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Zemen\Documents\Váradi könyvelés\üllői lövész klub\2025\2025 versenykiírások\20250913 MAXi OB\"/>
    </mc:Choice>
  </mc:AlternateContent>
  <xr:revisionPtr revIDLastSave="0" documentId="13_ncr:1_{E6E808D8-CE9D-45AB-A3E3-41AFEAB1A996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Névsor" sheetId="13" r:id="rId1"/>
    <sheet name="Reg" sheetId="12" r:id="rId2"/>
    <sheet name="kkpi" sheetId="1" r:id="rId3"/>
    <sheet name="kkpi o" sheetId="2" r:id="rId4"/>
    <sheet name="nkpi" sheetId="3" r:id="rId5"/>
    <sheet name="nkpi o" sheetId="4" r:id="rId6"/>
    <sheet name="kkpu" sheetId="5" r:id="rId7"/>
    <sheet name="kkpu o" sheetId="6" r:id="rId8"/>
    <sheet name="nkpu" sheetId="7" r:id="rId9"/>
    <sheet name="nkpu o" sheetId="8" r:id="rId10"/>
    <sheet name="srts" sheetId="9" r:id="rId11"/>
    <sheet name="srts o" sheetId="10" r:id="rId12"/>
    <sheet name="Kiértékelés" sheetId="15" r:id="rId13"/>
    <sheet name="Leírás" sheetId="16" r:id="rId14"/>
  </sheets>
  <definedNames>
    <definedName name="_xlnm._FilterDatabase" localSheetId="0" hidden="1">Névsor!$A$1:$A$5869</definedName>
    <definedName name="_xlnm._FilterDatabase">Névsor!$B$1:$D$6001</definedName>
    <definedName name="_xlnm.Print_Area" localSheetId="12">Kiértékelés!$A$1:$P$50</definedName>
  </definedNames>
  <calcPr calcId="191029"/>
  <pivotCaches>
    <pivotCache cacheId="0" r:id="rId1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9" i="15" l="1"/>
  <c r="L8" i="15"/>
  <c r="L7" i="15"/>
  <c r="L6" i="15"/>
  <c r="L5" i="15"/>
  <c r="L4" i="15"/>
  <c r="L38" i="15"/>
  <c r="L37" i="15"/>
  <c r="L36" i="15"/>
  <c r="L35" i="15"/>
  <c r="L34" i="15"/>
  <c r="L33" i="15"/>
  <c r="L29" i="15"/>
  <c r="L28" i="15"/>
  <c r="L27" i="15"/>
  <c r="L26" i="15"/>
  <c r="L25" i="15"/>
  <c r="L24" i="15"/>
  <c r="L18" i="15"/>
  <c r="L17" i="15"/>
  <c r="L16" i="15"/>
  <c r="L15" i="15"/>
  <c r="L14" i="15"/>
  <c r="L13" i="15"/>
  <c r="G29" i="15"/>
  <c r="G28" i="15"/>
  <c r="G27" i="15"/>
  <c r="G26" i="15"/>
  <c r="G25" i="15"/>
  <c r="G24" i="15"/>
  <c r="G38" i="15"/>
  <c r="G37" i="15"/>
  <c r="G36" i="15"/>
  <c r="G35" i="15"/>
  <c r="G34" i="15"/>
  <c r="G33" i="15"/>
  <c r="G49" i="15"/>
  <c r="G48" i="15"/>
  <c r="G47" i="15"/>
  <c r="G46" i="15"/>
  <c r="G45" i="15"/>
  <c r="G44" i="15"/>
  <c r="L49" i="15"/>
  <c r="L48" i="15"/>
  <c r="L47" i="15"/>
  <c r="L46" i="15"/>
  <c r="L45" i="15"/>
  <c r="L44" i="15"/>
  <c r="G18" i="15"/>
  <c r="G17" i="15"/>
  <c r="G16" i="15"/>
  <c r="G15" i="15"/>
  <c r="G14" i="15"/>
  <c r="G13" i="15"/>
  <c r="G5" i="15"/>
  <c r="G6" i="15"/>
  <c r="G7" i="15"/>
  <c r="G8" i="15"/>
  <c r="G9" i="15"/>
  <c r="G4" i="15"/>
  <c r="D2" i="12"/>
  <c r="P5" i="12" l="1"/>
  <c r="Q5" i="12" s="1"/>
  <c r="P6" i="12"/>
  <c r="Q6" i="12" s="1"/>
  <c r="P7" i="12"/>
  <c r="Q7" i="12" s="1"/>
  <c r="P8" i="12"/>
  <c r="Q8" i="12" s="1"/>
  <c r="P9" i="12"/>
  <c r="Q9" i="12" s="1"/>
  <c r="P10" i="12"/>
  <c r="Q10" i="12" s="1"/>
  <c r="P11" i="12"/>
  <c r="Q11" i="12" s="1"/>
  <c r="P12" i="12"/>
  <c r="Q12" i="12" s="1"/>
  <c r="P13" i="12"/>
  <c r="Q13" i="12" s="1"/>
  <c r="P14" i="12"/>
  <c r="Q14" i="12" s="1"/>
  <c r="P15" i="12"/>
  <c r="Q15" i="12" s="1"/>
  <c r="P16" i="12"/>
  <c r="Q16" i="12" s="1"/>
  <c r="P17" i="12"/>
  <c r="Q17" i="12" s="1"/>
  <c r="P18" i="12"/>
  <c r="Q18" i="12" s="1"/>
  <c r="P19" i="12"/>
  <c r="Q19" i="12" s="1"/>
  <c r="P20" i="12"/>
  <c r="Q20" i="12" s="1"/>
  <c r="P21" i="12"/>
  <c r="Q21" i="12" s="1"/>
  <c r="P22" i="12"/>
  <c r="Q22" i="12" s="1"/>
  <c r="P23" i="12"/>
  <c r="Q23" i="12" s="1"/>
  <c r="P24" i="12"/>
  <c r="Q24" i="12" s="1"/>
  <c r="P25" i="12"/>
  <c r="Q25" i="12" s="1"/>
  <c r="P26" i="12"/>
  <c r="Q26" i="12" s="1"/>
  <c r="P27" i="12"/>
  <c r="Q27" i="12" s="1"/>
  <c r="P28" i="12"/>
  <c r="Q28" i="12" s="1"/>
  <c r="P29" i="12"/>
  <c r="Q29" i="12" s="1"/>
  <c r="P30" i="12"/>
  <c r="Q30" i="12" s="1"/>
  <c r="P31" i="12"/>
  <c r="Q31" i="12" s="1"/>
  <c r="P32" i="12"/>
  <c r="Q32" i="12" s="1"/>
  <c r="P33" i="12"/>
  <c r="Q33" i="12" s="1"/>
  <c r="P34" i="12"/>
  <c r="Q34" i="12" s="1"/>
  <c r="P35" i="12"/>
  <c r="Q35" i="12" s="1"/>
  <c r="P36" i="12"/>
  <c r="Q36" i="12" s="1"/>
  <c r="P37" i="12"/>
  <c r="Q37" i="12" s="1"/>
  <c r="P38" i="12"/>
  <c r="Q38" i="12" s="1"/>
  <c r="P39" i="12"/>
  <c r="Q39" i="12" s="1"/>
  <c r="P40" i="12"/>
  <c r="Q40" i="12" s="1"/>
  <c r="P41" i="12"/>
  <c r="Q41" i="12" s="1"/>
  <c r="P42" i="12"/>
  <c r="Q42" i="12" s="1"/>
  <c r="P43" i="12"/>
  <c r="Q43" i="12" s="1"/>
  <c r="P44" i="12"/>
  <c r="Q44" i="12" s="1"/>
  <c r="P45" i="12"/>
  <c r="Q45" i="12" s="1"/>
  <c r="P46" i="12"/>
  <c r="Q46" i="12" s="1"/>
  <c r="P47" i="12"/>
  <c r="Q47" i="12" s="1"/>
  <c r="P48" i="12"/>
  <c r="Q48" i="12" s="1"/>
  <c r="P49" i="12"/>
  <c r="Q49" i="12" s="1"/>
  <c r="P50" i="12"/>
  <c r="Q50" i="12" s="1"/>
  <c r="P51" i="12"/>
  <c r="Q51" i="12" s="1"/>
  <c r="P52" i="12"/>
  <c r="Q52" i="12" s="1"/>
  <c r="P53" i="12"/>
  <c r="Q53" i="12" s="1"/>
  <c r="P54" i="12"/>
  <c r="Q54" i="12" s="1"/>
  <c r="P55" i="12"/>
  <c r="Q55" i="12" s="1"/>
  <c r="P56" i="12"/>
  <c r="Q56" i="12" s="1"/>
  <c r="P57" i="12"/>
  <c r="Q57" i="12" s="1"/>
  <c r="P58" i="12"/>
  <c r="Q58" i="12" s="1"/>
  <c r="P59" i="12"/>
  <c r="Q59" i="12" s="1"/>
  <c r="P60" i="12"/>
  <c r="Q60" i="12" s="1"/>
  <c r="P61" i="12"/>
  <c r="Q61" i="12" s="1"/>
  <c r="P62" i="12"/>
  <c r="Q62" i="12" s="1"/>
  <c r="P63" i="12"/>
  <c r="Q63" i="12" s="1"/>
  <c r="P64" i="12"/>
  <c r="Q64" i="12" s="1"/>
  <c r="P65" i="12"/>
  <c r="Q65" i="12" s="1"/>
  <c r="P66" i="12"/>
  <c r="Q66" i="12" s="1"/>
  <c r="P67" i="12"/>
  <c r="Q67" i="12" s="1"/>
  <c r="P68" i="12"/>
  <c r="Q68" i="12" s="1"/>
  <c r="P69" i="12"/>
  <c r="Q69" i="12" s="1"/>
  <c r="P70" i="12"/>
  <c r="Q70" i="12" s="1"/>
  <c r="P71" i="12"/>
  <c r="Q71" i="12" s="1"/>
  <c r="P72" i="12"/>
  <c r="Q72" i="12" s="1"/>
  <c r="P73" i="12"/>
  <c r="Q73" i="12" s="1"/>
  <c r="P74" i="12"/>
  <c r="Q74" i="12" s="1"/>
  <c r="P75" i="12"/>
  <c r="Q75" i="12" s="1"/>
  <c r="P76" i="12"/>
  <c r="Q76" i="12" s="1"/>
  <c r="P77" i="12"/>
  <c r="Q77" i="12" s="1"/>
  <c r="P78" i="12"/>
  <c r="Q78" i="12" s="1"/>
  <c r="P79" i="12"/>
  <c r="Q79" i="12" s="1"/>
  <c r="P80" i="12"/>
  <c r="Q80" i="12" s="1"/>
  <c r="P81" i="12"/>
  <c r="Q81" i="12" s="1"/>
  <c r="P82" i="12"/>
  <c r="Q82" i="12" s="1"/>
  <c r="P83" i="12"/>
  <c r="Q83" i="12" s="1"/>
  <c r="P84" i="12"/>
  <c r="Q84" i="12" s="1"/>
  <c r="P85" i="12"/>
  <c r="Q85" i="12" s="1"/>
  <c r="P86" i="12"/>
  <c r="Q86" i="12" s="1"/>
  <c r="P87" i="12"/>
  <c r="Q87" i="12" s="1"/>
  <c r="P88" i="12"/>
  <c r="Q88" i="12" s="1"/>
  <c r="P89" i="12"/>
  <c r="Q89" i="12" s="1"/>
  <c r="P90" i="12"/>
  <c r="Q90" i="12" s="1"/>
  <c r="P91" i="12"/>
  <c r="Q91" i="12" s="1"/>
  <c r="P92" i="12"/>
  <c r="Q92" i="12" s="1"/>
  <c r="P93" i="12"/>
  <c r="Q93" i="12" s="1"/>
  <c r="P94" i="12"/>
  <c r="Q94" i="12" s="1"/>
  <c r="P95" i="12"/>
  <c r="Q95" i="12" s="1"/>
  <c r="P96" i="12"/>
  <c r="Q96" i="12" s="1"/>
  <c r="P97" i="12"/>
  <c r="Q97" i="12" s="1"/>
  <c r="P98" i="12"/>
  <c r="Q98" i="12" s="1"/>
  <c r="P99" i="12"/>
  <c r="Q99" i="12" s="1"/>
  <c r="P100" i="12"/>
  <c r="Q100" i="12" s="1"/>
  <c r="P101" i="12"/>
  <c r="Q101" i="12" s="1"/>
  <c r="P102" i="12"/>
  <c r="Q102" i="12" s="1"/>
  <c r="P103" i="12"/>
  <c r="Q103" i="12" s="1"/>
  <c r="P104" i="12"/>
  <c r="Q104" i="12" s="1"/>
  <c r="P105" i="12"/>
  <c r="Q105" i="12" s="1"/>
  <c r="P106" i="12"/>
  <c r="Q106" i="12" s="1"/>
  <c r="P107" i="12"/>
  <c r="Q107" i="12" s="1"/>
  <c r="P108" i="12"/>
  <c r="Q108" i="12" s="1"/>
  <c r="P109" i="12"/>
  <c r="Q109" i="12" s="1"/>
  <c r="P110" i="12"/>
  <c r="Q110" i="12" s="1"/>
  <c r="P111" i="12"/>
  <c r="Q111" i="12" s="1"/>
  <c r="P112" i="12"/>
  <c r="Q112" i="12" s="1"/>
  <c r="P113" i="12"/>
  <c r="Q113" i="12" s="1"/>
  <c r="P114" i="12"/>
  <c r="Q114" i="12" s="1"/>
  <c r="P115" i="12"/>
  <c r="Q115" i="12" s="1"/>
  <c r="P116" i="12"/>
  <c r="Q116" i="12" s="1"/>
  <c r="P117" i="12"/>
  <c r="Q117" i="12" s="1"/>
  <c r="P118" i="12"/>
  <c r="Q118" i="12" s="1"/>
  <c r="P119" i="12"/>
  <c r="Q119" i="12" s="1"/>
  <c r="P120" i="12"/>
  <c r="Q120" i="12" s="1"/>
  <c r="P121" i="12"/>
  <c r="Q121" i="12" s="1"/>
  <c r="P122" i="12"/>
  <c r="Q122" i="12" s="1"/>
  <c r="P123" i="12"/>
  <c r="Q123" i="12" s="1"/>
  <c r="P124" i="12"/>
  <c r="Q124" i="12" s="1"/>
  <c r="P125" i="12"/>
  <c r="Q125" i="12" s="1"/>
  <c r="P126" i="12"/>
  <c r="Q126" i="12" s="1"/>
  <c r="P127" i="12"/>
  <c r="Q127" i="12" s="1"/>
  <c r="P128" i="12"/>
  <c r="Q128" i="12" s="1"/>
  <c r="P129" i="12"/>
  <c r="Q129" i="12" s="1"/>
  <c r="P130" i="12"/>
  <c r="Q130" i="12" s="1"/>
  <c r="P131" i="12"/>
  <c r="Q131" i="12" s="1"/>
  <c r="P132" i="12"/>
  <c r="Q132" i="12" s="1"/>
  <c r="P133" i="12"/>
  <c r="Q133" i="12" s="1"/>
  <c r="P134" i="12"/>
  <c r="Q134" i="12" s="1"/>
  <c r="P135" i="12"/>
  <c r="Q135" i="12" s="1"/>
  <c r="P136" i="12"/>
  <c r="Q136" i="12" s="1"/>
  <c r="P137" i="12"/>
  <c r="Q137" i="12" s="1"/>
  <c r="P138" i="12"/>
  <c r="Q138" i="12" s="1"/>
  <c r="P139" i="12"/>
  <c r="Q139" i="12" s="1"/>
  <c r="P140" i="12"/>
  <c r="Q140" i="12" s="1"/>
  <c r="P141" i="12"/>
  <c r="Q141" i="12" s="1"/>
  <c r="P142" i="12"/>
  <c r="Q142" i="12" s="1"/>
  <c r="P143" i="12"/>
  <c r="Q143" i="12" s="1"/>
  <c r="P144" i="12"/>
  <c r="Q144" i="12" s="1"/>
  <c r="P145" i="12"/>
  <c r="Q145" i="12" s="1"/>
  <c r="P146" i="12"/>
  <c r="Q146" i="12" s="1"/>
  <c r="P147" i="12"/>
  <c r="Q147" i="12" s="1"/>
  <c r="P148" i="12"/>
  <c r="Q148" i="12" s="1"/>
  <c r="P149" i="12"/>
  <c r="Q149" i="12" s="1"/>
  <c r="P150" i="12"/>
  <c r="Q150" i="12" s="1"/>
  <c r="P151" i="12"/>
  <c r="Q151" i="12" s="1"/>
  <c r="P152" i="12"/>
  <c r="Q152" i="12" s="1"/>
  <c r="P153" i="12"/>
  <c r="Q153" i="12" s="1"/>
  <c r="P154" i="12"/>
  <c r="Q154" i="12" s="1"/>
  <c r="P155" i="12"/>
  <c r="Q155" i="12" s="1"/>
  <c r="P156" i="12"/>
  <c r="Q156" i="12" s="1"/>
  <c r="P157" i="12"/>
  <c r="Q157" i="12" s="1"/>
  <c r="P158" i="12"/>
  <c r="Q158" i="12" s="1"/>
  <c r="P159" i="12"/>
  <c r="Q159" i="12" s="1"/>
  <c r="P160" i="12"/>
  <c r="Q160" i="12" s="1"/>
  <c r="P161" i="12"/>
  <c r="Q161" i="12" s="1"/>
  <c r="P162" i="12"/>
  <c r="Q162" i="12" s="1"/>
  <c r="P163" i="12"/>
  <c r="Q163" i="12" s="1"/>
  <c r="P164" i="12"/>
  <c r="Q164" i="12" s="1"/>
  <c r="P165" i="12"/>
  <c r="Q165" i="12" s="1"/>
  <c r="P166" i="12"/>
  <c r="Q166" i="12" s="1"/>
  <c r="P167" i="12"/>
  <c r="Q167" i="12" s="1"/>
  <c r="P168" i="12"/>
  <c r="Q168" i="12" s="1"/>
  <c r="P169" i="12"/>
  <c r="Q169" i="12" s="1"/>
  <c r="P170" i="12"/>
  <c r="Q170" i="12" s="1"/>
  <c r="P171" i="12"/>
  <c r="Q171" i="12" s="1"/>
  <c r="P172" i="12"/>
  <c r="Q172" i="12" s="1"/>
  <c r="P173" i="12"/>
  <c r="Q173" i="12" s="1"/>
  <c r="P174" i="12"/>
  <c r="Q174" i="12" s="1"/>
  <c r="P175" i="12"/>
  <c r="Q175" i="12" s="1"/>
  <c r="P176" i="12"/>
  <c r="Q176" i="12" s="1"/>
  <c r="P177" i="12"/>
  <c r="Q177" i="12" s="1"/>
  <c r="P178" i="12"/>
  <c r="Q178" i="12" s="1"/>
  <c r="P179" i="12"/>
  <c r="Q179" i="12" s="1"/>
  <c r="P180" i="12"/>
  <c r="Q180" i="12" s="1"/>
  <c r="P181" i="12"/>
  <c r="Q181" i="12" s="1"/>
  <c r="P182" i="12"/>
  <c r="Q182" i="12" s="1"/>
  <c r="P183" i="12"/>
  <c r="Q183" i="12" s="1"/>
  <c r="P184" i="12"/>
  <c r="Q184" i="12" s="1"/>
  <c r="P185" i="12"/>
  <c r="Q185" i="12" s="1"/>
  <c r="P186" i="12"/>
  <c r="Q186" i="12" s="1"/>
  <c r="P187" i="12"/>
  <c r="Q187" i="12" s="1"/>
  <c r="P188" i="12"/>
  <c r="Q188" i="12" s="1"/>
  <c r="P189" i="12"/>
  <c r="Q189" i="12" s="1"/>
  <c r="P190" i="12"/>
  <c r="Q190" i="12" s="1"/>
  <c r="P191" i="12"/>
  <c r="Q191" i="12" s="1"/>
  <c r="P192" i="12"/>
  <c r="Q192" i="12" s="1"/>
  <c r="P193" i="12"/>
  <c r="Q193" i="12" s="1"/>
  <c r="P194" i="12"/>
  <c r="Q194" i="12" s="1"/>
  <c r="P195" i="12"/>
  <c r="Q195" i="12" s="1"/>
  <c r="P196" i="12"/>
  <c r="Q196" i="12" s="1"/>
  <c r="P197" i="12"/>
  <c r="Q197" i="12" s="1"/>
  <c r="P198" i="12"/>
  <c r="Q198" i="12" s="1"/>
  <c r="P199" i="12"/>
  <c r="Q199" i="12" s="1"/>
  <c r="P200" i="12"/>
  <c r="Q200" i="12" s="1"/>
  <c r="P201" i="12"/>
  <c r="Q201" i="12" s="1"/>
  <c r="P202" i="12"/>
  <c r="Q202" i="12" s="1"/>
  <c r="P203" i="12"/>
  <c r="Q203" i="12" s="1"/>
  <c r="P204" i="12"/>
  <c r="Q204" i="12" s="1"/>
  <c r="P205" i="12"/>
  <c r="Q205" i="12" s="1"/>
  <c r="P206" i="12"/>
  <c r="Q206" i="12" s="1"/>
  <c r="P207" i="12"/>
  <c r="Q207" i="12" s="1"/>
  <c r="P208" i="12"/>
  <c r="Q208" i="12" s="1"/>
  <c r="P209" i="12"/>
  <c r="Q209" i="12" s="1"/>
  <c r="P210" i="12"/>
  <c r="Q210" i="12" s="1"/>
  <c r="P211" i="12"/>
  <c r="Q211" i="12" s="1"/>
  <c r="P212" i="12"/>
  <c r="Q212" i="12" s="1"/>
  <c r="P213" i="12"/>
  <c r="Q213" i="12" s="1"/>
  <c r="P214" i="12"/>
  <c r="Q214" i="12" s="1"/>
  <c r="P215" i="12"/>
  <c r="Q215" i="12" s="1"/>
  <c r="P216" i="12"/>
  <c r="Q216" i="12" s="1"/>
  <c r="P217" i="12"/>
  <c r="Q217" i="12" s="1"/>
  <c r="P218" i="12"/>
  <c r="Q218" i="12" s="1"/>
  <c r="P219" i="12"/>
  <c r="Q219" i="12" s="1"/>
  <c r="P220" i="12"/>
  <c r="Q220" i="12" s="1"/>
  <c r="P221" i="12"/>
  <c r="Q221" i="12" s="1"/>
  <c r="P222" i="12"/>
  <c r="Q222" i="12" s="1"/>
  <c r="P223" i="12"/>
  <c r="Q223" i="12" s="1"/>
  <c r="P224" i="12"/>
  <c r="Q224" i="12" s="1"/>
  <c r="P225" i="12"/>
  <c r="Q225" i="12" s="1"/>
  <c r="P226" i="12"/>
  <c r="Q226" i="12" s="1"/>
  <c r="P227" i="12"/>
  <c r="Q227" i="12" s="1"/>
  <c r="P228" i="12"/>
  <c r="Q228" i="12" s="1"/>
  <c r="P229" i="12"/>
  <c r="Q229" i="12" s="1"/>
  <c r="P230" i="12"/>
  <c r="Q230" i="12" s="1"/>
  <c r="P231" i="12"/>
  <c r="Q231" i="12" s="1"/>
  <c r="P232" i="12"/>
  <c r="Q232" i="12" s="1"/>
  <c r="P233" i="12"/>
  <c r="Q233" i="12" s="1"/>
  <c r="P234" i="12"/>
  <c r="Q234" i="12" s="1"/>
  <c r="P235" i="12"/>
  <c r="Q235" i="12" s="1"/>
  <c r="P236" i="12"/>
  <c r="Q236" i="12" s="1"/>
  <c r="P237" i="12"/>
  <c r="Q237" i="12" s="1"/>
  <c r="P238" i="12"/>
  <c r="Q238" i="12" s="1"/>
  <c r="P239" i="12"/>
  <c r="Q239" i="12" s="1"/>
  <c r="P240" i="12"/>
  <c r="Q240" i="12" s="1"/>
  <c r="P241" i="12"/>
  <c r="Q241" i="12" s="1"/>
  <c r="P242" i="12"/>
  <c r="Q242" i="12" s="1"/>
  <c r="P243" i="12"/>
  <c r="Q243" i="12" s="1"/>
  <c r="P244" i="12"/>
  <c r="Q244" i="12" s="1"/>
  <c r="P245" i="12"/>
  <c r="Q245" i="12" s="1"/>
  <c r="P246" i="12"/>
  <c r="Q246" i="12" s="1"/>
  <c r="P247" i="12"/>
  <c r="Q247" i="12" s="1"/>
  <c r="P248" i="12"/>
  <c r="Q248" i="12" s="1"/>
  <c r="P249" i="12"/>
  <c r="Q249" i="12" s="1"/>
  <c r="P250" i="12"/>
  <c r="Q250" i="12" s="1"/>
  <c r="P251" i="12"/>
  <c r="Q251" i="12" s="1"/>
  <c r="P252" i="12"/>
  <c r="Q252" i="12" s="1"/>
  <c r="P253" i="12"/>
  <c r="Q253" i="12" s="1"/>
  <c r="P254" i="12"/>
  <c r="Q254" i="12" s="1"/>
  <c r="P255" i="12"/>
  <c r="Q255" i="12" s="1"/>
  <c r="P256" i="12"/>
  <c r="Q256" i="12" s="1"/>
  <c r="P257" i="12"/>
  <c r="Q257" i="12" s="1"/>
  <c r="P258" i="12"/>
  <c r="Q258" i="12" s="1"/>
  <c r="P259" i="12"/>
  <c r="Q259" i="12" s="1"/>
  <c r="P260" i="12"/>
  <c r="Q260" i="12" s="1"/>
  <c r="P261" i="12"/>
  <c r="Q261" i="12" s="1"/>
  <c r="P262" i="12"/>
  <c r="Q262" i="12" s="1"/>
  <c r="P263" i="12"/>
  <c r="Q263" i="12" s="1"/>
  <c r="P264" i="12"/>
  <c r="Q264" i="12" s="1"/>
  <c r="P265" i="12"/>
  <c r="Q265" i="12" s="1"/>
  <c r="P266" i="12"/>
  <c r="Q266" i="12" s="1"/>
  <c r="P267" i="12"/>
  <c r="Q267" i="12" s="1"/>
  <c r="P268" i="12"/>
  <c r="Q268" i="12" s="1"/>
  <c r="P269" i="12"/>
  <c r="Q269" i="12" s="1"/>
  <c r="P270" i="12"/>
  <c r="Q270" i="12" s="1"/>
  <c r="P271" i="12"/>
  <c r="Q271" i="12" s="1"/>
  <c r="P272" i="12"/>
  <c r="Q272" i="12" s="1"/>
  <c r="P273" i="12"/>
  <c r="Q273" i="12" s="1"/>
  <c r="P274" i="12"/>
  <c r="Q274" i="12" s="1"/>
  <c r="P275" i="12"/>
  <c r="Q275" i="12" s="1"/>
  <c r="P276" i="12"/>
  <c r="Q276" i="12" s="1"/>
  <c r="P277" i="12"/>
  <c r="Q277" i="12" s="1"/>
  <c r="P278" i="12"/>
  <c r="Q278" i="12" s="1"/>
  <c r="P279" i="12"/>
  <c r="Q279" i="12" s="1"/>
  <c r="P280" i="12"/>
  <c r="Q280" i="12" s="1"/>
  <c r="P281" i="12"/>
  <c r="Q281" i="12" s="1"/>
  <c r="P282" i="12"/>
  <c r="Q282" i="12" s="1"/>
  <c r="P283" i="12"/>
  <c r="Q283" i="12" s="1"/>
  <c r="P284" i="12"/>
  <c r="Q284" i="12" s="1"/>
  <c r="P285" i="12"/>
  <c r="Q285" i="12" s="1"/>
  <c r="P286" i="12"/>
  <c r="Q286" i="12" s="1"/>
  <c r="P287" i="12"/>
  <c r="Q287" i="12" s="1"/>
  <c r="P288" i="12"/>
  <c r="Q288" i="12" s="1"/>
  <c r="P289" i="12"/>
  <c r="Q289" i="12" s="1"/>
  <c r="P290" i="12"/>
  <c r="Q290" i="12" s="1"/>
  <c r="P291" i="12"/>
  <c r="Q291" i="12" s="1"/>
  <c r="P292" i="12"/>
  <c r="Q292" i="12" s="1"/>
  <c r="P293" i="12"/>
  <c r="Q293" i="12" s="1"/>
  <c r="P294" i="12"/>
  <c r="Q294" i="12" s="1"/>
  <c r="P295" i="12"/>
  <c r="Q295" i="12" s="1"/>
  <c r="P296" i="12"/>
  <c r="Q296" i="12" s="1"/>
  <c r="P297" i="12"/>
  <c r="Q297" i="12" s="1"/>
  <c r="P298" i="12"/>
  <c r="Q298" i="12" s="1"/>
  <c r="P299" i="12"/>
  <c r="Q299" i="12" s="1"/>
  <c r="P300" i="12"/>
  <c r="Q300" i="12" s="1"/>
  <c r="P301" i="12"/>
  <c r="Q301" i="12" s="1"/>
  <c r="P302" i="12"/>
  <c r="Q302" i="12" s="1"/>
  <c r="P303" i="12"/>
  <c r="Q303" i="12" s="1"/>
  <c r="P304" i="12"/>
  <c r="Q304" i="12" s="1"/>
  <c r="P305" i="12"/>
  <c r="Q305" i="12" s="1"/>
  <c r="P306" i="12"/>
  <c r="Q306" i="12" s="1"/>
  <c r="P307" i="12"/>
  <c r="Q307" i="12" s="1"/>
  <c r="P308" i="12"/>
  <c r="Q308" i="12" s="1"/>
  <c r="P309" i="12"/>
  <c r="Q309" i="12" s="1"/>
  <c r="P310" i="12"/>
  <c r="Q310" i="12" s="1"/>
  <c r="P311" i="12"/>
  <c r="Q311" i="12" s="1"/>
  <c r="P312" i="12"/>
  <c r="Q312" i="12" s="1"/>
  <c r="P313" i="12"/>
  <c r="Q313" i="12" s="1"/>
  <c r="P314" i="12"/>
  <c r="Q314" i="12" s="1"/>
  <c r="P315" i="12"/>
  <c r="Q315" i="12" s="1"/>
  <c r="P316" i="12"/>
  <c r="Q316" i="12" s="1"/>
  <c r="P317" i="12"/>
  <c r="Q317" i="12" s="1"/>
  <c r="P318" i="12"/>
  <c r="Q318" i="12" s="1"/>
  <c r="P319" i="12"/>
  <c r="Q319" i="12" s="1"/>
  <c r="P320" i="12"/>
  <c r="Q320" i="12" s="1"/>
  <c r="P321" i="12"/>
  <c r="Q321" i="12" s="1"/>
  <c r="P322" i="12"/>
  <c r="Q322" i="12" s="1"/>
  <c r="P323" i="12"/>
  <c r="Q323" i="12" s="1"/>
  <c r="P324" i="12"/>
  <c r="Q324" i="12" s="1"/>
  <c r="P325" i="12"/>
  <c r="Q325" i="12" s="1"/>
  <c r="P326" i="12"/>
  <c r="Q326" i="12" s="1"/>
  <c r="P327" i="12"/>
  <c r="Q327" i="12" s="1"/>
  <c r="P328" i="12"/>
  <c r="Q328" i="12" s="1"/>
  <c r="P329" i="12"/>
  <c r="Q329" i="12" s="1"/>
  <c r="P330" i="12"/>
  <c r="Q330" i="12" s="1"/>
  <c r="P331" i="12"/>
  <c r="Q331" i="12" s="1"/>
  <c r="P332" i="12"/>
  <c r="Q332" i="12" s="1"/>
  <c r="P333" i="12"/>
  <c r="Q333" i="12" s="1"/>
  <c r="P334" i="12"/>
  <c r="Q334" i="12" s="1"/>
  <c r="P335" i="12"/>
  <c r="Q335" i="12" s="1"/>
  <c r="P336" i="12"/>
  <c r="Q336" i="12" s="1"/>
  <c r="P337" i="12"/>
  <c r="Q337" i="12" s="1"/>
  <c r="P338" i="12"/>
  <c r="Q338" i="12" s="1"/>
  <c r="P339" i="12"/>
  <c r="Q339" i="12" s="1"/>
  <c r="P340" i="12"/>
  <c r="Q340" i="12" s="1"/>
  <c r="P341" i="12"/>
  <c r="Q341" i="12" s="1"/>
  <c r="P342" i="12"/>
  <c r="Q342" i="12" s="1"/>
  <c r="P343" i="12"/>
  <c r="Q343" i="12" s="1"/>
  <c r="P344" i="12"/>
  <c r="Q344" i="12" s="1"/>
  <c r="P345" i="12"/>
  <c r="Q345" i="12" s="1"/>
  <c r="P346" i="12"/>
  <c r="Q346" i="12" s="1"/>
  <c r="P347" i="12"/>
  <c r="Q347" i="12" s="1"/>
  <c r="P348" i="12"/>
  <c r="Q348" i="12" s="1"/>
  <c r="P349" i="12"/>
  <c r="Q349" i="12" s="1"/>
  <c r="P350" i="12"/>
  <c r="Q350" i="12" s="1"/>
  <c r="P351" i="12"/>
  <c r="Q351" i="12" s="1"/>
  <c r="P352" i="12"/>
  <c r="Q352" i="12" s="1"/>
  <c r="P353" i="12"/>
  <c r="Q353" i="12" s="1"/>
  <c r="P354" i="12"/>
  <c r="Q354" i="12" s="1"/>
  <c r="P355" i="12"/>
  <c r="Q355" i="12" s="1"/>
  <c r="P356" i="12"/>
  <c r="Q356" i="12" s="1"/>
  <c r="P357" i="12"/>
  <c r="Q357" i="12" s="1"/>
  <c r="P358" i="12"/>
  <c r="Q358" i="12" s="1"/>
  <c r="P359" i="12"/>
  <c r="Q359" i="12" s="1"/>
  <c r="P360" i="12"/>
  <c r="Q360" i="12" s="1"/>
  <c r="P361" i="12"/>
  <c r="Q361" i="12" s="1"/>
  <c r="P362" i="12"/>
  <c r="Q362" i="12" s="1"/>
  <c r="P363" i="12"/>
  <c r="Q363" i="12" s="1"/>
  <c r="P364" i="12"/>
  <c r="Q364" i="12" s="1"/>
  <c r="P365" i="12"/>
  <c r="Q365" i="12" s="1"/>
  <c r="P366" i="12"/>
  <c r="Q366" i="12" s="1"/>
  <c r="P367" i="12"/>
  <c r="Q367" i="12" s="1"/>
  <c r="P368" i="12"/>
  <c r="Q368" i="12" s="1"/>
  <c r="P369" i="12"/>
  <c r="Q369" i="12" s="1"/>
  <c r="P370" i="12"/>
  <c r="Q370" i="12" s="1"/>
  <c r="P371" i="12"/>
  <c r="Q371" i="12" s="1"/>
  <c r="P372" i="12"/>
  <c r="Q372" i="12" s="1"/>
  <c r="P373" i="12"/>
  <c r="Q373" i="12" s="1"/>
  <c r="P374" i="12"/>
  <c r="Q374" i="12" s="1"/>
  <c r="P375" i="12"/>
  <c r="Q375" i="12" s="1"/>
  <c r="P376" i="12"/>
  <c r="Q376" i="12" s="1"/>
  <c r="P377" i="12"/>
  <c r="Q377" i="12" s="1"/>
  <c r="P378" i="12"/>
  <c r="Q378" i="12" s="1"/>
  <c r="P379" i="12"/>
  <c r="Q379" i="12" s="1"/>
  <c r="P380" i="12"/>
  <c r="Q380" i="12" s="1"/>
  <c r="P381" i="12"/>
  <c r="Q381" i="12" s="1"/>
  <c r="P382" i="12"/>
  <c r="Q382" i="12" s="1"/>
  <c r="P383" i="12"/>
  <c r="Q383" i="12" s="1"/>
  <c r="P384" i="12"/>
  <c r="Q384" i="12" s="1"/>
  <c r="P385" i="12"/>
  <c r="Q385" i="12" s="1"/>
  <c r="P386" i="12"/>
  <c r="Q386" i="12" s="1"/>
  <c r="P387" i="12"/>
  <c r="Q387" i="12" s="1"/>
  <c r="P388" i="12"/>
  <c r="Q388" i="12" s="1"/>
  <c r="P389" i="12"/>
  <c r="Q389" i="12" s="1"/>
  <c r="P390" i="12"/>
  <c r="Q390" i="12" s="1"/>
  <c r="P391" i="12"/>
  <c r="Q391" i="12" s="1"/>
  <c r="P392" i="12"/>
  <c r="Q392" i="12" s="1"/>
  <c r="P393" i="12"/>
  <c r="Q393" i="12" s="1"/>
  <c r="P394" i="12"/>
  <c r="Q394" i="12" s="1"/>
  <c r="P395" i="12"/>
  <c r="Q395" i="12" s="1"/>
  <c r="P396" i="12"/>
  <c r="Q396" i="12" s="1"/>
  <c r="P397" i="12"/>
  <c r="Q397" i="12" s="1"/>
  <c r="P398" i="12"/>
  <c r="Q398" i="12" s="1"/>
  <c r="P399" i="12"/>
  <c r="Q399" i="12" s="1"/>
  <c r="P400" i="12"/>
  <c r="Q400" i="12" s="1"/>
  <c r="P401" i="12"/>
  <c r="Q401" i="12" s="1"/>
  <c r="P402" i="12"/>
  <c r="Q402" i="12" s="1"/>
  <c r="P403" i="12"/>
  <c r="Q403" i="12" s="1"/>
  <c r="P404" i="12"/>
  <c r="Q404" i="12" s="1"/>
  <c r="P405" i="12"/>
  <c r="Q405" i="12" s="1"/>
  <c r="P406" i="12"/>
  <c r="Q406" i="12" s="1"/>
  <c r="P407" i="12"/>
  <c r="Q407" i="12" s="1"/>
  <c r="P408" i="12"/>
  <c r="Q408" i="12" s="1"/>
  <c r="P409" i="12"/>
  <c r="Q409" i="12" s="1"/>
  <c r="P410" i="12"/>
  <c r="Q410" i="12" s="1"/>
  <c r="P411" i="12"/>
  <c r="Q411" i="12" s="1"/>
  <c r="P412" i="12"/>
  <c r="Q412" i="12" s="1"/>
  <c r="P413" i="12"/>
  <c r="Q413" i="12" s="1"/>
  <c r="P414" i="12"/>
  <c r="Q414" i="12" s="1"/>
  <c r="P415" i="12"/>
  <c r="Q415" i="12" s="1"/>
  <c r="P416" i="12"/>
  <c r="Q416" i="12" s="1"/>
  <c r="P417" i="12"/>
  <c r="Q417" i="12" s="1"/>
  <c r="P418" i="12"/>
  <c r="Q418" i="12" s="1"/>
  <c r="P419" i="12"/>
  <c r="Q419" i="12" s="1"/>
  <c r="P420" i="12"/>
  <c r="Q420" i="12" s="1"/>
  <c r="P421" i="12"/>
  <c r="Q421" i="12" s="1"/>
  <c r="P422" i="12"/>
  <c r="Q422" i="12" s="1"/>
  <c r="P423" i="12"/>
  <c r="Q423" i="12" s="1"/>
  <c r="P424" i="12"/>
  <c r="Q424" i="12" s="1"/>
  <c r="P425" i="12"/>
  <c r="Q425" i="12" s="1"/>
  <c r="P426" i="12"/>
  <c r="Q426" i="12" s="1"/>
  <c r="P427" i="12"/>
  <c r="Q427" i="12" s="1"/>
  <c r="P428" i="12"/>
  <c r="Q428" i="12" s="1"/>
  <c r="P429" i="12"/>
  <c r="Q429" i="12" s="1"/>
  <c r="P430" i="12"/>
  <c r="Q430" i="12" s="1"/>
  <c r="P431" i="12"/>
  <c r="Q431" i="12" s="1"/>
  <c r="P432" i="12"/>
  <c r="Q432" i="12" s="1"/>
  <c r="P433" i="12"/>
  <c r="Q433" i="12" s="1"/>
  <c r="P434" i="12"/>
  <c r="Q434" i="12" s="1"/>
  <c r="P435" i="12"/>
  <c r="Q435" i="12" s="1"/>
  <c r="P436" i="12"/>
  <c r="Q436" i="12" s="1"/>
  <c r="P437" i="12"/>
  <c r="Q437" i="12" s="1"/>
  <c r="P438" i="12"/>
  <c r="Q438" i="12" s="1"/>
  <c r="P439" i="12"/>
  <c r="Q439" i="12" s="1"/>
  <c r="P440" i="12"/>
  <c r="Q440" i="12" s="1"/>
  <c r="P441" i="12"/>
  <c r="Q441" i="12" s="1"/>
  <c r="P442" i="12"/>
  <c r="Q442" i="12" s="1"/>
  <c r="P443" i="12"/>
  <c r="Q443" i="12" s="1"/>
  <c r="P444" i="12"/>
  <c r="Q444" i="12" s="1"/>
  <c r="P445" i="12"/>
  <c r="Q445" i="12" s="1"/>
  <c r="P446" i="12"/>
  <c r="Q446" i="12" s="1"/>
  <c r="P447" i="12"/>
  <c r="Q447" i="12" s="1"/>
  <c r="P448" i="12"/>
  <c r="Q448" i="12" s="1"/>
  <c r="P449" i="12"/>
  <c r="Q449" i="12" s="1"/>
  <c r="P450" i="12"/>
  <c r="Q450" i="12" s="1"/>
  <c r="P451" i="12"/>
  <c r="Q451" i="12" s="1"/>
  <c r="P452" i="12"/>
  <c r="Q452" i="12" s="1"/>
  <c r="P453" i="12"/>
  <c r="Q453" i="12" s="1"/>
  <c r="P454" i="12"/>
  <c r="Q454" i="12" s="1"/>
  <c r="P455" i="12"/>
  <c r="Q455" i="12" s="1"/>
  <c r="P456" i="12"/>
  <c r="Q456" i="12" s="1"/>
  <c r="P457" i="12"/>
  <c r="Q457" i="12" s="1"/>
  <c r="P458" i="12"/>
  <c r="Q458" i="12" s="1"/>
  <c r="P459" i="12"/>
  <c r="Q459" i="12" s="1"/>
  <c r="P460" i="12"/>
  <c r="Q460" i="12" s="1"/>
  <c r="P461" i="12"/>
  <c r="Q461" i="12" s="1"/>
  <c r="P462" i="12"/>
  <c r="Q462" i="12" s="1"/>
  <c r="P463" i="12"/>
  <c r="Q463" i="12" s="1"/>
  <c r="P464" i="12"/>
  <c r="Q464" i="12" s="1"/>
  <c r="P465" i="12"/>
  <c r="Q465" i="12" s="1"/>
  <c r="P466" i="12"/>
  <c r="Q466" i="12" s="1"/>
  <c r="P467" i="12"/>
  <c r="Q467" i="12" s="1"/>
  <c r="P468" i="12"/>
  <c r="Q468" i="12" s="1"/>
  <c r="P469" i="12"/>
  <c r="Q469" i="12" s="1"/>
  <c r="P470" i="12"/>
  <c r="Q470" i="12" s="1"/>
  <c r="P471" i="12"/>
  <c r="Q471" i="12" s="1"/>
  <c r="P472" i="12"/>
  <c r="Q472" i="12" s="1"/>
  <c r="P473" i="12"/>
  <c r="Q473" i="12" s="1"/>
  <c r="P474" i="12"/>
  <c r="Q474" i="12" s="1"/>
  <c r="P475" i="12"/>
  <c r="Q475" i="12" s="1"/>
  <c r="P476" i="12"/>
  <c r="Q476" i="12" s="1"/>
  <c r="P477" i="12"/>
  <c r="Q477" i="12" s="1"/>
  <c r="P478" i="12"/>
  <c r="Q478" i="12" s="1"/>
  <c r="P479" i="12"/>
  <c r="Q479" i="12" s="1"/>
  <c r="P480" i="12"/>
  <c r="Q480" i="12" s="1"/>
  <c r="P481" i="12"/>
  <c r="Q481" i="12" s="1"/>
  <c r="P482" i="12"/>
  <c r="Q482" i="12" s="1"/>
  <c r="P483" i="12"/>
  <c r="Q483" i="12" s="1"/>
  <c r="P484" i="12"/>
  <c r="Q484" i="12" s="1"/>
  <c r="P485" i="12"/>
  <c r="Q485" i="12" s="1"/>
  <c r="P486" i="12"/>
  <c r="Q486" i="12" s="1"/>
  <c r="P487" i="12"/>
  <c r="Q487" i="12" s="1"/>
  <c r="P488" i="12"/>
  <c r="Q488" i="12" s="1"/>
  <c r="P489" i="12"/>
  <c r="Q489" i="12" s="1"/>
  <c r="P490" i="12"/>
  <c r="Q490" i="12" s="1"/>
  <c r="P491" i="12"/>
  <c r="Q491" i="12" s="1"/>
  <c r="P492" i="12"/>
  <c r="Q492" i="12" s="1"/>
  <c r="P493" i="12"/>
  <c r="Q493" i="12" s="1"/>
  <c r="P494" i="12"/>
  <c r="Q494" i="12" s="1"/>
  <c r="P495" i="12"/>
  <c r="Q495" i="12" s="1"/>
  <c r="P496" i="12"/>
  <c r="Q496" i="12" s="1"/>
  <c r="P497" i="12"/>
  <c r="Q497" i="12" s="1"/>
  <c r="P498" i="12"/>
  <c r="Q498" i="12" s="1"/>
  <c r="P499" i="12"/>
  <c r="Q499" i="12" s="1"/>
  <c r="P500" i="12"/>
  <c r="Q500" i="12" s="1"/>
  <c r="P501" i="12"/>
  <c r="Q501" i="12" s="1"/>
  <c r="P502" i="12"/>
  <c r="Q502" i="12" s="1"/>
  <c r="P503" i="12"/>
  <c r="Q503" i="12" s="1"/>
  <c r="P504" i="12"/>
  <c r="Q504" i="12" s="1"/>
  <c r="P505" i="12"/>
  <c r="Q505" i="12" s="1"/>
  <c r="P506" i="12"/>
  <c r="Q506" i="12" s="1"/>
  <c r="P507" i="12"/>
  <c r="Q507" i="12" s="1"/>
  <c r="P508" i="12"/>
  <c r="Q508" i="12" s="1"/>
  <c r="P509" i="12"/>
  <c r="Q509" i="12" s="1"/>
  <c r="P510" i="12"/>
  <c r="Q510" i="12" s="1"/>
  <c r="P511" i="12"/>
  <c r="Q511" i="12" s="1"/>
  <c r="P512" i="12"/>
  <c r="Q512" i="12" s="1"/>
  <c r="P513" i="12"/>
  <c r="Q513" i="12" s="1"/>
  <c r="P514" i="12"/>
  <c r="Q514" i="12" s="1"/>
  <c r="P515" i="12"/>
  <c r="Q515" i="12" s="1"/>
  <c r="P516" i="12"/>
  <c r="Q516" i="12" s="1"/>
  <c r="P517" i="12"/>
  <c r="Q517" i="12" s="1"/>
  <c r="P518" i="12"/>
  <c r="Q518" i="12" s="1"/>
  <c r="P519" i="12"/>
  <c r="Q519" i="12" s="1"/>
  <c r="P520" i="12"/>
  <c r="Q520" i="12" s="1"/>
  <c r="P521" i="12"/>
  <c r="Q521" i="12" s="1"/>
  <c r="P522" i="12"/>
  <c r="Q522" i="12" s="1"/>
  <c r="P523" i="12"/>
  <c r="Q523" i="12" s="1"/>
  <c r="P524" i="12"/>
  <c r="Q524" i="12" s="1"/>
  <c r="P525" i="12"/>
  <c r="Q525" i="12" s="1"/>
  <c r="P526" i="12"/>
  <c r="Q526" i="12" s="1"/>
  <c r="P527" i="12"/>
  <c r="Q527" i="12" s="1"/>
  <c r="P528" i="12"/>
  <c r="Q528" i="12" s="1"/>
  <c r="P529" i="12"/>
  <c r="Q529" i="12" s="1"/>
  <c r="P530" i="12"/>
  <c r="Q530" i="12" s="1"/>
  <c r="P531" i="12"/>
  <c r="Q531" i="12" s="1"/>
  <c r="P532" i="12"/>
  <c r="Q532" i="12" s="1"/>
  <c r="P533" i="12"/>
  <c r="Q533" i="12" s="1"/>
  <c r="P534" i="12"/>
  <c r="Q534" i="12" s="1"/>
  <c r="P535" i="12"/>
  <c r="Q535" i="12" s="1"/>
  <c r="P536" i="12"/>
  <c r="Q536" i="12" s="1"/>
  <c r="P537" i="12"/>
  <c r="Q537" i="12" s="1"/>
  <c r="P538" i="12"/>
  <c r="Q538" i="12" s="1"/>
  <c r="P539" i="12"/>
  <c r="Q539" i="12" s="1"/>
  <c r="P540" i="12"/>
  <c r="Q540" i="12" s="1"/>
  <c r="P541" i="12"/>
  <c r="Q541" i="12" s="1"/>
  <c r="P542" i="12"/>
  <c r="Q542" i="12" s="1"/>
  <c r="P543" i="12"/>
  <c r="Q543" i="12" s="1"/>
  <c r="P544" i="12"/>
  <c r="Q544" i="12" s="1"/>
  <c r="P545" i="12"/>
  <c r="Q545" i="12" s="1"/>
  <c r="P546" i="12"/>
  <c r="Q546" i="12" s="1"/>
  <c r="P547" i="12"/>
  <c r="Q547" i="12" s="1"/>
  <c r="P548" i="12"/>
  <c r="Q548" i="12" s="1"/>
  <c r="P549" i="12"/>
  <c r="Q549" i="12" s="1"/>
  <c r="P550" i="12"/>
  <c r="Q550" i="12" s="1"/>
  <c r="P551" i="12"/>
  <c r="Q551" i="12" s="1"/>
  <c r="P552" i="12"/>
  <c r="Q552" i="12" s="1"/>
  <c r="P553" i="12"/>
  <c r="Q553" i="12" s="1"/>
  <c r="P554" i="12"/>
  <c r="Q554" i="12" s="1"/>
  <c r="P555" i="12"/>
  <c r="Q555" i="12" s="1"/>
  <c r="P556" i="12"/>
  <c r="Q556" i="12" s="1"/>
  <c r="P557" i="12"/>
  <c r="Q557" i="12" s="1"/>
  <c r="P558" i="12"/>
  <c r="Q558" i="12" s="1"/>
  <c r="P559" i="12"/>
  <c r="Q559" i="12" s="1"/>
  <c r="P560" i="12"/>
  <c r="Q560" i="12" s="1"/>
  <c r="P561" i="12"/>
  <c r="Q561" i="12" s="1"/>
  <c r="P562" i="12"/>
  <c r="Q562" i="12" s="1"/>
  <c r="P563" i="12"/>
  <c r="Q563" i="12" s="1"/>
  <c r="P564" i="12"/>
  <c r="Q564" i="12" s="1"/>
  <c r="P565" i="12"/>
  <c r="Q565" i="12" s="1"/>
  <c r="P566" i="12"/>
  <c r="Q566" i="12" s="1"/>
  <c r="P567" i="12"/>
  <c r="Q567" i="12" s="1"/>
  <c r="P568" i="12"/>
  <c r="Q568" i="12" s="1"/>
  <c r="P569" i="12"/>
  <c r="Q569" i="12" s="1"/>
  <c r="P570" i="12"/>
  <c r="Q570" i="12" s="1"/>
  <c r="P571" i="12"/>
  <c r="Q571" i="12" s="1"/>
  <c r="P572" i="12"/>
  <c r="Q572" i="12" s="1"/>
  <c r="P573" i="12"/>
  <c r="Q573" i="12" s="1"/>
  <c r="P574" i="12"/>
  <c r="Q574" i="12" s="1"/>
  <c r="P575" i="12"/>
  <c r="Q575" i="12" s="1"/>
  <c r="P576" i="12"/>
  <c r="Q576" i="12" s="1"/>
  <c r="P577" i="12"/>
  <c r="Q577" i="12" s="1"/>
  <c r="P578" i="12"/>
  <c r="Q578" i="12" s="1"/>
  <c r="P579" i="12"/>
  <c r="Q579" i="12" s="1"/>
  <c r="P580" i="12"/>
  <c r="Q580" i="12" s="1"/>
  <c r="P581" i="12"/>
  <c r="Q581" i="12" s="1"/>
  <c r="P582" i="12"/>
  <c r="Q582" i="12" s="1"/>
  <c r="P583" i="12"/>
  <c r="Q583" i="12" s="1"/>
  <c r="P584" i="12"/>
  <c r="Q584" i="12" s="1"/>
  <c r="P585" i="12"/>
  <c r="Q585" i="12" s="1"/>
  <c r="P586" i="12"/>
  <c r="Q586" i="12" s="1"/>
  <c r="P587" i="12"/>
  <c r="Q587" i="12" s="1"/>
  <c r="P588" i="12"/>
  <c r="Q588" i="12" s="1"/>
  <c r="P589" i="12"/>
  <c r="Q589" i="12" s="1"/>
  <c r="P590" i="12"/>
  <c r="Q590" i="12" s="1"/>
  <c r="P591" i="12"/>
  <c r="Q591" i="12" s="1"/>
  <c r="P592" i="12"/>
  <c r="Q592" i="12" s="1"/>
  <c r="P593" i="12"/>
  <c r="Q593" i="12" s="1"/>
  <c r="P594" i="12"/>
  <c r="Q594" i="12" s="1"/>
  <c r="P595" i="12"/>
  <c r="Q595" i="12" s="1"/>
  <c r="P596" i="12"/>
  <c r="Q596" i="12" s="1"/>
  <c r="P597" i="12"/>
  <c r="Q597" i="12" s="1"/>
  <c r="P598" i="12"/>
  <c r="Q598" i="12" s="1"/>
  <c r="P599" i="12"/>
  <c r="Q599" i="12" s="1"/>
  <c r="P600" i="12"/>
  <c r="Q600" i="12" s="1"/>
  <c r="P601" i="12"/>
  <c r="Q601" i="12" s="1"/>
  <c r="P602" i="12"/>
  <c r="Q602" i="12" s="1"/>
  <c r="P603" i="12"/>
  <c r="Q603" i="12" s="1"/>
  <c r="P604" i="12"/>
  <c r="Q604" i="12" s="1"/>
  <c r="P605" i="12"/>
  <c r="Q605" i="12" s="1"/>
  <c r="P606" i="12"/>
  <c r="Q606" i="12" s="1"/>
  <c r="P607" i="12"/>
  <c r="Q607" i="12" s="1"/>
  <c r="P608" i="12"/>
  <c r="Q608" i="12" s="1"/>
  <c r="P609" i="12"/>
  <c r="Q609" i="12" s="1"/>
  <c r="P610" i="12"/>
  <c r="Q610" i="12" s="1"/>
  <c r="P611" i="12"/>
  <c r="Q611" i="12" s="1"/>
  <c r="P612" i="12"/>
  <c r="Q612" i="12" s="1"/>
  <c r="P613" i="12"/>
  <c r="Q613" i="12" s="1"/>
  <c r="P614" i="12"/>
  <c r="Q614" i="12" s="1"/>
  <c r="P615" i="12"/>
  <c r="Q615" i="12" s="1"/>
  <c r="P616" i="12"/>
  <c r="Q616" i="12" s="1"/>
  <c r="P617" i="12"/>
  <c r="Q617" i="12" s="1"/>
  <c r="P618" i="12"/>
  <c r="Q618" i="12" s="1"/>
  <c r="P619" i="12"/>
  <c r="Q619" i="12" s="1"/>
  <c r="P620" i="12"/>
  <c r="Q620" i="12" s="1"/>
  <c r="P621" i="12"/>
  <c r="Q621" i="12" s="1"/>
  <c r="P622" i="12"/>
  <c r="Q622" i="12" s="1"/>
  <c r="P623" i="12"/>
  <c r="Q623" i="12" s="1"/>
  <c r="P624" i="12"/>
  <c r="Q624" i="12" s="1"/>
  <c r="P625" i="12"/>
  <c r="Q625" i="12" s="1"/>
  <c r="P626" i="12"/>
  <c r="Q626" i="12" s="1"/>
  <c r="P627" i="12"/>
  <c r="Q627" i="12" s="1"/>
  <c r="P628" i="12"/>
  <c r="Q628" i="12" s="1"/>
  <c r="P629" i="12"/>
  <c r="Q629" i="12" s="1"/>
  <c r="P630" i="12"/>
  <c r="Q630" i="12" s="1"/>
  <c r="P631" i="12"/>
  <c r="Q631" i="12" s="1"/>
  <c r="P632" i="12"/>
  <c r="Q632" i="12" s="1"/>
  <c r="P633" i="12"/>
  <c r="Q633" i="12" s="1"/>
  <c r="P634" i="12"/>
  <c r="Q634" i="12" s="1"/>
  <c r="P635" i="12"/>
  <c r="Q635" i="12" s="1"/>
  <c r="P636" i="12"/>
  <c r="Q636" i="12" s="1"/>
  <c r="P637" i="12"/>
  <c r="Q637" i="12" s="1"/>
  <c r="P638" i="12"/>
  <c r="Q638" i="12" s="1"/>
  <c r="P639" i="12"/>
  <c r="Q639" i="12" s="1"/>
  <c r="P640" i="12"/>
  <c r="Q640" i="12" s="1"/>
  <c r="P641" i="12"/>
  <c r="Q641" i="12" s="1"/>
  <c r="P642" i="12"/>
  <c r="Q642" i="12" s="1"/>
  <c r="P643" i="12"/>
  <c r="Q643" i="12" s="1"/>
  <c r="P644" i="12"/>
  <c r="Q644" i="12" s="1"/>
  <c r="P645" i="12"/>
  <c r="Q645" i="12" s="1"/>
  <c r="P646" i="12"/>
  <c r="Q646" i="12" s="1"/>
  <c r="P647" i="12"/>
  <c r="Q647" i="12" s="1"/>
  <c r="P648" i="12"/>
  <c r="Q648" i="12" s="1"/>
  <c r="P649" i="12"/>
  <c r="Q649" i="12" s="1"/>
  <c r="P650" i="12"/>
  <c r="Q650" i="12" s="1"/>
  <c r="P651" i="12"/>
  <c r="Q651" i="12" s="1"/>
  <c r="P652" i="12"/>
  <c r="Q652" i="12" s="1"/>
  <c r="P653" i="12"/>
  <c r="Q653" i="12" s="1"/>
  <c r="P654" i="12"/>
  <c r="Q654" i="12" s="1"/>
  <c r="P655" i="12"/>
  <c r="Q655" i="12" s="1"/>
  <c r="P656" i="12"/>
  <c r="Q656" i="12" s="1"/>
  <c r="P657" i="12"/>
  <c r="Q657" i="12" s="1"/>
  <c r="P658" i="12"/>
  <c r="Q658" i="12" s="1"/>
  <c r="P659" i="12"/>
  <c r="Q659" i="12" s="1"/>
  <c r="P660" i="12"/>
  <c r="Q660" i="12" s="1"/>
  <c r="P661" i="12"/>
  <c r="Q661" i="12" s="1"/>
  <c r="P662" i="12"/>
  <c r="Q662" i="12" s="1"/>
  <c r="P663" i="12"/>
  <c r="Q663" i="12" s="1"/>
  <c r="P664" i="12"/>
  <c r="Q664" i="12" s="1"/>
  <c r="P665" i="12"/>
  <c r="Q665" i="12" s="1"/>
  <c r="P666" i="12"/>
  <c r="Q666" i="12" s="1"/>
  <c r="P667" i="12"/>
  <c r="Q667" i="12" s="1"/>
  <c r="P668" i="12"/>
  <c r="Q668" i="12" s="1"/>
  <c r="P669" i="12"/>
  <c r="Q669" i="12" s="1"/>
  <c r="P670" i="12"/>
  <c r="Q670" i="12" s="1"/>
  <c r="P671" i="12"/>
  <c r="Q671" i="12" s="1"/>
  <c r="P672" i="12"/>
  <c r="Q672" i="12" s="1"/>
  <c r="P673" i="12"/>
  <c r="Q673" i="12" s="1"/>
  <c r="P674" i="12"/>
  <c r="Q674" i="12" s="1"/>
  <c r="P675" i="12"/>
  <c r="Q675" i="12" s="1"/>
  <c r="P676" i="12"/>
  <c r="Q676" i="12" s="1"/>
  <c r="P677" i="12"/>
  <c r="Q677" i="12" s="1"/>
  <c r="P678" i="12"/>
  <c r="Q678" i="12" s="1"/>
  <c r="P679" i="12"/>
  <c r="Q679" i="12" s="1"/>
  <c r="P680" i="12"/>
  <c r="Q680" i="12" s="1"/>
  <c r="P681" i="12"/>
  <c r="Q681" i="12" s="1"/>
  <c r="P682" i="12"/>
  <c r="Q682" i="12" s="1"/>
  <c r="P683" i="12"/>
  <c r="Q683" i="12" s="1"/>
  <c r="P684" i="12"/>
  <c r="Q684" i="12" s="1"/>
  <c r="P685" i="12"/>
  <c r="Q685" i="12" s="1"/>
  <c r="P686" i="12"/>
  <c r="Q686" i="12" s="1"/>
  <c r="P687" i="12"/>
  <c r="Q687" i="12" s="1"/>
  <c r="P688" i="12"/>
  <c r="Q688" i="12" s="1"/>
  <c r="P689" i="12"/>
  <c r="Q689" i="12" s="1"/>
  <c r="P690" i="12"/>
  <c r="Q690" i="12" s="1"/>
  <c r="P691" i="12"/>
  <c r="Q691" i="12" s="1"/>
  <c r="P692" i="12"/>
  <c r="Q692" i="12" s="1"/>
  <c r="P693" i="12"/>
  <c r="Q693" i="12" s="1"/>
  <c r="P694" i="12"/>
  <c r="Q694" i="12" s="1"/>
  <c r="P695" i="12"/>
  <c r="Q695" i="12" s="1"/>
  <c r="P696" i="12"/>
  <c r="Q696" i="12" s="1"/>
  <c r="P697" i="12"/>
  <c r="Q697" i="12" s="1"/>
  <c r="P698" i="12"/>
  <c r="Q698" i="12" s="1"/>
  <c r="P699" i="12"/>
  <c r="Q699" i="12" s="1"/>
  <c r="P700" i="12"/>
  <c r="Q700" i="12" s="1"/>
  <c r="P701" i="12"/>
  <c r="Q701" i="12" s="1"/>
  <c r="P702" i="12"/>
  <c r="Q702" i="12" s="1"/>
  <c r="P703" i="12"/>
  <c r="Q703" i="12" s="1"/>
  <c r="P704" i="12"/>
  <c r="Q704" i="12" s="1"/>
  <c r="P705" i="12"/>
  <c r="Q705" i="12" s="1"/>
  <c r="P706" i="12"/>
  <c r="Q706" i="12" s="1"/>
  <c r="P707" i="12"/>
  <c r="Q707" i="12" s="1"/>
  <c r="P708" i="12"/>
  <c r="Q708" i="12" s="1"/>
  <c r="P709" i="12"/>
  <c r="Q709" i="12" s="1"/>
  <c r="P710" i="12"/>
  <c r="Q710" i="12" s="1"/>
  <c r="P711" i="12"/>
  <c r="Q711" i="12" s="1"/>
  <c r="P712" i="12"/>
  <c r="Q712" i="12" s="1"/>
  <c r="P713" i="12"/>
  <c r="Q713" i="12" s="1"/>
  <c r="P714" i="12"/>
  <c r="Q714" i="12" s="1"/>
  <c r="P715" i="12"/>
  <c r="Q715" i="12" s="1"/>
  <c r="P716" i="12"/>
  <c r="Q716" i="12" s="1"/>
  <c r="P717" i="12"/>
  <c r="Q717" i="12" s="1"/>
  <c r="P718" i="12"/>
  <c r="Q718" i="12" s="1"/>
  <c r="P719" i="12"/>
  <c r="Q719" i="12" s="1"/>
  <c r="P720" i="12"/>
  <c r="Q720" i="12" s="1"/>
  <c r="P721" i="12"/>
  <c r="Q721" i="12" s="1"/>
  <c r="P722" i="12"/>
  <c r="Q722" i="12" s="1"/>
  <c r="P723" i="12"/>
  <c r="Q723" i="12" s="1"/>
  <c r="P724" i="12"/>
  <c r="Q724" i="12" s="1"/>
  <c r="P725" i="12"/>
  <c r="Q725" i="12" s="1"/>
  <c r="P726" i="12"/>
  <c r="Q726" i="12" s="1"/>
  <c r="P727" i="12"/>
  <c r="Q727" i="12" s="1"/>
  <c r="P728" i="12"/>
  <c r="Q728" i="12" s="1"/>
  <c r="P729" i="12"/>
  <c r="Q729" i="12" s="1"/>
  <c r="P730" i="12"/>
  <c r="Q730" i="12" s="1"/>
  <c r="P731" i="12"/>
  <c r="Q731" i="12" s="1"/>
  <c r="P732" i="12"/>
  <c r="Q732" i="12" s="1"/>
  <c r="P733" i="12"/>
  <c r="Q733" i="12" s="1"/>
  <c r="P734" i="12"/>
  <c r="Q734" i="12" s="1"/>
  <c r="P735" i="12"/>
  <c r="Q735" i="12" s="1"/>
  <c r="P736" i="12"/>
  <c r="Q736" i="12" s="1"/>
  <c r="P737" i="12"/>
  <c r="Q737" i="12" s="1"/>
  <c r="P738" i="12"/>
  <c r="Q738" i="12" s="1"/>
  <c r="P739" i="12"/>
  <c r="Q739" i="12" s="1"/>
  <c r="P740" i="12"/>
  <c r="Q740" i="12" s="1"/>
  <c r="P741" i="12"/>
  <c r="Q741" i="12" s="1"/>
  <c r="P742" i="12"/>
  <c r="Q742" i="12" s="1"/>
  <c r="P743" i="12"/>
  <c r="Q743" i="12" s="1"/>
  <c r="P744" i="12"/>
  <c r="Q744" i="12" s="1"/>
  <c r="P745" i="12"/>
  <c r="Q745" i="12" s="1"/>
  <c r="P746" i="12"/>
  <c r="Q746" i="12" s="1"/>
  <c r="P747" i="12"/>
  <c r="Q747" i="12" s="1"/>
  <c r="P748" i="12"/>
  <c r="Q748" i="12" s="1"/>
  <c r="P749" i="12"/>
  <c r="Q749" i="12" s="1"/>
  <c r="P750" i="12"/>
  <c r="Q750" i="12" s="1"/>
  <c r="P751" i="12"/>
  <c r="Q751" i="12" s="1"/>
  <c r="P752" i="12"/>
  <c r="Q752" i="12" s="1"/>
  <c r="P753" i="12"/>
  <c r="Q753" i="12" s="1"/>
  <c r="P754" i="12"/>
  <c r="Q754" i="12" s="1"/>
  <c r="P755" i="12"/>
  <c r="Q755" i="12" s="1"/>
  <c r="P756" i="12"/>
  <c r="Q756" i="12" s="1"/>
  <c r="P757" i="12"/>
  <c r="Q757" i="12" s="1"/>
  <c r="P758" i="12"/>
  <c r="Q758" i="12" s="1"/>
  <c r="P759" i="12"/>
  <c r="Q759" i="12" s="1"/>
  <c r="P760" i="12"/>
  <c r="Q760" i="12" s="1"/>
  <c r="P761" i="12"/>
  <c r="Q761" i="12" s="1"/>
  <c r="P762" i="12"/>
  <c r="Q762" i="12" s="1"/>
  <c r="P763" i="12"/>
  <c r="Q763" i="12" s="1"/>
  <c r="P764" i="12"/>
  <c r="Q764" i="12" s="1"/>
  <c r="P765" i="12"/>
  <c r="Q765" i="12" s="1"/>
  <c r="P766" i="12"/>
  <c r="Q766" i="12" s="1"/>
  <c r="P767" i="12"/>
  <c r="Q767" i="12" s="1"/>
  <c r="P768" i="12"/>
  <c r="Q768" i="12" s="1"/>
  <c r="P769" i="12"/>
  <c r="Q769" i="12" s="1"/>
  <c r="P770" i="12"/>
  <c r="Q770" i="12" s="1"/>
  <c r="P771" i="12"/>
  <c r="Q771" i="12" s="1"/>
  <c r="P772" i="12"/>
  <c r="Q772" i="12" s="1"/>
  <c r="P773" i="12"/>
  <c r="Q773" i="12" s="1"/>
  <c r="P774" i="12"/>
  <c r="Q774" i="12" s="1"/>
  <c r="P775" i="12"/>
  <c r="Q775" i="12" s="1"/>
  <c r="P776" i="12"/>
  <c r="Q776" i="12" s="1"/>
  <c r="P777" i="12"/>
  <c r="Q777" i="12" s="1"/>
  <c r="P778" i="12"/>
  <c r="Q778" i="12" s="1"/>
  <c r="P779" i="12"/>
  <c r="Q779" i="12" s="1"/>
  <c r="P780" i="12"/>
  <c r="Q780" i="12" s="1"/>
  <c r="P781" i="12"/>
  <c r="Q781" i="12" s="1"/>
  <c r="P782" i="12"/>
  <c r="Q782" i="12" s="1"/>
  <c r="P783" i="12"/>
  <c r="Q783" i="12" s="1"/>
  <c r="P784" i="12"/>
  <c r="Q784" i="12" s="1"/>
  <c r="P785" i="12"/>
  <c r="Q785" i="12" s="1"/>
  <c r="P786" i="12"/>
  <c r="Q786" i="12" s="1"/>
  <c r="P787" i="12"/>
  <c r="Q787" i="12" s="1"/>
  <c r="P788" i="12"/>
  <c r="Q788" i="12" s="1"/>
  <c r="P789" i="12"/>
  <c r="Q789" i="12" s="1"/>
  <c r="P790" i="12"/>
  <c r="Q790" i="12" s="1"/>
  <c r="P791" i="12"/>
  <c r="Q791" i="12" s="1"/>
  <c r="P792" i="12"/>
  <c r="Q792" i="12" s="1"/>
  <c r="P793" i="12"/>
  <c r="Q793" i="12" s="1"/>
  <c r="I42" i="15" l="1"/>
  <c r="D42" i="15"/>
  <c r="I31" i="15"/>
  <c r="I22" i="15"/>
  <c r="D31" i="15"/>
  <c r="D22" i="15"/>
  <c r="I11" i="15"/>
  <c r="I2" i="15"/>
  <c r="D11" i="15"/>
  <c r="D2" i="15"/>
  <c r="E1" i="1" l="1"/>
  <c r="E1" i="2"/>
  <c r="E1" i="3"/>
  <c r="E1" i="4"/>
  <c r="E1" i="5"/>
  <c r="E1" i="6"/>
  <c r="E1" i="7"/>
  <c r="E1" i="8"/>
  <c r="E1" i="9"/>
  <c r="E1" i="10"/>
  <c r="B3" i="10"/>
  <c r="B3" i="9"/>
  <c r="B3" i="8"/>
  <c r="B3" i="7"/>
  <c r="B3" i="6"/>
  <c r="B3" i="5"/>
  <c r="B3" i="4"/>
  <c r="B3" i="3"/>
  <c r="B3" i="2"/>
  <c r="B3" i="1"/>
  <c r="D6" i="12" l="1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5" i="12"/>
  <c r="D56" i="12"/>
  <c r="D57" i="12"/>
  <c r="D58" i="12"/>
  <c r="D59" i="12"/>
  <c r="D60" i="12"/>
  <c r="D61" i="12"/>
  <c r="D62" i="12"/>
  <c r="D63" i="12"/>
  <c r="D64" i="12"/>
  <c r="D65" i="12"/>
  <c r="D66" i="12"/>
  <c r="D67" i="12"/>
  <c r="D68" i="12"/>
  <c r="D69" i="12"/>
  <c r="D70" i="12"/>
  <c r="D71" i="12"/>
  <c r="D72" i="12"/>
  <c r="D73" i="12"/>
  <c r="D74" i="12"/>
  <c r="D75" i="12"/>
  <c r="D76" i="12"/>
  <c r="D77" i="12"/>
  <c r="D78" i="12"/>
  <c r="D79" i="12"/>
  <c r="D80" i="12"/>
  <c r="D81" i="12"/>
  <c r="D82" i="12"/>
  <c r="D83" i="12"/>
  <c r="D84" i="12"/>
  <c r="D85" i="12"/>
  <c r="D86" i="12"/>
  <c r="D87" i="12"/>
  <c r="D88" i="12"/>
  <c r="D89" i="12"/>
  <c r="D90" i="12"/>
  <c r="D91" i="12"/>
  <c r="D92" i="12"/>
  <c r="D93" i="12"/>
  <c r="D94" i="12"/>
  <c r="D95" i="12"/>
  <c r="D96" i="12"/>
  <c r="D97" i="12"/>
  <c r="D98" i="12"/>
  <c r="D99" i="12"/>
  <c r="D100" i="12"/>
  <c r="D101" i="12"/>
  <c r="D102" i="12"/>
  <c r="D103" i="12"/>
  <c r="D104" i="12"/>
  <c r="D105" i="12"/>
  <c r="D106" i="12"/>
  <c r="D107" i="12"/>
  <c r="D108" i="12"/>
  <c r="D109" i="12"/>
  <c r="D110" i="12"/>
  <c r="D111" i="12"/>
  <c r="D112" i="12"/>
  <c r="D113" i="12"/>
  <c r="D114" i="12"/>
  <c r="D115" i="12"/>
  <c r="D116" i="12"/>
  <c r="D117" i="12"/>
  <c r="D118" i="12"/>
  <c r="D119" i="12"/>
  <c r="D120" i="12"/>
  <c r="D121" i="12"/>
  <c r="D122" i="12"/>
  <c r="D123" i="12"/>
  <c r="D124" i="12"/>
  <c r="D125" i="12"/>
  <c r="D126" i="12"/>
  <c r="D127" i="12"/>
  <c r="D128" i="12"/>
  <c r="D129" i="12"/>
  <c r="D130" i="12"/>
  <c r="D131" i="12"/>
  <c r="D132" i="12"/>
  <c r="D133" i="12"/>
  <c r="D134" i="12"/>
  <c r="D135" i="12"/>
  <c r="D136" i="12"/>
  <c r="D137" i="12"/>
  <c r="D138" i="12"/>
  <c r="D139" i="12"/>
  <c r="D140" i="12"/>
  <c r="D141" i="12"/>
  <c r="D142" i="12"/>
  <c r="D143" i="12"/>
  <c r="D144" i="12"/>
  <c r="D145" i="12"/>
  <c r="D146" i="12"/>
  <c r="D147" i="12"/>
  <c r="D148" i="12"/>
  <c r="D149" i="12"/>
  <c r="D150" i="12"/>
  <c r="D151" i="12"/>
  <c r="D152" i="12"/>
  <c r="D153" i="12"/>
  <c r="D154" i="12"/>
  <c r="D155" i="12"/>
  <c r="D156" i="12"/>
  <c r="D157" i="12"/>
  <c r="D158" i="12"/>
  <c r="D159" i="12"/>
  <c r="D160" i="12"/>
  <c r="D161" i="12"/>
  <c r="D162" i="12"/>
  <c r="D163" i="12"/>
  <c r="D164" i="12"/>
  <c r="D165" i="12"/>
  <c r="D166" i="12"/>
  <c r="D167" i="12"/>
  <c r="D168" i="12"/>
  <c r="D169" i="12"/>
  <c r="D170" i="12"/>
  <c r="D171" i="12"/>
  <c r="D172" i="12"/>
  <c r="D173" i="12"/>
  <c r="D174" i="12"/>
  <c r="D175" i="12"/>
  <c r="D176" i="12"/>
  <c r="D177" i="12"/>
  <c r="D178" i="12"/>
  <c r="D179" i="12"/>
  <c r="D180" i="12"/>
  <c r="D181" i="12"/>
  <c r="D182" i="12"/>
  <c r="D183" i="12"/>
  <c r="D184" i="12"/>
  <c r="D185" i="12"/>
  <c r="D186" i="12"/>
  <c r="D187" i="12"/>
  <c r="D188" i="12"/>
  <c r="D189" i="12"/>
  <c r="D190" i="12"/>
  <c r="D191" i="12"/>
  <c r="D192" i="12"/>
  <c r="D193" i="12"/>
  <c r="D194" i="12"/>
  <c r="D195" i="12"/>
  <c r="D196" i="12"/>
  <c r="D197" i="12"/>
  <c r="D198" i="12"/>
  <c r="D199" i="12"/>
  <c r="D200" i="12"/>
  <c r="D201" i="12"/>
  <c r="D202" i="12"/>
  <c r="D203" i="12"/>
  <c r="D204" i="12"/>
  <c r="D205" i="12"/>
  <c r="D206" i="12"/>
  <c r="D207" i="12"/>
  <c r="D208" i="12"/>
  <c r="D209" i="12"/>
  <c r="D210" i="12"/>
  <c r="D211" i="12"/>
  <c r="D212" i="12"/>
  <c r="D213" i="12"/>
  <c r="D214" i="12"/>
  <c r="D215" i="12"/>
  <c r="D216" i="12"/>
  <c r="D217" i="12"/>
  <c r="D218" i="12"/>
  <c r="D219" i="12"/>
  <c r="D220" i="12"/>
  <c r="D221" i="12"/>
  <c r="D222" i="12"/>
  <c r="D223" i="12"/>
  <c r="D224" i="12"/>
  <c r="D225" i="12"/>
  <c r="D226" i="12"/>
  <c r="D227" i="12"/>
  <c r="D228" i="12"/>
  <c r="D229" i="12"/>
  <c r="D230" i="12"/>
  <c r="D231" i="12"/>
  <c r="D232" i="12"/>
  <c r="D233" i="12"/>
  <c r="D234" i="12"/>
  <c r="D235" i="12"/>
  <c r="D236" i="12"/>
  <c r="D237" i="12"/>
  <c r="D238" i="12"/>
  <c r="D239" i="12"/>
  <c r="D240" i="12"/>
  <c r="D241" i="12"/>
  <c r="D242" i="12"/>
  <c r="D243" i="12"/>
  <c r="D244" i="12"/>
  <c r="D245" i="12"/>
  <c r="D246" i="12"/>
  <c r="D247" i="12"/>
  <c r="D248" i="12"/>
  <c r="D249" i="12"/>
  <c r="D250" i="12"/>
  <c r="D251" i="12"/>
  <c r="D252" i="12"/>
  <c r="D253" i="12"/>
  <c r="D254" i="12"/>
  <c r="D255" i="12"/>
  <c r="D256" i="12"/>
  <c r="D257" i="12"/>
  <c r="D258" i="12"/>
  <c r="D259" i="12"/>
  <c r="D260" i="12"/>
  <c r="D261" i="12"/>
  <c r="D262" i="12"/>
  <c r="D263" i="12"/>
  <c r="D264" i="12"/>
  <c r="D265" i="12"/>
  <c r="D266" i="12"/>
  <c r="D267" i="12"/>
  <c r="D268" i="12"/>
  <c r="D269" i="12"/>
  <c r="D270" i="12"/>
  <c r="D271" i="12"/>
  <c r="D272" i="12"/>
  <c r="D273" i="12"/>
  <c r="D274" i="12"/>
  <c r="D275" i="12"/>
  <c r="D276" i="12"/>
  <c r="D277" i="12"/>
  <c r="D278" i="12"/>
  <c r="D279" i="12"/>
  <c r="D280" i="12"/>
  <c r="D281" i="12"/>
  <c r="D282" i="12"/>
  <c r="D283" i="12"/>
  <c r="D284" i="12"/>
  <c r="D285" i="12"/>
  <c r="D286" i="12"/>
  <c r="D287" i="12"/>
  <c r="D288" i="12"/>
  <c r="D289" i="12"/>
  <c r="D290" i="12"/>
  <c r="D291" i="12"/>
  <c r="D292" i="12"/>
  <c r="D293" i="12"/>
  <c r="D294" i="12"/>
  <c r="D295" i="12"/>
  <c r="D296" i="12"/>
  <c r="D297" i="12"/>
  <c r="D298" i="12"/>
  <c r="D299" i="12"/>
  <c r="D300" i="12"/>
  <c r="D301" i="12"/>
  <c r="D302" i="12"/>
  <c r="D303" i="12"/>
  <c r="D304" i="12"/>
  <c r="D305" i="12"/>
  <c r="D306" i="12"/>
  <c r="D307" i="12"/>
  <c r="D308" i="12"/>
  <c r="D309" i="12"/>
  <c r="D310" i="12"/>
  <c r="D311" i="12"/>
  <c r="D312" i="12"/>
  <c r="D313" i="12"/>
  <c r="D314" i="12"/>
  <c r="D315" i="12"/>
  <c r="D316" i="12"/>
  <c r="D317" i="12"/>
  <c r="D318" i="12"/>
  <c r="D319" i="12"/>
  <c r="D320" i="12"/>
  <c r="D321" i="12"/>
  <c r="D322" i="12"/>
  <c r="D323" i="12"/>
  <c r="D324" i="12"/>
  <c r="D325" i="12"/>
  <c r="D326" i="12"/>
  <c r="D327" i="12"/>
  <c r="D328" i="12"/>
  <c r="D329" i="12"/>
  <c r="D330" i="12"/>
  <c r="D331" i="12"/>
  <c r="D332" i="12"/>
  <c r="D333" i="12"/>
  <c r="D334" i="12"/>
  <c r="D335" i="12"/>
  <c r="D336" i="12"/>
  <c r="D337" i="12"/>
  <c r="D338" i="12"/>
  <c r="D339" i="12"/>
  <c r="D340" i="12"/>
  <c r="D341" i="12"/>
  <c r="D342" i="12"/>
  <c r="D343" i="12"/>
  <c r="D344" i="12"/>
  <c r="D345" i="12"/>
  <c r="D346" i="12"/>
  <c r="D347" i="12"/>
  <c r="D348" i="12"/>
  <c r="D349" i="12"/>
  <c r="D350" i="12"/>
  <c r="D351" i="12"/>
  <c r="D352" i="12"/>
  <c r="D353" i="12"/>
  <c r="D354" i="12"/>
  <c r="D355" i="12"/>
  <c r="D356" i="12"/>
  <c r="D357" i="12"/>
  <c r="D358" i="12"/>
  <c r="D359" i="12"/>
  <c r="D360" i="12"/>
  <c r="D361" i="12"/>
  <c r="D362" i="12"/>
  <c r="D363" i="12"/>
  <c r="D364" i="12"/>
  <c r="D365" i="12"/>
  <c r="D366" i="12"/>
  <c r="D367" i="12"/>
  <c r="D368" i="12"/>
  <c r="D369" i="12"/>
  <c r="D370" i="12"/>
  <c r="D371" i="12"/>
  <c r="D372" i="12"/>
  <c r="D373" i="12"/>
  <c r="D374" i="12"/>
  <c r="D375" i="12"/>
  <c r="D376" i="12"/>
  <c r="D377" i="12"/>
  <c r="D378" i="12"/>
  <c r="D379" i="12"/>
  <c r="D380" i="12"/>
  <c r="D381" i="12"/>
  <c r="D382" i="12"/>
  <c r="D383" i="12"/>
  <c r="D384" i="12"/>
  <c r="D385" i="12"/>
  <c r="D386" i="12"/>
  <c r="D387" i="12"/>
  <c r="D388" i="12"/>
  <c r="D389" i="12"/>
  <c r="D390" i="12"/>
  <c r="D391" i="12"/>
  <c r="D392" i="12"/>
  <c r="D393" i="12"/>
  <c r="D394" i="12"/>
  <c r="D395" i="12"/>
  <c r="D396" i="12"/>
  <c r="D397" i="12"/>
  <c r="D398" i="12"/>
  <c r="D399" i="12"/>
  <c r="D400" i="12"/>
  <c r="D401" i="12"/>
  <c r="D402" i="12"/>
  <c r="D403" i="12"/>
  <c r="D404" i="12"/>
  <c r="D405" i="12"/>
  <c r="D406" i="12"/>
  <c r="D407" i="12"/>
  <c r="D408" i="12"/>
  <c r="D409" i="12"/>
  <c r="D410" i="12"/>
  <c r="D411" i="12"/>
  <c r="D412" i="12"/>
  <c r="D413" i="12"/>
  <c r="D414" i="12"/>
  <c r="D415" i="12"/>
  <c r="D416" i="12"/>
  <c r="D417" i="12"/>
  <c r="D418" i="12"/>
  <c r="D419" i="12"/>
  <c r="D420" i="12"/>
  <c r="D421" i="12"/>
  <c r="D422" i="12"/>
  <c r="D423" i="12"/>
  <c r="D424" i="12"/>
  <c r="D425" i="12"/>
  <c r="D426" i="12"/>
  <c r="D427" i="12"/>
  <c r="D428" i="12"/>
  <c r="D429" i="12"/>
  <c r="D430" i="12"/>
  <c r="D431" i="12"/>
  <c r="D432" i="12"/>
  <c r="D433" i="12"/>
  <c r="D434" i="12"/>
  <c r="D435" i="12"/>
  <c r="D436" i="12"/>
  <c r="D437" i="12"/>
  <c r="D438" i="12"/>
  <c r="D439" i="12"/>
  <c r="D440" i="12"/>
  <c r="D441" i="12"/>
  <c r="D442" i="12"/>
  <c r="D443" i="12"/>
  <c r="D444" i="12"/>
  <c r="D445" i="12"/>
  <c r="D446" i="12"/>
  <c r="D447" i="12"/>
  <c r="D448" i="12"/>
  <c r="D449" i="12"/>
  <c r="D450" i="12"/>
  <c r="D451" i="12"/>
  <c r="D452" i="12"/>
  <c r="D453" i="12"/>
  <c r="D454" i="12"/>
  <c r="D455" i="12"/>
  <c r="D456" i="12"/>
  <c r="D457" i="12"/>
  <c r="D458" i="12"/>
  <c r="D459" i="12"/>
  <c r="D460" i="12"/>
  <c r="D461" i="12"/>
  <c r="D462" i="12"/>
  <c r="D463" i="12"/>
  <c r="D464" i="12"/>
  <c r="D465" i="12"/>
  <c r="D466" i="12"/>
  <c r="D467" i="12"/>
  <c r="D468" i="12"/>
  <c r="D469" i="12"/>
  <c r="D470" i="12"/>
  <c r="D471" i="12"/>
  <c r="D472" i="12"/>
  <c r="D473" i="12"/>
  <c r="D474" i="12"/>
  <c r="D475" i="12"/>
  <c r="D476" i="12"/>
  <c r="D477" i="12"/>
  <c r="D478" i="12"/>
  <c r="D479" i="12"/>
  <c r="D480" i="12"/>
  <c r="D481" i="12"/>
  <c r="D482" i="12"/>
  <c r="D483" i="12"/>
  <c r="D484" i="12"/>
  <c r="D485" i="12"/>
  <c r="D486" i="12"/>
  <c r="D487" i="12"/>
  <c r="D488" i="12"/>
  <c r="D489" i="12"/>
  <c r="D490" i="12"/>
  <c r="D491" i="12"/>
  <c r="D492" i="12"/>
  <c r="D493" i="12"/>
  <c r="D494" i="12"/>
  <c r="D495" i="12"/>
  <c r="D496" i="12"/>
  <c r="D497" i="12"/>
  <c r="D498" i="12"/>
  <c r="D499" i="12"/>
  <c r="D500" i="12"/>
  <c r="D501" i="12"/>
  <c r="D502" i="12"/>
  <c r="D503" i="12"/>
  <c r="D504" i="12"/>
  <c r="D505" i="12"/>
  <c r="D506" i="12"/>
  <c r="D507" i="12"/>
  <c r="D508" i="12"/>
  <c r="D509" i="12"/>
  <c r="D510" i="12"/>
  <c r="D511" i="12"/>
  <c r="D512" i="12"/>
  <c r="D513" i="12"/>
  <c r="D514" i="12"/>
  <c r="D515" i="12"/>
  <c r="D516" i="12"/>
  <c r="D517" i="12"/>
  <c r="D518" i="12"/>
  <c r="D519" i="12"/>
  <c r="D520" i="12"/>
  <c r="D521" i="12"/>
  <c r="D522" i="12"/>
  <c r="D523" i="12"/>
  <c r="D524" i="12"/>
  <c r="D525" i="12"/>
  <c r="D526" i="12"/>
  <c r="D527" i="12"/>
  <c r="D528" i="12"/>
  <c r="D529" i="12"/>
  <c r="D530" i="12"/>
  <c r="D531" i="12"/>
  <c r="D532" i="12"/>
  <c r="D533" i="12"/>
  <c r="D534" i="12"/>
  <c r="D535" i="12"/>
  <c r="D536" i="12"/>
  <c r="D537" i="12"/>
  <c r="D538" i="12"/>
  <c r="D539" i="12"/>
  <c r="D540" i="12"/>
  <c r="D541" i="12"/>
  <c r="D542" i="12"/>
  <c r="D543" i="12"/>
  <c r="D544" i="12"/>
  <c r="D545" i="12"/>
  <c r="D546" i="12"/>
  <c r="D547" i="12"/>
  <c r="D548" i="12"/>
  <c r="D549" i="12"/>
  <c r="D550" i="12"/>
  <c r="D551" i="12"/>
  <c r="D552" i="12"/>
  <c r="D553" i="12"/>
  <c r="D554" i="12"/>
  <c r="D555" i="12"/>
  <c r="D556" i="12"/>
  <c r="D557" i="12"/>
  <c r="D558" i="12"/>
  <c r="D559" i="12"/>
  <c r="D560" i="12"/>
  <c r="D561" i="12"/>
  <c r="D562" i="12"/>
  <c r="D563" i="12"/>
  <c r="D564" i="12"/>
  <c r="D565" i="12"/>
  <c r="D566" i="12"/>
  <c r="D567" i="12"/>
  <c r="D568" i="12"/>
  <c r="D569" i="12"/>
  <c r="D570" i="12"/>
  <c r="D571" i="12"/>
  <c r="D572" i="12"/>
  <c r="D573" i="12"/>
  <c r="D574" i="12"/>
  <c r="D575" i="12"/>
  <c r="D576" i="12"/>
  <c r="D577" i="12"/>
  <c r="D578" i="12"/>
  <c r="D579" i="12"/>
  <c r="D580" i="12"/>
  <c r="D581" i="12"/>
  <c r="D582" i="12"/>
  <c r="D583" i="12"/>
  <c r="D584" i="12"/>
  <c r="D585" i="12"/>
  <c r="D586" i="12"/>
  <c r="D587" i="12"/>
  <c r="D588" i="12"/>
  <c r="D589" i="12"/>
  <c r="D590" i="12"/>
  <c r="D591" i="12"/>
  <c r="D592" i="12"/>
  <c r="D593" i="12"/>
  <c r="D594" i="12"/>
  <c r="D595" i="12"/>
  <c r="D596" i="12"/>
  <c r="D597" i="12"/>
  <c r="D598" i="12"/>
  <c r="D599" i="12"/>
  <c r="D600" i="12"/>
  <c r="D601" i="12"/>
  <c r="D602" i="12"/>
  <c r="D603" i="12"/>
  <c r="D604" i="12"/>
  <c r="D605" i="12"/>
  <c r="D606" i="12"/>
  <c r="D607" i="12"/>
  <c r="D608" i="12"/>
  <c r="D609" i="12"/>
  <c r="D610" i="12"/>
  <c r="D611" i="12"/>
  <c r="D612" i="12"/>
  <c r="D613" i="12"/>
  <c r="D614" i="12"/>
  <c r="D615" i="12"/>
  <c r="D616" i="12"/>
  <c r="D617" i="12"/>
  <c r="D618" i="12"/>
  <c r="D619" i="12"/>
  <c r="D620" i="12"/>
  <c r="D621" i="12"/>
  <c r="D622" i="12"/>
  <c r="D623" i="12"/>
  <c r="D624" i="12"/>
  <c r="D625" i="12"/>
  <c r="D626" i="12"/>
  <c r="D627" i="12"/>
  <c r="D628" i="12"/>
  <c r="D629" i="12"/>
  <c r="D630" i="12"/>
  <c r="D631" i="12"/>
  <c r="D632" i="12"/>
  <c r="D633" i="12"/>
  <c r="D634" i="12"/>
  <c r="D635" i="12"/>
  <c r="D636" i="12"/>
  <c r="D637" i="12"/>
  <c r="D638" i="12"/>
  <c r="D639" i="12"/>
  <c r="D640" i="12"/>
  <c r="D641" i="12"/>
  <c r="D642" i="12"/>
  <c r="D643" i="12"/>
  <c r="D644" i="12"/>
  <c r="D645" i="12"/>
  <c r="D646" i="12"/>
  <c r="D647" i="12"/>
  <c r="D648" i="12"/>
  <c r="D649" i="12"/>
  <c r="D650" i="12"/>
  <c r="D651" i="12"/>
  <c r="D652" i="12"/>
  <c r="D653" i="12"/>
  <c r="D654" i="12"/>
  <c r="D655" i="12"/>
  <c r="D656" i="12"/>
  <c r="D657" i="12"/>
  <c r="D658" i="12"/>
  <c r="D659" i="12"/>
  <c r="D660" i="12"/>
  <c r="D661" i="12"/>
  <c r="D662" i="12"/>
  <c r="D663" i="12"/>
  <c r="D664" i="12"/>
  <c r="D665" i="12"/>
  <c r="D666" i="12"/>
  <c r="D667" i="12"/>
  <c r="D668" i="12"/>
  <c r="D669" i="12"/>
  <c r="D670" i="12"/>
  <c r="D671" i="12"/>
  <c r="D672" i="12"/>
  <c r="D673" i="12"/>
  <c r="D674" i="12"/>
  <c r="D675" i="12"/>
  <c r="D676" i="12"/>
  <c r="D677" i="12"/>
  <c r="D678" i="12"/>
  <c r="D679" i="12"/>
  <c r="D680" i="12"/>
  <c r="D681" i="12"/>
  <c r="D682" i="12"/>
  <c r="D683" i="12"/>
  <c r="D684" i="12"/>
  <c r="D685" i="12"/>
  <c r="D686" i="12"/>
  <c r="D687" i="12"/>
  <c r="D688" i="12"/>
  <c r="D689" i="12"/>
  <c r="D690" i="12"/>
  <c r="D691" i="12"/>
  <c r="D692" i="12"/>
  <c r="D693" i="12"/>
  <c r="D694" i="12"/>
  <c r="D695" i="12"/>
  <c r="D696" i="12"/>
  <c r="D697" i="12"/>
  <c r="D698" i="12"/>
  <c r="D699" i="12"/>
  <c r="D700" i="12"/>
  <c r="D701" i="12"/>
  <c r="D702" i="12"/>
  <c r="D703" i="12"/>
  <c r="D704" i="12"/>
  <c r="D705" i="12"/>
  <c r="D706" i="12"/>
  <c r="D707" i="12"/>
  <c r="D708" i="12"/>
  <c r="D709" i="12"/>
  <c r="D710" i="12"/>
  <c r="D711" i="12"/>
  <c r="D712" i="12"/>
  <c r="D713" i="12"/>
  <c r="D714" i="12"/>
  <c r="D715" i="12"/>
  <c r="D716" i="12"/>
  <c r="D717" i="12"/>
  <c r="D718" i="12"/>
  <c r="D719" i="12"/>
  <c r="D720" i="12"/>
  <c r="D721" i="12"/>
  <c r="D722" i="12"/>
  <c r="D723" i="12"/>
  <c r="D724" i="12"/>
  <c r="D725" i="12"/>
  <c r="D726" i="12"/>
  <c r="D727" i="12"/>
  <c r="D728" i="12"/>
  <c r="D729" i="12"/>
  <c r="D730" i="12"/>
  <c r="D731" i="12"/>
  <c r="D732" i="12"/>
  <c r="D733" i="12"/>
  <c r="D734" i="12"/>
  <c r="D735" i="12"/>
  <c r="D736" i="12"/>
  <c r="D737" i="12"/>
  <c r="D738" i="12"/>
  <c r="D739" i="12"/>
  <c r="D740" i="12"/>
  <c r="D741" i="12"/>
  <c r="D742" i="12"/>
  <c r="D743" i="12"/>
  <c r="D744" i="12"/>
  <c r="D745" i="12"/>
  <c r="D746" i="12"/>
  <c r="D747" i="12"/>
  <c r="D748" i="12"/>
  <c r="D749" i="12"/>
  <c r="D750" i="12"/>
  <c r="D751" i="12"/>
  <c r="D752" i="12"/>
  <c r="D753" i="12"/>
  <c r="D754" i="12"/>
  <c r="D755" i="12"/>
  <c r="D756" i="12"/>
  <c r="D757" i="12"/>
  <c r="D758" i="12"/>
  <c r="D759" i="12"/>
  <c r="D760" i="12"/>
  <c r="D761" i="12"/>
  <c r="D762" i="12"/>
  <c r="D763" i="12"/>
  <c r="D764" i="12"/>
  <c r="D765" i="12"/>
  <c r="D766" i="12"/>
  <c r="D767" i="12"/>
  <c r="D768" i="12"/>
  <c r="D769" i="12"/>
  <c r="D770" i="12"/>
  <c r="D771" i="12"/>
  <c r="D772" i="12"/>
  <c r="D773" i="12"/>
  <c r="D774" i="12"/>
  <c r="D775" i="12"/>
  <c r="D776" i="12"/>
  <c r="D777" i="12"/>
  <c r="D778" i="12"/>
  <c r="D779" i="12"/>
  <c r="D780" i="12"/>
  <c r="D781" i="12"/>
  <c r="D782" i="12"/>
  <c r="D783" i="12"/>
  <c r="D784" i="12"/>
  <c r="D785" i="12"/>
  <c r="D786" i="12"/>
  <c r="D787" i="12"/>
  <c r="D788" i="12"/>
  <c r="D789" i="12"/>
  <c r="D790" i="12"/>
  <c r="D791" i="12"/>
  <c r="D792" i="12"/>
  <c r="D793" i="12"/>
  <c r="B6" i="12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B48" i="12"/>
  <c r="B49" i="12"/>
  <c r="B50" i="12"/>
  <c r="B51" i="12"/>
  <c r="B52" i="12"/>
  <c r="B53" i="12"/>
  <c r="B54" i="12"/>
  <c r="B55" i="12"/>
  <c r="B56" i="12"/>
  <c r="B57" i="12"/>
  <c r="B58" i="12"/>
  <c r="B59" i="12"/>
  <c r="B60" i="12"/>
  <c r="B61" i="12"/>
  <c r="B62" i="12"/>
  <c r="B63" i="12"/>
  <c r="B64" i="12"/>
  <c r="B65" i="12"/>
  <c r="B66" i="12"/>
  <c r="B67" i="12"/>
  <c r="B68" i="12"/>
  <c r="B69" i="12"/>
  <c r="B70" i="12"/>
  <c r="B71" i="12"/>
  <c r="B72" i="12"/>
  <c r="B73" i="12"/>
  <c r="B74" i="12"/>
  <c r="B75" i="12"/>
  <c r="B76" i="12"/>
  <c r="B77" i="12"/>
  <c r="B78" i="12"/>
  <c r="B79" i="12"/>
  <c r="B80" i="12"/>
  <c r="B81" i="12"/>
  <c r="B82" i="12"/>
  <c r="B83" i="12"/>
  <c r="B84" i="12"/>
  <c r="B85" i="12"/>
  <c r="B86" i="12"/>
  <c r="B87" i="12"/>
  <c r="B88" i="12"/>
  <c r="B89" i="12"/>
  <c r="B90" i="12"/>
  <c r="B91" i="12"/>
  <c r="B92" i="12"/>
  <c r="B93" i="12"/>
  <c r="B94" i="12"/>
  <c r="B95" i="12"/>
  <c r="B96" i="12"/>
  <c r="B97" i="12"/>
  <c r="B98" i="12"/>
  <c r="B99" i="12"/>
  <c r="B100" i="12"/>
  <c r="B101" i="12"/>
  <c r="B102" i="12"/>
  <c r="B103" i="12"/>
  <c r="B104" i="12"/>
  <c r="B105" i="12"/>
  <c r="B106" i="12"/>
  <c r="B107" i="12"/>
  <c r="B108" i="12"/>
  <c r="B109" i="12"/>
  <c r="B110" i="12"/>
  <c r="B111" i="12"/>
  <c r="B112" i="12"/>
  <c r="B113" i="12"/>
  <c r="B114" i="12"/>
  <c r="B115" i="12"/>
  <c r="B116" i="12"/>
  <c r="B117" i="12"/>
  <c r="B118" i="12"/>
  <c r="B119" i="12"/>
  <c r="B120" i="12"/>
  <c r="B121" i="12"/>
  <c r="B122" i="12"/>
  <c r="B123" i="12"/>
  <c r="B124" i="12"/>
  <c r="B125" i="12"/>
  <c r="B126" i="12"/>
  <c r="B127" i="12"/>
  <c r="B128" i="12"/>
  <c r="B129" i="12"/>
  <c r="B130" i="12"/>
  <c r="B131" i="12"/>
  <c r="B132" i="12"/>
  <c r="B133" i="12"/>
  <c r="B134" i="12"/>
  <c r="B135" i="12"/>
  <c r="B136" i="12"/>
  <c r="B137" i="12"/>
  <c r="B138" i="12"/>
  <c r="B139" i="12"/>
  <c r="B140" i="12"/>
  <c r="B141" i="12"/>
  <c r="B142" i="12"/>
  <c r="B143" i="12"/>
  <c r="B144" i="12"/>
  <c r="B145" i="12"/>
  <c r="B146" i="12"/>
  <c r="B147" i="12"/>
  <c r="B148" i="12"/>
  <c r="B149" i="12"/>
  <c r="B150" i="12"/>
  <c r="B151" i="12"/>
  <c r="B152" i="12"/>
  <c r="B153" i="12"/>
  <c r="B154" i="12"/>
  <c r="B155" i="12"/>
  <c r="B156" i="12"/>
  <c r="B157" i="12"/>
  <c r="B158" i="12"/>
  <c r="B159" i="12"/>
  <c r="B160" i="12"/>
  <c r="B161" i="12"/>
  <c r="B162" i="12"/>
  <c r="B163" i="12"/>
  <c r="B164" i="12"/>
  <c r="B165" i="12"/>
  <c r="B166" i="12"/>
  <c r="B167" i="12"/>
  <c r="B168" i="12"/>
  <c r="B169" i="12"/>
  <c r="B170" i="12"/>
  <c r="B171" i="12"/>
  <c r="B172" i="12"/>
  <c r="B173" i="12"/>
  <c r="B174" i="12"/>
  <c r="B175" i="12"/>
  <c r="B176" i="12"/>
  <c r="B177" i="12"/>
  <c r="B178" i="12"/>
  <c r="B179" i="12"/>
  <c r="B180" i="12"/>
  <c r="B181" i="12"/>
  <c r="B182" i="12"/>
  <c r="B183" i="12"/>
  <c r="B184" i="12"/>
  <c r="B185" i="12"/>
  <c r="B186" i="12"/>
  <c r="B187" i="12"/>
  <c r="B188" i="12"/>
  <c r="B189" i="12"/>
  <c r="B190" i="12"/>
  <c r="B191" i="12"/>
  <c r="B192" i="12"/>
  <c r="B193" i="12"/>
  <c r="B194" i="12"/>
  <c r="B195" i="12"/>
  <c r="B196" i="12"/>
  <c r="B197" i="12"/>
  <c r="B198" i="12"/>
  <c r="B199" i="12"/>
  <c r="B200" i="12"/>
  <c r="B201" i="12"/>
  <c r="B202" i="12"/>
  <c r="B203" i="12"/>
  <c r="B204" i="12"/>
  <c r="B205" i="12"/>
  <c r="B206" i="12"/>
  <c r="B207" i="12"/>
  <c r="B208" i="12"/>
  <c r="B209" i="12"/>
  <c r="B210" i="12"/>
  <c r="B211" i="12"/>
  <c r="B212" i="12"/>
  <c r="B213" i="12"/>
  <c r="B214" i="12"/>
  <c r="B215" i="12"/>
  <c r="B216" i="12"/>
  <c r="B217" i="12"/>
  <c r="B218" i="12"/>
  <c r="B219" i="12"/>
  <c r="B220" i="12"/>
  <c r="B221" i="12"/>
  <c r="B222" i="12"/>
  <c r="B223" i="12"/>
  <c r="B224" i="12"/>
  <c r="B225" i="12"/>
  <c r="B226" i="12"/>
  <c r="B227" i="12"/>
  <c r="B228" i="12"/>
  <c r="B229" i="12"/>
  <c r="B230" i="12"/>
  <c r="B231" i="12"/>
  <c r="B232" i="12"/>
  <c r="B233" i="12"/>
  <c r="B234" i="12"/>
  <c r="B235" i="12"/>
  <c r="B236" i="12"/>
  <c r="B237" i="12"/>
  <c r="B238" i="12"/>
  <c r="B239" i="12"/>
  <c r="B240" i="12"/>
  <c r="B241" i="12"/>
  <c r="B242" i="12"/>
  <c r="B243" i="12"/>
  <c r="B244" i="12"/>
  <c r="B245" i="12"/>
  <c r="B246" i="12"/>
  <c r="B247" i="12"/>
  <c r="B248" i="12"/>
  <c r="B249" i="12"/>
  <c r="B250" i="12"/>
  <c r="B251" i="12"/>
  <c r="B252" i="12"/>
  <c r="B253" i="12"/>
  <c r="B254" i="12"/>
  <c r="B255" i="12"/>
  <c r="B256" i="12"/>
  <c r="B257" i="12"/>
  <c r="B258" i="12"/>
  <c r="B259" i="12"/>
  <c r="B260" i="12"/>
  <c r="B261" i="12"/>
  <c r="B262" i="12"/>
  <c r="B263" i="12"/>
  <c r="B264" i="12"/>
  <c r="B265" i="12"/>
  <c r="B266" i="12"/>
  <c r="B267" i="12"/>
  <c r="B268" i="12"/>
  <c r="B269" i="12"/>
  <c r="B270" i="12"/>
  <c r="B271" i="12"/>
  <c r="B272" i="12"/>
  <c r="B273" i="12"/>
  <c r="B274" i="12"/>
  <c r="B275" i="12"/>
  <c r="B276" i="12"/>
  <c r="B277" i="12"/>
  <c r="B278" i="12"/>
  <c r="B279" i="12"/>
  <c r="B280" i="12"/>
  <c r="B281" i="12"/>
  <c r="B282" i="12"/>
  <c r="B283" i="12"/>
  <c r="B284" i="12"/>
  <c r="B285" i="12"/>
  <c r="B286" i="12"/>
  <c r="B287" i="12"/>
  <c r="B288" i="12"/>
  <c r="B289" i="12"/>
  <c r="B290" i="12"/>
  <c r="B291" i="12"/>
  <c r="B292" i="12"/>
  <c r="B293" i="12"/>
  <c r="B294" i="12"/>
  <c r="B295" i="12"/>
  <c r="B296" i="12"/>
  <c r="B297" i="12"/>
  <c r="B298" i="12"/>
  <c r="B299" i="12"/>
  <c r="B300" i="12"/>
  <c r="B301" i="12"/>
  <c r="B302" i="12"/>
  <c r="B303" i="12"/>
  <c r="B304" i="12"/>
  <c r="B305" i="12"/>
  <c r="B306" i="12"/>
  <c r="B307" i="12"/>
  <c r="B308" i="12"/>
  <c r="B309" i="12"/>
  <c r="B310" i="12"/>
  <c r="B311" i="12"/>
  <c r="B312" i="12"/>
  <c r="B313" i="12"/>
  <c r="B314" i="12"/>
  <c r="B315" i="12"/>
  <c r="B316" i="12"/>
  <c r="B317" i="12"/>
  <c r="B318" i="12"/>
  <c r="B319" i="12"/>
  <c r="B320" i="12"/>
  <c r="B321" i="12"/>
  <c r="B322" i="12"/>
  <c r="B323" i="12"/>
  <c r="B324" i="12"/>
  <c r="B325" i="12"/>
  <c r="B326" i="12"/>
  <c r="B327" i="12"/>
  <c r="B328" i="12"/>
  <c r="B329" i="12"/>
  <c r="B330" i="12"/>
  <c r="B331" i="12"/>
  <c r="B332" i="12"/>
  <c r="B333" i="12"/>
  <c r="B334" i="12"/>
  <c r="B335" i="12"/>
  <c r="B336" i="12"/>
  <c r="B337" i="12"/>
  <c r="B338" i="12"/>
  <c r="B339" i="12"/>
  <c r="B340" i="12"/>
  <c r="B341" i="12"/>
  <c r="B342" i="12"/>
  <c r="B343" i="12"/>
  <c r="B344" i="12"/>
  <c r="B345" i="12"/>
  <c r="B346" i="12"/>
  <c r="B347" i="12"/>
  <c r="B348" i="12"/>
  <c r="B349" i="12"/>
  <c r="B350" i="12"/>
  <c r="B351" i="12"/>
  <c r="B352" i="12"/>
  <c r="B353" i="12"/>
  <c r="B354" i="12"/>
  <c r="B355" i="12"/>
  <c r="B356" i="12"/>
  <c r="B357" i="12"/>
  <c r="B358" i="12"/>
  <c r="B359" i="12"/>
  <c r="B360" i="12"/>
  <c r="B361" i="12"/>
  <c r="B362" i="12"/>
  <c r="B363" i="12"/>
  <c r="B364" i="12"/>
  <c r="B365" i="12"/>
  <c r="B366" i="12"/>
  <c r="B367" i="12"/>
  <c r="B368" i="12"/>
  <c r="B369" i="12"/>
  <c r="B370" i="12"/>
  <c r="B371" i="12"/>
  <c r="B372" i="12"/>
  <c r="B373" i="12"/>
  <c r="B374" i="12"/>
  <c r="B375" i="12"/>
  <c r="B376" i="12"/>
  <c r="B377" i="12"/>
  <c r="B378" i="12"/>
  <c r="B379" i="12"/>
  <c r="B380" i="12"/>
  <c r="B381" i="12"/>
  <c r="B382" i="12"/>
  <c r="B383" i="12"/>
  <c r="B384" i="12"/>
  <c r="B385" i="12"/>
  <c r="B386" i="12"/>
  <c r="B387" i="12"/>
  <c r="B388" i="12"/>
  <c r="B389" i="12"/>
  <c r="B390" i="12"/>
  <c r="B391" i="12"/>
  <c r="B392" i="12"/>
  <c r="B393" i="12"/>
  <c r="B394" i="12"/>
  <c r="B395" i="12"/>
  <c r="B396" i="12"/>
  <c r="B397" i="12"/>
  <c r="B398" i="12"/>
  <c r="B399" i="12"/>
  <c r="B400" i="12"/>
  <c r="B401" i="12"/>
  <c r="B402" i="12"/>
  <c r="B403" i="12"/>
  <c r="B404" i="12"/>
  <c r="B405" i="12"/>
  <c r="B406" i="12"/>
  <c r="B407" i="12"/>
  <c r="B408" i="12"/>
  <c r="B409" i="12"/>
  <c r="B410" i="12"/>
  <c r="B411" i="12"/>
  <c r="B412" i="12"/>
  <c r="B413" i="12"/>
  <c r="B414" i="12"/>
  <c r="B415" i="12"/>
  <c r="B416" i="12"/>
  <c r="B417" i="12"/>
  <c r="B418" i="12"/>
  <c r="B419" i="12"/>
  <c r="B420" i="12"/>
  <c r="B421" i="12"/>
  <c r="B422" i="12"/>
  <c r="B423" i="12"/>
  <c r="B424" i="12"/>
  <c r="B425" i="12"/>
  <c r="B426" i="12"/>
  <c r="B427" i="12"/>
  <c r="B428" i="12"/>
  <c r="B429" i="12"/>
  <c r="B430" i="12"/>
  <c r="B431" i="12"/>
  <c r="B432" i="12"/>
  <c r="B433" i="12"/>
  <c r="B434" i="12"/>
  <c r="B435" i="12"/>
  <c r="B436" i="12"/>
  <c r="B437" i="12"/>
  <c r="B438" i="12"/>
  <c r="B439" i="12"/>
  <c r="B440" i="12"/>
  <c r="B441" i="12"/>
  <c r="B442" i="12"/>
  <c r="B443" i="12"/>
  <c r="B444" i="12"/>
  <c r="B445" i="12"/>
  <c r="B446" i="12"/>
  <c r="B447" i="12"/>
  <c r="B448" i="12"/>
  <c r="B449" i="12"/>
  <c r="B450" i="12"/>
  <c r="B451" i="12"/>
  <c r="B452" i="12"/>
  <c r="B453" i="12"/>
  <c r="B454" i="12"/>
  <c r="B455" i="12"/>
  <c r="B456" i="12"/>
  <c r="B457" i="12"/>
  <c r="B458" i="12"/>
  <c r="B459" i="12"/>
  <c r="B460" i="12"/>
  <c r="B461" i="12"/>
  <c r="B462" i="12"/>
  <c r="B463" i="12"/>
  <c r="B464" i="12"/>
  <c r="B465" i="12"/>
  <c r="B466" i="12"/>
  <c r="B467" i="12"/>
  <c r="B468" i="12"/>
  <c r="B469" i="12"/>
  <c r="B470" i="12"/>
  <c r="B471" i="12"/>
  <c r="B472" i="12"/>
  <c r="B473" i="12"/>
  <c r="B474" i="12"/>
  <c r="B475" i="12"/>
  <c r="B476" i="12"/>
  <c r="B477" i="12"/>
  <c r="B478" i="12"/>
  <c r="B479" i="12"/>
  <c r="B480" i="12"/>
  <c r="B481" i="12"/>
  <c r="B482" i="12"/>
  <c r="B483" i="12"/>
  <c r="B484" i="12"/>
  <c r="B485" i="12"/>
  <c r="B486" i="12"/>
  <c r="B487" i="12"/>
  <c r="B488" i="12"/>
  <c r="B489" i="12"/>
  <c r="B490" i="12"/>
  <c r="B491" i="12"/>
  <c r="B492" i="12"/>
  <c r="B493" i="12"/>
  <c r="B494" i="12"/>
  <c r="B495" i="12"/>
  <c r="B496" i="12"/>
  <c r="B497" i="12"/>
  <c r="B498" i="12"/>
  <c r="B499" i="12"/>
  <c r="B500" i="12"/>
  <c r="B501" i="12"/>
  <c r="B502" i="12"/>
  <c r="B503" i="12"/>
  <c r="B504" i="12"/>
  <c r="B505" i="12"/>
  <c r="B506" i="12"/>
  <c r="B507" i="12"/>
  <c r="B508" i="12"/>
  <c r="B509" i="12"/>
  <c r="B510" i="12"/>
  <c r="B511" i="12"/>
  <c r="B512" i="12"/>
  <c r="B513" i="12"/>
  <c r="B514" i="12"/>
  <c r="B515" i="12"/>
  <c r="B516" i="12"/>
  <c r="B517" i="12"/>
  <c r="B518" i="12"/>
  <c r="B519" i="12"/>
  <c r="B520" i="12"/>
  <c r="B521" i="12"/>
  <c r="B522" i="12"/>
  <c r="B523" i="12"/>
  <c r="B524" i="12"/>
  <c r="B525" i="12"/>
  <c r="B526" i="12"/>
  <c r="B527" i="12"/>
  <c r="B528" i="12"/>
  <c r="B529" i="12"/>
  <c r="B530" i="12"/>
  <c r="B531" i="12"/>
  <c r="B532" i="12"/>
  <c r="B533" i="12"/>
  <c r="B534" i="12"/>
  <c r="B535" i="12"/>
  <c r="B536" i="12"/>
  <c r="B537" i="12"/>
  <c r="B538" i="12"/>
  <c r="B539" i="12"/>
  <c r="B540" i="12"/>
  <c r="B541" i="12"/>
  <c r="B542" i="12"/>
  <c r="B543" i="12"/>
  <c r="B544" i="12"/>
  <c r="B545" i="12"/>
  <c r="B546" i="12"/>
  <c r="B547" i="12"/>
  <c r="B548" i="12"/>
  <c r="B549" i="12"/>
  <c r="B550" i="12"/>
  <c r="B551" i="12"/>
  <c r="B552" i="12"/>
  <c r="B553" i="12"/>
  <c r="B554" i="12"/>
  <c r="B555" i="12"/>
  <c r="B556" i="12"/>
  <c r="B557" i="12"/>
  <c r="B558" i="12"/>
  <c r="B559" i="12"/>
  <c r="B560" i="12"/>
  <c r="B561" i="12"/>
  <c r="B562" i="12"/>
  <c r="B563" i="12"/>
  <c r="B564" i="12"/>
  <c r="B565" i="12"/>
  <c r="B566" i="12"/>
  <c r="B567" i="12"/>
  <c r="B568" i="12"/>
  <c r="B569" i="12"/>
  <c r="B570" i="12"/>
  <c r="B571" i="12"/>
  <c r="B572" i="12"/>
  <c r="B573" i="12"/>
  <c r="B574" i="12"/>
  <c r="B575" i="12"/>
  <c r="B576" i="12"/>
  <c r="B577" i="12"/>
  <c r="B578" i="12"/>
  <c r="B579" i="12"/>
  <c r="B580" i="12"/>
  <c r="B581" i="12"/>
  <c r="B582" i="12"/>
  <c r="B583" i="12"/>
  <c r="B584" i="12"/>
  <c r="B585" i="12"/>
  <c r="B586" i="12"/>
  <c r="B587" i="12"/>
  <c r="B588" i="12"/>
  <c r="B589" i="12"/>
  <c r="B590" i="12"/>
  <c r="B591" i="12"/>
  <c r="B592" i="12"/>
  <c r="B593" i="12"/>
  <c r="B594" i="12"/>
  <c r="B595" i="12"/>
  <c r="B596" i="12"/>
  <c r="B597" i="12"/>
  <c r="B598" i="12"/>
  <c r="B599" i="12"/>
  <c r="B600" i="12"/>
  <c r="B601" i="12"/>
  <c r="B602" i="12"/>
  <c r="B603" i="12"/>
  <c r="B604" i="12"/>
  <c r="B605" i="12"/>
  <c r="B606" i="12"/>
  <c r="B607" i="12"/>
  <c r="B608" i="12"/>
  <c r="B609" i="12"/>
  <c r="B610" i="12"/>
  <c r="B611" i="12"/>
  <c r="B612" i="12"/>
  <c r="B613" i="12"/>
  <c r="B614" i="12"/>
  <c r="B615" i="12"/>
  <c r="B616" i="12"/>
  <c r="B617" i="12"/>
  <c r="B618" i="12"/>
  <c r="B619" i="12"/>
  <c r="B620" i="12"/>
  <c r="B621" i="12"/>
  <c r="B622" i="12"/>
  <c r="B623" i="12"/>
  <c r="B624" i="12"/>
  <c r="B625" i="12"/>
  <c r="B626" i="12"/>
  <c r="B627" i="12"/>
  <c r="B628" i="12"/>
  <c r="B629" i="12"/>
  <c r="B630" i="12"/>
  <c r="B631" i="12"/>
  <c r="B632" i="12"/>
  <c r="B633" i="12"/>
  <c r="B634" i="12"/>
  <c r="B635" i="12"/>
  <c r="B636" i="12"/>
  <c r="B637" i="12"/>
  <c r="B638" i="12"/>
  <c r="B639" i="12"/>
  <c r="B640" i="12"/>
  <c r="B641" i="12"/>
  <c r="B642" i="12"/>
  <c r="B643" i="12"/>
  <c r="B644" i="12"/>
  <c r="B645" i="12"/>
  <c r="B646" i="12"/>
  <c r="B647" i="12"/>
  <c r="B648" i="12"/>
  <c r="B649" i="12"/>
  <c r="B650" i="12"/>
  <c r="B651" i="12"/>
  <c r="B652" i="12"/>
  <c r="B653" i="12"/>
  <c r="B654" i="12"/>
  <c r="B655" i="12"/>
  <c r="B656" i="12"/>
  <c r="B657" i="12"/>
  <c r="B658" i="12"/>
  <c r="B659" i="12"/>
  <c r="B660" i="12"/>
  <c r="B661" i="12"/>
  <c r="B662" i="12"/>
  <c r="B663" i="12"/>
  <c r="B664" i="12"/>
  <c r="B665" i="12"/>
  <c r="B666" i="12"/>
  <c r="B667" i="12"/>
  <c r="B668" i="12"/>
  <c r="B669" i="12"/>
  <c r="B670" i="12"/>
  <c r="B671" i="12"/>
  <c r="B672" i="12"/>
  <c r="B673" i="12"/>
  <c r="B674" i="12"/>
  <c r="B675" i="12"/>
  <c r="B676" i="12"/>
  <c r="B677" i="12"/>
  <c r="B678" i="12"/>
  <c r="B679" i="12"/>
  <c r="B680" i="12"/>
  <c r="B681" i="12"/>
  <c r="B682" i="12"/>
  <c r="B683" i="12"/>
  <c r="B684" i="12"/>
  <c r="B685" i="12"/>
  <c r="B686" i="12"/>
  <c r="B687" i="12"/>
  <c r="B688" i="12"/>
  <c r="B689" i="12"/>
  <c r="B690" i="12"/>
  <c r="B691" i="12"/>
  <c r="B692" i="12"/>
  <c r="B693" i="12"/>
  <c r="B694" i="12"/>
  <c r="B695" i="12"/>
  <c r="B696" i="12"/>
  <c r="B697" i="12"/>
  <c r="B698" i="12"/>
  <c r="B699" i="12"/>
  <c r="B700" i="12"/>
  <c r="B701" i="12"/>
  <c r="B702" i="12"/>
  <c r="B703" i="12"/>
  <c r="B704" i="12"/>
  <c r="B705" i="12"/>
  <c r="B706" i="12"/>
  <c r="B707" i="12"/>
  <c r="B708" i="12"/>
  <c r="B709" i="12"/>
  <c r="B710" i="12"/>
  <c r="B711" i="12"/>
  <c r="B712" i="12"/>
  <c r="B713" i="12"/>
  <c r="B714" i="12"/>
  <c r="B715" i="12"/>
  <c r="B716" i="12"/>
  <c r="B717" i="12"/>
  <c r="B718" i="12"/>
  <c r="B719" i="12"/>
  <c r="B720" i="12"/>
  <c r="B721" i="12"/>
  <c r="B722" i="12"/>
  <c r="B723" i="12"/>
  <c r="B724" i="12"/>
  <c r="B725" i="12"/>
  <c r="B726" i="12"/>
  <c r="B727" i="12"/>
  <c r="B728" i="12"/>
  <c r="B729" i="12"/>
  <c r="B730" i="12"/>
  <c r="B731" i="12"/>
  <c r="B732" i="12"/>
  <c r="B733" i="12"/>
  <c r="B734" i="12"/>
  <c r="B735" i="12"/>
  <c r="B736" i="12"/>
  <c r="B737" i="12"/>
  <c r="B738" i="12"/>
  <c r="B739" i="12"/>
  <c r="B740" i="12"/>
  <c r="B741" i="12"/>
  <c r="B742" i="12"/>
  <c r="B743" i="12"/>
  <c r="B744" i="12"/>
  <c r="B745" i="12"/>
  <c r="B746" i="12"/>
  <c r="B747" i="12"/>
  <c r="B748" i="12"/>
  <c r="B749" i="12"/>
  <c r="B750" i="12"/>
  <c r="B751" i="12"/>
  <c r="B752" i="12"/>
  <c r="B753" i="12"/>
  <c r="B754" i="12"/>
  <c r="B755" i="12"/>
  <c r="B756" i="12"/>
  <c r="B757" i="12"/>
  <c r="B758" i="12"/>
  <c r="B759" i="12"/>
  <c r="B760" i="12"/>
  <c r="B761" i="12"/>
  <c r="B762" i="12"/>
  <c r="B763" i="12"/>
  <c r="B764" i="12"/>
  <c r="B765" i="12"/>
  <c r="B766" i="12"/>
  <c r="B767" i="12"/>
  <c r="B768" i="12"/>
  <c r="B769" i="12"/>
  <c r="B770" i="12"/>
  <c r="B771" i="12"/>
  <c r="B772" i="12"/>
  <c r="B773" i="12"/>
  <c r="B774" i="12"/>
  <c r="B775" i="12"/>
  <c r="B776" i="12"/>
  <c r="B777" i="12"/>
  <c r="B778" i="12"/>
  <c r="B779" i="12"/>
  <c r="B780" i="12"/>
  <c r="B781" i="12"/>
  <c r="B782" i="12"/>
  <c r="B783" i="12"/>
  <c r="B784" i="12"/>
  <c r="B785" i="12"/>
  <c r="B786" i="12"/>
  <c r="B787" i="12"/>
  <c r="B788" i="12"/>
  <c r="B789" i="12"/>
  <c r="B790" i="12"/>
  <c r="B791" i="12"/>
  <c r="B792" i="12"/>
  <c r="B793" i="12"/>
  <c r="D5" i="12"/>
  <c r="B5" i="12"/>
  <c r="L5865" i="13"/>
  <c r="E5866" i="13"/>
  <c r="L5866" i="13"/>
  <c r="E5867" i="13"/>
  <c r="L5867" i="13"/>
  <c r="E5868" i="13"/>
  <c r="L5868" i="13"/>
  <c r="E5869" i="13"/>
  <c r="L5869" i="13"/>
  <c r="E5870" i="13"/>
  <c r="L5870" i="13"/>
  <c r="E5871" i="13"/>
  <c r="L5871" i="13"/>
  <c r="E5872" i="13"/>
  <c r="L5872" i="13"/>
  <c r="E5873" i="13"/>
  <c r="L5873" i="13"/>
  <c r="E5874" i="13"/>
  <c r="L5874" i="13"/>
  <c r="E5875" i="13"/>
  <c r="L5875" i="13"/>
  <c r="E5876" i="13"/>
  <c r="L5876" i="13"/>
  <c r="E5877" i="13"/>
  <c r="L5877" i="13"/>
  <c r="E5878" i="13"/>
  <c r="L5878" i="13"/>
  <c r="E5879" i="13"/>
  <c r="L5879" i="13"/>
  <c r="E5880" i="13"/>
  <c r="L5880" i="13"/>
  <c r="E5881" i="13"/>
  <c r="L5881" i="13"/>
  <c r="E5882" i="13"/>
  <c r="L5882" i="13"/>
  <c r="E5883" i="13"/>
  <c r="L5883" i="13"/>
  <c r="E5884" i="13"/>
  <c r="L5884" i="13"/>
  <c r="E5885" i="13"/>
  <c r="L5885" i="13"/>
  <c r="E5886" i="13"/>
  <c r="L5886" i="13"/>
  <c r="E5887" i="13"/>
  <c r="L5887" i="13"/>
  <c r="E5888" i="13"/>
  <c r="L5888" i="13"/>
  <c r="E5889" i="13"/>
  <c r="L5889" i="13"/>
  <c r="E5890" i="13"/>
  <c r="L5890" i="13"/>
  <c r="E5891" i="13"/>
  <c r="L5891" i="13"/>
  <c r="E5892" i="13"/>
  <c r="L5892" i="13"/>
  <c r="E5893" i="13"/>
  <c r="L5893" i="13"/>
  <c r="E5894" i="13"/>
  <c r="L5894" i="13"/>
  <c r="E5895" i="13"/>
  <c r="L5895" i="13"/>
  <c r="E5896" i="13"/>
  <c r="L5896" i="13"/>
  <c r="E5897" i="13"/>
  <c r="L5897" i="13"/>
  <c r="E5898" i="13"/>
  <c r="L5898" i="13"/>
  <c r="E5899" i="13"/>
  <c r="L5899" i="13"/>
  <c r="E5900" i="13"/>
  <c r="L5900" i="13"/>
  <c r="E5901" i="13"/>
  <c r="L5901" i="13"/>
  <c r="E5902" i="13"/>
  <c r="L5902" i="13"/>
  <c r="E5903" i="13"/>
  <c r="L5903" i="13"/>
  <c r="E5904" i="13"/>
  <c r="L5904" i="13"/>
  <c r="E5905" i="13"/>
  <c r="L5905" i="13"/>
  <c r="E5906" i="13"/>
  <c r="L5906" i="13"/>
  <c r="E5907" i="13"/>
  <c r="L5907" i="13"/>
  <c r="E5908" i="13"/>
  <c r="L5908" i="13"/>
  <c r="E5909" i="13"/>
  <c r="L5909" i="13"/>
  <c r="E5910" i="13"/>
  <c r="L5910" i="13"/>
  <c r="E5911" i="13"/>
  <c r="L5911" i="13"/>
  <c r="E5912" i="13"/>
  <c r="L5912" i="13"/>
  <c r="E5913" i="13"/>
  <c r="L5913" i="13"/>
  <c r="E5914" i="13"/>
  <c r="L5914" i="13"/>
  <c r="E5915" i="13"/>
  <c r="L5915" i="13"/>
  <c r="E5916" i="13"/>
  <c r="L5916" i="13"/>
  <c r="E5917" i="13"/>
  <c r="L5917" i="13"/>
  <c r="E5918" i="13"/>
  <c r="L5918" i="13"/>
  <c r="E5919" i="13"/>
  <c r="L5919" i="13"/>
  <c r="E5920" i="13"/>
  <c r="L5920" i="13"/>
  <c r="E5921" i="13"/>
  <c r="L5921" i="13"/>
  <c r="E5922" i="13"/>
  <c r="L5922" i="13"/>
  <c r="E5923" i="13"/>
  <c r="L5923" i="13"/>
  <c r="E5924" i="13"/>
  <c r="L5924" i="13"/>
  <c r="E5925" i="13"/>
  <c r="L5925" i="13"/>
  <c r="E5926" i="13"/>
  <c r="L5926" i="13"/>
  <c r="E5927" i="13"/>
  <c r="L5927" i="13"/>
  <c r="E5928" i="13"/>
  <c r="L5928" i="13"/>
  <c r="E5929" i="13"/>
  <c r="L5929" i="13"/>
  <c r="E5930" i="13"/>
  <c r="L5930" i="13"/>
  <c r="E5931" i="13"/>
  <c r="L5931" i="13"/>
  <c r="E5932" i="13"/>
  <c r="L5932" i="13"/>
  <c r="E5933" i="13"/>
  <c r="L5933" i="13"/>
  <c r="E5934" i="13"/>
  <c r="L5934" i="13"/>
  <c r="E5935" i="13"/>
  <c r="L5935" i="13"/>
  <c r="E5936" i="13"/>
  <c r="L5936" i="13"/>
  <c r="E5937" i="13"/>
  <c r="L5937" i="13"/>
  <c r="E5938" i="13"/>
  <c r="L5938" i="13"/>
  <c r="E5939" i="13"/>
  <c r="L5939" i="13"/>
  <c r="E5940" i="13"/>
  <c r="L5940" i="13"/>
  <c r="E5941" i="13"/>
  <c r="L5941" i="13"/>
  <c r="E5942" i="13"/>
  <c r="L5942" i="13"/>
  <c r="E5943" i="13"/>
  <c r="L5943" i="13"/>
  <c r="E5944" i="13"/>
  <c r="L5944" i="13"/>
  <c r="E5945" i="13"/>
  <c r="L5945" i="13"/>
  <c r="E5946" i="13"/>
  <c r="L5946" i="13"/>
  <c r="E5947" i="13"/>
  <c r="L5947" i="13"/>
  <c r="E5948" i="13"/>
  <c r="L5948" i="13"/>
  <c r="E5949" i="13"/>
  <c r="L5949" i="13"/>
  <c r="E5950" i="13"/>
  <c r="L5950" i="13"/>
  <c r="E5951" i="13"/>
  <c r="L5951" i="13"/>
  <c r="E5952" i="13"/>
  <c r="L5952" i="13"/>
  <c r="E5953" i="13"/>
  <c r="L5953" i="13"/>
  <c r="E5954" i="13"/>
  <c r="L5954" i="13"/>
  <c r="E5955" i="13"/>
  <c r="L5955" i="13"/>
  <c r="E5956" i="13"/>
  <c r="L5956" i="13"/>
  <c r="E5957" i="13"/>
  <c r="L5957" i="13"/>
  <c r="E5958" i="13"/>
  <c r="L5958" i="13"/>
  <c r="E5959" i="13"/>
  <c r="L5959" i="13"/>
  <c r="E5960" i="13"/>
  <c r="L5960" i="13"/>
  <c r="E5961" i="13"/>
  <c r="L5961" i="13"/>
  <c r="E5962" i="13"/>
  <c r="L5962" i="13"/>
  <c r="E5963" i="13"/>
  <c r="L5963" i="13"/>
  <c r="E5964" i="13"/>
  <c r="L5964" i="13"/>
  <c r="E5965" i="13"/>
  <c r="L5965" i="13"/>
  <c r="E5966" i="13"/>
  <c r="L5966" i="13"/>
  <c r="E5967" i="13"/>
  <c r="L5967" i="13"/>
  <c r="E5968" i="13"/>
  <c r="L5968" i="13"/>
  <c r="E5969" i="13"/>
  <c r="L5969" i="13"/>
  <c r="E5970" i="13"/>
  <c r="L5970" i="13"/>
  <c r="E5971" i="13"/>
  <c r="L5971" i="13"/>
  <c r="E5972" i="13"/>
  <c r="L5972" i="13"/>
  <c r="E5973" i="13"/>
  <c r="L5973" i="13"/>
  <c r="E5974" i="13"/>
  <c r="L5974" i="13"/>
  <c r="E5975" i="13"/>
  <c r="L5975" i="13"/>
  <c r="E5976" i="13"/>
  <c r="L5976" i="13"/>
  <c r="E5977" i="13"/>
  <c r="L5977" i="13"/>
  <c r="E5978" i="13"/>
  <c r="L5978" i="13"/>
  <c r="E5979" i="13"/>
  <c r="L5979" i="13"/>
  <c r="E5980" i="13"/>
  <c r="L5980" i="13"/>
  <c r="E5981" i="13"/>
  <c r="L5981" i="13"/>
  <c r="E5982" i="13"/>
  <c r="L5982" i="13"/>
  <c r="E5983" i="13"/>
  <c r="L5983" i="13"/>
  <c r="E5984" i="13"/>
  <c r="L5984" i="13"/>
  <c r="E5985" i="13"/>
  <c r="L5985" i="13"/>
  <c r="E5986" i="13"/>
  <c r="L5986" i="13"/>
  <c r="E5987" i="13"/>
  <c r="L5987" i="13"/>
  <c r="E5988" i="13"/>
  <c r="L5988" i="13"/>
  <c r="E5989" i="13"/>
  <c r="L5989" i="13"/>
  <c r="E5990" i="13"/>
  <c r="L5990" i="13"/>
  <c r="E5991" i="13"/>
  <c r="L5991" i="13"/>
  <c r="E5992" i="13"/>
  <c r="L5992" i="13"/>
  <c r="E5993" i="13"/>
  <c r="L5993" i="13"/>
  <c r="E5994" i="13"/>
  <c r="L5994" i="13"/>
  <c r="E5995" i="13"/>
  <c r="L5995" i="13"/>
  <c r="E5996" i="13"/>
  <c r="L5996" i="13"/>
  <c r="E5997" i="13"/>
  <c r="L5997" i="13"/>
  <c r="E5998" i="13"/>
  <c r="L5998" i="13"/>
  <c r="K5993" i="13" l="1"/>
  <c r="I5965" i="13"/>
  <c r="J5945" i="13"/>
  <c r="I5899" i="13"/>
  <c r="J5894" i="13"/>
  <c r="J5895" i="13"/>
  <c r="I5883" i="13"/>
  <c r="H5978" i="13"/>
  <c r="I5974" i="13"/>
  <c r="K5970" i="13"/>
  <c r="I5966" i="13"/>
  <c r="K5988" i="13"/>
  <c r="J5984" i="13"/>
  <c r="H5916" i="13"/>
  <c r="H5943" i="13"/>
  <c r="J5926" i="13"/>
  <c r="H5918" i="13"/>
  <c r="H5937" i="13"/>
  <c r="K5929" i="13"/>
  <c r="K5925" i="13"/>
  <c r="K5917" i="13"/>
  <c r="H5983" i="13"/>
  <c r="I5981" i="13"/>
  <c r="K5957" i="13"/>
  <c r="H5906" i="13"/>
  <c r="J5902" i="13"/>
  <c r="J5965" i="13"/>
  <c r="I5956" i="13"/>
  <c r="H5948" i="13"/>
  <c r="J5928" i="13"/>
  <c r="J5904" i="13"/>
  <c r="J5900" i="13"/>
  <c r="I5877" i="13"/>
  <c r="K5869" i="13"/>
  <c r="I5916" i="13"/>
  <c r="H5994" i="13"/>
  <c r="H5990" i="13"/>
  <c r="I5892" i="13"/>
  <c r="I5884" i="13"/>
  <c r="J5967" i="13"/>
  <c r="K5913" i="13"/>
  <c r="I5909" i="13"/>
  <c r="K5905" i="13"/>
  <c r="K5901" i="13"/>
  <c r="J5878" i="13"/>
  <c r="H5866" i="13"/>
  <c r="J5990" i="13"/>
  <c r="I5982" i="13"/>
  <c r="J5959" i="13"/>
  <c r="H5955" i="13"/>
  <c r="I5928" i="13"/>
  <c r="I5893" i="13"/>
  <c r="J5889" i="13"/>
  <c r="K5885" i="13"/>
  <c r="H5985" i="13"/>
  <c r="H5962" i="13"/>
  <c r="I5958" i="13"/>
  <c r="I5927" i="13"/>
  <c r="H5923" i="13"/>
  <c r="J5919" i="13"/>
  <c r="J5973" i="13"/>
  <c r="J5969" i="13"/>
  <c r="K5965" i="13"/>
  <c r="H5907" i="13"/>
  <c r="I5903" i="13"/>
  <c r="K5876" i="13"/>
  <c r="J5870" i="13"/>
  <c r="J5913" i="13"/>
  <c r="J5901" i="13"/>
  <c r="K5886" i="13"/>
  <c r="J5929" i="13"/>
  <c r="I5900" i="13"/>
  <c r="K5889" i="13"/>
  <c r="J5993" i="13"/>
  <c r="J5951" i="13"/>
  <c r="H5947" i="13"/>
  <c r="H5940" i="13"/>
  <c r="I5936" i="13"/>
  <c r="H5926" i="13"/>
  <c r="I5869" i="13"/>
  <c r="I5998" i="13"/>
  <c r="K5994" i="13"/>
  <c r="J5991" i="13"/>
  <c r="K5954" i="13"/>
  <c r="H5950" i="13"/>
  <c r="K5946" i="13"/>
  <c r="J5935" i="13"/>
  <c r="J5925" i="13"/>
  <c r="H5902" i="13"/>
  <c r="H5887" i="13"/>
  <c r="H5995" i="13"/>
  <c r="J5975" i="13"/>
  <c r="I5943" i="13"/>
  <c r="I5932" i="13"/>
  <c r="K5909" i="13"/>
  <c r="H5897" i="13"/>
  <c r="H5873" i="13"/>
  <c r="H5903" i="13"/>
  <c r="J5877" i="13"/>
  <c r="J5911" i="13"/>
  <c r="J5886" i="13"/>
  <c r="H5989" i="13"/>
  <c r="H5964" i="13"/>
  <c r="H5957" i="13"/>
  <c r="K5949" i="13"/>
  <c r="J5942" i="13"/>
  <c r="H5938" i="13"/>
  <c r="J5934" i="13"/>
  <c r="H5921" i="13"/>
  <c r="K5911" i="13"/>
  <c r="I5908" i="13"/>
  <c r="J5905" i="13"/>
  <c r="H5879" i="13"/>
  <c r="J5871" i="13"/>
  <c r="H5981" i="13"/>
  <c r="J5977" i="13"/>
  <c r="K5969" i="13"/>
  <c r="K5945" i="13"/>
  <c r="H5927" i="13"/>
  <c r="J5917" i="13"/>
  <c r="I5907" i="13"/>
  <c r="H5891" i="13"/>
  <c r="H5881" i="13"/>
  <c r="I5875" i="13"/>
  <c r="K5871" i="13"/>
  <c r="K5996" i="13"/>
  <c r="H5987" i="13"/>
  <c r="K5980" i="13"/>
  <c r="I5976" i="13"/>
  <c r="I5955" i="13"/>
  <c r="I5944" i="13"/>
  <c r="I5933" i="13"/>
  <c r="I5924" i="13"/>
  <c r="I5891" i="13"/>
  <c r="J5881" i="13"/>
  <c r="H5874" i="13"/>
  <c r="I5871" i="13"/>
  <c r="K5868" i="13"/>
  <c r="K5962" i="13"/>
  <c r="J5982" i="13"/>
  <c r="H5942" i="13"/>
  <c r="I5987" i="13"/>
  <c r="I5984" i="13"/>
  <c r="H5980" i="13"/>
  <c r="J5972" i="13"/>
  <c r="H5958" i="13"/>
  <c r="J5953" i="13"/>
  <c r="K5950" i="13"/>
  <c r="J5948" i="13"/>
  <c r="J5936" i="13"/>
  <c r="J5897" i="13"/>
  <c r="K5892" i="13"/>
  <c r="H5889" i="13"/>
  <c r="I5887" i="13"/>
  <c r="I5885" i="13"/>
  <c r="J5879" i="13"/>
  <c r="I5868" i="13"/>
  <c r="H5956" i="13"/>
  <c r="J5944" i="13"/>
  <c r="H5998" i="13"/>
  <c r="J5976" i="13"/>
  <c r="I5964" i="13"/>
  <c r="J5961" i="13"/>
  <c r="J5950" i="13"/>
  <c r="I5948" i="13"/>
  <c r="K5943" i="13"/>
  <c r="J5927" i="13"/>
  <c r="I5923" i="13"/>
  <c r="H5915" i="13"/>
  <c r="J5910" i="13"/>
  <c r="J5908" i="13"/>
  <c r="J5903" i="13"/>
  <c r="I5992" i="13"/>
  <c r="J5983" i="13"/>
  <c r="H5979" i="13"/>
  <c r="I5968" i="13"/>
  <c r="I5960" i="13"/>
  <c r="H5929" i="13"/>
  <c r="K5927" i="13"/>
  <c r="I5915" i="13"/>
  <c r="J5912" i="13"/>
  <c r="H5910" i="13"/>
  <c r="H5908" i="13"/>
  <c r="H5905" i="13"/>
  <c r="K5903" i="13"/>
  <c r="H5899" i="13"/>
  <c r="K5894" i="13"/>
  <c r="H5892" i="13"/>
  <c r="J5885" i="13"/>
  <c r="K5879" i="13"/>
  <c r="K5877" i="13"/>
  <c r="H5867" i="13"/>
  <c r="K5884" i="13"/>
  <c r="I5879" i="13"/>
  <c r="I5867" i="13"/>
  <c r="H5970" i="13"/>
  <c r="I5951" i="13"/>
  <c r="K5937" i="13"/>
  <c r="K5935" i="13"/>
  <c r="I5925" i="13"/>
  <c r="K5919" i="13"/>
  <c r="I5917" i="13"/>
  <c r="H5914" i="13"/>
  <c r="I5901" i="13"/>
  <c r="H5884" i="13"/>
  <c r="K5881" i="13"/>
  <c r="K5986" i="13"/>
  <c r="K5975" i="13"/>
  <c r="I5973" i="13"/>
  <c r="K5967" i="13"/>
  <c r="H5959" i="13"/>
  <c r="H5951" i="13"/>
  <c r="I5947" i="13"/>
  <c r="I5940" i="13"/>
  <c r="J5937" i="13"/>
  <c r="I5919" i="13"/>
  <c r="H5996" i="13"/>
  <c r="H5993" i="13"/>
  <c r="I5990" i="13"/>
  <c r="I5988" i="13"/>
  <c r="K5985" i="13"/>
  <c r="K5982" i="13"/>
  <c r="J5980" i="13"/>
  <c r="H5977" i="13"/>
  <c r="I5975" i="13"/>
  <c r="H5973" i="13"/>
  <c r="H5969" i="13"/>
  <c r="I5967" i="13"/>
  <c r="H5965" i="13"/>
  <c r="H5949" i="13"/>
  <c r="H5935" i="13"/>
  <c r="I5931" i="13"/>
  <c r="K5921" i="13"/>
  <c r="H5919" i="13"/>
  <c r="H5913" i="13"/>
  <c r="I5911" i="13"/>
  <c r="K5900" i="13"/>
  <c r="K5895" i="13"/>
  <c r="K5893" i="13"/>
  <c r="H5883" i="13"/>
  <c r="K5878" i="13"/>
  <c r="H5876" i="13"/>
  <c r="K5873" i="13"/>
  <c r="H5871" i="13"/>
  <c r="J5869" i="13"/>
  <c r="H5988" i="13"/>
  <c r="I5935" i="13"/>
  <c r="H5911" i="13"/>
  <c r="J5909" i="13"/>
  <c r="I5895" i="13"/>
  <c r="J5887" i="13"/>
  <c r="I5876" i="13"/>
  <c r="J5873" i="13"/>
  <c r="H5997" i="13"/>
  <c r="I5980" i="13"/>
  <c r="H5975" i="13"/>
  <c r="I5950" i="13"/>
  <c r="J5921" i="13"/>
  <c r="H5982" i="13"/>
  <c r="J5956" i="13"/>
  <c r="J5943" i="13"/>
  <c r="H5900" i="13"/>
  <c r="K5897" i="13"/>
  <c r="H5895" i="13"/>
  <c r="J5893" i="13"/>
  <c r="K5887" i="13"/>
  <c r="H5875" i="13"/>
  <c r="K5870" i="13"/>
  <c r="H5868" i="13"/>
  <c r="K5964" i="13"/>
  <c r="K5961" i="13"/>
  <c r="J5941" i="13"/>
  <c r="H5941" i="13"/>
  <c r="K5998" i="13"/>
  <c r="I5997" i="13"/>
  <c r="J5995" i="13"/>
  <c r="K5995" i="13"/>
  <c r="J5992" i="13"/>
  <c r="J5989" i="13"/>
  <c r="H5986" i="13"/>
  <c r="K5978" i="13"/>
  <c r="I5972" i="13"/>
  <c r="J5964" i="13"/>
  <c r="K5959" i="13"/>
  <c r="K5956" i="13"/>
  <c r="K5953" i="13"/>
  <c r="I5938" i="13"/>
  <c r="J5938" i="13"/>
  <c r="J5998" i="13"/>
  <c r="I5995" i="13"/>
  <c r="K5990" i="13"/>
  <c r="I5989" i="13"/>
  <c r="J5987" i="13"/>
  <c r="K5987" i="13"/>
  <c r="J5981" i="13"/>
  <c r="H5976" i="13"/>
  <c r="K5976" i="13"/>
  <c r="K5973" i="13"/>
  <c r="H5972" i="13"/>
  <c r="H5967" i="13"/>
  <c r="I5962" i="13"/>
  <c r="J5962" i="13"/>
  <c r="I5959" i="13"/>
  <c r="K5951" i="13"/>
  <c r="K5948" i="13"/>
  <c r="J5940" i="13"/>
  <c r="K5938" i="13"/>
  <c r="H5936" i="13"/>
  <c r="K5936" i="13"/>
  <c r="H5924" i="13"/>
  <c r="J5916" i="13"/>
  <c r="K5908" i="13"/>
  <c r="I5906" i="13"/>
  <c r="J5906" i="13"/>
  <c r="K5906" i="13"/>
  <c r="H5904" i="13"/>
  <c r="I5904" i="13"/>
  <c r="K5904" i="13"/>
  <c r="K5902" i="13"/>
  <c r="I5902" i="13"/>
  <c r="H5896" i="13"/>
  <c r="I5896" i="13"/>
  <c r="J5896" i="13"/>
  <c r="K5896" i="13"/>
  <c r="H5882" i="13"/>
  <c r="I5898" i="13"/>
  <c r="J5898" i="13"/>
  <c r="K5898" i="13"/>
  <c r="H5872" i="13"/>
  <c r="I5872" i="13"/>
  <c r="J5872" i="13"/>
  <c r="K5872" i="13"/>
  <c r="K5974" i="13"/>
  <c r="J5971" i="13"/>
  <c r="K5971" i="13"/>
  <c r="J5968" i="13"/>
  <c r="J5933" i="13"/>
  <c r="H5933" i="13"/>
  <c r="H5898" i="13"/>
  <c r="K5934" i="13"/>
  <c r="I5934" i="13"/>
  <c r="I5979" i="13"/>
  <c r="J5974" i="13"/>
  <c r="K5966" i="13"/>
  <c r="J5963" i="13"/>
  <c r="K5963" i="13"/>
  <c r="J5960" i="13"/>
  <c r="J5957" i="13"/>
  <c r="H5954" i="13"/>
  <c r="K5941" i="13"/>
  <c r="K5932" i="13"/>
  <c r="I5930" i="13"/>
  <c r="J5930" i="13"/>
  <c r="H5888" i="13"/>
  <c r="I5888" i="13"/>
  <c r="J5888" i="13"/>
  <c r="K5888" i="13"/>
  <c r="I5946" i="13"/>
  <c r="J5946" i="13"/>
  <c r="J5996" i="13"/>
  <c r="K5991" i="13"/>
  <c r="I5971" i="13"/>
  <c r="H5952" i="13"/>
  <c r="K5952" i="13"/>
  <c r="H5939" i="13"/>
  <c r="J5939" i="13"/>
  <c r="K5939" i="13"/>
  <c r="H5934" i="13"/>
  <c r="I5996" i="13"/>
  <c r="I5994" i="13"/>
  <c r="J5994" i="13"/>
  <c r="I5991" i="13"/>
  <c r="J5988" i="13"/>
  <c r="J5985" i="13"/>
  <c r="K5983" i="13"/>
  <c r="K5977" i="13"/>
  <c r="H5974" i="13"/>
  <c r="H5971" i="13"/>
  <c r="J5966" i="13"/>
  <c r="I5963" i="13"/>
  <c r="K5958" i="13"/>
  <c r="I5957" i="13"/>
  <c r="J5955" i="13"/>
  <c r="K5955" i="13"/>
  <c r="J5952" i="13"/>
  <c r="J5949" i="13"/>
  <c r="H5946" i="13"/>
  <c r="H5944" i="13"/>
  <c r="K5944" i="13"/>
  <c r="I5941" i="13"/>
  <c r="I5939" i="13"/>
  <c r="J5932" i="13"/>
  <c r="K5930" i="13"/>
  <c r="H5928" i="13"/>
  <c r="K5928" i="13"/>
  <c r="H5968" i="13"/>
  <c r="K5968" i="13"/>
  <c r="H5960" i="13"/>
  <c r="K5960" i="13"/>
  <c r="K5997" i="13"/>
  <c r="H5991" i="13"/>
  <c r="I5986" i="13"/>
  <c r="J5986" i="13"/>
  <c r="I5983" i="13"/>
  <c r="K5972" i="13"/>
  <c r="H5966" i="13"/>
  <c r="H5963" i="13"/>
  <c r="H5961" i="13"/>
  <c r="J5958" i="13"/>
  <c r="I5952" i="13"/>
  <c r="I5949" i="13"/>
  <c r="J5947" i="13"/>
  <c r="K5947" i="13"/>
  <c r="K5942" i="13"/>
  <c r="I5942" i="13"/>
  <c r="H5932" i="13"/>
  <c r="H5930" i="13"/>
  <c r="K5926" i="13"/>
  <c r="I5926" i="13"/>
  <c r="H5890" i="13"/>
  <c r="J5979" i="13"/>
  <c r="K5979" i="13"/>
  <c r="I5954" i="13"/>
  <c r="J5954" i="13"/>
  <c r="J5997" i="13"/>
  <c r="H5992" i="13"/>
  <c r="K5992" i="13"/>
  <c r="I5978" i="13"/>
  <c r="J5978" i="13"/>
  <c r="H5953" i="13"/>
  <c r="K5924" i="13"/>
  <c r="I5922" i="13"/>
  <c r="J5922" i="13"/>
  <c r="K5922" i="13"/>
  <c r="H5920" i="13"/>
  <c r="I5920" i="13"/>
  <c r="K5920" i="13"/>
  <c r="K5918" i="13"/>
  <c r="I5918" i="13"/>
  <c r="H5880" i="13"/>
  <c r="I5880" i="13"/>
  <c r="J5880" i="13"/>
  <c r="K5880" i="13"/>
  <c r="K5989" i="13"/>
  <c r="H5984" i="13"/>
  <c r="K5984" i="13"/>
  <c r="K5981" i="13"/>
  <c r="I5970" i="13"/>
  <c r="J5970" i="13"/>
  <c r="H5945" i="13"/>
  <c r="K5940" i="13"/>
  <c r="K5933" i="13"/>
  <c r="H5931" i="13"/>
  <c r="J5931" i="13"/>
  <c r="K5931" i="13"/>
  <c r="J5924" i="13"/>
  <c r="H5922" i="13"/>
  <c r="J5920" i="13"/>
  <c r="J5918" i="13"/>
  <c r="K5916" i="13"/>
  <c r="I5914" i="13"/>
  <c r="J5914" i="13"/>
  <c r="K5914" i="13"/>
  <c r="H5912" i="13"/>
  <c r="I5912" i="13"/>
  <c r="K5912" i="13"/>
  <c r="K5910" i="13"/>
  <c r="I5910" i="13"/>
  <c r="H5925" i="13"/>
  <c r="H5917" i="13"/>
  <c r="H5909" i="13"/>
  <c r="H5901" i="13"/>
  <c r="I5894" i="13"/>
  <c r="H5893" i="13"/>
  <c r="I5886" i="13"/>
  <c r="H5885" i="13"/>
  <c r="I5878" i="13"/>
  <c r="H5877" i="13"/>
  <c r="I5870" i="13"/>
  <c r="H5869" i="13"/>
  <c r="H5894" i="13"/>
  <c r="H5886" i="13"/>
  <c r="H5878" i="13"/>
  <c r="H5870" i="13"/>
  <c r="K5890" i="13"/>
  <c r="K5882" i="13"/>
  <c r="K5874" i="13"/>
  <c r="K5866" i="13"/>
  <c r="I5993" i="13"/>
  <c r="I5985" i="13"/>
  <c r="I5977" i="13"/>
  <c r="I5969" i="13"/>
  <c r="I5961" i="13"/>
  <c r="I5953" i="13"/>
  <c r="I5945" i="13"/>
  <c r="I5937" i="13"/>
  <c r="I5929" i="13"/>
  <c r="K5923" i="13"/>
  <c r="I5921" i="13"/>
  <c r="K5915" i="13"/>
  <c r="I5913" i="13"/>
  <c r="K5907" i="13"/>
  <c r="I5905" i="13"/>
  <c r="K5899" i="13"/>
  <c r="I5897" i="13"/>
  <c r="K5891" i="13"/>
  <c r="J5890" i="13"/>
  <c r="I5889" i="13"/>
  <c r="K5883" i="13"/>
  <c r="J5882" i="13"/>
  <c r="I5881" i="13"/>
  <c r="K5875" i="13"/>
  <c r="J5874" i="13"/>
  <c r="I5873" i="13"/>
  <c r="K5867" i="13"/>
  <c r="J5866" i="13"/>
  <c r="J5923" i="13"/>
  <c r="J5915" i="13"/>
  <c r="J5907" i="13"/>
  <c r="J5899" i="13"/>
  <c r="J5891" i="13"/>
  <c r="I5890" i="13"/>
  <c r="J5883" i="13"/>
  <c r="I5882" i="13"/>
  <c r="J5875" i="13"/>
  <c r="I5874" i="13"/>
  <c r="J5867" i="13"/>
  <c r="I5866" i="13"/>
  <c r="J5892" i="13"/>
  <c r="J5884" i="13"/>
  <c r="J5876" i="13"/>
  <c r="J5868" i="13"/>
  <c r="E4301" i="13"/>
  <c r="L4301" i="13"/>
  <c r="E4302" i="13"/>
  <c r="L4302" i="13"/>
  <c r="E4303" i="13"/>
  <c r="L4303" i="13"/>
  <c r="E4304" i="13"/>
  <c r="L4304" i="13"/>
  <c r="E4305" i="13"/>
  <c r="L4305" i="13"/>
  <c r="E4306" i="13"/>
  <c r="L4306" i="13"/>
  <c r="E4307" i="13"/>
  <c r="L4307" i="13"/>
  <c r="E4308" i="13"/>
  <c r="L4308" i="13"/>
  <c r="E4309" i="13"/>
  <c r="L4309" i="13"/>
  <c r="E4310" i="13"/>
  <c r="L4310" i="13"/>
  <c r="E4311" i="13"/>
  <c r="L4311" i="13"/>
  <c r="E4312" i="13"/>
  <c r="L4312" i="13"/>
  <c r="E4313" i="13"/>
  <c r="L4313" i="13"/>
  <c r="E4314" i="13"/>
  <c r="L4314" i="13"/>
  <c r="E4315" i="13"/>
  <c r="L4315" i="13"/>
  <c r="E4316" i="13"/>
  <c r="L4316" i="13"/>
  <c r="E4317" i="13"/>
  <c r="L4317" i="13"/>
  <c r="E4318" i="13"/>
  <c r="L4318" i="13"/>
  <c r="E4319" i="13"/>
  <c r="L4319" i="13"/>
  <c r="E4320" i="13"/>
  <c r="L4320" i="13"/>
  <c r="E4321" i="13"/>
  <c r="L4321" i="13"/>
  <c r="E4322" i="13"/>
  <c r="L4322" i="13"/>
  <c r="E4323" i="13"/>
  <c r="L4323" i="13"/>
  <c r="E4324" i="13"/>
  <c r="L4324" i="13"/>
  <c r="E4325" i="13"/>
  <c r="L4325" i="13"/>
  <c r="E4326" i="13"/>
  <c r="L4326" i="13"/>
  <c r="E4327" i="13"/>
  <c r="L4327" i="13"/>
  <c r="E4328" i="13"/>
  <c r="L4328" i="13"/>
  <c r="E4329" i="13"/>
  <c r="L4329" i="13"/>
  <c r="E4330" i="13"/>
  <c r="L4330" i="13"/>
  <c r="E4331" i="13"/>
  <c r="L4331" i="13"/>
  <c r="E4332" i="13"/>
  <c r="L4332" i="13"/>
  <c r="E4333" i="13"/>
  <c r="L4333" i="13"/>
  <c r="E4334" i="13"/>
  <c r="L4334" i="13"/>
  <c r="E4335" i="13"/>
  <c r="L4335" i="13"/>
  <c r="E4336" i="13"/>
  <c r="L4336" i="13"/>
  <c r="E4337" i="13"/>
  <c r="L4337" i="13"/>
  <c r="E4338" i="13"/>
  <c r="L4338" i="13"/>
  <c r="E4339" i="13"/>
  <c r="L4339" i="13"/>
  <c r="E4340" i="13"/>
  <c r="L4340" i="13"/>
  <c r="E4341" i="13"/>
  <c r="L4341" i="13"/>
  <c r="E4342" i="13"/>
  <c r="L4342" i="13"/>
  <c r="E4343" i="13"/>
  <c r="L4343" i="13"/>
  <c r="E4344" i="13"/>
  <c r="L4344" i="13"/>
  <c r="E4345" i="13"/>
  <c r="L4345" i="13"/>
  <c r="E4346" i="13"/>
  <c r="L4346" i="13"/>
  <c r="E4347" i="13"/>
  <c r="L4347" i="13"/>
  <c r="E4348" i="13"/>
  <c r="L4348" i="13"/>
  <c r="E4349" i="13"/>
  <c r="L4349" i="13"/>
  <c r="E4350" i="13"/>
  <c r="L4350" i="13"/>
  <c r="E4351" i="13"/>
  <c r="L4351" i="13"/>
  <c r="E4352" i="13"/>
  <c r="L4352" i="13"/>
  <c r="E4353" i="13"/>
  <c r="L4353" i="13"/>
  <c r="E4354" i="13"/>
  <c r="L4354" i="13"/>
  <c r="E4355" i="13"/>
  <c r="L4355" i="13"/>
  <c r="E4356" i="13"/>
  <c r="L4356" i="13"/>
  <c r="E4357" i="13"/>
  <c r="L4357" i="13"/>
  <c r="E4358" i="13"/>
  <c r="L4358" i="13"/>
  <c r="E4359" i="13"/>
  <c r="L4359" i="13"/>
  <c r="E4360" i="13"/>
  <c r="L4360" i="13"/>
  <c r="E4361" i="13"/>
  <c r="L4361" i="13"/>
  <c r="E4362" i="13"/>
  <c r="L4362" i="13"/>
  <c r="E4363" i="13"/>
  <c r="L4363" i="13"/>
  <c r="E4364" i="13"/>
  <c r="L4364" i="13"/>
  <c r="E4365" i="13"/>
  <c r="L4365" i="13"/>
  <c r="E4366" i="13"/>
  <c r="L4366" i="13"/>
  <c r="E4367" i="13"/>
  <c r="L4367" i="13"/>
  <c r="E4368" i="13"/>
  <c r="L4368" i="13"/>
  <c r="E4369" i="13"/>
  <c r="L4369" i="13"/>
  <c r="E4370" i="13"/>
  <c r="L4370" i="13"/>
  <c r="E4371" i="13"/>
  <c r="L4371" i="13"/>
  <c r="E4372" i="13"/>
  <c r="L4372" i="13"/>
  <c r="E4373" i="13"/>
  <c r="L4373" i="13"/>
  <c r="E4374" i="13"/>
  <c r="L4374" i="13"/>
  <c r="E4375" i="13"/>
  <c r="L4375" i="13"/>
  <c r="E4376" i="13"/>
  <c r="L4376" i="13"/>
  <c r="E4377" i="13"/>
  <c r="L4377" i="13"/>
  <c r="E4378" i="13"/>
  <c r="L4378" i="13"/>
  <c r="E4379" i="13"/>
  <c r="L4379" i="13"/>
  <c r="E4380" i="13"/>
  <c r="L4380" i="13"/>
  <c r="E4381" i="13"/>
  <c r="L4381" i="13"/>
  <c r="E4382" i="13"/>
  <c r="L4382" i="13"/>
  <c r="E4383" i="13"/>
  <c r="L4383" i="13"/>
  <c r="E4384" i="13"/>
  <c r="L4384" i="13"/>
  <c r="E4385" i="13"/>
  <c r="L4385" i="13"/>
  <c r="E4386" i="13"/>
  <c r="L4386" i="13"/>
  <c r="E4387" i="13"/>
  <c r="L4387" i="13"/>
  <c r="E4388" i="13"/>
  <c r="L4388" i="13"/>
  <c r="E4389" i="13"/>
  <c r="L4389" i="13"/>
  <c r="E4390" i="13"/>
  <c r="L4390" i="13"/>
  <c r="E4391" i="13"/>
  <c r="L4391" i="13"/>
  <c r="E4392" i="13"/>
  <c r="L4392" i="13"/>
  <c r="E4393" i="13"/>
  <c r="L4393" i="13"/>
  <c r="E4394" i="13"/>
  <c r="L4394" i="13"/>
  <c r="E4395" i="13"/>
  <c r="L4395" i="13"/>
  <c r="E4396" i="13"/>
  <c r="L4396" i="13"/>
  <c r="E4397" i="13"/>
  <c r="L4397" i="13"/>
  <c r="E4398" i="13"/>
  <c r="L4398" i="13"/>
  <c r="E4399" i="13"/>
  <c r="L4399" i="13"/>
  <c r="E4400" i="13"/>
  <c r="L4400" i="13"/>
  <c r="E4401" i="13"/>
  <c r="L4401" i="13"/>
  <c r="E4402" i="13"/>
  <c r="L4402" i="13"/>
  <c r="E4403" i="13"/>
  <c r="L4403" i="13"/>
  <c r="E4404" i="13"/>
  <c r="L4404" i="13"/>
  <c r="E4405" i="13"/>
  <c r="L4405" i="13"/>
  <c r="E4406" i="13"/>
  <c r="L4406" i="13"/>
  <c r="E4407" i="13"/>
  <c r="L4407" i="13"/>
  <c r="E4408" i="13"/>
  <c r="L4408" i="13"/>
  <c r="E4409" i="13"/>
  <c r="L4409" i="13"/>
  <c r="E4410" i="13"/>
  <c r="L4410" i="13"/>
  <c r="E4411" i="13"/>
  <c r="L4411" i="13"/>
  <c r="E4412" i="13"/>
  <c r="L4412" i="13"/>
  <c r="E4413" i="13"/>
  <c r="L4413" i="13"/>
  <c r="E4414" i="13"/>
  <c r="L4414" i="13"/>
  <c r="E4415" i="13"/>
  <c r="L4415" i="13"/>
  <c r="E4416" i="13"/>
  <c r="L4416" i="13"/>
  <c r="E4417" i="13"/>
  <c r="L4417" i="13"/>
  <c r="E4418" i="13"/>
  <c r="L4418" i="13"/>
  <c r="E4419" i="13"/>
  <c r="L4419" i="13"/>
  <c r="E4420" i="13"/>
  <c r="L4420" i="13"/>
  <c r="E4421" i="13"/>
  <c r="L4421" i="13"/>
  <c r="E4422" i="13"/>
  <c r="L4422" i="13"/>
  <c r="E4423" i="13"/>
  <c r="L4423" i="13"/>
  <c r="E4424" i="13"/>
  <c r="L4424" i="13"/>
  <c r="E4425" i="13"/>
  <c r="L4425" i="13"/>
  <c r="E4426" i="13"/>
  <c r="L4426" i="13"/>
  <c r="E4427" i="13"/>
  <c r="L4427" i="13"/>
  <c r="E4428" i="13"/>
  <c r="L4428" i="13"/>
  <c r="E4429" i="13"/>
  <c r="L4429" i="13"/>
  <c r="E4430" i="13"/>
  <c r="L4430" i="13"/>
  <c r="E4431" i="13"/>
  <c r="L4431" i="13"/>
  <c r="E4432" i="13"/>
  <c r="L4432" i="13"/>
  <c r="E4433" i="13"/>
  <c r="L4433" i="13"/>
  <c r="E4434" i="13"/>
  <c r="L4434" i="13"/>
  <c r="E4435" i="13"/>
  <c r="L4435" i="13"/>
  <c r="E4436" i="13"/>
  <c r="L4436" i="13"/>
  <c r="E4437" i="13"/>
  <c r="L4437" i="13"/>
  <c r="E4438" i="13"/>
  <c r="L4438" i="13"/>
  <c r="E4439" i="13"/>
  <c r="L4439" i="13"/>
  <c r="E4440" i="13"/>
  <c r="L4440" i="13"/>
  <c r="E4441" i="13"/>
  <c r="L4441" i="13"/>
  <c r="E4442" i="13"/>
  <c r="L4442" i="13"/>
  <c r="E4443" i="13"/>
  <c r="L4443" i="13"/>
  <c r="E4444" i="13"/>
  <c r="L4444" i="13"/>
  <c r="E4445" i="13"/>
  <c r="L4445" i="13"/>
  <c r="E4446" i="13"/>
  <c r="L4446" i="13"/>
  <c r="E4447" i="13"/>
  <c r="L4447" i="13"/>
  <c r="E4448" i="13"/>
  <c r="L4448" i="13"/>
  <c r="E4449" i="13"/>
  <c r="L4449" i="13"/>
  <c r="E4450" i="13"/>
  <c r="L4450" i="13"/>
  <c r="E4451" i="13"/>
  <c r="L4451" i="13"/>
  <c r="E4452" i="13"/>
  <c r="L4452" i="13"/>
  <c r="E4453" i="13"/>
  <c r="L4453" i="13"/>
  <c r="E4454" i="13"/>
  <c r="L4454" i="13"/>
  <c r="E4455" i="13"/>
  <c r="L4455" i="13"/>
  <c r="E4456" i="13"/>
  <c r="L4456" i="13"/>
  <c r="E4457" i="13"/>
  <c r="L4457" i="13"/>
  <c r="E4458" i="13"/>
  <c r="L4458" i="13"/>
  <c r="E4459" i="13"/>
  <c r="L4459" i="13"/>
  <c r="E4460" i="13"/>
  <c r="L4460" i="13"/>
  <c r="E4461" i="13"/>
  <c r="L4461" i="13"/>
  <c r="E4462" i="13"/>
  <c r="L4462" i="13"/>
  <c r="E4463" i="13"/>
  <c r="L4463" i="13"/>
  <c r="E4464" i="13"/>
  <c r="L4464" i="13"/>
  <c r="E4465" i="13"/>
  <c r="L4465" i="13"/>
  <c r="E4466" i="13"/>
  <c r="L4466" i="13"/>
  <c r="E4467" i="13"/>
  <c r="L4467" i="13"/>
  <c r="E4468" i="13"/>
  <c r="L4468" i="13"/>
  <c r="E4469" i="13"/>
  <c r="L4469" i="13"/>
  <c r="E4470" i="13"/>
  <c r="L4470" i="13"/>
  <c r="E4471" i="13"/>
  <c r="L4471" i="13"/>
  <c r="E4472" i="13"/>
  <c r="L4472" i="13"/>
  <c r="E4473" i="13"/>
  <c r="L4473" i="13"/>
  <c r="E4474" i="13"/>
  <c r="L4474" i="13"/>
  <c r="E4475" i="13"/>
  <c r="L4475" i="13"/>
  <c r="E4476" i="13"/>
  <c r="L4476" i="13"/>
  <c r="E4477" i="13"/>
  <c r="L4477" i="13"/>
  <c r="E4478" i="13"/>
  <c r="L4478" i="13"/>
  <c r="E4479" i="13"/>
  <c r="L4479" i="13"/>
  <c r="E4480" i="13"/>
  <c r="L4480" i="13"/>
  <c r="E4481" i="13"/>
  <c r="L4481" i="13"/>
  <c r="E4482" i="13"/>
  <c r="L4482" i="13"/>
  <c r="E4483" i="13"/>
  <c r="L4483" i="13"/>
  <c r="E4484" i="13"/>
  <c r="L4484" i="13"/>
  <c r="E4485" i="13"/>
  <c r="L4485" i="13"/>
  <c r="E4486" i="13"/>
  <c r="L4486" i="13"/>
  <c r="E4487" i="13"/>
  <c r="L4487" i="13"/>
  <c r="E4488" i="13"/>
  <c r="L4488" i="13"/>
  <c r="E4489" i="13"/>
  <c r="L4489" i="13"/>
  <c r="E4490" i="13"/>
  <c r="L4490" i="13"/>
  <c r="E4491" i="13"/>
  <c r="L4491" i="13"/>
  <c r="E4492" i="13"/>
  <c r="L4492" i="13"/>
  <c r="E4493" i="13"/>
  <c r="L4493" i="13"/>
  <c r="E4494" i="13"/>
  <c r="L4494" i="13"/>
  <c r="E4495" i="13"/>
  <c r="L4495" i="13"/>
  <c r="E4496" i="13"/>
  <c r="L4496" i="13"/>
  <c r="E4497" i="13"/>
  <c r="L4497" i="13"/>
  <c r="E4498" i="13"/>
  <c r="L4498" i="13"/>
  <c r="E4499" i="13"/>
  <c r="L4499" i="13"/>
  <c r="E4500" i="13"/>
  <c r="L4500" i="13"/>
  <c r="E4501" i="13"/>
  <c r="L4501" i="13"/>
  <c r="E4502" i="13"/>
  <c r="L4502" i="13"/>
  <c r="E4503" i="13"/>
  <c r="L4503" i="13"/>
  <c r="E4504" i="13"/>
  <c r="L4504" i="13"/>
  <c r="E4505" i="13"/>
  <c r="L4505" i="13"/>
  <c r="E4506" i="13"/>
  <c r="L4506" i="13"/>
  <c r="E4507" i="13"/>
  <c r="L4507" i="13"/>
  <c r="E4508" i="13"/>
  <c r="L4508" i="13"/>
  <c r="E4509" i="13"/>
  <c r="L4509" i="13"/>
  <c r="E4510" i="13"/>
  <c r="L4510" i="13"/>
  <c r="E4511" i="13"/>
  <c r="L4511" i="13"/>
  <c r="E4512" i="13"/>
  <c r="L4512" i="13"/>
  <c r="E4513" i="13"/>
  <c r="L4513" i="13"/>
  <c r="E4514" i="13"/>
  <c r="L4514" i="13"/>
  <c r="E4515" i="13"/>
  <c r="L4515" i="13"/>
  <c r="E4516" i="13"/>
  <c r="L4516" i="13"/>
  <c r="E4517" i="13"/>
  <c r="L4517" i="13"/>
  <c r="E4518" i="13"/>
  <c r="L4518" i="13"/>
  <c r="E4519" i="13"/>
  <c r="L4519" i="13"/>
  <c r="E4520" i="13"/>
  <c r="L4520" i="13"/>
  <c r="E4521" i="13"/>
  <c r="L4521" i="13"/>
  <c r="E4522" i="13"/>
  <c r="L4522" i="13"/>
  <c r="E4523" i="13"/>
  <c r="L4523" i="13"/>
  <c r="E4524" i="13"/>
  <c r="L4524" i="13"/>
  <c r="E4525" i="13"/>
  <c r="L4525" i="13"/>
  <c r="E4526" i="13"/>
  <c r="L4526" i="13"/>
  <c r="E4527" i="13"/>
  <c r="L4527" i="13"/>
  <c r="E4528" i="13"/>
  <c r="L4528" i="13"/>
  <c r="E4529" i="13"/>
  <c r="L4529" i="13"/>
  <c r="E4530" i="13"/>
  <c r="L4530" i="13"/>
  <c r="E4531" i="13"/>
  <c r="L4531" i="13"/>
  <c r="E4532" i="13"/>
  <c r="L4532" i="13"/>
  <c r="E4533" i="13"/>
  <c r="L4533" i="13"/>
  <c r="E4534" i="13"/>
  <c r="L4534" i="13"/>
  <c r="E4535" i="13"/>
  <c r="L4535" i="13"/>
  <c r="E4536" i="13"/>
  <c r="L4536" i="13"/>
  <c r="E4537" i="13"/>
  <c r="L4537" i="13"/>
  <c r="E4538" i="13"/>
  <c r="L4538" i="13"/>
  <c r="E4539" i="13"/>
  <c r="L4539" i="13"/>
  <c r="E4540" i="13"/>
  <c r="L4540" i="13"/>
  <c r="E4541" i="13"/>
  <c r="L4541" i="13"/>
  <c r="E4542" i="13"/>
  <c r="L4542" i="13"/>
  <c r="E4543" i="13"/>
  <c r="L4543" i="13"/>
  <c r="E4544" i="13"/>
  <c r="L4544" i="13"/>
  <c r="E4545" i="13"/>
  <c r="L4545" i="13"/>
  <c r="E4546" i="13"/>
  <c r="L4546" i="13"/>
  <c r="E4547" i="13"/>
  <c r="L4547" i="13"/>
  <c r="E4548" i="13"/>
  <c r="L4548" i="13"/>
  <c r="E4549" i="13"/>
  <c r="L4549" i="13"/>
  <c r="E4550" i="13"/>
  <c r="L4550" i="13"/>
  <c r="E4551" i="13"/>
  <c r="L4551" i="13"/>
  <c r="E4552" i="13"/>
  <c r="L4552" i="13"/>
  <c r="E4553" i="13"/>
  <c r="L4553" i="13"/>
  <c r="E4554" i="13"/>
  <c r="L4554" i="13"/>
  <c r="E4555" i="13"/>
  <c r="L4555" i="13"/>
  <c r="E4556" i="13"/>
  <c r="L4556" i="13"/>
  <c r="E4557" i="13"/>
  <c r="L4557" i="13"/>
  <c r="E4558" i="13"/>
  <c r="L4558" i="13"/>
  <c r="E4559" i="13"/>
  <c r="L4559" i="13"/>
  <c r="E4560" i="13"/>
  <c r="L4560" i="13"/>
  <c r="E4561" i="13"/>
  <c r="L4561" i="13"/>
  <c r="E4562" i="13"/>
  <c r="L4562" i="13"/>
  <c r="E4563" i="13"/>
  <c r="L4563" i="13"/>
  <c r="E4564" i="13"/>
  <c r="L4564" i="13"/>
  <c r="E4565" i="13"/>
  <c r="L4565" i="13"/>
  <c r="E4566" i="13"/>
  <c r="L4566" i="13"/>
  <c r="E4567" i="13"/>
  <c r="L4567" i="13"/>
  <c r="E4568" i="13"/>
  <c r="L4568" i="13"/>
  <c r="E4569" i="13"/>
  <c r="L4569" i="13"/>
  <c r="E4570" i="13"/>
  <c r="L4570" i="13"/>
  <c r="E4571" i="13"/>
  <c r="L4571" i="13"/>
  <c r="E4572" i="13"/>
  <c r="L4572" i="13"/>
  <c r="E4573" i="13"/>
  <c r="L4573" i="13"/>
  <c r="E4574" i="13"/>
  <c r="L4574" i="13"/>
  <c r="E4575" i="13"/>
  <c r="L4575" i="13"/>
  <c r="E4576" i="13"/>
  <c r="L4576" i="13"/>
  <c r="E4577" i="13"/>
  <c r="L4577" i="13"/>
  <c r="E4578" i="13"/>
  <c r="L4578" i="13"/>
  <c r="E4579" i="13"/>
  <c r="L4579" i="13"/>
  <c r="E4580" i="13"/>
  <c r="L4580" i="13"/>
  <c r="E4581" i="13"/>
  <c r="L4581" i="13"/>
  <c r="E4582" i="13"/>
  <c r="L4582" i="13"/>
  <c r="E4583" i="13"/>
  <c r="L4583" i="13"/>
  <c r="E4584" i="13"/>
  <c r="L4584" i="13"/>
  <c r="E4585" i="13"/>
  <c r="L4585" i="13"/>
  <c r="E4586" i="13"/>
  <c r="L4586" i="13"/>
  <c r="E4587" i="13"/>
  <c r="L4587" i="13"/>
  <c r="E4588" i="13"/>
  <c r="L4588" i="13"/>
  <c r="E4589" i="13"/>
  <c r="L4589" i="13"/>
  <c r="E4590" i="13"/>
  <c r="L4590" i="13"/>
  <c r="E4591" i="13"/>
  <c r="L4591" i="13"/>
  <c r="E4592" i="13"/>
  <c r="L4592" i="13"/>
  <c r="E4593" i="13"/>
  <c r="L4593" i="13"/>
  <c r="E4594" i="13"/>
  <c r="L4594" i="13"/>
  <c r="E4595" i="13"/>
  <c r="L4595" i="13"/>
  <c r="E4596" i="13"/>
  <c r="L4596" i="13"/>
  <c r="E4597" i="13"/>
  <c r="L4597" i="13"/>
  <c r="E4598" i="13"/>
  <c r="L4598" i="13"/>
  <c r="E4599" i="13"/>
  <c r="L4599" i="13"/>
  <c r="E4600" i="13"/>
  <c r="L4600" i="13"/>
  <c r="E4601" i="13"/>
  <c r="L4601" i="13"/>
  <c r="E4602" i="13"/>
  <c r="L4602" i="13"/>
  <c r="E4603" i="13"/>
  <c r="L4603" i="13"/>
  <c r="E4604" i="13"/>
  <c r="L4604" i="13"/>
  <c r="E4605" i="13"/>
  <c r="L4605" i="13"/>
  <c r="E4606" i="13"/>
  <c r="L4606" i="13"/>
  <c r="E4607" i="13"/>
  <c r="L4607" i="13"/>
  <c r="E4608" i="13"/>
  <c r="L4608" i="13"/>
  <c r="E4609" i="13"/>
  <c r="L4609" i="13"/>
  <c r="E4610" i="13"/>
  <c r="L4610" i="13"/>
  <c r="E4611" i="13"/>
  <c r="L4611" i="13"/>
  <c r="E4612" i="13"/>
  <c r="L4612" i="13"/>
  <c r="E4613" i="13"/>
  <c r="L4613" i="13"/>
  <c r="E4614" i="13"/>
  <c r="L4614" i="13"/>
  <c r="E4615" i="13"/>
  <c r="L4615" i="13"/>
  <c r="E4616" i="13"/>
  <c r="L4616" i="13"/>
  <c r="E4617" i="13"/>
  <c r="L4617" i="13"/>
  <c r="E4618" i="13"/>
  <c r="L4618" i="13"/>
  <c r="E4619" i="13"/>
  <c r="L4619" i="13"/>
  <c r="E4620" i="13"/>
  <c r="L4620" i="13"/>
  <c r="E4621" i="13"/>
  <c r="L4621" i="13"/>
  <c r="E4622" i="13"/>
  <c r="L4622" i="13"/>
  <c r="E4623" i="13"/>
  <c r="L4623" i="13"/>
  <c r="E4624" i="13"/>
  <c r="L4624" i="13"/>
  <c r="E4625" i="13"/>
  <c r="L4625" i="13"/>
  <c r="E4626" i="13"/>
  <c r="L4626" i="13"/>
  <c r="E4627" i="13"/>
  <c r="L4627" i="13"/>
  <c r="E4628" i="13"/>
  <c r="L4628" i="13"/>
  <c r="E4629" i="13"/>
  <c r="L4629" i="13"/>
  <c r="E4630" i="13"/>
  <c r="L4630" i="13"/>
  <c r="E4631" i="13"/>
  <c r="L4631" i="13"/>
  <c r="E4632" i="13"/>
  <c r="L4632" i="13"/>
  <c r="E4633" i="13"/>
  <c r="L4633" i="13"/>
  <c r="E4634" i="13"/>
  <c r="L4634" i="13"/>
  <c r="E4635" i="13"/>
  <c r="L4635" i="13"/>
  <c r="E4636" i="13"/>
  <c r="L4636" i="13"/>
  <c r="E4637" i="13"/>
  <c r="L4637" i="13"/>
  <c r="E4638" i="13"/>
  <c r="L4638" i="13"/>
  <c r="E4639" i="13"/>
  <c r="L4639" i="13"/>
  <c r="E4640" i="13"/>
  <c r="L4640" i="13"/>
  <c r="E4641" i="13"/>
  <c r="L4641" i="13"/>
  <c r="E4642" i="13"/>
  <c r="L4642" i="13"/>
  <c r="E4643" i="13"/>
  <c r="L4643" i="13"/>
  <c r="E4644" i="13"/>
  <c r="L4644" i="13"/>
  <c r="E4645" i="13"/>
  <c r="L4645" i="13"/>
  <c r="E4646" i="13"/>
  <c r="L4646" i="13"/>
  <c r="E4647" i="13"/>
  <c r="L4647" i="13"/>
  <c r="E4648" i="13"/>
  <c r="L4648" i="13"/>
  <c r="E4649" i="13"/>
  <c r="L4649" i="13"/>
  <c r="E4650" i="13"/>
  <c r="L4650" i="13"/>
  <c r="E4651" i="13"/>
  <c r="L4651" i="13"/>
  <c r="E4652" i="13"/>
  <c r="L4652" i="13"/>
  <c r="E4653" i="13"/>
  <c r="L4653" i="13"/>
  <c r="E4654" i="13"/>
  <c r="L4654" i="13"/>
  <c r="E4655" i="13"/>
  <c r="L4655" i="13"/>
  <c r="E4656" i="13"/>
  <c r="L4656" i="13"/>
  <c r="E4657" i="13"/>
  <c r="L4657" i="13"/>
  <c r="E4658" i="13"/>
  <c r="L4658" i="13"/>
  <c r="E4659" i="13"/>
  <c r="L4659" i="13"/>
  <c r="E4660" i="13"/>
  <c r="L4660" i="13"/>
  <c r="E4661" i="13"/>
  <c r="L4661" i="13"/>
  <c r="E4662" i="13"/>
  <c r="L4662" i="13"/>
  <c r="E4663" i="13"/>
  <c r="L4663" i="13"/>
  <c r="E4664" i="13"/>
  <c r="L4664" i="13"/>
  <c r="E4665" i="13"/>
  <c r="L4665" i="13"/>
  <c r="E4666" i="13"/>
  <c r="L4666" i="13"/>
  <c r="E4667" i="13"/>
  <c r="L4667" i="13"/>
  <c r="E4668" i="13"/>
  <c r="L4668" i="13"/>
  <c r="E4669" i="13"/>
  <c r="L4669" i="13"/>
  <c r="E4670" i="13"/>
  <c r="L4670" i="13"/>
  <c r="E4671" i="13"/>
  <c r="L4671" i="13"/>
  <c r="E4672" i="13"/>
  <c r="L4672" i="13"/>
  <c r="E4673" i="13"/>
  <c r="L4673" i="13"/>
  <c r="E4674" i="13"/>
  <c r="L4674" i="13"/>
  <c r="E4675" i="13"/>
  <c r="L4675" i="13"/>
  <c r="E4676" i="13"/>
  <c r="L4676" i="13"/>
  <c r="E4677" i="13"/>
  <c r="L4677" i="13"/>
  <c r="E4678" i="13"/>
  <c r="L4678" i="13"/>
  <c r="E4679" i="13"/>
  <c r="L4679" i="13"/>
  <c r="E4680" i="13"/>
  <c r="L4680" i="13"/>
  <c r="E4681" i="13"/>
  <c r="L4681" i="13"/>
  <c r="E4682" i="13"/>
  <c r="L4682" i="13"/>
  <c r="E4683" i="13"/>
  <c r="L4683" i="13"/>
  <c r="E4684" i="13"/>
  <c r="L4684" i="13"/>
  <c r="E4685" i="13"/>
  <c r="L4685" i="13"/>
  <c r="E4686" i="13"/>
  <c r="L4686" i="13"/>
  <c r="E4687" i="13"/>
  <c r="L4687" i="13"/>
  <c r="E4688" i="13"/>
  <c r="L4688" i="13"/>
  <c r="E4689" i="13"/>
  <c r="L4689" i="13"/>
  <c r="E4690" i="13"/>
  <c r="L4690" i="13"/>
  <c r="E4691" i="13"/>
  <c r="L4691" i="13"/>
  <c r="E4692" i="13"/>
  <c r="L4692" i="13"/>
  <c r="E4693" i="13"/>
  <c r="L4693" i="13"/>
  <c r="E4694" i="13"/>
  <c r="L4694" i="13"/>
  <c r="E4695" i="13"/>
  <c r="L4695" i="13"/>
  <c r="E4696" i="13"/>
  <c r="L4696" i="13"/>
  <c r="E4697" i="13"/>
  <c r="L4697" i="13"/>
  <c r="E4698" i="13"/>
  <c r="L4698" i="13"/>
  <c r="E4699" i="13"/>
  <c r="L4699" i="13"/>
  <c r="E4700" i="13"/>
  <c r="L4700" i="13"/>
  <c r="E4701" i="13"/>
  <c r="L4701" i="13"/>
  <c r="E4702" i="13"/>
  <c r="L4702" i="13"/>
  <c r="E4703" i="13"/>
  <c r="L4703" i="13"/>
  <c r="E4704" i="13"/>
  <c r="L4704" i="13"/>
  <c r="E4705" i="13"/>
  <c r="L4705" i="13"/>
  <c r="E4706" i="13"/>
  <c r="L4706" i="13"/>
  <c r="E4707" i="13"/>
  <c r="L4707" i="13"/>
  <c r="E4708" i="13"/>
  <c r="L4708" i="13"/>
  <c r="E4709" i="13"/>
  <c r="L4709" i="13"/>
  <c r="E4710" i="13"/>
  <c r="L4710" i="13"/>
  <c r="E4711" i="13"/>
  <c r="L4711" i="13"/>
  <c r="E4712" i="13"/>
  <c r="L4712" i="13"/>
  <c r="E4713" i="13"/>
  <c r="L4713" i="13"/>
  <c r="E4714" i="13"/>
  <c r="L4714" i="13"/>
  <c r="E4715" i="13"/>
  <c r="L4715" i="13"/>
  <c r="E4716" i="13"/>
  <c r="L4716" i="13"/>
  <c r="E4717" i="13"/>
  <c r="L4717" i="13"/>
  <c r="E4718" i="13"/>
  <c r="L4718" i="13"/>
  <c r="E4719" i="13"/>
  <c r="L4719" i="13"/>
  <c r="E4720" i="13"/>
  <c r="L4720" i="13"/>
  <c r="E4721" i="13"/>
  <c r="L4721" i="13"/>
  <c r="E4722" i="13"/>
  <c r="L4722" i="13"/>
  <c r="E4723" i="13"/>
  <c r="L4723" i="13"/>
  <c r="E4724" i="13"/>
  <c r="L4724" i="13"/>
  <c r="E4725" i="13"/>
  <c r="L4725" i="13"/>
  <c r="E4726" i="13"/>
  <c r="L4726" i="13"/>
  <c r="E4727" i="13"/>
  <c r="L4727" i="13"/>
  <c r="E4728" i="13"/>
  <c r="L4728" i="13"/>
  <c r="E4729" i="13"/>
  <c r="L4729" i="13"/>
  <c r="E4730" i="13"/>
  <c r="L4730" i="13"/>
  <c r="E4731" i="13"/>
  <c r="L4731" i="13"/>
  <c r="E4732" i="13"/>
  <c r="L4732" i="13"/>
  <c r="E4733" i="13"/>
  <c r="L4733" i="13"/>
  <c r="E4734" i="13"/>
  <c r="L4734" i="13"/>
  <c r="E4735" i="13"/>
  <c r="L4735" i="13"/>
  <c r="E4736" i="13"/>
  <c r="L4736" i="13"/>
  <c r="E4737" i="13"/>
  <c r="L4737" i="13"/>
  <c r="E4738" i="13"/>
  <c r="L4738" i="13"/>
  <c r="E4739" i="13"/>
  <c r="L4739" i="13"/>
  <c r="E4740" i="13"/>
  <c r="L4740" i="13"/>
  <c r="E4741" i="13"/>
  <c r="L4741" i="13"/>
  <c r="E4742" i="13"/>
  <c r="L4742" i="13"/>
  <c r="E4743" i="13"/>
  <c r="L4743" i="13"/>
  <c r="E4744" i="13"/>
  <c r="L4744" i="13"/>
  <c r="E4745" i="13"/>
  <c r="L4745" i="13"/>
  <c r="E4746" i="13"/>
  <c r="L4746" i="13"/>
  <c r="E4747" i="13"/>
  <c r="L4747" i="13"/>
  <c r="E4748" i="13"/>
  <c r="L4748" i="13"/>
  <c r="E4749" i="13"/>
  <c r="L4749" i="13"/>
  <c r="E4750" i="13"/>
  <c r="L4750" i="13"/>
  <c r="E4751" i="13"/>
  <c r="L4751" i="13"/>
  <c r="E4752" i="13"/>
  <c r="L4752" i="13"/>
  <c r="E4753" i="13"/>
  <c r="L4753" i="13"/>
  <c r="E4754" i="13"/>
  <c r="L4754" i="13"/>
  <c r="E4755" i="13"/>
  <c r="L4755" i="13"/>
  <c r="E4756" i="13"/>
  <c r="L4756" i="13"/>
  <c r="E4757" i="13"/>
  <c r="L4757" i="13"/>
  <c r="E4758" i="13"/>
  <c r="L4758" i="13"/>
  <c r="E4759" i="13"/>
  <c r="L4759" i="13"/>
  <c r="E4760" i="13"/>
  <c r="L4760" i="13"/>
  <c r="E4761" i="13"/>
  <c r="L4761" i="13"/>
  <c r="E4762" i="13"/>
  <c r="L4762" i="13"/>
  <c r="E4763" i="13"/>
  <c r="L4763" i="13"/>
  <c r="E4764" i="13"/>
  <c r="L4764" i="13"/>
  <c r="E4765" i="13"/>
  <c r="L4765" i="13"/>
  <c r="E4766" i="13"/>
  <c r="L4766" i="13"/>
  <c r="E4767" i="13"/>
  <c r="L4767" i="13"/>
  <c r="E4768" i="13"/>
  <c r="L4768" i="13"/>
  <c r="E4769" i="13"/>
  <c r="L4769" i="13"/>
  <c r="E4770" i="13"/>
  <c r="L4770" i="13"/>
  <c r="E4771" i="13"/>
  <c r="L4771" i="13"/>
  <c r="E4772" i="13"/>
  <c r="L4772" i="13"/>
  <c r="E4773" i="13"/>
  <c r="L4773" i="13"/>
  <c r="E4774" i="13"/>
  <c r="L4774" i="13"/>
  <c r="E4775" i="13"/>
  <c r="L4775" i="13"/>
  <c r="E4776" i="13"/>
  <c r="L4776" i="13"/>
  <c r="E4777" i="13"/>
  <c r="L4777" i="13"/>
  <c r="E4778" i="13"/>
  <c r="L4778" i="13"/>
  <c r="E4779" i="13"/>
  <c r="L4779" i="13"/>
  <c r="E4780" i="13"/>
  <c r="L4780" i="13"/>
  <c r="E4781" i="13"/>
  <c r="L4781" i="13"/>
  <c r="E4782" i="13"/>
  <c r="L4782" i="13"/>
  <c r="E4783" i="13"/>
  <c r="L4783" i="13"/>
  <c r="E4784" i="13"/>
  <c r="L4784" i="13"/>
  <c r="E4785" i="13"/>
  <c r="L4785" i="13"/>
  <c r="E4786" i="13"/>
  <c r="L4786" i="13"/>
  <c r="E4787" i="13"/>
  <c r="L4787" i="13"/>
  <c r="E4788" i="13"/>
  <c r="L4788" i="13"/>
  <c r="E4789" i="13"/>
  <c r="L4789" i="13"/>
  <c r="E4790" i="13"/>
  <c r="L4790" i="13"/>
  <c r="E4791" i="13"/>
  <c r="L4791" i="13"/>
  <c r="E4792" i="13"/>
  <c r="L4792" i="13"/>
  <c r="E4793" i="13"/>
  <c r="L4793" i="13"/>
  <c r="E4794" i="13"/>
  <c r="L4794" i="13"/>
  <c r="E4795" i="13"/>
  <c r="L4795" i="13"/>
  <c r="E4796" i="13"/>
  <c r="L4796" i="13"/>
  <c r="E4797" i="13"/>
  <c r="L4797" i="13"/>
  <c r="E4798" i="13"/>
  <c r="L4798" i="13"/>
  <c r="E4799" i="13"/>
  <c r="L4799" i="13"/>
  <c r="E4800" i="13"/>
  <c r="L4800" i="13"/>
  <c r="E4801" i="13"/>
  <c r="L4801" i="13"/>
  <c r="E4802" i="13"/>
  <c r="L4802" i="13"/>
  <c r="E4803" i="13"/>
  <c r="L4803" i="13"/>
  <c r="E4804" i="13"/>
  <c r="L4804" i="13"/>
  <c r="E4805" i="13"/>
  <c r="L4805" i="13"/>
  <c r="E4806" i="13"/>
  <c r="L4806" i="13"/>
  <c r="E4807" i="13"/>
  <c r="L4807" i="13"/>
  <c r="E4808" i="13"/>
  <c r="L4808" i="13"/>
  <c r="E4809" i="13"/>
  <c r="L4809" i="13"/>
  <c r="E4810" i="13"/>
  <c r="L4810" i="13"/>
  <c r="E4811" i="13"/>
  <c r="L4811" i="13"/>
  <c r="E4812" i="13"/>
  <c r="L4812" i="13"/>
  <c r="E4813" i="13"/>
  <c r="L4813" i="13"/>
  <c r="E4814" i="13"/>
  <c r="L4814" i="13"/>
  <c r="E4815" i="13"/>
  <c r="L4815" i="13"/>
  <c r="E4816" i="13"/>
  <c r="L4816" i="13"/>
  <c r="E4817" i="13"/>
  <c r="L4817" i="13"/>
  <c r="E4818" i="13"/>
  <c r="L4818" i="13"/>
  <c r="E4819" i="13"/>
  <c r="L4819" i="13"/>
  <c r="E4820" i="13"/>
  <c r="L4820" i="13"/>
  <c r="E4821" i="13"/>
  <c r="L4821" i="13"/>
  <c r="E4822" i="13"/>
  <c r="L4822" i="13"/>
  <c r="E4823" i="13"/>
  <c r="L4823" i="13"/>
  <c r="E4824" i="13"/>
  <c r="L4824" i="13"/>
  <c r="E4825" i="13"/>
  <c r="L4825" i="13"/>
  <c r="E4826" i="13"/>
  <c r="L4826" i="13"/>
  <c r="E4827" i="13"/>
  <c r="L4827" i="13"/>
  <c r="L4828" i="13"/>
  <c r="E4829" i="13"/>
  <c r="L4829" i="13"/>
  <c r="E4830" i="13"/>
  <c r="L4830" i="13"/>
  <c r="E4831" i="13"/>
  <c r="L4831" i="13"/>
  <c r="E4832" i="13"/>
  <c r="L4832" i="13"/>
  <c r="E4833" i="13"/>
  <c r="L4833" i="13"/>
  <c r="E4834" i="13"/>
  <c r="L4834" i="13"/>
  <c r="E4835" i="13"/>
  <c r="L4835" i="13"/>
  <c r="E4836" i="13"/>
  <c r="L4836" i="13"/>
  <c r="E4837" i="13"/>
  <c r="L4837" i="13"/>
  <c r="E4838" i="13"/>
  <c r="L4838" i="13"/>
  <c r="E4839" i="13"/>
  <c r="L4839" i="13"/>
  <c r="E4840" i="13"/>
  <c r="L4840" i="13"/>
  <c r="E4841" i="13"/>
  <c r="L4841" i="13"/>
  <c r="E4842" i="13"/>
  <c r="L4842" i="13"/>
  <c r="E4843" i="13"/>
  <c r="L4843" i="13"/>
  <c r="E4844" i="13"/>
  <c r="L4844" i="13"/>
  <c r="E4845" i="13"/>
  <c r="L4845" i="13"/>
  <c r="E4846" i="13"/>
  <c r="L4846" i="13"/>
  <c r="E4847" i="13"/>
  <c r="L4847" i="13"/>
  <c r="E4848" i="13"/>
  <c r="L4848" i="13"/>
  <c r="E4849" i="13"/>
  <c r="L4849" i="13"/>
  <c r="E4850" i="13"/>
  <c r="L4850" i="13"/>
  <c r="E4851" i="13"/>
  <c r="L4851" i="13"/>
  <c r="E4852" i="13"/>
  <c r="L4852" i="13"/>
  <c r="E4853" i="13"/>
  <c r="L4853" i="13"/>
  <c r="E4854" i="13"/>
  <c r="L4854" i="13"/>
  <c r="E4855" i="13"/>
  <c r="L4855" i="13"/>
  <c r="E4856" i="13"/>
  <c r="L4856" i="13"/>
  <c r="E4857" i="13"/>
  <c r="L4857" i="13"/>
  <c r="E4858" i="13"/>
  <c r="L4858" i="13"/>
  <c r="E4859" i="13"/>
  <c r="L4859" i="13"/>
  <c r="E4860" i="13"/>
  <c r="L4860" i="13"/>
  <c r="E4861" i="13"/>
  <c r="L4861" i="13"/>
  <c r="E4862" i="13"/>
  <c r="L4862" i="13"/>
  <c r="E4863" i="13"/>
  <c r="L4863" i="13"/>
  <c r="E4864" i="13"/>
  <c r="L4864" i="13"/>
  <c r="E4865" i="13"/>
  <c r="L4865" i="13"/>
  <c r="E4866" i="13"/>
  <c r="L4866" i="13"/>
  <c r="E4867" i="13"/>
  <c r="L4867" i="13"/>
  <c r="E4868" i="13"/>
  <c r="L4868" i="13"/>
  <c r="E4869" i="13"/>
  <c r="L4869" i="13"/>
  <c r="E4870" i="13"/>
  <c r="L4870" i="13"/>
  <c r="E4871" i="13"/>
  <c r="L4871" i="13"/>
  <c r="E4872" i="13"/>
  <c r="L4872" i="13"/>
  <c r="E4873" i="13"/>
  <c r="L4873" i="13"/>
  <c r="E4874" i="13"/>
  <c r="L4874" i="13"/>
  <c r="E4875" i="13"/>
  <c r="L4875" i="13"/>
  <c r="E4876" i="13"/>
  <c r="L4876" i="13"/>
  <c r="E4877" i="13"/>
  <c r="L4877" i="13"/>
  <c r="E4878" i="13"/>
  <c r="L4878" i="13"/>
  <c r="E4879" i="13"/>
  <c r="L4879" i="13"/>
  <c r="E4880" i="13"/>
  <c r="L4880" i="13"/>
  <c r="E4881" i="13"/>
  <c r="L4881" i="13"/>
  <c r="E4882" i="13"/>
  <c r="L4882" i="13"/>
  <c r="E4883" i="13"/>
  <c r="L4883" i="13"/>
  <c r="E4884" i="13"/>
  <c r="L4884" i="13"/>
  <c r="E4885" i="13"/>
  <c r="L4885" i="13"/>
  <c r="E4886" i="13"/>
  <c r="L4886" i="13"/>
  <c r="E4887" i="13"/>
  <c r="L4887" i="13"/>
  <c r="E4888" i="13"/>
  <c r="L4888" i="13"/>
  <c r="E4889" i="13"/>
  <c r="L4889" i="13"/>
  <c r="E4890" i="13"/>
  <c r="L4890" i="13"/>
  <c r="E4891" i="13"/>
  <c r="L4891" i="13"/>
  <c r="E4892" i="13"/>
  <c r="L4892" i="13"/>
  <c r="E4893" i="13"/>
  <c r="L4893" i="13"/>
  <c r="E4894" i="13"/>
  <c r="L4894" i="13"/>
  <c r="E4895" i="13"/>
  <c r="L4895" i="13"/>
  <c r="E4896" i="13"/>
  <c r="L4896" i="13"/>
  <c r="E4897" i="13"/>
  <c r="L4897" i="13"/>
  <c r="E4898" i="13"/>
  <c r="L4898" i="13"/>
  <c r="E4899" i="13"/>
  <c r="L4899" i="13"/>
  <c r="E4900" i="13"/>
  <c r="L4900" i="13"/>
  <c r="E4901" i="13"/>
  <c r="L4901" i="13"/>
  <c r="E4902" i="13"/>
  <c r="L4902" i="13"/>
  <c r="E4903" i="13"/>
  <c r="L4903" i="13"/>
  <c r="E4904" i="13"/>
  <c r="L4904" i="13"/>
  <c r="E4905" i="13"/>
  <c r="L4905" i="13"/>
  <c r="E4906" i="13"/>
  <c r="L4906" i="13"/>
  <c r="E4907" i="13"/>
  <c r="L4907" i="13"/>
  <c r="E4908" i="13"/>
  <c r="L4908" i="13"/>
  <c r="E4909" i="13"/>
  <c r="L4909" i="13"/>
  <c r="E4910" i="13"/>
  <c r="L4910" i="13"/>
  <c r="E4911" i="13"/>
  <c r="L4911" i="13"/>
  <c r="E4912" i="13"/>
  <c r="L4912" i="13"/>
  <c r="E4913" i="13"/>
  <c r="L4913" i="13"/>
  <c r="E4914" i="13"/>
  <c r="L4914" i="13"/>
  <c r="E4915" i="13"/>
  <c r="L4915" i="13"/>
  <c r="E4916" i="13"/>
  <c r="L4916" i="13"/>
  <c r="E4917" i="13"/>
  <c r="L4917" i="13"/>
  <c r="E4918" i="13"/>
  <c r="L4918" i="13"/>
  <c r="E4919" i="13"/>
  <c r="L4919" i="13"/>
  <c r="E4920" i="13"/>
  <c r="L4920" i="13"/>
  <c r="E4921" i="13"/>
  <c r="L4921" i="13"/>
  <c r="E4922" i="13"/>
  <c r="L4922" i="13"/>
  <c r="E4923" i="13"/>
  <c r="L4923" i="13"/>
  <c r="E4924" i="13"/>
  <c r="L4924" i="13"/>
  <c r="E4925" i="13"/>
  <c r="L4925" i="13"/>
  <c r="E4926" i="13"/>
  <c r="L4926" i="13"/>
  <c r="E4927" i="13"/>
  <c r="L4927" i="13"/>
  <c r="E4928" i="13"/>
  <c r="L4928" i="13"/>
  <c r="E4929" i="13"/>
  <c r="L4929" i="13"/>
  <c r="E4930" i="13"/>
  <c r="L4930" i="13"/>
  <c r="E4931" i="13"/>
  <c r="L4931" i="13"/>
  <c r="E4932" i="13"/>
  <c r="L4932" i="13"/>
  <c r="E4933" i="13"/>
  <c r="L4933" i="13"/>
  <c r="E4934" i="13"/>
  <c r="L4934" i="13"/>
  <c r="E4935" i="13"/>
  <c r="L4935" i="13"/>
  <c r="E4936" i="13"/>
  <c r="L4936" i="13"/>
  <c r="E4937" i="13"/>
  <c r="L4937" i="13"/>
  <c r="E4938" i="13"/>
  <c r="L4938" i="13"/>
  <c r="E4939" i="13"/>
  <c r="L4939" i="13"/>
  <c r="E4940" i="13"/>
  <c r="L4940" i="13"/>
  <c r="E4941" i="13"/>
  <c r="L4941" i="13"/>
  <c r="E4942" i="13"/>
  <c r="L4942" i="13"/>
  <c r="E4943" i="13"/>
  <c r="L4943" i="13"/>
  <c r="E4944" i="13"/>
  <c r="L4944" i="13"/>
  <c r="E4945" i="13"/>
  <c r="L4945" i="13"/>
  <c r="E4946" i="13"/>
  <c r="L4946" i="13"/>
  <c r="E4947" i="13"/>
  <c r="L4947" i="13"/>
  <c r="E4948" i="13"/>
  <c r="L4948" i="13"/>
  <c r="E4949" i="13"/>
  <c r="L4949" i="13"/>
  <c r="E4950" i="13"/>
  <c r="L4950" i="13"/>
  <c r="E4951" i="13"/>
  <c r="L4951" i="13"/>
  <c r="E4952" i="13"/>
  <c r="L4952" i="13"/>
  <c r="E4953" i="13"/>
  <c r="L4953" i="13"/>
  <c r="E4954" i="13"/>
  <c r="L4954" i="13"/>
  <c r="E4955" i="13"/>
  <c r="L4955" i="13"/>
  <c r="E4956" i="13"/>
  <c r="L4956" i="13"/>
  <c r="E4957" i="13"/>
  <c r="L4957" i="13"/>
  <c r="E4958" i="13"/>
  <c r="L4958" i="13"/>
  <c r="E4959" i="13"/>
  <c r="L4959" i="13"/>
  <c r="E4960" i="13"/>
  <c r="L4960" i="13"/>
  <c r="E4961" i="13"/>
  <c r="L4961" i="13"/>
  <c r="E4962" i="13"/>
  <c r="L4962" i="13"/>
  <c r="E4963" i="13"/>
  <c r="L4963" i="13"/>
  <c r="E4964" i="13"/>
  <c r="L4964" i="13"/>
  <c r="E4965" i="13"/>
  <c r="L4965" i="13"/>
  <c r="E4966" i="13"/>
  <c r="L4966" i="13"/>
  <c r="E4967" i="13"/>
  <c r="L4967" i="13"/>
  <c r="E4968" i="13"/>
  <c r="L4968" i="13"/>
  <c r="E4969" i="13"/>
  <c r="L4969" i="13"/>
  <c r="E4970" i="13"/>
  <c r="L4970" i="13"/>
  <c r="E4971" i="13"/>
  <c r="L4971" i="13"/>
  <c r="E4972" i="13"/>
  <c r="L4972" i="13"/>
  <c r="E4973" i="13"/>
  <c r="L4973" i="13"/>
  <c r="E4974" i="13"/>
  <c r="L4974" i="13"/>
  <c r="E4975" i="13"/>
  <c r="L4975" i="13"/>
  <c r="E4976" i="13"/>
  <c r="L4976" i="13"/>
  <c r="E4977" i="13"/>
  <c r="L4977" i="13"/>
  <c r="E4978" i="13"/>
  <c r="L4978" i="13"/>
  <c r="E4979" i="13"/>
  <c r="L4979" i="13"/>
  <c r="E4980" i="13"/>
  <c r="L4980" i="13"/>
  <c r="E4981" i="13"/>
  <c r="L4981" i="13"/>
  <c r="E4982" i="13"/>
  <c r="L4982" i="13"/>
  <c r="E4983" i="13"/>
  <c r="L4983" i="13"/>
  <c r="E4984" i="13"/>
  <c r="L4984" i="13"/>
  <c r="E4985" i="13"/>
  <c r="L4985" i="13"/>
  <c r="E4986" i="13"/>
  <c r="L4986" i="13"/>
  <c r="E4987" i="13"/>
  <c r="L4987" i="13"/>
  <c r="E4988" i="13"/>
  <c r="L4988" i="13"/>
  <c r="E4989" i="13"/>
  <c r="L4989" i="13"/>
  <c r="E4990" i="13"/>
  <c r="L4990" i="13"/>
  <c r="E4991" i="13"/>
  <c r="L4991" i="13"/>
  <c r="E4992" i="13"/>
  <c r="L4992" i="13"/>
  <c r="E4993" i="13"/>
  <c r="L4993" i="13"/>
  <c r="E4994" i="13"/>
  <c r="L4994" i="13"/>
  <c r="E4995" i="13"/>
  <c r="L4995" i="13"/>
  <c r="E4996" i="13"/>
  <c r="L4996" i="13"/>
  <c r="E4997" i="13"/>
  <c r="L4997" i="13"/>
  <c r="E4998" i="13"/>
  <c r="L4998" i="13"/>
  <c r="E4999" i="13"/>
  <c r="L4999" i="13"/>
  <c r="E5000" i="13"/>
  <c r="L5000" i="13"/>
  <c r="E5001" i="13"/>
  <c r="L5001" i="13"/>
  <c r="E5002" i="13"/>
  <c r="L5002" i="13"/>
  <c r="E5003" i="13"/>
  <c r="L5003" i="13"/>
  <c r="E5004" i="13"/>
  <c r="L5004" i="13"/>
  <c r="E5005" i="13"/>
  <c r="L5005" i="13"/>
  <c r="E5006" i="13"/>
  <c r="L5006" i="13"/>
  <c r="E5007" i="13"/>
  <c r="L5007" i="13"/>
  <c r="E5008" i="13"/>
  <c r="L5008" i="13"/>
  <c r="E5009" i="13"/>
  <c r="L5009" i="13"/>
  <c r="E5010" i="13"/>
  <c r="L5010" i="13"/>
  <c r="E5011" i="13"/>
  <c r="L5011" i="13"/>
  <c r="E5012" i="13"/>
  <c r="L5012" i="13"/>
  <c r="E5013" i="13"/>
  <c r="L5013" i="13"/>
  <c r="E5014" i="13"/>
  <c r="L5014" i="13"/>
  <c r="E5015" i="13"/>
  <c r="L5015" i="13"/>
  <c r="E5016" i="13"/>
  <c r="L5016" i="13"/>
  <c r="E5017" i="13"/>
  <c r="L5017" i="13"/>
  <c r="E5018" i="13"/>
  <c r="L5018" i="13"/>
  <c r="E5019" i="13"/>
  <c r="L5019" i="13"/>
  <c r="E5020" i="13"/>
  <c r="L5020" i="13"/>
  <c r="E5021" i="13"/>
  <c r="L5021" i="13"/>
  <c r="E5022" i="13"/>
  <c r="L5022" i="13"/>
  <c r="E5023" i="13"/>
  <c r="L5023" i="13"/>
  <c r="E5024" i="13"/>
  <c r="L5024" i="13"/>
  <c r="E5025" i="13"/>
  <c r="L5025" i="13"/>
  <c r="E5026" i="13"/>
  <c r="L5026" i="13"/>
  <c r="E5027" i="13"/>
  <c r="L5027" i="13"/>
  <c r="E5028" i="13"/>
  <c r="L5028" i="13"/>
  <c r="E5029" i="13"/>
  <c r="L5029" i="13"/>
  <c r="E5030" i="13"/>
  <c r="L5030" i="13"/>
  <c r="E5031" i="13"/>
  <c r="L5031" i="13"/>
  <c r="E5032" i="13"/>
  <c r="L5032" i="13"/>
  <c r="E5033" i="13"/>
  <c r="L5033" i="13"/>
  <c r="E5034" i="13"/>
  <c r="L5034" i="13"/>
  <c r="E5035" i="13"/>
  <c r="L5035" i="13"/>
  <c r="E5036" i="13"/>
  <c r="L5036" i="13"/>
  <c r="E5037" i="13"/>
  <c r="L5037" i="13"/>
  <c r="E5038" i="13"/>
  <c r="L5038" i="13"/>
  <c r="E5039" i="13"/>
  <c r="L5039" i="13"/>
  <c r="E5040" i="13"/>
  <c r="L5040" i="13"/>
  <c r="E5041" i="13"/>
  <c r="L5041" i="13"/>
  <c r="E5042" i="13"/>
  <c r="L5042" i="13"/>
  <c r="E5043" i="13"/>
  <c r="L5043" i="13"/>
  <c r="E5044" i="13"/>
  <c r="L5044" i="13"/>
  <c r="E5045" i="13"/>
  <c r="L5045" i="13"/>
  <c r="E5046" i="13"/>
  <c r="L5046" i="13"/>
  <c r="E5047" i="13"/>
  <c r="L5047" i="13"/>
  <c r="E5048" i="13"/>
  <c r="L5048" i="13"/>
  <c r="E5049" i="13"/>
  <c r="L5049" i="13"/>
  <c r="E5050" i="13"/>
  <c r="L5050" i="13"/>
  <c r="E5051" i="13"/>
  <c r="L5051" i="13"/>
  <c r="E5052" i="13"/>
  <c r="L5052" i="13"/>
  <c r="E5053" i="13"/>
  <c r="L5053" i="13"/>
  <c r="E5054" i="13"/>
  <c r="L5054" i="13"/>
  <c r="E5055" i="13"/>
  <c r="L5055" i="13"/>
  <c r="E5056" i="13"/>
  <c r="L5056" i="13"/>
  <c r="E5057" i="13"/>
  <c r="L5057" i="13"/>
  <c r="E5058" i="13"/>
  <c r="L5058" i="13"/>
  <c r="E5059" i="13"/>
  <c r="L5059" i="13"/>
  <c r="E5060" i="13"/>
  <c r="L5060" i="13"/>
  <c r="E5061" i="13"/>
  <c r="L5061" i="13"/>
  <c r="E5062" i="13"/>
  <c r="L5062" i="13"/>
  <c r="E5063" i="13"/>
  <c r="L5063" i="13"/>
  <c r="E5064" i="13"/>
  <c r="L5064" i="13"/>
  <c r="E5065" i="13"/>
  <c r="L5065" i="13"/>
  <c r="E5066" i="13"/>
  <c r="L5066" i="13"/>
  <c r="E5067" i="13"/>
  <c r="L5067" i="13"/>
  <c r="E5068" i="13"/>
  <c r="L5068" i="13"/>
  <c r="E5069" i="13"/>
  <c r="L5069" i="13"/>
  <c r="E5070" i="13"/>
  <c r="L5070" i="13"/>
  <c r="E5071" i="13"/>
  <c r="L5071" i="13"/>
  <c r="E5072" i="13"/>
  <c r="L5072" i="13"/>
  <c r="E5073" i="13"/>
  <c r="L5073" i="13"/>
  <c r="E5074" i="13"/>
  <c r="L5074" i="13"/>
  <c r="E5075" i="13"/>
  <c r="L5075" i="13"/>
  <c r="E5076" i="13"/>
  <c r="L5076" i="13"/>
  <c r="E5077" i="13"/>
  <c r="L5077" i="13"/>
  <c r="E5078" i="13"/>
  <c r="L5078" i="13"/>
  <c r="E5079" i="13"/>
  <c r="L5079" i="13"/>
  <c r="E5080" i="13"/>
  <c r="L5080" i="13"/>
  <c r="E5081" i="13"/>
  <c r="L5081" i="13"/>
  <c r="E5082" i="13"/>
  <c r="L5082" i="13"/>
  <c r="E5083" i="13"/>
  <c r="L5083" i="13"/>
  <c r="E5084" i="13"/>
  <c r="L5084" i="13"/>
  <c r="E5085" i="13"/>
  <c r="L5085" i="13"/>
  <c r="E5086" i="13"/>
  <c r="L5086" i="13"/>
  <c r="E5087" i="13"/>
  <c r="L5087" i="13"/>
  <c r="E5088" i="13"/>
  <c r="L5088" i="13"/>
  <c r="E5089" i="13"/>
  <c r="L5089" i="13"/>
  <c r="E5090" i="13"/>
  <c r="L5090" i="13"/>
  <c r="E5091" i="13"/>
  <c r="L5091" i="13"/>
  <c r="E5092" i="13"/>
  <c r="L5092" i="13"/>
  <c r="E5093" i="13"/>
  <c r="L5093" i="13"/>
  <c r="E5094" i="13"/>
  <c r="L5094" i="13"/>
  <c r="E5095" i="13"/>
  <c r="L5095" i="13"/>
  <c r="E5096" i="13"/>
  <c r="L5096" i="13"/>
  <c r="E5097" i="13"/>
  <c r="L5097" i="13"/>
  <c r="E5098" i="13"/>
  <c r="L5098" i="13"/>
  <c r="E5099" i="13"/>
  <c r="L5099" i="13"/>
  <c r="E5100" i="13"/>
  <c r="L5100" i="13"/>
  <c r="E5101" i="13"/>
  <c r="L5101" i="13"/>
  <c r="E5102" i="13"/>
  <c r="L5102" i="13"/>
  <c r="E5103" i="13"/>
  <c r="L5103" i="13"/>
  <c r="E5104" i="13"/>
  <c r="L5104" i="13"/>
  <c r="E5105" i="13"/>
  <c r="L5105" i="13"/>
  <c r="E5106" i="13"/>
  <c r="L5106" i="13"/>
  <c r="E5107" i="13"/>
  <c r="L5107" i="13"/>
  <c r="E5108" i="13"/>
  <c r="L5108" i="13"/>
  <c r="E5109" i="13"/>
  <c r="L5109" i="13"/>
  <c r="E5110" i="13"/>
  <c r="L5110" i="13"/>
  <c r="E5111" i="13"/>
  <c r="L5111" i="13"/>
  <c r="E5112" i="13"/>
  <c r="L5112" i="13"/>
  <c r="E5113" i="13"/>
  <c r="L5113" i="13"/>
  <c r="E5114" i="13"/>
  <c r="L5114" i="13"/>
  <c r="E5115" i="13"/>
  <c r="L5115" i="13"/>
  <c r="E5116" i="13"/>
  <c r="L5116" i="13"/>
  <c r="E5117" i="13"/>
  <c r="L5117" i="13"/>
  <c r="E5118" i="13"/>
  <c r="L5118" i="13"/>
  <c r="E5119" i="13"/>
  <c r="L5119" i="13"/>
  <c r="E5120" i="13"/>
  <c r="L5120" i="13"/>
  <c r="E5121" i="13"/>
  <c r="L5121" i="13"/>
  <c r="E5122" i="13"/>
  <c r="L5122" i="13"/>
  <c r="E5123" i="13"/>
  <c r="L5123" i="13"/>
  <c r="E5124" i="13"/>
  <c r="L5124" i="13"/>
  <c r="E5125" i="13"/>
  <c r="L5125" i="13"/>
  <c r="E5126" i="13"/>
  <c r="L5126" i="13"/>
  <c r="E5127" i="13"/>
  <c r="L5127" i="13"/>
  <c r="E5128" i="13"/>
  <c r="L5128" i="13"/>
  <c r="E5129" i="13"/>
  <c r="L5129" i="13"/>
  <c r="E5130" i="13"/>
  <c r="L5130" i="13"/>
  <c r="E5131" i="13"/>
  <c r="L5131" i="13"/>
  <c r="E5132" i="13"/>
  <c r="L5132" i="13"/>
  <c r="E5133" i="13"/>
  <c r="L5133" i="13"/>
  <c r="E5134" i="13"/>
  <c r="L5134" i="13"/>
  <c r="E5135" i="13"/>
  <c r="L5135" i="13"/>
  <c r="E5136" i="13"/>
  <c r="L5136" i="13"/>
  <c r="E5137" i="13"/>
  <c r="L5137" i="13"/>
  <c r="E5138" i="13"/>
  <c r="L5138" i="13"/>
  <c r="E5139" i="13"/>
  <c r="L5139" i="13"/>
  <c r="E5140" i="13"/>
  <c r="L5140" i="13"/>
  <c r="E5141" i="13"/>
  <c r="L5141" i="13"/>
  <c r="E5142" i="13"/>
  <c r="L5142" i="13"/>
  <c r="E5143" i="13"/>
  <c r="L5143" i="13"/>
  <c r="E5144" i="13"/>
  <c r="L5144" i="13"/>
  <c r="E5145" i="13"/>
  <c r="L5145" i="13"/>
  <c r="E5146" i="13"/>
  <c r="L5146" i="13"/>
  <c r="E5147" i="13"/>
  <c r="L5147" i="13"/>
  <c r="E5148" i="13"/>
  <c r="L5148" i="13"/>
  <c r="E5149" i="13"/>
  <c r="L5149" i="13"/>
  <c r="E5150" i="13"/>
  <c r="L5150" i="13"/>
  <c r="E5151" i="13"/>
  <c r="L5151" i="13"/>
  <c r="E5152" i="13"/>
  <c r="L5152" i="13"/>
  <c r="E5153" i="13"/>
  <c r="L5153" i="13"/>
  <c r="E5154" i="13"/>
  <c r="L5154" i="13"/>
  <c r="E5155" i="13"/>
  <c r="L5155" i="13"/>
  <c r="E5156" i="13"/>
  <c r="L5156" i="13"/>
  <c r="E5157" i="13"/>
  <c r="L5157" i="13"/>
  <c r="E5158" i="13"/>
  <c r="L5158" i="13"/>
  <c r="E5159" i="13"/>
  <c r="L5159" i="13"/>
  <c r="E5160" i="13"/>
  <c r="L5160" i="13"/>
  <c r="E5161" i="13"/>
  <c r="L5161" i="13"/>
  <c r="E5162" i="13"/>
  <c r="L5162" i="13"/>
  <c r="E5163" i="13"/>
  <c r="L5163" i="13"/>
  <c r="E5164" i="13"/>
  <c r="L5164" i="13"/>
  <c r="E5165" i="13"/>
  <c r="L5165" i="13"/>
  <c r="E5166" i="13"/>
  <c r="L5166" i="13"/>
  <c r="E5167" i="13"/>
  <c r="L5167" i="13"/>
  <c r="E5168" i="13"/>
  <c r="L5168" i="13"/>
  <c r="E5169" i="13"/>
  <c r="L5169" i="13"/>
  <c r="E5170" i="13"/>
  <c r="L5170" i="13"/>
  <c r="E5171" i="13"/>
  <c r="L5171" i="13"/>
  <c r="E5172" i="13"/>
  <c r="L5172" i="13"/>
  <c r="E5173" i="13"/>
  <c r="L5173" i="13"/>
  <c r="E5174" i="13"/>
  <c r="L5174" i="13"/>
  <c r="E5175" i="13"/>
  <c r="L5175" i="13"/>
  <c r="E5176" i="13"/>
  <c r="L5176" i="13"/>
  <c r="E5177" i="13"/>
  <c r="L5177" i="13"/>
  <c r="E5178" i="13"/>
  <c r="L5178" i="13"/>
  <c r="E5179" i="13"/>
  <c r="L5179" i="13"/>
  <c r="E5180" i="13"/>
  <c r="L5180" i="13"/>
  <c r="E5181" i="13"/>
  <c r="L5181" i="13"/>
  <c r="E5182" i="13"/>
  <c r="L5182" i="13"/>
  <c r="E5183" i="13"/>
  <c r="L5183" i="13"/>
  <c r="E5184" i="13"/>
  <c r="L5184" i="13"/>
  <c r="E5185" i="13"/>
  <c r="L5185" i="13"/>
  <c r="E5186" i="13"/>
  <c r="L5186" i="13"/>
  <c r="E5187" i="13"/>
  <c r="L5187" i="13"/>
  <c r="E5188" i="13"/>
  <c r="L5188" i="13"/>
  <c r="E5189" i="13"/>
  <c r="L5189" i="13"/>
  <c r="E5190" i="13"/>
  <c r="L5190" i="13"/>
  <c r="E5191" i="13"/>
  <c r="L5191" i="13"/>
  <c r="E5192" i="13"/>
  <c r="L5192" i="13"/>
  <c r="E5193" i="13"/>
  <c r="L5193" i="13"/>
  <c r="E5194" i="13"/>
  <c r="L5194" i="13"/>
  <c r="E5195" i="13"/>
  <c r="L5195" i="13"/>
  <c r="E5196" i="13"/>
  <c r="L5196" i="13"/>
  <c r="E5197" i="13"/>
  <c r="L5197" i="13"/>
  <c r="E5198" i="13"/>
  <c r="L5198" i="13"/>
  <c r="E5199" i="13"/>
  <c r="L5199" i="13"/>
  <c r="E5200" i="13"/>
  <c r="L5200" i="13"/>
  <c r="E5201" i="13"/>
  <c r="L5201" i="13"/>
  <c r="E5202" i="13"/>
  <c r="L5202" i="13"/>
  <c r="E5203" i="13"/>
  <c r="L5203" i="13"/>
  <c r="E5204" i="13"/>
  <c r="L5204" i="13"/>
  <c r="E5205" i="13"/>
  <c r="L5205" i="13"/>
  <c r="E5206" i="13"/>
  <c r="L5206" i="13"/>
  <c r="E5207" i="13"/>
  <c r="L5207" i="13"/>
  <c r="E5208" i="13"/>
  <c r="L5208" i="13"/>
  <c r="E5209" i="13"/>
  <c r="L5209" i="13"/>
  <c r="E5210" i="13"/>
  <c r="L5210" i="13"/>
  <c r="E5211" i="13"/>
  <c r="L5211" i="13"/>
  <c r="E5212" i="13"/>
  <c r="L5212" i="13"/>
  <c r="E5213" i="13"/>
  <c r="L5213" i="13"/>
  <c r="E5214" i="13"/>
  <c r="L5214" i="13"/>
  <c r="E5215" i="13"/>
  <c r="L5215" i="13"/>
  <c r="E5216" i="13"/>
  <c r="L5216" i="13"/>
  <c r="E5217" i="13"/>
  <c r="L5217" i="13"/>
  <c r="E5218" i="13"/>
  <c r="L5218" i="13"/>
  <c r="E5219" i="13"/>
  <c r="L5219" i="13"/>
  <c r="E5220" i="13"/>
  <c r="L5220" i="13"/>
  <c r="E5221" i="13"/>
  <c r="L5221" i="13"/>
  <c r="E5222" i="13"/>
  <c r="L5222" i="13"/>
  <c r="E5223" i="13"/>
  <c r="L5223" i="13"/>
  <c r="E5224" i="13"/>
  <c r="L5224" i="13"/>
  <c r="E5225" i="13"/>
  <c r="L5225" i="13"/>
  <c r="E5226" i="13"/>
  <c r="L5226" i="13"/>
  <c r="E5227" i="13"/>
  <c r="L5227" i="13"/>
  <c r="E5228" i="13"/>
  <c r="L5228" i="13"/>
  <c r="E5229" i="13"/>
  <c r="L5229" i="13"/>
  <c r="E5230" i="13"/>
  <c r="L5230" i="13"/>
  <c r="E5231" i="13"/>
  <c r="L5231" i="13"/>
  <c r="E5232" i="13"/>
  <c r="L5232" i="13"/>
  <c r="E5233" i="13"/>
  <c r="L5233" i="13"/>
  <c r="E5234" i="13"/>
  <c r="L5234" i="13"/>
  <c r="E5235" i="13"/>
  <c r="L5235" i="13"/>
  <c r="E5236" i="13"/>
  <c r="L5236" i="13"/>
  <c r="E5237" i="13"/>
  <c r="L5237" i="13"/>
  <c r="E5238" i="13"/>
  <c r="L5238" i="13"/>
  <c r="E5239" i="13"/>
  <c r="L5239" i="13"/>
  <c r="E5240" i="13"/>
  <c r="L5240" i="13"/>
  <c r="E5241" i="13"/>
  <c r="L5241" i="13"/>
  <c r="E5242" i="13"/>
  <c r="L5242" i="13"/>
  <c r="E5243" i="13"/>
  <c r="L5243" i="13"/>
  <c r="E5244" i="13"/>
  <c r="L5244" i="13"/>
  <c r="E5245" i="13"/>
  <c r="L5245" i="13"/>
  <c r="E5246" i="13"/>
  <c r="L5246" i="13"/>
  <c r="E5247" i="13"/>
  <c r="L5247" i="13"/>
  <c r="E5248" i="13"/>
  <c r="L5248" i="13"/>
  <c r="E5249" i="13"/>
  <c r="L5249" i="13"/>
  <c r="E5250" i="13"/>
  <c r="L5250" i="13"/>
  <c r="E5251" i="13"/>
  <c r="L5251" i="13"/>
  <c r="E5252" i="13"/>
  <c r="L5252" i="13"/>
  <c r="E5253" i="13"/>
  <c r="L5253" i="13"/>
  <c r="E5254" i="13"/>
  <c r="L5254" i="13"/>
  <c r="E5255" i="13"/>
  <c r="L5255" i="13"/>
  <c r="E5256" i="13"/>
  <c r="L5256" i="13"/>
  <c r="E5257" i="13"/>
  <c r="L5257" i="13"/>
  <c r="E5258" i="13"/>
  <c r="L5258" i="13"/>
  <c r="E5259" i="13"/>
  <c r="L5259" i="13"/>
  <c r="E5260" i="13"/>
  <c r="L5260" i="13"/>
  <c r="E5261" i="13"/>
  <c r="L5261" i="13"/>
  <c r="E5262" i="13"/>
  <c r="L5262" i="13"/>
  <c r="E5263" i="13"/>
  <c r="L5263" i="13"/>
  <c r="E5264" i="13"/>
  <c r="L5264" i="13"/>
  <c r="E5265" i="13"/>
  <c r="L5265" i="13"/>
  <c r="E5266" i="13"/>
  <c r="L5266" i="13"/>
  <c r="E5267" i="13"/>
  <c r="L5267" i="13"/>
  <c r="E5268" i="13"/>
  <c r="L5268" i="13"/>
  <c r="E5269" i="13"/>
  <c r="L5269" i="13"/>
  <c r="E5270" i="13"/>
  <c r="L5270" i="13"/>
  <c r="E5271" i="13"/>
  <c r="L5271" i="13"/>
  <c r="E5272" i="13"/>
  <c r="L5272" i="13"/>
  <c r="E5273" i="13"/>
  <c r="L5273" i="13"/>
  <c r="E5274" i="13"/>
  <c r="L5274" i="13"/>
  <c r="E5275" i="13"/>
  <c r="L5275" i="13"/>
  <c r="E5276" i="13"/>
  <c r="L5276" i="13"/>
  <c r="E5277" i="13"/>
  <c r="L5277" i="13"/>
  <c r="E5278" i="13"/>
  <c r="L5278" i="13"/>
  <c r="E5279" i="13"/>
  <c r="L5279" i="13"/>
  <c r="E5280" i="13"/>
  <c r="L5280" i="13"/>
  <c r="E5281" i="13"/>
  <c r="L5281" i="13"/>
  <c r="E5282" i="13"/>
  <c r="L5282" i="13"/>
  <c r="E5283" i="13"/>
  <c r="L5283" i="13"/>
  <c r="E5284" i="13"/>
  <c r="L5284" i="13"/>
  <c r="E5285" i="13"/>
  <c r="L5285" i="13"/>
  <c r="E5286" i="13"/>
  <c r="L5286" i="13"/>
  <c r="E5287" i="13"/>
  <c r="L5287" i="13"/>
  <c r="E5288" i="13"/>
  <c r="L5288" i="13"/>
  <c r="E5289" i="13"/>
  <c r="L5289" i="13"/>
  <c r="E5290" i="13"/>
  <c r="L5290" i="13"/>
  <c r="E5291" i="13"/>
  <c r="L5291" i="13"/>
  <c r="E5292" i="13"/>
  <c r="L5292" i="13"/>
  <c r="E5293" i="13"/>
  <c r="L5293" i="13"/>
  <c r="E5294" i="13"/>
  <c r="L5294" i="13"/>
  <c r="E5295" i="13"/>
  <c r="L5295" i="13"/>
  <c r="E5296" i="13"/>
  <c r="L5296" i="13"/>
  <c r="E5297" i="13"/>
  <c r="L5297" i="13"/>
  <c r="E5298" i="13"/>
  <c r="L5298" i="13"/>
  <c r="E5299" i="13"/>
  <c r="L5299" i="13"/>
  <c r="E5300" i="13"/>
  <c r="L5300" i="13"/>
  <c r="E5301" i="13"/>
  <c r="L5301" i="13"/>
  <c r="E5302" i="13"/>
  <c r="L5302" i="13"/>
  <c r="E5303" i="13"/>
  <c r="L5303" i="13"/>
  <c r="E5304" i="13"/>
  <c r="L5304" i="13"/>
  <c r="E5305" i="13"/>
  <c r="L5305" i="13"/>
  <c r="E5306" i="13"/>
  <c r="L5306" i="13"/>
  <c r="E5307" i="13"/>
  <c r="L5307" i="13"/>
  <c r="E5308" i="13"/>
  <c r="L5308" i="13"/>
  <c r="E5309" i="13"/>
  <c r="L5309" i="13"/>
  <c r="E5310" i="13"/>
  <c r="L5310" i="13"/>
  <c r="E5311" i="13"/>
  <c r="L5311" i="13"/>
  <c r="E5312" i="13"/>
  <c r="L5312" i="13"/>
  <c r="E5313" i="13"/>
  <c r="L5313" i="13"/>
  <c r="E5314" i="13"/>
  <c r="L5314" i="13"/>
  <c r="E5315" i="13"/>
  <c r="L5315" i="13"/>
  <c r="E5316" i="13"/>
  <c r="L5316" i="13"/>
  <c r="E5317" i="13"/>
  <c r="L5317" i="13"/>
  <c r="E5318" i="13"/>
  <c r="L5318" i="13"/>
  <c r="E5319" i="13"/>
  <c r="L5319" i="13"/>
  <c r="E5320" i="13"/>
  <c r="L5320" i="13"/>
  <c r="E5321" i="13"/>
  <c r="L5321" i="13"/>
  <c r="E5322" i="13"/>
  <c r="L5322" i="13"/>
  <c r="E5323" i="13"/>
  <c r="L5323" i="13"/>
  <c r="E5324" i="13"/>
  <c r="L5324" i="13"/>
  <c r="E5325" i="13"/>
  <c r="L5325" i="13"/>
  <c r="E5326" i="13"/>
  <c r="L5326" i="13"/>
  <c r="E5327" i="13"/>
  <c r="L5327" i="13"/>
  <c r="E5328" i="13"/>
  <c r="L5328" i="13"/>
  <c r="E5329" i="13"/>
  <c r="L5329" i="13"/>
  <c r="E5330" i="13"/>
  <c r="L5330" i="13"/>
  <c r="E5331" i="13"/>
  <c r="L5331" i="13"/>
  <c r="E5332" i="13"/>
  <c r="L5332" i="13"/>
  <c r="E5333" i="13"/>
  <c r="L5333" i="13"/>
  <c r="E5334" i="13"/>
  <c r="L5334" i="13"/>
  <c r="E5335" i="13"/>
  <c r="L5335" i="13"/>
  <c r="E5336" i="13"/>
  <c r="L5336" i="13"/>
  <c r="E5337" i="13"/>
  <c r="L5337" i="13"/>
  <c r="E5338" i="13"/>
  <c r="L5338" i="13"/>
  <c r="E5339" i="13"/>
  <c r="L5339" i="13"/>
  <c r="E5340" i="13"/>
  <c r="L5340" i="13"/>
  <c r="E5341" i="13"/>
  <c r="L5341" i="13"/>
  <c r="E5342" i="13"/>
  <c r="L5342" i="13"/>
  <c r="E5343" i="13"/>
  <c r="L5343" i="13"/>
  <c r="E5344" i="13"/>
  <c r="L5344" i="13"/>
  <c r="E5345" i="13"/>
  <c r="L5345" i="13"/>
  <c r="E5346" i="13"/>
  <c r="L5346" i="13"/>
  <c r="E5347" i="13"/>
  <c r="L5347" i="13"/>
  <c r="E5348" i="13"/>
  <c r="L5348" i="13"/>
  <c r="E5349" i="13"/>
  <c r="L5349" i="13"/>
  <c r="E5350" i="13"/>
  <c r="L5350" i="13"/>
  <c r="E5351" i="13"/>
  <c r="L5351" i="13"/>
  <c r="E5352" i="13"/>
  <c r="L5352" i="13"/>
  <c r="E5353" i="13"/>
  <c r="L5353" i="13"/>
  <c r="E5354" i="13"/>
  <c r="L5354" i="13"/>
  <c r="E5355" i="13"/>
  <c r="L5355" i="13"/>
  <c r="E5356" i="13"/>
  <c r="L5356" i="13"/>
  <c r="E5357" i="13"/>
  <c r="L5357" i="13"/>
  <c r="E5358" i="13"/>
  <c r="L5358" i="13"/>
  <c r="E5359" i="13"/>
  <c r="L5359" i="13"/>
  <c r="E5360" i="13"/>
  <c r="L5360" i="13"/>
  <c r="E5361" i="13"/>
  <c r="L5361" i="13"/>
  <c r="E5362" i="13"/>
  <c r="L5362" i="13"/>
  <c r="E5363" i="13"/>
  <c r="L5363" i="13"/>
  <c r="E5364" i="13"/>
  <c r="L5364" i="13"/>
  <c r="E5365" i="13"/>
  <c r="L5365" i="13"/>
  <c r="E5366" i="13"/>
  <c r="L5366" i="13"/>
  <c r="E5367" i="13"/>
  <c r="L5367" i="13"/>
  <c r="E5368" i="13"/>
  <c r="L5368" i="13"/>
  <c r="E5369" i="13"/>
  <c r="L5369" i="13"/>
  <c r="E5370" i="13"/>
  <c r="L5370" i="13"/>
  <c r="E5371" i="13"/>
  <c r="L5371" i="13"/>
  <c r="E5372" i="13"/>
  <c r="L5372" i="13"/>
  <c r="E5373" i="13"/>
  <c r="L5373" i="13"/>
  <c r="E5374" i="13"/>
  <c r="L5374" i="13"/>
  <c r="E5375" i="13"/>
  <c r="L5375" i="13"/>
  <c r="E5376" i="13"/>
  <c r="L5376" i="13"/>
  <c r="E5377" i="13"/>
  <c r="L5377" i="13"/>
  <c r="E5378" i="13"/>
  <c r="L5378" i="13"/>
  <c r="E5379" i="13"/>
  <c r="L5379" i="13"/>
  <c r="E5380" i="13"/>
  <c r="L5380" i="13"/>
  <c r="E5381" i="13"/>
  <c r="L5381" i="13"/>
  <c r="E5382" i="13"/>
  <c r="L5382" i="13"/>
  <c r="E5383" i="13"/>
  <c r="L5383" i="13"/>
  <c r="E5384" i="13"/>
  <c r="L5384" i="13"/>
  <c r="E5385" i="13"/>
  <c r="L5385" i="13"/>
  <c r="E5386" i="13"/>
  <c r="L5386" i="13"/>
  <c r="E5387" i="13"/>
  <c r="L5387" i="13"/>
  <c r="E5388" i="13"/>
  <c r="L5388" i="13"/>
  <c r="E5389" i="13"/>
  <c r="L5389" i="13"/>
  <c r="E5390" i="13"/>
  <c r="L5390" i="13"/>
  <c r="E5391" i="13"/>
  <c r="L5391" i="13"/>
  <c r="E5392" i="13"/>
  <c r="L5392" i="13"/>
  <c r="E5393" i="13"/>
  <c r="L5393" i="13"/>
  <c r="E5394" i="13"/>
  <c r="L5394" i="13"/>
  <c r="E5395" i="13"/>
  <c r="L5395" i="13"/>
  <c r="E5396" i="13"/>
  <c r="L5396" i="13"/>
  <c r="E5397" i="13"/>
  <c r="L5397" i="13"/>
  <c r="E5398" i="13"/>
  <c r="L5398" i="13"/>
  <c r="E5399" i="13"/>
  <c r="L5399" i="13"/>
  <c r="E5400" i="13"/>
  <c r="L5400" i="13"/>
  <c r="E5401" i="13"/>
  <c r="L5401" i="13"/>
  <c r="E5402" i="13"/>
  <c r="L5402" i="13"/>
  <c r="E5403" i="13"/>
  <c r="L5403" i="13"/>
  <c r="E5404" i="13"/>
  <c r="L5404" i="13"/>
  <c r="E5405" i="13"/>
  <c r="L5405" i="13"/>
  <c r="E5406" i="13"/>
  <c r="L5406" i="13"/>
  <c r="E5407" i="13"/>
  <c r="L5407" i="13"/>
  <c r="E5408" i="13"/>
  <c r="L5408" i="13"/>
  <c r="E5409" i="13"/>
  <c r="L5409" i="13"/>
  <c r="E5410" i="13"/>
  <c r="L5410" i="13"/>
  <c r="E5411" i="13"/>
  <c r="L5411" i="13"/>
  <c r="E5412" i="13"/>
  <c r="L5412" i="13"/>
  <c r="E5413" i="13"/>
  <c r="L5413" i="13"/>
  <c r="E5414" i="13"/>
  <c r="L5414" i="13"/>
  <c r="E5415" i="13"/>
  <c r="L5415" i="13"/>
  <c r="E5416" i="13"/>
  <c r="L5416" i="13"/>
  <c r="E5417" i="13"/>
  <c r="L5417" i="13"/>
  <c r="E5418" i="13"/>
  <c r="L5418" i="13"/>
  <c r="E5419" i="13"/>
  <c r="L5419" i="13"/>
  <c r="E5420" i="13"/>
  <c r="L5420" i="13"/>
  <c r="E5421" i="13"/>
  <c r="L5421" i="13"/>
  <c r="E5422" i="13"/>
  <c r="L5422" i="13"/>
  <c r="E5423" i="13"/>
  <c r="L5423" i="13"/>
  <c r="E5424" i="13"/>
  <c r="L5424" i="13"/>
  <c r="E5425" i="13"/>
  <c r="L5425" i="13"/>
  <c r="E5426" i="13"/>
  <c r="L5426" i="13"/>
  <c r="E5427" i="13"/>
  <c r="L5427" i="13"/>
  <c r="E5428" i="13"/>
  <c r="L5428" i="13"/>
  <c r="E5429" i="13"/>
  <c r="L5429" i="13"/>
  <c r="E5430" i="13"/>
  <c r="L5430" i="13"/>
  <c r="E5431" i="13"/>
  <c r="L5431" i="13"/>
  <c r="E5432" i="13"/>
  <c r="L5432" i="13"/>
  <c r="E5433" i="13"/>
  <c r="L5433" i="13"/>
  <c r="E5434" i="13"/>
  <c r="L5434" i="13"/>
  <c r="E5435" i="13"/>
  <c r="L5435" i="13"/>
  <c r="E5436" i="13"/>
  <c r="L5436" i="13"/>
  <c r="E5437" i="13"/>
  <c r="L5437" i="13"/>
  <c r="E5438" i="13"/>
  <c r="L5438" i="13"/>
  <c r="E5439" i="13"/>
  <c r="L5439" i="13"/>
  <c r="E5440" i="13"/>
  <c r="L5440" i="13"/>
  <c r="E5441" i="13"/>
  <c r="L5441" i="13"/>
  <c r="E5442" i="13"/>
  <c r="L5442" i="13"/>
  <c r="E5443" i="13"/>
  <c r="L5443" i="13"/>
  <c r="E5444" i="13"/>
  <c r="L5444" i="13"/>
  <c r="E5445" i="13"/>
  <c r="L5445" i="13"/>
  <c r="E5446" i="13"/>
  <c r="L5446" i="13"/>
  <c r="E5447" i="13"/>
  <c r="L5447" i="13"/>
  <c r="E5448" i="13"/>
  <c r="L5448" i="13"/>
  <c r="E5449" i="13"/>
  <c r="L5449" i="13"/>
  <c r="E5450" i="13"/>
  <c r="L5450" i="13"/>
  <c r="E5451" i="13"/>
  <c r="L5451" i="13"/>
  <c r="E5452" i="13"/>
  <c r="L5452" i="13"/>
  <c r="E5453" i="13"/>
  <c r="L5453" i="13"/>
  <c r="E5454" i="13"/>
  <c r="L5454" i="13"/>
  <c r="E5455" i="13"/>
  <c r="L5455" i="13"/>
  <c r="E5456" i="13"/>
  <c r="L5456" i="13"/>
  <c r="E5457" i="13"/>
  <c r="L5457" i="13"/>
  <c r="E5458" i="13"/>
  <c r="L5458" i="13"/>
  <c r="E5459" i="13"/>
  <c r="L5459" i="13"/>
  <c r="E5460" i="13"/>
  <c r="L5460" i="13"/>
  <c r="E5461" i="13"/>
  <c r="L5461" i="13"/>
  <c r="E5462" i="13"/>
  <c r="L5462" i="13"/>
  <c r="E5463" i="13"/>
  <c r="L5463" i="13"/>
  <c r="E5464" i="13"/>
  <c r="L5464" i="13"/>
  <c r="E5465" i="13"/>
  <c r="L5465" i="13"/>
  <c r="E5466" i="13"/>
  <c r="L5466" i="13"/>
  <c r="E5467" i="13"/>
  <c r="L5467" i="13"/>
  <c r="E5468" i="13"/>
  <c r="L5468" i="13"/>
  <c r="E5469" i="13"/>
  <c r="L5469" i="13"/>
  <c r="E5470" i="13"/>
  <c r="L5470" i="13"/>
  <c r="E5471" i="13"/>
  <c r="L5471" i="13"/>
  <c r="E5472" i="13"/>
  <c r="L5472" i="13"/>
  <c r="E5473" i="13"/>
  <c r="L5473" i="13"/>
  <c r="E5474" i="13"/>
  <c r="L5474" i="13"/>
  <c r="E5475" i="13"/>
  <c r="L5475" i="13"/>
  <c r="E5476" i="13"/>
  <c r="L5476" i="13"/>
  <c r="E5477" i="13"/>
  <c r="L5477" i="13"/>
  <c r="E5478" i="13"/>
  <c r="L5478" i="13"/>
  <c r="E5479" i="13"/>
  <c r="L5479" i="13"/>
  <c r="E5480" i="13"/>
  <c r="L5480" i="13"/>
  <c r="E5481" i="13"/>
  <c r="L5481" i="13"/>
  <c r="E5482" i="13"/>
  <c r="L5482" i="13"/>
  <c r="E5483" i="13"/>
  <c r="L5483" i="13"/>
  <c r="E5484" i="13"/>
  <c r="L5484" i="13"/>
  <c r="E5485" i="13"/>
  <c r="L5485" i="13"/>
  <c r="E5486" i="13"/>
  <c r="L5486" i="13"/>
  <c r="E5487" i="13"/>
  <c r="L5487" i="13"/>
  <c r="E5488" i="13"/>
  <c r="L5488" i="13"/>
  <c r="E5489" i="13"/>
  <c r="L5489" i="13"/>
  <c r="E5490" i="13"/>
  <c r="L5490" i="13"/>
  <c r="E5491" i="13"/>
  <c r="L5491" i="13"/>
  <c r="E5492" i="13"/>
  <c r="L5492" i="13"/>
  <c r="E5493" i="13"/>
  <c r="L5493" i="13"/>
  <c r="E5494" i="13"/>
  <c r="L5494" i="13"/>
  <c r="E5495" i="13"/>
  <c r="L5495" i="13"/>
  <c r="E5496" i="13"/>
  <c r="L5496" i="13"/>
  <c r="E5497" i="13"/>
  <c r="L5497" i="13"/>
  <c r="E5498" i="13"/>
  <c r="L5498" i="13"/>
  <c r="E5499" i="13"/>
  <c r="L5499" i="13"/>
  <c r="E5500" i="13"/>
  <c r="L5500" i="13"/>
  <c r="E5501" i="13"/>
  <c r="L5501" i="13"/>
  <c r="E5502" i="13"/>
  <c r="L5502" i="13"/>
  <c r="E5503" i="13"/>
  <c r="L5503" i="13"/>
  <c r="E5504" i="13"/>
  <c r="L5504" i="13"/>
  <c r="E5505" i="13"/>
  <c r="L5505" i="13"/>
  <c r="E5506" i="13"/>
  <c r="L5506" i="13"/>
  <c r="E5507" i="13"/>
  <c r="L5507" i="13"/>
  <c r="E5508" i="13"/>
  <c r="L5508" i="13"/>
  <c r="E5509" i="13"/>
  <c r="L5509" i="13"/>
  <c r="E5510" i="13"/>
  <c r="L5510" i="13"/>
  <c r="E5511" i="13"/>
  <c r="L5511" i="13"/>
  <c r="E5512" i="13"/>
  <c r="L5512" i="13"/>
  <c r="E5513" i="13"/>
  <c r="L5513" i="13"/>
  <c r="E5514" i="13"/>
  <c r="L5514" i="13"/>
  <c r="E5515" i="13"/>
  <c r="L5515" i="13"/>
  <c r="E5516" i="13"/>
  <c r="L5516" i="13"/>
  <c r="E5517" i="13"/>
  <c r="L5517" i="13"/>
  <c r="E5518" i="13"/>
  <c r="L5518" i="13"/>
  <c r="E5519" i="13"/>
  <c r="L5519" i="13"/>
  <c r="E5520" i="13"/>
  <c r="L5520" i="13"/>
  <c r="E5521" i="13"/>
  <c r="L5521" i="13"/>
  <c r="E5522" i="13"/>
  <c r="L5522" i="13"/>
  <c r="E5523" i="13"/>
  <c r="L5523" i="13"/>
  <c r="E5524" i="13"/>
  <c r="L5524" i="13"/>
  <c r="E5525" i="13"/>
  <c r="L5525" i="13"/>
  <c r="E5526" i="13"/>
  <c r="L5526" i="13"/>
  <c r="E5527" i="13"/>
  <c r="L5527" i="13"/>
  <c r="E5528" i="13"/>
  <c r="L5528" i="13"/>
  <c r="E5529" i="13"/>
  <c r="L5529" i="13"/>
  <c r="E5530" i="13"/>
  <c r="L5530" i="13"/>
  <c r="E5531" i="13"/>
  <c r="L5531" i="13"/>
  <c r="E5532" i="13"/>
  <c r="L5532" i="13"/>
  <c r="E5533" i="13"/>
  <c r="L5533" i="13"/>
  <c r="E5534" i="13"/>
  <c r="L5534" i="13"/>
  <c r="E5535" i="13"/>
  <c r="L5535" i="13"/>
  <c r="E5536" i="13"/>
  <c r="L5536" i="13"/>
  <c r="E5537" i="13"/>
  <c r="L5537" i="13"/>
  <c r="E5538" i="13"/>
  <c r="L5538" i="13"/>
  <c r="E5539" i="13"/>
  <c r="L5539" i="13"/>
  <c r="E5540" i="13"/>
  <c r="L5540" i="13"/>
  <c r="E5541" i="13"/>
  <c r="L5541" i="13"/>
  <c r="E5542" i="13"/>
  <c r="L5542" i="13"/>
  <c r="E5543" i="13"/>
  <c r="L5543" i="13"/>
  <c r="E5544" i="13"/>
  <c r="L5544" i="13"/>
  <c r="E5545" i="13"/>
  <c r="L5545" i="13"/>
  <c r="E5546" i="13"/>
  <c r="L5546" i="13"/>
  <c r="E5547" i="13"/>
  <c r="L5547" i="13"/>
  <c r="E5548" i="13"/>
  <c r="L5548" i="13"/>
  <c r="E5549" i="13"/>
  <c r="L5549" i="13"/>
  <c r="E5550" i="13"/>
  <c r="L5550" i="13"/>
  <c r="E5551" i="13"/>
  <c r="L5551" i="13"/>
  <c r="E5552" i="13"/>
  <c r="L5552" i="13"/>
  <c r="E5553" i="13"/>
  <c r="L5553" i="13"/>
  <c r="E5554" i="13"/>
  <c r="L5554" i="13"/>
  <c r="E5555" i="13"/>
  <c r="L5555" i="13"/>
  <c r="E5556" i="13"/>
  <c r="L5556" i="13"/>
  <c r="E5557" i="13"/>
  <c r="L5557" i="13"/>
  <c r="E5558" i="13"/>
  <c r="L5558" i="13"/>
  <c r="E5559" i="13"/>
  <c r="L5559" i="13"/>
  <c r="E5560" i="13"/>
  <c r="L5560" i="13"/>
  <c r="E5561" i="13"/>
  <c r="L5561" i="13"/>
  <c r="E5562" i="13"/>
  <c r="L5562" i="13"/>
  <c r="E5563" i="13"/>
  <c r="L5563" i="13"/>
  <c r="E5564" i="13"/>
  <c r="L5564" i="13"/>
  <c r="E5565" i="13"/>
  <c r="L5565" i="13"/>
  <c r="E5566" i="13"/>
  <c r="L5566" i="13"/>
  <c r="E5567" i="13"/>
  <c r="L5567" i="13"/>
  <c r="E5568" i="13"/>
  <c r="L5568" i="13"/>
  <c r="E5569" i="13"/>
  <c r="L5569" i="13"/>
  <c r="E5570" i="13"/>
  <c r="L5570" i="13"/>
  <c r="E5571" i="13"/>
  <c r="L5571" i="13"/>
  <c r="E5572" i="13"/>
  <c r="L5572" i="13"/>
  <c r="E5573" i="13"/>
  <c r="L5573" i="13"/>
  <c r="E5574" i="13"/>
  <c r="L5574" i="13"/>
  <c r="E5575" i="13"/>
  <c r="L5575" i="13"/>
  <c r="E5576" i="13"/>
  <c r="L5576" i="13"/>
  <c r="E5577" i="13"/>
  <c r="L5577" i="13"/>
  <c r="E5578" i="13"/>
  <c r="L5578" i="13"/>
  <c r="E5579" i="13"/>
  <c r="L5579" i="13"/>
  <c r="E5580" i="13"/>
  <c r="L5580" i="13"/>
  <c r="E5581" i="13"/>
  <c r="L5581" i="13"/>
  <c r="E5582" i="13"/>
  <c r="L5582" i="13"/>
  <c r="E5583" i="13"/>
  <c r="L5583" i="13"/>
  <c r="E5584" i="13"/>
  <c r="L5584" i="13"/>
  <c r="E5585" i="13"/>
  <c r="L5585" i="13"/>
  <c r="E5586" i="13"/>
  <c r="L5586" i="13"/>
  <c r="E5587" i="13"/>
  <c r="L5587" i="13"/>
  <c r="E5588" i="13"/>
  <c r="L5588" i="13"/>
  <c r="E5589" i="13"/>
  <c r="L5589" i="13"/>
  <c r="E5590" i="13"/>
  <c r="L5590" i="13"/>
  <c r="E5591" i="13"/>
  <c r="L5591" i="13"/>
  <c r="E5592" i="13"/>
  <c r="L5592" i="13"/>
  <c r="E5593" i="13"/>
  <c r="L5593" i="13"/>
  <c r="E5594" i="13"/>
  <c r="L5594" i="13"/>
  <c r="E5595" i="13"/>
  <c r="L5595" i="13"/>
  <c r="E5596" i="13"/>
  <c r="L5596" i="13"/>
  <c r="E5597" i="13"/>
  <c r="L5597" i="13"/>
  <c r="E5598" i="13"/>
  <c r="L5598" i="13"/>
  <c r="E5599" i="13"/>
  <c r="L5599" i="13"/>
  <c r="E5600" i="13"/>
  <c r="L5600" i="13"/>
  <c r="E5601" i="13"/>
  <c r="L5601" i="13"/>
  <c r="E5602" i="13"/>
  <c r="L5602" i="13"/>
  <c r="E5603" i="13"/>
  <c r="L5603" i="13"/>
  <c r="E5604" i="13"/>
  <c r="L5604" i="13"/>
  <c r="E5605" i="13"/>
  <c r="L5605" i="13"/>
  <c r="E5606" i="13"/>
  <c r="L5606" i="13"/>
  <c r="E5607" i="13"/>
  <c r="L5607" i="13"/>
  <c r="E5608" i="13"/>
  <c r="L5608" i="13"/>
  <c r="E5609" i="13"/>
  <c r="L5609" i="13"/>
  <c r="E5610" i="13"/>
  <c r="L5610" i="13"/>
  <c r="E5611" i="13"/>
  <c r="L5611" i="13"/>
  <c r="E5612" i="13"/>
  <c r="L5612" i="13"/>
  <c r="E5613" i="13"/>
  <c r="L5613" i="13"/>
  <c r="E5614" i="13"/>
  <c r="L5614" i="13"/>
  <c r="E5615" i="13"/>
  <c r="L5615" i="13"/>
  <c r="E5616" i="13"/>
  <c r="L5616" i="13"/>
  <c r="E5617" i="13"/>
  <c r="L5617" i="13"/>
  <c r="E5618" i="13"/>
  <c r="L5618" i="13"/>
  <c r="E5619" i="13"/>
  <c r="L5619" i="13"/>
  <c r="E5620" i="13"/>
  <c r="L5620" i="13"/>
  <c r="E5621" i="13"/>
  <c r="L5621" i="13"/>
  <c r="E5622" i="13"/>
  <c r="L5622" i="13"/>
  <c r="E5623" i="13"/>
  <c r="L5623" i="13"/>
  <c r="E5624" i="13"/>
  <c r="L5624" i="13"/>
  <c r="E5625" i="13"/>
  <c r="L5625" i="13"/>
  <c r="E5626" i="13"/>
  <c r="L5626" i="13"/>
  <c r="E5627" i="13"/>
  <c r="L5627" i="13"/>
  <c r="E5628" i="13"/>
  <c r="L5628" i="13"/>
  <c r="E5629" i="13"/>
  <c r="L5629" i="13"/>
  <c r="E5630" i="13"/>
  <c r="L5630" i="13"/>
  <c r="E5631" i="13"/>
  <c r="L5631" i="13"/>
  <c r="E5632" i="13"/>
  <c r="L5632" i="13"/>
  <c r="E5633" i="13"/>
  <c r="L5633" i="13"/>
  <c r="E5634" i="13"/>
  <c r="L5634" i="13"/>
  <c r="E5635" i="13"/>
  <c r="L5635" i="13"/>
  <c r="E5636" i="13"/>
  <c r="L5636" i="13"/>
  <c r="E5637" i="13"/>
  <c r="L5637" i="13"/>
  <c r="E5638" i="13"/>
  <c r="L5638" i="13"/>
  <c r="E5639" i="13"/>
  <c r="L5639" i="13"/>
  <c r="E5640" i="13"/>
  <c r="L5640" i="13"/>
  <c r="E5641" i="13"/>
  <c r="L5641" i="13"/>
  <c r="E5642" i="13"/>
  <c r="L5642" i="13"/>
  <c r="E5643" i="13"/>
  <c r="L5643" i="13"/>
  <c r="E5644" i="13"/>
  <c r="L5644" i="13"/>
  <c r="E5645" i="13"/>
  <c r="L5645" i="13"/>
  <c r="E5646" i="13"/>
  <c r="L5646" i="13"/>
  <c r="E5647" i="13"/>
  <c r="L5647" i="13"/>
  <c r="E5648" i="13"/>
  <c r="L5648" i="13"/>
  <c r="E5649" i="13"/>
  <c r="L5649" i="13"/>
  <c r="E5650" i="13"/>
  <c r="L5650" i="13"/>
  <c r="E5651" i="13"/>
  <c r="L5651" i="13"/>
  <c r="E5652" i="13"/>
  <c r="L5652" i="13"/>
  <c r="E5653" i="13"/>
  <c r="L5653" i="13"/>
  <c r="E5654" i="13"/>
  <c r="L5654" i="13"/>
  <c r="E5655" i="13"/>
  <c r="L5655" i="13"/>
  <c r="E5656" i="13"/>
  <c r="L5656" i="13"/>
  <c r="E5657" i="13"/>
  <c r="L5657" i="13"/>
  <c r="E5658" i="13"/>
  <c r="L5658" i="13"/>
  <c r="E5659" i="13"/>
  <c r="L5659" i="13"/>
  <c r="E5660" i="13"/>
  <c r="L5660" i="13"/>
  <c r="E5661" i="13"/>
  <c r="L5661" i="13"/>
  <c r="E5662" i="13"/>
  <c r="L5662" i="13"/>
  <c r="E5663" i="13"/>
  <c r="L5663" i="13"/>
  <c r="E5664" i="13"/>
  <c r="L5664" i="13"/>
  <c r="E5665" i="13"/>
  <c r="L5665" i="13"/>
  <c r="E5666" i="13"/>
  <c r="L5666" i="13"/>
  <c r="E5667" i="13"/>
  <c r="L5667" i="13"/>
  <c r="E5668" i="13"/>
  <c r="L5668" i="13"/>
  <c r="E5669" i="13"/>
  <c r="L5669" i="13"/>
  <c r="E5670" i="13"/>
  <c r="L5670" i="13"/>
  <c r="E5671" i="13"/>
  <c r="L5671" i="13"/>
  <c r="E5672" i="13"/>
  <c r="L5672" i="13"/>
  <c r="E5673" i="13"/>
  <c r="L5673" i="13"/>
  <c r="E5674" i="13"/>
  <c r="L5674" i="13"/>
  <c r="E5675" i="13"/>
  <c r="L5675" i="13"/>
  <c r="E5676" i="13"/>
  <c r="L5676" i="13"/>
  <c r="E5677" i="13"/>
  <c r="L5677" i="13"/>
  <c r="E5678" i="13"/>
  <c r="L5678" i="13"/>
  <c r="E5679" i="13"/>
  <c r="L5679" i="13"/>
  <c r="E5680" i="13"/>
  <c r="L5680" i="13"/>
  <c r="E5681" i="13"/>
  <c r="L5681" i="13"/>
  <c r="E5682" i="13"/>
  <c r="L5682" i="13"/>
  <c r="E5683" i="13"/>
  <c r="L5683" i="13"/>
  <c r="E5684" i="13"/>
  <c r="L5684" i="13"/>
  <c r="E5685" i="13"/>
  <c r="L5685" i="13"/>
  <c r="E5686" i="13"/>
  <c r="L5686" i="13"/>
  <c r="E5687" i="13"/>
  <c r="L5687" i="13"/>
  <c r="E5688" i="13"/>
  <c r="L5688" i="13"/>
  <c r="E5689" i="13"/>
  <c r="L5689" i="13"/>
  <c r="E5690" i="13"/>
  <c r="L5690" i="13"/>
  <c r="E5691" i="13"/>
  <c r="L5691" i="13"/>
  <c r="E5692" i="13"/>
  <c r="L5692" i="13"/>
  <c r="E5693" i="13"/>
  <c r="L5693" i="13"/>
  <c r="E5694" i="13"/>
  <c r="L5694" i="13"/>
  <c r="E5695" i="13"/>
  <c r="L5695" i="13"/>
  <c r="E5696" i="13"/>
  <c r="L5696" i="13"/>
  <c r="E5697" i="13"/>
  <c r="L5697" i="13"/>
  <c r="E5698" i="13"/>
  <c r="L5698" i="13"/>
  <c r="E5699" i="13"/>
  <c r="L5699" i="13"/>
  <c r="E5700" i="13"/>
  <c r="L5700" i="13"/>
  <c r="E5701" i="13"/>
  <c r="L5701" i="13"/>
  <c r="E5702" i="13"/>
  <c r="L5702" i="13"/>
  <c r="E5703" i="13"/>
  <c r="L5703" i="13"/>
  <c r="E5704" i="13"/>
  <c r="L5704" i="13"/>
  <c r="E5705" i="13"/>
  <c r="L5705" i="13"/>
  <c r="E5706" i="13"/>
  <c r="L5706" i="13"/>
  <c r="E5707" i="13"/>
  <c r="L5707" i="13"/>
  <c r="E5708" i="13"/>
  <c r="L5708" i="13"/>
  <c r="E5709" i="13"/>
  <c r="L5709" i="13"/>
  <c r="E5710" i="13"/>
  <c r="L5710" i="13"/>
  <c r="E5711" i="13"/>
  <c r="L5711" i="13"/>
  <c r="E5712" i="13"/>
  <c r="L5712" i="13"/>
  <c r="E5713" i="13"/>
  <c r="L5713" i="13"/>
  <c r="E5714" i="13"/>
  <c r="L5714" i="13"/>
  <c r="E5715" i="13"/>
  <c r="L5715" i="13"/>
  <c r="E5716" i="13"/>
  <c r="L5716" i="13"/>
  <c r="E5717" i="13"/>
  <c r="L5717" i="13"/>
  <c r="E5718" i="13"/>
  <c r="L5718" i="13"/>
  <c r="E5719" i="13"/>
  <c r="L5719" i="13"/>
  <c r="E5720" i="13"/>
  <c r="L5720" i="13"/>
  <c r="E5721" i="13"/>
  <c r="L5721" i="13"/>
  <c r="E5722" i="13"/>
  <c r="L5722" i="13"/>
  <c r="E5723" i="13"/>
  <c r="L5723" i="13"/>
  <c r="E5724" i="13"/>
  <c r="L5724" i="13"/>
  <c r="E5725" i="13"/>
  <c r="L5725" i="13"/>
  <c r="E5726" i="13"/>
  <c r="L5726" i="13"/>
  <c r="E5727" i="13"/>
  <c r="L5727" i="13"/>
  <c r="E5728" i="13"/>
  <c r="L5728" i="13"/>
  <c r="E5729" i="13"/>
  <c r="L5729" i="13"/>
  <c r="E5730" i="13"/>
  <c r="L5730" i="13"/>
  <c r="E5731" i="13"/>
  <c r="L5731" i="13"/>
  <c r="E5732" i="13"/>
  <c r="L5732" i="13"/>
  <c r="E5733" i="13"/>
  <c r="L5733" i="13"/>
  <c r="E5734" i="13"/>
  <c r="L5734" i="13"/>
  <c r="E5735" i="13"/>
  <c r="L5735" i="13"/>
  <c r="E5736" i="13"/>
  <c r="L5736" i="13"/>
  <c r="E5737" i="13"/>
  <c r="L5737" i="13"/>
  <c r="E5738" i="13"/>
  <c r="L5738" i="13"/>
  <c r="E5739" i="13"/>
  <c r="L5739" i="13"/>
  <c r="E5740" i="13"/>
  <c r="L5740" i="13"/>
  <c r="E5741" i="13"/>
  <c r="L5741" i="13"/>
  <c r="E5742" i="13"/>
  <c r="L5742" i="13"/>
  <c r="E5743" i="13"/>
  <c r="L5743" i="13"/>
  <c r="E5744" i="13"/>
  <c r="L5744" i="13"/>
  <c r="E5745" i="13"/>
  <c r="L5745" i="13"/>
  <c r="E5746" i="13"/>
  <c r="L5746" i="13"/>
  <c r="E5747" i="13"/>
  <c r="L5747" i="13"/>
  <c r="E5748" i="13"/>
  <c r="L5748" i="13"/>
  <c r="E5749" i="13"/>
  <c r="L5749" i="13"/>
  <c r="E5750" i="13"/>
  <c r="L5750" i="13"/>
  <c r="E5751" i="13"/>
  <c r="L5751" i="13"/>
  <c r="E5752" i="13"/>
  <c r="L5752" i="13"/>
  <c r="E5753" i="13"/>
  <c r="L5753" i="13"/>
  <c r="E5754" i="13"/>
  <c r="L5754" i="13"/>
  <c r="E5755" i="13"/>
  <c r="L5755" i="13"/>
  <c r="E5756" i="13"/>
  <c r="L5756" i="13"/>
  <c r="E5757" i="13"/>
  <c r="L5757" i="13"/>
  <c r="E5758" i="13"/>
  <c r="L5758" i="13"/>
  <c r="E5759" i="13"/>
  <c r="L5759" i="13"/>
  <c r="E5760" i="13"/>
  <c r="L5760" i="13"/>
  <c r="E5761" i="13"/>
  <c r="L5761" i="13"/>
  <c r="E5762" i="13"/>
  <c r="L5762" i="13"/>
  <c r="E5763" i="13"/>
  <c r="L5763" i="13"/>
  <c r="E5764" i="13"/>
  <c r="L5764" i="13"/>
  <c r="E5765" i="13"/>
  <c r="L5765" i="13"/>
  <c r="E5766" i="13"/>
  <c r="L5766" i="13"/>
  <c r="E5767" i="13"/>
  <c r="L5767" i="13"/>
  <c r="E5768" i="13"/>
  <c r="L5768" i="13"/>
  <c r="E5769" i="13"/>
  <c r="L5769" i="13"/>
  <c r="E5770" i="13"/>
  <c r="L5770" i="13"/>
  <c r="E5771" i="13"/>
  <c r="L5771" i="13"/>
  <c r="E5772" i="13"/>
  <c r="L5772" i="13"/>
  <c r="E5773" i="13"/>
  <c r="L5773" i="13"/>
  <c r="E5774" i="13"/>
  <c r="L5774" i="13"/>
  <c r="E5775" i="13"/>
  <c r="L5775" i="13"/>
  <c r="E5776" i="13"/>
  <c r="L5776" i="13"/>
  <c r="E5777" i="13"/>
  <c r="L5777" i="13"/>
  <c r="E5778" i="13"/>
  <c r="L5778" i="13"/>
  <c r="E5779" i="13"/>
  <c r="L5779" i="13"/>
  <c r="E5780" i="13"/>
  <c r="L5780" i="13"/>
  <c r="E5781" i="13"/>
  <c r="L5781" i="13"/>
  <c r="E5782" i="13"/>
  <c r="L5782" i="13"/>
  <c r="E5783" i="13"/>
  <c r="L5783" i="13"/>
  <c r="E5784" i="13"/>
  <c r="L5784" i="13"/>
  <c r="E5785" i="13"/>
  <c r="L5785" i="13"/>
  <c r="E5786" i="13"/>
  <c r="L5786" i="13"/>
  <c r="E5787" i="13"/>
  <c r="L5787" i="13"/>
  <c r="E5788" i="13"/>
  <c r="L5788" i="13"/>
  <c r="E5789" i="13"/>
  <c r="L5789" i="13"/>
  <c r="E5790" i="13"/>
  <c r="L5790" i="13"/>
  <c r="E5791" i="13"/>
  <c r="L5791" i="13"/>
  <c r="E5792" i="13"/>
  <c r="L5792" i="13"/>
  <c r="E5793" i="13"/>
  <c r="L5793" i="13"/>
  <c r="E5794" i="13"/>
  <c r="L5794" i="13"/>
  <c r="E5795" i="13"/>
  <c r="L5795" i="13"/>
  <c r="E5796" i="13"/>
  <c r="L5796" i="13"/>
  <c r="E5797" i="13"/>
  <c r="L5797" i="13"/>
  <c r="E5798" i="13"/>
  <c r="L5798" i="13"/>
  <c r="E5799" i="13"/>
  <c r="L5799" i="13"/>
  <c r="E5800" i="13"/>
  <c r="L5800" i="13"/>
  <c r="E5801" i="13"/>
  <c r="L5801" i="13"/>
  <c r="E5802" i="13"/>
  <c r="L5802" i="13"/>
  <c r="E5803" i="13"/>
  <c r="L5803" i="13"/>
  <c r="E5804" i="13"/>
  <c r="L5804" i="13"/>
  <c r="E5805" i="13"/>
  <c r="L5805" i="13"/>
  <c r="E5806" i="13"/>
  <c r="L5806" i="13"/>
  <c r="E5807" i="13"/>
  <c r="L5807" i="13"/>
  <c r="E5808" i="13"/>
  <c r="L5808" i="13"/>
  <c r="E5809" i="13"/>
  <c r="L5809" i="13"/>
  <c r="E5810" i="13"/>
  <c r="L5810" i="13"/>
  <c r="E5811" i="13"/>
  <c r="L5811" i="13"/>
  <c r="E5812" i="13"/>
  <c r="L5812" i="13"/>
  <c r="E5813" i="13"/>
  <c r="L5813" i="13"/>
  <c r="E5814" i="13"/>
  <c r="L5814" i="13"/>
  <c r="E5815" i="13"/>
  <c r="L5815" i="13"/>
  <c r="E5816" i="13"/>
  <c r="L5816" i="13"/>
  <c r="E5817" i="13"/>
  <c r="L5817" i="13"/>
  <c r="E5818" i="13"/>
  <c r="L5818" i="13"/>
  <c r="E5819" i="13"/>
  <c r="L5819" i="13"/>
  <c r="E5820" i="13"/>
  <c r="L5820" i="13"/>
  <c r="E5821" i="13"/>
  <c r="L5821" i="13"/>
  <c r="E5822" i="13"/>
  <c r="L5822" i="13"/>
  <c r="E5823" i="13"/>
  <c r="L5823" i="13"/>
  <c r="E5824" i="13"/>
  <c r="L5824" i="13"/>
  <c r="E5825" i="13"/>
  <c r="L5825" i="13"/>
  <c r="E5826" i="13"/>
  <c r="L5826" i="13"/>
  <c r="E5827" i="13"/>
  <c r="L5827" i="13"/>
  <c r="E5828" i="13"/>
  <c r="L5828" i="13"/>
  <c r="E5829" i="13"/>
  <c r="L5829" i="13"/>
  <c r="E5830" i="13"/>
  <c r="L5830" i="13"/>
  <c r="E5831" i="13"/>
  <c r="L5831" i="13"/>
  <c r="E5832" i="13"/>
  <c r="L5832" i="13"/>
  <c r="E5833" i="13"/>
  <c r="L5833" i="13"/>
  <c r="E5834" i="13"/>
  <c r="L5834" i="13"/>
  <c r="E5835" i="13"/>
  <c r="L5835" i="13"/>
  <c r="E5836" i="13"/>
  <c r="L5836" i="13"/>
  <c r="E5837" i="13"/>
  <c r="L5837" i="13"/>
  <c r="E5838" i="13"/>
  <c r="L5838" i="13"/>
  <c r="E5839" i="13"/>
  <c r="L5839" i="13"/>
  <c r="E5840" i="13"/>
  <c r="L5840" i="13"/>
  <c r="E5841" i="13"/>
  <c r="L5841" i="13"/>
  <c r="E5842" i="13"/>
  <c r="L5842" i="13"/>
  <c r="E5843" i="13"/>
  <c r="L5843" i="13"/>
  <c r="E5844" i="13"/>
  <c r="L5844" i="13"/>
  <c r="E5845" i="13"/>
  <c r="L5845" i="13"/>
  <c r="E5846" i="13"/>
  <c r="L5846" i="13"/>
  <c r="E5847" i="13"/>
  <c r="L5847" i="13"/>
  <c r="E5848" i="13"/>
  <c r="L5848" i="13"/>
  <c r="E5849" i="13"/>
  <c r="L5849" i="13"/>
  <c r="L5850" i="13"/>
  <c r="E5851" i="13"/>
  <c r="L5851" i="13"/>
  <c r="E5852" i="13"/>
  <c r="L5852" i="13"/>
  <c r="E5853" i="13"/>
  <c r="L5853" i="13"/>
  <c r="E5854" i="13"/>
  <c r="L5854" i="13"/>
  <c r="E5855" i="13"/>
  <c r="L5855" i="13"/>
  <c r="E5856" i="13"/>
  <c r="L5856" i="13"/>
  <c r="E5857" i="13"/>
  <c r="L5857" i="13"/>
  <c r="E5858" i="13"/>
  <c r="L5858" i="13"/>
  <c r="E5859" i="13"/>
  <c r="L5859" i="13"/>
  <c r="E5860" i="13"/>
  <c r="L5860" i="13"/>
  <c r="E5861" i="13"/>
  <c r="L5861" i="13"/>
  <c r="E5862" i="13"/>
  <c r="L5862" i="13"/>
  <c r="E5863" i="13"/>
  <c r="L5863" i="13"/>
  <c r="L5864" i="13"/>
  <c r="L3" i="13"/>
  <c r="L4" i="13"/>
  <c r="L5" i="13"/>
  <c r="L6" i="13"/>
  <c r="L7" i="13"/>
  <c r="L8" i="13"/>
  <c r="L9" i="13"/>
  <c r="L10" i="13"/>
  <c r="L11" i="13"/>
  <c r="L12" i="13"/>
  <c r="L13" i="13"/>
  <c r="L14" i="13"/>
  <c r="L15" i="13"/>
  <c r="L16" i="13"/>
  <c r="L17" i="13"/>
  <c r="L18" i="13"/>
  <c r="L19" i="13"/>
  <c r="L20" i="13"/>
  <c r="L21" i="13"/>
  <c r="L22" i="13"/>
  <c r="L23" i="13"/>
  <c r="L24" i="13"/>
  <c r="L25" i="13"/>
  <c r="L26" i="13"/>
  <c r="L27" i="13"/>
  <c r="L28" i="13"/>
  <c r="L29" i="13"/>
  <c r="L30" i="13"/>
  <c r="L31" i="13"/>
  <c r="L32" i="13"/>
  <c r="L33" i="13"/>
  <c r="L34" i="13"/>
  <c r="L35" i="13"/>
  <c r="L36" i="13"/>
  <c r="L37" i="13"/>
  <c r="L38" i="13"/>
  <c r="L39" i="13"/>
  <c r="L40" i="13"/>
  <c r="L41" i="13"/>
  <c r="L42" i="13"/>
  <c r="L43" i="13"/>
  <c r="L44" i="13"/>
  <c r="L45" i="13"/>
  <c r="L46" i="13"/>
  <c r="L47" i="13"/>
  <c r="L48" i="13"/>
  <c r="L49" i="13"/>
  <c r="L50" i="13"/>
  <c r="L51" i="13"/>
  <c r="L52" i="13"/>
  <c r="L53" i="13"/>
  <c r="L54" i="13"/>
  <c r="L55" i="13"/>
  <c r="L56" i="13"/>
  <c r="L57" i="13"/>
  <c r="L58" i="13"/>
  <c r="L59" i="13"/>
  <c r="L60" i="13"/>
  <c r="L61" i="13"/>
  <c r="L62" i="13"/>
  <c r="L63" i="13"/>
  <c r="L64" i="13"/>
  <c r="L65" i="13"/>
  <c r="L66" i="13"/>
  <c r="L67" i="13"/>
  <c r="L68" i="13"/>
  <c r="L69" i="13"/>
  <c r="L70" i="13"/>
  <c r="L71" i="13"/>
  <c r="L72" i="13"/>
  <c r="L73" i="13"/>
  <c r="L74" i="13"/>
  <c r="L75" i="13"/>
  <c r="L76" i="13"/>
  <c r="L77" i="13"/>
  <c r="L78" i="13"/>
  <c r="L79" i="13"/>
  <c r="L80" i="13"/>
  <c r="L81" i="13"/>
  <c r="L82" i="13"/>
  <c r="L83" i="13"/>
  <c r="L84" i="13"/>
  <c r="L85" i="13"/>
  <c r="L86" i="13"/>
  <c r="L87" i="13"/>
  <c r="L88" i="13"/>
  <c r="L89" i="13"/>
  <c r="L90" i="13"/>
  <c r="L91" i="13"/>
  <c r="L92" i="13"/>
  <c r="L93" i="13"/>
  <c r="L94" i="13"/>
  <c r="L95" i="13"/>
  <c r="L96" i="13"/>
  <c r="L97" i="13"/>
  <c r="L98" i="13"/>
  <c r="L99" i="13"/>
  <c r="L100" i="13"/>
  <c r="L101" i="13"/>
  <c r="L102" i="13"/>
  <c r="L103" i="13"/>
  <c r="L104" i="13"/>
  <c r="L105" i="13"/>
  <c r="L106" i="13"/>
  <c r="L107" i="13"/>
  <c r="L108" i="13"/>
  <c r="L109" i="13"/>
  <c r="L110" i="13"/>
  <c r="L111" i="13"/>
  <c r="L112" i="13"/>
  <c r="L113" i="13"/>
  <c r="L114" i="13"/>
  <c r="L115" i="13"/>
  <c r="L116" i="13"/>
  <c r="L117" i="13"/>
  <c r="L118" i="13"/>
  <c r="L119" i="13"/>
  <c r="L120" i="13"/>
  <c r="L121" i="13"/>
  <c r="L122" i="13"/>
  <c r="L123" i="13"/>
  <c r="L124" i="13"/>
  <c r="L125" i="13"/>
  <c r="L126" i="13"/>
  <c r="L127" i="13"/>
  <c r="L128" i="13"/>
  <c r="L129" i="13"/>
  <c r="L130" i="13"/>
  <c r="L131" i="13"/>
  <c r="L132" i="13"/>
  <c r="L133" i="13"/>
  <c r="L134" i="13"/>
  <c r="L135" i="13"/>
  <c r="L136" i="13"/>
  <c r="L137" i="13"/>
  <c r="L138" i="13"/>
  <c r="L139" i="13"/>
  <c r="L140" i="13"/>
  <c r="L141" i="13"/>
  <c r="L142" i="13"/>
  <c r="L143" i="13"/>
  <c r="L144" i="13"/>
  <c r="L145" i="13"/>
  <c r="L146" i="13"/>
  <c r="L147" i="13"/>
  <c r="L148" i="13"/>
  <c r="L149" i="13"/>
  <c r="L150" i="13"/>
  <c r="L151" i="13"/>
  <c r="L152" i="13"/>
  <c r="L153" i="13"/>
  <c r="L154" i="13"/>
  <c r="L155" i="13"/>
  <c r="L156" i="13"/>
  <c r="L157" i="13"/>
  <c r="L158" i="13"/>
  <c r="L159" i="13"/>
  <c r="L160" i="13"/>
  <c r="L161" i="13"/>
  <c r="L162" i="13"/>
  <c r="L163" i="13"/>
  <c r="L164" i="13"/>
  <c r="L165" i="13"/>
  <c r="L166" i="13"/>
  <c r="L167" i="13"/>
  <c r="L168" i="13"/>
  <c r="L169" i="13"/>
  <c r="L170" i="13"/>
  <c r="L171" i="13"/>
  <c r="L172" i="13"/>
  <c r="L173" i="13"/>
  <c r="L174" i="13"/>
  <c r="L175" i="13"/>
  <c r="L176" i="13"/>
  <c r="L177" i="13"/>
  <c r="L178" i="13"/>
  <c r="L179" i="13"/>
  <c r="L180" i="13"/>
  <c r="L181" i="13"/>
  <c r="L182" i="13"/>
  <c r="L183" i="13"/>
  <c r="L184" i="13"/>
  <c r="L185" i="13"/>
  <c r="L186" i="13"/>
  <c r="L187" i="13"/>
  <c r="L188" i="13"/>
  <c r="L189" i="13"/>
  <c r="L190" i="13"/>
  <c r="L191" i="13"/>
  <c r="L192" i="13"/>
  <c r="L193" i="13"/>
  <c r="L194" i="13"/>
  <c r="L195" i="13"/>
  <c r="L196" i="13"/>
  <c r="L197" i="13"/>
  <c r="L198" i="13"/>
  <c r="L199" i="13"/>
  <c r="L200" i="13"/>
  <c r="L201" i="13"/>
  <c r="L202" i="13"/>
  <c r="L203" i="13"/>
  <c r="L204" i="13"/>
  <c r="L205" i="13"/>
  <c r="L206" i="13"/>
  <c r="L207" i="13"/>
  <c r="L208" i="13"/>
  <c r="L209" i="13"/>
  <c r="L210" i="13"/>
  <c r="L211" i="13"/>
  <c r="L212" i="13"/>
  <c r="L213" i="13"/>
  <c r="L214" i="13"/>
  <c r="L215" i="13"/>
  <c r="L216" i="13"/>
  <c r="L217" i="13"/>
  <c r="L218" i="13"/>
  <c r="L219" i="13"/>
  <c r="L220" i="13"/>
  <c r="L221" i="13"/>
  <c r="L222" i="13"/>
  <c r="L223" i="13"/>
  <c r="L224" i="13"/>
  <c r="L225" i="13"/>
  <c r="L226" i="13"/>
  <c r="L227" i="13"/>
  <c r="L228" i="13"/>
  <c r="L229" i="13"/>
  <c r="L230" i="13"/>
  <c r="L231" i="13"/>
  <c r="L232" i="13"/>
  <c r="L233" i="13"/>
  <c r="L234" i="13"/>
  <c r="L235" i="13"/>
  <c r="L236" i="13"/>
  <c r="L237" i="13"/>
  <c r="L238" i="13"/>
  <c r="L239" i="13"/>
  <c r="L240" i="13"/>
  <c r="L241" i="13"/>
  <c r="L242" i="13"/>
  <c r="L243" i="13"/>
  <c r="L244" i="13"/>
  <c r="L245" i="13"/>
  <c r="L246" i="13"/>
  <c r="L247" i="13"/>
  <c r="L248" i="13"/>
  <c r="L249" i="13"/>
  <c r="L250" i="13"/>
  <c r="L251" i="13"/>
  <c r="L252" i="13"/>
  <c r="L253" i="13"/>
  <c r="L254" i="13"/>
  <c r="L255" i="13"/>
  <c r="L256" i="13"/>
  <c r="L257" i="13"/>
  <c r="L258" i="13"/>
  <c r="L259" i="13"/>
  <c r="L260" i="13"/>
  <c r="L261" i="13"/>
  <c r="L262" i="13"/>
  <c r="L263" i="13"/>
  <c r="L264" i="13"/>
  <c r="L265" i="13"/>
  <c r="L266" i="13"/>
  <c r="L267" i="13"/>
  <c r="L268" i="13"/>
  <c r="L269" i="13"/>
  <c r="L270" i="13"/>
  <c r="L271" i="13"/>
  <c r="L272" i="13"/>
  <c r="L273" i="13"/>
  <c r="L274" i="13"/>
  <c r="L275" i="13"/>
  <c r="L276" i="13"/>
  <c r="L277" i="13"/>
  <c r="L278" i="13"/>
  <c r="L279" i="13"/>
  <c r="L280" i="13"/>
  <c r="L281" i="13"/>
  <c r="L282" i="13"/>
  <c r="L283" i="13"/>
  <c r="L284" i="13"/>
  <c r="L285" i="13"/>
  <c r="L286" i="13"/>
  <c r="L287" i="13"/>
  <c r="L288" i="13"/>
  <c r="L289" i="13"/>
  <c r="L290" i="13"/>
  <c r="L291" i="13"/>
  <c r="L292" i="13"/>
  <c r="L293" i="13"/>
  <c r="L294" i="13"/>
  <c r="L295" i="13"/>
  <c r="L296" i="13"/>
  <c r="L297" i="13"/>
  <c r="L298" i="13"/>
  <c r="L299" i="13"/>
  <c r="L300" i="13"/>
  <c r="L301" i="13"/>
  <c r="L302" i="13"/>
  <c r="L303" i="13"/>
  <c r="L304" i="13"/>
  <c r="L305" i="13"/>
  <c r="L306" i="13"/>
  <c r="L307" i="13"/>
  <c r="L308" i="13"/>
  <c r="L309" i="13"/>
  <c r="L310" i="13"/>
  <c r="L311" i="13"/>
  <c r="L312" i="13"/>
  <c r="L313" i="13"/>
  <c r="L314" i="13"/>
  <c r="L315" i="13"/>
  <c r="L316" i="13"/>
  <c r="L317" i="13"/>
  <c r="L318" i="13"/>
  <c r="L319" i="13"/>
  <c r="L320" i="13"/>
  <c r="L321" i="13"/>
  <c r="L322" i="13"/>
  <c r="L323" i="13"/>
  <c r="L324" i="13"/>
  <c r="L325" i="13"/>
  <c r="L326" i="13"/>
  <c r="L327" i="13"/>
  <c r="L328" i="13"/>
  <c r="L329" i="13"/>
  <c r="L330" i="13"/>
  <c r="L331" i="13"/>
  <c r="L332" i="13"/>
  <c r="L333" i="13"/>
  <c r="L334" i="13"/>
  <c r="L335" i="13"/>
  <c r="L336" i="13"/>
  <c r="L337" i="13"/>
  <c r="L338" i="13"/>
  <c r="L339" i="13"/>
  <c r="L340" i="13"/>
  <c r="L341" i="13"/>
  <c r="L342" i="13"/>
  <c r="L343" i="13"/>
  <c r="L344" i="13"/>
  <c r="L345" i="13"/>
  <c r="L346" i="13"/>
  <c r="L347" i="13"/>
  <c r="L348" i="13"/>
  <c r="L349" i="13"/>
  <c r="L350" i="13"/>
  <c r="L351" i="13"/>
  <c r="L352" i="13"/>
  <c r="L353" i="13"/>
  <c r="L354" i="13"/>
  <c r="L355" i="13"/>
  <c r="L356" i="13"/>
  <c r="L357" i="13"/>
  <c r="L358" i="13"/>
  <c r="L359" i="13"/>
  <c r="L360" i="13"/>
  <c r="L361" i="13"/>
  <c r="L362" i="13"/>
  <c r="L363" i="13"/>
  <c r="L364" i="13"/>
  <c r="L365" i="13"/>
  <c r="L366" i="13"/>
  <c r="L367" i="13"/>
  <c r="L368" i="13"/>
  <c r="L369" i="13"/>
  <c r="L370" i="13"/>
  <c r="L371" i="13"/>
  <c r="L372" i="13"/>
  <c r="L373" i="13"/>
  <c r="L374" i="13"/>
  <c r="L375" i="13"/>
  <c r="L376" i="13"/>
  <c r="L377" i="13"/>
  <c r="L378" i="13"/>
  <c r="L379" i="13"/>
  <c r="L380" i="13"/>
  <c r="L381" i="13"/>
  <c r="L382" i="13"/>
  <c r="L383" i="13"/>
  <c r="L384" i="13"/>
  <c r="L385" i="13"/>
  <c r="L386" i="13"/>
  <c r="L387" i="13"/>
  <c r="L388" i="13"/>
  <c r="L389" i="13"/>
  <c r="L390" i="13"/>
  <c r="L391" i="13"/>
  <c r="L392" i="13"/>
  <c r="L393" i="13"/>
  <c r="L394" i="13"/>
  <c r="L395" i="13"/>
  <c r="L396" i="13"/>
  <c r="L397" i="13"/>
  <c r="L398" i="13"/>
  <c r="L399" i="13"/>
  <c r="L400" i="13"/>
  <c r="L401" i="13"/>
  <c r="L402" i="13"/>
  <c r="L403" i="13"/>
  <c r="L404" i="13"/>
  <c r="L405" i="13"/>
  <c r="L406" i="13"/>
  <c r="L407" i="13"/>
  <c r="L408" i="13"/>
  <c r="L409" i="13"/>
  <c r="L410" i="13"/>
  <c r="L411" i="13"/>
  <c r="L412" i="13"/>
  <c r="L413" i="13"/>
  <c r="L414" i="13"/>
  <c r="L415" i="13"/>
  <c r="L416" i="13"/>
  <c r="L417" i="13"/>
  <c r="L418" i="13"/>
  <c r="L419" i="13"/>
  <c r="L420" i="13"/>
  <c r="L421" i="13"/>
  <c r="L422" i="13"/>
  <c r="L423" i="13"/>
  <c r="L424" i="13"/>
  <c r="L425" i="13"/>
  <c r="L426" i="13"/>
  <c r="L427" i="13"/>
  <c r="L428" i="13"/>
  <c r="L429" i="13"/>
  <c r="L430" i="13"/>
  <c r="L431" i="13"/>
  <c r="L432" i="13"/>
  <c r="L433" i="13"/>
  <c r="L434" i="13"/>
  <c r="L435" i="13"/>
  <c r="L436" i="13"/>
  <c r="L437" i="13"/>
  <c r="L438" i="13"/>
  <c r="L439" i="13"/>
  <c r="L440" i="13"/>
  <c r="L441" i="13"/>
  <c r="L442" i="13"/>
  <c r="L443" i="13"/>
  <c r="L444" i="13"/>
  <c r="L445" i="13"/>
  <c r="L446" i="13"/>
  <c r="L447" i="13"/>
  <c r="L448" i="13"/>
  <c r="L449" i="13"/>
  <c r="L450" i="13"/>
  <c r="L451" i="13"/>
  <c r="L452" i="13"/>
  <c r="L453" i="13"/>
  <c r="L454" i="13"/>
  <c r="L455" i="13"/>
  <c r="L456" i="13"/>
  <c r="L457" i="13"/>
  <c r="L458" i="13"/>
  <c r="L459" i="13"/>
  <c r="L460" i="13"/>
  <c r="L461" i="13"/>
  <c r="L462" i="13"/>
  <c r="L463" i="13"/>
  <c r="L464" i="13"/>
  <c r="L465" i="13"/>
  <c r="L466" i="13"/>
  <c r="L467" i="13"/>
  <c r="L468" i="13"/>
  <c r="L469" i="13"/>
  <c r="L470" i="13"/>
  <c r="L471" i="13"/>
  <c r="L472" i="13"/>
  <c r="L473" i="13"/>
  <c r="L474" i="13"/>
  <c r="L475" i="13"/>
  <c r="L476" i="13"/>
  <c r="L477" i="13"/>
  <c r="L478" i="13"/>
  <c r="L479" i="13"/>
  <c r="L480" i="13"/>
  <c r="L481" i="13"/>
  <c r="L482" i="13"/>
  <c r="L483" i="13"/>
  <c r="L484" i="13"/>
  <c r="L485" i="13"/>
  <c r="L486" i="13"/>
  <c r="L487" i="13"/>
  <c r="L488" i="13"/>
  <c r="L489" i="13"/>
  <c r="L490" i="13"/>
  <c r="L491" i="13"/>
  <c r="L492" i="13"/>
  <c r="L493" i="13"/>
  <c r="L494" i="13"/>
  <c r="L495" i="13"/>
  <c r="L496" i="13"/>
  <c r="L497" i="13"/>
  <c r="L498" i="13"/>
  <c r="L499" i="13"/>
  <c r="L500" i="13"/>
  <c r="L501" i="13"/>
  <c r="L502" i="13"/>
  <c r="L503" i="13"/>
  <c r="L504" i="13"/>
  <c r="L505" i="13"/>
  <c r="L506" i="13"/>
  <c r="L507" i="13"/>
  <c r="L508" i="13"/>
  <c r="L509" i="13"/>
  <c r="L510" i="13"/>
  <c r="L511" i="13"/>
  <c r="L512" i="13"/>
  <c r="L513" i="13"/>
  <c r="L514" i="13"/>
  <c r="L515" i="13"/>
  <c r="L516" i="13"/>
  <c r="L517" i="13"/>
  <c r="L518" i="13"/>
  <c r="L519" i="13"/>
  <c r="L520" i="13"/>
  <c r="L521" i="13"/>
  <c r="L522" i="13"/>
  <c r="L523" i="13"/>
  <c r="L524" i="13"/>
  <c r="L525" i="13"/>
  <c r="L526" i="13"/>
  <c r="L527" i="13"/>
  <c r="L528" i="13"/>
  <c r="L529" i="13"/>
  <c r="L530" i="13"/>
  <c r="L531" i="13"/>
  <c r="L532" i="13"/>
  <c r="L533" i="13"/>
  <c r="L534" i="13"/>
  <c r="L535" i="13"/>
  <c r="L536" i="13"/>
  <c r="L537" i="13"/>
  <c r="L538" i="13"/>
  <c r="L539" i="13"/>
  <c r="L540" i="13"/>
  <c r="L541" i="13"/>
  <c r="L542" i="13"/>
  <c r="L543" i="13"/>
  <c r="L544" i="13"/>
  <c r="L545" i="13"/>
  <c r="L546" i="13"/>
  <c r="L547" i="13"/>
  <c r="L548" i="13"/>
  <c r="L549" i="13"/>
  <c r="L550" i="13"/>
  <c r="L551" i="13"/>
  <c r="L552" i="13"/>
  <c r="L553" i="13"/>
  <c r="L554" i="13"/>
  <c r="L555" i="13"/>
  <c r="L556" i="13"/>
  <c r="L557" i="13"/>
  <c r="L558" i="13"/>
  <c r="L559" i="13"/>
  <c r="L560" i="13"/>
  <c r="L561" i="13"/>
  <c r="L562" i="13"/>
  <c r="L563" i="13"/>
  <c r="L564" i="13"/>
  <c r="L565" i="13"/>
  <c r="L566" i="13"/>
  <c r="L567" i="13"/>
  <c r="L568" i="13"/>
  <c r="L569" i="13"/>
  <c r="L570" i="13"/>
  <c r="L571" i="13"/>
  <c r="L572" i="13"/>
  <c r="L573" i="13"/>
  <c r="L574" i="13"/>
  <c r="L575" i="13"/>
  <c r="L576" i="13"/>
  <c r="L577" i="13"/>
  <c r="L578" i="13"/>
  <c r="L579" i="13"/>
  <c r="L580" i="13"/>
  <c r="L581" i="13"/>
  <c r="L582" i="13"/>
  <c r="L583" i="13"/>
  <c r="L584" i="13"/>
  <c r="L585" i="13"/>
  <c r="L586" i="13"/>
  <c r="L587" i="13"/>
  <c r="L588" i="13"/>
  <c r="L589" i="13"/>
  <c r="L590" i="13"/>
  <c r="L591" i="13"/>
  <c r="L592" i="13"/>
  <c r="L593" i="13"/>
  <c r="L594" i="13"/>
  <c r="L595" i="13"/>
  <c r="L596" i="13"/>
  <c r="L597" i="13"/>
  <c r="L598" i="13"/>
  <c r="L599" i="13"/>
  <c r="L600" i="13"/>
  <c r="L601" i="13"/>
  <c r="L602" i="13"/>
  <c r="L603" i="13"/>
  <c r="L604" i="13"/>
  <c r="L605" i="13"/>
  <c r="L606" i="13"/>
  <c r="L607" i="13"/>
  <c r="L608" i="13"/>
  <c r="L609" i="13"/>
  <c r="L610" i="13"/>
  <c r="L611" i="13"/>
  <c r="L612" i="13"/>
  <c r="L613" i="13"/>
  <c r="L614" i="13"/>
  <c r="L615" i="13"/>
  <c r="L616" i="13"/>
  <c r="L617" i="13"/>
  <c r="L618" i="13"/>
  <c r="L619" i="13"/>
  <c r="L620" i="13"/>
  <c r="L621" i="13"/>
  <c r="L622" i="13"/>
  <c r="L623" i="13"/>
  <c r="L624" i="13"/>
  <c r="L625" i="13"/>
  <c r="L626" i="13"/>
  <c r="L627" i="13"/>
  <c r="L628" i="13"/>
  <c r="L629" i="13"/>
  <c r="L630" i="13"/>
  <c r="L631" i="13"/>
  <c r="L632" i="13"/>
  <c r="L633" i="13"/>
  <c r="L634" i="13"/>
  <c r="L635" i="13"/>
  <c r="L636" i="13"/>
  <c r="L637" i="13"/>
  <c r="L638" i="13"/>
  <c r="L639" i="13"/>
  <c r="L640" i="13"/>
  <c r="L641" i="13"/>
  <c r="L642" i="13"/>
  <c r="L643" i="13"/>
  <c r="L644" i="13"/>
  <c r="L645" i="13"/>
  <c r="L646" i="13"/>
  <c r="L647" i="13"/>
  <c r="L648" i="13"/>
  <c r="L649" i="13"/>
  <c r="L650" i="13"/>
  <c r="L651" i="13"/>
  <c r="L652" i="13"/>
  <c r="L653" i="13"/>
  <c r="L654" i="13"/>
  <c r="L655" i="13"/>
  <c r="L656" i="13"/>
  <c r="L657" i="13"/>
  <c r="L658" i="13"/>
  <c r="L659" i="13"/>
  <c r="L660" i="13"/>
  <c r="L661" i="13"/>
  <c r="L662" i="13"/>
  <c r="L663" i="13"/>
  <c r="L664" i="13"/>
  <c r="L665" i="13"/>
  <c r="L666" i="13"/>
  <c r="L667" i="13"/>
  <c r="L668" i="13"/>
  <c r="L669" i="13"/>
  <c r="L670" i="13"/>
  <c r="L671" i="13"/>
  <c r="L672" i="13"/>
  <c r="L673" i="13"/>
  <c r="L674" i="13"/>
  <c r="L675" i="13"/>
  <c r="L676" i="13"/>
  <c r="L677" i="13"/>
  <c r="L678" i="13"/>
  <c r="L679" i="13"/>
  <c r="L680" i="13"/>
  <c r="L681" i="13"/>
  <c r="L682" i="13"/>
  <c r="L683" i="13"/>
  <c r="L684" i="13"/>
  <c r="L685" i="13"/>
  <c r="L686" i="13"/>
  <c r="L687" i="13"/>
  <c r="L688" i="13"/>
  <c r="L689" i="13"/>
  <c r="L690" i="13"/>
  <c r="L691" i="13"/>
  <c r="L692" i="13"/>
  <c r="L693" i="13"/>
  <c r="L694" i="13"/>
  <c r="L695" i="13"/>
  <c r="L696" i="13"/>
  <c r="L697" i="13"/>
  <c r="L698" i="13"/>
  <c r="L699" i="13"/>
  <c r="L700" i="13"/>
  <c r="L701" i="13"/>
  <c r="L702" i="13"/>
  <c r="L703" i="13"/>
  <c r="L704" i="13"/>
  <c r="L705" i="13"/>
  <c r="L706" i="13"/>
  <c r="L707" i="13"/>
  <c r="L708" i="13"/>
  <c r="L709" i="13"/>
  <c r="L710" i="13"/>
  <c r="L711" i="13"/>
  <c r="L712" i="13"/>
  <c r="L713" i="13"/>
  <c r="L714" i="13"/>
  <c r="L715" i="13"/>
  <c r="L716" i="13"/>
  <c r="L717" i="13"/>
  <c r="L718" i="13"/>
  <c r="L719" i="13"/>
  <c r="L720" i="13"/>
  <c r="L721" i="13"/>
  <c r="L722" i="13"/>
  <c r="L723" i="13"/>
  <c r="L724" i="13"/>
  <c r="L725" i="13"/>
  <c r="L726" i="13"/>
  <c r="L727" i="13"/>
  <c r="L728" i="13"/>
  <c r="L729" i="13"/>
  <c r="L730" i="13"/>
  <c r="L731" i="13"/>
  <c r="L732" i="13"/>
  <c r="L733" i="13"/>
  <c r="L734" i="13"/>
  <c r="L735" i="13"/>
  <c r="L736" i="13"/>
  <c r="L737" i="13"/>
  <c r="L738" i="13"/>
  <c r="L739" i="13"/>
  <c r="L740" i="13"/>
  <c r="L741" i="13"/>
  <c r="L742" i="13"/>
  <c r="L743" i="13"/>
  <c r="L744" i="13"/>
  <c r="L745" i="13"/>
  <c r="L746" i="13"/>
  <c r="L747" i="13"/>
  <c r="L748" i="13"/>
  <c r="L749" i="13"/>
  <c r="L750" i="13"/>
  <c r="L751" i="13"/>
  <c r="L752" i="13"/>
  <c r="L753" i="13"/>
  <c r="L754" i="13"/>
  <c r="L755" i="13"/>
  <c r="L756" i="13"/>
  <c r="L757" i="13"/>
  <c r="L758" i="13"/>
  <c r="L759" i="13"/>
  <c r="L760" i="13"/>
  <c r="L761" i="13"/>
  <c r="L762" i="13"/>
  <c r="L763" i="13"/>
  <c r="L764" i="13"/>
  <c r="L765" i="13"/>
  <c r="L766" i="13"/>
  <c r="L767" i="13"/>
  <c r="L768" i="13"/>
  <c r="L769" i="13"/>
  <c r="L770" i="13"/>
  <c r="L771" i="13"/>
  <c r="L772" i="13"/>
  <c r="L773" i="13"/>
  <c r="L774" i="13"/>
  <c r="L775" i="13"/>
  <c r="L776" i="13"/>
  <c r="L777" i="13"/>
  <c r="L778" i="13"/>
  <c r="L779" i="13"/>
  <c r="L780" i="13"/>
  <c r="L781" i="13"/>
  <c r="L782" i="13"/>
  <c r="L783" i="13"/>
  <c r="L784" i="13"/>
  <c r="L785" i="13"/>
  <c r="L786" i="13"/>
  <c r="L787" i="13"/>
  <c r="L788" i="13"/>
  <c r="L789" i="13"/>
  <c r="L790" i="13"/>
  <c r="L791" i="13"/>
  <c r="L792" i="13"/>
  <c r="L793" i="13"/>
  <c r="L794" i="13"/>
  <c r="L795" i="13"/>
  <c r="L796" i="13"/>
  <c r="L797" i="13"/>
  <c r="L798" i="13"/>
  <c r="L799" i="13"/>
  <c r="L800" i="13"/>
  <c r="L801" i="13"/>
  <c r="L802" i="13"/>
  <c r="L803" i="13"/>
  <c r="L804" i="13"/>
  <c r="L805" i="13"/>
  <c r="L806" i="13"/>
  <c r="L807" i="13"/>
  <c r="L808" i="13"/>
  <c r="L809" i="13"/>
  <c r="L810" i="13"/>
  <c r="L811" i="13"/>
  <c r="L812" i="13"/>
  <c r="L813" i="13"/>
  <c r="L814" i="13"/>
  <c r="L815" i="13"/>
  <c r="L816" i="13"/>
  <c r="L817" i="13"/>
  <c r="L818" i="13"/>
  <c r="L819" i="13"/>
  <c r="L820" i="13"/>
  <c r="L821" i="13"/>
  <c r="L822" i="13"/>
  <c r="L823" i="13"/>
  <c r="L824" i="13"/>
  <c r="L825" i="13"/>
  <c r="L826" i="13"/>
  <c r="L827" i="13"/>
  <c r="L828" i="13"/>
  <c r="L829" i="13"/>
  <c r="L830" i="13"/>
  <c r="L831" i="13"/>
  <c r="L832" i="13"/>
  <c r="L833" i="13"/>
  <c r="L834" i="13"/>
  <c r="L835" i="13"/>
  <c r="L836" i="13"/>
  <c r="L837" i="13"/>
  <c r="L838" i="13"/>
  <c r="L839" i="13"/>
  <c r="L840" i="13"/>
  <c r="L841" i="13"/>
  <c r="L842" i="13"/>
  <c r="L843" i="13"/>
  <c r="L844" i="13"/>
  <c r="L845" i="13"/>
  <c r="L846" i="13"/>
  <c r="L847" i="13"/>
  <c r="L848" i="13"/>
  <c r="L849" i="13"/>
  <c r="L850" i="13"/>
  <c r="L851" i="13"/>
  <c r="L852" i="13"/>
  <c r="L853" i="13"/>
  <c r="L854" i="13"/>
  <c r="L855" i="13"/>
  <c r="L856" i="13"/>
  <c r="L857" i="13"/>
  <c r="L858" i="13"/>
  <c r="L859" i="13"/>
  <c r="L860" i="13"/>
  <c r="L861" i="13"/>
  <c r="L862" i="13"/>
  <c r="L863" i="13"/>
  <c r="L864" i="13"/>
  <c r="L865" i="13"/>
  <c r="L866" i="13"/>
  <c r="L867" i="13"/>
  <c r="L868" i="13"/>
  <c r="L869" i="13"/>
  <c r="L870" i="13"/>
  <c r="L871" i="13"/>
  <c r="L872" i="13"/>
  <c r="L873" i="13"/>
  <c r="L874" i="13"/>
  <c r="L875" i="13"/>
  <c r="L876" i="13"/>
  <c r="L877" i="13"/>
  <c r="L878" i="13"/>
  <c r="L879" i="13"/>
  <c r="L880" i="13"/>
  <c r="L881" i="13"/>
  <c r="L882" i="13"/>
  <c r="L883" i="13"/>
  <c r="L884" i="13"/>
  <c r="L885" i="13"/>
  <c r="L886" i="13"/>
  <c r="L887" i="13"/>
  <c r="L888" i="13"/>
  <c r="L889" i="13"/>
  <c r="L890" i="13"/>
  <c r="L891" i="13"/>
  <c r="L892" i="13"/>
  <c r="L893" i="13"/>
  <c r="L894" i="13"/>
  <c r="L895" i="13"/>
  <c r="L896" i="13"/>
  <c r="L897" i="13"/>
  <c r="L898" i="13"/>
  <c r="L899" i="13"/>
  <c r="L900" i="13"/>
  <c r="L901" i="13"/>
  <c r="L902" i="13"/>
  <c r="L903" i="13"/>
  <c r="L904" i="13"/>
  <c r="L905" i="13"/>
  <c r="L906" i="13"/>
  <c r="L907" i="13"/>
  <c r="L908" i="13"/>
  <c r="L909" i="13"/>
  <c r="L910" i="13"/>
  <c r="L911" i="13"/>
  <c r="L912" i="13"/>
  <c r="L913" i="13"/>
  <c r="L914" i="13"/>
  <c r="L915" i="13"/>
  <c r="L916" i="13"/>
  <c r="L917" i="13"/>
  <c r="L918" i="13"/>
  <c r="L919" i="13"/>
  <c r="L920" i="13"/>
  <c r="L921" i="13"/>
  <c r="L922" i="13"/>
  <c r="L923" i="13"/>
  <c r="L924" i="13"/>
  <c r="L925" i="13"/>
  <c r="L926" i="13"/>
  <c r="L927" i="13"/>
  <c r="L928" i="13"/>
  <c r="L929" i="13"/>
  <c r="L930" i="13"/>
  <c r="L931" i="13"/>
  <c r="L932" i="13"/>
  <c r="L933" i="13"/>
  <c r="L934" i="13"/>
  <c r="L935" i="13"/>
  <c r="L936" i="13"/>
  <c r="L937" i="13"/>
  <c r="L938" i="13"/>
  <c r="L939" i="13"/>
  <c r="L940" i="13"/>
  <c r="L941" i="13"/>
  <c r="L942" i="13"/>
  <c r="L943" i="13"/>
  <c r="L944" i="13"/>
  <c r="L945" i="13"/>
  <c r="L946" i="13"/>
  <c r="L947" i="13"/>
  <c r="L948" i="13"/>
  <c r="L949" i="13"/>
  <c r="L950" i="13"/>
  <c r="L951" i="13"/>
  <c r="L952" i="13"/>
  <c r="L953" i="13"/>
  <c r="L954" i="13"/>
  <c r="L955" i="13"/>
  <c r="L956" i="13"/>
  <c r="L957" i="13"/>
  <c r="L958" i="13"/>
  <c r="L959" i="13"/>
  <c r="L960" i="13"/>
  <c r="L961" i="13"/>
  <c r="L962" i="13"/>
  <c r="L963" i="13"/>
  <c r="L964" i="13"/>
  <c r="L965" i="13"/>
  <c r="L966" i="13"/>
  <c r="L967" i="13"/>
  <c r="L968" i="13"/>
  <c r="L969" i="13"/>
  <c r="L970" i="13"/>
  <c r="L971" i="13"/>
  <c r="L972" i="13"/>
  <c r="L973" i="13"/>
  <c r="L974" i="13"/>
  <c r="L975" i="13"/>
  <c r="L976" i="13"/>
  <c r="L977" i="13"/>
  <c r="L978" i="13"/>
  <c r="L979" i="13"/>
  <c r="L980" i="13"/>
  <c r="L981" i="13"/>
  <c r="L982" i="13"/>
  <c r="L983" i="13"/>
  <c r="L984" i="13"/>
  <c r="L985" i="13"/>
  <c r="L986" i="13"/>
  <c r="L987" i="13"/>
  <c r="L988" i="13"/>
  <c r="L989" i="13"/>
  <c r="L990" i="13"/>
  <c r="L991" i="13"/>
  <c r="L992" i="13"/>
  <c r="L993" i="13"/>
  <c r="L994" i="13"/>
  <c r="L995" i="13"/>
  <c r="L996" i="13"/>
  <c r="L997" i="13"/>
  <c r="L998" i="13"/>
  <c r="L999" i="13"/>
  <c r="L1000" i="13"/>
  <c r="L1001" i="13"/>
  <c r="L1002" i="13"/>
  <c r="L1003" i="13"/>
  <c r="L1004" i="13"/>
  <c r="L1005" i="13"/>
  <c r="L1006" i="13"/>
  <c r="L1007" i="13"/>
  <c r="L1008" i="13"/>
  <c r="L1009" i="13"/>
  <c r="L1010" i="13"/>
  <c r="L1011" i="13"/>
  <c r="L1012" i="13"/>
  <c r="L1013" i="13"/>
  <c r="L1014" i="13"/>
  <c r="L1015" i="13"/>
  <c r="L1016" i="13"/>
  <c r="L1017" i="13"/>
  <c r="L1018" i="13"/>
  <c r="L1019" i="13"/>
  <c r="L1020" i="13"/>
  <c r="L1021" i="13"/>
  <c r="L1022" i="13"/>
  <c r="L1023" i="13"/>
  <c r="L1024" i="13"/>
  <c r="L1025" i="13"/>
  <c r="L1026" i="13"/>
  <c r="L1027" i="13"/>
  <c r="L1028" i="13"/>
  <c r="L1029" i="13"/>
  <c r="L1030" i="13"/>
  <c r="L1031" i="13"/>
  <c r="L1032" i="13"/>
  <c r="L1033" i="13"/>
  <c r="L1034" i="13"/>
  <c r="L1035" i="13"/>
  <c r="L1036" i="13"/>
  <c r="L1037" i="13"/>
  <c r="L1038" i="13"/>
  <c r="L1039" i="13"/>
  <c r="L1040" i="13"/>
  <c r="L1041" i="13"/>
  <c r="L1042" i="13"/>
  <c r="L1043" i="13"/>
  <c r="L1044" i="13"/>
  <c r="L1045" i="13"/>
  <c r="L1046" i="13"/>
  <c r="L1047" i="13"/>
  <c r="L1048" i="13"/>
  <c r="L1049" i="13"/>
  <c r="L1050" i="13"/>
  <c r="L1051" i="13"/>
  <c r="L1052" i="13"/>
  <c r="L1053" i="13"/>
  <c r="L1054" i="13"/>
  <c r="L1055" i="13"/>
  <c r="L1056" i="13"/>
  <c r="L1057" i="13"/>
  <c r="L1058" i="13"/>
  <c r="L1059" i="13"/>
  <c r="L1060" i="13"/>
  <c r="L1061" i="13"/>
  <c r="L1062" i="13"/>
  <c r="L1063" i="13"/>
  <c r="L1064" i="13"/>
  <c r="L1065" i="13"/>
  <c r="L1066" i="13"/>
  <c r="L1067" i="13"/>
  <c r="L1068" i="13"/>
  <c r="L1069" i="13"/>
  <c r="L1070" i="13"/>
  <c r="L1071" i="13"/>
  <c r="L1072" i="13"/>
  <c r="L1073" i="13"/>
  <c r="L1074" i="13"/>
  <c r="L1075" i="13"/>
  <c r="L1076" i="13"/>
  <c r="L1077" i="13"/>
  <c r="L1078" i="13"/>
  <c r="L1079" i="13"/>
  <c r="L1080" i="13"/>
  <c r="L1081" i="13"/>
  <c r="L1082" i="13"/>
  <c r="L1083" i="13"/>
  <c r="L1084" i="13"/>
  <c r="L1085" i="13"/>
  <c r="L1086" i="13"/>
  <c r="L1087" i="13"/>
  <c r="L1088" i="13"/>
  <c r="L1089" i="13"/>
  <c r="L1090" i="13"/>
  <c r="L1091" i="13"/>
  <c r="L1092" i="13"/>
  <c r="L1093" i="13"/>
  <c r="L1094" i="13"/>
  <c r="L1095" i="13"/>
  <c r="L1096" i="13"/>
  <c r="L1097" i="13"/>
  <c r="L1098" i="13"/>
  <c r="L1099" i="13"/>
  <c r="L1100" i="13"/>
  <c r="L1101" i="13"/>
  <c r="L1102" i="13"/>
  <c r="L1103" i="13"/>
  <c r="L1104" i="13"/>
  <c r="L1105" i="13"/>
  <c r="L1106" i="13"/>
  <c r="L1107" i="13"/>
  <c r="L1108" i="13"/>
  <c r="L1109" i="13"/>
  <c r="L1110" i="13"/>
  <c r="L1111" i="13"/>
  <c r="L1112" i="13"/>
  <c r="L1113" i="13"/>
  <c r="L1114" i="13"/>
  <c r="L1115" i="13"/>
  <c r="L1116" i="13"/>
  <c r="L1117" i="13"/>
  <c r="L1118" i="13"/>
  <c r="L1119" i="13"/>
  <c r="L1120" i="13"/>
  <c r="L1121" i="13"/>
  <c r="L1122" i="13"/>
  <c r="L1123" i="13"/>
  <c r="L1124" i="13"/>
  <c r="L1125" i="13"/>
  <c r="L1126" i="13"/>
  <c r="L1127" i="13"/>
  <c r="L1128" i="13"/>
  <c r="L1129" i="13"/>
  <c r="L1130" i="13"/>
  <c r="L1131" i="13"/>
  <c r="L1132" i="13"/>
  <c r="L1133" i="13"/>
  <c r="L1134" i="13"/>
  <c r="L1135" i="13"/>
  <c r="L1136" i="13"/>
  <c r="L1137" i="13"/>
  <c r="L1138" i="13"/>
  <c r="L1139" i="13"/>
  <c r="L1140" i="13"/>
  <c r="L1141" i="13"/>
  <c r="L1142" i="13"/>
  <c r="L1143" i="13"/>
  <c r="L1144" i="13"/>
  <c r="L1145" i="13"/>
  <c r="L1146" i="13"/>
  <c r="L1147" i="13"/>
  <c r="L1148" i="13"/>
  <c r="L1149" i="13"/>
  <c r="L1150" i="13"/>
  <c r="L1151" i="13"/>
  <c r="L1152" i="13"/>
  <c r="L1153" i="13"/>
  <c r="L1154" i="13"/>
  <c r="L1155" i="13"/>
  <c r="L1156" i="13"/>
  <c r="L1157" i="13"/>
  <c r="L1158" i="13"/>
  <c r="L1159" i="13"/>
  <c r="L1160" i="13"/>
  <c r="L1161" i="13"/>
  <c r="L1162" i="13"/>
  <c r="L1163" i="13"/>
  <c r="L1164" i="13"/>
  <c r="L1165" i="13"/>
  <c r="L1166" i="13"/>
  <c r="L1167" i="13"/>
  <c r="L1168" i="13"/>
  <c r="L1169" i="13"/>
  <c r="L1170" i="13"/>
  <c r="L1171" i="13"/>
  <c r="L1172" i="13"/>
  <c r="L1173" i="13"/>
  <c r="L1174" i="13"/>
  <c r="L1175" i="13"/>
  <c r="L1176" i="13"/>
  <c r="L1177" i="13"/>
  <c r="L1178" i="13"/>
  <c r="L1179" i="13"/>
  <c r="L1180" i="13"/>
  <c r="L1181" i="13"/>
  <c r="L1182" i="13"/>
  <c r="L1183" i="13"/>
  <c r="L1184" i="13"/>
  <c r="L1185" i="13"/>
  <c r="L1186" i="13"/>
  <c r="L1187" i="13"/>
  <c r="L1188" i="13"/>
  <c r="L1189" i="13"/>
  <c r="L1190" i="13"/>
  <c r="L1191" i="13"/>
  <c r="L1192" i="13"/>
  <c r="L1193" i="13"/>
  <c r="L1194" i="13"/>
  <c r="L1195" i="13"/>
  <c r="L1196" i="13"/>
  <c r="L1197" i="13"/>
  <c r="L1198" i="13"/>
  <c r="L1199" i="13"/>
  <c r="L1200" i="13"/>
  <c r="L1201" i="13"/>
  <c r="L1202" i="13"/>
  <c r="L1203" i="13"/>
  <c r="L1204" i="13"/>
  <c r="L1205" i="13"/>
  <c r="L1206" i="13"/>
  <c r="L1207" i="13"/>
  <c r="L1208" i="13"/>
  <c r="L1209" i="13"/>
  <c r="L1210" i="13"/>
  <c r="L1211" i="13"/>
  <c r="L1212" i="13"/>
  <c r="L1213" i="13"/>
  <c r="L1214" i="13"/>
  <c r="L1215" i="13"/>
  <c r="L1216" i="13"/>
  <c r="L1217" i="13"/>
  <c r="L1218" i="13"/>
  <c r="L1219" i="13"/>
  <c r="L1220" i="13"/>
  <c r="L1221" i="13"/>
  <c r="L1222" i="13"/>
  <c r="L1223" i="13"/>
  <c r="L1224" i="13"/>
  <c r="L1225" i="13"/>
  <c r="L1226" i="13"/>
  <c r="L1227" i="13"/>
  <c r="L1228" i="13"/>
  <c r="L1229" i="13"/>
  <c r="L1230" i="13"/>
  <c r="L1231" i="13"/>
  <c r="L1232" i="13"/>
  <c r="L1233" i="13"/>
  <c r="L1234" i="13"/>
  <c r="L1235" i="13"/>
  <c r="L1236" i="13"/>
  <c r="L1237" i="13"/>
  <c r="L1238" i="13"/>
  <c r="L1239" i="13"/>
  <c r="L1240" i="13"/>
  <c r="L1241" i="13"/>
  <c r="L1242" i="13"/>
  <c r="L1243" i="13"/>
  <c r="L1244" i="13"/>
  <c r="L1245" i="13"/>
  <c r="L1246" i="13"/>
  <c r="L1247" i="13"/>
  <c r="L1248" i="13"/>
  <c r="L1249" i="13"/>
  <c r="L1250" i="13"/>
  <c r="L1251" i="13"/>
  <c r="L1252" i="13"/>
  <c r="L1253" i="13"/>
  <c r="L1254" i="13"/>
  <c r="L1255" i="13"/>
  <c r="L1256" i="13"/>
  <c r="L1257" i="13"/>
  <c r="L1258" i="13"/>
  <c r="L1259" i="13"/>
  <c r="L1260" i="13"/>
  <c r="L1261" i="13"/>
  <c r="L1262" i="13"/>
  <c r="L1263" i="13"/>
  <c r="L1264" i="13"/>
  <c r="L1265" i="13"/>
  <c r="L1266" i="13"/>
  <c r="L1267" i="13"/>
  <c r="L1268" i="13"/>
  <c r="L1269" i="13"/>
  <c r="L1270" i="13"/>
  <c r="L1271" i="13"/>
  <c r="L1272" i="13"/>
  <c r="L1273" i="13"/>
  <c r="L1274" i="13"/>
  <c r="L1275" i="13"/>
  <c r="L1276" i="13"/>
  <c r="L1277" i="13"/>
  <c r="L1278" i="13"/>
  <c r="L1279" i="13"/>
  <c r="L1280" i="13"/>
  <c r="L1281" i="13"/>
  <c r="L1282" i="13"/>
  <c r="L1283" i="13"/>
  <c r="L1284" i="13"/>
  <c r="L1285" i="13"/>
  <c r="L1286" i="13"/>
  <c r="L1287" i="13"/>
  <c r="L1288" i="13"/>
  <c r="L1289" i="13"/>
  <c r="L1290" i="13"/>
  <c r="L1291" i="13"/>
  <c r="L1292" i="13"/>
  <c r="L1293" i="13"/>
  <c r="L1294" i="13"/>
  <c r="L1295" i="13"/>
  <c r="L1296" i="13"/>
  <c r="L1297" i="13"/>
  <c r="L1298" i="13"/>
  <c r="L1299" i="13"/>
  <c r="L1300" i="13"/>
  <c r="L1301" i="13"/>
  <c r="L1302" i="13"/>
  <c r="L1303" i="13"/>
  <c r="L1304" i="13"/>
  <c r="L1305" i="13"/>
  <c r="L1306" i="13"/>
  <c r="L1307" i="13"/>
  <c r="L1308" i="13"/>
  <c r="L1309" i="13"/>
  <c r="L1310" i="13"/>
  <c r="L1311" i="13"/>
  <c r="L1312" i="13"/>
  <c r="L1313" i="13"/>
  <c r="L1314" i="13"/>
  <c r="L1315" i="13"/>
  <c r="L1316" i="13"/>
  <c r="L1317" i="13"/>
  <c r="L1318" i="13"/>
  <c r="L1319" i="13"/>
  <c r="L1320" i="13"/>
  <c r="L1321" i="13"/>
  <c r="L1322" i="13"/>
  <c r="L1323" i="13"/>
  <c r="L1324" i="13"/>
  <c r="L1325" i="13"/>
  <c r="L1326" i="13"/>
  <c r="L1327" i="13"/>
  <c r="L1328" i="13"/>
  <c r="L1329" i="13"/>
  <c r="L1330" i="13"/>
  <c r="L1331" i="13"/>
  <c r="L1332" i="13"/>
  <c r="L1333" i="13"/>
  <c r="L1334" i="13"/>
  <c r="L1335" i="13"/>
  <c r="L1336" i="13"/>
  <c r="L1337" i="13"/>
  <c r="L1338" i="13"/>
  <c r="L1339" i="13"/>
  <c r="L1340" i="13"/>
  <c r="L1341" i="13"/>
  <c r="L1342" i="13"/>
  <c r="L1343" i="13"/>
  <c r="L1344" i="13"/>
  <c r="L1345" i="13"/>
  <c r="L1346" i="13"/>
  <c r="L1347" i="13"/>
  <c r="L1348" i="13"/>
  <c r="L1349" i="13"/>
  <c r="L1350" i="13"/>
  <c r="L1351" i="13"/>
  <c r="L1352" i="13"/>
  <c r="L1353" i="13"/>
  <c r="L1354" i="13"/>
  <c r="L1355" i="13"/>
  <c r="L1356" i="13"/>
  <c r="L1357" i="13"/>
  <c r="L1358" i="13"/>
  <c r="L1359" i="13"/>
  <c r="L1360" i="13"/>
  <c r="L1361" i="13"/>
  <c r="L1362" i="13"/>
  <c r="L1363" i="13"/>
  <c r="L1364" i="13"/>
  <c r="L1365" i="13"/>
  <c r="L1366" i="13"/>
  <c r="L1367" i="13"/>
  <c r="L1368" i="13"/>
  <c r="L1369" i="13"/>
  <c r="L1370" i="13"/>
  <c r="L1371" i="13"/>
  <c r="L1372" i="13"/>
  <c r="L1373" i="13"/>
  <c r="L1374" i="13"/>
  <c r="L1375" i="13"/>
  <c r="L1376" i="13"/>
  <c r="L1377" i="13"/>
  <c r="L1378" i="13"/>
  <c r="L1379" i="13"/>
  <c r="L1380" i="13"/>
  <c r="L1381" i="13"/>
  <c r="L1382" i="13"/>
  <c r="L1383" i="13"/>
  <c r="L1384" i="13"/>
  <c r="L1385" i="13"/>
  <c r="L1386" i="13"/>
  <c r="L1387" i="13"/>
  <c r="L1388" i="13"/>
  <c r="L1389" i="13"/>
  <c r="L1390" i="13"/>
  <c r="L1391" i="13"/>
  <c r="L1392" i="13"/>
  <c r="L1393" i="13"/>
  <c r="L1394" i="13"/>
  <c r="L1395" i="13"/>
  <c r="L1396" i="13"/>
  <c r="L1397" i="13"/>
  <c r="L1398" i="13"/>
  <c r="L1399" i="13"/>
  <c r="L1400" i="13"/>
  <c r="L1401" i="13"/>
  <c r="L1402" i="13"/>
  <c r="L1403" i="13"/>
  <c r="L1404" i="13"/>
  <c r="L1405" i="13"/>
  <c r="L1406" i="13"/>
  <c r="L1407" i="13"/>
  <c r="L1408" i="13"/>
  <c r="L1409" i="13"/>
  <c r="L1410" i="13"/>
  <c r="L1411" i="13"/>
  <c r="L1412" i="13"/>
  <c r="L1413" i="13"/>
  <c r="L1414" i="13"/>
  <c r="L1415" i="13"/>
  <c r="L1416" i="13"/>
  <c r="L1417" i="13"/>
  <c r="L1418" i="13"/>
  <c r="L1419" i="13"/>
  <c r="L1420" i="13"/>
  <c r="L1421" i="13"/>
  <c r="L1422" i="13"/>
  <c r="L1423" i="13"/>
  <c r="L1424" i="13"/>
  <c r="L1425" i="13"/>
  <c r="L1426" i="13"/>
  <c r="L1427" i="13"/>
  <c r="L1428" i="13"/>
  <c r="L1429" i="13"/>
  <c r="L1430" i="13"/>
  <c r="L1431" i="13"/>
  <c r="L1432" i="13"/>
  <c r="L1433" i="13"/>
  <c r="L1434" i="13"/>
  <c r="L1435" i="13"/>
  <c r="L1436" i="13"/>
  <c r="L1437" i="13"/>
  <c r="L1438" i="13"/>
  <c r="L1439" i="13"/>
  <c r="L1440" i="13"/>
  <c r="L1441" i="13"/>
  <c r="L1442" i="13"/>
  <c r="L1443" i="13"/>
  <c r="L1444" i="13"/>
  <c r="L1445" i="13"/>
  <c r="L1446" i="13"/>
  <c r="L1447" i="13"/>
  <c r="L1448" i="13"/>
  <c r="L1449" i="13"/>
  <c r="L1450" i="13"/>
  <c r="L1451" i="13"/>
  <c r="L1452" i="13"/>
  <c r="L1453" i="13"/>
  <c r="L1454" i="13"/>
  <c r="L1455" i="13"/>
  <c r="L1456" i="13"/>
  <c r="L1457" i="13"/>
  <c r="L1458" i="13"/>
  <c r="L1459" i="13"/>
  <c r="L1460" i="13"/>
  <c r="L1461" i="13"/>
  <c r="L1462" i="13"/>
  <c r="L1463" i="13"/>
  <c r="L1464" i="13"/>
  <c r="L1465" i="13"/>
  <c r="L1466" i="13"/>
  <c r="L1467" i="13"/>
  <c r="L1468" i="13"/>
  <c r="L1469" i="13"/>
  <c r="L1470" i="13"/>
  <c r="L1471" i="13"/>
  <c r="L1472" i="13"/>
  <c r="L1473" i="13"/>
  <c r="L1474" i="13"/>
  <c r="L1475" i="13"/>
  <c r="L1476" i="13"/>
  <c r="L1477" i="13"/>
  <c r="L1478" i="13"/>
  <c r="L1479" i="13"/>
  <c r="L1480" i="13"/>
  <c r="L1481" i="13"/>
  <c r="L1482" i="13"/>
  <c r="L1483" i="13"/>
  <c r="L1484" i="13"/>
  <c r="L1485" i="13"/>
  <c r="L1486" i="13"/>
  <c r="L1487" i="13"/>
  <c r="L1488" i="13"/>
  <c r="L1489" i="13"/>
  <c r="L1490" i="13"/>
  <c r="L1491" i="13"/>
  <c r="L1492" i="13"/>
  <c r="L1493" i="13"/>
  <c r="L1494" i="13"/>
  <c r="L1495" i="13"/>
  <c r="L1496" i="13"/>
  <c r="L1497" i="13"/>
  <c r="L1498" i="13"/>
  <c r="L1499" i="13"/>
  <c r="L1500" i="13"/>
  <c r="L1501" i="13"/>
  <c r="L1502" i="13"/>
  <c r="L1503" i="13"/>
  <c r="L1504" i="13"/>
  <c r="L1505" i="13"/>
  <c r="L1506" i="13"/>
  <c r="L1507" i="13"/>
  <c r="L1508" i="13"/>
  <c r="L1509" i="13"/>
  <c r="L1510" i="13"/>
  <c r="L1511" i="13"/>
  <c r="L1512" i="13"/>
  <c r="L1513" i="13"/>
  <c r="L1514" i="13"/>
  <c r="L1515" i="13"/>
  <c r="L1516" i="13"/>
  <c r="L1517" i="13"/>
  <c r="L1518" i="13"/>
  <c r="L1519" i="13"/>
  <c r="L1520" i="13"/>
  <c r="L1521" i="13"/>
  <c r="L1522" i="13"/>
  <c r="L1523" i="13"/>
  <c r="L1524" i="13"/>
  <c r="L1525" i="13"/>
  <c r="L1526" i="13"/>
  <c r="L1527" i="13"/>
  <c r="L1528" i="13"/>
  <c r="L1529" i="13"/>
  <c r="L1530" i="13"/>
  <c r="L1531" i="13"/>
  <c r="L1532" i="13"/>
  <c r="L1533" i="13"/>
  <c r="L1534" i="13"/>
  <c r="L1535" i="13"/>
  <c r="L1536" i="13"/>
  <c r="L1537" i="13"/>
  <c r="L1538" i="13"/>
  <c r="L1539" i="13"/>
  <c r="L1540" i="13"/>
  <c r="L1541" i="13"/>
  <c r="L1542" i="13"/>
  <c r="L1543" i="13"/>
  <c r="L1544" i="13"/>
  <c r="L1545" i="13"/>
  <c r="L1546" i="13"/>
  <c r="L1547" i="13"/>
  <c r="L1548" i="13"/>
  <c r="L1549" i="13"/>
  <c r="L1550" i="13"/>
  <c r="L1551" i="13"/>
  <c r="L1552" i="13"/>
  <c r="L1553" i="13"/>
  <c r="L1554" i="13"/>
  <c r="L1555" i="13"/>
  <c r="L1556" i="13"/>
  <c r="L1557" i="13"/>
  <c r="L1558" i="13"/>
  <c r="L1559" i="13"/>
  <c r="L1560" i="13"/>
  <c r="L1561" i="13"/>
  <c r="L1562" i="13"/>
  <c r="L1563" i="13"/>
  <c r="L1564" i="13"/>
  <c r="L1565" i="13"/>
  <c r="L1566" i="13"/>
  <c r="L1567" i="13"/>
  <c r="L1568" i="13"/>
  <c r="L1569" i="13"/>
  <c r="L1570" i="13"/>
  <c r="L1571" i="13"/>
  <c r="L1572" i="13"/>
  <c r="L1573" i="13"/>
  <c r="L1574" i="13"/>
  <c r="L1575" i="13"/>
  <c r="L1576" i="13"/>
  <c r="L1577" i="13"/>
  <c r="L1578" i="13"/>
  <c r="L1579" i="13"/>
  <c r="L1580" i="13"/>
  <c r="L1581" i="13"/>
  <c r="L1582" i="13"/>
  <c r="L1583" i="13"/>
  <c r="L1584" i="13"/>
  <c r="L1585" i="13"/>
  <c r="L1586" i="13"/>
  <c r="L1587" i="13"/>
  <c r="L1588" i="13"/>
  <c r="L1589" i="13"/>
  <c r="L1590" i="13"/>
  <c r="L1591" i="13"/>
  <c r="L1592" i="13"/>
  <c r="L1593" i="13"/>
  <c r="L1594" i="13"/>
  <c r="L1595" i="13"/>
  <c r="L1596" i="13"/>
  <c r="L1597" i="13"/>
  <c r="L1598" i="13"/>
  <c r="L1599" i="13"/>
  <c r="L1600" i="13"/>
  <c r="L1601" i="13"/>
  <c r="L1602" i="13"/>
  <c r="L1603" i="13"/>
  <c r="L1604" i="13"/>
  <c r="L1605" i="13"/>
  <c r="L1606" i="13"/>
  <c r="L1607" i="13"/>
  <c r="L1608" i="13"/>
  <c r="L1609" i="13"/>
  <c r="L1610" i="13"/>
  <c r="L1611" i="13"/>
  <c r="L1612" i="13"/>
  <c r="L1613" i="13"/>
  <c r="L1614" i="13"/>
  <c r="L1615" i="13"/>
  <c r="L1616" i="13"/>
  <c r="L1617" i="13"/>
  <c r="L1618" i="13"/>
  <c r="L1619" i="13"/>
  <c r="L1620" i="13"/>
  <c r="L1621" i="13"/>
  <c r="L1622" i="13"/>
  <c r="L1623" i="13"/>
  <c r="L1624" i="13"/>
  <c r="L1625" i="13"/>
  <c r="L1626" i="13"/>
  <c r="L1627" i="13"/>
  <c r="L1628" i="13"/>
  <c r="L1629" i="13"/>
  <c r="L1630" i="13"/>
  <c r="L1631" i="13"/>
  <c r="L1632" i="13"/>
  <c r="L1633" i="13"/>
  <c r="L1634" i="13"/>
  <c r="L1635" i="13"/>
  <c r="L1636" i="13"/>
  <c r="L1637" i="13"/>
  <c r="L1638" i="13"/>
  <c r="L1639" i="13"/>
  <c r="L1640" i="13"/>
  <c r="L1641" i="13"/>
  <c r="L1642" i="13"/>
  <c r="L1643" i="13"/>
  <c r="L1644" i="13"/>
  <c r="L1645" i="13"/>
  <c r="L1646" i="13"/>
  <c r="L1647" i="13"/>
  <c r="L1648" i="13"/>
  <c r="L1649" i="13"/>
  <c r="L1650" i="13"/>
  <c r="L1651" i="13"/>
  <c r="L1652" i="13"/>
  <c r="L1653" i="13"/>
  <c r="L1654" i="13"/>
  <c r="L1655" i="13"/>
  <c r="L1656" i="13"/>
  <c r="L1657" i="13"/>
  <c r="L1658" i="13"/>
  <c r="L1659" i="13"/>
  <c r="L1660" i="13"/>
  <c r="L1661" i="13"/>
  <c r="L1662" i="13"/>
  <c r="L1663" i="13"/>
  <c r="L1664" i="13"/>
  <c r="L1665" i="13"/>
  <c r="L1666" i="13"/>
  <c r="L1667" i="13"/>
  <c r="L1668" i="13"/>
  <c r="L1669" i="13"/>
  <c r="L1670" i="13"/>
  <c r="L1671" i="13"/>
  <c r="L1672" i="13"/>
  <c r="L1673" i="13"/>
  <c r="L1674" i="13"/>
  <c r="L1675" i="13"/>
  <c r="L1676" i="13"/>
  <c r="L1677" i="13"/>
  <c r="L1678" i="13"/>
  <c r="L1679" i="13"/>
  <c r="L1680" i="13"/>
  <c r="L1681" i="13"/>
  <c r="L1682" i="13"/>
  <c r="L1683" i="13"/>
  <c r="L1684" i="13"/>
  <c r="L1685" i="13"/>
  <c r="L1686" i="13"/>
  <c r="L1687" i="13"/>
  <c r="L1688" i="13"/>
  <c r="L1689" i="13"/>
  <c r="L1690" i="13"/>
  <c r="L1691" i="13"/>
  <c r="L1692" i="13"/>
  <c r="L1693" i="13"/>
  <c r="L1694" i="13"/>
  <c r="L1695" i="13"/>
  <c r="L1696" i="13"/>
  <c r="L1697" i="13"/>
  <c r="L1698" i="13"/>
  <c r="L1699" i="13"/>
  <c r="L1700" i="13"/>
  <c r="L1701" i="13"/>
  <c r="L1702" i="13"/>
  <c r="L1703" i="13"/>
  <c r="L1704" i="13"/>
  <c r="L1705" i="13"/>
  <c r="L1706" i="13"/>
  <c r="L1707" i="13"/>
  <c r="L1708" i="13"/>
  <c r="L1709" i="13"/>
  <c r="L1710" i="13"/>
  <c r="L1711" i="13"/>
  <c r="L1712" i="13"/>
  <c r="L1713" i="13"/>
  <c r="L1714" i="13"/>
  <c r="L1715" i="13"/>
  <c r="L1716" i="13"/>
  <c r="L1717" i="13"/>
  <c r="L1718" i="13"/>
  <c r="L1719" i="13"/>
  <c r="L1720" i="13"/>
  <c r="L1721" i="13"/>
  <c r="L1722" i="13"/>
  <c r="L1723" i="13"/>
  <c r="L1724" i="13"/>
  <c r="L1725" i="13"/>
  <c r="L1726" i="13"/>
  <c r="L1727" i="13"/>
  <c r="L1728" i="13"/>
  <c r="L1729" i="13"/>
  <c r="L1730" i="13"/>
  <c r="L1731" i="13"/>
  <c r="L1732" i="13"/>
  <c r="L1733" i="13"/>
  <c r="L1734" i="13"/>
  <c r="L1735" i="13"/>
  <c r="L1736" i="13"/>
  <c r="L1737" i="13"/>
  <c r="L1738" i="13"/>
  <c r="L1739" i="13"/>
  <c r="L1740" i="13"/>
  <c r="L1741" i="13"/>
  <c r="L1742" i="13"/>
  <c r="L1743" i="13"/>
  <c r="L1744" i="13"/>
  <c r="L1745" i="13"/>
  <c r="L1746" i="13"/>
  <c r="L1747" i="13"/>
  <c r="L1748" i="13"/>
  <c r="L1749" i="13"/>
  <c r="L1750" i="13"/>
  <c r="L1751" i="13"/>
  <c r="L1752" i="13"/>
  <c r="L1753" i="13"/>
  <c r="L1754" i="13"/>
  <c r="L1755" i="13"/>
  <c r="L1756" i="13"/>
  <c r="L1757" i="13"/>
  <c r="L1758" i="13"/>
  <c r="L1759" i="13"/>
  <c r="L1760" i="13"/>
  <c r="L1761" i="13"/>
  <c r="L1762" i="13"/>
  <c r="L1763" i="13"/>
  <c r="L1764" i="13"/>
  <c r="L1765" i="13"/>
  <c r="L1766" i="13"/>
  <c r="L1767" i="13"/>
  <c r="L1768" i="13"/>
  <c r="L1769" i="13"/>
  <c r="L1770" i="13"/>
  <c r="L1771" i="13"/>
  <c r="L1772" i="13"/>
  <c r="L1773" i="13"/>
  <c r="L1774" i="13"/>
  <c r="L1775" i="13"/>
  <c r="L1776" i="13"/>
  <c r="L1777" i="13"/>
  <c r="L1778" i="13"/>
  <c r="L1779" i="13"/>
  <c r="L1780" i="13"/>
  <c r="L1781" i="13"/>
  <c r="L1782" i="13"/>
  <c r="L1783" i="13"/>
  <c r="L1784" i="13"/>
  <c r="L1785" i="13"/>
  <c r="L1786" i="13"/>
  <c r="L1787" i="13"/>
  <c r="L1788" i="13"/>
  <c r="L1789" i="13"/>
  <c r="L1790" i="13"/>
  <c r="L1791" i="13"/>
  <c r="L1792" i="13"/>
  <c r="L1793" i="13"/>
  <c r="L1794" i="13"/>
  <c r="L1795" i="13"/>
  <c r="L1796" i="13"/>
  <c r="L1797" i="13"/>
  <c r="L1798" i="13"/>
  <c r="L1799" i="13"/>
  <c r="L1800" i="13"/>
  <c r="L1801" i="13"/>
  <c r="L1802" i="13"/>
  <c r="L1803" i="13"/>
  <c r="L1804" i="13"/>
  <c r="L1805" i="13"/>
  <c r="L1806" i="13"/>
  <c r="L1807" i="13"/>
  <c r="L1808" i="13"/>
  <c r="L1809" i="13"/>
  <c r="L1810" i="13"/>
  <c r="L1811" i="13"/>
  <c r="L1812" i="13"/>
  <c r="L1813" i="13"/>
  <c r="L1814" i="13"/>
  <c r="L1815" i="13"/>
  <c r="L1816" i="13"/>
  <c r="L1817" i="13"/>
  <c r="L1818" i="13"/>
  <c r="L1819" i="13"/>
  <c r="L1820" i="13"/>
  <c r="L1821" i="13"/>
  <c r="L1822" i="13"/>
  <c r="L1823" i="13"/>
  <c r="L1824" i="13"/>
  <c r="L1825" i="13"/>
  <c r="L1826" i="13"/>
  <c r="L1827" i="13"/>
  <c r="L1828" i="13"/>
  <c r="L1829" i="13"/>
  <c r="L1830" i="13"/>
  <c r="L1831" i="13"/>
  <c r="L1832" i="13"/>
  <c r="L1833" i="13"/>
  <c r="L1834" i="13"/>
  <c r="L1835" i="13"/>
  <c r="L1836" i="13"/>
  <c r="L1837" i="13"/>
  <c r="L1838" i="13"/>
  <c r="L1839" i="13"/>
  <c r="L1840" i="13"/>
  <c r="L1841" i="13"/>
  <c r="L1842" i="13"/>
  <c r="L1843" i="13"/>
  <c r="L1844" i="13"/>
  <c r="L1845" i="13"/>
  <c r="L1846" i="13"/>
  <c r="L1847" i="13"/>
  <c r="L1848" i="13"/>
  <c r="L1849" i="13"/>
  <c r="L1850" i="13"/>
  <c r="L1851" i="13"/>
  <c r="L1852" i="13"/>
  <c r="L1853" i="13"/>
  <c r="L1854" i="13"/>
  <c r="L1855" i="13"/>
  <c r="L1856" i="13"/>
  <c r="L1857" i="13"/>
  <c r="L1858" i="13"/>
  <c r="L1859" i="13"/>
  <c r="L1860" i="13"/>
  <c r="L1861" i="13"/>
  <c r="L1862" i="13"/>
  <c r="L1863" i="13"/>
  <c r="L1864" i="13"/>
  <c r="L1865" i="13"/>
  <c r="L1866" i="13"/>
  <c r="L1867" i="13"/>
  <c r="L1868" i="13"/>
  <c r="L1869" i="13"/>
  <c r="L1870" i="13"/>
  <c r="L1871" i="13"/>
  <c r="L1872" i="13"/>
  <c r="L1873" i="13"/>
  <c r="L1874" i="13"/>
  <c r="L1875" i="13"/>
  <c r="L1876" i="13"/>
  <c r="L1877" i="13"/>
  <c r="L1878" i="13"/>
  <c r="L1879" i="13"/>
  <c r="L1880" i="13"/>
  <c r="L1881" i="13"/>
  <c r="L1882" i="13"/>
  <c r="L1883" i="13"/>
  <c r="L1884" i="13"/>
  <c r="L1885" i="13"/>
  <c r="L1886" i="13"/>
  <c r="L1887" i="13"/>
  <c r="L1888" i="13"/>
  <c r="L1889" i="13"/>
  <c r="L1890" i="13"/>
  <c r="L1891" i="13"/>
  <c r="L1892" i="13"/>
  <c r="L1893" i="13"/>
  <c r="L1894" i="13"/>
  <c r="L1895" i="13"/>
  <c r="L1896" i="13"/>
  <c r="L1897" i="13"/>
  <c r="L1898" i="13"/>
  <c r="L1899" i="13"/>
  <c r="L1900" i="13"/>
  <c r="L1901" i="13"/>
  <c r="L1902" i="13"/>
  <c r="L1903" i="13"/>
  <c r="L1904" i="13"/>
  <c r="L1905" i="13"/>
  <c r="L1906" i="13"/>
  <c r="L1907" i="13"/>
  <c r="L1908" i="13"/>
  <c r="L1909" i="13"/>
  <c r="L1910" i="13"/>
  <c r="L1911" i="13"/>
  <c r="L1912" i="13"/>
  <c r="L1913" i="13"/>
  <c r="L1914" i="13"/>
  <c r="L1915" i="13"/>
  <c r="L1916" i="13"/>
  <c r="L1917" i="13"/>
  <c r="L1918" i="13"/>
  <c r="L1919" i="13"/>
  <c r="L1920" i="13"/>
  <c r="L1921" i="13"/>
  <c r="L1922" i="13"/>
  <c r="L1923" i="13"/>
  <c r="L1924" i="13"/>
  <c r="L1925" i="13"/>
  <c r="L1926" i="13"/>
  <c r="L1927" i="13"/>
  <c r="L1928" i="13"/>
  <c r="L1929" i="13"/>
  <c r="L1930" i="13"/>
  <c r="L1931" i="13"/>
  <c r="L1932" i="13"/>
  <c r="L1933" i="13"/>
  <c r="L1934" i="13"/>
  <c r="L1935" i="13"/>
  <c r="L1936" i="13"/>
  <c r="L1937" i="13"/>
  <c r="L1938" i="13"/>
  <c r="L1939" i="13"/>
  <c r="L1940" i="13"/>
  <c r="L1941" i="13"/>
  <c r="L1942" i="13"/>
  <c r="L1943" i="13"/>
  <c r="L1944" i="13"/>
  <c r="L1945" i="13"/>
  <c r="L1946" i="13"/>
  <c r="L1947" i="13"/>
  <c r="L1948" i="13"/>
  <c r="L1949" i="13"/>
  <c r="L1950" i="13"/>
  <c r="L1951" i="13"/>
  <c r="L1952" i="13"/>
  <c r="L1953" i="13"/>
  <c r="L1954" i="13"/>
  <c r="L1955" i="13"/>
  <c r="L1956" i="13"/>
  <c r="L1957" i="13"/>
  <c r="L1958" i="13"/>
  <c r="L1959" i="13"/>
  <c r="L1960" i="13"/>
  <c r="L1961" i="13"/>
  <c r="L1962" i="13"/>
  <c r="L1963" i="13"/>
  <c r="L1964" i="13"/>
  <c r="L1965" i="13"/>
  <c r="L1966" i="13"/>
  <c r="L1967" i="13"/>
  <c r="L1968" i="13"/>
  <c r="L1969" i="13"/>
  <c r="L1970" i="13"/>
  <c r="L1971" i="13"/>
  <c r="L1972" i="13"/>
  <c r="L1973" i="13"/>
  <c r="L1974" i="13"/>
  <c r="L1975" i="13"/>
  <c r="L1976" i="13"/>
  <c r="L1977" i="13"/>
  <c r="L1978" i="13"/>
  <c r="L1979" i="13"/>
  <c r="L1980" i="13"/>
  <c r="L1981" i="13"/>
  <c r="L1982" i="13"/>
  <c r="L1983" i="13"/>
  <c r="L1984" i="13"/>
  <c r="L1985" i="13"/>
  <c r="L1986" i="13"/>
  <c r="L1987" i="13"/>
  <c r="L1988" i="13"/>
  <c r="L1989" i="13"/>
  <c r="L1990" i="13"/>
  <c r="L1991" i="13"/>
  <c r="L1992" i="13"/>
  <c r="L1993" i="13"/>
  <c r="L1994" i="13"/>
  <c r="L1995" i="13"/>
  <c r="L1996" i="13"/>
  <c r="L1997" i="13"/>
  <c r="L1998" i="13"/>
  <c r="L1999" i="13"/>
  <c r="L2000" i="13"/>
  <c r="L2001" i="13"/>
  <c r="L2002" i="13"/>
  <c r="L2003" i="13"/>
  <c r="L2004" i="13"/>
  <c r="L2005" i="13"/>
  <c r="L2006" i="13"/>
  <c r="L2007" i="13"/>
  <c r="L2008" i="13"/>
  <c r="L2009" i="13"/>
  <c r="L2010" i="13"/>
  <c r="L2011" i="13"/>
  <c r="L2012" i="13"/>
  <c r="L2013" i="13"/>
  <c r="L2014" i="13"/>
  <c r="L2015" i="13"/>
  <c r="L2016" i="13"/>
  <c r="L2017" i="13"/>
  <c r="L2018" i="13"/>
  <c r="L2019" i="13"/>
  <c r="L2020" i="13"/>
  <c r="L2021" i="13"/>
  <c r="L2022" i="13"/>
  <c r="L2023" i="13"/>
  <c r="L2024" i="13"/>
  <c r="L2025" i="13"/>
  <c r="L2026" i="13"/>
  <c r="L2027" i="13"/>
  <c r="L2028" i="13"/>
  <c r="L2029" i="13"/>
  <c r="L2030" i="13"/>
  <c r="L2031" i="13"/>
  <c r="L2032" i="13"/>
  <c r="L2033" i="13"/>
  <c r="L2034" i="13"/>
  <c r="L2035" i="13"/>
  <c r="L2036" i="13"/>
  <c r="L2037" i="13"/>
  <c r="L2038" i="13"/>
  <c r="L2039" i="13"/>
  <c r="L2040" i="13"/>
  <c r="L2041" i="13"/>
  <c r="L2042" i="13"/>
  <c r="L2043" i="13"/>
  <c r="L2044" i="13"/>
  <c r="L2045" i="13"/>
  <c r="L2046" i="13"/>
  <c r="L2047" i="13"/>
  <c r="L2048" i="13"/>
  <c r="L2049" i="13"/>
  <c r="L2050" i="13"/>
  <c r="L2051" i="13"/>
  <c r="L2052" i="13"/>
  <c r="L2053" i="13"/>
  <c r="L2054" i="13"/>
  <c r="L2055" i="13"/>
  <c r="L2056" i="13"/>
  <c r="L2057" i="13"/>
  <c r="L2058" i="13"/>
  <c r="L2059" i="13"/>
  <c r="L2060" i="13"/>
  <c r="L2061" i="13"/>
  <c r="L2062" i="13"/>
  <c r="L2063" i="13"/>
  <c r="L2064" i="13"/>
  <c r="L2065" i="13"/>
  <c r="L2066" i="13"/>
  <c r="L2067" i="13"/>
  <c r="L2068" i="13"/>
  <c r="L2069" i="13"/>
  <c r="L2070" i="13"/>
  <c r="L2071" i="13"/>
  <c r="L2072" i="13"/>
  <c r="L2073" i="13"/>
  <c r="L2074" i="13"/>
  <c r="L2075" i="13"/>
  <c r="L2076" i="13"/>
  <c r="L2077" i="13"/>
  <c r="L2078" i="13"/>
  <c r="L2079" i="13"/>
  <c r="L2080" i="13"/>
  <c r="L2081" i="13"/>
  <c r="L2082" i="13"/>
  <c r="L2083" i="13"/>
  <c r="L2084" i="13"/>
  <c r="L2085" i="13"/>
  <c r="L2086" i="13"/>
  <c r="L2087" i="13"/>
  <c r="L2088" i="13"/>
  <c r="L2089" i="13"/>
  <c r="L2090" i="13"/>
  <c r="L2091" i="13"/>
  <c r="L2092" i="13"/>
  <c r="L2093" i="13"/>
  <c r="L2094" i="13"/>
  <c r="L2095" i="13"/>
  <c r="L2096" i="13"/>
  <c r="L2097" i="13"/>
  <c r="L2098" i="13"/>
  <c r="L2099" i="13"/>
  <c r="L2100" i="13"/>
  <c r="L2101" i="13"/>
  <c r="L2102" i="13"/>
  <c r="L2103" i="13"/>
  <c r="L2104" i="13"/>
  <c r="L2105" i="13"/>
  <c r="L2106" i="13"/>
  <c r="L2107" i="13"/>
  <c r="L2108" i="13"/>
  <c r="L2109" i="13"/>
  <c r="L2110" i="13"/>
  <c r="L2111" i="13"/>
  <c r="L2112" i="13"/>
  <c r="L2113" i="13"/>
  <c r="L2114" i="13"/>
  <c r="L2115" i="13"/>
  <c r="L2116" i="13"/>
  <c r="L2117" i="13"/>
  <c r="L2118" i="13"/>
  <c r="L2119" i="13"/>
  <c r="L2120" i="13"/>
  <c r="L2121" i="13"/>
  <c r="L2122" i="13"/>
  <c r="L2123" i="13"/>
  <c r="L2124" i="13"/>
  <c r="L2125" i="13"/>
  <c r="L2126" i="13"/>
  <c r="L2127" i="13"/>
  <c r="L2128" i="13"/>
  <c r="L2129" i="13"/>
  <c r="L2130" i="13"/>
  <c r="L2131" i="13"/>
  <c r="L2132" i="13"/>
  <c r="L2133" i="13"/>
  <c r="L2134" i="13"/>
  <c r="L2135" i="13"/>
  <c r="L2136" i="13"/>
  <c r="L2137" i="13"/>
  <c r="L2138" i="13"/>
  <c r="L2139" i="13"/>
  <c r="L2140" i="13"/>
  <c r="L2141" i="13"/>
  <c r="L2142" i="13"/>
  <c r="L2143" i="13"/>
  <c r="L2144" i="13"/>
  <c r="L2145" i="13"/>
  <c r="L2146" i="13"/>
  <c r="L2147" i="13"/>
  <c r="L2148" i="13"/>
  <c r="L2149" i="13"/>
  <c r="L2150" i="13"/>
  <c r="L2151" i="13"/>
  <c r="L2152" i="13"/>
  <c r="L2153" i="13"/>
  <c r="L2154" i="13"/>
  <c r="L2155" i="13"/>
  <c r="L2156" i="13"/>
  <c r="L2157" i="13"/>
  <c r="L2158" i="13"/>
  <c r="L2159" i="13"/>
  <c r="L2160" i="13"/>
  <c r="L2161" i="13"/>
  <c r="L2162" i="13"/>
  <c r="L2163" i="13"/>
  <c r="L2164" i="13"/>
  <c r="L2165" i="13"/>
  <c r="L2166" i="13"/>
  <c r="L2167" i="13"/>
  <c r="L2168" i="13"/>
  <c r="L2169" i="13"/>
  <c r="L2170" i="13"/>
  <c r="L2171" i="13"/>
  <c r="L2172" i="13"/>
  <c r="L2173" i="13"/>
  <c r="L2174" i="13"/>
  <c r="L2175" i="13"/>
  <c r="L2176" i="13"/>
  <c r="L2177" i="13"/>
  <c r="L2178" i="13"/>
  <c r="L2179" i="13"/>
  <c r="L2180" i="13"/>
  <c r="L2181" i="13"/>
  <c r="L2182" i="13"/>
  <c r="L2183" i="13"/>
  <c r="L2184" i="13"/>
  <c r="L2185" i="13"/>
  <c r="L2186" i="13"/>
  <c r="L2187" i="13"/>
  <c r="L2188" i="13"/>
  <c r="L2189" i="13"/>
  <c r="L2190" i="13"/>
  <c r="L2191" i="13"/>
  <c r="L2192" i="13"/>
  <c r="L2193" i="13"/>
  <c r="L2194" i="13"/>
  <c r="L2195" i="13"/>
  <c r="L2196" i="13"/>
  <c r="L2197" i="13"/>
  <c r="L2198" i="13"/>
  <c r="L2199" i="13"/>
  <c r="L2200" i="13"/>
  <c r="L2201" i="13"/>
  <c r="L2202" i="13"/>
  <c r="L2203" i="13"/>
  <c r="L2204" i="13"/>
  <c r="L2205" i="13"/>
  <c r="L2206" i="13"/>
  <c r="L2207" i="13"/>
  <c r="L2208" i="13"/>
  <c r="L2209" i="13"/>
  <c r="L2210" i="13"/>
  <c r="L2211" i="13"/>
  <c r="L2212" i="13"/>
  <c r="L2213" i="13"/>
  <c r="L2214" i="13"/>
  <c r="L2215" i="13"/>
  <c r="L2216" i="13"/>
  <c r="L2217" i="13"/>
  <c r="L2218" i="13"/>
  <c r="L2219" i="13"/>
  <c r="L2220" i="13"/>
  <c r="L2221" i="13"/>
  <c r="L2222" i="13"/>
  <c r="L2223" i="13"/>
  <c r="L2224" i="13"/>
  <c r="L2225" i="13"/>
  <c r="L2226" i="13"/>
  <c r="L2227" i="13"/>
  <c r="L2228" i="13"/>
  <c r="L2229" i="13"/>
  <c r="L2230" i="13"/>
  <c r="L2231" i="13"/>
  <c r="L2232" i="13"/>
  <c r="L2233" i="13"/>
  <c r="L2234" i="13"/>
  <c r="L2235" i="13"/>
  <c r="L2236" i="13"/>
  <c r="L2237" i="13"/>
  <c r="L2238" i="13"/>
  <c r="L2239" i="13"/>
  <c r="L2240" i="13"/>
  <c r="L2241" i="13"/>
  <c r="L2242" i="13"/>
  <c r="L2243" i="13"/>
  <c r="L2244" i="13"/>
  <c r="L2245" i="13"/>
  <c r="L2246" i="13"/>
  <c r="L2247" i="13"/>
  <c r="L2248" i="13"/>
  <c r="L2249" i="13"/>
  <c r="L2250" i="13"/>
  <c r="L2251" i="13"/>
  <c r="L2252" i="13"/>
  <c r="L2253" i="13"/>
  <c r="L2254" i="13"/>
  <c r="L2255" i="13"/>
  <c r="L2256" i="13"/>
  <c r="L2257" i="13"/>
  <c r="L2258" i="13"/>
  <c r="L2259" i="13"/>
  <c r="L2260" i="13"/>
  <c r="L2261" i="13"/>
  <c r="L2262" i="13"/>
  <c r="L2263" i="13"/>
  <c r="L2264" i="13"/>
  <c r="L2265" i="13"/>
  <c r="L2266" i="13"/>
  <c r="L2267" i="13"/>
  <c r="L2268" i="13"/>
  <c r="L2269" i="13"/>
  <c r="L2270" i="13"/>
  <c r="L2271" i="13"/>
  <c r="L2272" i="13"/>
  <c r="L2273" i="13"/>
  <c r="L2274" i="13"/>
  <c r="L2275" i="13"/>
  <c r="L2276" i="13"/>
  <c r="L2277" i="13"/>
  <c r="L2278" i="13"/>
  <c r="L2279" i="13"/>
  <c r="L2280" i="13"/>
  <c r="L2281" i="13"/>
  <c r="L2282" i="13"/>
  <c r="L2283" i="13"/>
  <c r="L2284" i="13"/>
  <c r="L2285" i="13"/>
  <c r="L2286" i="13"/>
  <c r="L2287" i="13"/>
  <c r="L2288" i="13"/>
  <c r="L2289" i="13"/>
  <c r="L2290" i="13"/>
  <c r="L2291" i="13"/>
  <c r="L2292" i="13"/>
  <c r="L2293" i="13"/>
  <c r="L2294" i="13"/>
  <c r="L2295" i="13"/>
  <c r="L2296" i="13"/>
  <c r="L2297" i="13"/>
  <c r="L2298" i="13"/>
  <c r="L2299" i="13"/>
  <c r="L2300" i="13"/>
  <c r="L2301" i="13"/>
  <c r="L2302" i="13"/>
  <c r="L2303" i="13"/>
  <c r="L2304" i="13"/>
  <c r="L2305" i="13"/>
  <c r="L2306" i="13"/>
  <c r="L2307" i="13"/>
  <c r="L2308" i="13"/>
  <c r="L2309" i="13"/>
  <c r="L2310" i="13"/>
  <c r="L2311" i="13"/>
  <c r="L2312" i="13"/>
  <c r="L2313" i="13"/>
  <c r="L2314" i="13"/>
  <c r="L2315" i="13"/>
  <c r="L2316" i="13"/>
  <c r="L2317" i="13"/>
  <c r="L2318" i="13"/>
  <c r="L2319" i="13"/>
  <c r="L2320" i="13"/>
  <c r="L2321" i="13"/>
  <c r="L2322" i="13"/>
  <c r="L2323" i="13"/>
  <c r="L2324" i="13"/>
  <c r="L2325" i="13"/>
  <c r="L2326" i="13"/>
  <c r="L2327" i="13"/>
  <c r="L2328" i="13"/>
  <c r="L2329" i="13"/>
  <c r="L2330" i="13"/>
  <c r="L2331" i="13"/>
  <c r="L2332" i="13"/>
  <c r="L2333" i="13"/>
  <c r="L2334" i="13"/>
  <c r="L2335" i="13"/>
  <c r="L2336" i="13"/>
  <c r="L2337" i="13"/>
  <c r="L2338" i="13"/>
  <c r="L2339" i="13"/>
  <c r="L2340" i="13"/>
  <c r="L2341" i="13"/>
  <c r="L2342" i="13"/>
  <c r="L2343" i="13"/>
  <c r="L2344" i="13"/>
  <c r="L2345" i="13"/>
  <c r="L2346" i="13"/>
  <c r="L2347" i="13"/>
  <c r="L2348" i="13"/>
  <c r="L2349" i="13"/>
  <c r="L2350" i="13"/>
  <c r="L2351" i="13"/>
  <c r="L2352" i="13"/>
  <c r="L2353" i="13"/>
  <c r="L2354" i="13"/>
  <c r="L2355" i="13"/>
  <c r="L2356" i="13"/>
  <c r="L2357" i="13"/>
  <c r="L2358" i="13"/>
  <c r="L2359" i="13"/>
  <c r="L2360" i="13"/>
  <c r="L2361" i="13"/>
  <c r="L2362" i="13"/>
  <c r="L2363" i="13"/>
  <c r="L2364" i="13"/>
  <c r="L2365" i="13"/>
  <c r="L2366" i="13"/>
  <c r="L2367" i="13"/>
  <c r="L2368" i="13"/>
  <c r="L2369" i="13"/>
  <c r="L2370" i="13"/>
  <c r="L2371" i="13"/>
  <c r="L2372" i="13"/>
  <c r="L2373" i="13"/>
  <c r="L2374" i="13"/>
  <c r="L2375" i="13"/>
  <c r="L2376" i="13"/>
  <c r="L2377" i="13"/>
  <c r="L2378" i="13"/>
  <c r="L2379" i="13"/>
  <c r="L2380" i="13"/>
  <c r="L2381" i="13"/>
  <c r="L2382" i="13"/>
  <c r="L2383" i="13"/>
  <c r="L2384" i="13"/>
  <c r="L2385" i="13"/>
  <c r="L2386" i="13"/>
  <c r="L2387" i="13"/>
  <c r="L2388" i="13"/>
  <c r="L2389" i="13"/>
  <c r="L2390" i="13"/>
  <c r="L2391" i="13"/>
  <c r="L2392" i="13"/>
  <c r="L2393" i="13"/>
  <c r="L2394" i="13"/>
  <c r="L2395" i="13"/>
  <c r="L2396" i="13"/>
  <c r="L2397" i="13"/>
  <c r="L2398" i="13"/>
  <c r="L2399" i="13"/>
  <c r="L2400" i="13"/>
  <c r="L2401" i="13"/>
  <c r="L2402" i="13"/>
  <c r="L2403" i="13"/>
  <c r="L2404" i="13"/>
  <c r="L2405" i="13"/>
  <c r="L2406" i="13"/>
  <c r="L2407" i="13"/>
  <c r="L2408" i="13"/>
  <c r="L2409" i="13"/>
  <c r="L2410" i="13"/>
  <c r="L2411" i="13"/>
  <c r="L2412" i="13"/>
  <c r="L2413" i="13"/>
  <c r="L2414" i="13"/>
  <c r="L2415" i="13"/>
  <c r="L2416" i="13"/>
  <c r="L2417" i="13"/>
  <c r="L2418" i="13"/>
  <c r="L2419" i="13"/>
  <c r="L2420" i="13"/>
  <c r="L2421" i="13"/>
  <c r="L2422" i="13"/>
  <c r="L2423" i="13"/>
  <c r="L2424" i="13"/>
  <c r="L2425" i="13"/>
  <c r="L2426" i="13"/>
  <c r="L2427" i="13"/>
  <c r="L2428" i="13"/>
  <c r="L2429" i="13"/>
  <c r="L2430" i="13"/>
  <c r="L2431" i="13"/>
  <c r="L2432" i="13"/>
  <c r="L2433" i="13"/>
  <c r="L2434" i="13"/>
  <c r="L2435" i="13"/>
  <c r="L2436" i="13"/>
  <c r="L2437" i="13"/>
  <c r="L2438" i="13"/>
  <c r="L2439" i="13"/>
  <c r="L2440" i="13"/>
  <c r="L2441" i="13"/>
  <c r="L2442" i="13"/>
  <c r="L2443" i="13"/>
  <c r="L2444" i="13"/>
  <c r="L2445" i="13"/>
  <c r="L2446" i="13"/>
  <c r="L2447" i="13"/>
  <c r="L2448" i="13"/>
  <c r="L2449" i="13"/>
  <c r="L2450" i="13"/>
  <c r="L2451" i="13"/>
  <c r="L2452" i="13"/>
  <c r="L2453" i="13"/>
  <c r="L2454" i="13"/>
  <c r="L2455" i="13"/>
  <c r="L2456" i="13"/>
  <c r="L2457" i="13"/>
  <c r="L2458" i="13"/>
  <c r="L2459" i="13"/>
  <c r="L2460" i="13"/>
  <c r="L2461" i="13"/>
  <c r="L2462" i="13"/>
  <c r="L2463" i="13"/>
  <c r="L2464" i="13"/>
  <c r="L2465" i="13"/>
  <c r="L2466" i="13"/>
  <c r="L2467" i="13"/>
  <c r="L2468" i="13"/>
  <c r="L2469" i="13"/>
  <c r="L2470" i="13"/>
  <c r="L2471" i="13"/>
  <c r="L2472" i="13"/>
  <c r="L2473" i="13"/>
  <c r="L2474" i="13"/>
  <c r="L2475" i="13"/>
  <c r="L2476" i="13"/>
  <c r="L2477" i="13"/>
  <c r="L2478" i="13"/>
  <c r="L2479" i="13"/>
  <c r="L2480" i="13"/>
  <c r="L2481" i="13"/>
  <c r="L2482" i="13"/>
  <c r="L2483" i="13"/>
  <c r="L2484" i="13"/>
  <c r="L2485" i="13"/>
  <c r="L2486" i="13"/>
  <c r="L2487" i="13"/>
  <c r="L2488" i="13"/>
  <c r="L2489" i="13"/>
  <c r="L2490" i="13"/>
  <c r="L2491" i="13"/>
  <c r="L2492" i="13"/>
  <c r="L2493" i="13"/>
  <c r="L2494" i="13"/>
  <c r="L2495" i="13"/>
  <c r="L2496" i="13"/>
  <c r="L2497" i="13"/>
  <c r="L2498" i="13"/>
  <c r="L2499" i="13"/>
  <c r="L2500" i="13"/>
  <c r="L2501" i="13"/>
  <c r="L2502" i="13"/>
  <c r="L2503" i="13"/>
  <c r="L2504" i="13"/>
  <c r="L2505" i="13"/>
  <c r="L2506" i="13"/>
  <c r="L2507" i="13"/>
  <c r="L2508" i="13"/>
  <c r="L2509" i="13"/>
  <c r="L2510" i="13"/>
  <c r="L2511" i="13"/>
  <c r="L2512" i="13"/>
  <c r="L2513" i="13"/>
  <c r="L2514" i="13"/>
  <c r="L2515" i="13"/>
  <c r="L2516" i="13"/>
  <c r="L2517" i="13"/>
  <c r="L2518" i="13"/>
  <c r="L2519" i="13"/>
  <c r="L2520" i="13"/>
  <c r="L2521" i="13"/>
  <c r="L2522" i="13"/>
  <c r="L2523" i="13"/>
  <c r="L2524" i="13"/>
  <c r="L2525" i="13"/>
  <c r="L2526" i="13"/>
  <c r="L2527" i="13"/>
  <c r="L2528" i="13"/>
  <c r="L2529" i="13"/>
  <c r="L2530" i="13"/>
  <c r="L2531" i="13"/>
  <c r="L2532" i="13"/>
  <c r="L2533" i="13"/>
  <c r="L2534" i="13"/>
  <c r="L2535" i="13"/>
  <c r="L2536" i="13"/>
  <c r="L2537" i="13"/>
  <c r="L2538" i="13"/>
  <c r="L2539" i="13"/>
  <c r="L2540" i="13"/>
  <c r="L2541" i="13"/>
  <c r="L2542" i="13"/>
  <c r="L2543" i="13"/>
  <c r="L2544" i="13"/>
  <c r="L2545" i="13"/>
  <c r="L2546" i="13"/>
  <c r="L2547" i="13"/>
  <c r="L2548" i="13"/>
  <c r="L2549" i="13"/>
  <c r="L2550" i="13"/>
  <c r="L2551" i="13"/>
  <c r="L2552" i="13"/>
  <c r="L2553" i="13"/>
  <c r="L2554" i="13"/>
  <c r="L2555" i="13"/>
  <c r="L2556" i="13"/>
  <c r="L2557" i="13"/>
  <c r="L2558" i="13"/>
  <c r="L2559" i="13"/>
  <c r="L2560" i="13"/>
  <c r="L2561" i="13"/>
  <c r="L2562" i="13"/>
  <c r="L2563" i="13"/>
  <c r="L2564" i="13"/>
  <c r="L2565" i="13"/>
  <c r="L2566" i="13"/>
  <c r="L2567" i="13"/>
  <c r="L2568" i="13"/>
  <c r="L2569" i="13"/>
  <c r="L2570" i="13"/>
  <c r="L2571" i="13"/>
  <c r="L2572" i="13"/>
  <c r="L2573" i="13"/>
  <c r="L2574" i="13"/>
  <c r="L2575" i="13"/>
  <c r="L2576" i="13"/>
  <c r="L2577" i="13"/>
  <c r="L2578" i="13"/>
  <c r="L2579" i="13"/>
  <c r="L2580" i="13"/>
  <c r="L2581" i="13"/>
  <c r="L2582" i="13"/>
  <c r="L2583" i="13"/>
  <c r="L2584" i="13"/>
  <c r="L2585" i="13"/>
  <c r="L2586" i="13"/>
  <c r="L2587" i="13"/>
  <c r="L2588" i="13"/>
  <c r="L2589" i="13"/>
  <c r="L2590" i="13"/>
  <c r="L2591" i="13"/>
  <c r="L2592" i="13"/>
  <c r="L2593" i="13"/>
  <c r="L2594" i="13"/>
  <c r="L2595" i="13"/>
  <c r="L2596" i="13"/>
  <c r="L2597" i="13"/>
  <c r="L2598" i="13"/>
  <c r="L2599" i="13"/>
  <c r="L2600" i="13"/>
  <c r="L2601" i="13"/>
  <c r="L2602" i="13"/>
  <c r="L2603" i="13"/>
  <c r="L2604" i="13"/>
  <c r="L2605" i="13"/>
  <c r="L2606" i="13"/>
  <c r="L2607" i="13"/>
  <c r="L2608" i="13"/>
  <c r="L2609" i="13"/>
  <c r="L2610" i="13"/>
  <c r="L2611" i="13"/>
  <c r="L2612" i="13"/>
  <c r="L2613" i="13"/>
  <c r="L2614" i="13"/>
  <c r="L2615" i="13"/>
  <c r="L2616" i="13"/>
  <c r="L2617" i="13"/>
  <c r="L2618" i="13"/>
  <c r="L2619" i="13"/>
  <c r="L2620" i="13"/>
  <c r="L2621" i="13"/>
  <c r="L2622" i="13"/>
  <c r="L2623" i="13"/>
  <c r="L2624" i="13"/>
  <c r="L2625" i="13"/>
  <c r="L2626" i="13"/>
  <c r="L2627" i="13"/>
  <c r="L2628" i="13"/>
  <c r="L2629" i="13"/>
  <c r="L2630" i="13"/>
  <c r="L2631" i="13"/>
  <c r="L2632" i="13"/>
  <c r="L2633" i="13"/>
  <c r="L2634" i="13"/>
  <c r="L2635" i="13"/>
  <c r="L2636" i="13"/>
  <c r="L2637" i="13"/>
  <c r="L2638" i="13"/>
  <c r="L2639" i="13"/>
  <c r="L2640" i="13"/>
  <c r="L2641" i="13"/>
  <c r="L2642" i="13"/>
  <c r="L2643" i="13"/>
  <c r="L2644" i="13"/>
  <c r="L2645" i="13"/>
  <c r="L2646" i="13"/>
  <c r="L2647" i="13"/>
  <c r="L2648" i="13"/>
  <c r="L2649" i="13"/>
  <c r="L2650" i="13"/>
  <c r="L2651" i="13"/>
  <c r="L2652" i="13"/>
  <c r="L2653" i="13"/>
  <c r="L2654" i="13"/>
  <c r="L2655" i="13"/>
  <c r="L2656" i="13"/>
  <c r="L2657" i="13"/>
  <c r="L2658" i="13"/>
  <c r="L2659" i="13"/>
  <c r="L2660" i="13"/>
  <c r="L2661" i="13"/>
  <c r="L2662" i="13"/>
  <c r="L2663" i="13"/>
  <c r="L2664" i="13"/>
  <c r="L2665" i="13"/>
  <c r="L2666" i="13"/>
  <c r="L2667" i="13"/>
  <c r="L2668" i="13"/>
  <c r="L2669" i="13"/>
  <c r="L2670" i="13"/>
  <c r="L2671" i="13"/>
  <c r="L2672" i="13"/>
  <c r="L2673" i="13"/>
  <c r="L2674" i="13"/>
  <c r="L2675" i="13"/>
  <c r="L2676" i="13"/>
  <c r="L2677" i="13"/>
  <c r="L2678" i="13"/>
  <c r="L2679" i="13"/>
  <c r="L2680" i="13"/>
  <c r="L2681" i="13"/>
  <c r="L2682" i="13"/>
  <c r="L2683" i="13"/>
  <c r="L2684" i="13"/>
  <c r="L2685" i="13"/>
  <c r="L2686" i="13"/>
  <c r="L2687" i="13"/>
  <c r="L2688" i="13"/>
  <c r="L2689" i="13"/>
  <c r="L2690" i="13"/>
  <c r="L2691" i="13"/>
  <c r="L2692" i="13"/>
  <c r="L2693" i="13"/>
  <c r="L2694" i="13"/>
  <c r="L2695" i="13"/>
  <c r="L2696" i="13"/>
  <c r="L2697" i="13"/>
  <c r="L2698" i="13"/>
  <c r="L2699" i="13"/>
  <c r="L2700" i="13"/>
  <c r="L2701" i="13"/>
  <c r="L2702" i="13"/>
  <c r="L2703" i="13"/>
  <c r="L2704" i="13"/>
  <c r="L2705" i="13"/>
  <c r="L2706" i="13"/>
  <c r="L2707" i="13"/>
  <c r="L2708" i="13"/>
  <c r="L2709" i="13"/>
  <c r="L2710" i="13"/>
  <c r="L2711" i="13"/>
  <c r="L2712" i="13"/>
  <c r="L2713" i="13"/>
  <c r="L2714" i="13"/>
  <c r="L2715" i="13"/>
  <c r="L2716" i="13"/>
  <c r="L2717" i="13"/>
  <c r="L2718" i="13"/>
  <c r="L2719" i="13"/>
  <c r="L2720" i="13"/>
  <c r="L2721" i="13"/>
  <c r="L2722" i="13"/>
  <c r="L2723" i="13"/>
  <c r="L2724" i="13"/>
  <c r="L2725" i="13"/>
  <c r="L2726" i="13"/>
  <c r="L2727" i="13"/>
  <c r="L2728" i="13"/>
  <c r="L2729" i="13"/>
  <c r="L2730" i="13"/>
  <c r="L2731" i="13"/>
  <c r="L2732" i="13"/>
  <c r="L2733" i="13"/>
  <c r="L2734" i="13"/>
  <c r="L2735" i="13"/>
  <c r="L2736" i="13"/>
  <c r="L2737" i="13"/>
  <c r="L2738" i="13"/>
  <c r="L2739" i="13"/>
  <c r="L2740" i="13"/>
  <c r="L2741" i="13"/>
  <c r="L2742" i="13"/>
  <c r="L2743" i="13"/>
  <c r="L2744" i="13"/>
  <c r="L2745" i="13"/>
  <c r="L2746" i="13"/>
  <c r="L2747" i="13"/>
  <c r="L2748" i="13"/>
  <c r="L2749" i="13"/>
  <c r="L2750" i="13"/>
  <c r="L2751" i="13"/>
  <c r="L2752" i="13"/>
  <c r="L2753" i="13"/>
  <c r="L2754" i="13"/>
  <c r="L2755" i="13"/>
  <c r="L2756" i="13"/>
  <c r="L2757" i="13"/>
  <c r="L2758" i="13"/>
  <c r="L2759" i="13"/>
  <c r="L2760" i="13"/>
  <c r="L2761" i="13"/>
  <c r="L2762" i="13"/>
  <c r="L2763" i="13"/>
  <c r="L2764" i="13"/>
  <c r="L2765" i="13"/>
  <c r="L2766" i="13"/>
  <c r="L2767" i="13"/>
  <c r="L2768" i="13"/>
  <c r="L2769" i="13"/>
  <c r="L2770" i="13"/>
  <c r="L2771" i="13"/>
  <c r="L2772" i="13"/>
  <c r="L2773" i="13"/>
  <c r="L2774" i="13"/>
  <c r="L2775" i="13"/>
  <c r="L2776" i="13"/>
  <c r="L2777" i="13"/>
  <c r="L2778" i="13"/>
  <c r="L2779" i="13"/>
  <c r="L2780" i="13"/>
  <c r="L2781" i="13"/>
  <c r="L2782" i="13"/>
  <c r="L2783" i="13"/>
  <c r="L2784" i="13"/>
  <c r="L2785" i="13"/>
  <c r="L2786" i="13"/>
  <c r="L2787" i="13"/>
  <c r="L2788" i="13"/>
  <c r="L2789" i="13"/>
  <c r="L2790" i="13"/>
  <c r="L2791" i="13"/>
  <c r="L2792" i="13"/>
  <c r="L2793" i="13"/>
  <c r="L2794" i="13"/>
  <c r="L2795" i="13"/>
  <c r="L2796" i="13"/>
  <c r="L2797" i="13"/>
  <c r="L2798" i="13"/>
  <c r="L2799" i="13"/>
  <c r="L2800" i="13"/>
  <c r="L2801" i="13"/>
  <c r="L2802" i="13"/>
  <c r="L2803" i="13"/>
  <c r="L2804" i="13"/>
  <c r="L2805" i="13"/>
  <c r="L2806" i="13"/>
  <c r="L2807" i="13"/>
  <c r="L2808" i="13"/>
  <c r="L2809" i="13"/>
  <c r="L2810" i="13"/>
  <c r="L2811" i="13"/>
  <c r="L2812" i="13"/>
  <c r="L2813" i="13"/>
  <c r="L2814" i="13"/>
  <c r="L2815" i="13"/>
  <c r="L2816" i="13"/>
  <c r="L2817" i="13"/>
  <c r="L2818" i="13"/>
  <c r="L2819" i="13"/>
  <c r="L2820" i="13"/>
  <c r="L2821" i="13"/>
  <c r="L2822" i="13"/>
  <c r="L2823" i="13"/>
  <c r="L2824" i="13"/>
  <c r="L2825" i="13"/>
  <c r="L2826" i="13"/>
  <c r="L2827" i="13"/>
  <c r="L2828" i="13"/>
  <c r="L2829" i="13"/>
  <c r="L2830" i="13"/>
  <c r="L2831" i="13"/>
  <c r="L2832" i="13"/>
  <c r="L2833" i="13"/>
  <c r="L2834" i="13"/>
  <c r="L2835" i="13"/>
  <c r="L2836" i="13"/>
  <c r="L2837" i="13"/>
  <c r="L2838" i="13"/>
  <c r="L2839" i="13"/>
  <c r="L2840" i="13"/>
  <c r="L2841" i="13"/>
  <c r="L2842" i="13"/>
  <c r="L2843" i="13"/>
  <c r="L2844" i="13"/>
  <c r="L2845" i="13"/>
  <c r="L2846" i="13"/>
  <c r="L2847" i="13"/>
  <c r="L2848" i="13"/>
  <c r="L2849" i="13"/>
  <c r="L2850" i="13"/>
  <c r="L2851" i="13"/>
  <c r="L2852" i="13"/>
  <c r="L2853" i="13"/>
  <c r="L2854" i="13"/>
  <c r="L2855" i="13"/>
  <c r="L2856" i="13"/>
  <c r="L2857" i="13"/>
  <c r="L2858" i="13"/>
  <c r="L2859" i="13"/>
  <c r="L2860" i="13"/>
  <c r="L2861" i="13"/>
  <c r="L2862" i="13"/>
  <c r="L2863" i="13"/>
  <c r="L2864" i="13"/>
  <c r="L2865" i="13"/>
  <c r="L2866" i="13"/>
  <c r="L2867" i="13"/>
  <c r="L2868" i="13"/>
  <c r="L2869" i="13"/>
  <c r="L2870" i="13"/>
  <c r="L2871" i="13"/>
  <c r="L2872" i="13"/>
  <c r="L2873" i="13"/>
  <c r="L2874" i="13"/>
  <c r="L2875" i="13"/>
  <c r="L2876" i="13"/>
  <c r="L2877" i="13"/>
  <c r="L2878" i="13"/>
  <c r="L2879" i="13"/>
  <c r="L2880" i="13"/>
  <c r="L2881" i="13"/>
  <c r="L2882" i="13"/>
  <c r="L2883" i="13"/>
  <c r="L2884" i="13"/>
  <c r="L2885" i="13"/>
  <c r="L2886" i="13"/>
  <c r="L2887" i="13"/>
  <c r="L2888" i="13"/>
  <c r="L2889" i="13"/>
  <c r="L2890" i="13"/>
  <c r="L2891" i="13"/>
  <c r="L2892" i="13"/>
  <c r="L2893" i="13"/>
  <c r="L2894" i="13"/>
  <c r="L2895" i="13"/>
  <c r="L2896" i="13"/>
  <c r="L2897" i="13"/>
  <c r="L2898" i="13"/>
  <c r="L2899" i="13"/>
  <c r="L2900" i="13"/>
  <c r="L2901" i="13"/>
  <c r="L2902" i="13"/>
  <c r="L2903" i="13"/>
  <c r="L2904" i="13"/>
  <c r="L2905" i="13"/>
  <c r="L2906" i="13"/>
  <c r="L2907" i="13"/>
  <c r="L2908" i="13"/>
  <c r="L2909" i="13"/>
  <c r="L2910" i="13"/>
  <c r="L2911" i="13"/>
  <c r="L2912" i="13"/>
  <c r="L2913" i="13"/>
  <c r="L2914" i="13"/>
  <c r="L2915" i="13"/>
  <c r="L2916" i="13"/>
  <c r="L2917" i="13"/>
  <c r="L2918" i="13"/>
  <c r="L2919" i="13"/>
  <c r="L2920" i="13"/>
  <c r="L2921" i="13"/>
  <c r="L2922" i="13"/>
  <c r="L2923" i="13"/>
  <c r="L2924" i="13"/>
  <c r="L2925" i="13"/>
  <c r="L2926" i="13"/>
  <c r="L2927" i="13"/>
  <c r="L2928" i="13"/>
  <c r="L2929" i="13"/>
  <c r="L2930" i="13"/>
  <c r="L2931" i="13"/>
  <c r="L2932" i="13"/>
  <c r="L2933" i="13"/>
  <c r="L2934" i="13"/>
  <c r="L2935" i="13"/>
  <c r="L2936" i="13"/>
  <c r="L2937" i="13"/>
  <c r="L2938" i="13"/>
  <c r="L2939" i="13"/>
  <c r="L2940" i="13"/>
  <c r="L2941" i="13"/>
  <c r="L2942" i="13"/>
  <c r="L2943" i="13"/>
  <c r="L2944" i="13"/>
  <c r="L2945" i="13"/>
  <c r="L2946" i="13"/>
  <c r="L2947" i="13"/>
  <c r="L2948" i="13"/>
  <c r="L2949" i="13"/>
  <c r="L2950" i="13"/>
  <c r="L2951" i="13"/>
  <c r="L2952" i="13"/>
  <c r="L2953" i="13"/>
  <c r="L2954" i="13"/>
  <c r="L2955" i="13"/>
  <c r="L2956" i="13"/>
  <c r="L2957" i="13"/>
  <c r="L2958" i="13"/>
  <c r="L2959" i="13"/>
  <c r="L2960" i="13"/>
  <c r="L2961" i="13"/>
  <c r="L2962" i="13"/>
  <c r="L2963" i="13"/>
  <c r="L2964" i="13"/>
  <c r="L2965" i="13"/>
  <c r="L2966" i="13"/>
  <c r="L2967" i="13"/>
  <c r="L2968" i="13"/>
  <c r="L2969" i="13"/>
  <c r="L2970" i="13"/>
  <c r="L2971" i="13"/>
  <c r="L2972" i="13"/>
  <c r="L2973" i="13"/>
  <c r="L2974" i="13"/>
  <c r="L2975" i="13"/>
  <c r="L2976" i="13"/>
  <c r="L2977" i="13"/>
  <c r="L2978" i="13"/>
  <c r="L2979" i="13"/>
  <c r="L2980" i="13"/>
  <c r="L2981" i="13"/>
  <c r="L2982" i="13"/>
  <c r="L2983" i="13"/>
  <c r="L2984" i="13"/>
  <c r="L2985" i="13"/>
  <c r="L2986" i="13"/>
  <c r="L2987" i="13"/>
  <c r="L2988" i="13"/>
  <c r="L2989" i="13"/>
  <c r="L2990" i="13"/>
  <c r="L2991" i="13"/>
  <c r="L2992" i="13"/>
  <c r="L2993" i="13"/>
  <c r="L2994" i="13"/>
  <c r="L2995" i="13"/>
  <c r="L2996" i="13"/>
  <c r="L2997" i="13"/>
  <c r="L2998" i="13"/>
  <c r="L2999" i="13"/>
  <c r="L3000" i="13"/>
  <c r="L3001" i="13"/>
  <c r="L3002" i="13"/>
  <c r="L3003" i="13"/>
  <c r="L3004" i="13"/>
  <c r="L3005" i="13"/>
  <c r="L3006" i="13"/>
  <c r="L3007" i="13"/>
  <c r="L3008" i="13"/>
  <c r="L3009" i="13"/>
  <c r="L3010" i="13"/>
  <c r="L3011" i="13"/>
  <c r="L3012" i="13"/>
  <c r="L3013" i="13"/>
  <c r="L3014" i="13"/>
  <c r="L3015" i="13"/>
  <c r="L3016" i="13"/>
  <c r="L3017" i="13"/>
  <c r="L3018" i="13"/>
  <c r="L3019" i="13"/>
  <c r="L3020" i="13"/>
  <c r="L3021" i="13"/>
  <c r="L3022" i="13"/>
  <c r="L3023" i="13"/>
  <c r="L3024" i="13"/>
  <c r="L3025" i="13"/>
  <c r="L3026" i="13"/>
  <c r="L3027" i="13"/>
  <c r="L3028" i="13"/>
  <c r="L3029" i="13"/>
  <c r="L3030" i="13"/>
  <c r="L3031" i="13"/>
  <c r="L3032" i="13"/>
  <c r="L3033" i="13"/>
  <c r="L3034" i="13"/>
  <c r="L3035" i="13"/>
  <c r="L3036" i="13"/>
  <c r="L3037" i="13"/>
  <c r="L3038" i="13"/>
  <c r="L3039" i="13"/>
  <c r="L3040" i="13"/>
  <c r="L3041" i="13"/>
  <c r="L3042" i="13"/>
  <c r="L3043" i="13"/>
  <c r="L3044" i="13"/>
  <c r="L3045" i="13"/>
  <c r="L3046" i="13"/>
  <c r="L3047" i="13"/>
  <c r="L3048" i="13"/>
  <c r="L3049" i="13"/>
  <c r="L3050" i="13"/>
  <c r="L3051" i="13"/>
  <c r="L3052" i="13"/>
  <c r="L3053" i="13"/>
  <c r="L3054" i="13"/>
  <c r="L3055" i="13"/>
  <c r="L3056" i="13"/>
  <c r="L3057" i="13"/>
  <c r="L3058" i="13"/>
  <c r="L3059" i="13"/>
  <c r="L3060" i="13"/>
  <c r="L3061" i="13"/>
  <c r="L3062" i="13"/>
  <c r="L3063" i="13"/>
  <c r="L3064" i="13"/>
  <c r="L3065" i="13"/>
  <c r="L3066" i="13"/>
  <c r="L3067" i="13"/>
  <c r="L3068" i="13"/>
  <c r="L3069" i="13"/>
  <c r="L3070" i="13"/>
  <c r="L3071" i="13"/>
  <c r="L3072" i="13"/>
  <c r="L3073" i="13"/>
  <c r="L3074" i="13"/>
  <c r="L3075" i="13"/>
  <c r="L3076" i="13"/>
  <c r="L3077" i="13"/>
  <c r="L3078" i="13"/>
  <c r="L3079" i="13"/>
  <c r="L3080" i="13"/>
  <c r="L3081" i="13"/>
  <c r="L3082" i="13"/>
  <c r="L3083" i="13"/>
  <c r="L3084" i="13"/>
  <c r="L3085" i="13"/>
  <c r="L3086" i="13"/>
  <c r="L3087" i="13"/>
  <c r="L3088" i="13"/>
  <c r="L3089" i="13"/>
  <c r="L3090" i="13"/>
  <c r="L3091" i="13"/>
  <c r="L3092" i="13"/>
  <c r="L3093" i="13"/>
  <c r="L3094" i="13"/>
  <c r="L3095" i="13"/>
  <c r="L3096" i="13"/>
  <c r="L3097" i="13"/>
  <c r="L3098" i="13"/>
  <c r="L3099" i="13"/>
  <c r="L3100" i="13"/>
  <c r="L3101" i="13"/>
  <c r="L3102" i="13"/>
  <c r="L3103" i="13"/>
  <c r="L3104" i="13"/>
  <c r="L3105" i="13"/>
  <c r="L3106" i="13"/>
  <c r="L3107" i="13"/>
  <c r="L3108" i="13"/>
  <c r="L3109" i="13"/>
  <c r="L3110" i="13"/>
  <c r="L3111" i="13"/>
  <c r="L3112" i="13"/>
  <c r="L3113" i="13"/>
  <c r="L3114" i="13"/>
  <c r="L3115" i="13"/>
  <c r="L3116" i="13"/>
  <c r="L3117" i="13"/>
  <c r="L3118" i="13"/>
  <c r="L3119" i="13"/>
  <c r="L3120" i="13"/>
  <c r="L3121" i="13"/>
  <c r="L3122" i="13"/>
  <c r="L3123" i="13"/>
  <c r="L3124" i="13"/>
  <c r="L3125" i="13"/>
  <c r="L3126" i="13"/>
  <c r="L3127" i="13"/>
  <c r="L3128" i="13"/>
  <c r="L3129" i="13"/>
  <c r="L3130" i="13"/>
  <c r="L3131" i="13"/>
  <c r="L3132" i="13"/>
  <c r="L3133" i="13"/>
  <c r="L3134" i="13"/>
  <c r="L3135" i="13"/>
  <c r="L3136" i="13"/>
  <c r="L3137" i="13"/>
  <c r="L3138" i="13"/>
  <c r="L3139" i="13"/>
  <c r="L3140" i="13"/>
  <c r="L3141" i="13"/>
  <c r="L3142" i="13"/>
  <c r="L3143" i="13"/>
  <c r="L3144" i="13"/>
  <c r="L3145" i="13"/>
  <c r="L3146" i="13"/>
  <c r="L3147" i="13"/>
  <c r="L3148" i="13"/>
  <c r="L3149" i="13"/>
  <c r="L3150" i="13"/>
  <c r="L3151" i="13"/>
  <c r="L3152" i="13"/>
  <c r="L3153" i="13"/>
  <c r="L3154" i="13"/>
  <c r="L3155" i="13"/>
  <c r="L3156" i="13"/>
  <c r="L3157" i="13"/>
  <c r="L3158" i="13"/>
  <c r="L3159" i="13"/>
  <c r="L3160" i="13"/>
  <c r="L3161" i="13"/>
  <c r="L3162" i="13"/>
  <c r="L3163" i="13"/>
  <c r="L3164" i="13"/>
  <c r="L3165" i="13"/>
  <c r="L3166" i="13"/>
  <c r="L3167" i="13"/>
  <c r="L3168" i="13"/>
  <c r="L3169" i="13"/>
  <c r="L3170" i="13"/>
  <c r="L3171" i="13"/>
  <c r="L3172" i="13"/>
  <c r="L3173" i="13"/>
  <c r="L3174" i="13"/>
  <c r="L3175" i="13"/>
  <c r="L3176" i="13"/>
  <c r="L3177" i="13"/>
  <c r="L3178" i="13"/>
  <c r="L3179" i="13"/>
  <c r="L3180" i="13"/>
  <c r="L3181" i="13"/>
  <c r="L3182" i="13"/>
  <c r="L3183" i="13"/>
  <c r="L3184" i="13"/>
  <c r="L3185" i="13"/>
  <c r="L3186" i="13"/>
  <c r="L3187" i="13"/>
  <c r="L3188" i="13"/>
  <c r="L3189" i="13"/>
  <c r="L3190" i="13"/>
  <c r="L3191" i="13"/>
  <c r="L3192" i="13"/>
  <c r="L3193" i="13"/>
  <c r="L3194" i="13"/>
  <c r="L3195" i="13"/>
  <c r="L3196" i="13"/>
  <c r="L3197" i="13"/>
  <c r="L3198" i="13"/>
  <c r="L3199" i="13"/>
  <c r="L3200" i="13"/>
  <c r="L3201" i="13"/>
  <c r="L3202" i="13"/>
  <c r="L3203" i="13"/>
  <c r="L3204" i="13"/>
  <c r="L3205" i="13"/>
  <c r="L3206" i="13"/>
  <c r="L3207" i="13"/>
  <c r="L3208" i="13"/>
  <c r="L3209" i="13"/>
  <c r="L3210" i="13"/>
  <c r="L3211" i="13"/>
  <c r="L3212" i="13"/>
  <c r="L3213" i="13"/>
  <c r="L3214" i="13"/>
  <c r="L3215" i="13"/>
  <c r="L3216" i="13"/>
  <c r="L3217" i="13"/>
  <c r="L3218" i="13"/>
  <c r="L3219" i="13"/>
  <c r="L3220" i="13"/>
  <c r="L3221" i="13"/>
  <c r="L3222" i="13"/>
  <c r="L3223" i="13"/>
  <c r="L3224" i="13"/>
  <c r="L3225" i="13"/>
  <c r="L3226" i="13"/>
  <c r="L3227" i="13"/>
  <c r="L3228" i="13"/>
  <c r="L3229" i="13"/>
  <c r="L3230" i="13"/>
  <c r="L3231" i="13"/>
  <c r="L3232" i="13"/>
  <c r="L3233" i="13"/>
  <c r="L3234" i="13"/>
  <c r="L3235" i="13"/>
  <c r="L3236" i="13"/>
  <c r="L3237" i="13"/>
  <c r="L3238" i="13"/>
  <c r="L3239" i="13"/>
  <c r="L3240" i="13"/>
  <c r="L3241" i="13"/>
  <c r="L3242" i="13"/>
  <c r="L3243" i="13"/>
  <c r="L3244" i="13"/>
  <c r="L3245" i="13"/>
  <c r="L3246" i="13"/>
  <c r="L3247" i="13"/>
  <c r="L3248" i="13"/>
  <c r="L3249" i="13"/>
  <c r="L3250" i="13"/>
  <c r="L3251" i="13"/>
  <c r="L3252" i="13"/>
  <c r="L3253" i="13"/>
  <c r="L3254" i="13"/>
  <c r="L3255" i="13"/>
  <c r="L3256" i="13"/>
  <c r="L3257" i="13"/>
  <c r="L3258" i="13"/>
  <c r="L3259" i="13"/>
  <c r="L3260" i="13"/>
  <c r="L3261" i="13"/>
  <c r="L3262" i="13"/>
  <c r="L3263" i="13"/>
  <c r="L3264" i="13"/>
  <c r="L3265" i="13"/>
  <c r="L3266" i="13"/>
  <c r="L3267" i="13"/>
  <c r="L3268" i="13"/>
  <c r="L3269" i="13"/>
  <c r="L3270" i="13"/>
  <c r="L3271" i="13"/>
  <c r="L3272" i="13"/>
  <c r="L3273" i="13"/>
  <c r="L3274" i="13"/>
  <c r="L3275" i="13"/>
  <c r="L3276" i="13"/>
  <c r="L3277" i="13"/>
  <c r="L3278" i="13"/>
  <c r="L3279" i="13"/>
  <c r="L3280" i="13"/>
  <c r="L3281" i="13"/>
  <c r="L3282" i="13"/>
  <c r="L3283" i="13"/>
  <c r="L3284" i="13"/>
  <c r="L3285" i="13"/>
  <c r="L3286" i="13"/>
  <c r="L3287" i="13"/>
  <c r="L3288" i="13"/>
  <c r="L3289" i="13"/>
  <c r="L3290" i="13"/>
  <c r="L3291" i="13"/>
  <c r="L3292" i="13"/>
  <c r="L3293" i="13"/>
  <c r="L3294" i="13"/>
  <c r="L3295" i="13"/>
  <c r="L3296" i="13"/>
  <c r="L3297" i="13"/>
  <c r="L3298" i="13"/>
  <c r="L3299" i="13"/>
  <c r="L3300" i="13"/>
  <c r="L3301" i="13"/>
  <c r="L3302" i="13"/>
  <c r="L3303" i="13"/>
  <c r="L3304" i="13"/>
  <c r="L3305" i="13"/>
  <c r="L3306" i="13"/>
  <c r="L3307" i="13"/>
  <c r="L3308" i="13"/>
  <c r="L3309" i="13"/>
  <c r="L3310" i="13"/>
  <c r="L3311" i="13"/>
  <c r="L3312" i="13"/>
  <c r="L3313" i="13"/>
  <c r="L3314" i="13"/>
  <c r="L3315" i="13"/>
  <c r="L3316" i="13"/>
  <c r="L3317" i="13"/>
  <c r="L3318" i="13"/>
  <c r="L3319" i="13"/>
  <c r="L3320" i="13"/>
  <c r="L3321" i="13"/>
  <c r="L3322" i="13"/>
  <c r="L3323" i="13"/>
  <c r="L3324" i="13"/>
  <c r="L3325" i="13"/>
  <c r="L3326" i="13"/>
  <c r="L3327" i="13"/>
  <c r="L3328" i="13"/>
  <c r="L3329" i="13"/>
  <c r="L3330" i="13"/>
  <c r="L3331" i="13"/>
  <c r="L3332" i="13"/>
  <c r="L3333" i="13"/>
  <c r="L3334" i="13"/>
  <c r="L3335" i="13"/>
  <c r="L3336" i="13"/>
  <c r="L3337" i="13"/>
  <c r="L3338" i="13"/>
  <c r="L3339" i="13"/>
  <c r="L3340" i="13"/>
  <c r="L3341" i="13"/>
  <c r="L3342" i="13"/>
  <c r="L3343" i="13"/>
  <c r="L3344" i="13"/>
  <c r="L3345" i="13"/>
  <c r="L3346" i="13"/>
  <c r="L3347" i="13"/>
  <c r="L3348" i="13"/>
  <c r="L3349" i="13"/>
  <c r="L3350" i="13"/>
  <c r="L3351" i="13"/>
  <c r="L3352" i="13"/>
  <c r="L3353" i="13"/>
  <c r="L3354" i="13"/>
  <c r="L3355" i="13"/>
  <c r="L3356" i="13"/>
  <c r="L3357" i="13"/>
  <c r="L3358" i="13"/>
  <c r="L3359" i="13"/>
  <c r="L3360" i="13"/>
  <c r="L3361" i="13"/>
  <c r="L3362" i="13"/>
  <c r="L3363" i="13"/>
  <c r="L3364" i="13"/>
  <c r="L3365" i="13"/>
  <c r="L3366" i="13"/>
  <c r="L3367" i="13"/>
  <c r="L3368" i="13"/>
  <c r="L3369" i="13"/>
  <c r="L3370" i="13"/>
  <c r="L3371" i="13"/>
  <c r="L3372" i="13"/>
  <c r="L3373" i="13"/>
  <c r="L3374" i="13"/>
  <c r="L3375" i="13"/>
  <c r="L3376" i="13"/>
  <c r="L3377" i="13"/>
  <c r="L3378" i="13"/>
  <c r="L3379" i="13"/>
  <c r="L3380" i="13"/>
  <c r="L3381" i="13"/>
  <c r="L3382" i="13"/>
  <c r="L3383" i="13"/>
  <c r="L3384" i="13"/>
  <c r="L3385" i="13"/>
  <c r="L3386" i="13"/>
  <c r="L3387" i="13"/>
  <c r="L3388" i="13"/>
  <c r="L3389" i="13"/>
  <c r="L3390" i="13"/>
  <c r="L3391" i="13"/>
  <c r="L3392" i="13"/>
  <c r="L3393" i="13"/>
  <c r="L3394" i="13"/>
  <c r="L3395" i="13"/>
  <c r="L3396" i="13"/>
  <c r="L3397" i="13"/>
  <c r="L3398" i="13"/>
  <c r="L3399" i="13"/>
  <c r="L3400" i="13"/>
  <c r="L3401" i="13"/>
  <c r="L3402" i="13"/>
  <c r="L3403" i="13"/>
  <c r="L3404" i="13"/>
  <c r="L3405" i="13"/>
  <c r="L3406" i="13"/>
  <c r="L3407" i="13"/>
  <c r="L3408" i="13"/>
  <c r="L3409" i="13"/>
  <c r="L3410" i="13"/>
  <c r="L3411" i="13"/>
  <c r="L3412" i="13"/>
  <c r="L3413" i="13"/>
  <c r="L3414" i="13"/>
  <c r="L3415" i="13"/>
  <c r="L3416" i="13"/>
  <c r="L3417" i="13"/>
  <c r="L3418" i="13"/>
  <c r="L3419" i="13"/>
  <c r="L3420" i="13"/>
  <c r="L3421" i="13"/>
  <c r="L3422" i="13"/>
  <c r="L3423" i="13"/>
  <c r="L3424" i="13"/>
  <c r="L3425" i="13"/>
  <c r="L3426" i="13"/>
  <c r="L3427" i="13"/>
  <c r="L3428" i="13"/>
  <c r="L3429" i="13"/>
  <c r="L3430" i="13"/>
  <c r="L3431" i="13"/>
  <c r="L3432" i="13"/>
  <c r="L3433" i="13"/>
  <c r="L3434" i="13"/>
  <c r="L3435" i="13"/>
  <c r="L3436" i="13"/>
  <c r="L3437" i="13"/>
  <c r="L3438" i="13"/>
  <c r="L3439" i="13"/>
  <c r="L3440" i="13"/>
  <c r="L3441" i="13"/>
  <c r="L3442" i="13"/>
  <c r="L3443" i="13"/>
  <c r="L3444" i="13"/>
  <c r="L3445" i="13"/>
  <c r="L3446" i="13"/>
  <c r="L3447" i="13"/>
  <c r="L3448" i="13"/>
  <c r="L3449" i="13"/>
  <c r="L3450" i="13"/>
  <c r="L3451" i="13"/>
  <c r="L3452" i="13"/>
  <c r="L3453" i="13"/>
  <c r="L3454" i="13"/>
  <c r="L3455" i="13"/>
  <c r="L3456" i="13"/>
  <c r="L3457" i="13"/>
  <c r="L3458" i="13"/>
  <c r="L3459" i="13"/>
  <c r="L3460" i="13"/>
  <c r="L3461" i="13"/>
  <c r="L3462" i="13"/>
  <c r="L3463" i="13"/>
  <c r="L3464" i="13"/>
  <c r="L3465" i="13"/>
  <c r="L3466" i="13"/>
  <c r="L3467" i="13"/>
  <c r="L3468" i="13"/>
  <c r="L3469" i="13"/>
  <c r="L3470" i="13"/>
  <c r="L3471" i="13"/>
  <c r="L3472" i="13"/>
  <c r="L3473" i="13"/>
  <c r="L3474" i="13"/>
  <c r="L3475" i="13"/>
  <c r="L3476" i="13"/>
  <c r="L3477" i="13"/>
  <c r="L3478" i="13"/>
  <c r="L3479" i="13"/>
  <c r="L3480" i="13"/>
  <c r="L3481" i="13"/>
  <c r="L3482" i="13"/>
  <c r="L3483" i="13"/>
  <c r="L3484" i="13"/>
  <c r="L3485" i="13"/>
  <c r="L3486" i="13"/>
  <c r="L3487" i="13"/>
  <c r="L3488" i="13"/>
  <c r="L3489" i="13"/>
  <c r="L3490" i="13"/>
  <c r="L3491" i="13"/>
  <c r="L3492" i="13"/>
  <c r="L3493" i="13"/>
  <c r="L3494" i="13"/>
  <c r="L3495" i="13"/>
  <c r="L3496" i="13"/>
  <c r="L3497" i="13"/>
  <c r="L3498" i="13"/>
  <c r="L3499" i="13"/>
  <c r="L3500" i="13"/>
  <c r="L3501" i="13"/>
  <c r="L3502" i="13"/>
  <c r="L3503" i="13"/>
  <c r="L3504" i="13"/>
  <c r="L3505" i="13"/>
  <c r="L3506" i="13"/>
  <c r="L3507" i="13"/>
  <c r="L3508" i="13"/>
  <c r="L3509" i="13"/>
  <c r="L3510" i="13"/>
  <c r="L3511" i="13"/>
  <c r="L3512" i="13"/>
  <c r="L3513" i="13"/>
  <c r="L3514" i="13"/>
  <c r="L3515" i="13"/>
  <c r="L3516" i="13"/>
  <c r="L3517" i="13"/>
  <c r="L3518" i="13"/>
  <c r="L3519" i="13"/>
  <c r="L3520" i="13"/>
  <c r="L3521" i="13"/>
  <c r="L3522" i="13"/>
  <c r="L3523" i="13"/>
  <c r="L3524" i="13"/>
  <c r="L3525" i="13"/>
  <c r="L3526" i="13"/>
  <c r="L3527" i="13"/>
  <c r="L3528" i="13"/>
  <c r="L3529" i="13"/>
  <c r="L3530" i="13"/>
  <c r="L3531" i="13"/>
  <c r="L3532" i="13"/>
  <c r="L3533" i="13"/>
  <c r="L3534" i="13"/>
  <c r="L3535" i="13"/>
  <c r="L3536" i="13"/>
  <c r="L3537" i="13"/>
  <c r="L3538" i="13"/>
  <c r="L3539" i="13"/>
  <c r="L3540" i="13"/>
  <c r="L3541" i="13"/>
  <c r="L3542" i="13"/>
  <c r="L3543" i="13"/>
  <c r="L3544" i="13"/>
  <c r="L3545" i="13"/>
  <c r="L3546" i="13"/>
  <c r="L3547" i="13"/>
  <c r="L3548" i="13"/>
  <c r="L3549" i="13"/>
  <c r="L3550" i="13"/>
  <c r="L3551" i="13"/>
  <c r="L3552" i="13"/>
  <c r="L3553" i="13"/>
  <c r="L3554" i="13"/>
  <c r="L3555" i="13"/>
  <c r="L3556" i="13"/>
  <c r="L3557" i="13"/>
  <c r="L3558" i="13"/>
  <c r="L3559" i="13"/>
  <c r="L3560" i="13"/>
  <c r="L3561" i="13"/>
  <c r="L3562" i="13"/>
  <c r="L3563" i="13"/>
  <c r="L3564" i="13"/>
  <c r="L3565" i="13"/>
  <c r="L3566" i="13"/>
  <c r="L3567" i="13"/>
  <c r="L3568" i="13"/>
  <c r="L3569" i="13"/>
  <c r="L3570" i="13"/>
  <c r="L3571" i="13"/>
  <c r="L3572" i="13"/>
  <c r="L3573" i="13"/>
  <c r="L3574" i="13"/>
  <c r="L3575" i="13"/>
  <c r="L3576" i="13"/>
  <c r="L3577" i="13"/>
  <c r="L3578" i="13"/>
  <c r="L3579" i="13"/>
  <c r="L3580" i="13"/>
  <c r="L3581" i="13"/>
  <c r="L3582" i="13"/>
  <c r="L3583" i="13"/>
  <c r="L3584" i="13"/>
  <c r="L3585" i="13"/>
  <c r="L3586" i="13"/>
  <c r="L3587" i="13"/>
  <c r="L3588" i="13"/>
  <c r="L3589" i="13"/>
  <c r="L3590" i="13"/>
  <c r="L3591" i="13"/>
  <c r="L3592" i="13"/>
  <c r="L3593" i="13"/>
  <c r="L3594" i="13"/>
  <c r="L3595" i="13"/>
  <c r="L3596" i="13"/>
  <c r="L3597" i="13"/>
  <c r="L3598" i="13"/>
  <c r="L3599" i="13"/>
  <c r="L3600" i="13"/>
  <c r="L3601" i="13"/>
  <c r="L3602" i="13"/>
  <c r="L3603" i="13"/>
  <c r="L3604" i="13"/>
  <c r="L3605" i="13"/>
  <c r="L3606" i="13"/>
  <c r="L3607" i="13"/>
  <c r="L3608" i="13"/>
  <c r="L3609" i="13"/>
  <c r="L3610" i="13"/>
  <c r="L3611" i="13"/>
  <c r="L3612" i="13"/>
  <c r="L3613" i="13"/>
  <c r="L3614" i="13"/>
  <c r="L3615" i="13"/>
  <c r="L3616" i="13"/>
  <c r="L3617" i="13"/>
  <c r="L3618" i="13"/>
  <c r="L3619" i="13"/>
  <c r="L3620" i="13"/>
  <c r="L3621" i="13"/>
  <c r="L3622" i="13"/>
  <c r="L3623" i="13"/>
  <c r="L3624" i="13"/>
  <c r="L3625" i="13"/>
  <c r="L3626" i="13"/>
  <c r="L3627" i="13"/>
  <c r="L3628" i="13"/>
  <c r="L3629" i="13"/>
  <c r="L3630" i="13"/>
  <c r="L3631" i="13"/>
  <c r="L3632" i="13"/>
  <c r="L3633" i="13"/>
  <c r="L3634" i="13"/>
  <c r="L3635" i="13"/>
  <c r="L3636" i="13"/>
  <c r="L3637" i="13"/>
  <c r="L3638" i="13"/>
  <c r="L3639" i="13"/>
  <c r="L3640" i="13"/>
  <c r="L3641" i="13"/>
  <c r="L3642" i="13"/>
  <c r="L3643" i="13"/>
  <c r="L3644" i="13"/>
  <c r="L3645" i="13"/>
  <c r="L3646" i="13"/>
  <c r="L3647" i="13"/>
  <c r="L3648" i="13"/>
  <c r="L3649" i="13"/>
  <c r="L3650" i="13"/>
  <c r="L3651" i="13"/>
  <c r="L3652" i="13"/>
  <c r="L3653" i="13"/>
  <c r="L3654" i="13"/>
  <c r="L3655" i="13"/>
  <c r="L3656" i="13"/>
  <c r="L3657" i="13"/>
  <c r="L3658" i="13"/>
  <c r="L3659" i="13"/>
  <c r="L3660" i="13"/>
  <c r="L3661" i="13"/>
  <c r="L3662" i="13"/>
  <c r="L3663" i="13"/>
  <c r="L3664" i="13"/>
  <c r="L3665" i="13"/>
  <c r="L3666" i="13"/>
  <c r="L3667" i="13"/>
  <c r="L3668" i="13"/>
  <c r="L3669" i="13"/>
  <c r="L3670" i="13"/>
  <c r="L3671" i="13"/>
  <c r="L3672" i="13"/>
  <c r="L3673" i="13"/>
  <c r="L3674" i="13"/>
  <c r="L3675" i="13"/>
  <c r="L3676" i="13"/>
  <c r="L3677" i="13"/>
  <c r="L3678" i="13"/>
  <c r="L3679" i="13"/>
  <c r="L3680" i="13"/>
  <c r="L3681" i="13"/>
  <c r="L3682" i="13"/>
  <c r="L3683" i="13"/>
  <c r="L3684" i="13"/>
  <c r="L3685" i="13"/>
  <c r="L3686" i="13"/>
  <c r="L3687" i="13"/>
  <c r="L3688" i="13"/>
  <c r="L3689" i="13"/>
  <c r="L3690" i="13"/>
  <c r="L3691" i="13"/>
  <c r="L3692" i="13"/>
  <c r="L3693" i="13"/>
  <c r="L3694" i="13"/>
  <c r="L3695" i="13"/>
  <c r="L3696" i="13"/>
  <c r="L3697" i="13"/>
  <c r="L3698" i="13"/>
  <c r="L3699" i="13"/>
  <c r="L3700" i="13"/>
  <c r="L3701" i="13"/>
  <c r="L3702" i="13"/>
  <c r="L3703" i="13"/>
  <c r="L3704" i="13"/>
  <c r="L3705" i="13"/>
  <c r="L3706" i="13"/>
  <c r="L3707" i="13"/>
  <c r="L3708" i="13"/>
  <c r="L3709" i="13"/>
  <c r="L3710" i="13"/>
  <c r="L3711" i="13"/>
  <c r="L3712" i="13"/>
  <c r="L3713" i="13"/>
  <c r="L3714" i="13"/>
  <c r="L3715" i="13"/>
  <c r="L3716" i="13"/>
  <c r="L3717" i="13"/>
  <c r="L3718" i="13"/>
  <c r="L3719" i="13"/>
  <c r="L3720" i="13"/>
  <c r="L3721" i="13"/>
  <c r="L3722" i="13"/>
  <c r="L3723" i="13"/>
  <c r="L3724" i="13"/>
  <c r="L3725" i="13"/>
  <c r="L3726" i="13"/>
  <c r="L3727" i="13"/>
  <c r="L3728" i="13"/>
  <c r="L3729" i="13"/>
  <c r="L3730" i="13"/>
  <c r="L3731" i="13"/>
  <c r="L3732" i="13"/>
  <c r="L3733" i="13"/>
  <c r="L3734" i="13"/>
  <c r="L3735" i="13"/>
  <c r="L3736" i="13"/>
  <c r="L3737" i="13"/>
  <c r="L3738" i="13"/>
  <c r="L3739" i="13"/>
  <c r="L3740" i="13"/>
  <c r="L3741" i="13"/>
  <c r="L3742" i="13"/>
  <c r="L3743" i="13"/>
  <c r="L3744" i="13"/>
  <c r="L3745" i="13"/>
  <c r="L3746" i="13"/>
  <c r="L3747" i="13"/>
  <c r="L3748" i="13"/>
  <c r="L3749" i="13"/>
  <c r="L3750" i="13"/>
  <c r="L3751" i="13"/>
  <c r="L3752" i="13"/>
  <c r="L3753" i="13"/>
  <c r="L3754" i="13"/>
  <c r="L3755" i="13"/>
  <c r="L3756" i="13"/>
  <c r="L3757" i="13"/>
  <c r="L3758" i="13"/>
  <c r="L3759" i="13"/>
  <c r="L3760" i="13"/>
  <c r="L3761" i="13"/>
  <c r="L3762" i="13"/>
  <c r="L3763" i="13"/>
  <c r="L3764" i="13"/>
  <c r="L3765" i="13"/>
  <c r="L3766" i="13"/>
  <c r="L3767" i="13"/>
  <c r="L3768" i="13"/>
  <c r="L3769" i="13"/>
  <c r="L3770" i="13"/>
  <c r="L3771" i="13"/>
  <c r="L3772" i="13"/>
  <c r="L3773" i="13"/>
  <c r="L3774" i="13"/>
  <c r="L3775" i="13"/>
  <c r="L3776" i="13"/>
  <c r="L3777" i="13"/>
  <c r="L3778" i="13"/>
  <c r="L3779" i="13"/>
  <c r="L3780" i="13"/>
  <c r="L3781" i="13"/>
  <c r="L3782" i="13"/>
  <c r="L3783" i="13"/>
  <c r="L3784" i="13"/>
  <c r="L3785" i="13"/>
  <c r="L3786" i="13"/>
  <c r="L3787" i="13"/>
  <c r="L3788" i="13"/>
  <c r="L3789" i="13"/>
  <c r="L3790" i="13"/>
  <c r="L3791" i="13"/>
  <c r="L3792" i="13"/>
  <c r="L3793" i="13"/>
  <c r="L3794" i="13"/>
  <c r="L3795" i="13"/>
  <c r="L3796" i="13"/>
  <c r="L3797" i="13"/>
  <c r="L3798" i="13"/>
  <c r="L3799" i="13"/>
  <c r="L3800" i="13"/>
  <c r="L3801" i="13"/>
  <c r="L3802" i="13"/>
  <c r="L3803" i="13"/>
  <c r="L3804" i="13"/>
  <c r="L3805" i="13"/>
  <c r="L3806" i="13"/>
  <c r="L3807" i="13"/>
  <c r="L3808" i="13"/>
  <c r="L3809" i="13"/>
  <c r="L3810" i="13"/>
  <c r="L3811" i="13"/>
  <c r="L3812" i="13"/>
  <c r="L3813" i="13"/>
  <c r="L3814" i="13"/>
  <c r="L3815" i="13"/>
  <c r="L3816" i="13"/>
  <c r="L3817" i="13"/>
  <c r="L3818" i="13"/>
  <c r="L3819" i="13"/>
  <c r="L3820" i="13"/>
  <c r="L3821" i="13"/>
  <c r="L3822" i="13"/>
  <c r="L3823" i="13"/>
  <c r="L3824" i="13"/>
  <c r="L3825" i="13"/>
  <c r="L3826" i="13"/>
  <c r="L3827" i="13"/>
  <c r="L3828" i="13"/>
  <c r="L3829" i="13"/>
  <c r="L3830" i="13"/>
  <c r="L3831" i="13"/>
  <c r="L3832" i="13"/>
  <c r="L3833" i="13"/>
  <c r="L3834" i="13"/>
  <c r="L3835" i="13"/>
  <c r="L3836" i="13"/>
  <c r="L3837" i="13"/>
  <c r="L3838" i="13"/>
  <c r="L3839" i="13"/>
  <c r="L3840" i="13"/>
  <c r="L3841" i="13"/>
  <c r="L3842" i="13"/>
  <c r="L3843" i="13"/>
  <c r="L3844" i="13"/>
  <c r="L3845" i="13"/>
  <c r="L3846" i="13"/>
  <c r="L3847" i="13"/>
  <c r="L3848" i="13"/>
  <c r="L3849" i="13"/>
  <c r="L3850" i="13"/>
  <c r="L3851" i="13"/>
  <c r="L3852" i="13"/>
  <c r="L3853" i="13"/>
  <c r="L3854" i="13"/>
  <c r="L3855" i="13"/>
  <c r="L3856" i="13"/>
  <c r="L3857" i="13"/>
  <c r="L3858" i="13"/>
  <c r="L3859" i="13"/>
  <c r="L3860" i="13"/>
  <c r="L3861" i="13"/>
  <c r="L3862" i="13"/>
  <c r="L3863" i="13"/>
  <c r="L3864" i="13"/>
  <c r="L3865" i="13"/>
  <c r="L3866" i="13"/>
  <c r="L3867" i="13"/>
  <c r="L3868" i="13"/>
  <c r="L3869" i="13"/>
  <c r="L3870" i="13"/>
  <c r="L3871" i="13"/>
  <c r="L3872" i="13"/>
  <c r="L3873" i="13"/>
  <c r="L3874" i="13"/>
  <c r="L3875" i="13"/>
  <c r="L3876" i="13"/>
  <c r="L3877" i="13"/>
  <c r="L3878" i="13"/>
  <c r="L3879" i="13"/>
  <c r="L3880" i="13"/>
  <c r="L3881" i="13"/>
  <c r="L3882" i="13"/>
  <c r="L3883" i="13"/>
  <c r="L3884" i="13"/>
  <c r="L3885" i="13"/>
  <c r="L3886" i="13"/>
  <c r="L3887" i="13"/>
  <c r="L3888" i="13"/>
  <c r="L3889" i="13"/>
  <c r="L3890" i="13"/>
  <c r="L3891" i="13"/>
  <c r="L3892" i="13"/>
  <c r="L3893" i="13"/>
  <c r="L3894" i="13"/>
  <c r="L3895" i="13"/>
  <c r="L3896" i="13"/>
  <c r="L3897" i="13"/>
  <c r="L3898" i="13"/>
  <c r="L3899" i="13"/>
  <c r="L3900" i="13"/>
  <c r="L3901" i="13"/>
  <c r="L3902" i="13"/>
  <c r="L3903" i="13"/>
  <c r="L3904" i="13"/>
  <c r="L3905" i="13"/>
  <c r="L3906" i="13"/>
  <c r="L3907" i="13"/>
  <c r="L3908" i="13"/>
  <c r="L3909" i="13"/>
  <c r="L3910" i="13"/>
  <c r="L3911" i="13"/>
  <c r="L3912" i="13"/>
  <c r="L3913" i="13"/>
  <c r="L3914" i="13"/>
  <c r="L3915" i="13"/>
  <c r="L3916" i="13"/>
  <c r="L3917" i="13"/>
  <c r="L3918" i="13"/>
  <c r="L3919" i="13"/>
  <c r="L3920" i="13"/>
  <c r="L3921" i="13"/>
  <c r="L3922" i="13"/>
  <c r="L3923" i="13"/>
  <c r="L3924" i="13"/>
  <c r="L3925" i="13"/>
  <c r="L3926" i="13"/>
  <c r="L3927" i="13"/>
  <c r="L3928" i="13"/>
  <c r="L3929" i="13"/>
  <c r="L3930" i="13"/>
  <c r="L3931" i="13"/>
  <c r="L3932" i="13"/>
  <c r="L3933" i="13"/>
  <c r="L3934" i="13"/>
  <c r="L3935" i="13"/>
  <c r="L3936" i="13"/>
  <c r="L3937" i="13"/>
  <c r="L3938" i="13"/>
  <c r="L3939" i="13"/>
  <c r="L3940" i="13"/>
  <c r="L3941" i="13"/>
  <c r="L3942" i="13"/>
  <c r="L3943" i="13"/>
  <c r="L3944" i="13"/>
  <c r="L3945" i="13"/>
  <c r="L3946" i="13"/>
  <c r="L3947" i="13"/>
  <c r="L3948" i="13"/>
  <c r="L3949" i="13"/>
  <c r="L3950" i="13"/>
  <c r="L3951" i="13"/>
  <c r="L3952" i="13"/>
  <c r="L3953" i="13"/>
  <c r="L3954" i="13"/>
  <c r="L3955" i="13"/>
  <c r="L3956" i="13"/>
  <c r="L3957" i="13"/>
  <c r="L3958" i="13"/>
  <c r="L3959" i="13"/>
  <c r="L3960" i="13"/>
  <c r="L3961" i="13"/>
  <c r="L3962" i="13"/>
  <c r="L3963" i="13"/>
  <c r="L3964" i="13"/>
  <c r="L3965" i="13"/>
  <c r="L3966" i="13"/>
  <c r="L3967" i="13"/>
  <c r="L3968" i="13"/>
  <c r="L3969" i="13"/>
  <c r="L3970" i="13"/>
  <c r="L3971" i="13"/>
  <c r="L3972" i="13"/>
  <c r="L3973" i="13"/>
  <c r="L3974" i="13"/>
  <c r="L3975" i="13"/>
  <c r="L3976" i="13"/>
  <c r="L3977" i="13"/>
  <c r="L3978" i="13"/>
  <c r="L3979" i="13"/>
  <c r="L3980" i="13"/>
  <c r="L3981" i="13"/>
  <c r="L3982" i="13"/>
  <c r="L3983" i="13"/>
  <c r="L3984" i="13"/>
  <c r="L3985" i="13"/>
  <c r="L3986" i="13"/>
  <c r="L3987" i="13"/>
  <c r="L3988" i="13"/>
  <c r="L3989" i="13"/>
  <c r="L3990" i="13"/>
  <c r="L3991" i="13"/>
  <c r="L3992" i="13"/>
  <c r="L3993" i="13"/>
  <c r="L3994" i="13"/>
  <c r="L3995" i="13"/>
  <c r="L3996" i="13"/>
  <c r="L3997" i="13"/>
  <c r="L3998" i="13"/>
  <c r="L3999" i="13"/>
  <c r="L4000" i="13"/>
  <c r="L4001" i="13"/>
  <c r="L4002" i="13"/>
  <c r="L4003" i="13"/>
  <c r="L4004" i="13"/>
  <c r="L4005" i="13"/>
  <c r="L4006" i="13"/>
  <c r="L4007" i="13"/>
  <c r="L4008" i="13"/>
  <c r="L4009" i="13"/>
  <c r="L4010" i="13"/>
  <c r="L4011" i="13"/>
  <c r="L4012" i="13"/>
  <c r="L4013" i="13"/>
  <c r="L4014" i="13"/>
  <c r="L4015" i="13"/>
  <c r="L4016" i="13"/>
  <c r="L4017" i="13"/>
  <c r="L4018" i="13"/>
  <c r="L4019" i="13"/>
  <c r="L4020" i="13"/>
  <c r="L4021" i="13"/>
  <c r="L4022" i="13"/>
  <c r="L4023" i="13"/>
  <c r="L4024" i="13"/>
  <c r="L4025" i="13"/>
  <c r="L4026" i="13"/>
  <c r="L4027" i="13"/>
  <c r="L4028" i="13"/>
  <c r="L4029" i="13"/>
  <c r="L4030" i="13"/>
  <c r="L4031" i="13"/>
  <c r="L4032" i="13"/>
  <c r="L4033" i="13"/>
  <c r="L4034" i="13"/>
  <c r="L4035" i="13"/>
  <c r="L4036" i="13"/>
  <c r="L4037" i="13"/>
  <c r="L4038" i="13"/>
  <c r="L4039" i="13"/>
  <c r="L4040" i="13"/>
  <c r="L4041" i="13"/>
  <c r="L4042" i="13"/>
  <c r="L4043" i="13"/>
  <c r="L4044" i="13"/>
  <c r="L4045" i="13"/>
  <c r="L4046" i="13"/>
  <c r="L4047" i="13"/>
  <c r="L4048" i="13"/>
  <c r="L4049" i="13"/>
  <c r="L4050" i="13"/>
  <c r="L4051" i="13"/>
  <c r="L4052" i="13"/>
  <c r="L4053" i="13"/>
  <c r="L4054" i="13"/>
  <c r="L4055" i="13"/>
  <c r="L4056" i="13"/>
  <c r="L4057" i="13"/>
  <c r="L4058" i="13"/>
  <c r="L4059" i="13"/>
  <c r="L4060" i="13"/>
  <c r="L4061" i="13"/>
  <c r="L4062" i="13"/>
  <c r="L4063" i="13"/>
  <c r="L4064" i="13"/>
  <c r="L4065" i="13"/>
  <c r="L4066" i="13"/>
  <c r="L4067" i="13"/>
  <c r="L4068" i="13"/>
  <c r="L4069" i="13"/>
  <c r="L4070" i="13"/>
  <c r="L4071" i="13"/>
  <c r="L4072" i="13"/>
  <c r="L4073" i="13"/>
  <c r="L4074" i="13"/>
  <c r="L4075" i="13"/>
  <c r="L4076" i="13"/>
  <c r="L4077" i="13"/>
  <c r="L4078" i="13"/>
  <c r="L4079" i="13"/>
  <c r="L4080" i="13"/>
  <c r="L4081" i="13"/>
  <c r="L4082" i="13"/>
  <c r="L4083" i="13"/>
  <c r="L4084" i="13"/>
  <c r="L4085" i="13"/>
  <c r="L4086" i="13"/>
  <c r="L4087" i="13"/>
  <c r="L4088" i="13"/>
  <c r="L4089" i="13"/>
  <c r="L4090" i="13"/>
  <c r="L4091" i="13"/>
  <c r="L4092" i="13"/>
  <c r="L4093" i="13"/>
  <c r="L4094" i="13"/>
  <c r="L4095" i="13"/>
  <c r="L4096" i="13"/>
  <c r="L4097" i="13"/>
  <c r="L4098" i="13"/>
  <c r="L4099" i="13"/>
  <c r="L4100" i="13"/>
  <c r="L4101" i="13"/>
  <c r="L4102" i="13"/>
  <c r="L4103" i="13"/>
  <c r="L4104" i="13"/>
  <c r="L4105" i="13"/>
  <c r="L4106" i="13"/>
  <c r="L4107" i="13"/>
  <c r="L4108" i="13"/>
  <c r="L4109" i="13"/>
  <c r="L4110" i="13"/>
  <c r="L4111" i="13"/>
  <c r="L4112" i="13"/>
  <c r="L4113" i="13"/>
  <c r="L4114" i="13"/>
  <c r="L4115" i="13"/>
  <c r="L4116" i="13"/>
  <c r="L4117" i="13"/>
  <c r="L4118" i="13"/>
  <c r="L4119" i="13"/>
  <c r="L4120" i="13"/>
  <c r="L4121" i="13"/>
  <c r="L4122" i="13"/>
  <c r="L4123" i="13"/>
  <c r="L4124" i="13"/>
  <c r="L4125" i="13"/>
  <c r="L4126" i="13"/>
  <c r="L4127" i="13"/>
  <c r="L4128" i="13"/>
  <c r="L4129" i="13"/>
  <c r="L4130" i="13"/>
  <c r="L4131" i="13"/>
  <c r="L4132" i="13"/>
  <c r="L4133" i="13"/>
  <c r="L4134" i="13"/>
  <c r="L4135" i="13"/>
  <c r="L4136" i="13"/>
  <c r="L4137" i="13"/>
  <c r="L4138" i="13"/>
  <c r="L4139" i="13"/>
  <c r="L4140" i="13"/>
  <c r="L4141" i="13"/>
  <c r="L4142" i="13"/>
  <c r="L4143" i="13"/>
  <c r="L4144" i="13"/>
  <c r="L4145" i="13"/>
  <c r="L4146" i="13"/>
  <c r="L4147" i="13"/>
  <c r="L4148" i="13"/>
  <c r="L4149" i="13"/>
  <c r="L4150" i="13"/>
  <c r="L4151" i="13"/>
  <c r="L4152" i="13"/>
  <c r="L4153" i="13"/>
  <c r="L4154" i="13"/>
  <c r="L4155" i="13"/>
  <c r="L4156" i="13"/>
  <c r="L4157" i="13"/>
  <c r="L4158" i="13"/>
  <c r="L4159" i="13"/>
  <c r="L4160" i="13"/>
  <c r="L4161" i="13"/>
  <c r="L4162" i="13"/>
  <c r="L4163" i="13"/>
  <c r="L4164" i="13"/>
  <c r="L4165" i="13"/>
  <c r="L4166" i="13"/>
  <c r="L4167" i="13"/>
  <c r="L4168" i="13"/>
  <c r="L4169" i="13"/>
  <c r="L4170" i="13"/>
  <c r="L4171" i="13"/>
  <c r="L4172" i="13"/>
  <c r="L4173" i="13"/>
  <c r="L4174" i="13"/>
  <c r="L4175" i="13"/>
  <c r="L4176" i="13"/>
  <c r="L4177" i="13"/>
  <c r="L4178" i="13"/>
  <c r="L4179" i="13"/>
  <c r="L4180" i="13"/>
  <c r="L4181" i="13"/>
  <c r="L4182" i="13"/>
  <c r="L4183" i="13"/>
  <c r="L4184" i="13"/>
  <c r="L4185" i="13"/>
  <c r="L4186" i="13"/>
  <c r="L4187" i="13"/>
  <c r="L4188" i="13"/>
  <c r="L4189" i="13"/>
  <c r="L4190" i="13"/>
  <c r="L4191" i="13"/>
  <c r="L4192" i="13"/>
  <c r="L4193" i="13"/>
  <c r="L4194" i="13"/>
  <c r="L4195" i="13"/>
  <c r="L4196" i="13"/>
  <c r="L4197" i="13"/>
  <c r="L4198" i="13"/>
  <c r="L4199" i="13"/>
  <c r="L4200" i="13"/>
  <c r="L4201" i="13"/>
  <c r="L4202" i="13"/>
  <c r="L4203" i="13"/>
  <c r="L4204" i="13"/>
  <c r="L4205" i="13"/>
  <c r="L4206" i="13"/>
  <c r="L4207" i="13"/>
  <c r="L4208" i="13"/>
  <c r="L4209" i="13"/>
  <c r="L4210" i="13"/>
  <c r="L4211" i="13"/>
  <c r="L4212" i="13"/>
  <c r="L4213" i="13"/>
  <c r="L4214" i="13"/>
  <c r="L4215" i="13"/>
  <c r="L4216" i="13"/>
  <c r="L4217" i="13"/>
  <c r="L4218" i="13"/>
  <c r="L4219" i="13"/>
  <c r="L4220" i="13"/>
  <c r="L4221" i="13"/>
  <c r="L4222" i="13"/>
  <c r="L4223" i="13"/>
  <c r="L4224" i="13"/>
  <c r="L4225" i="13"/>
  <c r="L4226" i="13"/>
  <c r="L4227" i="13"/>
  <c r="L4228" i="13"/>
  <c r="L4229" i="13"/>
  <c r="L4230" i="13"/>
  <c r="L4231" i="13"/>
  <c r="L4232" i="13"/>
  <c r="L4233" i="13"/>
  <c r="L4234" i="13"/>
  <c r="L4235" i="13"/>
  <c r="L4236" i="13"/>
  <c r="L4237" i="13"/>
  <c r="L4238" i="13"/>
  <c r="L4239" i="13"/>
  <c r="L4240" i="13"/>
  <c r="L4241" i="13"/>
  <c r="L4242" i="13"/>
  <c r="L4243" i="13"/>
  <c r="L4244" i="13"/>
  <c r="L4245" i="13"/>
  <c r="L4246" i="13"/>
  <c r="L4247" i="13"/>
  <c r="L4248" i="13"/>
  <c r="L4249" i="13"/>
  <c r="L4250" i="13"/>
  <c r="L4251" i="13"/>
  <c r="L4252" i="13"/>
  <c r="L4253" i="13"/>
  <c r="L4254" i="13"/>
  <c r="L4255" i="13"/>
  <c r="L4256" i="13"/>
  <c r="L4257" i="13"/>
  <c r="L4258" i="13"/>
  <c r="L4259" i="13"/>
  <c r="L4260" i="13"/>
  <c r="L4261" i="13"/>
  <c r="L4262" i="13"/>
  <c r="L4263" i="13"/>
  <c r="L4264" i="13"/>
  <c r="L4265" i="13"/>
  <c r="L4266" i="13"/>
  <c r="L4267" i="13"/>
  <c r="L4268" i="13"/>
  <c r="L4269" i="13"/>
  <c r="L4270" i="13"/>
  <c r="L4271" i="13"/>
  <c r="L4272" i="13"/>
  <c r="L4273" i="13"/>
  <c r="L4274" i="13"/>
  <c r="L4275" i="13"/>
  <c r="L4276" i="13"/>
  <c r="L4277" i="13"/>
  <c r="L4278" i="13"/>
  <c r="L4279" i="13"/>
  <c r="L4280" i="13"/>
  <c r="L4281" i="13"/>
  <c r="L4282" i="13"/>
  <c r="L4283" i="13"/>
  <c r="L4284" i="13"/>
  <c r="L4285" i="13"/>
  <c r="L4286" i="13"/>
  <c r="L4287" i="13"/>
  <c r="L4288" i="13"/>
  <c r="L4289" i="13"/>
  <c r="L4290" i="13"/>
  <c r="L4291" i="13"/>
  <c r="L4292" i="13"/>
  <c r="L4293" i="13"/>
  <c r="L4294" i="13"/>
  <c r="L4295" i="13"/>
  <c r="L4296" i="13"/>
  <c r="L4297" i="13"/>
  <c r="L4298" i="13"/>
  <c r="L4299" i="13"/>
  <c r="L4300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92" i="13"/>
  <c r="E93" i="13"/>
  <c r="E94" i="13"/>
  <c r="E95" i="13"/>
  <c r="E96" i="13"/>
  <c r="E97" i="13"/>
  <c r="E98" i="13"/>
  <c r="E99" i="13"/>
  <c r="E100" i="13"/>
  <c r="E101" i="13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115" i="13"/>
  <c r="E116" i="13"/>
  <c r="E117" i="13"/>
  <c r="E118" i="13"/>
  <c r="E119" i="13"/>
  <c r="E120" i="13"/>
  <c r="E121" i="13"/>
  <c r="E122" i="13"/>
  <c r="E123" i="13"/>
  <c r="E124" i="13"/>
  <c r="E125" i="13"/>
  <c r="E126" i="13"/>
  <c r="E127" i="13"/>
  <c r="E128" i="13"/>
  <c r="E129" i="13"/>
  <c r="E130" i="13"/>
  <c r="E131" i="13"/>
  <c r="E132" i="13"/>
  <c r="E133" i="13"/>
  <c r="E134" i="13"/>
  <c r="E135" i="13"/>
  <c r="E136" i="13"/>
  <c r="E137" i="13"/>
  <c r="E138" i="13"/>
  <c r="E139" i="13"/>
  <c r="E140" i="13"/>
  <c r="E141" i="13"/>
  <c r="E142" i="13"/>
  <c r="E143" i="13"/>
  <c r="E144" i="13"/>
  <c r="E145" i="13"/>
  <c r="E146" i="13"/>
  <c r="E147" i="13"/>
  <c r="E148" i="13"/>
  <c r="E149" i="13"/>
  <c r="E150" i="13"/>
  <c r="E151" i="13"/>
  <c r="E152" i="13"/>
  <c r="E153" i="13"/>
  <c r="E154" i="13"/>
  <c r="E155" i="13"/>
  <c r="E156" i="13"/>
  <c r="E157" i="13"/>
  <c r="E158" i="13"/>
  <c r="E159" i="13"/>
  <c r="E160" i="13"/>
  <c r="E161" i="13"/>
  <c r="E162" i="13"/>
  <c r="E163" i="13"/>
  <c r="E164" i="13"/>
  <c r="E165" i="13"/>
  <c r="E166" i="13"/>
  <c r="E167" i="13"/>
  <c r="E168" i="13"/>
  <c r="E169" i="13"/>
  <c r="E170" i="13"/>
  <c r="E171" i="13"/>
  <c r="E172" i="13"/>
  <c r="E173" i="13"/>
  <c r="E174" i="13"/>
  <c r="E175" i="13"/>
  <c r="E176" i="13"/>
  <c r="E177" i="13"/>
  <c r="E178" i="13"/>
  <c r="E179" i="13"/>
  <c r="E180" i="13"/>
  <c r="E181" i="13"/>
  <c r="E182" i="13"/>
  <c r="E183" i="13"/>
  <c r="E184" i="13"/>
  <c r="E185" i="13"/>
  <c r="E186" i="13"/>
  <c r="E187" i="13"/>
  <c r="E188" i="13"/>
  <c r="E189" i="13"/>
  <c r="E190" i="13"/>
  <c r="E191" i="13"/>
  <c r="E192" i="13"/>
  <c r="E193" i="13"/>
  <c r="E194" i="13"/>
  <c r="E195" i="13"/>
  <c r="E196" i="13"/>
  <c r="E197" i="13"/>
  <c r="E198" i="13"/>
  <c r="E199" i="13"/>
  <c r="E200" i="13"/>
  <c r="E201" i="13"/>
  <c r="E202" i="13"/>
  <c r="E203" i="13"/>
  <c r="E204" i="13"/>
  <c r="E205" i="13"/>
  <c r="E206" i="13"/>
  <c r="E207" i="13"/>
  <c r="E208" i="13"/>
  <c r="E209" i="13"/>
  <c r="E210" i="13"/>
  <c r="E211" i="13"/>
  <c r="E212" i="13"/>
  <c r="E213" i="13"/>
  <c r="E214" i="13"/>
  <c r="E215" i="13"/>
  <c r="E216" i="13"/>
  <c r="E217" i="13"/>
  <c r="E218" i="13"/>
  <c r="E219" i="13"/>
  <c r="E220" i="13"/>
  <c r="E221" i="13"/>
  <c r="E222" i="13"/>
  <c r="E223" i="13"/>
  <c r="E224" i="13"/>
  <c r="E225" i="13"/>
  <c r="E226" i="13"/>
  <c r="E227" i="13"/>
  <c r="E228" i="13"/>
  <c r="E229" i="13"/>
  <c r="E230" i="13"/>
  <c r="E231" i="13"/>
  <c r="E232" i="13"/>
  <c r="E233" i="13"/>
  <c r="E234" i="13"/>
  <c r="E235" i="13"/>
  <c r="E236" i="13"/>
  <c r="E237" i="13"/>
  <c r="E238" i="13"/>
  <c r="E239" i="13"/>
  <c r="E240" i="13"/>
  <c r="E241" i="13"/>
  <c r="E242" i="13"/>
  <c r="E243" i="13"/>
  <c r="E244" i="13"/>
  <c r="E245" i="13"/>
  <c r="E246" i="13"/>
  <c r="E247" i="13"/>
  <c r="E248" i="13"/>
  <c r="E249" i="13"/>
  <c r="E250" i="13"/>
  <c r="E251" i="13"/>
  <c r="E252" i="13"/>
  <c r="E253" i="13"/>
  <c r="E254" i="13"/>
  <c r="E255" i="13"/>
  <c r="E256" i="13"/>
  <c r="E257" i="13"/>
  <c r="E258" i="13"/>
  <c r="E259" i="13"/>
  <c r="E260" i="13"/>
  <c r="E261" i="13"/>
  <c r="E262" i="13"/>
  <c r="E263" i="13"/>
  <c r="E264" i="13"/>
  <c r="E265" i="13"/>
  <c r="E266" i="13"/>
  <c r="E267" i="13"/>
  <c r="E268" i="13"/>
  <c r="E269" i="13"/>
  <c r="E270" i="13"/>
  <c r="E271" i="13"/>
  <c r="E272" i="13"/>
  <c r="E273" i="13"/>
  <c r="E274" i="13"/>
  <c r="E275" i="13"/>
  <c r="E276" i="13"/>
  <c r="E277" i="13"/>
  <c r="E278" i="13"/>
  <c r="E279" i="13"/>
  <c r="E280" i="13"/>
  <c r="E281" i="13"/>
  <c r="E282" i="13"/>
  <c r="E283" i="13"/>
  <c r="E284" i="13"/>
  <c r="E285" i="13"/>
  <c r="E286" i="13"/>
  <c r="E287" i="13"/>
  <c r="E288" i="13"/>
  <c r="E289" i="13"/>
  <c r="E290" i="13"/>
  <c r="E291" i="13"/>
  <c r="E292" i="13"/>
  <c r="E293" i="13"/>
  <c r="E294" i="13"/>
  <c r="E295" i="13"/>
  <c r="E296" i="13"/>
  <c r="E297" i="13"/>
  <c r="E298" i="13"/>
  <c r="E299" i="13"/>
  <c r="E300" i="13"/>
  <c r="E301" i="13"/>
  <c r="E302" i="13"/>
  <c r="E303" i="13"/>
  <c r="E304" i="13"/>
  <c r="E305" i="13"/>
  <c r="E306" i="13"/>
  <c r="E307" i="13"/>
  <c r="E308" i="13"/>
  <c r="E309" i="13"/>
  <c r="E310" i="13"/>
  <c r="E311" i="13"/>
  <c r="E312" i="13"/>
  <c r="E313" i="13"/>
  <c r="E314" i="13"/>
  <c r="E315" i="13"/>
  <c r="E316" i="13"/>
  <c r="E317" i="13"/>
  <c r="E318" i="13"/>
  <c r="E319" i="13"/>
  <c r="E320" i="13"/>
  <c r="E321" i="13"/>
  <c r="E322" i="13"/>
  <c r="E323" i="13"/>
  <c r="E324" i="13"/>
  <c r="E325" i="13"/>
  <c r="E326" i="13"/>
  <c r="E327" i="13"/>
  <c r="E328" i="13"/>
  <c r="E329" i="13"/>
  <c r="E330" i="13"/>
  <c r="E331" i="13"/>
  <c r="E332" i="13"/>
  <c r="E333" i="13"/>
  <c r="E334" i="13"/>
  <c r="E335" i="13"/>
  <c r="E336" i="13"/>
  <c r="E337" i="13"/>
  <c r="E338" i="13"/>
  <c r="E339" i="13"/>
  <c r="E340" i="13"/>
  <c r="E341" i="13"/>
  <c r="E342" i="13"/>
  <c r="E343" i="13"/>
  <c r="E344" i="13"/>
  <c r="E345" i="13"/>
  <c r="E346" i="13"/>
  <c r="E347" i="13"/>
  <c r="E348" i="13"/>
  <c r="E349" i="13"/>
  <c r="E350" i="13"/>
  <c r="E351" i="13"/>
  <c r="E352" i="13"/>
  <c r="E353" i="13"/>
  <c r="E354" i="13"/>
  <c r="E355" i="13"/>
  <c r="E356" i="13"/>
  <c r="E357" i="13"/>
  <c r="E358" i="13"/>
  <c r="E359" i="13"/>
  <c r="E360" i="13"/>
  <c r="E361" i="13"/>
  <c r="E362" i="13"/>
  <c r="E363" i="13"/>
  <c r="E364" i="13"/>
  <c r="E365" i="13"/>
  <c r="E366" i="13"/>
  <c r="E367" i="13"/>
  <c r="E368" i="13"/>
  <c r="E369" i="13"/>
  <c r="E370" i="13"/>
  <c r="E371" i="13"/>
  <c r="E372" i="13"/>
  <c r="E373" i="13"/>
  <c r="E374" i="13"/>
  <c r="E375" i="13"/>
  <c r="E376" i="13"/>
  <c r="E377" i="13"/>
  <c r="E378" i="13"/>
  <c r="E379" i="13"/>
  <c r="E380" i="13"/>
  <c r="E381" i="13"/>
  <c r="E382" i="13"/>
  <c r="E383" i="13"/>
  <c r="E384" i="13"/>
  <c r="E385" i="13"/>
  <c r="E386" i="13"/>
  <c r="E387" i="13"/>
  <c r="E388" i="13"/>
  <c r="E389" i="13"/>
  <c r="E390" i="13"/>
  <c r="E391" i="13"/>
  <c r="E392" i="13"/>
  <c r="E393" i="13"/>
  <c r="E394" i="13"/>
  <c r="E395" i="13"/>
  <c r="E396" i="13"/>
  <c r="E397" i="13"/>
  <c r="E398" i="13"/>
  <c r="E399" i="13"/>
  <c r="E400" i="13"/>
  <c r="E401" i="13"/>
  <c r="E402" i="13"/>
  <c r="E403" i="13"/>
  <c r="E404" i="13"/>
  <c r="E405" i="13"/>
  <c r="E406" i="13"/>
  <c r="E407" i="13"/>
  <c r="E408" i="13"/>
  <c r="E409" i="13"/>
  <c r="E410" i="13"/>
  <c r="E411" i="13"/>
  <c r="E412" i="13"/>
  <c r="E413" i="13"/>
  <c r="E414" i="13"/>
  <c r="E415" i="13"/>
  <c r="E416" i="13"/>
  <c r="E417" i="13"/>
  <c r="E418" i="13"/>
  <c r="E419" i="13"/>
  <c r="E420" i="13"/>
  <c r="E421" i="13"/>
  <c r="E422" i="13"/>
  <c r="E423" i="13"/>
  <c r="E424" i="13"/>
  <c r="E425" i="13"/>
  <c r="E426" i="13"/>
  <c r="E427" i="13"/>
  <c r="E428" i="13"/>
  <c r="E429" i="13"/>
  <c r="E430" i="13"/>
  <c r="E431" i="13"/>
  <c r="E432" i="13"/>
  <c r="E433" i="13"/>
  <c r="E434" i="13"/>
  <c r="E435" i="13"/>
  <c r="E436" i="13"/>
  <c r="E437" i="13"/>
  <c r="E438" i="13"/>
  <c r="E439" i="13"/>
  <c r="E440" i="13"/>
  <c r="E441" i="13"/>
  <c r="E442" i="13"/>
  <c r="E443" i="13"/>
  <c r="E444" i="13"/>
  <c r="E445" i="13"/>
  <c r="E446" i="13"/>
  <c r="E447" i="13"/>
  <c r="E448" i="13"/>
  <c r="E449" i="13"/>
  <c r="E450" i="13"/>
  <c r="E451" i="13"/>
  <c r="E452" i="13"/>
  <c r="E453" i="13"/>
  <c r="E454" i="13"/>
  <c r="E455" i="13"/>
  <c r="E456" i="13"/>
  <c r="E457" i="13"/>
  <c r="E458" i="13"/>
  <c r="E459" i="13"/>
  <c r="E460" i="13"/>
  <c r="E461" i="13"/>
  <c r="E462" i="13"/>
  <c r="E463" i="13"/>
  <c r="E464" i="13"/>
  <c r="E465" i="13"/>
  <c r="E466" i="13"/>
  <c r="E467" i="13"/>
  <c r="E468" i="13"/>
  <c r="E469" i="13"/>
  <c r="E470" i="13"/>
  <c r="E471" i="13"/>
  <c r="E472" i="13"/>
  <c r="E473" i="13"/>
  <c r="E474" i="13"/>
  <c r="E475" i="13"/>
  <c r="E476" i="13"/>
  <c r="E477" i="13"/>
  <c r="E478" i="13"/>
  <c r="E479" i="13"/>
  <c r="E480" i="13"/>
  <c r="E481" i="13"/>
  <c r="E482" i="13"/>
  <c r="E483" i="13"/>
  <c r="E484" i="13"/>
  <c r="E485" i="13"/>
  <c r="E486" i="13"/>
  <c r="E487" i="13"/>
  <c r="E488" i="13"/>
  <c r="E489" i="13"/>
  <c r="E490" i="13"/>
  <c r="E491" i="13"/>
  <c r="E492" i="13"/>
  <c r="E493" i="13"/>
  <c r="E494" i="13"/>
  <c r="E495" i="13"/>
  <c r="E496" i="13"/>
  <c r="E497" i="13"/>
  <c r="E498" i="13"/>
  <c r="E499" i="13"/>
  <c r="E500" i="13"/>
  <c r="E501" i="13"/>
  <c r="E502" i="13"/>
  <c r="E503" i="13"/>
  <c r="E504" i="13"/>
  <c r="E505" i="13"/>
  <c r="E506" i="13"/>
  <c r="E507" i="13"/>
  <c r="E508" i="13"/>
  <c r="E509" i="13"/>
  <c r="E510" i="13"/>
  <c r="E511" i="13"/>
  <c r="E512" i="13"/>
  <c r="E513" i="13"/>
  <c r="E514" i="13"/>
  <c r="E515" i="13"/>
  <c r="E516" i="13"/>
  <c r="E517" i="13"/>
  <c r="E518" i="13"/>
  <c r="E519" i="13"/>
  <c r="E520" i="13"/>
  <c r="E521" i="13"/>
  <c r="E522" i="13"/>
  <c r="E523" i="13"/>
  <c r="E524" i="13"/>
  <c r="E525" i="13"/>
  <c r="E526" i="13"/>
  <c r="E527" i="13"/>
  <c r="E528" i="13"/>
  <c r="E529" i="13"/>
  <c r="E530" i="13"/>
  <c r="E531" i="13"/>
  <c r="E532" i="13"/>
  <c r="E533" i="13"/>
  <c r="E534" i="13"/>
  <c r="E535" i="13"/>
  <c r="E536" i="13"/>
  <c r="E537" i="13"/>
  <c r="E538" i="13"/>
  <c r="E539" i="13"/>
  <c r="E540" i="13"/>
  <c r="E541" i="13"/>
  <c r="E542" i="13"/>
  <c r="E543" i="13"/>
  <c r="E544" i="13"/>
  <c r="E545" i="13"/>
  <c r="E546" i="13"/>
  <c r="E547" i="13"/>
  <c r="E548" i="13"/>
  <c r="E549" i="13"/>
  <c r="E550" i="13"/>
  <c r="E551" i="13"/>
  <c r="E552" i="13"/>
  <c r="E553" i="13"/>
  <c r="E554" i="13"/>
  <c r="E555" i="13"/>
  <c r="E556" i="13"/>
  <c r="E557" i="13"/>
  <c r="E558" i="13"/>
  <c r="E559" i="13"/>
  <c r="E560" i="13"/>
  <c r="E561" i="13"/>
  <c r="E562" i="13"/>
  <c r="E563" i="13"/>
  <c r="E564" i="13"/>
  <c r="E565" i="13"/>
  <c r="E566" i="13"/>
  <c r="E567" i="13"/>
  <c r="E568" i="13"/>
  <c r="E569" i="13"/>
  <c r="E570" i="13"/>
  <c r="E571" i="13"/>
  <c r="E572" i="13"/>
  <c r="E573" i="13"/>
  <c r="E574" i="13"/>
  <c r="E575" i="13"/>
  <c r="E576" i="13"/>
  <c r="E577" i="13"/>
  <c r="E578" i="13"/>
  <c r="E579" i="13"/>
  <c r="E580" i="13"/>
  <c r="E581" i="13"/>
  <c r="E582" i="13"/>
  <c r="E583" i="13"/>
  <c r="E584" i="13"/>
  <c r="E585" i="13"/>
  <c r="E586" i="13"/>
  <c r="E587" i="13"/>
  <c r="E588" i="13"/>
  <c r="E589" i="13"/>
  <c r="E590" i="13"/>
  <c r="E591" i="13"/>
  <c r="E592" i="13"/>
  <c r="E593" i="13"/>
  <c r="E594" i="13"/>
  <c r="E595" i="13"/>
  <c r="E596" i="13"/>
  <c r="E597" i="13"/>
  <c r="E598" i="13"/>
  <c r="E599" i="13"/>
  <c r="E600" i="13"/>
  <c r="E601" i="13"/>
  <c r="E602" i="13"/>
  <c r="E603" i="13"/>
  <c r="E604" i="13"/>
  <c r="E605" i="13"/>
  <c r="E606" i="13"/>
  <c r="E607" i="13"/>
  <c r="E608" i="13"/>
  <c r="E609" i="13"/>
  <c r="E610" i="13"/>
  <c r="E611" i="13"/>
  <c r="E612" i="13"/>
  <c r="E613" i="13"/>
  <c r="E614" i="13"/>
  <c r="E615" i="13"/>
  <c r="E616" i="13"/>
  <c r="E617" i="13"/>
  <c r="E618" i="13"/>
  <c r="E619" i="13"/>
  <c r="E620" i="13"/>
  <c r="E621" i="13"/>
  <c r="E622" i="13"/>
  <c r="E623" i="13"/>
  <c r="E624" i="13"/>
  <c r="E625" i="13"/>
  <c r="E626" i="13"/>
  <c r="E627" i="13"/>
  <c r="E628" i="13"/>
  <c r="E629" i="13"/>
  <c r="E630" i="13"/>
  <c r="E631" i="13"/>
  <c r="E632" i="13"/>
  <c r="E633" i="13"/>
  <c r="E634" i="13"/>
  <c r="E635" i="13"/>
  <c r="E636" i="13"/>
  <c r="E637" i="13"/>
  <c r="E638" i="13"/>
  <c r="E639" i="13"/>
  <c r="E640" i="13"/>
  <c r="E641" i="13"/>
  <c r="E642" i="13"/>
  <c r="E643" i="13"/>
  <c r="E644" i="13"/>
  <c r="E645" i="13"/>
  <c r="E646" i="13"/>
  <c r="E647" i="13"/>
  <c r="E648" i="13"/>
  <c r="E649" i="13"/>
  <c r="E650" i="13"/>
  <c r="E651" i="13"/>
  <c r="E652" i="13"/>
  <c r="E653" i="13"/>
  <c r="E654" i="13"/>
  <c r="E655" i="13"/>
  <c r="E656" i="13"/>
  <c r="E657" i="13"/>
  <c r="E658" i="13"/>
  <c r="E659" i="13"/>
  <c r="E660" i="13"/>
  <c r="E661" i="13"/>
  <c r="E662" i="13"/>
  <c r="E663" i="13"/>
  <c r="E664" i="13"/>
  <c r="E665" i="13"/>
  <c r="E666" i="13"/>
  <c r="E667" i="13"/>
  <c r="E668" i="13"/>
  <c r="E669" i="13"/>
  <c r="E670" i="13"/>
  <c r="E671" i="13"/>
  <c r="E672" i="13"/>
  <c r="E673" i="13"/>
  <c r="E674" i="13"/>
  <c r="E675" i="13"/>
  <c r="E676" i="13"/>
  <c r="E677" i="13"/>
  <c r="E678" i="13"/>
  <c r="E679" i="13"/>
  <c r="E680" i="13"/>
  <c r="E681" i="13"/>
  <c r="E682" i="13"/>
  <c r="E683" i="13"/>
  <c r="E684" i="13"/>
  <c r="E685" i="13"/>
  <c r="E686" i="13"/>
  <c r="E687" i="13"/>
  <c r="E688" i="13"/>
  <c r="E689" i="13"/>
  <c r="E690" i="13"/>
  <c r="E691" i="13"/>
  <c r="E692" i="13"/>
  <c r="E693" i="13"/>
  <c r="E694" i="13"/>
  <c r="E695" i="13"/>
  <c r="E696" i="13"/>
  <c r="E697" i="13"/>
  <c r="E698" i="13"/>
  <c r="E699" i="13"/>
  <c r="E700" i="13"/>
  <c r="E701" i="13"/>
  <c r="E702" i="13"/>
  <c r="E703" i="13"/>
  <c r="E704" i="13"/>
  <c r="E705" i="13"/>
  <c r="E706" i="13"/>
  <c r="E707" i="13"/>
  <c r="E708" i="13"/>
  <c r="E709" i="13"/>
  <c r="E710" i="13"/>
  <c r="E711" i="13"/>
  <c r="E712" i="13"/>
  <c r="E713" i="13"/>
  <c r="E714" i="13"/>
  <c r="E715" i="13"/>
  <c r="E716" i="13"/>
  <c r="E717" i="13"/>
  <c r="E718" i="13"/>
  <c r="E719" i="13"/>
  <c r="E720" i="13"/>
  <c r="E721" i="13"/>
  <c r="E722" i="13"/>
  <c r="E723" i="13"/>
  <c r="E724" i="13"/>
  <c r="E725" i="13"/>
  <c r="E726" i="13"/>
  <c r="E727" i="13"/>
  <c r="E728" i="13"/>
  <c r="E729" i="13"/>
  <c r="E730" i="13"/>
  <c r="E731" i="13"/>
  <c r="E732" i="13"/>
  <c r="E733" i="13"/>
  <c r="E734" i="13"/>
  <c r="E735" i="13"/>
  <c r="E736" i="13"/>
  <c r="E737" i="13"/>
  <c r="E738" i="13"/>
  <c r="E739" i="13"/>
  <c r="E740" i="13"/>
  <c r="E741" i="13"/>
  <c r="E742" i="13"/>
  <c r="E743" i="13"/>
  <c r="E744" i="13"/>
  <c r="E745" i="13"/>
  <c r="E746" i="13"/>
  <c r="E747" i="13"/>
  <c r="E748" i="13"/>
  <c r="E749" i="13"/>
  <c r="E750" i="13"/>
  <c r="E751" i="13"/>
  <c r="E752" i="13"/>
  <c r="E753" i="13"/>
  <c r="E754" i="13"/>
  <c r="E755" i="13"/>
  <c r="E756" i="13"/>
  <c r="E757" i="13"/>
  <c r="E758" i="13"/>
  <c r="E759" i="13"/>
  <c r="E760" i="13"/>
  <c r="E761" i="13"/>
  <c r="E762" i="13"/>
  <c r="E763" i="13"/>
  <c r="E764" i="13"/>
  <c r="E765" i="13"/>
  <c r="E766" i="13"/>
  <c r="E767" i="13"/>
  <c r="E768" i="13"/>
  <c r="E769" i="13"/>
  <c r="E770" i="13"/>
  <c r="E771" i="13"/>
  <c r="E772" i="13"/>
  <c r="E773" i="13"/>
  <c r="E774" i="13"/>
  <c r="E775" i="13"/>
  <c r="E776" i="13"/>
  <c r="E777" i="13"/>
  <c r="E778" i="13"/>
  <c r="E779" i="13"/>
  <c r="E780" i="13"/>
  <c r="E781" i="13"/>
  <c r="E782" i="13"/>
  <c r="E783" i="13"/>
  <c r="E784" i="13"/>
  <c r="E785" i="13"/>
  <c r="E786" i="13"/>
  <c r="E787" i="13"/>
  <c r="E788" i="13"/>
  <c r="E789" i="13"/>
  <c r="E790" i="13"/>
  <c r="E791" i="13"/>
  <c r="E792" i="13"/>
  <c r="E793" i="13"/>
  <c r="E794" i="13"/>
  <c r="E795" i="13"/>
  <c r="E796" i="13"/>
  <c r="E797" i="13"/>
  <c r="E798" i="13"/>
  <c r="E799" i="13"/>
  <c r="E800" i="13"/>
  <c r="E801" i="13"/>
  <c r="E802" i="13"/>
  <c r="E803" i="13"/>
  <c r="E804" i="13"/>
  <c r="E805" i="13"/>
  <c r="E806" i="13"/>
  <c r="E807" i="13"/>
  <c r="E808" i="13"/>
  <c r="E809" i="13"/>
  <c r="E810" i="13"/>
  <c r="E811" i="13"/>
  <c r="E812" i="13"/>
  <c r="E813" i="13"/>
  <c r="E814" i="13"/>
  <c r="E815" i="13"/>
  <c r="E816" i="13"/>
  <c r="E817" i="13"/>
  <c r="E818" i="13"/>
  <c r="E819" i="13"/>
  <c r="E820" i="13"/>
  <c r="E821" i="13"/>
  <c r="E822" i="13"/>
  <c r="E823" i="13"/>
  <c r="E824" i="13"/>
  <c r="E825" i="13"/>
  <c r="E826" i="13"/>
  <c r="E827" i="13"/>
  <c r="E828" i="13"/>
  <c r="E829" i="13"/>
  <c r="E830" i="13"/>
  <c r="E831" i="13"/>
  <c r="E832" i="13"/>
  <c r="E833" i="13"/>
  <c r="E834" i="13"/>
  <c r="E835" i="13"/>
  <c r="E836" i="13"/>
  <c r="E837" i="13"/>
  <c r="E838" i="13"/>
  <c r="E839" i="13"/>
  <c r="E840" i="13"/>
  <c r="E841" i="13"/>
  <c r="E842" i="13"/>
  <c r="E843" i="13"/>
  <c r="E844" i="13"/>
  <c r="E845" i="13"/>
  <c r="E846" i="13"/>
  <c r="E847" i="13"/>
  <c r="E848" i="13"/>
  <c r="E849" i="13"/>
  <c r="E850" i="13"/>
  <c r="E851" i="13"/>
  <c r="E852" i="13"/>
  <c r="E853" i="13"/>
  <c r="E854" i="13"/>
  <c r="E855" i="13"/>
  <c r="E856" i="13"/>
  <c r="E857" i="13"/>
  <c r="E858" i="13"/>
  <c r="E859" i="13"/>
  <c r="E860" i="13"/>
  <c r="E861" i="13"/>
  <c r="E862" i="13"/>
  <c r="E863" i="13"/>
  <c r="E864" i="13"/>
  <c r="E865" i="13"/>
  <c r="E866" i="13"/>
  <c r="E867" i="13"/>
  <c r="E868" i="13"/>
  <c r="E869" i="13"/>
  <c r="E870" i="13"/>
  <c r="E871" i="13"/>
  <c r="E872" i="13"/>
  <c r="E873" i="13"/>
  <c r="E874" i="13"/>
  <c r="E875" i="13"/>
  <c r="E876" i="13"/>
  <c r="E877" i="13"/>
  <c r="E878" i="13"/>
  <c r="E879" i="13"/>
  <c r="E880" i="13"/>
  <c r="E881" i="13"/>
  <c r="E882" i="13"/>
  <c r="E883" i="13"/>
  <c r="E884" i="13"/>
  <c r="E885" i="13"/>
  <c r="E886" i="13"/>
  <c r="E887" i="13"/>
  <c r="E888" i="13"/>
  <c r="E889" i="13"/>
  <c r="E890" i="13"/>
  <c r="E891" i="13"/>
  <c r="E892" i="13"/>
  <c r="E893" i="13"/>
  <c r="E894" i="13"/>
  <c r="E895" i="13"/>
  <c r="E896" i="13"/>
  <c r="E897" i="13"/>
  <c r="E898" i="13"/>
  <c r="E899" i="13"/>
  <c r="E900" i="13"/>
  <c r="E901" i="13"/>
  <c r="E902" i="13"/>
  <c r="E903" i="13"/>
  <c r="E904" i="13"/>
  <c r="E905" i="13"/>
  <c r="E906" i="13"/>
  <c r="E907" i="13"/>
  <c r="E908" i="13"/>
  <c r="E909" i="13"/>
  <c r="E910" i="13"/>
  <c r="E911" i="13"/>
  <c r="E912" i="13"/>
  <c r="E913" i="13"/>
  <c r="E914" i="13"/>
  <c r="E915" i="13"/>
  <c r="E916" i="13"/>
  <c r="E917" i="13"/>
  <c r="E918" i="13"/>
  <c r="E919" i="13"/>
  <c r="E920" i="13"/>
  <c r="E921" i="13"/>
  <c r="E922" i="13"/>
  <c r="E923" i="13"/>
  <c r="E924" i="13"/>
  <c r="E925" i="13"/>
  <c r="E926" i="13"/>
  <c r="E927" i="13"/>
  <c r="E928" i="13"/>
  <c r="E929" i="13"/>
  <c r="E930" i="13"/>
  <c r="E931" i="13"/>
  <c r="E932" i="13"/>
  <c r="E933" i="13"/>
  <c r="E934" i="13"/>
  <c r="E935" i="13"/>
  <c r="E936" i="13"/>
  <c r="E937" i="13"/>
  <c r="E938" i="13"/>
  <c r="E939" i="13"/>
  <c r="E940" i="13"/>
  <c r="E941" i="13"/>
  <c r="E942" i="13"/>
  <c r="E943" i="13"/>
  <c r="E944" i="13"/>
  <c r="E945" i="13"/>
  <c r="E946" i="13"/>
  <c r="E947" i="13"/>
  <c r="E948" i="13"/>
  <c r="E949" i="13"/>
  <c r="E950" i="13"/>
  <c r="E951" i="13"/>
  <c r="E952" i="13"/>
  <c r="E953" i="13"/>
  <c r="E954" i="13"/>
  <c r="E955" i="13"/>
  <c r="E956" i="13"/>
  <c r="E957" i="13"/>
  <c r="E958" i="13"/>
  <c r="E959" i="13"/>
  <c r="E960" i="13"/>
  <c r="E961" i="13"/>
  <c r="E962" i="13"/>
  <c r="E963" i="13"/>
  <c r="E964" i="13"/>
  <c r="E965" i="13"/>
  <c r="E966" i="13"/>
  <c r="E967" i="13"/>
  <c r="E968" i="13"/>
  <c r="E969" i="13"/>
  <c r="E970" i="13"/>
  <c r="E971" i="13"/>
  <c r="E972" i="13"/>
  <c r="E973" i="13"/>
  <c r="E974" i="13"/>
  <c r="E975" i="13"/>
  <c r="E976" i="13"/>
  <c r="E977" i="13"/>
  <c r="E978" i="13"/>
  <c r="E979" i="13"/>
  <c r="E980" i="13"/>
  <c r="E981" i="13"/>
  <c r="E982" i="13"/>
  <c r="E983" i="13"/>
  <c r="E984" i="13"/>
  <c r="E985" i="13"/>
  <c r="E986" i="13"/>
  <c r="E987" i="13"/>
  <c r="E988" i="13"/>
  <c r="E989" i="13"/>
  <c r="E990" i="13"/>
  <c r="E991" i="13"/>
  <c r="E992" i="13"/>
  <c r="E993" i="13"/>
  <c r="E994" i="13"/>
  <c r="E995" i="13"/>
  <c r="E996" i="13"/>
  <c r="E997" i="13"/>
  <c r="E998" i="13"/>
  <c r="E999" i="13"/>
  <c r="E1000" i="13"/>
  <c r="E1001" i="13"/>
  <c r="E1002" i="13"/>
  <c r="E1003" i="13"/>
  <c r="E1004" i="13"/>
  <c r="E1005" i="13"/>
  <c r="E1006" i="13"/>
  <c r="E1007" i="13"/>
  <c r="E1008" i="13"/>
  <c r="E1009" i="13"/>
  <c r="E1010" i="13"/>
  <c r="E1011" i="13"/>
  <c r="E1012" i="13"/>
  <c r="E1013" i="13"/>
  <c r="E1014" i="13"/>
  <c r="E1015" i="13"/>
  <c r="E1016" i="13"/>
  <c r="E1017" i="13"/>
  <c r="E1018" i="13"/>
  <c r="E1019" i="13"/>
  <c r="E1020" i="13"/>
  <c r="E1021" i="13"/>
  <c r="E1022" i="13"/>
  <c r="E1023" i="13"/>
  <c r="E1024" i="13"/>
  <c r="E1025" i="13"/>
  <c r="E1026" i="13"/>
  <c r="E1027" i="13"/>
  <c r="E1028" i="13"/>
  <c r="E1029" i="13"/>
  <c r="E1030" i="13"/>
  <c r="E1031" i="13"/>
  <c r="E1032" i="13"/>
  <c r="E1033" i="13"/>
  <c r="E1034" i="13"/>
  <c r="E1035" i="13"/>
  <c r="E1036" i="13"/>
  <c r="E1037" i="13"/>
  <c r="E1038" i="13"/>
  <c r="E1039" i="13"/>
  <c r="E1040" i="13"/>
  <c r="E1041" i="13"/>
  <c r="E1042" i="13"/>
  <c r="E1043" i="13"/>
  <c r="E1044" i="13"/>
  <c r="E1045" i="13"/>
  <c r="E1046" i="13"/>
  <c r="E1047" i="13"/>
  <c r="E1048" i="13"/>
  <c r="E1049" i="13"/>
  <c r="E1050" i="13"/>
  <c r="E1051" i="13"/>
  <c r="E1052" i="13"/>
  <c r="E1053" i="13"/>
  <c r="E1054" i="13"/>
  <c r="E1055" i="13"/>
  <c r="E1056" i="13"/>
  <c r="E1057" i="13"/>
  <c r="E1058" i="13"/>
  <c r="E1059" i="13"/>
  <c r="E1060" i="13"/>
  <c r="E1061" i="13"/>
  <c r="E1062" i="13"/>
  <c r="E1063" i="13"/>
  <c r="E1064" i="13"/>
  <c r="E1065" i="13"/>
  <c r="E1066" i="13"/>
  <c r="E1067" i="13"/>
  <c r="E1068" i="13"/>
  <c r="E1069" i="13"/>
  <c r="E1070" i="13"/>
  <c r="E1071" i="13"/>
  <c r="E1072" i="13"/>
  <c r="E1073" i="13"/>
  <c r="E1074" i="13"/>
  <c r="E1075" i="13"/>
  <c r="E1076" i="13"/>
  <c r="E1077" i="13"/>
  <c r="E1078" i="13"/>
  <c r="E1079" i="13"/>
  <c r="E1080" i="13"/>
  <c r="E1081" i="13"/>
  <c r="E1082" i="13"/>
  <c r="E1083" i="13"/>
  <c r="E1084" i="13"/>
  <c r="E1085" i="13"/>
  <c r="E1086" i="13"/>
  <c r="E1087" i="13"/>
  <c r="E1088" i="13"/>
  <c r="E1089" i="13"/>
  <c r="E1090" i="13"/>
  <c r="E1091" i="13"/>
  <c r="E1092" i="13"/>
  <c r="E1093" i="13"/>
  <c r="E1094" i="13"/>
  <c r="E1095" i="13"/>
  <c r="E1096" i="13"/>
  <c r="E1097" i="13"/>
  <c r="E1098" i="13"/>
  <c r="E1099" i="13"/>
  <c r="E1100" i="13"/>
  <c r="E1101" i="13"/>
  <c r="E1102" i="13"/>
  <c r="E1103" i="13"/>
  <c r="E1104" i="13"/>
  <c r="E1105" i="13"/>
  <c r="E1106" i="13"/>
  <c r="E1107" i="13"/>
  <c r="E1108" i="13"/>
  <c r="E1109" i="13"/>
  <c r="E1110" i="13"/>
  <c r="E1111" i="13"/>
  <c r="E1112" i="13"/>
  <c r="E1113" i="13"/>
  <c r="E1114" i="13"/>
  <c r="E1115" i="13"/>
  <c r="E1116" i="13"/>
  <c r="E1117" i="13"/>
  <c r="E1118" i="13"/>
  <c r="E1119" i="13"/>
  <c r="E1120" i="13"/>
  <c r="E1121" i="13"/>
  <c r="E1122" i="13"/>
  <c r="E1123" i="13"/>
  <c r="E1124" i="13"/>
  <c r="E1125" i="13"/>
  <c r="E1126" i="13"/>
  <c r="E1127" i="13"/>
  <c r="E1128" i="13"/>
  <c r="E1129" i="13"/>
  <c r="E1130" i="13"/>
  <c r="E1131" i="13"/>
  <c r="E1132" i="13"/>
  <c r="E1133" i="13"/>
  <c r="E1134" i="13"/>
  <c r="E1135" i="13"/>
  <c r="E1136" i="13"/>
  <c r="E1137" i="13"/>
  <c r="E1138" i="13"/>
  <c r="E1139" i="13"/>
  <c r="E1140" i="13"/>
  <c r="E1141" i="13"/>
  <c r="E1142" i="13"/>
  <c r="E1143" i="13"/>
  <c r="E1144" i="13"/>
  <c r="E1145" i="13"/>
  <c r="E1146" i="13"/>
  <c r="E1147" i="13"/>
  <c r="E1148" i="13"/>
  <c r="E1149" i="13"/>
  <c r="E1150" i="13"/>
  <c r="E1151" i="13"/>
  <c r="E1152" i="13"/>
  <c r="E1153" i="13"/>
  <c r="E1154" i="13"/>
  <c r="E1155" i="13"/>
  <c r="E1156" i="13"/>
  <c r="E1157" i="13"/>
  <c r="E1158" i="13"/>
  <c r="E1159" i="13"/>
  <c r="E1160" i="13"/>
  <c r="E1161" i="13"/>
  <c r="E1162" i="13"/>
  <c r="E1163" i="13"/>
  <c r="E1164" i="13"/>
  <c r="E1165" i="13"/>
  <c r="E1166" i="13"/>
  <c r="E1167" i="13"/>
  <c r="E1168" i="13"/>
  <c r="E1169" i="13"/>
  <c r="E1170" i="13"/>
  <c r="E1171" i="13"/>
  <c r="E1172" i="13"/>
  <c r="E1173" i="13"/>
  <c r="E1174" i="13"/>
  <c r="E1175" i="13"/>
  <c r="E1176" i="13"/>
  <c r="E1177" i="13"/>
  <c r="E1178" i="13"/>
  <c r="E1179" i="13"/>
  <c r="E1180" i="13"/>
  <c r="E1181" i="13"/>
  <c r="E1182" i="13"/>
  <c r="E1183" i="13"/>
  <c r="E1184" i="13"/>
  <c r="E1185" i="13"/>
  <c r="E1186" i="13"/>
  <c r="E1187" i="13"/>
  <c r="E1188" i="13"/>
  <c r="E1189" i="13"/>
  <c r="E1190" i="13"/>
  <c r="E1191" i="13"/>
  <c r="E1192" i="13"/>
  <c r="E1193" i="13"/>
  <c r="E1194" i="13"/>
  <c r="E1195" i="13"/>
  <c r="E1196" i="13"/>
  <c r="E1197" i="13"/>
  <c r="E1198" i="13"/>
  <c r="E1199" i="13"/>
  <c r="E1200" i="13"/>
  <c r="E1201" i="13"/>
  <c r="E1202" i="13"/>
  <c r="E1203" i="13"/>
  <c r="E1204" i="13"/>
  <c r="E1205" i="13"/>
  <c r="E1206" i="13"/>
  <c r="E1207" i="13"/>
  <c r="E1208" i="13"/>
  <c r="E1209" i="13"/>
  <c r="E1210" i="13"/>
  <c r="E1211" i="13"/>
  <c r="E1212" i="13"/>
  <c r="E1213" i="13"/>
  <c r="E1214" i="13"/>
  <c r="E1215" i="13"/>
  <c r="E1216" i="13"/>
  <c r="E1217" i="13"/>
  <c r="E1218" i="13"/>
  <c r="E1219" i="13"/>
  <c r="E1220" i="13"/>
  <c r="E1221" i="13"/>
  <c r="E1222" i="13"/>
  <c r="E1223" i="13"/>
  <c r="E1224" i="13"/>
  <c r="E1225" i="13"/>
  <c r="E1226" i="13"/>
  <c r="E1227" i="13"/>
  <c r="E1228" i="13"/>
  <c r="E1229" i="13"/>
  <c r="E1230" i="13"/>
  <c r="E1231" i="13"/>
  <c r="E1232" i="13"/>
  <c r="E1233" i="13"/>
  <c r="E1234" i="13"/>
  <c r="E1235" i="13"/>
  <c r="E1236" i="13"/>
  <c r="E1237" i="13"/>
  <c r="E1238" i="13"/>
  <c r="E1239" i="13"/>
  <c r="E1240" i="13"/>
  <c r="E1241" i="13"/>
  <c r="E1242" i="13"/>
  <c r="E1243" i="13"/>
  <c r="E1244" i="13"/>
  <c r="E1245" i="13"/>
  <c r="E1246" i="13"/>
  <c r="E1247" i="13"/>
  <c r="E1248" i="13"/>
  <c r="E1249" i="13"/>
  <c r="E1250" i="13"/>
  <c r="E1251" i="13"/>
  <c r="E1252" i="13"/>
  <c r="E1253" i="13"/>
  <c r="E1254" i="13"/>
  <c r="E1255" i="13"/>
  <c r="E1256" i="13"/>
  <c r="E1257" i="13"/>
  <c r="E1258" i="13"/>
  <c r="E1259" i="13"/>
  <c r="E1260" i="13"/>
  <c r="E1261" i="13"/>
  <c r="E1262" i="13"/>
  <c r="E1263" i="13"/>
  <c r="E1264" i="13"/>
  <c r="E1265" i="13"/>
  <c r="E1266" i="13"/>
  <c r="E1267" i="13"/>
  <c r="E1268" i="13"/>
  <c r="E1269" i="13"/>
  <c r="E1270" i="13"/>
  <c r="E1271" i="13"/>
  <c r="E1272" i="13"/>
  <c r="E1273" i="13"/>
  <c r="E1274" i="13"/>
  <c r="E1275" i="13"/>
  <c r="E1276" i="13"/>
  <c r="E1277" i="13"/>
  <c r="E1278" i="13"/>
  <c r="E1279" i="13"/>
  <c r="E1280" i="13"/>
  <c r="E1281" i="13"/>
  <c r="E1282" i="13"/>
  <c r="E1283" i="13"/>
  <c r="E1284" i="13"/>
  <c r="E1285" i="13"/>
  <c r="E1286" i="13"/>
  <c r="E1287" i="13"/>
  <c r="E1288" i="13"/>
  <c r="E1289" i="13"/>
  <c r="E1290" i="13"/>
  <c r="E1291" i="13"/>
  <c r="E1292" i="13"/>
  <c r="E1293" i="13"/>
  <c r="E1294" i="13"/>
  <c r="E1295" i="13"/>
  <c r="E1296" i="13"/>
  <c r="E1297" i="13"/>
  <c r="E1298" i="13"/>
  <c r="E1299" i="13"/>
  <c r="E1300" i="13"/>
  <c r="E1301" i="13"/>
  <c r="E1302" i="13"/>
  <c r="E1303" i="13"/>
  <c r="E1304" i="13"/>
  <c r="E1305" i="13"/>
  <c r="E1306" i="13"/>
  <c r="E1307" i="13"/>
  <c r="E1308" i="13"/>
  <c r="E1309" i="13"/>
  <c r="E1310" i="13"/>
  <c r="E1311" i="13"/>
  <c r="E1312" i="13"/>
  <c r="E1313" i="13"/>
  <c r="E1314" i="13"/>
  <c r="E1315" i="13"/>
  <c r="E1316" i="13"/>
  <c r="E1317" i="13"/>
  <c r="E1318" i="13"/>
  <c r="E1319" i="13"/>
  <c r="E1320" i="13"/>
  <c r="E1321" i="13"/>
  <c r="E1322" i="13"/>
  <c r="E1323" i="13"/>
  <c r="E1324" i="13"/>
  <c r="E1325" i="13"/>
  <c r="E1326" i="13"/>
  <c r="E1327" i="13"/>
  <c r="E1328" i="13"/>
  <c r="E1329" i="13"/>
  <c r="E1330" i="13"/>
  <c r="E1331" i="13"/>
  <c r="E1332" i="13"/>
  <c r="E1333" i="13"/>
  <c r="E1334" i="13"/>
  <c r="E1335" i="13"/>
  <c r="E1336" i="13"/>
  <c r="E1337" i="13"/>
  <c r="E1338" i="13"/>
  <c r="E1339" i="13"/>
  <c r="E1340" i="13"/>
  <c r="E1341" i="13"/>
  <c r="E1342" i="13"/>
  <c r="E1343" i="13"/>
  <c r="E1344" i="13"/>
  <c r="E1345" i="13"/>
  <c r="E1346" i="13"/>
  <c r="E1347" i="13"/>
  <c r="E1348" i="13"/>
  <c r="E1349" i="13"/>
  <c r="E1350" i="13"/>
  <c r="E1351" i="13"/>
  <c r="E1352" i="13"/>
  <c r="E1353" i="13"/>
  <c r="E1354" i="13"/>
  <c r="E1355" i="13"/>
  <c r="E1356" i="13"/>
  <c r="E1357" i="13"/>
  <c r="E1358" i="13"/>
  <c r="E1359" i="13"/>
  <c r="E1360" i="13"/>
  <c r="E1361" i="13"/>
  <c r="E1362" i="13"/>
  <c r="E1363" i="13"/>
  <c r="E1364" i="13"/>
  <c r="E1365" i="13"/>
  <c r="E1366" i="13"/>
  <c r="E1367" i="13"/>
  <c r="E1368" i="13"/>
  <c r="E1369" i="13"/>
  <c r="E1370" i="13"/>
  <c r="E1371" i="13"/>
  <c r="E1372" i="13"/>
  <c r="E1373" i="13"/>
  <c r="E1374" i="13"/>
  <c r="E1375" i="13"/>
  <c r="E1376" i="13"/>
  <c r="E1377" i="13"/>
  <c r="E1378" i="13"/>
  <c r="E1379" i="13"/>
  <c r="E1380" i="13"/>
  <c r="E1381" i="13"/>
  <c r="E1382" i="13"/>
  <c r="E1383" i="13"/>
  <c r="E1384" i="13"/>
  <c r="E1385" i="13"/>
  <c r="E1386" i="13"/>
  <c r="E1387" i="13"/>
  <c r="E1388" i="13"/>
  <c r="E1389" i="13"/>
  <c r="E1390" i="13"/>
  <c r="E1391" i="13"/>
  <c r="E1392" i="13"/>
  <c r="E1393" i="13"/>
  <c r="E1394" i="13"/>
  <c r="E1395" i="13"/>
  <c r="E1396" i="13"/>
  <c r="E1397" i="13"/>
  <c r="E1398" i="13"/>
  <c r="E1399" i="13"/>
  <c r="E1400" i="13"/>
  <c r="E1401" i="13"/>
  <c r="E1402" i="13"/>
  <c r="E1403" i="13"/>
  <c r="E1404" i="13"/>
  <c r="E1405" i="13"/>
  <c r="E1406" i="13"/>
  <c r="E1407" i="13"/>
  <c r="E1408" i="13"/>
  <c r="E1409" i="13"/>
  <c r="E1410" i="13"/>
  <c r="E1411" i="13"/>
  <c r="E1412" i="13"/>
  <c r="E1413" i="13"/>
  <c r="E1414" i="13"/>
  <c r="E1415" i="13"/>
  <c r="E1416" i="13"/>
  <c r="E1417" i="13"/>
  <c r="E1418" i="13"/>
  <c r="E1419" i="13"/>
  <c r="E1420" i="13"/>
  <c r="E1421" i="13"/>
  <c r="E1422" i="13"/>
  <c r="E1423" i="13"/>
  <c r="E1424" i="13"/>
  <c r="E1425" i="13"/>
  <c r="E1426" i="13"/>
  <c r="E1427" i="13"/>
  <c r="E1428" i="13"/>
  <c r="E1429" i="13"/>
  <c r="E1430" i="13"/>
  <c r="E1431" i="13"/>
  <c r="E1432" i="13"/>
  <c r="E1433" i="13"/>
  <c r="E1434" i="13"/>
  <c r="E1435" i="13"/>
  <c r="E1436" i="13"/>
  <c r="E1437" i="13"/>
  <c r="E1438" i="13"/>
  <c r="E1439" i="13"/>
  <c r="E1440" i="13"/>
  <c r="E1441" i="13"/>
  <c r="E1442" i="13"/>
  <c r="E1443" i="13"/>
  <c r="E1444" i="13"/>
  <c r="E1445" i="13"/>
  <c r="E1446" i="13"/>
  <c r="E1447" i="13"/>
  <c r="E1448" i="13"/>
  <c r="E1449" i="13"/>
  <c r="E1450" i="13"/>
  <c r="E1451" i="13"/>
  <c r="E1452" i="13"/>
  <c r="E1453" i="13"/>
  <c r="E1454" i="13"/>
  <c r="E1455" i="13"/>
  <c r="E1456" i="13"/>
  <c r="E1457" i="13"/>
  <c r="E1458" i="13"/>
  <c r="E1459" i="13"/>
  <c r="E1460" i="13"/>
  <c r="E1461" i="13"/>
  <c r="E1462" i="13"/>
  <c r="E1463" i="13"/>
  <c r="E1464" i="13"/>
  <c r="E1465" i="13"/>
  <c r="E1466" i="13"/>
  <c r="E1467" i="13"/>
  <c r="E1468" i="13"/>
  <c r="E1469" i="13"/>
  <c r="E1470" i="13"/>
  <c r="E1471" i="13"/>
  <c r="E1472" i="13"/>
  <c r="E1473" i="13"/>
  <c r="E1474" i="13"/>
  <c r="E1475" i="13"/>
  <c r="E1476" i="13"/>
  <c r="E1477" i="13"/>
  <c r="E1478" i="13"/>
  <c r="E1479" i="13"/>
  <c r="E1480" i="13"/>
  <c r="E1481" i="13"/>
  <c r="E1482" i="13"/>
  <c r="E1483" i="13"/>
  <c r="E1484" i="13"/>
  <c r="E1485" i="13"/>
  <c r="E1486" i="13"/>
  <c r="E1487" i="13"/>
  <c r="E1488" i="13"/>
  <c r="E1489" i="13"/>
  <c r="E1490" i="13"/>
  <c r="E1491" i="13"/>
  <c r="E1492" i="13"/>
  <c r="E1493" i="13"/>
  <c r="E1494" i="13"/>
  <c r="E1495" i="13"/>
  <c r="E1496" i="13"/>
  <c r="E1497" i="13"/>
  <c r="E1498" i="13"/>
  <c r="E1499" i="13"/>
  <c r="E1500" i="13"/>
  <c r="E1501" i="13"/>
  <c r="E1502" i="13"/>
  <c r="E1503" i="13"/>
  <c r="E1504" i="13"/>
  <c r="E1505" i="13"/>
  <c r="E1506" i="13"/>
  <c r="E1507" i="13"/>
  <c r="E1508" i="13"/>
  <c r="E1509" i="13"/>
  <c r="E1510" i="13"/>
  <c r="E1511" i="13"/>
  <c r="E1512" i="13"/>
  <c r="E1513" i="13"/>
  <c r="E1514" i="13"/>
  <c r="E1515" i="13"/>
  <c r="E1516" i="13"/>
  <c r="E1517" i="13"/>
  <c r="E1518" i="13"/>
  <c r="E1519" i="13"/>
  <c r="E1520" i="13"/>
  <c r="E1521" i="13"/>
  <c r="E1522" i="13"/>
  <c r="E1523" i="13"/>
  <c r="E1524" i="13"/>
  <c r="E1525" i="13"/>
  <c r="E1526" i="13"/>
  <c r="E1527" i="13"/>
  <c r="E1528" i="13"/>
  <c r="E1529" i="13"/>
  <c r="E1530" i="13"/>
  <c r="E1531" i="13"/>
  <c r="E1532" i="13"/>
  <c r="E1533" i="13"/>
  <c r="E1534" i="13"/>
  <c r="E1535" i="13"/>
  <c r="E1536" i="13"/>
  <c r="E1537" i="13"/>
  <c r="E1538" i="13"/>
  <c r="E1539" i="13"/>
  <c r="E1540" i="13"/>
  <c r="E1541" i="13"/>
  <c r="E1542" i="13"/>
  <c r="E1543" i="13"/>
  <c r="E1544" i="13"/>
  <c r="E1545" i="13"/>
  <c r="E1546" i="13"/>
  <c r="E1547" i="13"/>
  <c r="E1548" i="13"/>
  <c r="E1549" i="13"/>
  <c r="E1550" i="13"/>
  <c r="E1551" i="13"/>
  <c r="E1552" i="13"/>
  <c r="E1553" i="13"/>
  <c r="E1554" i="13"/>
  <c r="E1555" i="13"/>
  <c r="E1556" i="13"/>
  <c r="E1557" i="13"/>
  <c r="E1558" i="13"/>
  <c r="E1559" i="13"/>
  <c r="E1560" i="13"/>
  <c r="E1561" i="13"/>
  <c r="E1562" i="13"/>
  <c r="E1563" i="13"/>
  <c r="E1564" i="13"/>
  <c r="E1565" i="13"/>
  <c r="E1566" i="13"/>
  <c r="E1567" i="13"/>
  <c r="E1568" i="13"/>
  <c r="E1569" i="13"/>
  <c r="E1570" i="13"/>
  <c r="E1571" i="13"/>
  <c r="E1572" i="13"/>
  <c r="E1573" i="13"/>
  <c r="E1574" i="13"/>
  <c r="E1575" i="13"/>
  <c r="E1576" i="13"/>
  <c r="E1577" i="13"/>
  <c r="E1578" i="13"/>
  <c r="E1579" i="13"/>
  <c r="E1580" i="13"/>
  <c r="E1581" i="13"/>
  <c r="E1582" i="13"/>
  <c r="E1583" i="13"/>
  <c r="E1584" i="13"/>
  <c r="E1585" i="13"/>
  <c r="E1586" i="13"/>
  <c r="E1587" i="13"/>
  <c r="E1588" i="13"/>
  <c r="E1589" i="13"/>
  <c r="E1590" i="13"/>
  <c r="E1591" i="13"/>
  <c r="E1592" i="13"/>
  <c r="E1593" i="13"/>
  <c r="E1594" i="13"/>
  <c r="E1595" i="13"/>
  <c r="E1596" i="13"/>
  <c r="E1597" i="13"/>
  <c r="E1598" i="13"/>
  <c r="E1599" i="13"/>
  <c r="E1600" i="13"/>
  <c r="E1601" i="13"/>
  <c r="E1602" i="13"/>
  <c r="E1603" i="13"/>
  <c r="E1604" i="13"/>
  <c r="E1605" i="13"/>
  <c r="E1606" i="13"/>
  <c r="E1607" i="13"/>
  <c r="E1608" i="13"/>
  <c r="E1609" i="13"/>
  <c r="E1610" i="13"/>
  <c r="E1611" i="13"/>
  <c r="E1612" i="13"/>
  <c r="E1613" i="13"/>
  <c r="E1614" i="13"/>
  <c r="E1615" i="13"/>
  <c r="E1616" i="13"/>
  <c r="E1617" i="13"/>
  <c r="E1618" i="13"/>
  <c r="E1619" i="13"/>
  <c r="E1620" i="13"/>
  <c r="E1621" i="13"/>
  <c r="E1622" i="13"/>
  <c r="E1623" i="13"/>
  <c r="E1624" i="13"/>
  <c r="E1625" i="13"/>
  <c r="E1626" i="13"/>
  <c r="E1627" i="13"/>
  <c r="E1628" i="13"/>
  <c r="E1629" i="13"/>
  <c r="E1630" i="13"/>
  <c r="E1631" i="13"/>
  <c r="E1632" i="13"/>
  <c r="E1633" i="13"/>
  <c r="E1634" i="13"/>
  <c r="E1635" i="13"/>
  <c r="E1636" i="13"/>
  <c r="E1637" i="13"/>
  <c r="E1638" i="13"/>
  <c r="E1639" i="13"/>
  <c r="E1640" i="13"/>
  <c r="E1641" i="13"/>
  <c r="E1642" i="13"/>
  <c r="E1643" i="13"/>
  <c r="E1644" i="13"/>
  <c r="E1645" i="13"/>
  <c r="E1646" i="13"/>
  <c r="E1647" i="13"/>
  <c r="E1648" i="13"/>
  <c r="E1649" i="13"/>
  <c r="E1650" i="13"/>
  <c r="E1651" i="13"/>
  <c r="E1652" i="13"/>
  <c r="E1653" i="13"/>
  <c r="E1654" i="13"/>
  <c r="E1655" i="13"/>
  <c r="E1656" i="13"/>
  <c r="E1657" i="13"/>
  <c r="E1658" i="13"/>
  <c r="E1659" i="13"/>
  <c r="E1660" i="13"/>
  <c r="E1661" i="13"/>
  <c r="E1662" i="13"/>
  <c r="E1663" i="13"/>
  <c r="E1664" i="13"/>
  <c r="E1665" i="13"/>
  <c r="E1666" i="13"/>
  <c r="E1667" i="13"/>
  <c r="E1668" i="13"/>
  <c r="E1669" i="13"/>
  <c r="E1670" i="13"/>
  <c r="E1671" i="13"/>
  <c r="E1672" i="13"/>
  <c r="E1673" i="13"/>
  <c r="E1674" i="13"/>
  <c r="E1675" i="13"/>
  <c r="E1676" i="13"/>
  <c r="E1677" i="13"/>
  <c r="E1678" i="13"/>
  <c r="E1679" i="13"/>
  <c r="E1680" i="13"/>
  <c r="E1681" i="13"/>
  <c r="E1682" i="13"/>
  <c r="E1683" i="13"/>
  <c r="E1684" i="13"/>
  <c r="E1685" i="13"/>
  <c r="E1686" i="13"/>
  <c r="E1687" i="13"/>
  <c r="E1688" i="13"/>
  <c r="E1689" i="13"/>
  <c r="E1690" i="13"/>
  <c r="E1691" i="13"/>
  <c r="E1692" i="13"/>
  <c r="E1693" i="13"/>
  <c r="E1694" i="13"/>
  <c r="E1695" i="13"/>
  <c r="E1696" i="13"/>
  <c r="E1697" i="13"/>
  <c r="E1698" i="13"/>
  <c r="E1699" i="13"/>
  <c r="E1700" i="13"/>
  <c r="E1701" i="13"/>
  <c r="E1702" i="13"/>
  <c r="E1703" i="13"/>
  <c r="E1704" i="13"/>
  <c r="E1705" i="13"/>
  <c r="E1706" i="13"/>
  <c r="E1707" i="13"/>
  <c r="E1708" i="13"/>
  <c r="E1709" i="13"/>
  <c r="E1710" i="13"/>
  <c r="E1711" i="13"/>
  <c r="E1712" i="13"/>
  <c r="E1713" i="13"/>
  <c r="E1714" i="13"/>
  <c r="E1715" i="13"/>
  <c r="E1716" i="13"/>
  <c r="E1717" i="13"/>
  <c r="E1718" i="13"/>
  <c r="E1719" i="13"/>
  <c r="E1720" i="13"/>
  <c r="E1721" i="13"/>
  <c r="E1722" i="13"/>
  <c r="E1723" i="13"/>
  <c r="E1724" i="13"/>
  <c r="E1725" i="13"/>
  <c r="E1726" i="13"/>
  <c r="E1727" i="13"/>
  <c r="E1728" i="13"/>
  <c r="E1729" i="13"/>
  <c r="E1730" i="13"/>
  <c r="E1731" i="13"/>
  <c r="E1732" i="13"/>
  <c r="E1733" i="13"/>
  <c r="E1734" i="13"/>
  <c r="E1735" i="13"/>
  <c r="E1736" i="13"/>
  <c r="E1737" i="13"/>
  <c r="E1738" i="13"/>
  <c r="E1739" i="13"/>
  <c r="E1740" i="13"/>
  <c r="E1741" i="13"/>
  <c r="E1742" i="13"/>
  <c r="E1743" i="13"/>
  <c r="E1744" i="13"/>
  <c r="E1745" i="13"/>
  <c r="E1746" i="13"/>
  <c r="E1747" i="13"/>
  <c r="E1748" i="13"/>
  <c r="E1749" i="13"/>
  <c r="E1750" i="13"/>
  <c r="E1751" i="13"/>
  <c r="E1752" i="13"/>
  <c r="E1753" i="13"/>
  <c r="E1754" i="13"/>
  <c r="E1755" i="13"/>
  <c r="E1756" i="13"/>
  <c r="E1757" i="13"/>
  <c r="E1758" i="13"/>
  <c r="E1759" i="13"/>
  <c r="E1760" i="13"/>
  <c r="E1761" i="13"/>
  <c r="E1762" i="13"/>
  <c r="E1763" i="13"/>
  <c r="E1764" i="13"/>
  <c r="E1765" i="13"/>
  <c r="E1766" i="13"/>
  <c r="E1767" i="13"/>
  <c r="E1768" i="13"/>
  <c r="E1769" i="13"/>
  <c r="E1770" i="13"/>
  <c r="E1771" i="13"/>
  <c r="E1772" i="13"/>
  <c r="E1773" i="13"/>
  <c r="E1774" i="13"/>
  <c r="E1775" i="13"/>
  <c r="E1776" i="13"/>
  <c r="E1777" i="13"/>
  <c r="E1778" i="13"/>
  <c r="E1779" i="13"/>
  <c r="E1780" i="13"/>
  <c r="E1781" i="13"/>
  <c r="E1782" i="13"/>
  <c r="E1783" i="13"/>
  <c r="E1784" i="13"/>
  <c r="E1785" i="13"/>
  <c r="E1786" i="13"/>
  <c r="E1787" i="13"/>
  <c r="E1788" i="13"/>
  <c r="E1789" i="13"/>
  <c r="E1790" i="13"/>
  <c r="E1791" i="13"/>
  <c r="E1792" i="13"/>
  <c r="E1793" i="13"/>
  <c r="E1794" i="13"/>
  <c r="E1795" i="13"/>
  <c r="E1796" i="13"/>
  <c r="E1797" i="13"/>
  <c r="E1798" i="13"/>
  <c r="E1799" i="13"/>
  <c r="E1800" i="13"/>
  <c r="E1801" i="13"/>
  <c r="E1802" i="13"/>
  <c r="E1803" i="13"/>
  <c r="E1804" i="13"/>
  <c r="E1805" i="13"/>
  <c r="E1806" i="13"/>
  <c r="E1807" i="13"/>
  <c r="E1808" i="13"/>
  <c r="E1809" i="13"/>
  <c r="E1810" i="13"/>
  <c r="E1811" i="13"/>
  <c r="E1812" i="13"/>
  <c r="E1813" i="13"/>
  <c r="E1814" i="13"/>
  <c r="E1815" i="13"/>
  <c r="E1816" i="13"/>
  <c r="E1817" i="13"/>
  <c r="E1818" i="13"/>
  <c r="E1819" i="13"/>
  <c r="E1820" i="13"/>
  <c r="E1821" i="13"/>
  <c r="E1822" i="13"/>
  <c r="E1823" i="13"/>
  <c r="E1824" i="13"/>
  <c r="E1825" i="13"/>
  <c r="E1826" i="13"/>
  <c r="E1827" i="13"/>
  <c r="E1828" i="13"/>
  <c r="E1829" i="13"/>
  <c r="E1830" i="13"/>
  <c r="E1831" i="13"/>
  <c r="E1832" i="13"/>
  <c r="E1833" i="13"/>
  <c r="E1834" i="13"/>
  <c r="E1835" i="13"/>
  <c r="E1836" i="13"/>
  <c r="E1837" i="13"/>
  <c r="E1838" i="13"/>
  <c r="E1839" i="13"/>
  <c r="E1840" i="13"/>
  <c r="E1841" i="13"/>
  <c r="E1842" i="13"/>
  <c r="E1843" i="13"/>
  <c r="E1844" i="13"/>
  <c r="E1845" i="13"/>
  <c r="E1846" i="13"/>
  <c r="E1847" i="13"/>
  <c r="E1848" i="13"/>
  <c r="E1849" i="13"/>
  <c r="E1850" i="13"/>
  <c r="E1851" i="13"/>
  <c r="E1852" i="13"/>
  <c r="E1853" i="13"/>
  <c r="E1854" i="13"/>
  <c r="E1855" i="13"/>
  <c r="E1856" i="13"/>
  <c r="E1857" i="13"/>
  <c r="E1858" i="13"/>
  <c r="E1859" i="13"/>
  <c r="E1860" i="13"/>
  <c r="E1861" i="13"/>
  <c r="E1862" i="13"/>
  <c r="E1863" i="13"/>
  <c r="E1864" i="13"/>
  <c r="E1865" i="13"/>
  <c r="E1866" i="13"/>
  <c r="E1867" i="13"/>
  <c r="E1868" i="13"/>
  <c r="E1869" i="13"/>
  <c r="E1870" i="13"/>
  <c r="E1871" i="13"/>
  <c r="E1872" i="13"/>
  <c r="E1873" i="13"/>
  <c r="E1874" i="13"/>
  <c r="E1875" i="13"/>
  <c r="E1876" i="13"/>
  <c r="E1877" i="13"/>
  <c r="E1878" i="13"/>
  <c r="E1879" i="13"/>
  <c r="E1880" i="13"/>
  <c r="E1881" i="13"/>
  <c r="E1882" i="13"/>
  <c r="E1883" i="13"/>
  <c r="E1884" i="13"/>
  <c r="E1885" i="13"/>
  <c r="E1886" i="13"/>
  <c r="E1887" i="13"/>
  <c r="E1888" i="13"/>
  <c r="E1889" i="13"/>
  <c r="E1890" i="13"/>
  <c r="E1891" i="13"/>
  <c r="E1892" i="13"/>
  <c r="E1893" i="13"/>
  <c r="E1894" i="13"/>
  <c r="E1895" i="13"/>
  <c r="E1896" i="13"/>
  <c r="E1897" i="13"/>
  <c r="E1898" i="13"/>
  <c r="E1899" i="13"/>
  <c r="E1900" i="13"/>
  <c r="E1901" i="13"/>
  <c r="E1902" i="13"/>
  <c r="E1903" i="13"/>
  <c r="E1904" i="13"/>
  <c r="E1905" i="13"/>
  <c r="E1906" i="13"/>
  <c r="E1907" i="13"/>
  <c r="E1908" i="13"/>
  <c r="E1909" i="13"/>
  <c r="E1910" i="13"/>
  <c r="E1911" i="13"/>
  <c r="E1912" i="13"/>
  <c r="E1913" i="13"/>
  <c r="E1914" i="13"/>
  <c r="E1915" i="13"/>
  <c r="E1916" i="13"/>
  <c r="E1917" i="13"/>
  <c r="E1918" i="13"/>
  <c r="E1919" i="13"/>
  <c r="E1920" i="13"/>
  <c r="E1921" i="13"/>
  <c r="E1922" i="13"/>
  <c r="E1923" i="13"/>
  <c r="E1924" i="13"/>
  <c r="E1925" i="13"/>
  <c r="E1926" i="13"/>
  <c r="E1927" i="13"/>
  <c r="E1928" i="13"/>
  <c r="E1929" i="13"/>
  <c r="E1930" i="13"/>
  <c r="E1931" i="13"/>
  <c r="E1932" i="13"/>
  <c r="E1933" i="13"/>
  <c r="E1934" i="13"/>
  <c r="E1935" i="13"/>
  <c r="E1936" i="13"/>
  <c r="E1937" i="13"/>
  <c r="E1938" i="13"/>
  <c r="E1939" i="13"/>
  <c r="E1940" i="13"/>
  <c r="E1941" i="13"/>
  <c r="E1942" i="13"/>
  <c r="E1943" i="13"/>
  <c r="E1944" i="13"/>
  <c r="E1945" i="13"/>
  <c r="E1946" i="13"/>
  <c r="E1947" i="13"/>
  <c r="E1948" i="13"/>
  <c r="E1949" i="13"/>
  <c r="E1950" i="13"/>
  <c r="E1951" i="13"/>
  <c r="E1952" i="13"/>
  <c r="E1953" i="13"/>
  <c r="E1954" i="13"/>
  <c r="E1955" i="13"/>
  <c r="E1956" i="13"/>
  <c r="E1957" i="13"/>
  <c r="E1958" i="13"/>
  <c r="E1959" i="13"/>
  <c r="E1960" i="13"/>
  <c r="E1961" i="13"/>
  <c r="E1962" i="13"/>
  <c r="E1963" i="13"/>
  <c r="E1964" i="13"/>
  <c r="E1965" i="13"/>
  <c r="E1966" i="13"/>
  <c r="E1967" i="13"/>
  <c r="E1968" i="13"/>
  <c r="E1969" i="13"/>
  <c r="E1970" i="13"/>
  <c r="E1971" i="13"/>
  <c r="E1972" i="13"/>
  <c r="E1973" i="13"/>
  <c r="E1974" i="13"/>
  <c r="E1975" i="13"/>
  <c r="E1976" i="13"/>
  <c r="E1977" i="13"/>
  <c r="E1978" i="13"/>
  <c r="E1979" i="13"/>
  <c r="E1980" i="13"/>
  <c r="E1981" i="13"/>
  <c r="E1982" i="13"/>
  <c r="E1983" i="13"/>
  <c r="E1984" i="13"/>
  <c r="E1985" i="13"/>
  <c r="E1986" i="13"/>
  <c r="E1987" i="13"/>
  <c r="E1988" i="13"/>
  <c r="E1989" i="13"/>
  <c r="E1990" i="13"/>
  <c r="E1991" i="13"/>
  <c r="E1992" i="13"/>
  <c r="E1993" i="13"/>
  <c r="E1994" i="13"/>
  <c r="E1995" i="13"/>
  <c r="E1996" i="13"/>
  <c r="E1997" i="13"/>
  <c r="E1998" i="13"/>
  <c r="E1999" i="13"/>
  <c r="E2000" i="13"/>
  <c r="E2001" i="13"/>
  <c r="E2002" i="13"/>
  <c r="E2003" i="13"/>
  <c r="E2004" i="13"/>
  <c r="E2005" i="13"/>
  <c r="E2006" i="13"/>
  <c r="E2007" i="13"/>
  <c r="E2008" i="13"/>
  <c r="E2009" i="13"/>
  <c r="E2010" i="13"/>
  <c r="E2011" i="13"/>
  <c r="E2012" i="13"/>
  <c r="E2013" i="13"/>
  <c r="E2014" i="13"/>
  <c r="E2015" i="13"/>
  <c r="E2016" i="13"/>
  <c r="E2017" i="13"/>
  <c r="E2018" i="13"/>
  <c r="E2019" i="13"/>
  <c r="E2020" i="13"/>
  <c r="E2021" i="13"/>
  <c r="E2022" i="13"/>
  <c r="E2023" i="13"/>
  <c r="E2024" i="13"/>
  <c r="E2025" i="13"/>
  <c r="E2026" i="13"/>
  <c r="E2027" i="13"/>
  <c r="E2028" i="13"/>
  <c r="E2029" i="13"/>
  <c r="E2030" i="13"/>
  <c r="E2031" i="13"/>
  <c r="E2032" i="13"/>
  <c r="E2033" i="13"/>
  <c r="E2034" i="13"/>
  <c r="E2035" i="13"/>
  <c r="E2036" i="13"/>
  <c r="E2037" i="13"/>
  <c r="E2038" i="13"/>
  <c r="E2039" i="13"/>
  <c r="E2040" i="13"/>
  <c r="E2041" i="13"/>
  <c r="E2042" i="13"/>
  <c r="E2043" i="13"/>
  <c r="E2044" i="13"/>
  <c r="E2045" i="13"/>
  <c r="E2046" i="13"/>
  <c r="E2047" i="13"/>
  <c r="E2048" i="13"/>
  <c r="E2049" i="13"/>
  <c r="E2050" i="13"/>
  <c r="E2051" i="13"/>
  <c r="E2052" i="13"/>
  <c r="E2053" i="13"/>
  <c r="E2054" i="13"/>
  <c r="E2055" i="13"/>
  <c r="E2056" i="13"/>
  <c r="E2057" i="13"/>
  <c r="E2058" i="13"/>
  <c r="E2059" i="13"/>
  <c r="E2060" i="13"/>
  <c r="E2061" i="13"/>
  <c r="E2062" i="13"/>
  <c r="E2063" i="13"/>
  <c r="E2064" i="13"/>
  <c r="E2065" i="13"/>
  <c r="E2066" i="13"/>
  <c r="E2067" i="13"/>
  <c r="E2068" i="13"/>
  <c r="E2069" i="13"/>
  <c r="E2070" i="13"/>
  <c r="E2071" i="13"/>
  <c r="E2072" i="13"/>
  <c r="E2073" i="13"/>
  <c r="E2074" i="13"/>
  <c r="E2075" i="13"/>
  <c r="E2076" i="13"/>
  <c r="E2077" i="13"/>
  <c r="E2078" i="13"/>
  <c r="E2079" i="13"/>
  <c r="E2080" i="13"/>
  <c r="E2081" i="13"/>
  <c r="E2082" i="13"/>
  <c r="E2083" i="13"/>
  <c r="E2084" i="13"/>
  <c r="E2085" i="13"/>
  <c r="E2086" i="13"/>
  <c r="E2087" i="13"/>
  <c r="E2088" i="13"/>
  <c r="E2089" i="13"/>
  <c r="E2090" i="13"/>
  <c r="E2091" i="13"/>
  <c r="E2092" i="13"/>
  <c r="E2093" i="13"/>
  <c r="E2094" i="13"/>
  <c r="E2095" i="13"/>
  <c r="E2096" i="13"/>
  <c r="E2097" i="13"/>
  <c r="E2098" i="13"/>
  <c r="E2099" i="13"/>
  <c r="E2100" i="13"/>
  <c r="E2101" i="13"/>
  <c r="E2102" i="13"/>
  <c r="E2103" i="13"/>
  <c r="E2104" i="13"/>
  <c r="E2105" i="13"/>
  <c r="E2106" i="13"/>
  <c r="E2107" i="13"/>
  <c r="E2108" i="13"/>
  <c r="E2109" i="13"/>
  <c r="E2110" i="13"/>
  <c r="E2111" i="13"/>
  <c r="E2112" i="13"/>
  <c r="E2113" i="13"/>
  <c r="E2114" i="13"/>
  <c r="E2115" i="13"/>
  <c r="E2116" i="13"/>
  <c r="E2117" i="13"/>
  <c r="E2118" i="13"/>
  <c r="E2119" i="13"/>
  <c r="E2120" i="13"/>
  <c r="E2121" i="13"/>
  <c r="E2122" i="13"/>
  <c r="E2123" i="13"/>
  <c r="E2124" i="13"/>
  <c r="E2125" i="13"/>
  <c r="E2126" i="13"/>
  <c r="E2127" i="13"/>
  <c r="E2128" i="13"/>
  <c r="E2129" i="13"/>
  <c r="E2130" i="13"/>
  <c r="E2131" i="13"/>
  <c r="E2132" i="13"/>
  <c r="E2133" i="13"/>
  <c r="E2134" i="13"/>
  <c r="E2135" i="13"/>
  <c r="E2136" i="13"/>
  <c r="E2137" i="13"/>
  <c r="E2138" i="13"/>
  <c r="E2139" i="13"/>
  <c r="E2140" i="13"/>
  <c r="E2141" i="13"/>
  <c r="E2142" i="13"/>
  <c r="E2143" i="13"/>
  <c r="E2144" i="13"/>
  <c r="E2145" i="13"/>
  <c r="E2146" i="13"/>
  <c r="E2147" i="13"/>
  <c r="E2148" i="13"/>
  <c r="E2149" i="13"/>
  <c r="E2150" i="13"/>
  <c r="E2151" i="13"/>
  <c r="E2152" i="13"/>
  <c r="E2153" i="13"/>
  <c r="E2154" i="13"/>
  <c r="E2155" i="13"/>
  <c r="E2156" i="13"/>
  <c r="E2157" i="13"/>
  <c r="E2158" i="13"/>
  <c r="E2159" i="13"/>
  <c r="E2160" i="13"/>
  <c r="E2161" i="13"/>
  <c r="E2162" i="13"/>
  <c r="E2163" i="13"/>
  <c r="E2164" i="13"/>
  <c r="E2165" i="13"/>
  <c r="E2166" i="13"/>
  <c r="E2167" i="13"/>
  <c r="E2168" i="13"/>
  <c r="E2169" i="13"/>
  <c r="E2170" i="13"/>
  <c r="E2171" i="13"/>
  <c r="E2172" i="13"/>
  <c r="E2173" i="13"/>
  <c r="E2174" i="13"/>
  <c r="E2175" i="13"/>
  <c r="E2176" i="13"/>
  <c r="E2177" i="13"/>
  <c r="E2178" i="13"/>
  <c r="E2179" i="13"/>
  <c r="E2180" i="13"/>
  <c r="E2181" i="13"/>
  <c r="E2182" i="13"/>
  <c r="E2183" i="13"/>
  <c r="E2184" i="13"/>
  <c r="E2185" i="13"/>
  <c r="E2186" i="13"/>
  <c r="E2187" i="13"/>
  <c r="E2188" i="13"/>
  <c r="E2189" i="13"/>
  <c r="E2190" i="13"/>
  <c r="E2191" i="13"/>
  <c r="E2192" i="13"/>
  <c r="E2193" i="13"/>
  <c r="E2194" i="13"/>
  <c r="E2195" i="13"/>
  <c r="E2196" i="13"/>
  <c r="E2197" i="13"/>
  <c r="E2198" i="13"/>
  <c r="E2199" i="13"/>
  <c r="E2200" i="13"/>
  <c r="E2201" i="13"/>
  <c r="E2202" i="13"/>
  <c r="E2203" i="13"/>
  <c r="E2204" i="13"/>
  <c r="E2205" i="13"/>
  <c r="E2206" i="13"/>
  <c r="E2207" i="13"/>
  <c r="E2208" i="13"/>
  <c r="E2209" i="13"/>
  <c r="E2210" i="13"/>
  <c r="E2211" i="13"/>
  <c r="E2212" i="13"/>
  <c r="E2213" i="13"/>
  <c r="E2214" i="13"/>
  <c r="E2215" i="13"/>
  <c r="E2216" i="13"/>
  <c r="E2217" i="13"/>
  <c r="E2218" i="13"/>
  <c r="E2219" i="13"/>
  <c r="E2220" i="13"/>
  <c r="E2221" i="13"/>
  <c r="E2222" i="13"/>
  <c r="E2223" i="13"/>
  <c r="E2224" i="13"/>
  <c r="E2225" i="13"/>
  <c r="E2226" i="13"/>
  <c r="E2227" i="13"/>
  <c r="E2228" i="13"/>
  <c r="E2229" i="13"/>
  <c r="E2230" i="13"/>
  <c r="E2231" i="13"/>
  <c r="E2232" i="13"/>
  <c r="E2233" i="13"/>
  <c r="E2234" i="13"/>
  <c r="E2235" i="13"/>
  <c r="E2236" i="13"/>
  <c r="E2237" i="13"/>
  <c r="E2238" i="13"/>
  <c r="E2239" i="13"/>
  <c r="E2240" i="13"/>
  <c r="E2241" i="13"/>
  <c r="E2242" i="13"/>
  <c r="E2243" i="13"/>
  <c r="E2244" i="13"/>
  <c r="E2245" i="13"/>
  <c r="E2246" i="13"/>
  <c r="E2247" i="13"/>
  <c r="E2248" i="13"/>
  <c r="E2249" i="13"/>
  <c r="E2250" i="13"/>
  <c r="E2251" i="13"/>
  <c r="E2252" i="13"/>
  <c r="E2253" i="13"/>
  <c r="E2254" i="13"/>
  <c r="E2255" i="13"/>
  <c r="E2256" i="13"/>
  <c r="E2257" i="13"/>
  <c r="E2258" i="13"/>
  <c r="E2259" i="13"/>
  <c r="E2260" i="13"/>
  <c r="E2261" i="13"/>
  <c r="E2262" i="13"/>
  <c r="E2263" i="13"/>
  <c r="E2264" i="13"/>
  <c r="E2265" i="13"/>
  <c r="E2266" i="13"/>
  <c r="E2267" i="13"/>
  <c r="E2268" i="13"/>
  <c r="E2269" i="13"/>
  <c r="E2270" i="13"/>
  <c r="E2271" i="13"/>
  <c r="E2272" i="13"/>
  <c r="E2273" i="13"/>
  <c r="E2274" i="13"/>
  <c r="E2275" i="13"/>
  <c r="E2276" i="13"/>
  <c r="E2277" i="13"/>
  <c r="E2278" i="13"/>
  <c r="E2279" i="13"/>
  <c r="E2280" i="13"/>
  <c r="E2281" i="13"/>
  <c r="E2282" i="13"/>
  <c r="E2283" i="13"/>
  <c r="E2284" i="13"/>
  <c r="E2285" i="13"/>
  <c r="E2286" i="13"/>
  <c r="E2287" i="13"/>
  <c r="E2288" i="13"/>
  <c r="E2289" i="13"/>
  <c r="E2290" i="13"/>
  <c r="E2291" i="13"/>
  <c r="E2292" i="13"/>
  <c r="E2293" i="13"/>
  <c r="E2294" i="13"/>
  <c r="E2295" i="13"/>
  <c r="E2296" i="13"/>
  <c r="E2297" i="13"/>
  <c r="E2298" i="13"/>
  <c r="E2299" i="13"/>
  <c r="E2300" i="13"/>
  <c r="E2301" i="13"/>
  <c r="E2302" i="13"/>
  <c r="E2303" i="13"/>
  <c r="E2304" i="13"/>
  <c r="E2305" i="13"/>
  <c r="E2306" i="13"/>
  <c r="E2307" i="13"/>
  <c r="E2308" i="13"/>
  <c r="E2309" i="13"/>
  <c r="E2310" i="13"/>
  <c r="E2311" i="13"/>
  <c r="E2312" i="13"/>
  <c r="E2313" i="13"/>
  <c r="E2314" i="13"/>
  <c r="E2315" i="13"/>
  <c r="E2316" i="13"/>
  <c r="E2317" i="13"/>
  <c r="E2318" i="13"/>
  <c r="E2319" i="13"/>
  <c r="E2320" i="13"/>
  <c r="E2321" i="13"/>
  <c r="E2322" i="13"/>
  <c r="E2323" i="13"/>
  <c r="E2324" i="13"/>
  <c r="E2325" i="13"/>
  <c r="E2326" i="13"/>
  <c r="E2327" i="13"/>
  <c r="E2328" i="13"/>
  <c r="E2329" i="13"/>
  <c r="E2330" i="13"/>
  <c r="E2331" i="13"/>
  <c r="E2332" i="13"/>
  <c r="E2333" i="13"/>
  <c r="E2334" i="13"/>
  <c r="E2335" i="13"/>
  <c r="E2336" i="13"/>
  <c r="E2337" i="13"/>
  <c r="E2338" i="13"/>
  <c r="E2339" i="13"/>
  <c r="E2340" i="13"/>
  <c r="E2341" i="13"/>
  <c r="E2342" i="13"/>
  <c r="E2343" i="13"/>
  <c r="E2344" i="13"/>
  <c r="E2345" i="13"/>
  <c r="E2346" i="13"/>
  <c r="E2347" i="13"/>
  <c r="E2348" i="13"/>
  <c r="E2349" i="13"/>
  <c r="E2350" i="13"/>
  <c r="E2351" i="13"/>
  <c r="E2352" i="13"/>
  <c r="E2353" i="13"/>
  <c r="E2354" i="13"/>
  <c r="E2355" i="13"/>
  <c r="E2356" i="13"/>
  <c r="E2357" i="13"/>
  <c r="E2358" i="13"/>
  <c r="E2359" i="13"/>
  <c r="E2360" i="13"/>
  <c r="E2361" i="13"/>
  <c r="E2362" i="13"/>
  <c r="E2363" i="13"/>
  <c r="E2364" i="13"/>
  <c r="E2365" i="13"/>
  <c r="E2366" i="13"/>
  <c r="E2367" i="13"/>
  <c r="E2368" i="13"/>
  <c r="E2369" i="13"/>
  <c r="E2370" i="13"/>
  <c r="E2371" i="13"/>
  <c r="E2372" i="13"/>
  <c r="E2373" i="13"/>
  <c r="E2374" i="13"/>
  <c r="E2375" i="13"/>
  <c r="E2376" i="13"/>
  <c r="E2377" i="13"/>
  <c r="E2378" i="13"/>
  <c r="E2379" i="13"/>
  <c r="E2380" i="13"/>
  <c r="E2381" i="13"/>
  <c r="E2382" i="13"/>
  <c r="E2383" i="13"/>
  <c r="E2384" i="13"/>
  <c r="E2385" i="13"/>
  <c r="E2386" i="13"/>
  <c r="E2387" i="13"/>
  <c r="E2388" i="13"/>
  <c r="E2389" i="13"/>
  <c r="E2390" i="13"/>
  <c r="E2391" i="13"/>
  <c r="E2392" i="13"/>
  <c r="E2393" i="13"/>
  <c r="E2394" i="13"/>
  <c r="E2395" i="13"/>
  <c r="E2396" i="13"/>
  <c r="E2397" i="13"/>
  <c r="E2398" i="13"/>
  <c r="E2399" i="13"/>
  <c r="E2400" i="13"/>
  <c r="E2401" i="13"/>
  <c r="E2402" i="13"/>
  <c r="E2403" i="13"/>
  <c r="E2404" i="13"/>
  <c r="E2405" i="13"/>
  <c r="E2406" i="13"/>
  <c r="E2407" i="13"/>
  <c r="E2408" i="13"/>
  <c r="E2409" i="13"/>
  <c r="E2410" i="13"/>
  <c r="E2411" i="13"/>
  <c r="E2412" i="13"/>
  <c r="E2413" i="13"/>
  <c r="E2414" i="13"/>
  <c r="E2415" i="13"/>
  <c r="E2416" i="13"/>
  <c r="E2417" i="13"/>
  <c r="E2418" i="13"/>
  <c r="E2419" i="13"/>
  <c r="E2420" i="13"/>
  <c r="E2421" i="13"/>
  <c r="E2422" i="13"/>
  <c r="E2423" i="13"/>
  <c r="E2424" i="13"/>
  <c r="E2425" i="13"/>
  <c r="E2426" i="13"/>
  <c r="E2427" i="13"/>
  <c r="E2428" i="13"/>
  <c r="E2429" i="13"/>
  <c r="E2430" i="13"/>
  <c r="E2431" i="13"/>
  <c r="E2432" i="13"/>
  <c r="E2433" i="13"/>
  <c r="E2434" i="13"/>
  <c r="E2435" i="13"/>
  <c r="E2436" i="13"/>
  <c r="E2437" i="13"/>
  <c r="E2438" i="13"/>
  <c r="E2439" i="13"/>
  <c r="E2440" i="13"/>
  <c r="E2441" i="13"/>
  <c r="E2442" i="13"/>
  <c r="E2443" i="13"/>
  <c r="E2444" i="13"/>
  <c r="E2445" i="13"/>
  <c r="E2446" i="13"/>
  <c r="E2447" i="13"/>
  <c r="E2448" i="13"/>
  <c r="E2449" i="13"/>
  <c r="E2450" i="13"/>
  <c r="E2451" i="13"/>
  <c r="E2452" i="13"/>
  <c r="E2453" i="13"/>
  <c r="E2454" i="13"/>
  <c r="E2455" i="13"/>
  <c r="E2456" i="13"/>
  <c r="E2457" i="13"/>
  <c r="E2458" i="13"/>
  <c r="E2459" i="13"/>
  <c r="E2460" i="13"/>
  <c r="E2461" i="13"/>
  <c r="E2462" i="13"/>
  <c r="E2463" i="13"/>
  <c r="E2464" i="13"/>
  <c r="E2465" i="13"/>
  <c r="E2466" i="13"/>
  <c r="E2467" i="13"/>
  <c r="E2468" i="13"/>
  <c r="E2469" i="13"/>
  <c r="E2470" i="13"/>
  <c r="E2471" i="13"/>
  <c r="E2472" i="13"/>
  <c r="E2473" i="13"/>
  <c r="E2474" i="13"/>
  <c r="E2475" i="13"/>
  <c r="E2476" i="13"/>
  <c r="E2477" i="13"/>
  <c r="E2478" i="13"/>
  <c r="E2479" i="13"/>
  <c r="E2480" i="13"/>
  <c r="E2481" i="13"/>
  <c r="E2482" i="13"/>
  <c r="E2483" i="13"/>
  <c r="E2484" i="13"/>
  <c r="E2485" i="13"/>
  <c r="E2486" i="13"/>
  <c r="E2487" i="13"/>
  <c r="E2488" i="13"/>
  <c r="E2489" i="13"/>
  <c r="E2490" i="13"/>
  <c r="E2491" i="13"/>
  <c r="E2492" i="13"/>
  <c r="E2493" i="13"/>
  <c r="E2494" i="13"/>
  <c r="E2495" i="13"/>
  <c r="E2496" i="13"/>
  <c r="E2497" i="13"/>
  <c r="E2498" i="13"/>
  <c r="E2499" i="13"/>
  <c r="E2500" i="13"/>
  <c r="E2501" i="13"/>
  <c r="E2502" i="13"/>
  <c r="E2503" i="13"/>
  <c r="E2504" i="13"/>
  <c r="E2505" i="13"/>
  <c r="E2506" i="13"/>
  <c r="E2507" i="13"/>
  <c r="E2508" i="13"/>
  <c r="E2509" i="13"/>
  <c r="E2510" i="13"/>
  <c r="E2511" i="13"/>
  <c r="E2512" i="13"/>
  <c r="E2513" i="13"/>
  <c r="E2514" i="13"/>
  <c r="E2515" i="13"/>
  <c r="E2516" i="13"/>
  <c r="E2517" i="13"/>
  <c r="E2518" i="13"/>
  <c r="E2519" i="13"/>
  <c r="E2520" i="13"/>
  <c r="E2521" i="13"/>
  <c r="E2522" i="13"/>
  <c r="E2523" i="13"/>
  <c r="E2524" i="13"/>
  <c r="E2525" i="13"/>
  <c r="E2526" i="13"/>
  <c r="E2527" i="13"/>
  <c r="E2528" i="13"/>
  <c r="E2529" i="13"/>
  <c r="E2530" i="13"/>
  <c r="E2531" i="13"/>
  <c r="E2532" i="13"/>
  <c r="E2533" i="13"/>
  <c r="E2534" i="13"/>
  <c r="E2535" i="13"/>
  <c r="E2536" i="13"/>
  <c r="E2537" i="13"/>
  <c r="E2538" i="13"/>
  <c r="E2539" i="13"/>
  <c r="E2540" i="13"/>
  <c r="E2541" i="13"/>
  <c r="E2542" i="13"/>
  <c r="E2543" i="13"/>
  <c r="E2544" i="13"/>
  <c r="E2545" i="13"/>
  <c r="E2546" i="13"/>
  <c r="E2547" i="13"/>
  <c r="E2548" i="13"/>
  <c r="E2549" i="13"/>
  <c r="E2550" i="13"/>
  <c r="E2551" i="13"/>
  <c r="E2552" i="13"/>
  <c r="E2553" i="13"/>
  <c r="E2554" i="13"/>
  <c r="E2555" i="13"/>
  <c r="E2556" i="13"/>
  <c r="E2557" i="13"/>
  <c r="E2558" i="13"/>
  <c r="E2559" i="13"/>
  <c r="E2560" i="13"/>
  <c r="E2561" i="13"/>
  <c r="E2562" i="13"/>
  <c r="E2563" i="13"/>
  <c r="E2564" i="13"/>
  <c r="E2565" i="13"/>
  <c r="E2566" i="13"/>
  <c r="E2567" i="13"/>
  <c r="E2568" i="13"/>
  <c r="E2569" i="13"/>
  <c r="E2570" i="13"/>
  <c r="E2571" i="13"/>
  <c r="E2572" i="13"/>
  <c r="E2573" i="13"/>
  <c r="E2574" i="13"/>
  <c r="E2575" i="13"/>
  <c r="E2576" i="13"/>
  <c r="E2577" i="13"/>
  <c r="E2578" i="13"/>
  <c r="E2579" i="13"/>
  <c r="E2580" i="13"/>
  <c r="E2581" i="13"/>
  <c r="E2582" i="13"/>
  <c r="E2583" i="13"/>
  <c r="E2584" i="13"/>
  <c r="E2585" i="13"/>
  <c r="E2586" i="13"/>
  <c r="E2587" i="13"/>
  <c r="E2588" i="13"/>
  <c r="E2589" i="13"/>
  <c r="E2590" i="13"/>
  <c r="E2591" i="13"/>
  <c r="E2592" i="13"/>
  <c r="E2593" i="13"/>
  <c r="E2594" i="13"/>
  <c r="E2595" i="13"/>
  <c r="E2596" i="13"/>
  <c r="E2597" i="13"/>
  <c r="E2598" i="13"/>
  <c r="E2599" i="13"/>
  <c r="E2600" i="13"/>
  <c r="E2601" i="13"/>
  <c r="E2602" i="13"/>
  <c r="E2603" i="13"/>
  <c r="E2604" i="13"/>
  <c r="E2605" i="13"/>
  <c r="E2606" i="13"/>
  <c r="E2607" i="13"/>
  <c r="E2608" i="13"/>
  <c r="E2609" i="13"/>
  <c r="E2610" i="13"/>
  <c r="E2611" i="13"/>
  <c r="E2612" i="13"/>
  <c r="E2613" i="13"/>
  <c r="E2614" i="13"/>
  <c r="E2615" i="13"/>
  <c r="E2616" i="13"/>
  <c r="E2617" i="13"/>
  <c r="E2618" i="13"/>
  <c r="E2619" i="13"/>
  <c r="E2620" i="13"/>
  <c r="E2621" i="13"/>
  <c r="E2622" i="13"/>
  <c r="E2623" i="13"/>
  <c r="E2624" i="13"/>
  <c r="E2625" i="13"/>
  <c r="E2626" i="13"/>
  <c r="E2627" i="13"/>
  <c r="E2628" i="13"/>
  <c r="E2629" i="13"/>
  <c r="E2630" i="13"/>
  <c r="E2631" i="13"/>
  <c r="E2632" i="13"/>
  <c r="E2633" i="13"/>
  <c r="E2634" i="13"/>
  <c r="E2635" i="13"/>
  <c r="E2636" i="13"/>
  <c r="E2637" i="13"/>
  <c r="E2638" i="13"/>
  <c r="E2639" i="13"/>
  <c r="E2640" i="13"/>
  <c r="E2641" i="13"/>
  <c r="E2642" i="13"/>
  <c r="E2643" i="13"/>
  <c r="E2644" i="13"/>
  <c r="E2645" i="13"/>
  <c r="E2646" i="13"/>
  <c r="E2647" i="13"/>
  <c r="E2648" i="13"/>
  <c r="E2649" i="13"/>
  <c r="E2650" i="13"/>
  <c r="E2651" i="13"/>
  <c r="E2652" i="13"/>
  <c r="E2653" i="13"/>
  <c r="E2654" i="13"/>
  <c r="E2655" i="13"/>
  <c r="E2656" i="13"/>
  <c r="E2657" i="13"/>
  <c r="E2658" i="13"/>
  <c r="E2659" i="13"/>
  <c r="E2660" i="13"/>
  <c r="E2661" i="13"/>
  <c r="E2662" i="13"/>
  <c r="E2663" i="13"/>
  <c r="E2664" i="13"/>
  <c r="E2665" i="13"/>
  <c r="E2666" i="13"/>
  <c r="E2667" i="13"/>
  <c r="E2668" i="13"/>
  <c r="E2669" i="13"/>
  <c r="E2670" i="13"/>
  <c r="E2671" i="13"/>
  <c r="E2672" i="13"/>
  <c r="E2673" i="13"/>
  <c r="E2674" i="13"/>
  <c r="E2675" i="13"/>
  <c r="E2676" i="13"/>
  <c r="E2677" i="13"/>
  <c r="E2678" i="13"/>
  <c r="E2679" i="13"/>
  <c r="E2680" i="13"/>
  <c r="E2681" i="13"/>
  <c r="E2682" i="13"/>
  <c r="E2683" i="13"/>
  <c r="E2684" i="13"/>
  <c r="E2685" i="13"/>
  <c r="E2686" i="13"/>
  <c r="E2687" i="13"/>
  <c r="E2688" i="13"/>
  <c r="E2689" i="13"/>
  <c r="E2690" i="13"/>
  <c r="E2691" i="13"/>
  <c r="E2692" i="13"/>
  <c r="E2693" i="13"/>
  <c r="E2694" i="13"/>
  <c r="E2695" i="13"/>
  <c r="E2696" i="13"/>
  <c r="E2697" i="13"/>
  <c r="E2698" i="13"/>
  <c r="E2699" i="13"/>
  <c r="E2700" i="13"/>
  <c r="E2701" i="13"/>
  <c r="E2702" i="13"/>
  <c r="E2703" i="13"/>
  <c r="E2704" i="13"/>
  <c r="E2705" i="13"/>
  <c r="E2706" i="13"/>
  <c r="E2707" i="13"/>
  <c r="E2708" i="13"/>
  <c r="E2709" i="13"/>
  <c r="E2710" i="13"/>
  <c r="E2711" i="13"/>
  <c r="E2712" i="13"/>
  <c r="E2713" i="13"/>
  <c r="E2714" i="13"/>
  <c r="E2715" i="13"/>
  <c r="E2716" i="13"/>
  <c r="E2717" i="13"/>
  <c r="E2718" i="13"/>
  <c r="E2719" i="13"/>
  <c r="E2720" i="13"/>
  <c r="E2721" i="13"/>
  <c r="E2722" i="13"/>
  <c r="E2723" i="13"/>
  <c r="E2724" i="13"/>
  <c r="E2725" i="13"/>
  <c r="E2726" i="13"/>
  <c r="E2727" i="13"/>
  <c r="E2728" i="13"/>
  <c r="E2729" i="13"/>
  <c r="E2730" i="13"/>
  <c r="E2731" i="13"/>
  <c r="E2732" i="13"/>
  <c r="E2733" i="13"/>
  <c r="E2734" i="13"/>
  <c r="E2735" i="13"/>
  <c r="E2736" i="13"/>
  <c r="E2737" i="13"/>
  <c r="E2738" i="13"/>
  <c r="E2739" i="13"/>
  <c r="E2740" i="13"/>
  <c r="E2741" i="13"/>
  <c r="E2742" i="13"/>
  <c r="E2743" i="13"/>
  <c r="E2744" i="13"/>
  <c r="E2745" i="13"/>
  <c r="E2746" i="13"/>
  <c r="E2747" i="13"/>
  <c r="E2748" i="13"/>
  <c r="E2749" i="13"/>
  <c r="E2750" i="13"/>
  <c r="E2751" i="13"/>
  <c r="E2752" i="13"/>
  <c r="E2753" i="13"/>
  <c r="E2754" i="13"/>
  <c r="E2755" i="13"/>
  <c r="E2756" i="13"/>
  <c r="E2757" i="13"/>
  <c r="E2758" i="13"/>
  <c r="E2759" i="13"/>
  <c r="E2760" i="13"/>
  <c r="E2761" i="13"/>
  <c r="E2762" i="13"/>
  <c r="E2763" i="13"/>
  <c r="E2764" i="13"/>
  <c r="E2765" i="13"/>
  <c r="E2766" i="13"/>
  <c r="E2767" i="13"/>
  <c r="E2768" i="13"/>
  <c r="E2769" i="13"/>
  <c r="E2770" i="13"/>
  <c r="E2771" i="13"/>
  <c r="E2772" i="13"/>
  <c r="E2773" i="13"/>
  <c r="E2774" i="13"/>
  <c r="E2775" i="13"/>
  <c r="E2776" i="13"/>
  <c r="E2777" i="13"/>
  <c r="E2778" i="13"/>
  <c r="E2779" i="13"/>
  <c r="E2780" i="13"/>
  <c r="E2781" i="13"/>
  <c r="E2782" i="13"/>
  <c r="E2783" i="13"/>
  <c r="E2784" i="13"/>
  <c r="E2785" i="13"/>
  <c r="E2786" i="13"/>
  <c r="E2787" i="13"/>
  <c r="E2788" i="13"/>
  <c r="E2789" i="13"/>
  <c r="E2790" i="13"/>
  <c r="E2791" i="13"/>
  <c r="E2792" i="13"/>
  <c r="E2793" i="13"/>
  <c r="E2794" i="13"/>
  <c r="E2795" i="13"/>
  <c r="E2796" i="13"/>
  <c r="E2797" i="13"/>
  <c r="E2798" i="13"/>
  <c r="E2799" i="13"/>
  <c r="E2800" i="13"/>
  <c r="E2801" i="13"/>
  <c r="E2802" i="13"/>
  <c r="E2803" i="13"/>
  <c r="E2804" i="13"/>
  <c r="E2805" i="13"/>
  <c r="E2806" i="13"/>
  <c r="E2807" i="13"/>
  <c r="E2808" i="13"/>
  <c r="E2809" i="13"/>
  <c r="E2810" i="13"/>
  <c r="E2811" i="13"/>
  <c r="E2812" i="13"/>
  <c r="E2813" i="13"/>
  <c r="E2814" i="13"/>
  <c r="E2815" i="13"/>
  <c r="E2816" i="13"/>
  <c r="E2817" i="13"/>
  <c r="E2818" i="13"/>
  <c r="E2819" i="13"/>
  <c r="E2820" i="13"/>
  <c r="E2821" i="13"/>
  <c r="E2822" i="13"/>
  <c r="E2823" i="13"/>
  <c r="E2824" i="13"/>
  <c r="E2825" i="13"/>
  <c r="E2826" i="13"/>
  <c r="E2827" i="13"/>
  <c r="E2828" i="13"/>
  <c r="E2829" i="13"/>
  <c r="E2830" i="13"/>
  <c r="E2831" i="13"/>
  <c r="E2832" i="13"/>
  <c r="E2833" i="13"/>
  <c r="E2834" i="13"/>
  <c r="E2835" i="13"/>
  <c r="E2836" i="13"/>
  <c r="E2837" i="13"/>
  <c r="E2838" i="13"/>
  <c r="E2839" i="13"/>
  <c r="E2840" i="13"/>
  <c r="E2841" i="13"/>
  <c r="E2842" i="13"/>
  <c r="E2843" i="13"/>
  <c r="E2844" i="13"/>
  <c r="E2845" i="13"/>
  <c r="E2846" i="13"/>
  <c r="E2847" i="13"/>
  <c r="E2848" i="13"/>
  <c r="E2849" i="13"/>
  <c r="E2850" i="13"/>
  <c r="E2851" i="13"/>
  <c r="E2852" i="13"/>
  <c r="E2853" i="13"/>
  <c r="E2854" i="13"/>
  <c r="E2855" i="13"/>
  <c r="E2856" i="13"/>
  <c r="E2857" i="13"/>
  <c r="E2858" i="13"/>
  <c r="E2859" i="13"/>
  <c r="E2860" i="13"/>
  <c r="E2861" i="13"/>
  <c r="E2862" i="13"/>
  <c r="E2863" i="13"/>
  <c r="E2864" i="13"/>
  <c r="E2865" i="13"/>
  <c r="E2866" i="13"/>
  <c r="E2867" i="13"/>
  <c r="E2868" i="13"/>
  <c r="E2869" i="13"/>
  <c r="E2870" i="13"/>
  <c r="E2871" i="13"/>
  <c r="E2872" i="13"/>
  <c r="E2873" i="13"/>
  <c r="E2874" i="13"/>
  <c r="E2875" i="13"/>
  <c r="E2876" i="13"/>
  <c r="E2877" i="13"/>
  <c r="E2878" i="13"/>
  <c r="E2879" i="13"/>
  <c r="E2880" i="13"/>
  <c r="E2881" i="13"/>
  <c r="E2882" i="13"/>
  <c r="E2883" i="13"/>
  <c r="E2884" i="13"/>
  <c r="E2885" i="13"/>
  <c r="E2886" i="13"/>
  <c r="E2887" i="13"/>
  <c r="E2888" i="13"/>
  <c r="E2889" i="13"/>
  <c r="E2890" i="13"/>
  <c r="E2891" i="13"/>
  <c r="E2892" i="13"/>
  <c r="E2893" i="13"/>
  <c r="E2894" i="13"/>
  <c r="E2895" i="13"/>
  <c r="E2896" i="13"/>
  <c r="E2897" i="13"/>
  <c r="E2898" i="13"/>
  <c r="E2899" i="13"/>
  <c r="E2900" i="13"/>
  <c r="E2901" i="13"/>
  <c r="E2902" i="13"/>
  <c r="E2903" i="13"/>
  <c r="E2904" i="13"/>
  <c r="E2905" i="13"/>
  <c r="E2906" i="13"/>
  <c r="E2907" i="13"/>
  <c r="E2908" i="13"/>
  <c r="E2909" i="13"/>
  <c r="E2910" i="13"/>
  <c r="E2911" i="13"/>
  <c r="E2912" i="13"/>
  <c r="E2913" i="13"/>
  <c r="E2914" i="13"/>
  <c r="E2915" i="13"/>
  <c r="E2916" i="13"/>
  <c r="E2917" i="13"/>
  <c r="E2918" i="13"/>
  <c r="E2919" i="13"/>
  <c r="E2920" i="13"/>
  <c r="E2921" i="13"/>
  <c r="E2922" i="13"/>
  <c r="E2923" i="13"/>
  <c r="E2924" i="13"/>
  <c r="E2925" i="13"/>
  <c r="E2926" i="13"/>
  <c r="E2927" i="13"/>
  <c r="E2928" i="13"/>
  <c r="E2929" i="13"/>
  <c r="E2930" i="13"/>
  <c r="E2931" i="13"/>
  <c r="E2932" i="13"/>
  <c r="E2933" i="13"/>
  <c r="E2934" i="13"/>
  <c r="E2935" i="13"/>
  <c r="E2936" i="13"/>
  <c r="E2937" i="13"/>
  <c r="E2938" i="13"/>
  <c r="E2939" i="13"/>
  <c r="E2940" i="13"/>
  <c r="E2941" i="13"/>
  <c r="E2942" i="13"/>
  <c r="E2943" i="13"/>
  <c r="E2944" i="13"/>
  <c r="E2945" i="13"/>
  <c r="E2946" i="13"/>
  <c r="E2947" i="13"/>
  <c r="E2948" i="13"/>
  <c r="E2949" i="13"/>
  <c r="E2950" i="13"/>
  <c r="E2951" i="13"/>
  <c r="E2952" i="13"/>
  <c r="E2953" i="13"/>
  <c r="E2954" i="13"/>
  <c r="E2955" i="13"/>
  <c r="E2956" i="13"/>
  <c r="E2957" i="13"/>
  <c r="E2958" i="13"/>
  <c r="E2959" i="13"/>
  <c r="E2960" i="13"/>
  <c r="E2961" i="13"/>
  <c r="E2962" i="13"/>
  <c r="E2963" i="13"/>
  <c r="E2964" i="13"/>
  <c r="E2965" i="13"/>
  <c r="E2966" i="13"/>
  <c r="E2967" i="13"/>
  <c r="E2968" i="13"/>
  <c r="E2969" i="13"/>
  <c r="E2970" i="13"/>
  <c r="E2971" i="13"/>
  <c r="E2972" i="13"/>
  <c r="E2973" i="13"/>
  <c r="E2974" i="13"/>
  <c r="E2975" i="13"/>
  <c r="E2976" i="13"/>
  <c r="E2977" i="13"/>
  <c r="E2978" i="13"/>
  <c r="E2979" i="13"/>
  <c r="E2980" i="13"/>
  <c r="E2981" i="13"/>
  <c r="E2982" i="13"/>
  <c r="E2983" i="13"/>
  <c r="E2984" i="13"/>
  <c r="E2985" i="13"/>
  <c r="E2986" i="13"/>
  <c r="E2987" i="13"/>
  <c r="E2988" i="13"/>
  <c r="E2989" i="13"/>
  <c r="E2990" i="13"/>
  <c r="E2991" i="13"/>
  <c r="E2992" i="13"/>
  <c r="E2993" i="13"/>
  <c r="E2994" i="13"/>
  <c r="E2995" i="13"/>
  <c r="E2996" i="13"/>
  <c r="E2997" i="13"/>
  <c r="E2998" i="13"/>
  <c r="E2999" i="13"/>
  <c r="E3000" i="13"/>
  <c r="E3001" i="13"/>
  <c r="E3002" i="13"/>
  <c r="E3003" i="13"/>
  <c r="E3004" i="13"/>
  <c r="E3005" i="13"/>
  <c r="E3006" i="13"/>
  <c r="E3007" i="13"/>
  <c r="E3008" i="13"/>
  <c r="E3009" i="13"/>
  <c r="E3010" i="13"/>
  <c r="E3011" i="13"/>
  <c r="E3012" i="13"/>
  <c r="E3013" i="13"/>
  <c r="E3014" i="13"/>
  <c r="E3015" i="13"/>
  <c r="E3016" i="13"/>
  <c r="E3017" i="13"/>
  <c r="E3018" i="13"/>
  <c r="E3019" i="13"/>
  <c r="E3020" i="13"/>
  <c r="E3021" i="13"/>
  <c r="E3022" i="13"/>
  <c r="E3023" i="13"/>
  <c r="E3024" i="13"/>
  <c r="E3025" i="13"/>
  <c r="E3026" i="13"/>
  <c r="E3027" i="13"/>
  <c r="E3028" i="13"/>
  <c r="E3029" i="13"/>
  <c r="E3030" i="13"/>
  <c r="E3031" i="13"/>
  <c r="E3032" i="13"/>
  <c r="E3033" i="13"/>
  <c r="E3034" i="13"/>
  <c r="E3035" i="13"/>
  <c r="E3036" i="13"/>
  <c r="E3037" i="13"/>
  <c r="E3038" i="13"/>
  <c r="E3039" i="13"/>
  <c r="E3040" i="13"/>
  <c r="E3041" i="13"/>
  <c r="E3042" i="13"/>
  <c r="E3043" i="13"/>
  <c r="E3044" i="13"/>
  <c r="E3045" i="13"/>
  <c r="E3046" i="13"/>
  <c r="E3047" i="13"/>
  <c r="E3048" i="13"/>
  <c r="E3049" i="13"/>
  <c r="E3050" i="13"/>
  <c r="E3051" i="13"/>
  <c r="E3052" i="13"/>
  <c r="E3053" i="13"/>
  <c r="E3054" i="13"/>
  <c r="E3055" i="13"/>
  <c r="E3056" i="13"/>
  <c r="E3057" i="13"/>
  <c r="E3058" i="13"/>
  <c r="E3059" i="13"/>
  <c r="E3060" i="13"/>
  <c r="E3061" i="13"/>
  <c r="E3062" i="13"/>
  <c r="E3063" i="13"/>
  <c r="E3064" i="13"/>
  <c r="E3065" i="13"/>
  <c r="E3066" i="13"/>
  <c r="E3067" i="13"/>
  <c r="E3068" i="13"/>
  <c r="E3069" i="13"/>
  <c r="E3070" i="13"/>
  <c r="E3071" i="13"/>
  <c r="E3072" i="13"/>
  <c r="E3073" i="13"/>
  <c r="E3074" i="13"/>
  <c r="E3075" i="13"/>
  <c r="E3076" i="13"/>
  <c r="E3077" i="13"/>
  <c r="E3078" i="13"/>
  <c r="E3079" i="13"/>
  <c r="E3080" i="13"/>
  <c r="E3081" i="13"/>
  <c r="E3082" i="13"/>
  <c r="E3083" i="13"/>
  <c r="E3084" i="13"/>
  <c r="E3085" i="13"/>
  <c r="E3086" i="13"/>
  <c r="E3087" i="13"/>
  <c r="E3088" i="13"/>
  <c r="E3089" i="13"/>
  <c r="E3090" i="13"/>
  <c r="E3091" i="13"/>
  <c r="E3092" i="13"/>
  <c r="E3093" i="13"/>
  <c r="E3094" i="13"/>
  <c r="E3095" i="13"/>
  <c r="E3096" i="13"/>
  <c r="E3097" i="13"/>
  <c r="E3098" i="13"/>
  <c r="E3099" i="13"/>
  <c r="E3100" i="13"/>
  <c r="E3101" i="13"/>
  <c r="E3102" i="13"/>
  <c r="E3103" i="13"/>
  <c r="E3104" i="13"/>
  <c r="E3105" i="13"/>
  <c r="E3106" i="13"/>
  <c r="E3107" i="13"/>
  <c r="E3108" i="13"/>
  <c r="E3109" i="13"/>
  <c r="E3110" i="13"/>
  <c r="E3111" i="13"/>
  <c r="E3112" i="13"/>
  <c r="E3113" i="13"/>
  <c r="E3114" i="13"/>
  <c r="E3115" i="13"/>
  <c r="E3116" i="13"/>
  <c r="E3117" i="13"/>
  <c r="E3118" i="13"/>
  <c r="E3119" i="13"/>
  <c r="E3120" i="13"/>
  <c r="E3121" i="13"/>
  <c r="E3122" i="13"/>
  <c r="E3123" i="13"/>
  <c r="E3124" i="13"/>
  <c r="E3125" i="13"/>
  <c r="E3126" i="13"/>
  <c r="E3127" i="13"/>
  <c r="E3128" i="13"/>
  <c r="E3129" i="13"/>
  <c r="E3130" i="13"/>
  <c r="E3131" i="13"/>
  <c r="E3132" i="13"/>
  <c r="E3133" i="13"/>
  <c r="E3134" i="13"/>
  <c r="E3135" i="13"/>
  <c r="E3136" i="13"/>
  <c r="E3137" i="13"/>
  <c r="E3138" i="13"/>
  <c r="E3139" i="13"/>
  <c r="E3140" i="13"/>
  <c r="E3141" i="13"/>
  <c r="E3142" i="13"/>
  <c r="E3143" i="13"/>
  <c r="E3144" i="13"/>
  <c r="E3145" i="13"/>
  <c r="E3146" i="13"/>
  <c r="E3147" i="13"/>
  <c r="E3148" i="13"/>
  <c r="E3149" i="13"/>
  <c r="E3150" i="13"/>
  <c r="E3151" i="13"/>
  <c r="E3152" i="13"/>
  <c r="E3153" i="13"/>
  <c r="E3154" i="13"/>
  <c r="E3155" i="13"/>
  <c r="E3156" i="13"/>
  <c r="E3157" i="13"/>
  <c r="E3158" i="13"/>
  <c r="E3159" i="13"/>
  <c r="E3160" i="13"/>
  <c r="E3161" i="13"/>
  <c r="E3162" i="13"/>
  <c r="E3163" i="13"/>
  <c r="E3164" i="13"/>
  <c r="E3165" i="13"/>
  <c r="E3166" i="13"/>
  <c r="E3167" i="13"/>
  <c r="E3168" i="13"/>
  <c r="E3169" i="13"/>
  <c r="E3170" i="13"/>
  <c r="E3171" i="13"/>
  <c r="E3172" i="13"/>
  <c r="E3173" i="13"/>
  <c r="E3174" i="13"/>
  <c r="E3175" i="13"/>
  <c r="E3176" i="13"/>
  <c r="E3177" i="13"/>
  <c r="E3178" i="13"/>
  <c r="E3179" i="13"/>
  <c r="E3180" i="13"/>
  <c r="E3181" i="13"/>
  <c r="E3182" i="13"/>
  <c r="E3183" i="13"/>
  <c r="E3184" i="13"/>
  <c r="E3185" i="13"/>
  <c r="E3186" i="13"/>
  <c r="E3187" i="13"/>
  <c r="E3188" i="13"/>
  <c r="E3189" i="13"/>
  <c r="E3190" i="13"/>
  <c r="E3191" i="13"/>
  <c r="E3192" i="13"/>
  <c r="E3193" i="13"/>
  <c r="E3194" i="13"/>
  <c r="E3195" i="13"/>
  <c r="E3196" i="13"/>
  <c r="E3197" i="13"/>
  <c r="E3198" i="13"/>
  <c r="E3199" i="13"/>
  <c r="E3200" i="13"/>
  <c r="E3201" i="13"/>
  <c r="E3202" i="13"/>
  <c r="E3203" i="13"/>
  <c r="E3204" i="13"/>
  <c r="E3205" i="13"/>
  <c r="E3206" i="13"/>
  <c r="E3207" i="13"/>
  <c r="E3208" i="13"/>
  <c r="E3209" i="13"/>
  <c r="E3210" i="13"/>
  <c r="E3211" i="13"/>
  <c r="E3212" i="13"/>
  <c r="E3213" i="13"/>
  <c r="E3214" i="13"/>
  <c r="E3215" i="13"/>
  <c r="E3216" i="13"/>
  <c r="E3217" i="13"/>
  <c r="E3218" i="13"/>
  <c r="E3219" i="13"/>
  <c r="E3220" i="13"/>
  <c r="E3221" i="13"/>
  <c r="E3222" i="13"/>
  <c r="E3223" i="13"/>
  <c r="E3224" i="13"/>
  <c r="E3225" i="13"/>
  <c r="E3226" i="13"/>
  <c r="E3227" i="13"/>
  <c r="E3228" i="13"/>
  <c r="E3229" i="13"/>
  <c r="E3230" i="13"/>
  <c r="E3231" i="13"/>
  <c r="E3232" i="13"/>
  <c r="E3233" i="13"/>
  <c r="E3234" i="13"/>
  <c r="E3235" i="13"/>
  <c r="E3236" i="13"/>
  <c r="E3237" i="13"/>
  <c r="E3238" i="13"/>
  <c r="E3239" i="13"/>
  <c r="E3240" i="13"/>
  <c r="E3241" i="13"/>
  <c r="E3242" i="13"/>
  <c r="E3243" i="13"/>
  <c r="E3244" i="13"/>
  <c r="E3245" i="13"/>
  <c r="E3246" i="13"/>
  <c r="E3247" i="13"/>
  <c r="E3248" i="13"/>
  <c r="E3249" i="13"/>
  <c r="E3250" i="13"/>
  <c r="E3251" i="13"/>
  <c r="E3252" i="13"/>
  <c r="E3253" i="13"/>
  <c r="E3254" i="13"/>
  <c r="E3255" i="13"/>
  <c r="E3256" i="13"/>
  <c r="E3257" i="13"/>
  <c r="E3258" i="13"/>
  <c r="E3259" i="13"/>
  <c r="E3260" i="13"/>
  <c r="E3261" i="13"/>
  <c r="E3262" i="13"/>
  <c r="E3263" i="13"/>
  <c r="E3264" i="13"/>
  <c r="E3265" i="13"/>
  <c r="E3266" i="13"/>
  <c r="E3267" i="13"/>
  <c r="E3268" i="13"/>
  <c r="E3269" i="13"/>
  <c r="E3270" i="13"/>
  <c r="E3271" i="13"/>
  <c r="E3272" i="13"/>
  <c r="E3273" i="13"/>
  <c r="E3274" i="13"/>
  <c r="E3275" i="13"/>
  <c r="E3276" i="13"/>
  <c r="E3277" i="13"/>
  <c r="E3278" i="13"/>
  <c r="E3279" i="13"/>
  <c r="E3280" i="13"/>
  <c r="E3281" i="13"/>
  <c r="E3282" i="13"/>
  <c r="E3283" i="13"/>
  <c r="E3284" i="13"/>
  <c r="E3285" i="13"/>
  <c r="E3286" i="13"/>
  <c r="E3287" i="13"/>
  <c r="E3288" i="13"/>
  <c r="E3289" i="13"/>
  <c r="E3290" i="13"/>
  <c r="E3291" i="13"/>
  <c r="E3292" i="13"/>
  <c r="E3293" i="13"/>
  <c r="E3294" i="13"/>
  <c r="E3295" i="13"/>
  <c r="E3296" i="13"/>
  <c r="E3297" i="13"/>
  <c r="E3298" i="13"/>
  <c r="E3299" i="13"/>
  <c r="E3300" i="13"/>
  <c r="E3301" i="13"/>
  <c r="E3302" i="13"/>
  <c r="E3303" i="13"/>
  <c r="E3304" i="13"/>
  <c r="E3305" i="13"/>
  <c r="E3306" i="13"/>
  <c r="E3307" i="13"/>
  <c r="E3308" i="13"/>
  <c r="E3309" i="13"/>
  <c r="E3310" i="13"/>
  <c r="E3311" i="13"/>
  <c r="E3312" i="13"/>
  <c r="E3313" i="13"/>
  <c r="E3314" i="13"/>
  <c r="E3315" i="13"/>
  <c r="E3316" i="13"/>
  <c r="E3317" i="13"/>
  <c r="E3318" i="13"/>
  <c r="E3319" i="13"/>
  <c r="E3320" i="13"/>
  <c r="E3321" i="13"/>
  <c r="E3322" i="13"/>
  <c r="E3323" i="13"/>
  <c r="E3324" i="13"/>
  <c r="E3325" i="13"/>
  <c r="E3326" i="13"/>
  <c r="E3327" i="13"/>
  <c r="E3328" i="13"/>
  <c r="E3329" i="13"/>
  <c r="E3330" i="13"/>
  <c r="E3331" i="13"/>
  <c r="E3332" i="13"/>
  <c r="E3333" i="13"/>
  <c r="E3334" i="13"/>
  <c r="E3335" i="13"/>
  <c r="E3336" i="13"/>
  <c r="E3337" i="13"/>
  <c r="E3338" i="13"/>
  <c r="E3339" i="13"/>
  <c r="E3340" i="13"/>
  <c r="E3341" i="13"/>
  <c r="E3342" i="13"/>
  <c r="E3343" i="13"/>
  <c r="E3344" i="13"/>
  <c r="E3345" i="13"/>
  <c r="E3346" i="13"/>
  <c r="E3347" i="13"/>
  <c r="E3348" i="13"/>
  <c r="E3349" i="13"/>
  <c r="E3350" i="13"/>
  <c r="E3351" i="13"/>
  <c r="E3352" i="13"/>
  <c r="E3353" i="13"/>
  <c r="E3354" i="13"/>
  <c r="E3355" i="13"/>
  <c r="E3356" i="13"/>
  <c r="E3357" i="13"/>
  <c r="E3358" i="13"/>
  <c r="E3359" i="13"/>
  <c r="E3360" i="13"/>
  <c r="E3361" i="13"/>
  <c r="E3362" i="13"/>
  <c r="E3363" i="13"/>
  <c r="E3364" i="13"/>
  <c r="E3365" i="13"/>
  <c r="E3366" i="13"/>
  <c r="E3367" i="13"/>
  <c r="E3368" i="13"/>
  <c r="E3369" i="13"/>
  <c r="E3370" i="13"/>
  <c r="E3371" i="13"/>
  <c r="E3372" i="13"/>
  <c r="E3373" i="13"/>
  <c r="E3374" i="13"/>
  <c r="E3375" i="13"/>
  <c r="E3376" i="13"/>
  <c r="E3377" i="13"/>
  <c r="E3378" i="13"/>
  <c r="E3379" i="13"/>
  <c r="E3380" i="13"/>
  <c r="E3381" i="13"/>
  <c r="E3382" i="13"/>
  <c r="E3383" i="13"/>
  <c r="E3384" i="13"/>
  <c r="E3385" i="13"/>
  <c r="E3386" i="13"/>
  <c r="E3387" i="13"/>
  <c r="E3388" i="13"/>
  <c r="E3389" i="13"/>
  <c r="E3390" i="13"/>
  <c r="E3391" i="13"/>
  <c r="E3392" i="13"/>
  <c r="E3393" i="13"/>
  <c r="E3394" i="13"/>
  <c r="E3395" i="13"/>
  <c r="E3396" i="13"/>
  <c r="E3397" i="13"/>
  <c r="E3398" i="13"/>
  <c r="E3399" i="13"/>
  <c r="E3400" i="13"/>
  <c r="E3401" i="13"/>
  <c r="E3402" i="13"/>
  <c r="E3403" i="13"/>
  <c r="E3404" i="13"/>
  <c r="E3405" i="13"/>
  <c r="E3406" i="13"/>
  <c r="E3407" i="13"/>
  <c r="E3408" i="13"/>
  <c r="E3409" i="13"/>
  <c r="E3410" i="13"/>
  <c r="E3411" i="13"/>
  <c r="E3412" i="13"/>
  <c r="E3413" i="13"/>
  <c r="E3414" i="13"/>
  <c r="E3415" i="13"/>
  <c r="E3416" i="13"/>
  <c r="E3417" i="13"/>
  <c r="E3418" i="13"/>
  <c r="E3419" i="13"/>
  <c r="E3420" i="13"/>
  <c r="E3421" i="13"/>
  <c r="E3422" i="13"/>
  <c r="E3423" i="13"/>
  <c r="E3424" i="13"/>
  <c r="E3425" i="13"/>
  <c r="E3426" i="13"/>
  <c r="E3427" i="13"/>
  <c r="E3428" i="13"/>
  <c r="E3429" i="13"/>
  <c r="E3430" i="13"/>
  <c r="E3431" i="13"/>
  <c r="E3432" i="13"/>
  <c r="E3433" i="13"/>
  <c r="E3434" i="13"/>
  <c r="E3435" i="13"/>
  <c r="E3436" i="13"/>
  <c r="E3437" i="13"/>
  <c r="E3438" i="13"/>
  <c r="E3439" i="13"/>
  <c r="E3440" i="13"/>
  <c r="E3441" i="13"/>
  <c r="E3442" i="13"/>
  <c r="E3443" i="13"/>
  <c r="E3444" i="13"/>
  <c r="E3445" i="13"/>
  <c r="E3446" i="13"/>
  <c r="E3447" i="13"/>
  <c r="E3448" i="13"/>
  <c r="E3449" i="13"/>
  <c r="E3450" i="13"/>
  <c r="E3451" i="13"/>
  <c r="E3452" i="13"/>
  <c r="E3453" i="13"/>
  <c r="E3454" i="13"/>
  <c r="E3455" i="13"/>
  <c r="E3456" i="13"/>
  <c r="E3457" i="13"/>
  <c r="E3458" i="13"/>
  <c r="E3459" i="13"/>
  <c r="E3460" i="13"/>
  <c r="E3461" i="13"/>
  <c r="E3462" i="13"/>
  <c r="E3463" i="13"/>
  <c r="E3464" i="13"/>
  <c r="E3465" i="13"/>
  <c r="E3466" i="13"/>
  <c r="E3467" i="13"/>
  <c r="E3468" i="13"/>
  <c r="E3469" i="13"/>
  <c r="E3470" i="13"/>
  <c r="E3471" i="13"/>
  <c r="E3472" i="13"/>
  <c r="E3473" i="13"/>
  <c r="E3474" i="13"/>
  <c r="E3475" i="13"/>
  <c r="E3476" i="13"/>
  <c r="E3477" i="13"/>
  <c r="E3478" i="13"/>
  <c r="E3479" i="13"/>
  <c r="E3480" i="13"/>
  <c r="E3481" i="13"/>
  <c r="E3482" i="13"/>
  <c r="E3483" i="13"/>
  <c r="E3484" i="13"/>
  <c r="E3485" i="13"/>
  <c r="E3486" i="13"/>
  <c r="E3487" i="13"/>
  <c r="E3488" i="13"/>
  <c r="E3489" i="13"/>
  <c r="E3490" i="13"/>
  <c r="E3491" i="13"/>
  <c r="E3492" i="13"/>
  <c r="E3493" i="13"/>
  <c r="E3494" i="13"/>
  <c r="E3495" i="13"/>
  <c r="E3496" i="13"/>
  <c r="E3497" i="13"/>
  <c r="E3498" i="13"/>
  <c r="E3499" i="13"/>
  <c r="E3500" i="13"/>
  <c r="E3501" i="13"/>
  <c r="E3502" i="13"/>
  <c r="E3503" i="13"/>
  <c r="E3504" i="13"/>
  <c r="E3505" i="13"/>
  <c r="E3506" i="13"/>
  <c r="E3507" i="13"/>
  <c r="E3508" i="13"/>
  <c r="E3509" i="13"/>
  <c r="E3510" i="13"/>
  <c r="E3511" i="13"/>
  <c r="E3512" i="13"/>
  <c r="E3513" i="13"/>
  <c r="E3514" i="13"/>
  <c r="E3515" i="13"/>
  <c r="E3516" i="13"/>
  <c r="E3517" i="13"/>
  <c r="E3518" i="13"/>
  <c r="E3519" i="13"/>
  <c r="E3520" i="13"/>
  <c r="E3521" i="13"/>
  <c r="E3522" i="13"/>
  <c r="E3523" i="13"/>
  <c r="E3524" i="13"/>
  <c r="E3525" i="13"/>
  <c r="E3526" i="13"/>
  <c r="E3527" i="13"/>
  <c r="E3528" i="13"/>
  <c r="E3529" i="13"/>
  <c r="E3530" i="13"/>
  <c r="E3531" i="13"/>
  <c r="E3532" i="13"/>
  <c r="E3533" i="13"/>
  <c r="E3534" i="13"/>
  <c r="E3535" i="13"/>
  <c r="E3536" i="13"/>
  <c r="E3537" i="13"/>
  <c r="E3538" i="13"/>
  <c r="E3539" i="13"/>
  <c r="E3540" i="13"/>
  <c r="E3541" i="13"/>
  <c r="E3542" i="13"/>
  <c r="E3543" i="13"/>
  <c r="E3544" i="13"/>
  <c r="E3545" i="13"/>
  <c r="E3546" i="13"/>
  <c r="E3547" i="13"/>
  <c r="E3548" i="13"/>
  <c r="E3549" i="13"/>
  <c r="E3550" i="13"/>
  <c r="E3551" i="13"/>
  <c r="E3552" i="13"/>
  <c r="E3553" i="13"/>
  <c r="E3554" i="13"/>
  <c r="E3555" i="13"/>
  <c r="E3556" i="13"/>
  <c r="E3557" i="13"/>
  <c r="E3558" i="13"/>
  <c r="E3559" i="13"/>
  <c r="E3560" i="13"/>
  <c r="E3561" i="13"/>
  <c r="E3562" i="13"/>
  <c r="E3563" i="13"/>
  <c r="E3564" i="13"/>
  <c r="E3565" i="13"/>
  <c r="E3566" i="13"/>
  <c r="E3567" i="13"/>
  <c r="E3568" i="13"/>
  <c r="E3569" i="13"/>
  <c r="E3570" i="13"/>
  <c r="E3571" i="13"/>
  <c r="E3572" i="13"/>
  <c r="E3573" i="13"/>
  <c r="E3574" i="13"/>
  <c r="E3575" i="13"/>
  <c r="E3576" i="13"/>
  <c r="E3577" i="13"/>
  <c r="E3578" i="13"/>
  <c r="E3579" i="13"/>
  <c r="E3580" i="13"/>
  <c r="E3581" i="13"/>
  <c r="E3582" i="13"/>
  <c r="E3583" i="13"/>
  <c r="E3584" i="13"/>
  <c r="E3585" i="13"/>
  <c r="E3586" i="13"/>
  <c r="E3587" i="13"/>
  <c r="E3588" i="13"/>
  <c r="E3589" i="13"/>
  <c r="E3590" i="13"/>
  <c r="E3591" i="13"/>
  <c r="E3592" i="13"/>
  <c r="E3593" i="13"/>
  <c r="E3594" i="13"/>
  <c r="E3595" i="13"/>
  <c r="E3596" i="13"/>
  <c r="E3597" i="13"/>
  <c r="E3598" i="13"/>
  <c r="E3599" i="13"/>
  <c r="E3600" i="13"/>
  <c r="E3601" i="13"/>
  <c r="E3602" i="13"/>
  <c r="E3603" i="13"/>
  <c r="E3604" i="13"/>
  <c r="E3605" i="13"/>
  <c r="E3606" i="13"/>
  <c r="E3607" i="13"/>
  <c r="E3608" i="13"/>
  <c r="E3609" i="13"/>
  <c r="E3610" i="13"/>
  <c r="E3611" i="13"/>
  <c r="E3612" i="13"/>
  <c r="E3613" i="13"/>
  <c r="E3614" i="13"/>
  <c r="E3615" i="13"/>
  <c r="E3616" i="13"/>
  <c r="E3617" i="13"/>
  <c r="E3618" i="13"/>
  <c r="E3619" i="13"/>
  <c r="E3620" i="13"/>
  <c r="E3621" i="13"/>
  <c r="E3622" i="13"/>
  <c r="E3623" i="13"/>
  <c r="E3624" i="13"/>
  <c r="E3625" i="13"/>
  <c r="E3626" i="13"/>
  <c r="E3627" i="13"/>
  <c r="E3628" i="13"/>
  <c r="E3629" i="13"/>
  <c r="E3630" i="13"/>
  <c r="E3631" i="13"/>
  <c r="E3632" i="13"/>
  <c r="E3633" i="13"/>
  <c r="E3634" i="13"/>
  <c r="E3635" i="13"/>
  <c r="E3636" i="13"/>
  <c r="E3637" i="13"/>
  <c r="E3638" i="13"/>
  <c r="E3639" i="13"/>
  <c r="E3640" i="13"/>
  <c r="E3641" i="13"/>
  <c r="E3642" i="13"/>
  <c r="E3643" i="13"/>
  <c r="E3644" i="13"/>
  <c r="E3645" i="13"/>
  <c r="E3646" i="13"/>
  <c r="E3647" i="13"/>
  <c r="E3648" i="13"/>
  <c r="E3649" i="13"/>
  <c r="E3650" i="13"/>
  <c r="E3651" i="13"/>
  <c r="E3652" i="13"/>
  <c r="E3653" i="13"/>
  <c r="E3654" i="13"/>
  <c r="E3655" i="13"/>
  <c r="E3656" i="13"/>
  <c r="E3657" i="13"/>
  <c r="E3658" i="13"/>
  <c r="E3659" i="13"/>
  <c r="E3660" i="13"/>
  <c r="E3661" i="13"/>
  <c r="E3662" i="13"/>
  <c r="E3663" i="13"/>
  <c r="E3664" i="13"/>
  <c r="E3665" i="13"/>
  <c r="E3666" i="13"/>
  <c r="E3667" i="13"/>
  <c r="E3668" i="13"/>
  <c r="E3669" i="13"/>
  <c r="E3670" i="13"/>
  <c r="E3671" i="13"/>
  <c r="E3672" i="13"/>
  <c r="E3673" i="13"/>
  <c r="E3674" i="13"/>
  <c r="E3675" i="13"/>
  <c r="E3676" i="13"/>
  <c r="E3677" i="13"/>
  <c r="E3678" i="13"/>
  <c r="E3679" i="13"/>
  <c r="E3680" i="13"/>
  <c r="E3681" i="13"/>
  <c r="E3682" i="13"/>
  <c r="E3683" i="13"/>
  <c r="E3684" i="13"/>
  <c r="E3685" i="13"/>
  <c r="E3686" i="13"/>
  <c r="E3687" i="13"/>
  <c r="E3688" i="13"/>
  <c r="E3689" i="13"/>
  <c r="E3690" i="13"/>
  <c r="E3691" i="13"/>
  <c r="E3692" i="13"/>
  <c r="E3693" i="13"/>
  <c r="E3694" i="13"/>
  <c r="E3695" i="13"/>
  <c r="E3696" i="13"/>
  <c r="E3697" i="13"/>
  <c r="E3698" i="13"/>
  <c r="E3699" i="13"/>
  <c r="E3700" i="13"/>
  <c r="E3701" i="13"/>
  <c r="E3702" i="13"/>
  <c r="E3703" i="13"/>
  <c r="E3704" i="13"/>
  <c r="E3705" i="13"/>
  <c r="E3706" i="13"/>
  <c r="E3707" i="13"/>
  <c r="E3708" i="13"/>
  <c r="E3709" i="13"/>
  <c r="E3710" i="13"/>
  <c r="E3711" i="13"/>
  <c r="E3712" i="13"/>
  <c r="E3713" i="13"/>
  <c r="E3714" i="13"/>
  <c r="E3715" i="13"/>
  <c r="E3716" i="13"/>
  <c r="E3717" i="13"/>
  <c r="E3718" i="13"/>
  <c r="E3719" i="13"/>
  <c r="E3720" i="13"/>
  <c r="E3721" i="13"/>
  <c r="E3722" i="13"/>
  <c r="E3723" i="13"/>
  <c r="E3724" i="13"/>
  <c r="E3725" i="13"/>
  <c r="E3726" i="13"/>
  <c r="E3727" i="13"/>
  <c r="E3728" i="13"/>
  <c r="E3729" i="13"/>
  <c r="E3730" i="13"/>
  <c r="E3731" i="13"/>
  <c r="E3732" i="13"/>
  <c r="E3733" i="13"/>
  <c r="E3734" i="13"/>
  <c r="E3735" i="13"/>
  <c r="E3736" i="13"/>
  <c r="E3737" i="13"/>
  <c r="E3738" i="13"/>
  <c r="E3739" i="13"/>
  <c r="E3740" i="13"/>
  <c r="E3741" i="13"/>
  <c r="E3742" i="13"/>
  <c r="E3743" i="13"/>
  <c r="E3744" i="13"/>
  <c r="E3745" i="13"/>
  <c r="E3746" i="13"/>
  <c r="E3747" i="13"/>
  <c r="E3748" i="13"/>
  <c r="E3749" i="13"/>
  <c r="E3750" i="13"/>
  <c r="E3751" i="13"/>
  <c r="E3752" i="13"/>
  <c r="E3753" i="13"/>
  <c r="E3754" i="13"/>
  <c r="E3755" i="13"/>
  <c r="E3756" i="13"/>
  <c r="E3757" i="13"/>
  <c r="E3758" i="13"/>
  <c r="E3759" i="13"/>
  <c r="E3760" i="13"/>
  <c r="E3761" i="13"/>
  <c r="E3762" i="13"/>
  <c r="E3763" i="13"/>
  <c r="E3764" i="13"/>
  <c r="E3765" i="13"/>
  <c r="E3766" i="13"/>
  <c r="E3767" i="13"/>
  <c r="E3768" i="13"/>
  <c r="E3769" i="13"/>
  <c r="E3770" i="13"/>
  <c r="E3771" i="13"/>
  <c r="E3772" i="13"/>
  <c r="E3773" i="13"/>
  <c r="E3774" i="13"/>
  <c r="E3775" i="13"/>
  <c r="E3776" i="13"/>
  <c r="E3777" i="13"/>
  <c r="E3778" i="13"/>
  <c r="E3779" i="13"/>
  <c r="E3780" i="13"/>
  <c r="E3781" i="13"/>
  <c r="E3782" i="13"/>
  <c r="E3783" i="13"/>
  <c r="E3784" i="13"/>
  <c r="E3785" i="13"/>
  <c r="E3786" i="13"/>
  <c r="E3787" i="13"/>
  <c r="E3788" i="13"/>
  <c r="E3789" i="13"/>
  <c r="E3790" i="13"/>
  <c r="E3791" i="13"/>
  <c r="E3792" i="13"/>
  <c r="E3793" i="13"/>
  <c r="E3794" i="13"/>
  <c r="E3795" i="13"/>
  <c r="E3796" i="13"/>
  <c r="E3797" i="13"/>
  <c r="E3798" i="13"/>
  <c r="E3799" i="13"/>
  <c r="E3800" i="13"/>
  <c r="E3801" i="13"/>
  <c r="E3802" i="13"/>
  <c r="E3803" i="13"/>
  <c r="E3804" i="13"/>
  <c r="E3805" i="13"/>
  <c r="E3806" i="13"/>
  <c r="E3807" i="13"/>
  <c r="E3808" i="13"/>
  <c r="E3809" i="13"/>
  <c r="E3810" i="13"/>
  <c r="E3811" i="13"/>
  <c r="E3812" i="13"/>
  <c r="E3813" i="13"/>
  <c r="E3814" i="13"/>
  <c r="E3815" i="13"/>
  <c r="E3816" i="13"/>
  <c r="E3817" i="13"/>
  <c r="E3818" i="13"/>
  <c r="E3819" i="13"/>
  <c r="E3820" i="13"/>
  <c r="E3821" i="13"/>
  <c r="E3822" i="13"/>
  <c r="E3823" i="13"/>
  <c r="E3824" i="13"/>
  <c r="E3825" i="13"/>
  <c r="E3826" i="13"/>
  <c r="E3827" i="13"/>
  <c r="E3828" i="13"/>
  <c r="E3829" i="13"/>
  <c r="E3830" i="13"/>
  <c r="E3831" i="13"/>
  <c r="E3832" i="13"/>
  <c r="E3833" i="13"/>
  <c r="E3834" i="13"/>
  <c r="E3835" i="13"/>
  <c r="E3836" i="13"/>
  <c r="E3837" i="13"/>
  <c r="E3838" i="13"/>
  <c r="E3839" i="13"/>
  <c r="E3840" i="13"/>
  <c r="E3841" i="13"/>
  <c r="E3842" i="13"/>
  <c r="E3843" i="13"/>
  <c r="E3844" i="13"/>
  <c r="E3845" i="13"/>
  <c r="E3846" i="13"/>
  <c r="E3847" i="13"/>
  <c r="E3848" i="13"/>
  <c r="E3849" i="13"/>
  <c r="E3850" i="13"/>
  <c r="E3851" i="13"/>
  <c r="E3852" i="13"/>
  <c r="E3853" i="13"/>
  <c r="E3854" i="13"/>
  <c r="E3855" i="13"/>
  <c r="E3856" i="13"/>
  <c r="E3857" i="13"/>
  <c r="E3858" i="13"/>
  <c r="E3859" i="13"/>
  <c r="E3860" i="13"/>
  <c r="E3861" i="13"/>
  <c r="E3862" i="13"/>
  <c r="E3863" i="13"/>
  <c r="E3864" i="13"/>
  <c r="E3865" i="13"/>
  <c r="E3866" i="13"/>
  <c r="E3867" i="13"/>
  <c r="E3868" i="13"/>
  <c r="E3869" i="13"/>
  <c r="E3870" i="13"/>
  <c r="E3871" i="13"/>
  <c r="E3872" i="13"/>
  <c r="E3873" i="13"/>
  <c r="E3874" i="13"/>
  <c r="E3875" i="13"/>
  <c r="E3876" i="13"/>
  <c r="E3877" i="13"/>
  <c r="E3878" i="13"/>
  <c r="E3879" i="13"/>
  <c r="E3880" i="13"/>
  <c r="E3881" i="13"/>
  <c r="E3882" i="13"/>
  <c r="E3883" i="13"/>
  <c r="E3884" i="13"/>
  <c r="E3885" i="13"/>
  <c r="E3886" i="13"/>
  <c r="E3887" i="13"/>
  <c r="E3888" i="13"/>
  <c r="E3889" i="13"/>
  <c r="E3890" i="13"/>
  <c r="E3891" i="13"/>
  <c r="E3892" i="13"/>
  <c r="E3893" i="13"/>
  <c r="E3894" i="13"/>
  <c r="E3895" i="13"/>
  <c r="E3896" i="13"/>
  <c r="E3897" i="13"/>
  <c r="E3898" i="13"/>
  <c r="E3899" i="13"/>
  <c r="E3900" i="13"/>
  <c r="E3901" i="13"/>
  <c r="E3902" i="13"/>
  <c r="E3903" i="13"/>
  <c r="E3904" i="13"/>
  <c r="E3905" i="13"/>
  <c r="E3906" i="13"/>
  <c r="E3907" i="13"/>
  <c r="E3908" i="13"/>
  <c r="E3909" i="13"/>
  <c r="E3910" i="13"/>
  <c r="E3911" i="13"/>
  <c r="E3912" i="13"/>
  <c r="E3913" i="13"/>
  <c r="E3914" i="13"/>
  <c r="E3915" i="13"/>
  <c r="E3916" i="13"/>
  <c r="E3917" i="13"/>
  <c r="E3918" i="13"/>
  <c r="E3919" i="13"/>
  <c r="E3920" i="13"/>
  <c r="E3921" i="13"/>
  <c r="E3922" i="13"/>
  <c r="E3923" i="13"/>
  <c r="E3924" i="13"/>
  <c r="E3925" i="13"/>
  <c r="E3926" i="13"/>
  <c r="E3927" i="13"/>
  <c r="E3928" i="13"/>
  <c r="E3929" i="13"/>
  <c r="E3930" i="13"/>
  <c r="E3931" i="13"/>
  <c r="E3932" i="13"/>
  <c r="E3933" i="13"/>
  <c r="E3934" i="13"/>
  <c r="E3935" i="13"/>
  <c r="E3936" i="13"/>
  <c r="E3937" i="13"/>
  <c r="E3938" i="13"/>
  <c r="E3939" i="13"/>
  <c r="E3940" i="13"/>
  <c r="E3941" i="13"/>
  <c r="E3942" i="13"/>
  <c r="E3943" i="13"/>
  <c r="E3944" i="13"/>
  <c r="E3945" i="13"/>
  <c r="E3946" i="13"/>
  <c r="E3947" i="13"/>
  <c r="E3948" i="13"/>
  <c r="E3949" i="13"/>
  <c r="E3950" i="13"/>
  <c r="E3951" i="13"/>
  <c r="E3952" i="13"/>
  <c r="E3953" i="13"/>
  <c r="E3954" i="13"/>
  <c r="E3955" i="13"/>
  <c r="E3956" i="13"/>
  <c r="E3957" i="13"/>
  <c r="E3958" i="13"/>
  <c r="E3959" i="13"/>
  <c r="E3960" i="13"/>
  <c r="E3961" i="13"/>
  <c r="E3962" i="13"/>
  <c r="E3963" i="13"/>
  <c r="E3964" i="13"/>
  <c r="E3965" i="13"/>
  <c r="E3966" i="13"/>
  <c r="E3967" i="13"/>
  <c r="E3968" i="13"/>
  <c r="E3969" i="13"/>
  <c r="E3970" i="13"/>
  <c r="E3971" i="13"/>
  <c r="E3972" i="13"/>
  <c r="E3973" i="13"/>
  <c r="E3974" i="13"/>
  <c r="E3975" i="13"/>
  <c r="E3976" i="13"/>
  <c r="E3977" i="13"/>
  <c r="E3978" i="13"/>
  <c r="E3979" i="13"/>
  <c r="E3980" i="13"/>
  <c r="E3981" i="13"/>
  <c r="E3982" i="13"/>
  <c r="E3983" i="13"/>
  <c r="E3984" i="13"/>
  <c r="E3985" i="13"/>
  <c r="E3986" i="13"/>
  <c r="E3987" i="13"/>
  <c r="E3988" i="13"/>
  <c r="E3989" i="13"/>
  <c r="E3990" i="13"/>
  <c r="E3991" i="13"/>
  <c r="E3992" i="13"/>
  <c r="E3993" i="13"/>
  <c r="E3994" i="13"/>
  <c r="E3995" i="13"/>
  <c r="E3996" i="13"/>
  <c r="E3997" i="13"/>
  <c r="E3998" i="13"/>
  <c r="E3999" i="13"/>
  <c r="E4000" i="13"/>
  <c r="E4001" i="13"/>
  <c r="E4002" i="13"/>
  <c r="E4003" i="13"/>
  <c r="E4004" i="13"/>
  <c r="E4005" i="13"/>
  <c r="E4006" i="13"/>
  <c r="E4007" i="13"/>
  <c r="E4008" i="13"/>
  <c r="E4009" i="13"/>
  <c r="E4010" i="13"/>
  <c r="E4011" i="13"/>
  <c r="E4012" i="13"/>
  <c r="E4013" i="13"/>
  <c r="E4014" i="13"/>
  <c r="E4015" i="13"/>
  <c r="E4016" i="13"/>
  <c r="E4017" i="13"/>
  <c r="E4018" i="13"/>
  <c r="E4019" i="13"/>
  <c r="E4020" i="13"/>
  <c r="E4021" i="13"/>
  <c r="E4022" i="13"/>
  <c r="E4023" i="13"/>
  <c r="E4024" i="13"/>
  <c r="E4025" i="13"/>
  <c r="E4026" i="13"/>
  <c r="E4027" i="13"/>
  <c r="E4028" i="13"/>
  <c r="E4029" i="13"/>
  <c r="E4030" i="13"/>
  <c r="E4031" i="13"/>
  <c r="E4032" i="13"/>
  <c r="E4033" i="13"/>
  <c r="E4034" i="13"/>
  <c r="E4035" i="13"/>
  <c r="E4036" i="13"/>
  <c r="E4037" i="13"/>
  <c r="E4038" i="13"/>
  <c r="E4039" i="13"/>
  <c r="E4040" i="13"/>
  <c r="E4041" i="13"/>
  <c r="E4042" i="13"/>
  <c r="E4043" i="13"/>
  <c r="E4044" i="13"/>
  <c r="E4045" i="13"/>
  <c r="E4046" i="13"/>
  <c r="E4047" i="13"/>
  <c r="E4048" i="13"/>
  <c r="E4049" i="13"/>
  <c r="E4050" i="13"/>
  <c r="E4051" i="13"/>
  <c r="E4052" i="13"/>
  <c r="E4053" i="13"/>
  <c r="E4054" i="13"/>
  <c r="E4055" i="13"/>
  <c r="E4056" i="13"/>
  <c r="E4057" i="13"/>
  <c r="E4058" i="13"/>
  <c r="E4059" i="13"/>
  <c r="E4060" i="13"/>
  <c r="E4061" i="13"/>
  <c r="E4062" i="13"/>
  <c r="E4063" i="13"/>
  <c r="E4064" i="13"/>
  <c r="E4065" i="13"/>
  <c r="E4066" i="13"/>
  <c r="E4067" i="13"/>
  <c r="E4068" i="13"/>
  <c r="E4069" i="13"/>
  <c r="E4070" i="13"/>
  <c r="E4071" i="13"/>
  <c r="E4072" i="13"/>
  <c r="E4073" i="13"/>
  <c r="E4074" i="13"/>
  <c r="E4075" i="13"/>
  <c r="E4076" i="13"/>
  <c r="E4077" i="13"/>
  <c r="E4078" i="13"/>
  <c r="E4079" i="13"/>
  <c r="E4080" i="13"/>
  <c r="E4081" i="13"/>
  <c r="E4082" i="13"/>
  <c r="E4083" i="13"/>
  <c r="E4084" i="13"/>
  <c r="E4085" i="13"/>
  <c r="E4086" i="13"/>
  <c r="E4087" i="13"/>
  <c r="E4088" i="13"/>
  <c r="E4089" i="13"/>
  <c r="E4090" i="13"/>
  <c r="E4091" i="13"/>
  <c r="E4092" i="13"/>
  <c r="E4093" i="13"/>
  <c r="E4094" i="13"/>
  <c r="E4095" i="13"/>
  <c r="E4096" i="13"/>
  <c r="E4097" i="13"/>
  <c r="E4098" i="13"/>
  <c r="E4099" i="13"/>
  <c r="E4100" i="13"/>
  <c r="E4101" i="13"/>
  <c r="E4102" i="13"/>
  <c r="E4103" i="13"/>
  <c r="E4104" i="13"/>
  <c r="E4105" i="13"/>
  <c r="E4106" i="13"/>
  <c r="E4107" i="13"/>
  <c r="E4108" i="13"/>
  <c r="E4109" i="13"/>
  <c r="E4110" i="13"/>
  <c r="E4111" i="13"/>
  <c r="E4112" i="13"/>
  <c r="E4113" i="13"/>
  <c r="E4114" i="13"/>
  <c r="E4115" i="13"/>
  <c r="E4116" i="13"/>
  <c r="E4117" i="13"/>
  <c r="E4118" i="13"/>
  <c r="E4119" i="13"/>
  <c r="E4120" i="13"/>
  <c r="E4121" i="13"/>
  <c r="E4122" i="13"/>
  <c r="E4123" i="13"/>
  <c r="E4124" i="13"/>
  <c r="E4125" i="13"/>
  <c r="E4126" i="13"/>
  <c r="E4127" i="13"/>
  <c r="E4128" i="13"/>
  <c r="E4129" i="13"/>
  <c r="E4130" i="13"/>
  <c r="E4131" i="13"/>
  <c r="E4132" i="13"/>
  <c r="E4133" i="13"/>
  <c r="E4134" i="13"/>
  <c r="E4135" i="13"/>
  <c r="E4136" i="13"/>
  <c r="E4137" i="13"/>
  <c r="E4138" i="13"/>
  <c r="E4139" i="13"/>
  <c r="E4140" i="13"/>
  <c r="E4141" i="13"/>
  <c r="E4142" i="13"/>
  <c r="E4143" i="13"/>
  <c r="E4144" i="13"/>
  <c r="E4145" i="13"/>
  <c r="E4146" i="13"/>
  <c r="E4147" i="13"/>
  <c r="E4148" i="13"/>
  <c r="E4149" i="13"/>
  <c r="E4150" i="13"/>
  <c r="E4151" i="13"/>
  <c r="E4152" i="13"/>
  <c r="E4153" i="13"/>
  <c r="E4154" i="13"/>
  <c r="E4155" i="13"/>
  <c r="E4156" i="13"/>
  <c r="E4157" i="13"/>
  <c r="E4158" i="13"/>
  <c r="E4159" i="13"/>
  <c r="E4160" i="13"/>
  <c r="E4161" i="13"/>
  <c r="E4162" i="13"/>
  <c r="E4163" i="13"/>
  <c r="E4164" i="13"/>
  <c r="E4165" i="13"/>
  <c r="E4166" i="13"/>
  <c r="E4167" i="13"/>
  <c r="E4168" i="13"/>
  <c r="E4169" i="13"/>
  <c r="E4170" i="13"/>
  <c r="E4171" i="13"/>
  <c r="E4172" i="13"/>
  <c r="E4173" i="13"/>
  <c r="E4174" i="13"/>
  <c r="E4175" i="13"/>
  <c r="E4176" i="13"/>
  <c r="E4177" i="13"/>
  <c r="E4178" i="13"/>
  <c r="E4179" i="13"/>
  <c r="E4180" i="13"/>
  <c r="E4181" i="13"/>
  <c r="E4182" i="13"/>
  <c r="E4183" i="13"/>
  <c r="E4184" i="13"/>
  <c r="E4185" i="13"/>
  <c r="E4186" i="13"/>
  <c r="E4187" i="13"/>
  <c r="E4188" i="13"/>
  <c r="E4189" i="13"/>
  <c r="E4190" i="13"/>
  <c r="E4191" i="13"/>
  <c r="E4192" i="13"/>
  <c r="E4193" i="13"/>
  <c r="E4194" i="13"/>
  <c r="E4195" i="13"/>
  <c r="E4196" i="13"/>
  <c r="E4197" i="13"/>
  <c r="E4198" i="13"/>
  <c r="E4199" i="13"/>
  <c r="E4200" i="13"/>
  <c r="E4201" i="13"/>
  <c r="E4202" i="13"/>
  <c r="E4203" i="13"/>
  <c r="E4204" i="13"/>
  <c r="E4205" i="13"/>
  <c r="E4206" i="13"/>
  <c r="E4207" i="13"/>
  <c r="E4208" i="13"/>
  <c r="E4209" i="13"/>
  <c r="E4210" i="13"/>
  <c r="E4211" i="13"/>
  <c r="E4212" i="13"/>
  <c r="E4213" i="13"/>
  <c r="E4214" i="13"/>
  <c r="E4215" i="13"/>
  <c r="E4216" i="13"/>
  <c r="E4217" i="13"/>
  <c r="E4218" i="13"/>
  <c r="E4219" i="13"/>
  <c r="E4220" i="13"/>
  <c r="E4221" i="13"/>
  <c r="E4222" i="13"/>
  <c r="E4223" i="13"/>
  <c r="E4224" i="13"/>
  <c r="E4225" i="13"/>
  <c r="E4226" i="13"/>
  <c r="E4227" i="13"/>
  <c r="E4228" i="13"/>
  <c r="E4229" i="13"/>
  <c r="E4230" i="13"/>
  <c r="E4231" i="13"/>
  <c r="E4232" i="13"/>
  <c r="E4233" i="13"/>
  <c r="E4234" i="13"/>
  <c r="E4235" i="13"/>
  <c r="E4236" i="13"/>
  <c r="E4237" i="13"/>
  <c r="E4238" i="13"/>
  <c r="E4239" i="13"/>
  <c r="E4240" i="13"/>
  <c r="E4241" i="13"/>
  <c r="E4242" i="13"/>
  <c r="E4243" i="13"/>
  <c r="E4244" i="13"/>
  <c r="E4245" i="13"/>
  <c r="E4246" i="13"/>
  <c r="E4247" i="13"/>
  <c r="E4248" i="13"/>
  <c r="E4249" i="13"/>
  <c r="E4250" i="13"/>
  <c r="E4251" i="13"/>
  <c r="E4252" i="13"/>
  <c r="E4253" i="13"/>
  <c r="E4254" i="13"/>
  <c r="E4255" i="13"/>
  <c r="E4256" i="13"/>
  <c r="E4257" i="13"/>
  <c r="E4258" i="13"/>
  <c r="E4259" i="13"/>
  <c r="E4260" i="13"/>
  <c r="E4261" i="13"/>
  <c r="E4262" i="13"/>
  <c r="E4263" i="13"/>
  <c r="E4264" i="13"/>
  <c r="E4265" i="13"/>
  <c r="E4266" i="13"/>
  <c r="E4267" i="13"/>
  <c r="E4268" i="13"/>
  <c r="E4269" i="13"/>
  <c r="E4270" i="13"/>
  <c r="E4271" i="13"/>
  <c r="E4272" i="13"/>
  <c r="E4273" i="13"/>
  <c r="E4274" i="13"/>
  <c r="E4275" i="13"/>
  <c r="E4276" i="13"/>
  <c r="E4277" i="13"/>
  <c r="E4278" i="13"/>
  <c r="E4279" i="13"/>
  <c r="E4280" i="13"/>
  <c r="E4281" i="13"/>
  <c r="E4282" i="13"/>
  <c r="E4283" i="13"/>
  <c r="E4284" i="13"/>
  <c r="E4285" i="13"/>
  <c r="E4286" i="13"/>
  <c r="E4287" i="13"/>
  <c r="E4288" i="13"/>
  <c r="E4289" i="13"/>
  <c r="E4290" i="13"/>
  <c r="E4291" i="13"/>
  <c r="E4292" i="13"/>
  <c r="E4293" i="13"/>
  <c r="E4294" i="13"/>
  <c r="E4295" i="13"/>
  <c r="E4296" i="13"/>
  <c r="E4297" i="13"/>
  <c r="E4298" i="13"/>
  <c r="E4299" i="13"/>
  <c r="E4300" i="13"/>
  <c r="G5999" i="13"/>
  <c r="G6000" i="13"/>
  <c r="G6001" i="13"/>
  <c r="L2" i="13"/>
  <c r="D4" i="12"/>
  <c r="B4" i="12"/>
  <c r="G5899" i="13" l="1"/>
  <c r="G5975" i="13"/>
  <c r="H3943" i="13"/>
  <c r="H3879" i="13"/>
  <c r="H3615" i="13"/>
  <c r="H3431" i="13"/>
  <c r="H3263" i="13"/>
  <c r="H2871" i="13"/>
  <c r="H2015" i="13"/>
  <c r="H2007" i="13"/>
  <c r="H1751" i="13"/>
  <c r="G5993" i="13"/>
  <c r="G5925" i="13"/>
  <c r="H2592" i="13"/>
  <c r="H1824" i="13"/>
  <c r="H1576" i="13"/>
  <c r="H1320" i="13"/>
  <c r="G5919" i="13"/>
  <c r="H136" i="13"/>
  <c r="H8" i="13"/>
  <c r="G5935" i="13"/>
  <c r="I3424" i="13"/>
  <c r="H3168" i="13"/>
  <c r="H2344" i="13"/>
  <c r="H2088" i="13"/>
  <c r="H1312" i="13"/>
  <c r="H408" i="13"/>
  <c r="H3760" i="13"/>
  <c r="H3504" i="13"/>
  <c r="H3336" i="13"/>
  <c r="H2920" i="13"/>
  <c r="H2080" i="13"/>
  <c r="H960" i="13"/>
  <c r="H3208" i="13"/>
  <c r="H3080" i="13"/>
  <c r="H3040" i="13"/>
  <c r="H2944" i="13"/>
  <c r="H2600" i="13"/>
  <c r="H2336" i="13"/>
  <c r="H4208" i="13"/>
  <c r="H3296" i="13"/>
  <c r="H2848" i="13"/>
  <c r="I1944" i="13"/>
  <c r="H1832" i="13"/>
  <c r="H1568" i="13"/>
  <c r="H904" i="13"/>
  <c r="H3870" i="13"/>
  <c r="H3806" i="13"/>
  <c r="H3798" i="13"/>
  <c r="H3614" i="13"/>
  <c r="H3606" i="13"/>
  <c r="H3550" i="13"/>
  <c r="H3542" i="13"/>
  <c r="H3318" i="13"/>
  <c r="H3278" i="13"/>
  <c r="H3190" i="13"/>
  <c r="H2774" i="13"/>
  <c r="H2710" i="13"/>
  <c r="H2454" i="13"/>
  <c r="H2446" i="13"/>
  <c r="H2190" i="13"/>
  <c r="H1686" i="13"/>
  <c r="H1430" i="13"/>
  <c r="H1422" i="13"/>
  <c r="H622" i="13"/>
  <c r="H310" i="13"/>
  <c r="G5876" i="13"/>
  <c r="G5977" i="13"/>
  <c r="H4237" i="13"/>
  <c r="H4117" i="13"/>
  <c r="H4053" i="13"/>
  <c r="H4045" i="13"/>
  <c r="H3989" i="13"/>
  <c r="H3981" i="13"/>
  <c r="H3861" i="13"/>
  <c r="H3797" i="13"/>
  <c r="H3789" i="13"/>
  <c r="H3733" i="13"/>
  <c r="H3725" i="13"/>
  <c r="H3605" i="13"/>
  <c r="H3589" i="13"/>
  <c r="H3541" i="13"/>
  <c r="H3533" i="13"/>
  <c r="H3525" i="13"/>
  <c r="H3477" i="13"/>
  <c r="H3469" i="13"/>
  <c r="H3461" i="13"/>
  <c r="H3413" i="13"/>
  <c r="H3405" i="13"/>
  <c r="H3397" i="13"/>
  <c r="I3389" i="13"/>
  <c r="H3373" i="13"/>
  <c r="H3333" i="13"/>
  <c r="H3301" i="13"/>
  <c r="H3245" i="13"/>
  <c r="H3205" i="13"/>
  <c r="H3173" i="13"/>
  <c r="H3117" i="13"/>
  <c r="H3077" i="13"/>
  <c r="H3045" i="13"/>
  <c r="H3021" i="13"/>
  <c r="H2949" i="13"/>
  <c r="H2853" i="13"/>
  <c r="H2829" i="13"/>
  <c r="H2821" i="13"/>
  <c r="H2637" i="13"/>
  <c r="H2629" i="13"/>
  <c r="H2565" i="13"/>
  <c r="H2381" i="13"/>
  <c r="H2373" i="13"/>
  <c r="H2309" i="13"/>
  <c r="H2125" i="13"/>
  <c r="H2117" i="13"/>
  <c r="H2053" i="13"/>
  <c r="H1869" i="13"/>
  <c r="H1861" i="13"/>
  <c r="H1797" i="13"/>
  <c r="H1613" i="13"/>
  <c r="H1605" i="13"/>
  <c r="H1541" i="13"/>
  <c r="H1357" i="13"/>
  <c r="H1349" i="13"/>
  <c r="H1285" i="13"/>
  <c r="I1221" i="13"/>
  <c r="H1197" i="13"/>
  <c r="H1125" i="13"/>
  <c r="H701" i="13"/>
  <c r="H429" i="13"/>
  <c r="H237" i="13"/>
  <c r="G5897" i="13"/>
  <c r="G5967" i="13"/>
  <c r="G5980" i="13"/>
  <c r="H4245" i="13"/>
  <c r="G5905" i="13"/>
  <c r="G5998" i="13"/>
  <c r="G5909" i="13"/>
  <c r="H4062" i="13"/>
  <c r="G5893" i="13"/>
  <c r="G5927" i="13"/>
  <c r="G5867" i="13"/>
  <c r="G5877" i="13"/>
  <c r="G5913" i="13"/>
  <c r="G5916" i="13"/>
  <c r="G5929" i="13"/>
  <c r="G5894" i="13"/>
  <c r="G5965" i="13"/>
  <c r="K4641" i="13"/>
  <c r="K4405" i="13"/>
  <c r="H4321" i="13"/>
  <c r="H4301" i="13"/>
  <c r="H5277" i="13"/>
  <c r="J5161" i="13"/>
  <c r="J5081" i="13"/>
  <c r="G5951" i="13"/>
  <c r="G5948" i="13"/>
  <c r="G5959" i="13"/>
  <c r="J4514" i="13"/>
  <c r="I4510" i="13"/>
  <c r="G5887" i="13"/>
  <c r="I5221" i="13"/>
  <c r="H5073" i="13"/>
  <c r="K4404" i="13"/>
  <c r="J4368" i="13"/>
  <c r="K4364" i="13"/>
  <c r="G5868" i="13"/>
  <c r="G5889" i="13"/>
  <c r="K5351" i="13"/>
  <c r="I5343" i="13"/>
  <c r="J5323" i="13"/>
  <c r="H5156" i="13"/>
  <c r="J5144" i="13"/>
  <c r="G5921" i="13"/>
  <c r="G5990" i="13"/>
  <c r="G5871" i="13"/>
  <c r="G5884" i="13"/>
  <c r="G5873" i="13"/>
  <c r="G5985" i="13"/>
  <c r="G5973" i="13"/>
  <c r="J5379" i="13"/>
  <c r="H5359" i="13"/>
  <c r="G5957" i="13"/>
  <c r="G5869" i="13"/>
  <c r="G5901" i="13"/>
  <c r="G5908" i="13"/>
  <c r="G5950" i="13"/>
  <c r="G5917" i="13"/>
  <c r="G5971" i="13"/>
  <c r="G5994" i="13"/>
  <c r="G5900" i="13"/>
  <c r="G5895" i="13"/>
  <c r="G5879" i="13"/>
  <c r="G5983" i="13"/>
  <c r="G5943" i="13"/>
  <c r="G5911" i="13"/>
  <c r="H5567" i="13"/>
  <c r="H4996" i="13"/>
  <c r="K4864" i="13"/>
  <c r="K4856" i="13"/>
  <c r="H4607" i="13"/>
  <c r="I4571" i="13"/>
  <c r="K4323" i="13"/>
  <c r="G5892" i="13"/>
  <c r="I5302" i="13"/>
  <c r="H5142" i="13"/>
  <c r="I5138" i="13"/>
  <c r="K5134" i="13"/>
  <c r="K5102" i="13"/>
  <c r="H4486" i="13"/>
  <c r="H4482" i="13"/>
  <c r="G5881" i="13"/>
  <c r="G5915" i="13"/>
  <c r="K5612" i="13"/>
  <c r="K5608" i="13"/>
  <c r="J5588" i="13"/>
  <c r="I5572" i="13"/>
  <c r="I5488" i="13"/>
  <c r="I5400" i="13"/>
  <c r="J4337" i="13"/>
  <c r="G5947" i="13"/>
  <c r="I5172" i="13"/>
  <c r="I5164" i="13"/>
  <c r="G5988" i="13"/>
  <c r="G5964" i="13"/>
  <c r="G5969" i="13"/>
  <c r="G5885" i="13"/>
  <c r="I5546" i="13"/>
  <c r="H5287" i="13"/>
  <c r="K5103" i="13"/>
  <c r="I4734" i="13"/>
  <c r="H4483" i="13"/>
  <c r="I4463" i="13"/>
  <c r="J4427" i="13"/>
  <c r="J4411" i="13"/>
  <c r="H4311" i="13"/>
  <c r="G5928" i="13"/>
  <c r="K5218" i="13"/>
  <c r="H5078" i="13"/>
  <c r="K5074" i="13"/>
  <c r="I5066" i="13"/>
  <c r="I5721" i="13"/>
  <c r="H5441" i="13"/>
  <c r="H5313" i="13"/>
  <c r="K5309" i="13"/>
  <c r="H4689" i="13"/>
  <c r="H4637" i="13"/>
  <c r="H4629" i="13"/>
  <c r="H4601" i="13"/>
  <c r="I4597" i="13"/>
  <c r="H4593" i="13"/>
  <c r="H4577" i="13"/>
  <c r="J4561" i="13"/>
  <c r="J4545" i="13"/>
  <c r="J4430" i="13"/>
  <c r="K4398" i="13"/>
  <c r="J4394" i="13"/>
  <c r="K4390" i="13"/>
  <c r="G5937" i="13"/>
  <c r="I5818" i="13"/>
  <c r="H5814" i="13"/>
  <c r="K5810" i="13"/>
  <c r="K5802" i="13"/>
  <c r="H5682" i="13"/>
  <c r="H5678" i="13"/>
  <c r="J5630" i="13"/>
  <c r="K5626" i="13"/>
  <c r="H5614" i="13"/>
  <c r="K4776" i="13"/>
  <c r="I4740" i="13"/>
  <c r="K4732" i="13"/>
  <c r="K4704" i="13"/>
  <c r="K4437" i="13"/>
  <c r="K5486" i="13"/>
  <c r="I5482" i="13"/>
  <c r="I5426" i="13"/>
  <c r="I5394" i="13"/>
  <c r="K5263" i="13"/>
  <c r="H4544" i="13"/>
  <c r="K4524" i="13"/>
  <c r="G5962" i="13"/>
  <c r="G5987" i="13"/>
  <c r="J5805" i="13"/>
  <c r="I5801" i="13"/>
  <c r="J4508" i="13"/>
  <c r="I4500" i="13"/>
  <c r="K5055" i="13"/>
  <c r="H5051" i="13"/>
  <c r="H5039" i="13"/>
  <c r="J4983" i="13"/>
  <c r="H5712" i="13"/>
  <c r="H5696" i="13"/>
  <c r="K5660" i="13"/>
  <c r="K5640" i="13"/>
  <c r="J4806" i="13"/>
  <c r="I4794" i="13"/>
  <c r="J4726" i="13"/>
  <c r="K5476" i="13"/>
  <c r="I5472" i="13"/>
  <c r="I5468" i="13"/>
  <c r="I5464" i="13"/>
  <c r="J5428" i="13"/>
  <c r="H5042" i="13"/>
  <c r="H5014" i="13"/>
  <c r="J5006" i="13"/>
  <c r="I4970" i="13"/>
  <c r="K4870" i="13"/>
  <c r="H4566" i="13"/>
  <c r="K4546" i="13"/>
  <c r="I5823" i="13"/>
  <c r="H5783" i="13"/>
  <c r="I5751" i="13"/>
  <c r="H5743" i="13"/>
  <c r="I5703" i="13"/>
  <c r="I5619" i="13"/>
  <c r="H5153" i="13"/>
  <c r="H5145" i="13"/>
  <c r="H5141" i="13"/>
  <c r="H4801" i="13"/>
  <c r="J4773" i="13"/>
  <c r="H4769" i="13"/>
  <c r="H4761" i="13"/>
  <c r="I4725" i="13"/>
  <c r="H5447" i="13"/>
  <c r="I5276" i="13"/>
  <c r="K5272" i="13"/>
  <c r="J5260" i="13"/>
  <c r="H5057" i="13"/>
  <c r="J5021" i="13"/>
  <c r="H4366" i="13"/>
  <c r="G5942" i="13"/>
  <c r="G5974" i="13"/>
  <c r="J5835" i="13"/>
  <c r="I5470" i="13"/>
  <c r="K5458" i="13"/>
  <c r="J5387" i="13"/>
  <c r="K5312" i="13"/>
  <c r="I5261" i="13"/>
  <c r="I5106" i="13"/>
  <c r="H5094" i="13"/>
  <c r="K5086" i="13"/>
  <c r="K4795" i="13"/>
  <c r="J4783" i="13"/>
  <c r="J4775" i="13"/>
  <c r="J4759" i="13"/>
  <c r="H4640" i="13"/>
  <c r="K4632" i="13"/>
  <c r="J4624" i="13"/>
  <c r="K4608" i="13"/>
  <c r="I4548" i="13"/>
  <c r="K4509" i="13"/>
  <c r="J4485" i="13"/>
  <c r="I4481" i="13"/>
  <c r="J4477" i="13"/>
  <c r="H4469" i="13"/>
  <c r="J4461" i="13"/>
  <c r="I4359" i="13"/>
  <c r="I4355" i="13"/>
  <c r="H4347" i="13"/>
  <c r="H4343" i="13"/>
  <c r="H4026" i="13"/>
  <c r="H3578" i="13"/>
  <c r="H3514" i="13"/>
  <c r="H3282" i="13"/>
  <c r="H3274" i="13"/>
  <c r="H3242" i="13"/>
  <c r="H3218" i="13"/>
  <c r="H3210" i="13"/>
  <c r="H3186" i="13"/>
  <c r="H3154" i="13"/>
  <c r="H3146" i="13"/>
  <c r="H3114" i="13"/>
  <c r="H3090" i="13"/>
  <c r="H3082" i="13"/>
  <c r="H3058" i="13"/>
  <c r="H3018" i="13"/>
  <c r="H2994" i="13"/>
  <c r="H2986" i="13"/>
  <c r="I2954" i="13"/>
  <c r="H2922" i="13"/>
  <c r="H2890" i="13"/>
  <c r="H2866" i="13"/>
  <c r="I2858" i="13"/>
  <c r="H2826" i="13"/>
  <c r="H2802" i="13"/>
  <c r="H2794" i="13"/>
  <c r="H2738" i="13"/>
  <c r="H2730" i="13"/>
  <c r="H2674" i="13"/>
  <c r="H2666" i="13"/>
  <c r="H2602" i="13"/>
  <c r="H2546" i="13"/>
  <c r="I2538" i="13"/>
  <c r="I2530" i="13"/>
  <c r="H2482" i="13"/>
  <c r="H2474" i="13"/>
  <c r="H2418" i="13"/>
  <c r="H2410" i="13"/>
  <c r="H2346" i="13"/>
  <c r="H2290" i="13"/>
  <c r="H2226" i="13"/>
  <c r="H2218" i="13"/>
  <c r="H2162" i="13"/>
  <c r="H2154" i="13"/>
  <c r="H2090" i="13"/>
  <c r="H2034" i="13"/>
  <c r="H1970" i="13"/>
  <c r="H1962" i="13"/>
  <c r="H1906" i="13"/>
  <c r="H1898" i="13"/>
  <c r="H1834" i="13"/>
  <c r="H1778" i="13"/>
  <c r="H1714" i="13"/>
  <c r="H1706" i="13"/>
  <c r="H1650" i="13"/>
  <c r="H1642" i="13"/>
  <c r="H1578" i="13"/>
  <c r="H1522" i="13"/>
  <c r="H1458" i="13"/>
  <c r="H1450" i="13"/>
  <c r="H1394" i="13"/>
  <c r="H1386" i="13"/>
  <c r="H1322" i="13"/>
  <c r="H1266" i="13"/>
  <c r="H1162" i="13"/>
  <c r="H1106" i="13"/>
  <c r="H1034" i="13"/>
  <c r="H978" i="13"/>
  <c r="H906" i="13"/>
  <c r="H722" i="13"/>
  <c r="H674" i="13"/>
  <c r="I602" i="13"/>
  <c r="H530" i="13"/>
  <c r="H482" i="13"/>
  <c r="H330" i="13"/>
  <c r="H210" i="13"/>
  <c r="H138" i="13"/>
  <c r="H82" i="13"/>
  <c r="H10" i="13"/>
  <c r="H5644" i="13"/>
  <c r="I5830" i="13"/>
  <c r="J5659" i="13"/>
  <c r="K5564" i="13"/>
  <c r="J5528" i="13"/>
  <c r="I5520" i="13"/>
  <c r="K5402" i="13"/>
  <c r="H5394" i="13"/>
  <c r="I5331" i="13"/>
  <c r="K5315" i="13"/>
  <c r="J5295" i="13"/>
  <c r="H5244" i="13"/>
  <c r="H5101" i="13"/>
  <c r="I4886" i="13"/>
  <c r="K4441" i="13"/>
  <c r="K5782" i="13"/>
  <c r="J5009" i="13"/>
  <c r="H4937" i="13"/>
  <c r="H4885" i="13"/>
  <c r="J4869" i="13"/>
  <c r="H4825" i="13"/>
  <c r="J4813" i="13"/>
  <c r="K4734" i="13"/>
  <c r="I4722" i="13"/>
  <c r="I4718" i="13"/>
  <c r="K4702" i="13"/>
  <c r="J4658" i="13"/>
  <c r="J4511" i="13"/>
  <c r="J4464" i="13"/>
  <c r="K4369" i="13"/>
  <c r="I5104" i="13"/>
  <c r="K5084" i="13"/>
  <c r="H5072" i="13"/>
  <c r="I4459" i="13"/>
  <c r="H5761" i="13"/>
  <c r="J5737" i="13"/>
  <c r="I5475" i="13"/>
  <c r="I5412" i="13"/>
  <c r="I5333" i="13"/>
  <c r="I5278" i="13"/>
  <c r="J5139" i="13"/>
  <c r="J5135" i="13"/>
  <c r="J5123" i="13"/>
  <c r="K4996" i="13"/>
  <c r="I4972" i="13"/>
  <c r="H4944" i="13"/>
  <c r="K4872" i="13"/>
  <c r="K4868" i="13"/>
  <c r="I4789" i="13"/>
  <c r="I4733" i="13"/>
  <c r="H4459" i="13"/>
  <c r="I4451" i="13"/>
  <c r="I5860" i="13"/>
  <c r="J5856" i="13"/>
  <c r="I5713" i="13"/>
  <c r="I5705" i="13"/>
  <c r="I5697" i="13"/>
  <c r="I5673" i="13"/>
  <c r="K5669" i="13"/>
  <c r="K5293" i="13"/>
  <c r="H5095" i="13"/>
  <c r="K4372" i="13"/>
  <c r="J4344" i="13"/>
  <c r="H4336" i="13"/>
  <c r="J4321" i="13"/>
  <c r="J5633" i="13"/>
  <c r="H5613" i="13"/>
  <c r="H5597" i="13"/>
  <c r="K5589" i="13"/>
  <c r="I4967" i="13"/>
  <c r="H4923" i="13"/>
  <c r="I4915" i="13"/>
  <c r="J4911" i="13"/>
  <c r="H4867" i="13"/>
  <c r="J4656" i="13"/>
  <c r="K4541" i="13"/>
  <c r="K4502" i="13"/>
  <c r="K4446" i="13"/>
  <c r="K4387" i="13"/>
  <c r="G5910" i="13"/>
  <c r="K5854" i="13"/>
  <c r="I5845" i="13"/>
  <c r="J5841" i="13"/>
  <c r="H5837" i="13"/>
  <c r="H5774" i="13"/>
  <c r="H5766" i="13"/>
  <c r="I5743" i="13"/>
  <c r="H5704" i="13"/>
  <c r="I5625" i="13"/>
  <c r="I5510" i="13"/>
  <c r="I5494" i="13"/>
  <c r="K5444" i="13"/>
  <c r="I5366" i="13"/>
  <c r="K5323" i="13"/>
  <c r="H5243" i="13"/>
  <c r="H5235" i="13"/>
  <c r="J5175" i="13"/>
  <c r="J5120" i="13"/>
  <c r="H4987" i="13"/>
  <c r="H4979" i="13"/>
  <c r="K4972" i="13"/>
  <c r="H4940" i="13"/>
  <c r="H4936" i="13"/>
  <c r="K4928" i="13"/>
  <c r="I4900" i="13"/>
  <c r="J4826" i="13"/>
  <c r="K4806" i="13"/>
  <c r="J4671" i="13"/>
  <c r="H4659" i="13"/>
  <c r="K4648" i="13"/>
  <c r="I4644" i="13"/>
  <c r="J4629" i="13"/>
  <c r="H4621" i="13"/>
  <c r="K4617" i="13"/>
  <c r="J4598" i="13"/>
  <c r="K4512" i="13"/>
  <c r="J4509" i="13"/>
  <c r="J4378" i="13"/>
  <c r="G5883" i="13"/>
  <c r="G5878" i="13"/>
  <c r="G5918" i="13"/>
  <c r="G5958" i="13"/>
  <c r="H4509" i="13"/>
  <c r="H4172" i="13"/>
  <c r="H5824" i="13"/>
  <c r="J5761" i="13"/>
  <c r="K5753" i="13"/>
  <c r="I5695" i="13"/>
  <c r="K5691" i="13"/>
  <c r="J5632" i="13"/>
  <c r="H5624" i="13"/>
  <c r="I5584" i="13"/>
  <c r="J5521" i="13"/>
  <c r="J5489" i="13"/>
  <c r="K5474" i="13"/>
  <c r="H5467" i="13"/>
  <c r="I5416" i="13"/>
  <c r="I5369" i="13"/>
  <c r="I5299" i="13"/>
  <c r="K5295" i="13"/>
  <c r="K5288" i="13"/>
  <c r="K5280" i="13"/>
  <c r="J5202" i="13"/>
  <c r="J5198" i="13"/>
  <c r="K5178" i="13"/>
  <c r="H5119" i="13"/>
  <c r="H4997" i="13"/>
  <c r="I4798" i="13"/>
  <c r="H4740" i="13"/>
  <c r="G5891" i="13"/>
  <c r="G5979" i="13"/>
  <c r="G5996" i="13"/>
  <c r="H3907" i="13"/>
  <c r="H3227" i="13"/>
  <c r="H1107" i="13"/>
  <c r="H211" i="13"/>
  <c r="J4895" i="13"/>
  <c r="K4759" i="13"/>
  <c r="K4670" i="13"/>
  <c r="K4654" i="13"/>
  <c r="H4643" i="13"/>
  <c r="J4534" i="13"/>
  <c r="J4476" i="13"/>
  <c r="J4453" i="13"/>
  <c r="K4430" i="13"/>
  <c r="J4392" i="13"/>
  <c r="K4388" i="13"/>
  <c r="J4322" i="13"/>
  <c r="J4314" i="13"/>
  <c r="I4306" i="13"/>
  <c r="G5866" i="13"/>
  <c r="G5978" i="13"/>
  <c r="H5820" i="13"/>
  <c r="K5768" i="13"/>
  <c r="J5729" i="13"/>
  <c r="I5674" i="13"/>
  <c r="J5583" i="13"/>
  <c r="H5504" i="13"/>
  <c r="K5500" i="13"/>
  <c r="H5458" i="13"/>
  <c r="K5442" i="13"/>
  <c r="H5411" i="13"/>
  <c r="J5380" i="13"/>
  <c r="I5341" i="13"/>
  <c r="H5295" i="13"/>
  <c r="H5260" i="13"/>
  <c r="H5229" i="13"/>
  <c r="I5185" i="13"/>
  <c r="I4981" i="13"/>
  <c r="J4871" i="13"/>
  <c r="I4724" i="13"/>
  <c r="K4685" i="13"/>
  <c r="H4677" i="13"/>
  <c r="H4654" i="13"/>
  <c r="H4646" i="13"/>
  <c r="J4642" i="13"/>
  <c r="H4592" i="13"/>
  <c r="K4545" i="13"/>
  <c r="I4468" i="13"/>
  <c r="I4460" i="13"/>
  <c r="J4445" i="13"/>
  <c r="K4395" i="13"/>
  <c r="H4329" i="13"/>
  <c r="G5907" i="13"/>
  <c r="I5736" i="13"/>
  <c r="K5586" i="13"/>
  <c r="J4999" i="13"/>
  <c r="I4992" i="13"/>
  <c r="K4984" i="13"/>
  <c r="H4961" i="13"/>
  <c r="I4878" i="13"/>
  <c r="H4804" i="13"/>
  <c r="H4777" i="13"/>
  <c r="H4750" i="13"/>
  <c r="I4746" i="13"/>
  <c r="J4727" i="13"/>
  <c r="K5830" i="13"/>
  <c r="H5807" i="13"/>
  <c r="H5775" i="13"/>
  <c r="H5771" i="13"/>
  <c r="K5755" i="13"/>
  <c r="H5736" i="13"/>
  <c r="J5728" i="13"/>
  <c r="K5705" i="13"/>
  <c r="J5657" i="13"/>
  <c r="H5649" i="13"/>
  <c r="H5586" i="13"/>
  <c r="I5582" i="13"/>
  <c r="J5476" i="13"/>
  <c r="K5445" i="13"/>
  <c r="K5418" i="13"/>
  <c r="K5410" i="13"/>
  <c r="I5387" i="13"/>
  <c r="J5383" i="13"/>
  <c r="K5344" i="13"/>
  <c r="K5332" i="13"/>
  <c r="K5328" i="13"/>
  <c r="I5309" i="13"/>
  <c r="H5290" i="13"/>
  <c r="J5263" i="13"/>
  <c r="J5252" i="13"/>
  <c r="K5248" i="13"/>
  <c r="K5232" i="13"/>
  <c r="K5224" i="13"/>
  <c r="H5204" i="13"/>
  <c r="H5196" i="13"/>
  <c r="I5176" i="13"/>
  <c r="H5109" i="13"/>
  <c r="H5086" i="13"/>
  <c r="K4692" i="13"/>
  <c r="K4649" i="13"/>
  <c r="I4645" i="13"/>
  <c r="K4630" i="13"/>
  <c r="K4579" i="13"/>
  <c r="K4548" i="13"/>
  <c r="K4513" i="13"/>
  <c r="J4444" i="13"/>
  <c r="K4425" i="13"/>
  <c r="I4402" i="13"/>
  <c r="H4387" i="13"/>
  <c r="G5972" i="13"/>
  <c r="G5903" i="13"/>
  <c r="H4972" i="13"/>
  <c r="H4901" i="13"/>
  <c r="J4855" i="13"/>
  <c r="I4387" i="13"/>
  <c r="G5926" i="13"/>
  <c r="G5944" i="13"/>
  <c r="G5939" i="13"/>
  <c r="H2739" i="13"/>
  <c r="H1971" i="13"/>
  <c r="H4236" i="13"/>
  <c r="H3980" i="13"/>
  <c r="H3916" i="13"/>
  <c r="H3724" i="13"/>
  <c r="H3660" i="13"/>
  <c r="H3468" i="13"/>
  <c r="H3404" i="13"/>
  <c r="H3260" i="13"/>
  <c r="H3132" i="13"/>
  <c r="H2308" i="13"/>
  <c r="H2300" i="13"/>
  <c r="H2052" i="13"/>
  <c r="H2044" i="13"/>
  <c r="H1796" i="13"/>
  <c r="H1788" i="13"/>
  <c r="H1540" i="13"/>
  <c r="H1532" i="13"/>
  <c r="H1284" i="13"/>
  <c r="H1276" i="13"/>
  <c r="H1180" i="13"/>
  <c r="H1124" i="13"/>
  <c r="H820" i="13"/>
  <c r="H796" i="13"/>
  <c r="H116" i="13"/>
  <c r="I5854" i="13"/>
  <c r="H5846" i="13"/>
  <c r="K5819" i="13"/>
  <c r="K5815" i="13"/>
  <c r="K5803" i="13"/>
  <c r="J5765" i="13"/>
  <c r="H5718" i="13"/>
  <c r="H5689" i="13"/>
  <c r="H5674" i="13"/>
  <c r="J5517" i="13"/>
  <c r="H5389" i="13"/>
  <c r="K5191" i="13"/>
  <c r="H4099" i="13"/>
  <c r="H3651" i="13"/>
  <c r="H3187" i="13"/>
  <c r="H2899" i="13"/>
  <c r="H2483" i="13"/>
  <c r="H1715" i="13"/>
  <c r="H1467" i="13"/>
  <c r="I619" i="13"/>
  <c r="I5404" i="13"/>
  <c r="J5404" i="13"/>
  <c r="H5373" i="13"/>
  <c r="I5373" i="13"/>
  <c r="H5833" i="13"/>
  <c r="H5688" i="13"/>
  <c r="I5639" i="13"/>
  <c r="I5563" i="13"/>
  <c r="H5555" i="13"/>
  <c r="I5478" i="13"/>
  <c r="K5381" i="13"/>
  <c r="J5859" i="13"/>
  <c r="H5844" i="13"/>
  <c r="J5821" i="13"/>
  <c r="K5806" i="13"/>
  <c r="H5790" i="13"/>
  <c r="H5753" i="13"/>
  <c r="I5745" i="13"/>
  <c r="I5728" i="13"/>
  <c r="J5713" i="13"/>
  <c r="K5675" i="13"/>
  <c r="J5627" i="13"/>
  <c r="J5612" i="13"/>
  <c r="K5468" i="13"/>
  <c r="K5464" i="13"/>
  <c r="J5449" i="13"/>
  <c r="H5442" i="13"/>
  <c r="H5004" i="13"/>
  <c r="I5004" i="13"/>
  <c r="H3587" i="13"/>
  <c r="H3395" i="13"/>
  <c r="H2227" i="13"/>
  <c r="K5771" i="13"/>
  <c r="H5703" i="13"/>
  <c r="J5507" i="13"/>
  <c r="H5485" i="13"/>
  <c r="H5474" i="13"/>
  <c r="J5467" i="13"/>
  <c r="I5456" i="13"/>
  <c r="I5448" i="13"/>
  <c r="J5395" i="13"/>
  <c r="J4820" i="13"/>
  <c r="K4820" i="13"/>
  <c r="H3315" i="13"/>
  <c r="H1459" i="13"/>
  <c r="I5862" i="13"/>
  <c r="H5852" i="13"/>
  <c r="K5817" i="13"/>
  <c r="I5797" i="13"/>
  <c r="J5705" i="13"/>
  <c r="J5674" i="13"/>
  <c r="H5672" i="13"/>
  <c r="H5664" i="13"/>
  <c r="K5348" i="13"/>
  <c r="J4902" i="13"/>
  <c r="I4902" i="13"/>
  <c r="J4793" i="13"/>
  <c r="I4793" i="13"/>
  <c r="I4267" i="13"/>
  <c r="H4163" i="13"/>
  <c r="H3843" i="13"/>
  <c r="H3059" i="13"/>
  <c r="I2859" i="13"/>
  <c r="H2235" i="13"/>
  <c r="H1051" i="13"/>
  <c r="H603" i="13"/>
  <c r="H235" i="13"/>
  <c r="H5854" i="13"/>
  <c r="K5820" i="13"/>
  <c r="H5808" i="13"/>
  <c r="H5792" i="13"/>
  <c r="H5784" i="13"/>
  <c r="H5773" i="13"/>
  <c r="H5751" i="13"/>
  <c r="I5744" i="13"/>
  <c r="K5674" i="13"/>
  <c r="I5659" i="13"/>
  <c r="I5629" i="13"/>
  <c r="K5506" i="13"/>
  <c r="J5495" i="13"/>
  <c r="J5484" i="13"/>
  <c r="K5470" i="13"/>
  <c r="J5436" i="13"/>
  <c r="H3099" i="13"/>
  <c r="H2995" i="13"/>
  <c r="H2875" i="13"/>
  <c r="H2747" i="13"/>
  <c r="H2491" i="13"/>
  <c r="H1979" i="13"/>
  <c r="H1723" i="13"/>
  <c r="H4877" i="13"/>
  <c r="H5428" i="13"/>
  <c r="K5405" i="13"/>
  <c r="I5401" i="13"/>
  <c r="K5383" i="13"/>
  <c r="J5278" i="13"/>
  <c r="J5230" i="13"/>
  <c r="K5203" i="13"/>
  <c r="I5149" i="13"/>
  <c r="H5063" i="13"/>
  <c r="J4990" i="13"/>
  <c r="I4986" i="13"/>
  <c r="J4960" i="13"/>
  <c r="K4948" i="13"/>
  <c r="H4929" i="13"/>
  <c r="K4909" i="13"/>
  <c r="H4899" i="13"/>
  <c r="H4891" i="13"/>
  <c r="J4884" i="13"/>
  <c r="K4880" i="13"/>
  <c r="K4840" i="13"/>
  <c r="K4832" i="13"/>
  <c r="H4795" i="13"/>
  <c r="I4778" i="13"/>
  <c r="K4673" i="13"/>
  <c r="H4665" i="13"/>
  <c r="I4654" i="13"/>
  <c r="H4651" i="13"/>
  <c r="I4616" i="13"/>
  <c r="K4605" i="13"/>
  <c r="J4578" i="13"/>
  <c r="J4542" i="13"/>
  <c r="H4522" i="13"/>
  <c r="J4479" i="13"/>
  <c r="H4462" i="13"/>
  <c r="J4452" i="13"/>
  <c r="H4419" i="13"/>
  <c r="H4411" i="13"/>
  <c r="I4371" i="13"/>
  <c r="I4368" i="13"/>
  <c r="J4353" i="13"/>
  <c r="G5949" i="13"/>
  <c r="G5968" i="13"/>
  <c r="K5430" i="13"/>
  <c r="H5412" i="13"/>
  <c r="J5378" i="13"/>
  <c r="K5307" i="13"/>
  <c r="J5277" i="13"/>
  <c r="I5156" i="13"/>
  <c r="I5140" i="13"/>
  <c r="I5132" i="13"/>
  <c r="J5128" i="13"/>
  <c r="K5118" i="13"/>
  <c r="H5091" i="13"/>
  <c r="I4951" i="13"/>
  <c r="I4944" i="13"/>
  <c r="K4912" i="13"/>
  <c r="J4879" i="13"/>
  <c r="J4863" i="13"/>
  <c r="I4851" i="13"/>
  <c r="J4839" i="13"/>
  <c r="I4806" i="13"/>
  <c r="J4795" i="13"/>
  <c r="K4792" i="13"/>
  <c r="H4785" i="13"/>
  <c r="I4762" i="13"/>
  <c r="K4747" i="13"/>
  <c r="K4740" i="13"/>
  <c r="K4646" i="13"/>
  <c r="K4643" i="13"/>
  <c r="K4625" i="13"/>
  <c r="I4593" i="13"/>
  <c r="I4570" i="13"/>
  <c r="H4559" i="13"/>
  <c r="J4555" i="13"/>
  <c r="H4517" i="13"/>
  <c r="J4504" i="13"/>
  <c r="J4500" i="13"/>
  <c r="K4485" i="13"/>
  <c r="J4468" i="13"/>
  <c r="H4461" i="13"/>
  <c r="H4451" i="13"/>
  <c r="H4430" i="13"/>
  <c r="I4411" i="13"/>
  <c r="I4400" i="13"/>
  <c r="K4396" i="13"/>
  <c r="I4378" i="13"/>
  <c r="K4348" i="13"/>
  <c r="I4329" i="13"/>
  <c r="H4325" i="13"/>
  <c r="H4302" i="13"/>
  <c r="G5930" i="13"/>
  <c r="G5991" i="13"/>
  <c r="G5872" i="13"/>
  <c r="G5906" i="13"/>
  <c r="G5940" i="13"/>
  <c r="G5995" i="13"/>
  <c r="G5997" i="13"/>
  <c r="I5095" i="13"/>
  <c r="I4508" i="13"/>
  <c r="K4461" i="13"/>
  <c r="G5912" i="13"/>
  <c r="G5945" i="13"/>
  <c r="J5314" i="13"/>
  <c r="I5310" i="13"/>
  <c r="H5292" i="13"/>
  <c r="H5147" i="13"/>
  <c r="H5127" i="13"/>
  <c r="K5121" i="13"/>
  <c r="H5084" i="13"/>
  <c r="K5014" i="13"/>
  <c r="I5007" i="13"/>
  <c r="I4816" i="13"/>
  <c r="I4805" i="13"/>
  <c r="I4742" i="13"/>
  <c r="J4739" i="13"/>
  <c r="J4639" i="13"/>
  <c r="J4621" i="13"/>
  <c r="K4614" i="13"/>
  <c r="H4485" i="13"/>
  <c r="K4481" i="13"/>
  <c r="H4458" i="13"/>
  <c r="K4429" i="13"/>
  <c r="I4367" i="13"/>
  <c r="G5874" i="13"/>
  <c r="G5976" i="13"/>
  <c r="J5358" i="13"/>
  <c r="K5354" i="13"/>
  <c r="H5328" i="13"/>
  <c r="K5261" i="13"/>
  <c r="J5189" i="13"/>
  <c r="J5185" i="13"/>
  <c r="J5127" i="13"/>
  <c r="J5086" i="13"/>
  <c r="I5037" i="13"/>
  <c r="I5029" i="13"/>
  <c r="J5014" i="13"/>
  <c r="H4958" i="13"/>
  <c r="J4918" i="13"/>
  <c r="J4903" i="13"/>
  <c r="K4900" i="13"/>
  <c r="I4846" i="13"/>
  <c r="H4838" i="13"/>
  <c r="J4791" i="13"/>
  <c r="H4645" i="13"/>
  <c r="J4631" i="13"/>
  <c r="I4613" i="13"/>
  <c r="K4561" i="13"/>
  <c r="J4550" i="13"/>
  <c r="J4543" i="13"/>
  <c r="I4516" i="13"/>
  <c r="J4507" i="13"/>
  <c r="I4469" i="13"/>
  <c r="H4467" i="13"/>
  <c r="J4460" i="13"/>
  <c r="J4443" i="13"/>
  <c r="H4417" i="13"/>
  <c r="H4406" i="13"/>
  <c r="J4377" i="13"/>
  <c r="I4369" i="13"/>
  <c r="G5923" i="13"/>
  <c r="G5970" i="13"/>
  <c r="G5920" i="13"/>
  <c r="G5966" i="13"/>
  <c r="G5902" i="13"/>
  <c r="G5981" i="13"/>
  <c r="G5938" i="13"/>
  <c r="G5982" i="13"/>
  <c r="H5432" i="13"/>
  <c r="I5350" i="13"/>
  <c r="K5331" i="13"/>
  <c r="I5305" i="13"/>
  <c r="H5301" i="13"/>
  <c r="H5261" i="13"/>
  <c r="I5254" i="13"/>
  <c r="I5246" i="13"/>
  <c r="J5223" i="13"/>
  <c r="I5219" i="13"/>
  <c r="K5211" i="13"/>
  <c r="I5204" i="13"/>
  <c r="I5181" i="13"/>
  <c r="K5161" i="13"/>
  <c r="H5158" i="13"/>
  <c r="I5130" i="13"/>
  <c r="I5127" i="13"/>
  <c r="H5108" i="13"/>
  <c r="I5086" i="13"/>
  <c r="H5079" i="13"/>
  <c r="H5075" i="13"/>
  <c r="I5060" i="13"/>
  <c r="H5052" i="13"/>
  <c r="I5048" i="13"/>
  <c r="H5002" i="13"/>
  <c r="I4998" i="13"/>
  <c r="J4938" i="13"/>
  <c r="I4918" i="13"/>
  <c r="K4902" i="13"/>
  <c r="H4892" i="13"/>
  <c r="H4853" i="13"/>
  <c r="I4845" i="13"/>
  <c r="K4796" i="13"/>
  <c r="H4793" i="13"/>
  <c r="K4779" i="13"/>
  <c r="K4768" i="13"/>
  <c r="K4764" i="13"/>
  <c r="I4738" i="13"/>
  <c r="K4689" i="13"/>
  <c r="I4670" i="13"/>
  <c r="I4658" i="13"/>
  <c r="H4613" i="13"/>
  <c r="H4587" i="13"/>
  <c r="H4531" i="13"/>
  <c r="J4527" i="13"/>
  <c r="I4519" i="13"/>
  <c r="I4515" i="13"/>
  <c r="J4469" i="13"/>
  <c r="K4457" i="13"/>
  <c r="I4442" i="13"/>
  <c r="K4438" i="13"/>
  <c r="J4424" i="13"/>
  <c r="J4405" i="13"/>
  <c r="I4390" i="13"/>
  <c r="I4380" i="13"/>
  <c r="I4372" i="13"/>
  <c r="H4369" i="13"/>
  <c r="I4338" i="13"/>
  <c r="H4320" i="13"/>
  <c r="H4312" i="13"/>
  <c r="G5870" i="13"/>
  <c r="G5914" i="13"/>
  <c r="G5955" i="13"/>
  <c r="G5888" i="13"/>
  <c r="H4561" i="13"/>
  <c r="H4534" i="13"/>
  <c r="I4511" i="13"/>
  <c r="G5956" i="13"/>
  <c r="G5886" i="13"/>
  <c r="G5992" i="13"/>
  <c r="G5932" i="13"/>
  <c r="G5961" i="13"/>
  <c r="G5946" i="13"/>
  <c r="G5904" i="13"/>
  <c r="G5936" i="13"/>
  <c r="G5989" i="13"/>
  <c r="G5931" i="13"/>
  <c r="G5963" i="13"/>
  <c r="G5880" i="13"/>
  <c r="G5890" i="13"/>
  <c r="G5952" i="13"/>
  <c r="G5984" i="13"/>
  <c r="G5960" i="13"/>
  <c r="G5898" i="13"/>
  <c r="G5896" i="13"/>
  <c r="G5875" i="13"/>
  <c r="G5922" i="13"/>
  <c r="G5953" i="13"/>
  <c r="G5934" i="13"/>
  <c r="G5954" i="13"/>
  <c r="G5941" i="13"/>
  <c r="G5986" i="13"/>
  <c r="G5933" i="13"/>
  <c r="G5882" i="13"/>
  <c r="G5924" i="13"/>
  <c r="H3396" i="13"/>
  <c r="H3300" i="13"/>
  <c r="H3044" i="13"/>
  <c r="H2948" i="13"/>
  <c r="H2564" i="13"/>
  <c r="H2372" i="13"/>
  <c r="H2236" i="13"/>
  <c r="H2116" i="13"/>
  <c r="H1980" i="13"/>
  <c r="H1860" i="13"/>
  <c r="H1604" i="13"/>
  <c r="H1348" i="13"/>
  <c r="H1052" i="13"/>
  <c r="H5284" i="13"/>
  <c r="J5776" i="13"/>
  <c r="I5776" i="13"/>
  <c r="J4571" i="13"/>
  <c r="K4571" i="13"/>
  <c r="H4300" i="13"/>
  <c r="H4292" i="13"/>
  <c r="H4228" i="13"/>
  <c r="H4164" i="13"/>
  <c r="I4156" i="13"/>
  <c r="H4044" i="13"/>
  <c r="H4036" i="13"/>
  <c r="H3972" i="13"/>
  <c r="H3908" i="13"/>
  <c r="H3788" i="13"/>
  <c r="H3780" i="13"/>
  <c r="H3716" i="13"/>
  <c r="H3652" i="13"/>
  <c r="H3532" i="13"/>
  <c r="H3524" i="13"/>
  <c r="H3460" i="13"/>
  <c r="H3172" i="13"/>
  <c r="H2556" i="13"/>
  <c r="H1724" i="13"/>
  <c r="H1468" i="13"/>
  <c r="H4291" i="13"/>
  <c r="H4227" i="13"/>
  <c r="H4219" i="13"/>
  <c r="H4155" i="13"/>
  <c r="H4091" i="13"/>
  <c r="H4035" i="13"/>
  <c r="H3971" i="13"/>
  <c r="H3963" i="13"/>
  <c r="H3899" i="13"/>
  <c r="H3835" i="13"/>
  <c r="H3779" i="13"/>
  <c r="H3715" i="13"/>
  <c r="H3707" i="13"/>
  <c r="H3643" i="13"/>
  <c r="H3579" i="13"/>
  <c r="I3571" i="13"/>
  <c r="H3523" i="13"/>
  <c r="H3459" i="13"/>
  <c r="H3451" i="13"/>
  <c r="H3387" i="13"/>
  <c r="H3283" i="13"/>
  <c r="H3259" i="13"/>
  <c r="H3219" i="13"/>
  <c r="H3155" i="13"/>
  <c r="H3131" i="13"/>
  <c r="H3091" i="13"/>
  <c r="H2963" i="13"/>
  <c r="I2955" i="13"/>
  <c r="H2939" i="13"/>
  <c r="H2867" i="13"/>
  <c r="H2803" i="13"/>
  <c r="H2771" i="13"/>
  <c r="I2763" i="13"/>
  <c r="H2675" i="13"/>
  <c r="H2555" i="13"/>
  <c r="H2547" i="13"/>
  <c r="H2419" i="13"/>
  <c r="H2299" i="13"/>
  <c r="H2291" i="13"/>
  <c r="H2163" i="13"/>
  <c r="H2043" i="13"/>
  <c r="H2035" i="13"/>
  <c r="H1907" i="13"/>
  <c r="H1787" i="13"/>
  <c r="H1779" i="13"/>
  <c r="H5816" i="13"/>
  <c r="J5816" i="13"/>
  <c r="H5809" i="13"/>
  <c r="J5809" i="13"/>
  <c r="K5809" i="13"/>
  <c r="I5805" i="13"/>
  <c r="I5704" i="13"/>
  <c r="J5701" i="13"/>
  <c r="J5697" i="13"/>
  <c r="J5663" i="13"/>
  <c r="I5663" i="13"/>
  <c r="K5489" i="13"/>
  <c r="I5342" i="13"/>
  <c r="J5342" i="13"/>
  <c r="H4876" i="13"/>
  <c r="K4876" i="13"/>
  <c r="J5849" i="13"/>
  <c r="H5849" i="13"/>
  <c r="H5607" i="13"/>
  <c r="I5607" i="13"/>
  <c r="H5409" i="13"/>
  <c r="J5409" i="13"/>
  <c r="K5320" i="13"/>
  <c r="H5320" i="13"/>
  <c r="K4947" i="13"/>
  <c r="H4947" i="13"/>
  <c r="J5848" i="13"/>
  <c r="H5848" i="13"/>
  <c r="I5848" i="13"/>
  <c r="J5749" i="13"/>
  <c r="J5745" i="13"/>
  <c r="J5561" i="13"/>
  <c r="H5537" i="13"/>
  <c r="H5360" i="13"/>
  <c r="K5360" i="13"/>
  <c r="H5191" i="13"/>
  <c r="I5191" i="13"/>
  <c r="J5191" i="13"/>
  <c r="H4199" i="13"/>
  <c r="H3623" i="13"/>
  <c r="I3535" i="13"/>
  <c r="H3351" i="13"/>
  <c r="H2967" i="13"/>
  <c r="H2847" i="13"/>
  <c r="I2391" i="13"/>
  <c r="J5481" i="13"/>
  <c r="H5481" i="13"/>
  <c r="K5481" i="13"/>
  <c r="J5730" i="13"/>
  <c r="J5719" i="13"/>
  <c r="H5719" i="13"/>
  <c r="H5445" i="13"/>
  <c r="I5419" i="13"/>
  <c r="J5419" i="13"/>
  <c r="I5828" i="13"/>
  <c r="K5824" i="13"/>
  <c r="H5799" i="13"/>
  <c r="K5799" i="13"/>
  <c r="H5776" i="13"/>
  <c r="H5642" i="13"/>
  <c r="K5635" i="13"/>
  <c r="J5110" i="13"/>
  <c r="I5834" i="13"/>
  <c r="J5819" i="13"/>
  <c r="J5802" i="13"/>
  <c r="H5742" i="13"/>
  <c r="J5738" i="13"/>
  <c r="H5726" i="13"/>
  <c r="H5638" i="13"/>
  <c r="K5620" i="13"/>
  <c r="J5604" i="13"/>
  <c r="J5600" i="13"/>
  <c r="H5564" i="13"/>
  <c r="I5503" i="13"/>
  <c r="K5367" i="13"/>
  <c r="J5367" i="13"/>
  <c r="H5345" i="13"/>
  <c r="I5345" i="13"/>
  <c r="I5124" i="13"/>
  <c r="I4680" i="13"/>
  <c r="H4680" i="13"/>
  <c r="H4664" i="13"/>
  <c r="J4664" i="13"/>
  <c r="K4664" i="13"/>
  <c r="H628" i="13"/>
  <c r="H308" i="13"/>
  <c r="I5824" i="13"/>
  <c r="H5745" i="13"/>
  <c r="J5595" i="13"/>
  <c r="I5595" i="13"/>
  <c r="K5499" i="13"/>
  <c r="I5499" i="13"/>
  <c r="J5168" i="13"/>
  <c r="I5168" i="13"/>
  <c r="H1651" i="13"/>
  <c r="H1531" i="13"/>
  <c r="H1523" i="13"/>
  <c r="H1395" i="13"/>
  <c r="H1275" i="13"/>
  <c r="H1267" i="13"/>
  <c r="H1179" i="13"/>
  <c r="I1075" i="13"/>
  <c r="H979" i="13"/>
  <c r="H795" i="13"/>
  <c r="H723" i="13"/>
  <c r="H403" i="13"/>
  <c r="I235" i="13"/>
  <c r="H83" i="13"/>
  <c r="H5859" i="13"/>
  <c r="I5844" i="13"/>
  <c r="H5830" i="13"/>
  <c r="J5823" i="13"/>
  <c r="I5809" i="13"/>
  <c r="H5804" i="13"/>
  <c r="K5801" i="13"/>
  <c r="I5784" i="13"/>
  <c r="H5781" i="13"/>
  <c r="I5768" i="13"/>
  <c r="J5757" i="13"/>
  <c r="I5737" i="13"/>
  <c r="K5721" i="13"/>
  <c r="K5699" i="13"/>
  <c r="J5693" i="13"/>
  <c r="I5678" i="13"/>
  <c r="J5644" i="13"/>
  <c r="J5640" i="13"/>
  <c r="H5623" i="13"/>
  <c r="I5623" i="13"/>
  <c r="J5592" i="13"/>
  <c r="K5559" i="13"/>
  <c r="I5551" i="13"/>
  <c r="H5543" i="13"/>
  <c r="J5531" i="13"/>
  <c r="K5520" i="13"/>
  <c r="H5502" i="13"/>
  <c r="K5485" i="13"/>
  <c r="H5418" i="13"/>
  <c r="H5407" i="13"/>
  <c r="H5404" i="13"/>
  <c r="K5389" i="13"/>
  <c r="I5389" i="13"/>
  <c r="K5378" i="13"/>
  <c r="H5293" i="13"/>
  <c r="I5293" i="13"/>
  <c r="J5254" i="13"/>
  <c r="J5204" i="13"/>
  <c r="K5168" i="13"/>
  <c r="J5084" i="13"/>
  <c r="I5084" i="13"/>
  <c r="J4994" i="13"/>
  <c r="I4938" i="13"/>
  <c r="J5711" i="13"/>
  <c r="H5711" i="13"/>
  <c r="J5594" i="13"/>
  <c r="I5594" i="13"/>
  <c r="H5527" i="13"/>
  <c r="J5527" i="13"/>
  <c r="H5271" i="13"/>
  <c r="K5271" i="13"/>
  <c r="J5200" i="13"/>
  <c r="H5200" i="13"/>
  <c r="I5200" i="13"/>
  <c r="K5200" i="13"/>
  <c r="H5171" i="13"/>
  <c r="J5171" i="13"/>
  <c r="J4910" i="13"/>
  <c r="K4910" i="13"/>
  <c r="J4708" i="13"/>
  <c r="I4708" i="13"/>
  <c r="K4708" i="13"/>
  <c r="K4682" i="13"/>
  <c r="H4682" i="13"/>
  <c r="I4682" i="13"/>
  <c r="J4682" i="13"/>
  <c r="J5858" i="13"/>
  <c r="J5784" i="13"/>
  <c r="J5760" i="13"/>
  <c r="I5753" i="13"/>
  <c r="J5743" i="13"/>
  <c r="H5734" i="13"/>
  <c r="K5730" i="13"/>
  <c r="H5717" i="13"/>
  <c r="K5713" i="13"/>
  <c r="I5711" i="13"/>
  <c r="J5625" i="13"/>
  <c r="K5594" i="13"/>
  <c r="I5534" i="13"/>
  <c r="I5527" i="13"/>
  <c r="I5516" i="13"/>
  <c r="J5516" i="13"/>
  <c r="I5417" i="13"/>
  <c r="H5399" i="13"/>
  <c r="K5399" i="13"/>
  <c r="K5391" i="13"/>
  <c r="I5230" i="13"/>
  <c r="K5223" i="13"/>
  <c r="I5189" i="13"/>
  <c r="I5182" i="13"/>
  <c r="I5152" i="13"/>
  <c r="H5148" i="13"/>
  <c r="K5148" i="13"/>
  <c r="I5100" i="13"/>
  <c r="J4853" i="13"/>
  <c r="J4845" i="13"/>
  <c r="H4708" i="13"/>
  <c r="J5854" i="13"/>
  <c r="K5846" i="13"/>
  <c r="J5843" i="13"/>
  <c r="I5835" i="13"/>
  <c r="I5815" i="13"/>
  <c r="K5786" i="13"/>
  <c r="K5774" i="13"/>
  <c r="H5594" i="13"/>
  <c r="J5586" i="13"/>
  <c r="I5586" i="13"/>
  <c r="J5584" i="13"/>
  <c r="J5572" i="13"/>
  <c r="H5519" i="13"/>
  <c r="I5460" i="13"/>
  <c r="J5420" i="13"/>
  <c r="J5292" i="13"/>
  <c r="K5207" i="13"/>
  <c r="H5207" i="13"/>
  <c r="H5107" i="13"/>
  <c r="K4940" i="13"/>
  <c r="J4870" i="13"/>
  <c r="I4870" i="13"/>
  <c r="H4860" i="13"/>
  <c r="K4860" i="13"/>
  <c r="I4860" i="13"/>
  <c r="I4786" i="13"/>
  <c r="J4786" i="13"/>
  <c r="K5707" i="13"/>
  <c r="H5705" i="13"/>
  <c r="K5698" i="13"/>
  <c r="H5662" i="13"/>
  <c r="H5618" i="13"/>
  <c r="I5611" i="13"/>
  <c r="H5556" i="13"/>
  <c r="H5540" i="13"/>
  <c r="K5532" i="13"/>
  <c r="I5512" i="13"/>
  <c r="H5506" i="13"/>
  <c r="J5452" i="13"/>
  <c r="H5436" i="13"/>
  <c r="H5336" i="13"/>
  <c r="I5323" i="13"/>
  <c r="K5316" i="13"/>
  <c r="H5263" i="13"/>
  <c r="H5236" i="13"/>
  <c r="J5229" i="13"/>
  <c r="J5188" i="13"/>
  <c r="H5164" i="13"/>
  <c r="I5146" i="13"/>
  <c r="H5123" i="13"/>
  <c r="I5109" i="13"/>
  <c r="K5080" i="13"/>
  <c r="H5055" i="13"/>
  <c r="H5028" i="13"/>
  <c r="I5014" i="13"/>
  <c r="J5011" i="13"/>
  <c r="K5004" i="13"/>
  <c r="I4929" i="13"/>
  <c r="H4918" i="13"/>
  <c r="K4848" i="13"/>
  <c r="H4812" i="13"/>
  <c r="K4812" i="13"/>
  <c r="H4805" i="13"/>
  <c r="H4401" i="13"/>
  <c r="I4401" i="13"/>
  <c r="H5223" i="13"/>
  <c r="J5142" i="13"/>
  <c r="H4818" i="13"/>
  <c r="J4818" i="13"/>
  <c r="J4780" i="13"/>
  <c r="H4780" i="13"/>
  <c r="I4780" i="13"/>
  <c r="I4774" i="13"/>
  <c r="J4774" i="13"/>
  <c r="J4707" i="13"/>
  <c r="K4570" i="13"/>
  <c r="I5458" i="13"/>
  <c r="H5455" i="13"/>
  <c r="J5445" i="13"/>
  <c r="I5442" i="13"/>
  <c r="I5428" i="13"/>
  <c r="K5421" i="13"/>
  <c r="I5399" i="13"/>
  <c r="K5394" i="13"/>
  <c r="H5325" i="13"/>
  <c r="K5306" i="13"/>
  <c r="H5279" i="13"/>
  <c r="H5276" i="13"/>
  <c r="H5219" i="13"/>
  <c r="H5216" i="13"/>
  <c r="J5212" i="13"/>
  <c r="K5135" i="13"/>
  <c r="I5079" i="13"/>
  <c r="J5076" i="13"/>
  <c r="I5058" i="13"/>
  <c r="I5054" i="13"/>
  <c r="K5050" i="13"/>
  <c r="H5020" i="13"/>
  <c r="I4948" i="13"/>
  <c r="I4924" i="13"/>
  <c r="H4924" i="13"/>
  <c r="K4888" i="13"/>
  <c r="I4859" i="13"/>
  <c r="H4859" i="13"/>
  <c r="J4827" i="13"/>
  <c r="K4818" i="13"/>
  <c r="K4780" i="13"/>
  <c r="H4703" i="13"/>
  <c r="I4703" i="13"/>
  <c r="J4426" i="13"/>
  <c r="I4374" i="13"/>
  <c r="H4374" i="13"/>
  <c r="K4374" i="13"/>
  <c r="H5321" i="13"/>
  <c r="I5315" i="13"/>
  <c r="H5231" i="13"/>
  <c r="K5156" i="13"/>
  <c r="J5153" i="13"/>
  <c r="K5147" i="13"/>
  <c r="H5138" i="13"/>
  <c r="J5112" i="13"/>
  <c r="I5098" i="13"/>
  <c r="I5046" i="13"/>
  <c r="K4962" i="13"/>
  <c r="H4905" i="13"/>
  <c r="K4877" i="13"/>
  <c r="I4877" i="13"/>
  <c r="J4862" i="13"/>
  <c r="K4862" i="13"/>
  <c r="H4835" i="13"/>
  <c r="K4827" i="13"/>
  <c r="I4818" i="13"/>
  <c r="I4754" i="13"/>
  <c r="I4750" i="13"/>
  <c r="J4703" i="13"/>
  <c r="I4363" i="13"/>
  <c r="H4363" i="13"/>
  <c r="H5709" i="13"/>
  <c r="J5703" i="13"/>
  <c r="J5676" i="13"/>
  <c r="H5657" i="13"/>
  <c r="I5643" i="13"/>
  <c r="K5639" i="13"/>
  <c r="I5633" i="13"/>
  <c r="K5607" i="13"/>
  <c r="H5583" i="13"/>
  <c r="H5475" i="13"/>
  <c r="I5424" i="13"/>
  <c r="K5414" i="13"/>
  <c r="J5399" i="13"/>
  <c r="I5393" i="13"/>
  <c r="H5351" i="13"/>
  <c r="I5321" i="13"/>
  <c r="I5294" i="13"/>
  <c r="K5264" i="13"/>
  <c r="I5238" i="13"/>
  <c r="H5202" i="13"/>
  <c r="K5199" i="13"/>
  <c r="H5172" i="13"/>
  <c r="H5162" i="13"/>
  <c r="K5159" i="13"/>
  <c r="J5149" i="13"/>
  <c r="I5147" i="13"/>
  <c r="K5144" i="13"/>
  <c r="I5111" i="13"/>
  <c r="I5097" i="13"/>
  <c r="I5094" i="13"/>
  <c r="I5090" i="13"/>
  <c r="H5081" i="13"/>
  <c r="H5060" i="13"/>
  <c r="I5045" i="13"/>
  <c r="H5041" i="13"/>
  <c r="H5026" i="13"/>
  <c r="H5022" i="13"/>
  <c r="I4980" i="13"/>
  <c r="H4980" i="13"/>
  <c r="J4962" i="13"/>
  <c r="K4901" i="13"/>
  <c r="J4901" i="13"/>
  <c r="J4877" i="13"/>
  <c r="J4846" i="13"/>
  <c r="I4838" i="13"/>
  <c r="J4838" i="13"/>
  <c r="I4827" i="13"/>
  <c r="H4814" i="13"/>
  <c r="I4814" i="13"/>
  <c r="J4814" i="13"/>
  <c r="K4814" i="13"/>
  <c r="K4651" i="13"/>
  <c r="K4616" i="13"/>
  <c r="H4605" i="13"/>
  <c r="I4605" i="13"/>
  <c r="J4605" i="13"/>
  <c r="J4572" i="13"/>
  <c r="H4550" i="13"/>
  <c r="I5365" i="13"/>
  <c r="H5227" i="13"/>
  <c r="I5093" i="13"/>
  <c r="I5033" i="13"/>
  <c r="K5029" i="13"/>
  <c r="I5018" i="13"/>
  <c r="I4997" i="13"/>
  <c r="H4969" i="13"/>
  <c r="K4965" i="13"/>
  <c r="J4958" i="13"/>
  <c r="I4894" i="13"/>
  <c r="K4894" i="13"/>
  <c r="K4886" i="13"/>
  <c r="J4886" i="13"/>
  <c r="J4861" i="13"/>
  <c r="K4775" i="13"/>
  <c r="I4731" i="13"/>
  <c r="H4608" i="13"/>
  <c r="J4608" i="13"/>
  <c r="K4590" i="13"/>
  <c r="I4539" i="13"/>
  <c r="J4539" i="13"/>
  <c r="H4499" i="13"/>
  <c r="K4499" i="13"/>
  <c r="J4346" i="13"/>
  <c r="H4331" i="13"/>
  <c r="I4331" i="13"/>
  <c r="J4312" i="13"/>
  <c r="J4526" i="13"/>
  <c r="I4501" i="13"/>
  <c r="K4449" i="13"/>
  <c r="K4431" i="13"/>
  <c r="J4418" i="13"/>
  <c r="H4414" i="13"/>
  <c r="I4399" i="13"/>
  <c r="H4304" i="13"/>
  <c r="J4996" i="13"/>
  <c r="H4990" i="13"/>
  <c r="H4964" i="13"/>
  <c r="I4954" i="13"/>
  <c r="J4944" i="13"/>
  <c r="H4938" i="13"/>
  <c r="K4935" i="13"/>
  <c r="J4900" i="13"/>
  <c r="I4898" i="13"/>
  <c r="J4887" i="13"/>
  <c r="K4852" i="13"/>
  <c r="K4810" i="13"/>
  <c r="J4801" i="13"/>
  <c r="H4753" i="13"/>
  <c r="H4733" i="13"/>
  <c r="I4730" i="13"/>
  <c r="H4724" i="13"/>
  <c r="H4716" i="13"/>
  <c r="H4706" i="13"/>
  <c r="I4696" i="13"/>
  <c r="J4650" i="13"/>
  <c r="K4602" i="13"/>
  <c r="I4578" i="13"/>
  <c r="J4552" i="13"/>
  <c r="I4509" i="13"/>
  <c r="K4504" i="13"/>
  <c r="K4501" i="13"/>
  <c r="K4460" i="13"/>
  <c r="I4448" i="13"/>
  <c r="K4445" i="13"/>
  <c r="K4421" i="13"/>
  <c r="I4407" i="13"/>
  <c r="J4369" i="13"/>
  <c r="K4347" i="13"/>
  <c r="J4338" i="13"/>
  <c r="J4331" i="13"/>
  <c r="J4323" i="13"/>
  <c r="H4303" i="13"/>
  <c r="K4783" i="13"/>
  <c r="K4767" i="13"/>
  <c r="K4760" i="13"/>
  <c r="I4723" i="13"/>
  <c r="K4719" i="13"/>
  <c r="I4715" i="13"/>
  <c r="H4711" i="13"/>
  <c r="K4688" i="13"/>
  <c r="H4685" i="13"/>
  <c r="I4665" i="13"/>
  <c r="I4608" i="13"/>
  <c r="I4592" i="13"/>
  <c r="I4568" i="13"/>
  <c r="K4555" i="13"/>
  <c r="J4522" i="13"/>
  <c r="J4501" i="13"/>
  <c r="H4478" i="13"/>
  <c r="K4454" i="13"/>
  <c r="J4401" i="13"/>
  <c r="H4371" i="13"/>
  <c r="K4366" i="13"/>
  <c r="K4354" i="13"/>
  <c r="J4347" i="13"/>
  <c r="H4323" i="13"/>
  <c r="I4347" i="13"/>
  <c r="H4315" i="13"/>
  <c r="I4926" i="13"/>
  <c r="H4902" i="13"/>
  <c r="H4854" i="13"/>
  <c r="J4847" i="13"/>
  <c r="K4823" i="13"/>
  <c r="K4803" i="13"/>
  <c r="J4789" i="13"/>
  <c r="I4782" i="13"/>
  <c r="H4756" i="13"/>
  <c r="K4752" i="13"/>
  <c r="H4745" i="13"/>
  <c r="H4734" i="13"/>
  <c r="H4729" i="13"/>
  <c r="I4726" i="13"/>
  <c r="I4714" i="13"/>
  <c r="H4691" i="13"/>
  <c r="J4687" i="13"/>
  <c r="K4684" i="13"/>
  <c r="K4681" i="13"/>
  <c r="I4671" i="13"/>
  <c r="K4667" i="13"/>
  <c r="I4652" i="13"/>
  <c r="I4646" i="13"/>
  <c r="K4633" i="13"/>
  <c r="K4594" i="13"/>
  <c r="I4561" i="13"/>
  <c r="H4538" i="13"/>
  <c r="K4531" i="13"/>
  <c r="H4521" i="13"/>
  <c r="J4502" i="13"/>
  <c r="J4490" i="13"/>
  <c r="J4474" i="13"/>
  <c r="J4451" i="13"/>
  <c r="H4437" i="13"/>
  <c r="K4427" i="13"/>
  <c r="H4416" i="13"/>
  <c r="J4400" i="13"/>
  <c r="K4397" i="13"/>
  <c r="J4373" i="13"/>
  <c r="H4368" i="13"/>
  <c r="J4365" i="13"/>
  <c r="H4361" i="13"/>
  <c r="K4315" i="13"/>
  <c r="J4306" i="13"/>
  <c r="J4637" i="13"/>
  <c r="H4553" i="13"/>
  <c r="K4537" i="13"/>
  <c r="J4531" i="13"/>
  <c r="K4517" i="13"/>
  <c r="K4486" i="13"/>
  <c r="H4443" i="13"/>
  <c r="H4400" i="13"/>
  <c r="J4315" i="13"/>
  <c r="J5000" i="13"/>
  <c r="K4991" i="13"/>
  <c r="K4987" i="13"/>
  <c r="I4983" i="13"/>
  <c r="J4976" i="13"/>
  <c r="J4970" i="13"/>
  <c r="K4922" i="13"/>
  <c r="K4907" i="13"/>
  <c r="H4869" i="13"/>
  <c r="H4843" i="13"/>
  <c r="H4836" i="13"/>
  <c r="K4793" i="13"/>
  <c r="K4755" i="13"/>
  <c r="K4751" i="13"/>
  <c r="K4744" i="13"/>
  <c r="H4737" i="13"/>
  <c r="J4734" i="13"/>
  <c r="J4721" i="13"/>
  <c r="I4717" i="13"/>
  <c r="J4713" i="13"/>
  <c r="H4702" i="13"/>
  <c r="K4694" i="13"/>
  <c r="J4657" i="13"/>
  <c r="K4597" i="13"/>
  <c r="K4560" i="13"/>
  <c r="I4553" i="13"/>
  <c r="H4537" i="13"/>
  <c r="H4502" i="13"/>
  <c r="I4489" i="13"/>
  <c r="I4485" i="13"/>
  <c r="K4477" i="13"/>
  <c r="K4469" i="13"/>
  <c r="K4453" i="13"/>
  <c r="I4443" i="13"/>
  <c r="K4411" i="13"/>
  <c r="J4402" i="13"/>
  <c r="H4382" i="13"/>
  <c r="K4356" i="13"/>
  <c r="I4352" i="13"/>
  <c r="J4336" i="13"/>
  <c r="J4329" i="13"/>
  <c r="I4315" i="13"/>
  <c r="K4305" i="13"/>
  <c r="K4298" i="13"/>
  <c r="J4298" i="13"/>
  <c r="I4298" i="13"/>
  <c r="H4298" i="13"/>
  <c r="K4242" i="13"/>
  <c r="J4242" i="13"/>
  <c r="I4242" i="13"/>
  <c r="H4242" i="13"/>
  <c r="K4202" i="13"/>
  <c r="J4202" i="13"/>
  <c r="I4202" i="13"/>
  <c r="H4202" i="13"/>
  <c r="K4170" i="13"/>
  <c r="J4170" i="13"/>
  <c r="I4170" i="13"/>
  <c r="H4170" i="13"/>
  <c r="K4130" i="13"/>
  <c r="J4130" i="13"/>
  <c r="I4130" i="13"/>
  <c r="H4130" i="13"/>
  <c r="K4090" i="13"/>
  <c r="J4090" i="13"/>
  <c r="I4090" i="13"/>
  <c r="K4058" i="13"/>
  <c r="J4058" i="13"/>
  <c r="I4058" i="13"/>
  <c r="H4058" i="13"/>
  <c r="K4018" i="13"/>
  <c r="J4018" i="13"/>
  <c r="I4018" i="13"/>
  <c r="H4018" i="13"/>
  <c r="K3986" i="13"/>
  <c r="J3986" i="13"/>
  <c r="I3986" i="13"/>
  <c r="H3986" i="13"/>
  <c r="K3946" i="13"/>
  <c r="J3946" i="13"/>
  <c r="I3946" i="13"/>
  <c r="H3946" i="13"/>
  <c r="K3914" i="13"/>
  <c r="J3914" i="13"/>
  <c r="I3914" i="13"/>
  <c r="H3914" i="13"/>
  <c r="K3866" i="13"/>
  <c r="J3866" i="13"/>
  <c r="I3866" i="13"/>
  <c r="H3866" i="13"/>
  <c r="K3834" i="13"/>
  <c r="J3834" i="13"/>
  <c r="I3834" i="13"/>
  <c r="K3794" i="13"/>
  <c r="J3794" i="13"/>
  <c r="I3794" i="13"/>
  <c r="H3794" i="13"/>
  <c r="K3770" i="13"/>
  <c r="J3770" i="13"/>
  <c r="I3770" i="13"/>
  <c r="K3738" i="13"/>
  <c r="J3738" i="13"/>
  <c r="I3738" i="13"/>
  <c r="H3738" i="13"/>
  <c r="K3706" i="13"/>
  <c r="J3706" i="13"/>
  <c r="I3706" i="13"/>
  <c r="H3706" i="13"/>
  <c r="K3674" i="13"/>
  <c r="J3674" i="13"/>
  <c r="I3674" i="13"/>
  <c r="H3674" i="13"/>
  <c r="K3650" i="13"/>
  <c r="J3650" i="13"/>
  <c r="I3650" i="13"/>
  <c r="H3650" i="13"/>
  <c r="K3626" i="13"/>
  <c r="J3626" i="13"/>
  <c r="I3626" i="13"/>
  <c r="H3626" i="13"/>
  <c r="K3594" i="13"/>
  <c r="J3594" i="13"/>
  <c r="I3594" i="13"/>
  <c r="H3594" i="13"/>
  <c r="K3570" i="13"/>
  <c r="J3570" i="13"/>
  <c r="I3570" i="13"/>
  <c r="H3570" i="13"/>
  <c r="K3538" i="13"/>
  <c r="J3538" i="13"/>
  <c r="I3538" i="13"/>
  <c r="H3538" i="13"/>
  <c r="K3506" i="13"/>
  <c r="J3506" i="13"/>
  <c r="I3506" i="13"/>
  <c r="H3506" i="13"/>
  <c r="K3474" i="13"/>
  <c r="J3474" i="13"/>
  <c r="I3474" i="13"/>
  <c r="H3474" i="13"/>
  <c r="K3442" i="13"/>
  <c r="J3442" i="13"/>
  <c r="I3442" i="13"/>
  <c r="H3442" i="13"/>
  <c r="K3410" i="13"/>
  <c r="J3410" i="13"/>
  <c r="I3410" i="13"/>
  <c r="H3410" i="13"/>
  <c r="K3362" i="13"/>
  <c r="J3362" i="13"/>
  <c r="H3362" i="13"/>
  <c r="I3362" i="13"/>
  <c r="K3330" i="13"/>
  <c r="J3330" i="13"/>
  <c r="I3330" i="13"/>
  <c r="H3330" i="13"/>
  <c r="K3314" i="13"/>
  <c r="J3314" i="13"/>
  <c r="I3314" i="13"/>
  <c r="H3314" i="13"/>
  <c r="H4090" i="13"/>
  <c r="K4274" i="13"/>
  <c r="J4274" i="13"/>
  <c r="I4274" i="13"/>
  <c r="H4274" i="13"/>
  <c r="K4258" i="13"/>
  <c r="J4258" i="13"/>
  <c r="I4258" i="13"/>
  <c r="H4258" i="13"/>
  <c r="K4218" i="13"/>
  <c r="J4218" i="13"/>
  <c r="I4218" i="13"/>
  <c r="H4218" i="13"/>
  <c r="K4186" i="13"/>
  <c r="J4186" i="13"/>
  <c r="I4186" i="13"/>
  <c r="H4186" i="13"/>
  <c r="K4146" i="13"/>
  <c r="J4146" i="13"/>
  <c r="I4146" i="13"/>
  <c r="H4146" i="13"/>
  <c r="K4122" i="13"/>
  <c r="J4122" i="13"/>
  <c r="I4122" i="13"/>
  <c r="H4122" i="13"/>
  <c r="K4082" i="13"/>
  <c r="J4082" i="13"/>
  <c r="I4082" i="13"/>
  <c r="H4082" i="13"/>
  <c r="K4050" i="13"/>
  <c r="J4050" i="13"/>
  <c r="I4050" i="13"/>
  <c r="H4050" i="13"/>
  <c r="K4010" i="13"/>
  <c r="J4010" i="13"/>
  <c r="H4010" i="13"/>
  <c r="I4010" i="13"/>
  <c r="K3978" i="13"/>
  <c r="J3978" i="13"/>
  <c r="I3978" i="13"/>
  <c r="H3978" i="13"/>
  <c r="K3938" i="13"/>
  <c r="J3938" i="13"/>
  <c r="H3938" i="13"/>
  <c r="I3938" i="13"/>
  <c r="K3898" i="13"/>
  <c r="J3898" i="13"/>
  <c r="I3898" i="13"/>
  <c r="H3898" i="13"/>
  <c r="K3850" i="13"/>
  <c r="J3850" i="13"/>
  <c r="I3850" i="13"/>
  <c r="H3850" i="13"/>
  <c r="K3802" i="13"/>
  <c r="J3802" i="13"/>
  <c r="I3802" i="13"/>
  <c r="H3802" i="13"/>
  <c r="K3730" i="13"/>
  <c r="J3730" i="13"/>
  <c r="I3730" i="13"/>
  <c r="H3730" i="13"/>
  <c r="K3370" i="13"/>
  <c r="J3370" i="13"/>
  <c r="I3370" i="13"/>
  <c r="H3370" i="13"/>
  <c r="K4296" i="13"/>
  <c r="J4296" i="13"/>
  <c r="I4296" i="13"/>
  <c r="H4296" i="13"/>
  <c r="K4288" i="13"/>
  <c r="J4288" i="13"/>
  <c r="I4288" i="13"/>
  <c r="H4288" i="13"/>
  <c r="K4280" i="13"/>
  <c r="J4280" i="13"/>
  <c r="I4280" i="13"/>
  <c r="H4280" i="13"/>
  <c r="K4272" i="13"/>
  <c r="J4272" i="13"/>
  <c r="I4272" i="13"/>
  <c r="K4264" i="13"/>
  <c r="J4264" i="13"/>
  <c r="I4264" i="13"/>
  <c r="H4264" i="13"/>
  <c r="K4256" i="13"/>
  <c r="J4256" i="13"/>
  <c r="I4256" i="13"/>
  <c r="H4256" i="13"/>
  <c r="K4248" i="13"/>
  <c r="J4248" i="13"/>
  <c r="I4248" i="13"/>
  <c r="H4248" i="13"/>
  <c r="K4240" i="13"/>
  <c r="J4240" i="13"/>
  <c r="I4240" i="13"/>
  <c r="H4240" i="13"/>
  <c r="K4232" i="13"/>
  <c r="J4232" i="13"/>
  <c r="I4232" i="13"/>
  <c r="H4232" i="13"/>
  <c r="K4224" i="13"/>
  <c r="J4224" i="13"/>
  <c r="I4224" i="13"/>
  <c r="H4224" i="13"/>
  <c r="K4216" i="13"/>
  <c r="J4216" i="13"/>
  <c r="I4216" i="13"/>
  <c r="H4216" i="13"/>
  <c r="K4208" i="13"/>
  <c r="J4208" i="13"/>
  <c r="I4208" i="13"/>
  <c r="K4200" i="13"/>
  <c r="J4200" i="13"/>
  <c r="I4200" i="13"/>
  <c r="H4200" i="13"/>
  <c r="K4192" i="13"/>
  <c r="J4192" i="13"/>
  <c r="I4192" i="13"/>
  <c r="H4192" i="13"/>
  <c r="K4184" i="13"/>
  <c r="J4184" i="13"/>
  <c r="I4184" i="13"/>
  <c r="H4184" i="13"/>
  <c r="K4176" i="13"/>
  <c r="J4176" i="13"/>
  <c r="I4176" i="13"/>
  <c r="H4176" i="13"/>
  <c r="K4168" i="13"/>
  <c r="J4168" i="13"/>
  <c r="I4168" i="13"/>
  <c r="H4168" i="13"/>
  <c r="K4160" i="13"/>
  <c r="J4160" i="13"/>
  <c r="I4160" i="13"/>
  <c r="H4160" i="13"/>
  <c r="K4152" i="13"/>
  <c r="J4152" i="13"/>
  <c r="I4152" i="13"/>
  <c r="H4152" i="13"/>
  <c r="K4144" i="13"/>
  <c r="J4144" i="13"/>
  <c r="I4144" i="13"/>
  <c r="H4144" i="13"/>
  <c r="K4136" i="13"/>
  <c r="J4136" i="13"/>
  <c r="I4136" i="13"/>
  <c r="H4136" i="13"/>
  <c r="K4128" i="13"/>
  <c r="J4128" i="13"/>
  <c r="I4128" i="13"/>
  <c r="H4128" i="13"/>
  <c r="K4120" i="13"/>
  <c r="J4120" i="13"/>
  <c r="H4120" i="13"/>
  <c r="K4112" i="13"/>
  <c r="J4112" i="13"/>
  <c r="I4112" i="13"/>
  <c r="H4112" i="13"/>
  <c r="K4104" i="13"/>
  <c r="J4104" i="13"/>
  <c r="I4104" i="13"/>
  <c r="H4104" i="13"/>
  <c r="K4096" i="13"/>
  <c r="J4096" i="13"/>
  <c r="I4096" i="13"/>
  <c r="H4096" i="13"/>
  <c r="K4088" i="13"/>
  <c r="J4088" i="13"/>
  <c r="I4088" i="13"/>
  <c r="H4088" i="13"/>
  <c r="K4080" i="13"/>
  <c r="J4080" i="13"/>
  <c r="I4080" i="13"/>
  <c r="H4080" i="13"/>
  <c r="K4072" i="13"/>
  <c r="J4072" i="13"/>
  <c r="I4072" i="13"/>
  <c r="H4072" i="13"/>
  <c r="K4064" i="13"/>
  <c r="J4064" i="13"/>
  <c r="I4064" i="13"/>
  <c r="H4064" i="13"/>
  <c r="K4056" i="13"/>
  <c r="J4056" i="13"/>
  <c r="I4056" i="13"/>
  <c r="H4056" i="13"/>
  <c r="K4048" i="13"/>
  <c r="J4048" i="13"/>
  <c r="I4048" i="13"/>
  <c r="H4048" i="13"/>
  <c r="K4040" i="13"/>
  <c r="J4040" i="13"/>
  <c r="I4040" i="13"/>
  <c r="H4040" i="13"/>
  <c r="K4032" i="13"/>
  <c r="J4032" i="13"/>
  <c r="I4032" i="13"/>
  <c r="H4032" i="13"/>
  <c r="K4024" i="13"/>
  <c r="J4024" i="13"/>
  <c r="I4024" i="13"/>
  <c r="H4024" i="13"/>
  <c r="K4016" i="13"/>
  <c r="J4016" i="13"/>
  <c r="I4016" i="13"/>
  <c r="K4008" i="13"/>
  <c r="J4008" i="13"/>
  <c r="I4008" i="13"/>
  <c r="H4008" i="13"/>
  <c r="K4000" i="13"/>
  <c r="J4000" i="13"/>
  <c r="I4000" i="13"/>
  <c r="H4000" i="13"/>
  <c r="K3992" i="13"/>
  <c r="J3992" i="13"/>
  <c r="I3992" i="13"/>
  <c r="H3992" i="13"/>
  <c r="K3984" i="13"/>
  <c r="J3984" i="13"/>
  <c r="I3984" i="13"/>
  <c r="H3984" i="13"/>
  <c r="K3976" i="13"/>
  <c r="I3976" i="13"/>
  <c r="J3976" i="13"/>
  <c r="H3976" i="13"/>
  <c r="K3968" i="13"/>
  <c r="J3968" i="13"/>
  <c r="I3968" i="13"/>
  <c r="H3968" i="13"/>
  <c r="K3960" i="13"/>
  <c r="J3960" i="13"/>
  <c r="I3960" i="13"/>
  <c r="H3960" i="13"/>
  <c r="K3952" i="13"/>
  <c r="J3952" i="13"/>
  <c r="I3952" i="13"/>
  <c r="K3944" i="13"/>
  <c r="J3944" i="13"/>
  <c r="I3944" i="13"/>
  <c r="H3944" i="13"/>
  <c r="K3936" i="13"/>
  <c r="J3936" i="13"/>
  <c r="I3936" i="13"/>
  <c r="H3936" i="13"/>
  <c r="K3928" i="13"/>
  <c r="J3928" i="13"/>
  <c r="I3928" i="13"/>
  <c r="H3928" i="13"/>
  <c r="K3920" i="13"/>
  <c r="J3920" i="13"/>
  <c r="I3920" i="13"/>
  <c r="H3920" i="13"/>
  <c r="K3912" i="13"/>
  <c r="J3912" i="13"/>
  <c r="I3912" i="13"/>
  <c r="H3912" i="13"/>
  <c r="K3904" i="13"/>
  <c r="J3904" i="13"/>
  <c r="I3904" i="13"/>
  <c r="H3904" i="13"/>
  <c r="K3896" i="13"/>
  <c r="J3896" i="13"/>
  <c r="I3896" i="13"/>
  <c r="H3896" i="13"/>
  <c r="K3888" i="13"/>
  <c r="J3888" i="13"/>
  <c r="I3888" i="13"/>
  <c r="H3888" i="13"/>
  <c r="K3880" i="13"/>
  <c r="J3880" i="13"/>
  <c r="I3880" i="13"/>
  <c r="H3880" i="13"/>
  <c r="K3872" i="13"/>
  <c r="J3872" i="13"/>
  <c r="I3872" i="13"/>
  <c r="H3872" i="13"/>
  <c r="K3864" i="13"/>
  <c r="J3864" i="13"/>
  <c r="H3864" i="13"/>
  <c r="I3864" i="13"/>
  <c r="K3856" i="13"/>
  <c r="J3856" i="13"/>
  <c r="I3856" i="13"/>
  <c r="H3856" i="13"/>
  <c r="K3848" i="13"/>
  <c r="J3848" i="13"/>
  <c r="I3848" i="13"/>
  <c r="H3848" i="13"/>
  <c r="K3840" i="13"/>
  <c r="J3840" i="13"/>
  <c r="I3840" i="13"/>
  <c r="H3840" i="13"/>
  <c r="K3832" i="13"/>
  <c r="J3832" i="13"/>
  <c r="I3832" i="13"/>
  <c r="H3832" i="13"/>
  <c r="K3824" i="13"/>
  <c r="J3824" i="13"/>
  <c r="I3824" i="13"/>
  <c r="H3824" i="13"/>
  <c r="K3816" i="13"/>
  <c r="J3816" i="13"/>
  <c r="I3816" i="13"/>
  <c r="H3816" i="13"/>
  <c r="K3808" i="13"/>
  <c r="J3808" i="13"/>
  <c r="I3808" i="13"/>
  <c r="H3808" i="13"/>
  <c r="K3800" i="13"/>
  <c r="J3800" i="13"/>
  <c r="I3800" i="13"/>
  <c r="H3800" i="13"/>
  <c r="K3792" i="13"/>
  <c r="J3792" i="13"/>
  <c r="I3792" i="13"/>
  <c r="H3792" i="13"/>
  <c r="K3784" i="13"/>
  <c r="I3784" i="13"/>
  <c r="J3784" i="13"/>
  <c r="H3784" i="13"/>
  <c r="K3776" i="13"/>
  <c r="J3776" i="13"/>
  <c r="I3776" i="13"/>
  <c r="H3776" i="13"/>
  <c r="K3768" i="13"/>
  <c r="J3768" i="13"/>
  <c r="I3768" i="13"/>
  <c r="H3768" i="13"/>
  <c r="K3760" i="13"/>
  <c r="J3760" i="13"/>
  <c r="I3760" i="13"/>
  <c r="K3752" i="13"/>
  <c r="J3752" i="13"/>
  <c r="I3752" i="13"/>
  <c r="H3752" i="13"/>
  <c r="K3744" i="13"/>
  <c r="J3744" i="13"/>
  <c r="I3744" i="13"/>
  <c r="H3744" i="13"/>
  <c r="K3736" i="13"/>
  <c r="J3736" i="13"/>
  <c r="I3736" i="13"/>
  <c r="H3736" i="13"/>
  <c r="K3728" i="13"/>
  <c r="J3728" i="13"/>
  <c r="I3728" i="13"/>
  <c r="H3728" i="13"/>
  <c r="K3720" i="13"/>
  <c r="J3720" i="13"/>
  <c r="I3720" i="13"/>
  <c r="H3720" i="13"/>
  <c r="K3712" i="13"/>
  <c r="J3712" i="13"/>
  <c r="I3712" i="13"/>
  <c r="H3712" i="13"/>
  <c r="K3704" i="13"/>
  <c r="J3704" i="13"/>
  <c r="I3704" i="13"/>
  <c r="H3704" i="13"/>
  <c r="K3696" i="13"/>
  <c r="J3696" i="13"/>
  <c r="I3696" i="13"/>
  <c r="K3688" i="13"/>
  <c r="J3688" i="13"/>
  <c r="I3688" i="13"/>
  <c r="H3688" i="13"/>
  <c r="K3680" i="13"/>
  <c r="J3680" i="13"/>
  <c r="I3680" i="13"/>
  <c r="H3680" i="13"/>
  <c r="K3672" i="13"/>
  <c r="J3672" i="13"/>
  <c r="I3672" i="13"/>
  <c r="H3672" i="13"/>
  <c r="K3664" i="13"/>
  <c r="J3664" i="13"/>
  <c r="I3664" i="13"/>
  <c r="H3664" i="13"/>
  <c r="K3656" i="13"/>
  <c r="J3656" i="13"/>
  <c r="I3656" i="13"/>
  <c r="H3656" i="13"/>
  <c r="K3648" i="13"/>
  <c r="J3648" i="13"/>
  <c r="I3648" i="13"/>
  <c r="H3648" i="13"/>
  <c r="K3640" i="13"/>
  <c r="J3640" i="13"/>
  <c r="I3640" i="13"/>
  <c r="H3640" i="13"/>
  <c r="K3632" i="13"/>
  <c r="J3632" i="13"/>
  <c r="I3632" i="13"/>
  <c r="H3632" i="13"/>
  <c r="K3624" i="13"/>
  <c r="J3624" i="13"/>
  <c r="I3624" i="13"/>
  <c r="H3624" i="13"/>
  <c r="K3616" i="13"/>
  <c r="J3616" i="13"/>
  <c r="I3616" i="13"/>
  <c r="H3616" i="13"/>
  <c r="K3608" i="13"/>
  <c r="J3608" i="13"/>
  <c r="H3608" i="13"/>
  <c r="I3608" i="13"/>
  <c r="K3600" i="13"/>
  <c r="J3600" i="13"/>
  <c r="I3600" i="13"/>
  <c r="H3600" i="13"/>
  <c r="K3592" i="13"/>
  <c r="I3592" i="13"/>
  <c r="J3592" i="13"/>
  <c r="H3592" i="13"/>
  <c r="K3584" i="13"/>
  <c r="J3584" i="13"/>
  <c r="I3584" i="13"/>
  <c r="H3584" i="13"/>
  <c r="K3576" i="13"/>
  <c r="J3576" i="13"/>
  <c r="I3576" i="13"/>
  <c r="H3576" i="13"/>
  <c r="K3568" i="13"/>
  <c r="J3568" i="13"/>
  <c r="I3568" i="13"/>
  <c r="H3568" i="13"/>
  <c r="K3560" i="13"/>
  <c r="J3560" i="13"/>
  <c r="I3560" i="13"/>
  <c r="H3560" i="13"/>
  <c r="K3552" i="13"/>
  <c r="J3552" i="13"/>
  <c r="I3552" i="13"/>
  <c r="H3552" i="13"/>
  <c r="K3544" i="13"/>
  <c r="J3544" i="13"/>
  <c r="I3544" i="13"/>
  <c r="H3544" i="13"/>
  <c r="K3536" i="13"/>
  <c r="J3536" i="13"/>
  <c r="I3536" i="13"/>
  <c r="H3536" i="13"/>
  <c r="K3528" i="13"/>
  <c r="J3528" i="13"/>
  <c r="I3528" i="13"/>
  <c r="H3528" i="13"/>
  <c r="K3520" i="13"/>
  <c r="J3520" i="13"/>
  <c r="I3520" i="13"/>
  <c r="H3520" i="13"/>
  <c r="K3512" i="13"/>
  <c r="J3512" i="13"/>
  <c r="I3512" i="13"/>
  <c r="H3512" i="13"/>
  <c r="K3504" i="13"/>
  <c r="J3504" i="13"/>
  <c r="I3504" i="13"/>
  <c r="K3496" i="13"/>
  <c r="J3496" i="13"/>
  <c r="I3496" i="13"/>
  <c r="H3496" i="13"/>
  <c r="K3488" i="13"/>
  <c r="J3488" i="13"/>
  <c r="I3488" i="13"/>
  <c r="H3488" i="13"/>
  <c r="K3480" i="13"/>
  <c r="J3480" i="13"/>
  <c r="I3480" i="13"/>
  <c r="H3480" i="13"/>
  <c r="K3472" i="13"/>
  <c r="J3472" i="13"/>
  <c r="I3472" i="13"/>
  <c r="H3472" i="13"/>
  <c r="K3464" i="13"/>
  <c r="J3464" i="13"/>
  <c r="I3464" i="13"/>
  <c r="H3464" i="13"/>
  <c r="K3456" i="13"/>
  <c r="J3456" i="13"/>
  <c r="I3456" i="13"/>
  <c r="H3456" i="13"/>
  <c r="K3448" i="13"/>
  <c r="J3448" i="13"/>
  <c r="I3448" i="13"/>
  <c r="H3448" i="13"/>
  <c r="K3440" i="13"/>
  <c r="J3440" i="13"/>
  <c r="I3440" i="13"/>
  <c r="K3432" i="13"/>
  <c r="J3432" i="13"/>
  <c r="I3432" i="13"/>
  <c r="H3432" i="13"/>
  <c r="K4282" i="13"/>
  <c r="J4282" i="13"/>
  <c r="I4282" i="13"/>
  <c r="K4234" i="13"/>
  <c r="J4234" i="13"/>
  <c r="I4234" i="13"/>
  <c r="H4234" i="13"/>
  <c r="K4162" i="13"/>
  <c r="J4162" i="13"/>
  <c r="I4162" i="13"/>
  <c r="H4162" i="13"/>
  <c r="K4098" i="13"/>
  <c r="J4098" i="13"/>
  <c r="I4098" i="13"/>
  <c r="H4098" i="13"/>
  <c r="K4034" i="13"/>
  <c r="J4034" i="13"/>
  <c r="I4034" i="13"/>
  <c r="H4034" i="13"/>
  <c r="K3970" i="13"/>
  <c r="J3970" i="13"/>
  <c r="I3970" i="13"/>
  <c r="H3970" i="13"/>
  <c r="K3874" i="13"/>
  <c r="J3874" i="13"/>
  <c r="I3874" i="13"/>
  <c r="H3874" i="13"/>
  <c r="K3826" i="13"/>
  <c r="J3826" i="13"/>
  <c r="I3826" i="13"/>
  <c r="H3826" i="13"/>
  <c r="K3754" i="13"/>
  <c r="J3754" i="13"/>
  <c r="I3754" i="13"/>
  <c r="H3754" i="13"/>
  <c r="K3682" i="13"/>
  <c r="J3682" i="13"/>
  <c r="H3682" i="13"/>
  <c r="K3642" i="13"/>
  <c r="J3642" i="13"/>
  <c r="I3642" i="13"/>
  <c r="H3642" i="13"/>
  <c r="K3602" i="13"/>
  <c r="J3602" i="13"/>
  <c r="I3602" i="13"/>
  <c r="H3602" i="13"/>
  <c r="K3562" i="13"/>
  <c r="J3562" i="13"/>
  <c r="I3562" i="13"/>
  <c r="H3562" i="13"/>
  <c r="K3514" i="13"/>
  <c r="J3514" i="13"/>
  <c r="I3514" i="13"/>
  <c r="K3466" i="13"/>
  <c r="J3466" i="13"/>
  <c r="I3466" i="13"/>
  <c r="H3466" i="13"/>
  <c r="J3418" i="13"/>
  <c r="K3418" i="13"/>
  <c r="I3418" i="13"/>
  <c r="H3418" i="13"/>
  <c r="K3354" i="13"/>
  <c r="J3354" i="13"/>
  <c r="I3354" i="13"/>
  <c r="H3354" i="13"/>
  <c r="K4295" i="13"/>
  <c r="J4295" i="13"/>
  <c r="I4295" i="13"/>
  <c r="H4295" i="13"/>
  <c r="K4287" i="13"/>
  <c r="J4287" i="13"/>
  <c r="I4287" i="13"/>
  <c r="H4287" i="13"/>
  <c r="K4279" i="13"/>
  <c r="J4279" i="13"/>
  <c r="I4279" i="13"/>
  <c r="H4279" i="13"/>
  <c r="K4271" i="13"/>
  <c r="J4271" i="13"/>
  <c r="I4271" i="13"/>
  <c r="H4271" i="13"/>
  <c r="K4263" i="13"/>
  <c r="J4263" i="13"/>
  <c r="I4263" i="13"/>
  <c r="H4263" i="13"/>
  <c r="K4255" i="13"/>
  <c r="J4255" i="13"/>
  <c r="I4255" i="13"/>
  <c r="H4255" i="13"/>
  <c r="K4247" i="13"/>
  <c r="J4247" i="13"/>
  <c r="I4247" i="13"/>
  <c r="H4247" i="13"/>
  <c r="K4239" i="13"/>
  <c r="J4239" i="13"/>
  <c r="I4239" i="13"/>
  <c r="H4239" i="13"/>
  <c r="K4231" i="13"/>
  <c r="J4231" i="13"/>
  <c r="I4231" i="13"/>
  <c r="H4231" i="13"/>
  <c r="K4223" i="13"/>
  <c r="J4223" i="13"/>
  <c r="I4223" i="13"/>
  <c r="H4223" i="13"/>
  <c r="K4215" i="13"/>
  <c r="J4215" i="13"/>
  <c r="I4215" i="13"/>
  <c r="H4215" i="13"/>
  <c r="K4207" i="13"/>
  <c r="J4207" i="13"/>
  <c r="I4207" i="13"/>
  <c r="H4207" i="13"/>
  <c r="K4199" i="13"/>
  <c r="J4199" i="13"/>
  <c r="I4199" i="13"/>
  <c r="K4191" i="13"/>
  <c r="J4191" i="13"/>
  <c r="I4191" i="13"/>
  <c r="H4191" i="13"/>
  <c r="K4183" i="13"/>
  <c r="J4183" i="13"/>
  <c r="I4183" i="13"/>
  <c r="H4183" i="13"/>
  <c r="K4175" i="13"/>
  <c r="J4175" i="13"/>
  <c r="I4175" i="13"/>
  <c r="H4175" i="13"/>
  <c r="K4167" i="13"/>
  <c r="J4167" i="13"/>
  <c r="I4167" i="13"/>
  <c r="H4167" i="13"/>
  <c r="K4159" i="13"/>
  <c r="J4159" i="13"/>
  <c r="I4159" i="13"/>
  <c r="H4159" i="13"/>
  <c r="K4151" i="13"/>
  <c r="J4151" i="13"/>
  <c r="I4151" i="13"/>
  <c r="H4151" i="13"/>
  <c r="K4143" i="13"/>
  <c r="J4143" i="13"/>
  <c r="I4143" i="13"/>
  <c r="H4143" i="13"/>
  <c r="K4135" i="13"/>
  <c r="J4135" i="13"/>
  <c r="I4135" i="13"/>
  <c r="K4127" i="13"/>
  <c r="J4127" i="13"/>
  <c r="I4127" i="13"/>
  <c r="H4127" i="13"/>
  <c r="K4119" i="13"/>
  <c r="J4119" i="13"/>
  <c r="I4119" i="13"/>
  <c r="H4119" i="13"/>
  <c r="K4111" i="13"/>
  <c r="J4111" i="13"/>
  <c r="I4111" i="13"/>
  <c r="H4111" i="13"/>
  <c r="K4103" i="13"/>
  <c r="J4103" i="13"/>
  <c r="I4103" i="13"/>
  <c r="H4103" i="13"/>
  <c r="K4095" i="13"/>
  <c r="J4095" i="13"/>
  <c r="I4095" i="13"/>
  <c r="H4095" i="13"/>
  <c r="J4087" i="13"/>
  <c r="K4087" i="13"/>
  <c r="I4087" i="13"/>
  <c r="H4087" i="13"/>
  <c r="K4079" i="13"/>
  <c r="J4079" i="13"/>
  <c r="I4079" i="13"/>
  <c r="H4079" i="13"/>
  <c r="K4071" i="13"/>
  <c r="J4071" i="13"/>
  <c r="I4071" i="13"/>
  <c r="H4071" i="13"/>
  <c r="K4063" i="13"/>
  <c r="J4063" i="13"/>
  <c r="I4063" i="13"/>
  <c r="H4063" i="13"/>
  <c r="K4055" i="13"/>
  <c r="J4055" i="13"/>
  <c r="I4055" i="13"/>
  <c r="H4055" i="13"/>
  <c r="K4047" i="13"/>
  <c r="J4047" i="13"/>
  <c r="H4047" i="13"/>
  <c r="I4047" i="13"/>
  <c r="K4039" i="13"/>
  <c r="J4039" i="13"/>
  <c r="I4039" i="13"/>
  <c r="H4039" i="13"/>
  <c r="K4031" i="13"/>
  <c r="J4031" i="13"/>
  <c r="I4031" i="13"/>
  <c r="H4031" i="13"/>
  <c r="K4023" i="13"/>
  <c r="J4023" i="13"/>
  <c r="I4023" i="13"/>
  <c r="H4023" i="13"/>
  <c r="K4015" i="13"/>
  <c r="J4015" i="13"/>
  <c r="I4015" i="13"/>
  <c r="H4015" i="13"/>
  <c r="K4007" i="13"/>
  <c r="J4007" i="13"/>
  <c r="I4007" i="13"/>
  <c r="H4007" i="13"/>
  <c r="K3999" i="13"/>
  <c r="J3999" i="13"/>
  <c r="I3999" i="13"/>
  <c r="H3999" i="13"/>
  <c r="K3991" i="13"/>
  <c r="J3991" i="13"/>
  <c r="I3991" i="13"/>
  <c r="H3991" i="13"/>
  <c r="K3983" i="13"/>
  <c r="J3983" i="13"/>
  <c r="I3983" i="13"/>
  <c r="H3983" i="13"/>
  <c r="K3975" i="13"/>
  <c r="I3975" i="13"/>
  <c r="J3975" i="13"/>
  <c r="H3975" i="13"/>
  <c r="K3967" i="13"/>
  <c r="J3967" i="13"/>
  <c r="I3967" i="13"/>
  <c r="H3967" i="13"/>
  <c r="K3959" i="13"/>
  <c r="J3959" i="13"/>
  <c r="I3959" i="13"/>
  <c r="H3959" i="13"/>
  <c r="K3951" i="13"/>
  <c r="J3951" i="13"/>
  <c r="I3951" i="13"/>
  <c r="H3951" i="13"/>
  <c r="K3943" i="13"/>
  <c r="J3943" i="13"/>
  <c r="I3943" i="13"/>
  <c r="K3935" i="13"/>
  <c r="J3935" i="13"/>
  <c r="I3935" i="13"/>
  <c r="H3935" i="13"/>
  <c r="K3927" i="13"/>
  <c r="J3927" i="13"/>
  <c r="I3927" i="13"/>
  <c r="H3927" i="13"/>
  <c r="K3919" i="13"/>
  <c r="J3919" i="13"/>
  <c r="I3919" i="13"/>
  <c r="H3919" i="13"/>
  <c r="K3911" i="13"/>
  <c r="J3911" i="13"/>
  <c r="I3911" i="13"/>
  <c r="H3911" i="13"/>
  <c r="K3903" i="13"/>
  <c r="J3903" i="13"/>
  <c r="I3903" i="13"/>
  <c r="H3903" i="13"/>
  <c r="K3895" i="13"/>
  <c r="J3895" i="13"/>
  <c r="I3895" i="13"/>
  <c r="H3895" i="13"/>
  <c r="K3887" i="13"/>
  <c r="J3887" i="13"/>
  <c r="I3887" i="13"/>
  <c r="H3887" i="13"/>
  <c r="K3879" i="13"/>
  <c r="J3879" i="13"/>
  <c r="I3879" i="13"/>
  <c r="K3871" i="13"/>
  <c r="J3871" i="13"/>
  <c r="I3871" i="13"/>
  <c r="H3871" i="13"/>
  <c r="K3863" i="13"/>
  <c r="J3863" i="13"/>
  <c r="H3863" i="13"/>
  <c r="I3863" i="13"/>
  <c r="K3855" i="13"/>
  <c r="J3855" i="13"/>
  <c r="I3855" i="13"/>
  <c r="H3855" i="13"/>
  <c r="K3847" i="13"/>
  <c r="J3847" i="13"/>
  <c r="I3847" i="13"/>
  <c r="H3847" i="13"/>
  <c r="K3839" i="13"/>
  <c r="J3839" i="13"/>
  <c r="I3839" i="13"/>
  <c r="H3839" i="13"/>
  <c r="K3831" i="13"/>
  <c r="J3831" i="13"/>
  <c r="I3831" i="13"/>
  <c r="H3831" i="13"/>
  <c r="K3823" i="13"/>
  <c r="J3823" i="13"/>
  <c r="I3823" i="13"/>
  <c r="H3823" i="13"/>
  <c r="K3815" i="13"/>
  <c r="J3815" i="13"/>
  <c r="I3815" i="13"/>
  <c r="H3815" i="13"/>
  <c r="K3807" i="13"/>
  <c r="J3807" i="13"/>
  <c r="I3807" i="13"/>
  <c r="H3807" i="13"/>
  <c r="K3799" i="13"/>
  <c r="J3799" i="13"/>
  <c r="I3799" i="13"/>
  <c r="H3799" i="13"/>
  <c r="K3791" i="13"/>
  <c r="J3791" i="13"/>
  <c r="H3791" i="13"/>
  <c r="I3791" i="13"/>
  <c r="K3783" i="13"/>
  <c r="J3783" i="13"/>
  <c r="I3783" i="13"/>
  <c r="H3783" i="13"/>
  <c r="K3775" i="13"/>
  <c r="J3775" i="13"/>
  <c r="I3775" i="13"/>
  <c r="H3775" i="13"/>
  <c r="K3767" i="13"/>
  <c r="J3767" i="13"/>
  <c r="I3767" i="13"/>
  <c r="H3767" i="13"/>
  <c r="K3759" i="13"/>
  <c r="J3759" i="13"/>
  <c r="I3759" i="13"/>
  <c r="H3759" i="13"/>
  <c r="K3751" i="13"/>
  <c r="J3751" i="13"/>
  <c r="I3751" i="13"/>
  <c r="H3751" i="13"/>
  <c r="K3743" i="13"/>
  <c r="J3743" i="13"/>
  <c r="I3743" i="13"/>
  <c r="H3743" i="13"/>
  <c r="K3735" i="13"/>
  <c r="J3735" i="13"/>
  <c r="I3735" i="13"/>
  <c r="H3735" i="13"/>
  <c r="K3727" i="13"/>
  <c r="J3727" i="13"/>
  <c r="I3727" i="13"/>
  <c r="H3727" i="13"/>
  <c r="K3719" i="13"/>
  <c r="J3719" i="13"/>
  <c r="I3719" i="13"/>
  <c r="H3719" i="13"/>
  <c r="K3711" i="13"/>
  <c r="J3711" i="13"/>
  <c r="I3711" i="13"/>
  <c r="H3711" i="13"/>
  <c r="K3703" i="13"/>
  <c r="J3703" i="13"/>
  <c r="I3703" i="13"/>
  <c r="H3703" i="13"/>
  <c r="K3695" i="13"/>
  <c r="J3695" i="13"/>
  <c r="I3695" i="13"/>
  <c r="H3695" i="13"/>
  <c r="K3687" i="13"/>
  <c r="J3687" i="13"/>
  <c r="I3687" i="13"/>
  <c r="K3679" i="13"/>
  <c r="J3679" i="13"/>
  <c r="I3679" i="13"/>
  <c r="H3679" i="13"/>
  <c r="H4016" i="13"/>
  <c r="I4120" i="13"/>
  <c r="K3890" i="13"/>
  <c r="J3890" i="13"/>
  <c r="I3890" i="13"/>
  <c r="H3890" i="13"/>
  <c r="K4294" i="13"/>
  <c r="J4294" i="13"/>
  <c r="I4294" i="13"/>
  <c r="H4294" i="13"/>
  <c r="K4286" i="13"/>
  <c r="J4286" i="13"/>
  <c r="I4286" i="13"/>
  <c r="H4286" i="13"/>
  <c r="K4278" i="13"/>
  <c r="J4278" i="13"/>
  <c r="I4278" i="13"/>
  <c r="H4278" i="13"/>
  <c r="K4270" i="13"/>
  <c r="J4270" i="13"/>
  <c r="I4270" i="13"/>
  <c r="H4270" i="13"/>
  <c r="K4262" i="13"/>
  <c r="J4262" i="13"/>
  <c r="I4262" i="13"/>
  <c r="H4262" i="13"/>
  <c r="K4254" i="13"/>
  <c r="J4254" i="13"/>
  <c r="I4254" i="13"/>
  <c r="H4254" i="13"/>
  <c r="K4246" i="13"/>
  <c r="J4246" i="13"/>
  <c r="I4246" i="13"/>
  <c r="H4246" i="13"/>
  <c r="K4238" i="13"/>
  <c r="J4238" i="13"/>
  <c r="I4238" i="13"/>
  <c r="H4238" i="13"/>
  <c r="K4230" i="13"/>
  <c r="J4230" i="13"/>
  <c r="H4230" i="13"/>
  <c r="I4230" i="13"/>
  <c r="K4222" i="13"/>
  <c r="J4222" i="13"/>
  <c r="I4222" i="13"/>
  <c r="H4222" i="13"/>
  <c r="K4214" i="13"/>
  <c r="J4214" i="13"/>
  <c r="I4214" i="13"/>
  <c r="H4214" i="13"/>
  <c r="K4206" i="13"/>
  <c r="J4206" i="13"/>
  <c r="I4206" i="13"/>
  <c r="H4206" i="13"/>
  <c r="K4198" i="13"/>
  <c r="J4198" i="13"/>
  <c r="I4198" i="13"/>
  <c r="H4198" i="13"/>
  <c r="K4190" i="13"/>
  <c r="J4190" i="13"/>
  <c r="I4190" i="13"/>
  <c r="H4190" i="13"/>
  <c r="K4182" i="13"/>
  <c r="J4182" i="13"/>
  <c r="I4182" i="13"/>
  <c r="H4182" i="13"/>
  <c r="K4174" i="13"/>
  <c r="J4174" i="13"/>
  <c r="I4174" i="13"/>
  <c r="H4174" i="13"/>
  <c r="K4166" i="13"/>
  <c r="J4166" i="13"/>
  <c r="I4166" i="13"/>
  <c r="H4166" i="13"/>
  <c r="K4158" i="13"/>
  <c r="J4158" i="13"/>
  <c r="I4158" i="13"/>
  <c r="H4158" i="13"/>
  <c r="K4150" i="13"/>
  <c r="J4150" i="13"/>
  <c r="I4150" i="13"/>
  <c r="H4150" i="13"/>
  <c r="K4142" i="13"/>
  <c r="J4142" i="13"/>
  <c r="I4142" i="13"/>
  <c r="H4142" i="13"/>
  <c r="K4134" i="13"/>
  <c r="J4134" i="13"/>
  <c r="I4134" i="13"/>
  <c r="H4134" i="13"/>
  <c r="K4126" i="13"/>
  <c r="J4126" i="13"/>
  <c r="I4126" i="13"/>
  <c r="K4118" i="13"/>
  <c r="J4118" i="13"/>
  <c r="I4118" i="13"/>
  <c r="H4118" i="13"/>
  <c r="K4110" i="13"/>
  <c r="J4110" i="13"/>
  <c r="I4110" i="13"/>
  <c r="H4110" i="13"/>
  <c r="K4102" i="13"/>
  <c r="J4102" i="13"/>
  <c r="I4102" i="13"/>
  <c r="H4102" i="13"/>
  <c r="K4094" i="13"/>
  <c r="J4094" i="13"/>
  <c r="I4094" i="13"/>
  <c r="H4094" i="13"/>
  <c r="K4086" i="13"/>
  <c r="J4086" i="13"/>
  <c r="I4086" i="13"/>
  <c r="H4086" i="13"/>
  <c r="K4078" i="13"/>
  <c r="J4078" i="13"/>
  <c r="I4078" i="13"/>
  <c r="H4078" i="13"/>
  <c r="K4070" i="13"/>
  <c r="J4070" i="13"/>
  <c r="I4070" i="13"/>
  <c r="H4070" i="13"/>
  <c r="K4062" i="13"/>
  <c r="J4062" i="13"/>
  <c r="I4062" i="13"/>
  <c r="K4054" i="13"/>
  <c r="J4054" i="13"/>
  <c r="I4054" i="13"/>
  <c r="H4054" i="13"/>
  <c r="K4046" i="13"/>
  <c r="J4046" i="13"/>
  <c r="I4046" i="13"/>
  <c r="H4046" i="13"/>
  <c r="K4038" i="13"/>
  <c r="J4038" i="13"/>
  <c r="I4038" i="13"/>
  <c r="H4038" i="13"/>
  <c r="K4030" i="13"/>
  <c r="J4030" i="13"/>
  <c r="I4030" i="13"/>
  <c r="H4030" i="13"/>
  <c r="K4022" i="13"/>
  <c r="J4022" i="13"/>
  <c r="I4022" i="13"/>
  <c r="H4022" i="13"/>
  <c r="K4014" i="13"/>
  <c r="J4014" i="13"/>
  <c r="I4014" i="13"/>
  <c r="H4014" i="13"/>
  <c r="K4006" i="13"/>
  <c r="J4006" i="13"/>
  <c r="I4006" i="13"/>
  <c r="H4006" i="13"/>
  <c r="K3998" i="13"/>
  <c r="J3998" i="13"/>
  <c r="I3998" i="13"/>
  <c r="H3998" i="13"/>
  <c r="K3990" i="13"/>
  <c r="J3990" i="13"/>
  <c r="I3990" i="13"/>
  <c r="H3990" i="13"/>
  <c r="K3982" i="13"/>
  <c r="J3982" i="13"/>
  <c r="I3982" i="13"/>
  <c r="H3982" i="13"/>
  <c r="K3974" i="13"/>
  <c r="J3974" i="13"/>
  <c r="H3974" i="13"/>
  <c r="I3974" i="13"/>
  <c r="K3966" i="13"/>
  <c r="J3966" i="13"/>
  <c r="I3966" i="13"/>
  <c r="H3966" i="13"/>
  <c r="K3958" i="13"/>
  <c r="J3958" i="13"/>
  <c r="I3958" i="13"/>
  <c r="H3958" i="13"/>
  <c r="K3950" i="13"/>
  <c r="J3950" i="13"/>
  <c r="I3950" i="13"/>
  <c r="H3950" i="13"/>
  <c r="K3942" i="13"/>
  <c r="J3942" i="13"/>
  <c r="I3942" i="13"/>
  <c r="H3942" i="13"/>
  <c r="K3934" i="13"/>
  <c r="J3934" i="13"/>
  <c r="I3934" i="13"/>
  <c r="H3934" i="13"/>
  <c r="K3926" i="13"/>
  <c r="J3926" i="13"/>
  <c r="I3926" i="13"/>
  <c r="H3926" i="13"/>
  <c r="K3918" i="13"/>
  <c r="J3918" i="13"/>
  <c r="I3918" i="13"/>
  <c r="H3918" i="13"/>
  <c r="K3910" i="13"/>
  <c r="J3910" i="13"/>
  <c r="I3910" i="13"/>
  <c r="H3910" i="13"/>
  <c r="K3902" i="13"/>
  <c r="J3902" i="13"/>
  <c r="I3902" i="13"/>
  <c r="H3902" i="13"/>
  <c r="K3894" i="13"/>
  <c r="J3894" i="13"/>
  <c r="I3894" i="13"/>
  <c r="H3894" i="13"/>
  <c r="K3886" i="13"/>
  <c r="J3886" i="13"/>
  <c r="I3886" i="13"/>
  <c r="H3886" i="13"/>
  <c r="K3878" i="13"/>
  <c r="J3878" i="13"/>
  <c r="I3878" i="13"/>
  <c r="H3878" i="13"/>
  <c r="K3870" i="13"/>
  <c r="J3870" i="13"/>
  <c r="I3870" i="13"/>
  <c r="K3862" i="13"/>
  <c r="J3862" i="13"/>
  <c r="I3862" i="13"/>
  <c r="H3862" i="13"/>
  <c r="K3854" i="13"/>
  <c r="J3854" i="13"/>
  <c r="I3854" i="13"/>
  <c r="H3854" i="13"/>
  <c r="H4282" i="13"/>
  <c r="H4135" i="13"/>
  <c r="H3696" i="13"/>
  <c r="H3440" i="13"/>
  <c r="I3682" i="13"/>
  <c r="K4250" i="13"/>
  <c r="J4250" i="13"/>
  <c r="I4250" i="13"/>
  <c r="H4250" i="13"/>
  <c r="K4210" i="13"/>
  <c r="J4210" i="13"/>
  <c r="I4210" i="13"/>
  <c r="H4210" i="13"/>
  <c r="K4178" i="13"/>
  <c r="J4178" i="13"/>
  <c r="I4178" i="13"/>
  <c r="H4178" i="13"/>
  <c r="K4138" i="13"/>
  <c r="J4138" i="13"/>
  <c r="I4138" i="13"/>
  <c r="H4138" i="13"/>
  <c r="K4106" i="13"/>
  <c r="J4106" i="13"/>
  <c r="I4106" i="13"/>
  <c r="H4106" i="13"/>
  <c r="K4066" i="13"/>
  <c r="J4066" i="13"/>
  <c r="I4066" i="13"/>
  <c r="H4066" i="13"/>
  <c r="K4026" i="13"/>
  <c r="J4026" i="13"/>
  <c r="I4026" i="13"/>
  <c r="K3994" i="13"/>
  <c r="J3994" i="13"/>
  <c r="I3994" i="13"/>
  <c r="H3994" i="13"/>
  <c r="K3954" i="13"/>
  <c r="J3954" i="13"/>
  <c r="I3954" i="13"/>
  <c r="H3954" i="13"/>
  <c r="K3922" i="13"/>
  <c r="J3922" i="13"/>
  <c r="I3922" i="13"/>
  <c r="H3922" i="13"/>
  <c r="K3882" i="13"/>
  <c r="J3882" i="13"/>
  <c r="I3882" i="13"/>
  <c r="H3882" i="13"/>
  <c r="K3842" i="13"/>
  <c r="J3842" i="13"/>
  <c r="I3842" i="13"/>
  <c r="H3842" i="13"/>
  <c r="K3810" i="13"/>
  <c r="J3810" i="13"/>
  <c r="I3810" i="13"/>
  <c r="H3810" i="13"/>
  <c r="K3778" i="13"/>
  <c r="J3778" i="13"/>
  <c r="I3778" i="13"/>
  <c r="H3778" i="13"/>
  <c r="K3746" i="13"/>
  <c r="J3746" i="13"/>
  <c r="I3746" i="13"/>
  <c r="H3746" i="13"/>
  <c r="K3714" i="13"/>
  <c r="J3714" i="13"/>
  <c r="I3714" i="13"/>
  <c r="H3714" i="13"/>
  <c r="K3690" i="13"/>
  <c r="J3690" i="13"/>
  <c r="I3690" i="13"/>
  <c r="H3690" i="13"/>
  <c r="K3658" i="13"/>
  <c r="J3658" i="13"/>
  <c r="I3658" i="13"/>
  <c r="H3658" i="13"/>
  <c r="K3618" i="13"/>
  <c r="J3618" i="13"/>
  <c r="I3618" i="13"/>
  <c r="H3618" i="13"/>
  <c r="K3586" i="13"/>
  <c r="J3586" i="13"/>
  <c r="I3586" i="13"/>
  <c r="H3586" i="13"/>
  <c r="K3554" i="13"/>
  <c r="J3554" i="13"/>
  <c r="I3554" i="13"/>
  <c r="H3554" i="13"/>
  <c r="K3530" i="13"/>
  <c r="J3530" i="13"/>
  <c r="I3530" i="13"/>
  <c r="H3530" i="13"/>
  <c r="K3498" i="13"/>
  <c r="J3498" i="13"/>
  <c r="I3498" i="13"/>
  <c r="H3498" i="13"/>
  <c r="K3482" i="13"/>
  <c r="J3482" i="13"/>
  <c r="I3482" i="13"/>
  <c r="H3482" i="13"/>
  <c r="K3450" i="13"/>
  <c r="J3450" i="13"/>
  <c r="I3450" i="13"/>
  <c r="H3450" i="13"/>
  <c r="K3426" i="13"/>
  <c r="J3426" i="13"/>
  <c r="H3426" i="13"/>
  <c r="I3426" i="13"/>
  <c r="K3394" i="13"/>
  <c r="J3394" i="13"/>
  <c r="I3394" i="13"/>
  <c r="H3394" i="13"/>
  <c r="K3378" i="13"/>
  <c r="J3378" i="13"/>
  <c r="I3378" i="13"/>
  <c r="H3378" i="13"/>
  <c r="K3338" i="13"/>
  <c r="J3338" i="13"/>
  <c r="I3338" i="13"/>
  <c r="H3338" i="13"/>
  <c r="H3770" i="13"/>
  <c r="H4272" i="13"/>
  <c r="H4126" i="13"/>
  <c r="H3834" i="13"/>
  <c r="H3687" i="13"/>
  <c r="K4290" i="13"/>
  <c r="J4290" i="13"/>
  <c r="I4290" i="13"/>
  <c r="H4290" i="13"/>
  <c r="K4266" i="13"/>
  <c r="J4266" i="13"/>
  <c r="I4266" i="13"/>
  <c r="H4266" i="13"/>
  <c r="K4226" i="13"/>
  <c r="J4226" i="13"/>
  <c r="I4226" i="13"/>
  <c r="H4226" i="13"/>
  <c r="K4194" i="13"/>
  <c r="J4194" i="13"/>
  <c r="H4194" i="13"/>
  <c r="I4194" i="13"/>
  <c r="K4154" i="13"/>
  <c r="J4154" i="13"/>
  <c r="I4154" i="13"/>
  <c r="H4154" i="13"/>
  <c r="K4114" i="13"/>
  <c r="J4114" i="13"/>
  <c r="I4114" i="13"/>
  <c r="H4114" i="13"/>
  <c r="K4074" i="13"/>
  <c r="J4074" i="13"/>
  <c r="I4074" i="13"/>
  <c r="H4074" i="13"/>
  <c r="K4042" i="13"/>
  <c r="J4042" i="13"/>
  <c r="I4042" i="13"/>
  <c r="H4042" i="13"/>
  <c r="K4002" i="13"/>
  <c r="J4002" i="13"/>
  <c r="I4002" i="13"/>
  <c r="H4002" i="13"/>
  <c r="K3962" i="13"/>
  <c r="J3962" i="13"/>
  <c r="I3962" i="13"/>
  <c r="H3962" i="13"/>
  <c r="K3930" i="13"/>
  <c r="J3930" i="13"/>
  <c r="I3930" i="13"/>
  <c r="H3930" i="13"/>
  <c r="K3906" i="13"/>
  <c r="J3906" i="13"/>
  <c r="I3906" i="13"/>
  <c r="H3906" i="13"/>
  <c r="K3858" i="13"/>
  <c r="J3858" i="13"/>
  <c r="I3858" i="13"/>
  <c r="H3858" i="13"/>
  <c r="K3818" i="13"/>
  <c r="J3818" i="13"/>
  <c r="I3818" i="13"/>
  <c r="H3818" i="13"/>
  <c r="K3786" i="13"/>
  <c r="J3786" i="13"/>
  <c r="I3786" i="13"/>
  <c r="H3786" i="13"/>
  <c r="K3762" i="13"/>
  <c r="J3762" i="13"/>
  <c r="I3762" i="13"/>
  <c r="H3762" i="13"/>
  <c r="K3722" i="13"/>
  <c r="J3722" i="13"/>
  <c r="I3722" i="13"/>
  <c r="H3722" i="13"/>
  <c r="K3698" i="13"/>
  <c r="J3698" i="13"/>
  <c r="I3698" i="13"/>
  <c r="H3698" i="13"/>
  <c r="K3666" i="13"/>
  <c r="J3666" i="13"/>
  <c r="I3666" i="13"/>
  <c r="H3666" i="13"/>
  <c r="K3634" i="13"/>
  <c r="J3634" i="13"/>
  <c r="I3634" i="13"/>
  <c r="H3634" i="13"/>
  <c r="K3610" i="13"/>
  <c r="J3610" i="13"/>
  <c r="I3610" i="13"/>
  <c r="H3610" i="13"/>
  <c r="K3578" i="13"/>
  <c r="J3578" i="13"/>
  <c r="I3578" i="13"/>
  <c r="K3546" i="13"/>
  <c r="J3546" i="13"/>
  <c r="I3546" i="13"/>
  <c r="H3546" i="13"/>
  <c r="K3522" i="13"/>
  <c r="J3522" i="13"/>
  <c r="I3522" i="13"/>
  <c r="H3522" i="13"/>
  <c r="K3490" i="13"/>
  <c r="J3490" i="13"/>
  <c r="I3490" i="13"/>
  <c r="H3490" i="13"/>
  <c r="K3458" i="13"/>
  <c r="J3458" i="13"/>
  <c r="I3458" i="13"/>
  <c r="H3458" i="13"/>
  <c r="K3434" i="13"/>
  <c r="J3434" i="13"/>
  <c r="I3434" i="13"/>
  <c r="H3434" i="13"/>
  <c r="K3402" i="13"/>
  <c r="J3402" i="13"/>
  <c r="I3402" i="13"/>
  <c r="H3402" i="13"/>
  <c r="K3386" i="13"/>
  <c r="J3386" i="13"/>
  <c r="I3386" i="13"/>
  <c r="H3386" i="13"/>
  <c r="K3346" i="13"/>
  <c r="J3346" i="13"/>
  <c r="I3346" i="13"/>
  <c r="H3346" i="13"/>
  <c r="K3322" i="13"/>
  <c r="J3322" i="13"/>
  <c r="I3322" i="13"/>
  <c r="H3322" i="13"/>
  <c r="H3952" i="13"/>
  <c r="K4297" i="13"/>
  <c r="J4297" i="13"/>
  <c r="K4289" i="13"/>
  <c r="J4289" i="13"/>
  <c r="K4281" i="13"/>
  <c r="J4281" i="13"/>
  <c r="K4273" i="13"/>
  <c r="J4273" i="13"/>
  <c r="K4265" i="13"/>
  <c r="J4265" i="13"/>
  <c r="K4257" i="13"/>
  <c r="J4257" i="13"/>
  <c r="K4249" i="13"/>
  <c r="J4249" i="13"/>
  <c r="K4241" i="13"/>
  <c r="J4241" i="13"/>
  <c r="K4233" i="13"/>
  <c r="J4233" i="13"/>
  <c r="K4225" i="13"/>
  <c r="J4225" i="13"/>
  <c r="K4217" i="13"/>
  <c r="J4217" i="13"/>
  <c r="K4209" i="13"/>
  <c r="J4209" i="13"/>
  <c r="K4201" i="13"/>
  <c r="J4201" i="13"/>
  <c r="K4193" i="13"/>
  <c r="J4193" i="13"/>
  <c r="K4185" i="13"/>
  <c r="J4185" i="13"/>
  <c r="K4177" i="13"/>
  <c r="J4177" i="13"/>
  <c r="K4169" i="13"/>
  <c r="J4169" i="13"/>
  <c r="K4161" i="13"/>
  <c r="J4161" i="13"/>
  <c r="K4153" i="13"/>
  <c r="J4153" i="13"/>
  <c r="K4145" i="13"/>
  <c r="J4145" i="13"/>
  <c r="K4137" i="13"/>
  <c r="J4137" i="13"/>
  <c r="K4129" i="13"/>
  <c r="J4129" i="13"/>
  <c r="K4121" i="13"/>
  <c r="J4121" i="13"/>
  <c r="K4113" i="13"/>
  <c r="J4113" i="13"/>
  <c r="K4105" i="13"/>
  <c r="J4105" i="13"/>
  <c r="K4097" i="13"/>
  <c r="J4097" i="13"/>
  <c r="K4089" i="13"/>
  <c r="J4089" i="13"/>
  <c r="K3671" i="13"/>
  <c r="J3671" i="13"/>
  <c r="I3671" i="13"/>
  <c r="H3671" i="13"/>
  <c r="K3663" i="13"/>
  <c r="J3663" i="13"/>
  <c r="I3663" i="13"/>
  <c r="H3663" i="13"/>
  <c r="K3655" i="13"/>
  <c r="J3655" i="13"/>
  <c r="I3655" i="13"/>
  <c r="H3655" i="13"/>
  <c r="K3647" i="13"/>
  <c r="J3647" i="13"/>
  <c r="I3647" i="13"/>
  <c r="H3647" i="13"/>
  <c r="K3639" i="13"/>
  <c r="J3639" i="13"/>
  <c r="I3639" i="13"/>
  <c r="H3639" i="13"/>
  <c r="K3631" i="13"/>
  <c r="J3631" i="13"/>
  <c r="I3631" i="13"/>
  <c r="H3631" i="13"/>
  <c r="K3623" i="13"/>
  <c r="J3623" i="13"/>
  <c r="I3623" i="13"/>
  <c r="K3615" i="13"/>
  <c r="J3615" i="13"/>
  <c r="I3615" i="13"/>
  <c r="K3607" i="13"/>
  <c r="J3607" i="13"/>
  <c r="I3607" i="13"/>
  <c r="H3607" i="13"/>
  <c r="K3599" i="13"/>
  <c r="J3599" i="13"/>
  <c r="I3599" i="13"/>
  <c r="H3599" i="13"/>
  <c r="K3591" i="13"/>
  <c r="J3591" i="13"/>
  <c r="I3591" i="13"/>
  <c r="H3591" i="13"/>
  <c r="K3583" i="13"/>
  <c r="J3583" i="13"/>
  <c r="I3583" i="13"/>
  <c r="H3583" i="13"/>
  <c r="K3575" i="13"/>
  <c r="J3575" i="13"/>
  <c r="I3575" i="13"/>
  <c r="H3575" i="13"/>
  <c r="K3567" i="13"/>
  <c r="J3567" i="13"/>
  <c r="I3567" i="13"/>
  <c r="H3567" i="13"/>
  <c r="K3559" i="13"/>
  <c r="J3559" i="13"/>
  <c r="I3559" i="13"/>
  <c r="K3551" i="13"/>
  <c r="J3551" i="13"/>
  <c r="I3551" i="13"/>
  <c r="K3543" i="13"/>
  <c r="J3543" i="13"/>
  <c r="I3543" i="13"/>
  <c r="H3543" i="13"/>
  <c r="K3535" i="13"/>
  <c r="J3535" i="13"/>
  <c r="H3535" i="13"/>
  <c r="K3527" i="13"/>
  <c r="J3527" i="13"/>
  <c r="I3527" i="13"/>
  <c r="H3527" i="13"/>
  <c r="K3519" i="13"/>
  <c r="J3519" i="13"/>
  <c r="I3519" i="13"/>
  <c r="H3519" i="13"/>
  <c r="K3511" i="13"/>
  <c r="J3511" i="13"/>
  <c r="I3511" i="13"/>
  <c r="H3511" i="13"/>
  <c r="K3503" i="13"/>
  <c r="J3503" i="13"/>
  <c r="I3503" i="13"/>
  <c r="H3503" i="13"/>
  <c r="K3495" i="13"/>
  <c r="I3495" i="13"/>
  <c r="J3495" i="13"/>
  <c r="K3487" i="13"/>
  <c r="J3487" i="13"/>
  <c r="I3487" i="13"/>
  <c r="K3479" i="13"/>
  <c r="J3479" i="13"/>
  <c r="I3479" i="13"/>
  <c r="H3479" i="13"/>
  <c r="K3471" i="13"/>
  <c r="J3471" i="13"/>
  <c r="I3471" i="13"/>
  <c r="H3471" i="13"/>
  <c r="K3463" i="13"/>
  <c r="J3463" i="13"/>
  <c r="I3463" i="13"/>
  <c r="H3463" i="13"/>
  <c r="K3455" i="13"/>
  <c r="J3455" i="13"/>
  <c r="I3455" i="13"/>
  <c r="H3455" i="13"/>
  <c r="K3447" i="13"/>
  <c r="J3447" i="13"/>
  <c r="I3447" i="13"/>
  <c r="H3447" i="13"/>
  <c r="K3439" i="13"/>
  <c r="J3439" i="13"/>
  <c r="I3439" i="13"/>
  <c r="H3439" i="13"/>
  <c r="K3431" i="13"/>
  <c r="J3431" i="13"/>
  <c r="I3431" i="13"/>
  <c r="K3423" i="13"/>
  <c r="J3423" i="13"/>
  <c r="I3423" i="13"/>
  <c r="K3415" i="13"/>
  <c r="J3415" i="13"/>
  <c r="I3415" i="13"/>
  <c r="H3415" i="13"/>
  <c r="K3407" i="13"/>
  <c r="J3407" i="13"/>
  <c r="I3407" i="13"/>
  <c r="H3407" i="13"/>
  <c r="K3399" i="13"/>
  <c r="J3399" i="13"/>
  <c r="I3399" i="13"/>
  <c r="H3399" i="13"/>
  <c r="K3391" i="13"/>
  <c r="J3391" i="13"/>
  <c r="I3391" i="13"/>
  <c r="H3391" i="13"/>
  <c r="K3383" i="13"/>
  <c r="J3383" i="13"/>
  <c r="I3383" i="13"/>
  <c r="H3383" i="13"/>
  <c r="K3375" i="13"/>
  <c r="J3375" i="13"/>
  <c r="I3375" i="13"/>
  <c r="H3375" i="13"/>
  <c r="K3367" i="13"/>
  <c r="J3367" i="13"/>
  <c r="I3367" i="13"/>
  <c r="H3367" i="13"/>
  <c r="K3359" i="13"/>
  <c r="J3359" i="13"/>
  <c r="I3359" i="13"/>
  <c r="H3359" i="13"/>
  <c r="K3351" i="13"/>
  <c r="J3351" i="13"/>
  <c r="I3351" i="13"/>
  <c r="K3343" i="13"/>
  <c r="J3343" i="13"/>
  <c r="H3343" i="13"/>
  <c r="I3343" i="13"/>
  <c r="K3335" i="13"/>
  <c r="J3335" i="13"/>
  <c r="I3335" i="13"/>
  <c r="H3335" i="13"/>
  <c r="K3327" i="13"/>
  <c r="J3327" i="13"/>
  <c r="I3327" i="13"/>
  <c r="H3327" i="13"/>
  <c r="K3319" i="13"/>
  <c r="J3319" i="13"/>
  <c r="I3319" i="13"/>
  <c r="H3319" i="13"/>
  <c r="K3311" i="13"/>
  <c r="J3311" i="13"/>
  <c r="I3311" i="13"/>
  <c r="H3311" i="13"/>
  <c r="K3303" i="13"/>
  <c r="J3303" i="13"/>
  <c r="I3303" i="13"/>
  <c r="H3303" i="13"/>
  <c r="K3295" i="13"/>
  <c r="J3295" i="13"/>
  <c r="I3295" i="13"/>
  <c r="H3295" i="13"/>
  <c r="K3287" i="13"/>
  <c r="J3287" i="13"/>
  <c r="I3287" i="13"/>
  <c r="H3287" i="13"/>
  <c r="K3279" i="13"/>
  <c r="J3279" i="13"/>
  <c r="I3279" i="13"/>
  <c r="H3279" i="13"/>
  <c r="K3271" i="13"/>
  <c r="J3271" i="13"/>
  <c r="I3271" i="13"/>
  <c r="H3271" i="13"/>
  <c r="K3263" i="13"/>
  <c r="J3263" i="13"/>
  <c r="I3263" i="13"/>
  <c r="K3255" i="13"/>
  <c r="J3255" i="13"/>
  <c r="I3255" i="13"/>
  <c r="H3255" i="13"/>
  <c r="K3247" i="13"/>
  <c r="J3247" i="13"/>
  <c r="H3247" i="13"/>
  <c r="I3247" i="13"/>
  <c r="K3239" i="13"/>
  <c r="J3239" i="13"/>
  <c r="I3239" i="13"/>
  <c r="H3239" i="13"/>
  <c r="K3231" i="13"/>
  <c r="J3231" i="13"/>
  <c r="I3231" i="13"/>
  <c r="H3231" i="13"/>
  <c r="K3223" i="13"/>
  <c r="J3223" i="13"/>
  <c r="I3223" i="13"/>
  <c r="K3215" i="13"/>
  <c r="J3215" i="13"/>
  <c r="I3215" i="13"/>
  <c r="H3215" i="13"/>
  <c r="K3207" i="13"/>
  <c r="J3207" i="13"/>
  <c r="I3207" i="13"/>
  <c r="H3207" i="13"/>
  <c r="K3199" i="13"/>
  <c r="J3199" i="13"/>
  <c r="I3199" i="13"/>
  <c r="H3199" i="13"/>
  <c r="K3191" i="13"/>
  <c r="J3191" i="13"/>
  <c r="I3191" i="13"/>
  <c r="H3191" i="13"/>
  <c r="K3183" i="13"/>
  <c r="J3183" i="13"/>
  <c r="I3183" i="13"/>
  <c r="H3183" i="13"/>
  <c r="K3175" i="13"/>
  <c r="J3175" i="13"/>
  <c r="I3175" i="13"/>
  <c r="H3175" i="13"/>
  <c r="K3167" i="13"/>
  <c r="J3167" i="13"/>
  <c r="I3167" i="13"/>
  <c r="H3167" i="13"/>
  <c r="K3159" i="13"/>
  <c r="J3159" i="13"/>
  <c r="I3159" i="13"/>
  <c r="H3159" i="13"/>
  <c r="K3151" i="13"/>
  <c r="J3151" i="13"/>
  <c r="I3151" i="13"/>
  <c r="H3151" i="13"/>
  <c r="K3143" i="13"/>
  <c r="J3143" i="13"/>
  <c r="I3143" i="13"/>
  <c r="H3143" i="13"/>
  <c r="K3135" i="13"/>
  <c r="J3135" i="13"/>
  <c r="I3135" i="13"/>
  <c r="K3127" i="13"/>
  <c r="J3127" i="13"/>
  <c r="I3127" i="13"/>
  <c r="H3127" i="13"/>
  <c r="K3119" i="13"/>
  <c r="J3119" i="13"/>
  <c r="I3119" i="13"/>
  <c r="H3119" i="13"/>
  <c r="K3111" i="13"/>
  <c r="J3111" i="13"/>
  <c r="I3111" i="13"/>
  <c r="H3111" i="13"/>
  <c r="K3103" i="13"/>
  <c r="J3103" i="13"/>
  <c r="I3103" i="13"/>
  <c r="H3103" i="13"/>
  <c r="K3095" i="13"/>
  <c r="J3095" i="13"/>
  <c r="I3095" i="13"/>
  <c r="K3087" i="13"/>
  <c r="J3087" i="13"/>
  <c r="I3087" i="13"/>
  <c r="H3087" i="13"/>
  <c r="K3079" i="13"/>
  <c r="J3079" i="13"/>
  <c r="I3079" i="13"/>
  <c r="H3079" i="13"/>
  <c r="K3071" i="13"/>
  <c r="J3071" i="13"/>
  <c r="I3071" i="13"/>
  <c r="H3071" i="13"/>
  <c r="K3063" i="13"/>
  <c r="J3063" i="13"/>
  <c r="I3063" i="13"/>
  <c r="H3063" i="13"/>
  <c r="K3055" i="13"/>
  <c r="J3055" i="13"/>
  <c r="I3055" i="13"/>
  <c r="H3055" i="13"/>
  <c r="K3047" i="13"/>
  <c r="J3047" i="13"/>
  <c r="I3047" i="13"/>
  <c r="H3047" i="13"/>
  <c r="K3039" i="13"/>
  <c r="J3039" i="13"/>
  <c r="I3039" i="13"/>
  <c r="H3039" i="13"/>
  <c r="K3031" i="13"/>
  <c r="J3031" i="13"/>
  <c r="I3031" i="13"/>
  <c r="H3031" i="13"/>
  <c r="K3023" i="13"/>
  <c r="J3023" i="13"/>
  <c r="I3023" i="13"/>
  <c r="H3023" i="13"/>
  <c r="K3015" i="13"/>
  <c r="J3015" i="13"/>
  <c r="I3015" i="13"/>
  <c r="H3015" i="13"/>
  <c r="K3007" i="13"/>
  <c r="J3007" i="13"/>
  <c r="I3007" i="13"/>
  <c r="H3007" i="13"/>
  <c r="K2999" i="13"/>
  <c r="J2999" i="13"/>
  <c r="I2999" i="13"/>
  <c r="H2999" i="13"/>
  <c r="K2991" i="13"/>
  <c r="J2991" i="13"/>
  <c r="I2991" i="13"/>
  <c r="H2991" i="13"/>
  <c r="K2983" i="13"/>
  <c r="J2983" i="13"/>
  <c r="I2983" i="13"/>
  <c r="H2983" i="13"/>
  <c r="K2975" i="13"/>
  <c r="J2975" i="13"/>
  <c r="I2975" i="13"/>
  <c r="H2975" i="13"/>
  <c r="K2967" i="13"/>
  <c r="J2967" i="13"/>
  <c r="I2967" i="13"/>
  <c r="K2959" i="13"/>
  <c r="J2959" i="13"/>
  <c r="I2959" i="13"/>
  <c r="H2959" i="13"/>
  <c r="K2951" i="13"/>
  <c r="J2951" i="13"/>
  <c r="I2951" i="13"/>
  <c r="H2951" i="13"/>
  <c r="K2943" i="13"/>
  <c r="J2943" i="13"/>
  <c r="I2943" i="13"/>
  <c r="H2943" i="13"/>
  <c r="K2935" i="13"/>
  <c r="J2935" i="13"/>
  <c r="I2935" i="13"/>
  <c r="H2935" i="13"/>
  <c r="K2927" i="13"/>
  <c r="J2927" i="13"/>
  <c r="I2927" i="13"/>
  <c r="H2927" i="13"/>
  <c r="K2919" i="13"/>
  <c r="J2919" i="13"/>
  <c r="I2919" i="13"/>
  <c r="H2919" i="13"/>
  <c r="K2911" i="13"/>
  <c r="J2911" i="13"/>
  <c r="I2911" i="13"/>
  <c r="H2911" i="13"/>
  <c r="K2903" i="13"/>
  <c r="J2903" i="13"/>
  <c r="I2903" i="13"/>
  <c r="H2903" i="13"/>
  <c r="K2895" i="13"/>
  <c r="J2895" i="13"/>
  <c r="I2895" i="13"/>
  <c r="H2895" i="13"/>
  <c r="K2887" i="13"/>
  <c r="J2887" i="13"/>
  <c r="I2887" i="13"/>
  <c r="H2887" i="13"/>
  <c r="K2879" i="13"/>
  <c r="J2879" i="13"/>
  <c r="I2879" i="13"/>
  <c r="H2879" i="13"/>
  <c r="K2871" i="13"/>
  <c r="J2871" i="13"/>
  <c r="I2871" i="13"/>
  <c r="K2863" i="13"/>
  <c r="J2863" i="13"/>
  <c r="I2863" i="13"/>
  <c r="H2863" i="13"/>
  <c r="K2855" i="13"/>
  <c r="J2855" i="13"/>
  <c r="I2855" i="13"/>
  <c r="H2855" i="13"/>
  <c r="K2847" i="13"/>
  <c r="J2847" i="13"/>
  <c r="I2847" i="13"/>
  <c r="K2839" i="13"/>
  <c r="J2839" i="13"/>
  <c r="I2839" i="13"/>
  <c r="H2839" i="13"/>
  <c r="K2831" i="13"/>
  <c r="J2831" i="13"/>
  <c r="H2831" i="13"/>
  <c r="I2831" i="13"/>
  <c r="K2823" i="13"/>
  <c r="J2823" i="13"/>
  <c r="I2823" i="13"/>
  <c r="H2823" i="13"/>
  <c r="K2815" i="13"/>
  <c r="J2815" i="13"/>
  <c r="I2815" i="13"/>
  <c r="H2815" i="13"/>
  <c r="K2807" i="13"/>
  <c r="J2807" i="13"/>
  <c r="I2807" i="13"/>
  <c r="H2807" i="13"/>
  <c r="K2799" i="13"/>
  <c r="J2799" i="13"/>
  <c r="I2799" i="13"/>
  <c r="H2799" i="13"/>
  <c r="K2791" i="13"/>
  <c r="J2791" i="13"/>
  <c r="I2791" i="13"/>
  <c r="H2791" i="13"/>
  <c r="K2783" i="13"/>
  <c r="J2783" i="13"/>
  <c r="I2783" i="13"/>
  <c r="H2783" i="13"/>
  <c r="K2775" i="13"/>
  <c r="J2775" i="13"/>
  <c r="I2775" i="13"/>
  <c r="K2767" i="13"/>
  <c r="J2767" i="13"/>
  <c r="I2767" i="13"/>
  <c r="H2767" i="13"/>
  <c r="K2759" i="13"/>
  <c r="J2759" i="13"/>
  <c r="I2759" i="13"/>
  <c r="H2759" i="13"/>
  <c r="K2751" i="13"/>
  <c r="J2751" i="13"/>
  <c r="I2751" i="13"/>
  <c r="H2751" i="13"/>
  <c r="K2743" i="13"/>
  <c r="J2743" i="13"/>
  <c r="I2743" i="13"/>
  <c r="H2743" i="13"/>
  <c r="K2735" i="13"/>
  <c r="J2735" i="13"/>
  <c r="I2735" i="13"/>
  <c r="H2735" i="13"/>
  <c r="K2727" i="13"/>
  <c r="J2727" i="13"/>
  <c r="I2727" i="13"/>
  <c r="H2727" i="13"/>
  <c r="K2719" i="13"/>
  <c r="J2719" i="13"/>
  <c r="I2719" i="13"/>
  <c r="H2719" i="13"/>
  <c r="K2711" i="13"/>
  <c r="J2711" i="13"/>
  <c r="I2711" i="13"/>
  <c r="H2711" i="13"/>
  <c r="K2703" i="13"/>
  <c r="J2703" i="13"/>
  <c r="I2703" i="13"/>
  <c r="H2703" i="13"/>
  <c r="K2695" i="13"/>
  <c r="J2695" i="13"/>
  <c r="I2695" i="13"/>
  <c r="H2695" i="13"/>
  <c r="K2687" i="13"/>
  <c r="J2687" i="13"/>
  <c r="I2687" i="13"/>
  <c r="H2687" i="13"/>
  <c r="K2679" i="13"/>
  <c r="J2679" i="13"/>
  <c r="I2679" i="13"/>
  <c r="H2679" i="13"/>
  <c r="K2671" i="13"/>
  <c r="J2671" i="13"/>
  <c r="I2671" i="13"/>
  <c r="H2671" i="13"/>
  <c r="K2663" i="13"/>
  <c r="J2663" i="13"/>
  <c r="I2663" i="13"/>
  <c r="H2663" i="13"/>
  <c r="K2655" i="13"/>
  <c r="J2655" i="13"/>
  <c r="I2655" i="13"/>
  <c r="H2655" i="13"/>
  <c r="K2647" i="13"/>
  <c r="J2647" i="13"/>
  <c r="I2647" i="13"/>
  <c r="H2647" i="13"/>
  <c r="K2639" i="13"/>
  <c r="J2639" i="13"/>
  <c r="H2639" i="13"/>
  <c r="I2639" i="13"/>
  <c r="K2631" i="13"/>
  <c r="J2631" i="13"/>
  <c r="I2631" i="13"/>
  <c r="H2631" i="13"/>
  <c r="K2623" i="13"/>
  <c r="J2623" i="13"/>
  <c r="I2623" i="13"/>
  <c r="H2623" i="13"/>
  <c r="K2615" i="13"/>
  <c r="J2615" i="13"/>
  <c r="I2615" i="13"/>
  <c r="H2615" i="13"/>
  <c r="K2607" i="13"/>
  <c r="J2607" i="13"/>
  <c r="I2607" i="13"/>
  <c r="H2607" i="13"/>
  <c r="K2599" i="13"/>
  <c r="I2599" i="13"/>
  <c r="J2599" i="13"/>
  <c r="H2599" i="13"/>
  <c r="K2591" i="13"/>
  <c r="J2591" i="13"/>
  <c r="I2591" i="13"/>
  <c r="H2591" i="13"/>
  <c r="K2583" i="13"/>
  <c r="J2583" i="13"/>
  <c r="I2583" i="13"/>
  <c r="H2583" i="13"/>
  <c r="K2575" i="13"/>
  <c r="J2575" i="13"/>
  <c r="I2575" i="13"/>
  <c r="H2575" i="13"/>
  <c r="K2567" i="13"/>
  <c r="J2567" i="13"/>
  <c r="I2567" i="13"/>
  <c r="H2567" i="13"/>
  <c r="K2559" i="13"/>
  <c r="J2559" i="13"/>
  <c r="I2559" i="13"/>
  <c r="H2559" i="13"/>
  <c r="K2551" i="13"/>
  <c r="J2551" i="13"/>
  <c r="I2551" i="13"/>
  <c r="H2551" i="13"/>
  <c r="K2543" i="13"/>
  <c r="J2543" i="13"/>
  <c r="I2543" i="13"/>
  <c r="H2543" i="13"/>
  <c r="K2535" i="13"/>
  <c r="J2535" i="13"/>
  <c r="I2535" i="13"/>
  <c r="H2535" i="13"/>
  <c r="K2527" i="13"/>
  <c r="J2527" i="13"/>
  <c r="I2527" i="13"/>
  <c r="K2519" i="13"/>
  <c r="J2519" i="13"/>
  <c r="I2519" i="13"/>
  <c r="K2511" i="13"/>
  <c r="J2511" i="13"/>
  <c r="I2511" i="13"/>
  <c r="H2511" i="13"/>
  <c r="K2503" i="13"/>
  <c r="J2503" i="13"/>
  <c r="I2503" i="13"/>
  <c r="H2503" i="13"/>
  <c r="K2495" i="13"/>
  <c r="J2495" i="13"/>
  <c r="I2495" i="13"/>
  <c r="H2495" i="13"/>
  <c r="K2487" i="13"/>
  <c r="J2487" i="13"/>
  <c r="I2487" i="13"/>
  <c r="H2487" i="13"/>
  <c r="K2479" i="13"/>
  <c r="J2479" i="13"/>
  <c r="I2479" i="13"/>
  <c r="H2479" i="13"/>
  <c r="K2471" i="13"/>
  <c r="J2471" i="13"/>
  <c r="I2471" i="13"/>
  <c r="H2471" i="13"/>
  <c r="K2463" i="13"/>
  <c r="J2463" i="13"/>
  <c r="I2463" i="13"/>
  <c r="H2463" i="13"/>
  <c r="K2455" i="13"/>
  <c r="J2455" i="13"/>
  <c r="I2455" i="13"/>
  <c r="H2455" i="13"/>
  <c r="K2447" i="13"/>
  <c r="J2447" i="13"/>
  <c r="I2447" i="13"/>
  <c r="H2447" i="13"/>
  <c r="K2439" i="13"/>
  <c r="J2439" i="13"/>
  <c r="I2439" i="13"/>
  <c r="H2439" i="13"/>
  <c r="K2431" i="13"/>
  <c r="J2431" i="13"/>
  <c r="I2431" i="13"/>
  <c r="H2431" i="13"/>
  <c r="K2423" i="13"/>
  <c r="J2423" i="13"/>
  <c r="I2423" i="13"/>
  <c r="H2423" i="13"/>
  <c r="K2415" i="13"/>
  <c r="J2415" i="13"/>
  <c r="I2415" i="13"/>
  <c r="H2415" i="13"/>
  <c r="K2407" i="13"/>
  <c r="J2407" i="13"/>
  <c r="I2407" i="13"/>
  <c r="H2407" i="13"/>
  <c r="K2399" i="13"/>
  <c r="J2399" i="13"/>
  <c r="I2399" i="13"/>
  <c r="H2399" i="13"/>
  <c r="K2391" i="13"/>
  <c r="J2391" i="13"/>
  <c r="H2391" i="13"/>
  <c r="K2383" i="13"/>
  <c r="J2383" i="13"/>
  <c r="H2383" i="13"/>
  <c r="I2383" i="13"/>
  <c r="K2375" i="13"/>
  <c r="J2375" i="13"/>
  <c r="I2375" i="13"/>
  <c r="H2375" i="13"/>
  <c r="K2367" i="13"/>
  <c r="J2367" i="13"/>
  <c r="I2367" i="13"/>
  <c r="H2367" i="13"/>
  <c r="K2359" i="13"/>
  <c r="J2359" i="13"/>
  <c r="I2359" i="13"/>
  <c r="H2359" i="13"/>
  <c r="K2351" i="13"/>
  <c r="J2351" i="13"/>
  <c r="I2351" i="13"/>
  <c r="H2351" i="13"/>
  <c r="K2343" i="13"/>
  <c r="J2343" i="13"/>
  <c r="I2343" i="13"/>
  <c r="H2343" i="13"/>
  <c r="K2335" i="13"/>
  <c r="J2335" i="13"/>
  <c r="I2335" i="13"/>
  <c r="H2335" i="13"/>
  <c r="K2327" i="13"/>
  <c r="J2327" i="13"/>
  <c r="I2327" i="13"/>
  <c r="H2327" i="13"/>
  <c r="K2319" i="13"/>
  <c r="J2319" i="13"/>
  <c r="I2319" i="13"/>
  <c r="H2319" i="13"/>
  <c r="K2311" i="13"/>
  <c r="J2311" i="13"/>
  <c r="I2311" i="13"/>
  <c r="H2311" i="13"/>
  <c r="K2303" i="13"/>
  <c r="J2303" i="13"/>
  <c r="I2303" i="13"/>
  <c r="H2303" i="13"/>
  <c r="K2295" i="13"/>
  <c r="J2295" i="13"/>
  <c r="I2295" i="13"/>
  <c r="H2295" i="13"/>
  <c r="K2287" i="13"/>
  <c r="J2287" i="13"/>
  <c r="I2287" i="13"/>
  <c r="H2287" i="13"/>
  <c r="K2279" i="13"/>
  <c r="J2279" i="13"/>
  <c r="I2279" i="13"/>
  <c r="H2279" i="13"/>
  <c r="K2271" i="13"/>
  <c r="J2271" i="13"/>
  <c r="I2271" i="13"/>
  <c r="K2263" i="13"/>
  <c r="J2263" i="13"/>
  <c r="I2263" i="13"/>
  <c r="K2255" i="13"/>
  <c r="J2255" i="13"/>
  <c r="I2255" i="13"/>
  <c r="H2255" i="13"/>
  <c r="K2247" i="13"/>
  <c r="J2247" i="13"/>
  <c r="I2247" i="13"/>
  <c r="H2247" i="13"/>
  <c r="K2239" i="13"/>
  <c r="J2239" i="13"/>
  <c r="I2239" i="13"/>
  <c r="H2239" i="13"/>
  <c r="K2231" i="13"/>
  <c r="J2231" i="13"/>
  <c r="I2231" i="13"/>
  <c r="H2231" i="13"/>
  <c r="K2223" i="13"/>
  <c r="J2223" i="13"/>
  <c r="I2223" i="13"/>
  <c r="H2223" i="13"/>
  <c r="K2215" i="13"/>
  <c r="J2215" i="13"/>
  <c r="I2215" i="13"/>
  <c r="H2215" i="13"/>
  <c r="K2207" i="13"/>
  <c r="J2207" i="13"/>
  <c r="I2207" i="13"/>
  <c r="H2207" i="13"/>
  <c r="K2199" i="13"/>
  <c r="J2199" i="13"/>
  <c r="I2199" i="13"/>
  <c r="H2199" i="13"/>
  <c r="K2191" i="13"/>
  <c r="J2191" i="13"/>
  <c r="I2191" i="13"/>
  <c r="H2191" i="13"/>
  <c r="K2183" i="13"/>
  <c r="J2183" i="13"/>
  <c r="I2183" i="13"/>
  <c r="H2183" i="13"/>
  <c r="K2175" i="13"/>
  <c r="J2175" i="13"/>
  <c r="I2175" i="13"/>
  <c r="H2175" i="13"/>
  <c r="K2167" i="13"/>
  <c r="J2167" i="13"/>
  <c r="I2167" i="13"/>
  <c r="H2167" i="13"/>
  <c r="K2159" i="13"/>
  <c r="J2159" i="13"/>
  <c r="I2159" i="13"/>
  <c r="H2159" i="13"/>
  <c r="K2151" i="13"/>
  <c r="J2151" i="13"/>
  <c r="I2151" i="13"/>
  <c r="H2151" i="13"/>
  <c r="K2143" i="13"/>
  <c r="J2143" i="13"/>
  <c r="I2143" i="13"/>
  <c r="H2143" i="13"/>
  <c r="K2135" i="13"/>
  <c r="J2135" i="13"/>
  <c r="I2135" i="13"/>
  <c r="H2135" i="13"/>
  <c r="K2127" i="13"/>
  <c r="J2127" i="13"/>
  <c r="I2127" i="13"/>
  <c r="H2127" i="13"/>
  <c r="K2119" i="13"/>
  <c r="J2119" i="13"/>
  <c r="I2119" i="13"/>
  <c r="H2119" i="13"/>
  <c r="K2111" i="13"/>
  <c r="J2111" i="13"/>
  <c r="I2111" i="13"/>
  <c r="H2111" i="13"/>
  <c r="K2103" i="13"/>
  <c r="J2103" i="13"/>
  <c r="I2103" i="13"/>
  <c r="H2103" i="13"/>
  <c r="K2095" i="13"/>
  <c r="J2095" i="13"/>
  <c r="I2095" i="13"/>
  <c r="H2095" i="13"/>
  <c r="K2087" i="13"/>
  <c r="J2087" i="13"/>
  <c r="I2087" i="13"/>
  <c r="H2087" i="13"/>
  <c r="K2079" i="13"/>
  <c r="J2079" i="13"/>
  <c r="I2079" i="13"/>
  <c r="H2079" i="13"/>
  <c r="K2071" i="13"/>
  <c r="J2071" i="13"/>
  <c r="I2071" i="13"/>
  <c r="H2071" i="13"/>
  <c r="K2063" i="13"/>
  <c r="J2063" i="13"/>
  <c r="I2063" i="13"/>
  <c r="H2063" i="13"/>
  <c r="K2055" i="13"/>
  <c r="J2055" i="13"/>
  <c r="I2055" i="13"/>
  <c r="H2055" i="13"/>
  <c r="K2047" i="13"/>
  <c r="J2047" i="13"/>
  <c r="I2047" i="13"/>
  <c r="H2047" i="13"/>
  <c r="K2039" i="13"/>
  <c r="J2039" i="13"/>
  <c r="I2039" i="13"/>
  <c r="H2039" i="13"/>
  <c r="K2031" i="13"/>
  <c r="J2031" i="13"/>
  <c r="I2031" i="13"/>
  <c r="H2031" i="13"/>
  <c r="K2023" i="13"/>
  <c r="J2023" i="13"/>
  <c r="I2023" i="13"/>
  <c r="H2023" i="13"/>
  <c r="K2015" i="13"/>
  <c r="J2015" i="13"/>
  <c r="I2015" i="13"/>
  <c r="K2007" i="13"/>
  <c r="J2007" i="13"/>
  <c r="I2007" i="13"/>
  <c r="K1999" i="13"/>
  <c r="J1999" i="13"/>
  <c r="I1999" i="13"/>
  <c r="H1999" i="13"/>
  <c r="K1991" i="13"/>
  <c r="J1991" i="13"/>
  <c r="I1991" i="13"/>
  <c r="H1991" i="13"/>
  <c r="K1983" i="13"/>
  <c r="J1983" i="13"/>
  <c r="I1983" i="13"/>
  <c r="H1983" i="13"/>
  <c r="K1975" i="13"/>
  <c r="J1975" i="13"/>
  <c r="I1975" i="13"/>
  <c r="H1975" i="13"/>
  <c r="K1967" i="13"/>
  <c r="J1967" i="13"/>
  <c r="I1967" i="13"/>
  <c r="H1967" i="13"/>
  <c r="K1959" i="13"/>
  <c r="J1959" i="13"/>
  <c r="I1959" i="13"/>
  <c r="H1959" i="13"/>
  <c r="K1951" i="13"/>
  <c r="J1951" i="13"/>
  <c r="I1951" i="13"/>
  <c r="H1951" i="13"/>
  <c r="K1943" i="13"/>
  <c r="J1943" i="13"/>
  <c r="I1943" i="13"/>
  <c r="H1943" i="13"/>
  <c r="K1935" i="13"/>
  <c r="J1935" i="13"/>
  <c r="I1935" i="13"/>
  <c r="H1935" i="13"/>
  <c r="K1927" i="13"/>
  <c r="J1927" i="13"/>
  <c r="I1927" i="13"/>
  <c r="H1927" i="13"/>
  <c r="K1919" i="13"/>
  <c r="J1919" i="13"/>
  <c r="I1919" i="13"/>
  <c r="H1919" i="13"/>
  <c r="K1911" i="13"/>
  <c r="J1911" i="13"/>
  <c r="I1911" i="13"/>
  <c r="H1911" i="13"/>
  <c r="K1903" i="13"/>
  <c r="J1903" i="13"/>
  <c r="I1903" i="13"/>
  <c r="H1903" i="13"/>
  <c r="K1895" i="13"/>
  <c r="J1895" i="13"/>
  <c r="I1895" i="13"/>
  <c r="H1895" i="13"/>
  <c r="K1887" i="13"/>
  <c r="J1887" i="13"/>
  <c r="I1887" i="13"/>
  <c r="H1887" i="13"/>
  <c r="K1879" i="13"/>
  <c r="J1879" i="13"/>
  <c r="I1879" i="13"/>
  <c r="H1879" i="13"/>
  <c r="K1871" i="13"/>
  <c r="J1871" i="13"/>
  <c r="H1871" i="13"/>
  <c r="I1871" i="13"/>
  <c r="K1863" i="13"/>
  <c r="J1863" i="13"/>
  <c r="I1863" i="13"/>
  <c r="H1863" i="13"/>
  <c r="K1855" i="13"/>
  <c r="J1855" i="13"/>
  <c r="I1855" i="13"/>
  <c r="H1855" i="13"/>
  <c r="K1847" i="13"/>
  <c r="J1847" i="13"/>
  <c r="I1847" i="13"/>
  <c r="H1847" i="13"/>
  <c r="K1839" i="13"/>
  <c r="J1839" i="13"/>
  <c r="I1839" i="13"/>
  <c r="H1839" i="13"/>
  <c r="K1831" i="13"/>
  <c r="J1831" i="13"/>
  <c r="I1831" i="13"/>
  <c r="H1831" i="13"/>
  <c r="K1823" i="13"/>
  <c r="J1823" i="13"/>
  <c r="I1823" i="13"/>
  <c r="H1823" i="13"/>
  <c r="K1815" i="13"/>
  <c r="J1815" i="13"/>
  <c r="I1815" i="13"/>
  <c r="H1815" i="13"/>
  <c r="K1807" i="13"/>
  <c r="J1807" i="13"/>
  <c r="I1807" i="13"/>
  <c r="H1807" i="13"/>
  <c r="K1799" i="13"/>
  <c r="J1799" i="13"/>
  <c r="I1799" i="13"/>
  <c r="H1799" i="13"/>
  <c r="K1791" i="13"/>
  <c r="J1791" i="13"/>
  <c r="I1791" i="13"/>
  <c r="H1791" i="13"/>
  <c r="K1783" i="13"/>
  <c r="J1783" i="13"/>
  <c r="I1783" i="13"/>
  <c r="H1783" i="13"/>
  <c r="K1775" i="13"/>
  <c r="J1775" i="13"/>
  <c r="I1775" i="13"/>
  <c r="H1775" i="13"/>
  <c r="K1767" i="13"/>
  <c r="J1767" i="13"/>
  <c r="I1767" i="13"/>
  <c r="H1767" i="13"/>
  <c r="K1759" i="13"/>
  <c r="J1759" i="13"/>
  <c r="I1759" i="13"/>
  <c r="K1751" i="13"/>
  <c r="J1751" i="13"/>
  <c r="I1751" i="13"/>
  <c r="K1743" i="13"/>
  <c r="J1743" i="13"/>
  <c r="I1743" i="13"/>
  <c r="H1743" i="13"/>
  <c r="K1735" i="13"/>
  <c r="J1735" i="13"/>
  <c r="I1735" i="13"/>
  <c r="H1735" i="13"/>
  <c r="K1727" i="13"/>
  <c r="J1727" i="13"/>
  <c r="I1727" i="13"/>
  <c r="H1727" i="13"/>
  <c r="K1719" i="13"/>
  <c r="J1719" i="13"/>
  <c r="I1719" i="13"/>
  <c r="H1719" i="13"/>
  <c r="K1711" i="13"/>
  <c r="J1711" i="13"/>
  <c r="I1711" i="13"/>
  <c r="H1711" i="13"/>
  <c r="K1703" i="13"/>
  <c r="J1703" i="13"/>
  <c r="I1703" i="13"/>
  <c r="H1703" i="13"/>
  <c r="K1695" i="13"/>
  <c r="J1695" i="13"/>
  <c r="I1695" i="13"/>
  <c r="H1695" i="13"/>
  <c r="K1687" i="13"/>
  <c r="J1687" i="13"/>
  <c r="I1687" i="13"/>
  <c r="H1687" i="13"/>
  <c r="K1679" i="13"/>
  <c r="J1679" i="13"/>
  <c r="I1679" i="13"/>
  <c r="H1679" i="13"/>
  <c r="K1671" i="13"/>
  <c r="J1671" i="13"/>
  <c r="I1671" i="13"/>
  <c r="H1671" i="13"/>
  <c r="K1663" i="13"/>
  <c r="J1663" i="13"/>
  <c r="I1663" i="13"/>
  <c r="H1663" i="13"/>
  <c r="K1655" i="13"/>
  <c r="J1655" i="13"/>
  <c r="I1655" i="13"/>
  <c r="H1655" i="13"/>
  <c r="K1647" i="13"/>
  <c r="J1647" i="13"/>
  <c r="I1647" i="13"/>
  <c r="H1647" i="13"/>
  <c r="K1639" i="13"/>
  <c r="J1639" i="13"/>
  <c r="I1639" i="13"/>
  <c r="H1639" i="13"/>
  <c r="K1631" i="13"/>
  <c r="J1631" i="13"/>
  <c r="I1631" i="13"/>
  <c r="H1631" i="13"/>
  <c r="K1623" i="13"/>
  <c r="J1623" i="13"/>
  <c r="I1623" i="13"/>
  <c r="H1623" i="13"/>
  <c r="K1615" i="13"/>
  <c r="J1615" i="13"/>
  <c r="H1615" i="13"/>
  <c r="I1615" i="13"/>
  <c r="K1607" i="13"/>
  <c r="J1607" i="13"/>
  <c r="I1607" i="13"/>
  <c r="H1607" i="13"/>
  <c r="K1599" i="13"/>
  <c r="J1599" i="13"/>
  <c r="I1599" i="13"/>
  <c r="H1599" i="13"/>
  <c r="K1591" i="13"/>
  <c r="J1591" i="13"/>
  <c r="I1591" i="13"/>
  <c r="H1591" i="13"/>
  <c r="K1583" i="13"/>
  <c r="J1583" i="13"/>
  <c r="I1583" i="13"/>
  <c r="H1583" i="13"/>
  <c r="K1575" i="13"/>
  <c r="J1575" i="13"/>
  <c r="I1575" i="13"/>
  <c r="H1575" i="13"/>
  <c r="K1567" i="13"/>
  <c r="J1567" i="13"/>
  <c r="I1567" i="13"/>
  <c r="H1567" i="13"/>
  <c r="K1559" i="13"/>
  <c r="J1559" i="13"/>
  <c r="I1559" i="13"/>
  <c r="H1559" i="13"/>
  <c r="K1551" i="13"/>
  <c r="J1551" i="13"/>
  <c r="I1551" i="13"/>
  <c r="H1551" i="13"/>
  <c r="K1543" i="13"/>
  <c r="J1543" i="13"/>
  <c r="I1543" i="13"/>
  <c r="H1543" i="13"/>
  <c r="K1535" i="13"/>
  <c r="J1535" i="13"/>
  <c r="I1535" i="13"/>
  <c r="H1535" i="13"/>
  <c r="K1527" i="13"/>
  <c r="J1527" i="13"/>
  <c r="I1527" i="13"/>
  <c r="H1527" i="13"/>
  <c r="K1519" i="13"/>
  <c r="J1519" i="13"/>
  <c r="I1519" i="13"/>
  <c r="H1519" i="13"/>
  <c r="K1511" i="13"/>
  <c r="J1511" i="13"/>
  <c r="I1511" i="13"/>
  <c r="H1511" i="13"/>
  <c r="K1503" i="13"/>
  <c r="J1503" i="13"/>
  <c r="I1503" i="13"/>
  <c r="K1495" i="13"/>
  <c r="J1495" i="13"/>
  <c r="I1495" i="13"/>
  <c r="K1487" i="13"/>
  <c r="J1487" i="13"/>
  <c r="I1487" i="13"/>
  <c r="H1487" i="13"/>
  <c r="K1479" i="13"/>
  <c r="J1479" i="13"/>
  <c r="I1479" i="13"/>
  <c r="H1479" i="13"/>
  <c r="K1471" i="13"/>
  <c r="J1471" i="13"/>
  <c r="I1471" i="13"/>
  <c r="H1471" i="13"/>
  <c r="K1463" i="13"/>
  <c r="J1463" i="13"/>
  <c r="I1463" i="13"/>
  <c r="H1463" i="13"/>
  <c r="K1455" i="13"/>
  <c r="J1455" i="13"/>
  <c r="I1455" i="13"/>
  <c r="H1455" i="13"/>
  <c r="K1447" i="13"/>
  <c r="J1447" i="13"/>
  <c r="I1447" i="13"/>
  <c r="H1447" i="13"/>
  <c r="K1439" i="13"/>
  <c r="J1439" i="13"/>
  <c r="I1439" i="13"/>
  <c r="H1439" i="13"/>
  <c r="K1431" i="13"/>
  <c r="J1431" i="13"/>
  <c r="I1431" i="13"/>
  <c r="H1431" i="13"/>
  <c r="K1423" i="13"/>
  <c r="J1423" i="13"/>
  <c r="I1423" i="13"/>
  <c r="H1423" i="13"/>
  <c r="K1415" i="13"/>
  <c r="J1415" i="13"/>
  <c r="I1415" i="13"/>
  <c r="H1415" i="13"/>
  <c r="K1407" i="13"/>
  <c r="J1407" i="13"/>
  <c r="I1407" i="13"/>
  <c r="H1407" i="13"/>
  <c r="K1399" i="13"/>
  <c r="J1399" i="13"/>
  <c r="I1399" i="13"/>
  <c r="H1399" i="13"/>
  <c r="K1391" i="13"/>
  <c r="J1391" i="13"/>
  <c r="I1391" i="13"/>
  <c r="H1391" i="13"/>
  <c r="K1383" i="13"/>
  <c r="J1383" i="13"/>
  <c r="I1383" i="13"/>
  <c r="H1383" i="13"/>
  <c r="K1375" i="13"/>
  <c r="J1375" i="13"/>
  <c r="I1375" i="13"/>
  <c r="H1375" i="13"/>
  <c r="K1367" i="13"/>
  <c r="J1367" i="13"/>
  <c r="H1367" i="13"/>
  <c r="I1367" i="13"/>
  <c r="K1359" i="13"/>
  <c r="J1359" i="13"/>
  <c r="H1359" i="13"/>
  <c r="K1351" i="13"/>
  <c r="J1351" i="13"/>
  <c r="I1351" i="13"/>
  <c r="H1351" i="13"/>
  <c r="K1343" i="13"/>
  <c r="J1343" i="13"/>
  <c r="I1343" i="13"/>
  <c r="H1343" i="13"/>
  <c r="K1335" i="13"/>
  <c r="J1335" i="13"/>
  <c r="I1335" i="13"/>
  <c r="H1335" i="13"/>
  <c r="K1327" i="13"/>
  <c r="J1327" i="13"/>
  <c r="I1327" i="13"/>
  <c r="H1327" i="13"/>
  <c r="K1319" i="13"/>
  <c r="J1319" i="13"/>
  <c r="I1319" i="13"/>
  <c r="H1319" i="13"/>
  <c r="K1311" i="13"/>
  <c r="J1311" i="13"/>
  <c r="I1311" i="13"/>
  <c r="H1311" i="13"/>
  <c r="K1303" i="13"/>
  <c r="J1303" i="13"/>
  <c r="I1303" i="13"/>
  <c r="H1303" i="13"/>
  <c r="K1295" i="13"/>
  <c r="J1295" i="13"/>
  <c r="I1295" i="13"/>
  <c r="H1295" i="13"/>
  <c r="K1287" i="13"/>
  <c r="J1287" i="13"/>
  <c r="I1287" i="13"/>
  <c r="H1287" i="13"/>
  <c r="K1279" i="13"/>
  <c r="J1279" i="13"/>
  <c r="I1279" i="13"/>
  <c r="H1279" i="13"/>
  <c r="K1271" i="13"/>
  <c r="J1271" i="13"/>
  <c r="I1271" i="13"/>
  <c r="H1271" i="13"/>
  <c r="K1263" i="13"/>
  <c r="J1263" i="13"/>
  <c r="I1263" i="13"/>
  <c r="H1263" i="13"/>
  <c r="K1255" i="13"/>
  <c r="J1255" i="13"/>
  <c r="I1255" i="13"/>
  <c r="H1255" i="13"/>
  <c r="K1247" i="13"/>
  <c r="J1247" i="13"/>
  <c r="I1247" i="13"/>
  <c r="K1239" i="13"/>
  <c r="J1239" i="13"/>
  <c r="I1239" i="13"/>
  <c r="K1231" i="13"/>
  <c r="J1231" i="13"/>
  <c r="I1231" i="13"/>
  <c r="H1231" i="13"/>
  <c r="K1223" i="13"/>
  <c r="J1223" i="13"/>
  <c r="I1223" i="13"/>
  <c r="H1223" i="13"/>
  <c r="K1215" i="13"/>
  <c r="J1215" i="13"/>
  <c r="I1215" i="13"/>
  <c r="H1215" i="13"/>
  <c r="K1207" i="13"/>
  <c r="J1207" i="13"/>
  <c r="I1207" i="13"/>
  <c r="H1207" i="13"/>
  <c r="K1199" i="13"/>
  <c r="J1199" i="13"/>
  <c r="I1199" i="13"/>
  <c r="H1199" i="13"/>
  <c r="K1191" i="13"/>
  <c r="J1191" i="13"/>
  <c r="I1191" i="13"/>
  <c r="H1191" i="13"/>
  <c r="K1183" i="13"/>
  <c r="J1183" i="13"/>
  <c r="I1183" i="13"/>
  <c r="H1183" i="13"/>
  <c r="K1175" i="13"/>
  <c r="J1175" i="13"/>
  <c r="I1175" i="13"/>
  <c r="H1175" i="13"/>
  <c r="K1167" i="13"/>
  <c r="J1167" i="13"/>
  <c r="I1167" i="13"/>
  <c r="H1167" i="13"/>
  <c r="K1159" i="13"/>
  <c r="J1159" i="13"/>
  <c r="I1159" i="13"/>
  <c r="H1159" i="13"/>
  <c r="K1151" i="13"/>
  <c r="J1151" i="13"/>
  <c r="I1151" i="13"/>
  <c r="H1151" i="13"/>
  <c r="K1143" i="13"/>
  <c r="J1143" i="13"/>
  <c r="I1143" i="13"/>
  <c r="H1143" i="13"/>
  <c r="K1135" i="13"/>
  <c r="J1135" i="13"/>
  <c r="I1135" i="13"/>
  <c r="H1135" i="13"/>
  <c r="K1127" i="13"/>
  <c r="J1127" i="13"/>
  <c r="I1127" i="13"/>
  <c r="H1127" i="13"/>
  <c r="K1119" i="13"/>
  <c r="J1119" i="13"/>
  <c r="I1119" i="13"/>
  <c r="H1119" i="13"/>
  <c r="K1111" i="13"/>
  <c r="J1111" i="13"/>
  <c r="H1111" i="13"/>
  <c r="I1111" i="13"/>
  <c r="K1103" i="13"/>
  <c r="J1103" i="13"/>
  <c r="I1103" i="13"/>
  <c r="H1103" i="13"/>
  <c r="K1095" i="13"/>
  <c r="J1095" i="13"/>
  <c r="I1095" i="13"/>
  <c r="H1095" i="13"/>
  <c r="K1087" i="13"/>
  <c r="J1087" i="13"/>
  <c r="I1087" i="13"/>
  <c r="H1087" i="13"/>
  <c r="K1079" i="13"/>
  <c r="J1079" i="13"/>
  <c r="I1079" i="13"/>
  <c r="H1079" i="13"/>
  <c r="K1071" i="13"/>
  <c r="J1071" i="13"/>
  <c r="I1071" i="13"/>
  <c r="H1071" i="13"/>
  <c r="K1063" i="13"/>
  <c r="J1063" i="13"/>
  <c r="I1063" i="13"/>
  <c r="H1063" i="13"/>
  <c r="K1055" i="13"/>
  <c r="J1055" i="13"/>
  <c r="I1055" i="13"/>
  <c r="H1055" i="13"/>
  <c r="K1047" i="13"/>
  <c r="J1047" i="13"/>
  <c r="I1047" i="13"/>
  <c r="H1047" i="13"/>
  <c r="K1039" i="13"/>
  <c r="J1039" i="13"/>
  <c r="I1039" i="13"/>
  <c r="H1039" i="13"/>
  <c r="K1031" i="13"/>
  <c r="J1031" i="13"/>
  <c r="I1031" i="13"/>
  <c r="H1031" i="13"/>
  <c r="K1023" i="13"/>
  <c r="J1023" i="13"/>
  <c r="I1023" i="13"/>
  <c r="H1023" i="13"/>
  <c r="K1015" i="13"/>
  <c r="J1015" i="13"/>
  <c r="I1015" i="13"/>
  <c r="H1015" i="13"/>
  <c r="K1007" i="13"/>
  <c r="J1007" i="13"/>
  <c r="I1007" i="13"/>
  <c r="H1007" i="13"/>
  <c r="K999" i="13"/>
  <c r="J999" i="13"/>
  <c r="I999" i="13"/>
  <c r="H999" i="13"/>
  <c r="K991" i="13"/>
  <c r="J991" i="13"/>
  <c r="I991" i="13"/>
  <c r="H991" i="13"/>
  <c r="K983" i="13"/>
  <c r="J983" i="13"/>
  <c r="I983" i="13"/>
  <c r="H983" i="13"/>
  <c r="K975" i="13"/>
  <c r="J975" i="13"/>
  <c r="I975" i="13"/>
  <c r="H975" i="13"/>
  <c r="K967" i="13"/>
  <c r="J967" i="13"/>
  <c r="I967" i="13"/>
  <c r="H967" i="13"/>
  <c r="K959" i="13"/>
  <c r="J959" i="13"/>
  <c r="I959" i="13"/>
  <c r="H959" i="13"/>
  <c r="K951" i="13"/>
  <c r="J951" i="13"/>
  <c r="I951" i="13"/>
  <c r="H951" i="13"/>
  <c r="K943" i="13"/>
  <c r="J943" i="13"/>
  <c r="I943" i="13"/>
  <c r="H943" i="13"/>
  <c r="K935" i="13"/>
  <c r="J935" i="13"/>
  <c r="I935" i="13"/>
  <c r="H935" i="13"/>
  <c r="K927" i="13"/>
  <c r="J927" i="13"/>
  <c r="I927" i="13"/>
  <c r="H927" i="13"/>
  <c r="K919" i="13"/>
  <c r="J919" i="13"/>
  <c r="I919" i="13"/>
  <c r="H919" i="13"/>
  <c r="K911" i="13"/>
  <c r="J911" i="13"/>
  <c r="I911" i="13"/>
  <c r="H911" i="13"/>
  <c r="K903" i="13"/>
  <c r="J903" i="13"/>
  <c r="I903" i="13"/>
  <c r="H903" i="13"/>
  <c r="K895" i="13"/>
  <c r="J895" i="13"/>
  <c r="I895" i="13"/>
  <c r="H895" i="13"/>
  <c r="K887" i="13"/>
  <c r="J887" i="13"/>
  <c r="I887" i="13"/>
  <c r="K879" i="13"/>
  <c r="J879" i="13"/>
  <c r="I879" i="13"/>
  <c r="H879" i="13"/>
  <c r="K871" i="13"/>
  <c r="J871" i="13"/>
  <c r="I871" i="13"/>
  <c r="H871" i="13"/>
  <c r="K863" i="13"/>
  <c r="J863" i="13"/>
  <c r="I863" i="13"/>
  <c r="H863" i="13"/>
  <c r="K855" i="13"/>
  <c r="J855" i="13"/>
  <c r="H855" i="13"/>
  <c r="I855" i="13"/>
  <c r="K847" i="13"/>
  <c r="J847" i="13"/>
  <c r="I847" i="13"/>
  <c r="H847" i="13"/>
  <c r="K839" i="13"/>
  <c r="J839" i="13"/>
  <c r="I839" i="13"/>
  <c r="H839" i="13"/>
  <c r="K831" i="13"/>
  <c r="J831" i="13"/>
  <c r="I831" i="13"/>
  <c r="H831" i="13"/>
  <c r="K823" i="13"/>
  <c r="J823" i="13"/>
  <c r="I823" i="13"/>
  <c r="H823" i="13"/>
  <c r="K815" i="13"/>
  <c r="J815" i="13"/>
  <c r="I815" i="13"/>
  <c r="H815" i="13"/>
  <c r="K807" i="13"/>
  <c r="J807" i="13"/>
  <c r="I807" i="13"/>
  <c r="H807" i="13"/>
  <c r="K799" i="13"/>
  <c r="J799" i="13"/>
  <c r="I799" i="13"/>
  <c r="H799" i="13"/>
  <c r="K791" i="13"/>
  <c r="J791" i="13"/>
  <c r="I791" i="13"/>
  <c r="H791" i="13"/>
  <c r="K783" i="13"/>
  <c r="J783" i="13"/>
  <c r="I783" i="13"/>
  <c r="H783" i="13"/>
  <c r="K775" i="13"/>
  <c r="J775" i="13"/>
  <c r="I775" i="13"/>
  <c r="H775" i="13"/>
  <c r="K767" i="13"/>
  <c r="J767" i="13"/>
  <c r="I767" i="13"/>
  <c r="H767" i="13"/>
  <c r="K759" i="13"/>
  <c r="J759" i="13"/>
  <c r="I759" i="13"/>
  <c r="H759" i="13"/>
  <c r="K751" i="13"/>
  <c r="J751" i="13"/>
  <c r="I751" i="13"/>
  <c r="H751" i="13"/>
  <c r="K743" i="13"/>
  <c r="J743" i="13"/>
  <c r="I743" i="13"/>
  <c r="H743" i="13"/>
  <c r="K735" i="13"/>
  <c r="J735" i="13"/>
  <c r="I735" i="13"/>
  <c r="H735" i="13"/>
  <c r="K727" i="13"/>
  <c r="J727" i="13"/>
  <c r="I727" i="13"/>
  <c r="H727" i="13"/>
  <c r="K719" i="13"/>
  <c r="J719" i="13"/>
  <c r="I719" i="13"/>
  <c r="H719" i="13"/>
  <c r="K711" i="13"/>
  <c r="J711" i="13"/>
  <c r="I711" i="13"/>
  <c r="H711" i="13"/>
  <c r="K703" i="13"/>
  <c r="J703" i="13"/>
  <c r="I703" i="13"/>
  <c r="H703" i="13"/>
  <c r="K695" i="13"/>
  <c r="J695" i="13"/>
  <c r="I695" i="13"/>
  <c r="H695" i="13"/>
  <c r="K687" i="13"/>
  <c r="J687" i="13"/>
  <c r="I687" i="13"/>
  <c r="H687" i="13"/>
  <c r="K679" i="13"/>
  <c r="J679" i="13"/>
  <c r="I679" i="13"/>
  <c r="H679" i="13"/>
  <c r="K671" i="13"/>
  <c r="J671" i="13"/>
  <c r="I671" i="13"/>
  <c r="H671" i="13"/>
  <c r="K663" i="13"/>
  <c r="J663" i="13"/>
  <c r="H663" i="13"/>
  <c r="I663" i="13"/>
  <c r="K655" i="13"/>
  <c r="J655" i="13"/>
  <c r="I655" i="13"/>
  <c r="H655" i="13"/>
  <c r="K647" i="13"/>
  <c r="J647" i="13"/>
  <c r="I647" i="13"/>
  <c r="H647" i="13"/>
  <c r="K639" i="13"/>
  <c r="J639" i="13"/>
  <c r="I639" i="13"/>
  <c r="H639" i="13"/>
  <c r="K631" i="13"/>
  <c r="J631" i="13"/>
  <c r="I631" i="13"/>
  <c r="H631" i="13"/>
  <c r="K623" i="13"/>
  <c r="J623" i="13"/>
  <c r="I623" i="13"/>
  <c r="H623" i="13"/>
  <c r="K615" i="13"/>
  <c r="J615" i="13"/>
  <c r="I615" i="13"/>
  <c r="H615" i="13"/>
  <c r="K607" i="13"/>
  <c r="J607" i="13"/>
  <c r="I607" i="13"/>
  <c r="H607" i="13"/>
  <c r="K599" i="13"/>
  <c r="J599" i="13"/>
  <c r="I599" i="13"/>
  <c r="H599" i="13"/>
  <c r="K591" i="13"/>
  <c r="J591" i="13"/>
  <c r="I591" i="13"/>
  <c r="H591" i="13"/>
  <c r="K583" i="13"/>
  <c r="J583" i="13"/>
  <c r="I583" i="13"/>
  <c r="H583" i="13"/>
  <c r="K575" i="13"/>
  <c r="J575" i="13"/>
  <c r="I575" i="13"/>
  <c r="H575" i="13"/>
  <c r="K567" i="13"/>
  <c r="J567" i="13"/>
  <c r="I567" i="13"/>
  <c r="H567" i="13"/>
  <c r="K559" i="13"/>
  <c r="J559" i="13"/>
  <c r="I559" i="13"/>
  <c r="H559" i="13"/>
  <c r="K551" i="13"/>
  <c r="J551" i="13"/>
  <c r="I551" i="13"/>
  <c r="H551" i="13"/>
  <c r="K543" i="13"/>
  <c r="J543" i="13"/>
  <c r="I543" i="13"/>
  <c r="H543" i="13"/>
  <c r="K535" i="13"/>
  <c r="J535" i="13"/>
  <c r="I535" i="13"/>
  <c r="H535" i="13"/>
  <c r="K527" i="13"/>
  <c r="J527" i="13"/>
  <c r="I527" i="13"/>
  <c r="K519" i="13"/>
  <c r="J519" i="13"/>
  <c r="I519" i="13"/>
  <c r="H519" i="13"/>
  <c r="K511" i="13"/>
  <c r="J511" i="13"/>
  <c r="I511" i="13"/>
  <c r="H511" i="13"/>
  <c r="K503" i="13"/>
  <c r="J503" i="13"/>
  <c r="I503" i="13"/>
  <c r="K495" i="13"/>
  <c r="J495" i="13"/>
  <c r="I495" i="13"/>
  <c r="H495" i="13"/>
  <c r="K487" i="13"/>
  <c r="J487" i="13"/>
  <c r="I487" i="13"/>
  <c r="H487" i="13"/>
  <c r="K479" i="13"/>
  <c r="J479" i="13"/>
  <c r="H479" i="13"/>
  <c r="I479" i="13"/>
  <c r="K471" i="13"/>
  <c r="J471" i="13"/>
  <c r="I471" i="13"/>
  <c r="H471" i="13"/>
  <c r="K463" i="13"/>
  <c r="J463" i="13"/>
  <c r="I463" i="13"/>
  <c r="H463" i="13"/>
  <c r="K455" i="13"/>
  <c r="J455" i="13"/>
  <c r="I455" i="13"/>
  <c r="H455" i="13"/>
  <c r="K447" i="13"/>
  <c r="J447" i="13"/>
  <c r="I447" i="13"/>
  <c r="H447" i="13"/>
  <c r="K439" i="13"/>
  <c r="J439" i="13"/>
  <c r="I439" i="13"/>
  <c r="H439" i="13"/>
  <c r="K431" i="13"/>
  <c r="J431" i="13"/>
  <c r="I431" i="13"/>
  <c r="H431" i="13"/>
  <c r="K423" i="13"/>
  <c r="J423" i="13"/>
  <c r="I423" i="13"/>
  <c r="H423" i="13"/>
  <c r="K415" i="13"/>
  <c r="J415" i="13"/>
  <c r="I415" i="13"/>
  <c r="H415" i="13"/>
  <c r="K407" i="13"/>
  <c r="J407" i="13"/>
  <c r="I407" i="13"/>
  <c r="H407" i="13"/>
  <c r="K399" i="13"/>
  <c r="J399" i="13"/>
  <c r="I399" i="13"/>
  <c r="H399" i="13"/>
  <c r="K391" i="13"/>
  <c r="J391" i="13"/>
  <c r="I391" i="13"/>
  <c r="H391" i="13"/>
  <c r="K383" i="13"/>
  <c r="J383" i="13"/>
  <c r="I383" i="13"/>
  <c r="H383" i="13"/>
  <c r="K375" i="13"/>
  <c r="J375" i="13"/>
  <c r="I375" i="13"/>
  <c r="H375" i="13"/>
  <c r="K367" i="13"/>
  <c r="J367" i="13"/>
  <c r="I367" i="13"/>
  <c r="H367" i="13"/>
  <c r="K359" i="13"/>
  <c r="J359" i="13"/>
  <c r="I359" i="13"/>
  <c r="H359" i="13"/>
  <c r="K351" i="13"/>
  <c r="J351" i="13"/>
  <c r="I351" i="13"/>
  <c r="H351" i="13"/>
  <c r="K343" i="13"/>
  <c r="J343" i="13"/>
  <c r="I343" i="13"/>
  <c r="H343" i="13"/>
  <c r="K335" i="13"/>
  <c r="J335" i="13"/>
  <c r="I335" i="13"/>
  <c r="H335" i="13"/>
  <c r="K327" i="13"/>
  <c r="J327" i="13"/>
  <c r="I327" i="13"/>
  <c r="H327" i="13"/>
  <c r="K319" i="13"/>
  <c r="J319" i="13"/>
  <c r="I319" i="13"/>
  <c r="H319" i="13"/>
  <c r="K311" i="13"/>
  <c r="J311" i="13"/>
  <c r="I311" i="13"/>
  <c r="H311" i="13"/>
  <c r="K303" i="13"/>
  <c r="J303" i="13"/>
  <c r="I303" i="13"/>
  <c r="H303" i="13"/>
  <c r="K295" i="13"/>
  <c r="J295" i="13"/>
  <c r="I295" i="13"/>
  <c r="H295" i="13"/>
  <c r="K287" i="13"/>
  <c r="J287" i="13"/>
  <c r="H287" i="13"/>
  <c r="I287" i="13"/>
  <c r="K279" i="13"/>
  <c r="J279" i="13"/>
  <c r="I279" i="13"/>
  <c r="H279" i="13"/>
  <c r="K271" i="13"/>
  <c r="J271" i="13"/>
  <c r="I271" i="13"/>
  <c r="H271" i="13"/>
  <c r="K263" i="13"/>
  <c r="J263" i="13"/>
  <c r="I263" i="13"/>
  <c r="H263" i="13"/>
  <c r="K255" i="13"/>
  <c r="J255" i="13"/>
  <c r="I255" i="13"/>
  <c r="H255" i="13"/>
  <c r="K247" i="13"/>
  <c r="J247" i="13"/>
  <c r="I247" i="13"/>
  <c r="H247" i="13"/>
  <c r="K239" i="13"/>
  <c r="J239" i="13"/>
  <c r="I239" i="13"/>
  <c r="H239" i="13"/>
  <c r="K231" i="13"/>
  <c r="J231" i="13"/>
  <c r="I231" i="13"/>
  <c r="H231" i="13"/>
  <c r="K223" i="13"/>
  <c r="J223" i="13"/>
  <c r="I223" i="13"/>
  <c r="H223" i="13"/>
  <c r="K215" i="13"/>
  <c r="J215" i="13"/>
  <c r="I215" i="13"/>
  <c r="H215" i="13"/>
  <c r="K207" i="13"/>
  <c r="J207" i="13"/>
  <c r="I207" i="13"/>
  <c r="H207" i="13"/>
  <c r="K199" i="13"/>
  <c r="J199" i="13"/>
  <c r="I199" i="13"/>
  <c r="H199" i="13"/>
  <c r="K191" i="13"/>
  <c r="J191" i="13"/>
  <c r="I191" i="13"/>
  <c r="H191" i="13"/>
  <c r="K183" i="13"/>
  <c r="J183" i="13"/>
  <c r="I183" i="13"/>
  <c r="H183" i="13"/>
  <c r="K175" i="13"/>
  <c r="J175" i="13"/>
  <c r="I175" i="13"/>
  <c r="H175" i="13"/>
  <c r="K167" i="13"/>
  <c r="J167" i="13"/>
  <c r="I167" i="13"/>
  <c r="H167" i="13"/>
  <c r="K159" i="13"/>
  <c r="J159" i="13"/>
  <c r="I159" i="13"/>
  <c r="H159" i="13"/>
  <c r="K151" i="13"/>
  <c r="J151" i="13"/>
  <c r="I151" i="13"/>
  <c r="H151" i="13"/>
  <c r="K143" i="13"/>
  <c r="J143" i="13"/>
  <c r="I143" i="13"/>
  <c r="H143" i="13"/>
  <c r="K135" i="13"/>
  <c r="J135" i="13"/>
  <c r="I135" i="13"/>
  <c r="H135" i="13"/>
  <c r="K127" i="13"/>
  <c r="J127" i="13"/>
  <c r="I127" i="13"/>
  <c r="H127" i="13"/>
  <c r="K119" i="13"/>
  <c r="J119" i="13"/>
  <c r="I119" i="13"/>
  <c r="H119" i="13"/>
  <c r="K111" i="13"/>
  <c r="J111" i="13"/>
  <c r="I111" i="13"/>
  <c r="H111" i="13"/>
  <c r="K103" i="13"/>
  <c r="J103" i="13"/>
  <c r="I103" i="13"/>
  <c r="H103" i="13"/>
  <c r="K95" i="13"/>
  <c r="J95" i="13"/>
  <c r="I95" i="13"/>
  <c r="H95" i="13"/>
  <c r="K87" i="13"/>
  <c r="J87" i="13"/>
  <c r="I87" i="13"/>
  <c r="H87" i="13"/>
  <c r="K79" i="13"/>
  <c r="J79" i="13"/>
  <c r="I79" i="13"/>
  <c r="H79" i="13"/>
  <c r="K71" i="13"/>
  <c r="J71" i="13"/>
  <c r="I71" i="13"/>
  <c r="H71" i="13"/>
  <c r="K63" i="13"/>
  <c r="J63" i="13"/>
  <c r="I63" i="13"/>
  <c r="H63" i="13"/>
  <c r="K55" i="13"/>
  <c r="J55" i="13"/>
  <c r="I55" i="13"/>
  <c r="H55" i="13"/>
  <c r="K47" i="13"/>
  <c r="J47" i="13"/>
  <c r="I47" i="13"/>
  <c r="H47" i="13"/>
  <c r="K39" i="13"/>
  <c r="J39" i="13"/>
  <c r="I39" i="13"/>
  <c r="H39" i="13"/>
  <c r="K31" i="13"/>
  <c r="J31" i="13"/>
  <c r="I31" i="13"/>
  <c r="H31" i="13"/>
  <c r="K23" i="13"/>
  <c r="J23" i="13"/>
  <c r="I23" i="13"/>
  <c r="H23" i="13"/>
  <c r="K15" i="13"/>
  <c r="J15" i="13"/>
  <c r="I15" i="13"/>
  <c r="H15" i="13"/>
  <c r="K7" i="13"/>
  <c r="J7" i="13"/>
  <c r="I7" i="13"/>
  <c r="H7" i="13"/>
  <c r="H3423" i="13"/>
  <c r="H2271" i="13"/>
  <c r="H1247" i="13"/>
  <c r="K3846" i="13"/>
  <c r="J3846" i="13"/>
  <c r="I3846" i="13"/>
  <c r="H3846" i="13"/>
  <c r="K3838" i="13"/>
  <c r="J3838" i="13"/>
  <c r="I3838" i="13"/>
  <c r="H3838" i="13"/>
  <c r="K3830" i="13"/>
  <c r="J3830" i="13"/>
  <c r="I3830" i="13"/>
  <c r="H3830" i="13"/>
  <c r="K3822" i="13"/>
  <c r="J3822" i="13"/>
  <c r="I3822" i="13"/>
  <c r="H3822" i="13"/>
  <c r="K3814" i="13"/>
  <c r="J3814" i="13"/>
  <c r="I3814" i="13"/>
  <c r="H3814" i="13"/>
  <c r="K3806" i="13"/>
  <c r="J3806" i="13"/>
  <c r="I3806" i="13"/>
  <c r="K3798" i="13"/>
  <c r="J3798" i="13"/>
  <c r="I3798" i="13"/>
  <c r="K3790" i="13"/>
  <c r="J3790" i="13"/>
  <c r="I3790" i="13"/>
  <c r="H3790" i="13"/>
  <c r="K3782" i="13"/>
  <c r="J3782" i="13"/>
  <c r="I3782" i="13"/>
  <c r="H3782" i="13"/>
  <c r="K3774" i="13"/>
  <c r="J3774" i="13"/>
  <c r="I3774" i="13"/>
  <c r="H3774" i="13"/>
  <c r="K3766" i="13"/>
  <c r="J3766" i="13"/>
  <c r="I3766" i="13"/>
  <c r="H3766" i="13"/>
  <c r="K3758" i="13"/>
  <c r="J3758" i="13"/>
  <c r="I3758" i="13"/>
  <c r="H3758" i="13"/>
  <c r="K3750" i="13"/>
  <c r="J3750" i="13"/>
  <c r="I3750" i="13"/>
  <c r="H3750" i="13"/>
  <c r="K3742" i="13"/>
  <c r="J3742" i="13"/>
  <c r="I3742" i="13"/>
  <c r="K3734" i="13"/>
  <c r="J3734" i="13"/>
  <c r="I3734" i="13"/>
  <c r="K3726" i="13"/>
  <c r="J3726" i="13"/>
  <c r="I3726" i="13"/>
  <c r="H3726" i="13"/>
  <c r="K3718" i="13"/>
  <c r="J3718" i="13"/>
  <c r="H3718" i="13"/>
  <c r="I3718" i="13"/>
  <c r="K3710" i="13"/>
  <c r="J3710" i="13"/>
  <c r="I3710" i="13"/>
  <c r="H3710" i="13"/>
  <c r="K3702" i="13"/>
  <c r="J3702" i="13"/>
  <c r="I3702" i="13"/>
  <c r="H3702" i="13"/>
  <c r="K3694" i="13"/>
  <c r="J3694" i="13"/>
  <c r="I3694" i="13"/>
  <c r="H3694" i="13"/>
  <c r="K3686" i="13"/>
  <c r="J3686" i="13"/>
  <c r="I3686" i="13"/>
  <c r="H3686" i="13"/>
  <c r="K3678" i="13"/>
  <c r="J3678" i="13"/>
  <c r="I3678" i="13"/>
  <c r="K3670" i="13"/>
  <c r="J3670" i="13"/>
  <c r="I3670" i="13"/>
  <c r="K3662" i="13"/>
  <c r="J3662" i="13"/>
  <c r="I3662" i="13"/>
  <c r="H3662" i="13"/>
  <c r="K3654" i="13"/>
  <c r="J3654" i="13"/>
  <c r="I3654" i="13"/>
  <c r="H3654" i="13"/>
  <c r="K3646" i="13"/>
  <c r="J3646" i="13"/>
  <c r="I3646" i="13"/>
  <c r="H3646" i="13"/>
  <c r="K3638" i="13"/>
  <c r="J3638" i="13"/>
  <c r="I3638" i="13"/>
  <c r="H3638" i="13"/>
  <c r="K3630" i="13"/>
  <c r="J3630" i="13"/>
  <c r="I3630" i="13"/>
  <c r="H3630" i="13"/>
  <c r="K3622" i="13"/>
  <c r="J3622" i="13"/>
  <c r="I3622" i="13"/>
  <c r="H3622" i="13"/>
  <c r="K3614" i="13"/>
  <c r="J3614" i="13"/>
  <c r="I3614" i="13"/>
  <c r="K3606" i="13"/>
  <c r="J3606" i="13"/>
  <c r="I3606" i="13"/>
  <c r="K3598" i="13"/>
  <c r="J3598" i="13"/>
  <c r="I3598" i="13"/>
  <c r="H3598" i="13"/>
  <c r="K3590" i="13"/>
  <c r="J3590" i="13"/>
  <c r="I3590" i="13"/>
  <c r="H3590" i="13"/>
  <c r="K3582" i="13"/>
  <c r="J3582" i="13"/>
  <c r="I3582" i="13"/>
  <c r="H3582" i="13"/>
  <c r="K3574" i="13"/>
  <c r="J3574" i="13"/>
  <c r="I3574" i="13"/>
  <c r="H3574" i="13"/>
  <c r="K3566" i="13"/>
  <c r="J3566" i="13"/>
  <c r="I3566" i="13"/>
  <c r="H3566" i="13"/>
  <c r="K3558" i="13"/>
  <c r="J3558" i="13"/>
  <c r="I3558" i="13"/>
  <c r="H3558" i="13"/>
  <c r="K3550" i="13"/>
  <c r="J3550" i="13"/>
  <c r="I3550" i="13"/>
  <c r="K3542" i="13"/>
  <c r="J3542" i="13"/>
  <c r="I3542" i="13"/>
  <c r="K3534" i="13"/>
  <c r="J3534" i="13"/>
  <c r="I3534" i="13"/>
  <c r="H3534" i="13"/>
  <c r="K3526" i="13"/>
  <c r="J3526" i="13"/>
  <c r="I3526" i="13"/>
  <c r="H3526" i="13"/>
  <c r="K3518" i="13"/>
  <c r="J3518" i="13"/>
  <c r="I3518" i="13"/>
  <c r="H3518" i="13"/>
  <c r="K3510" i="13"/>
  <c r="J3510" i="13"/>
  <c r="I3510" i="13"/>
  <c r="H3510" i="13"/>
  <c r="K3502" i="13"/>
  <c r="J3502" i="13"/>
  <c r="I3502" i="13"/>
  <c r="H3502" i="13"/>
  <c r="K3494" i="13"/>
  <c r="J3494" i="13"/>
  <c r="I3494" i="13"/>
  <c r="H3494" i="13"/>
  <c r="K3486" i="13"/>
  <c r="J3486" i="13"/>
  <c r="I3486" i="13"/>
  <c r="K3478" i="13"/>
  <c r="J3478" i="13"/>
  <c r="I3478" i="13"/>
  <c r="K3470" i="13"/>
  <c r="J3470" i="13"/>
  <c r="I3470" i="13"/>
  <c r="H3470" i="13"/>
  <c r="K3462" i="13"/>
  <c r="J3462" i="13"/>
  <c r="H3462" i="13"/>
  <c r="I3462" i="13"/>
  <c r="K3454" i="13"/>
  <c r="J3454" i="13"/>
  <c r="I3454" i="13"/>
  <c r="H3454" i="13"/>
  <c r="K3446" i="13"/>
  <c r="J3446" i="13"/>
  <c r="I3446" i="13"/>
  <c r="H3446" i="13"/>
  <c r="K3438" i="13"/>
  <c r="J3438" i="13"/>
  <c r="I3438" i="13"/>
  <c r="H3438" i="13"/>
  <c r="K3430" i="13"/>
  <c r="J3430" i="13"/>
  <c r="I3430" i="13"/>
  <c r="H3430" i="13"/>
  <c r="K3422" i="13"/>
  <c r="J3422" i="13"/>
  <c r="I3422" i="13"/>
  <c r="K3414" i="13"/>
  <c r="J3414" i="13"/>
  <c r="I3414" i="13"/>
  <c r="K3406" i="13"/>
  <c r="J3406" i="13"/>
  <c r="I3406" i="13"/>
  <c r="H3406" i="13"/>
  <c r="K3398" i="13"/>
  <c r="J3398" i="13"/>
  <c r="I3398" i="13"/>
  <c r="H3398" i="13"/>
  <c r="K3390" i="13"/>
  <c r="J3390" i="13"/>
  <c r="I3390" i="13"/>
  <c r="H3390" i="13"/>
  <c r="K3382" i="13"/>
  <c r="J3382" i="13"/>
  <c r="I3382" i="13"/>
  <c r="H3382" i="13"/>
  <c r="K3374" i="13"/>
  <c r="J3374" i="13"/>
  <c r="I3374" i="13"/>
  <c r="H3374" i="13"/>
  <c r="K3366" i="13"/>
  <c r="J3366" i="13"/>
  <c r="I3366" i="13"/>
  <c r="H3366" i="13"/>
  <c r="K3358" i="13"/>
  <c r="J3358" i="13"/>
  <c r="I3358" i="13"/>
  <c r="H3358" i="13"/>
  <c r="K3350" i="13"/>
  <c r="J3350" i="13"/>
  <c r="I3350" i="13"/>
  <c r="H3350" i="13"/>
  <c r="K3342" i="13"/>
  <c r="J3342" i="13"/>
  <c r="I3342" i="13"/>
  <c r="H3342" i="13"/>
  <c r="K3334" i="13"/>
  <c r="J3334" i="13"/>
  <c r="H3334" i="13"/>
  <c r="I3334" i="13"/>
  <c r="K3326" i="13"/>
  <c r="J3326" i="13"/>
  <c r="I3326" i="13"/>
  <c r="H3326" i="13"/>
  <c r="K3318" i="13"/>
  <c r="J3318" i="13"/>
  <c r="I3318" i="13"/>
  <c r="K3310" i="13"/>
  <c r="J3310" i="13"/>
  <c r="I3310" i="13"/>
  <c r="H3310" i="13"/>
  <c r="K3302" i="13"/>
  <c r="J3302" i="13"/>
  <c r="H3302" i="13"/>
  <c r="I3302" i="13"/>
  <c r="K3294" i="13"/>
  <c r="J3294" i="13"/>
  <c r="I3294" i="13"/>
  <c r="H3294" i="13"/>
  <c r="K3286" i="13"/>
  <c r="J3286" i="13"/>
  <c r="I3286" i="13"/>
  <c r="H3286" i="13"/>
  <c r="K3278" i="13"/>
  <c r="J3278" i="13"/>
  <c r="I3278" i="13"/>
  <c r="K3270" i="13"/>
  <c r="J3270" i="13"/>
  <c r="I3270" i="13"/>
  <c r="H3270" i="13"/>
  <c r="K3262" i="13"/>
  <c r="J3262" i="13"/>
  <c r="I3262" i="13"/>
  <c r="H3262" i="13"/>
  <c r="K3254" i="13"/>
  <c r="J3254" i="13"/>
  <c r="I3254" i="13"/>
  <c r="H3254" i="13"/>
  <c r="K3246" i="13"/>
  <c r="J3246" i="13"/>
  <c r="H3246" i="13"/>
  <c r="K3238" i="13"/>
  <c r="J3238" i="13"/>
  <c r="I3238" i="13"/>
  <c r="H3238" i="13"/>
  <c r="K3230" i="13"/>
  <c r="J3230" i="13"/>
  <c r="I3230" i="13"/>
  <c r="H3230" i="13"/>
  <c r="K3222" i="13"/>
  <c r="J3222" i="13"/>
  <c r="I3222" i="13"/>
  <c r="H3222" i="13"/>
  <c r="K3214" i="13"/>
  <c r="J3214" i="13"/>
  <c r="I3214" i="13"/>
  <c r="H3214" i="13"/>
  <c r="K3206" i="13"/>
  <c r="J3206" i="13"/>
  <c r="I3206" i="13"/>
  <c r="H3206" i="13"/>
  <c r="K3198" i="13"/>
  <c r="J3198" i="13"/>
  <c r="I3198" i="13"/>
  <c r="H3198" i="13"/>
  <c r="K3190" i="13"/>
  <c r="J3190" i="13"/>
  <c r="I3190" i="13"/>
  <c r="K3182" i="13"/>
  <c r="J3182" i="13"/>
  <c r="I3182" i="13"/>
  <c r="H3182" i="13"/>
  <c r="K3174" i="13"/>
  <c r="J3174" i="13"/>
  <c r="H3174" i="13"/>
  <c r="K3166" i="13"/>
  <c r="J3166" i="13"/>
  <c r="I3166" i="13"/>
  <c r="H3166" i="13"/>
  <c r="K3158" i="13"/>
  <c r="J3158" i="13"/>
  <c r="I3158" i="13"/>
  <c r="H3158" i="13"/>
  <c r="K3150" i="13"/>
  <c r="J3150" i="13"/>
  <c r="I3150" i="13"/>
  <c r="K3142" i="13"/>
  <c r="J3142" i="13"/>
  <c r="I3142" i="13"/>
  <c r="H3142" i="13"/>
  <c r="J3134" i="13"/>
  <c r="K3134" i="13"/>
  <c r="I3134" i="13"/>
  <c r="H3134" i="13"/>
  <c r="K3126" i="13"/>
  <c r="J3126" i="13"/>
  <c r="I3126" i="13"/>
  <c r="H3126" i="13"/>
  <c r="K3118" i="13"/>
  <c r="J3118" i="13"/>
  <c r="I3118" i="13"/>
  <c r="H3118" i="13"/>
  <c r="K3110" i="13"/>
  <c r="J3110" i="13"/>
  <c r="I3110" i="13"/>
  <c r="H3110" i="13"/>
  <c r="K3102" i="13"/>
  <c r="J3102" i="13"/>
  <c r="I3102" i="13"/>
  <c r="H3102" i="13"/>
  <c r="K3094" i="13"/>
  <c r="J3094" i="13"/>
  <c r="I3094" i="13"/>
  <c r="H3094" i="13"/>
  <c r="K3086" i="13"/>
  <c r="J3086" i="13"/>
  <c r="I3086" i="13"/>
  <c r="H3086" i="13"/>
  <c r="K3078" i="13"/>
  <c r="J3078" i="13"/>
  <c r="I3078" i="13"/>
  <c r="H3078" i="13"/>
  <c r="K3070" i="13"/>
  <c r="J3070" i="13"/>
  <c r="I3070" i="13"/>
  <c r="H3070" i="13"/>
  <c r="K3062" i="13"/>
  <c r="J3062" i="13"/>
  <c r="I3062" i="13"/>
  <c r="K3054" i="13"/>
  <c r="J3054" i="13"/>
  <c r="I3054" i="13"/>
  <c r="H3054" i="13"/>
  <c r="K3046" i="13"/>
  <c r="J3046" i="13"/>
  <c r="I3046" i="13"/>
  <c r="H3046" i="13"/>
  <c r="K3038" i="13"/>
  <c r="I3038" i="13"/>
  <c r="J3038" i="13"/>
  <c r="H3038" i="13"/>
  <c r="K3030" i="13"/>
  <c r="J3030" i="13"/>
  <c r="I3030" i="13"/>
  <c r="H3030" i="13"/>
  <c r="K3022" i="13"/>
  <c r="J3022" i="13"/>
  <c r="I3022" i="13"/>
  <c r="H3022" i="13"/>
  <c r="K3014" i="13"/>
  <c r="J3014" i="13"/>
  <c r="I3014" i="13"/>
  <c r="H3014" i="13"/>
  <c r="K3006" i="13"/>
  <c r="J3006" i="13"/>
  <c r="I3006" i="13"/>
  <c r="H3006" i="13"/>
  <c r="K2998" i="13"/>
  <c r="J2998" i="13"/>
  <c r="I2998" i="13"/>
  <c r="H2998" i="13"/>
  <c r="K2990" i="13"/>
  <c r="J2990" i="13"/>
  <c r="I2990" i="13"/>
  <c r="H2990" i="13"/>
  <c r="K2982" i="13"/>
  <c r="J2982" i="13"/>
  <c r="I2982" i="13"/>
  <c r="H2982" i="13"/>
  <c r="K2974" i="13"/>
  <c r="J2974" i="13"/>
  <c r="I2974" i="13"/>
  <c r="H2974" i="13"/>
  <c r="K2966" i="13"/>
  <c r="J2966" i="13"/>
  <c r="I2966" i="13"/>
  <c r="H2966" i="13"/>
  <c r="K2958" i="13"/>
  <c r="J2958" i="13"/>
  <c r="I2958" i="13"/>
  <c r="H2958" i="13"/>
  <c r="K2950" i="13"/>
  <c r="J2950" i="13"/>
  <c r="I2950" i="13"/>
  <c r="H2950" i="13"/>
  <c r="K2942" i="13"/>
  <c r="J2942" i="13"/>
  <c r="I2942" i="13"/>
  <c r="H2942" i="13"/>
  <c r="K2934" i="13"/>
  <c r="J2934" i="13"/>
  <c r="I2934" i="13"/>
  <c r="H2934" i="13"/>
  <c r="K2926" i="13"/>
  <c r="J2926" i="13"/>
  <c r="I2926" i="13"/>
  <c r="H2926" i="13"/>
  <c r="K2918" i="13"/>
  <c r="J2918" i="13"/>
  <c r="I2918" i="13"/>
  <c r="H2918" i="13"/>
  <c r="K2910" i="13"/>
  <c r="J2910" i="13"/>
  <c r="I2910" i="13"/>
  <c r="H2910" i="13"/>
  <c r="K2902" i="13"/>
  <c r="J2902" i="13"/>
  <c r="I2902" i="13"/>
  <c r="H2902" i="13"/>
  <c r="K2894" i="13"/>
  <c r="J2894" i="13"/>
  <c r="I2894" i="13"/>
  <c r="K2886" i="13"/>
  <c r="J2886" i="13"/>
  <c r="I2886" i="13"/>
  <c r="H2886" i="13"/>
  <c r="K2878" i="13"/>
  <c r="J2878" i="13"/>
  <c r="I2878" i="13"/>
  <c r="H2878" i="13"/>
  <c r="K2870" i="13"/>
  <c r="J2870" i="13"/>
  <c r="I2870" i="13"/>
  <c r="H2870" i="13"/>
  <c r="K2862" i="13"/>
  <c r="J2862" i="13"/>
  <c r="I2862" i="13"/>
  <c r="H2862" i="13"/>
  <c r="K2854" i="13"/>
  <c r="J2854" i="13"/>
  <c r="I2854" i="13"/>
  <c r="H2854" i="13"/>
  <c r="K2846" i="13"/>
  <c r="J2846" i="13"/>
  <c r="I2846" i="13"/>
  <c r="H2846" i="13"/>
  <c r="K2838" i="13"/>
  <c r="J2838" i="13"/>
  <c r="I2838" i="13"/>
  <c r="H2838" i="13"/>
  <c r="K2830" i="13"/>
  <c r="J2830" i="13"/>
  <c r="I2830" i="13"/>
  <c r="H2830" i="13"/>
  <c r="K2822" i="13"/>
  <c r="J2822" i="13"/>
  <c r="I2822" i="13"/>
  <c r="H2822" i="13"/>
  <c r="K2814" i="13"/>
  <c r="J2814" i="13"/>
  <c r="I2814" i="13"/>
  <c r="H2814" i="13"/>
  <c r="K2806" i="13"/>
  <c r="J2806" i="13"/>
  <c r="I2806" i="13"/>
  <c r="H2806" i="13"/>
  <c r="K2798" i="13"/>
  <c r="J2798" i="13"/>
  <c r="I2798" i="13"/>
  <c r="K2790" i="13"/>
  <c r="J2790" i="13"/>
  <c r="I2790" i="13"/>
  <c r="H2790" i="13"/>
  <c r="K2782" i="13"/>
  <c r="I2782" i="13"/>
  <c r="J2782" i="13"/>
  <c r="H2782" i="13"/>
  <c r="K2774" i="13"/>
  <c r="I2774" i="13"/>
  <c r="J2774" i="13"/>
  <c r="K2766" i="13"/>
  <c r="J2766" i="13"/>
  <c r="I2766" i="13"/>
  <c r="H2766" i="13"/>
  <c r="K2758" i="13"/>
  <c r="J2758" i="13"/>
  <c r="H2758" i="13"/>
  <c r="I2758" i="13"/>
  <c r="K2750" i="13"/>
  <c r="J2750" i="13"/>
  <c r="I2750" i="13"/>
  <c r="H2750" i="13"/>
  <c r="K2742" i="13"/>
  <c r="J2742" i="13"/>
  <c r="I2742" i="13"/>
  <c r="H2742" i="13"/>
  <c r="K2734" i="13"/>
  <c r="J2734" i="13"/>
  <c r="I2734" i="13"/>
  <c r="H2734" i="13"/>
  <c r="K2726" i="13"/>
  <c r="J2726" i="13"/>
  <c r="I2726" i="13"/>
  <c r="H2726" i="13"/>
  <c r="K2718" i="13"/>
  <c r="J2718" i="13"/>
  <c r="I2718" i="13"/>
  <c r="H2718" i="13"/>
  <c r="K2710" i="13"/>
  <c r="J2710" i="13"/>
  <c r="I2710" i="13"/>
  <c r="K2702" i="13"/>
  <c r="J2702" i="13"/>
  <c r="I2702" i="13"/>
  <c r="K2694" i="13"/>
  <c r="J2694" i="13"/>
  <c r="I2694" i="13"/>
  <c r="H2694" i="13"/>
  <c r="K2686" i="13"/>
  <c r="J2686" i="13"/>
  <c r="I2686" i="13"/>
  <c r="H2686" i="13"/>
  <c r="K2678" i="13"/>
  <c r="J2678" i="13"/>
  <c r="I2678" i="13"/>
  <c r="H2678" i="13"/>
  <c r="K2670" i="13"/>
  <c r="J2670" i="13"/>
  <c r="I2670" i="13"/>
  <c r="H2670" i="13"/>
  <c r="K2662" i="13"/>
  <c r="J2662" i="13"/>
  <c r="H2662" i="13"/>
  <c r="I2662" i="13"/>
  <c r="K2654" i="13"/>
  <c r="J2654" i="13"/>
  <c r="I2654" i="13"/>
  <c r="H2654" i="13"/>
  <c r="K2646" i="13"/>
  <c r="J2646" i="13"/>
  <c r="I2646" i="13"/>
  <c r="H2646" i="13"/>
  <c r="K2638" i="13"/>
  <c r="J2638" i="13"/>
  <c r="I2638" i="13"/>
  <c r="H2638" i="13"/>
  <c r="K2630" i="13"/>
  <c r="J2630" i="13"/>
  <c r="I2630" i="13"/>
  <c r="H2630" i="13"/>
  <c r="K2622" i="13"/>
  <c r="J2622" i="13"/>
  <c r="I2622" i="13"/>
  <c r="H2622" i="13"/>
  <c r="K2614" i="13"/>
  <c r="J2614" i="13"/>
  <c r="I2614" i="13"/>
  <c r="H2614" i="13"/>
  <c r="K2606" i="13"/>
  <c r="J2606" i="13"/>
  <c r="I2606" i="13"/>
  <c r="H2606" i="13"/>
  <c r="K2598" i="13"/>
  <c r="J2598" i="13"/>
  <c r="I2598" i="13"/>
  <c r="H2598" i="13"/>
  <c r="K2590" i="13"/>
  <c r="J2590" i="13"/>
  <c r="I2590" i="13"/>
  <c r="H2590" i="13"/>
  <c r="K2582" i="13"/>
  <c r="J2582" i="13"/>
  <c r="I2582" i="13"/>
  <c r="H2582" i="13"/>
  <c r="K2574" i="13"/>
  <c r="J2574" i="13"/>
  <c r="I2574" i="13"/>
  <c r="H2574" i="13"/>
  <c r="K2566" i="13"/>
  <c r="J2566" i="13"/>
  <c r="I2566" i="13"/>
  <c r="H2566" i="13"/>
  <c r="K2558" i="13"/>
  <c r="J2558" i="13"/>
  <c r="I2558" i="13"/>
  <c r="H2558" i="13"/>
  <c r="K2550" i="13"/>
  <c r="J2550" i="13"/>
  <c r="I2550" i="13"/>
  <c r="H2550" i="13"/>
  <c r="K2542" i="13"/>
  <c r="J2542" i="13"/>
  <c r="I2542" i="13"/>
  <c r="H2542" i="13"/>
  <c r="K2534" i="13"/>
  <c r="J2534" i="13"/>
  <c r="I2534" i="13"/>
  <c r="H2534" i="13"/>
  <c r="K2526" i="13"/>
  <c r="J2526" i="13"/>
  <c r="I2526" i="13"/>
  <c r="H2526" i="13"/>
  <c r="K2518" i="13"/>
  <c r="J2518" i="13"/>
  <c r="I2518" i="13"/>
  <c r="H2518" i="13"/>
  <c r="K2510" i="13"/>
  <c r="J2510" i="13"/>
  <c r="I2510" i="13"/>
  <c r="H2510" i="13"/>
  <c r="K2502" i="13"/>
  <c r="J2502" i="13"/>
  <c r="I2502" i="13"/>
  <c r="H2502" i="13"/>
  <c r="K2494" i="13"/>
  <c r="J2494" i="13"/>
  <c r="I2494" i="13"/>
  <c r="H2494" i="13"/>
  <c r="K2486" i="13"/>
  <c r="J2486" i="13"/>
  <c r="I2486" i="13"/>
  <c r="H2486" i="13"/>
  <c r="K2478" i="13"/>
  <c r="J2478" i="13"/>
  <c r="I2478" i="13"/>
  <c r="H2478" i="13"/>
  <c r="K2470" i="13"/>
  <c r="J2470" i="13"/>
  <c r="I2470" i="13"/>
  <c r="H2470" i="13"/>
  <c r="K2462" i="13"/>
  <c r="J2462" i="13"/>
  <c r="I2462" i="13"/>
  <c r="H2462" i="13"/>
  <c r="K2454" i="13"/>
  <c r="J2454" i="13"/>
  <c r="I2454" i="13"/>
  <c r="K2446" i="13"/>
  <c r="J2446" i="13"/>
  <c r="I2446" i="13"/>
  <c r="K2438" i="13"/>
  <c r="J2438" i="13"/>
  <c r="I2438" i="13"/>
  <c r="H2438" i="13"/>
  <c r="K2430" i="13"/>
  <c r="J2430" i="13"/>
  <c r="I2430" i="13"/>
  <c r="H2430" i="13"/>
  <c r="K2422" i="13"/>
  <c r="J2422" i="13"/>
  <c r="I2422" i="13"/>
  <c r="H2422" i="13"/>
  <c r="K2414" i="13"/>
  <c r="J2414" i="13"/>
  <c r="I2414" i="13"/>
  <c r="H2414" i="13"/>
  <c r="K2406" i="13"/>
  <c r="J2406" i="13"/>
  <c r="I2406" i="13"/>
  <c r="H2406" i="13"/>
  <c r="K2398" i="13"/>
  <c r="J2398" i="13"/>
  <c r="I2398" i="13"/>
  <c r="H2398" i="13"/>
  <c r="K2390" i="13"/>
  <c r="J2390" i="13"/>
  <c r="I2390" i="13"/>
  <c r="H2390" i="13"/>
  <c r="K2382" i="13"/>
  <c r="J2382" i="13"/>
  <c r="I2382" i="13"/>
  <c r="H2382" i="13"/>
  <c r="K2374" i="13"/>
  <c r="J2374" i="13"/>
  <c r="I2374" i="13"/>
  <c r="H2374" i="13"/>
  <c r="K2366" i="13"/>
  <c r="J2366" i="13"/>
  <c r="I2366" i="13"/>
  <c r="H2366" i="13"/>
  <c r="K2358" i="13"/>
  <c r="J2358" i="13"/>
  <c r="I2358" i="13"/>
  <c r="H2358" i="13"/>
  <c r="K2350" i="13"/>
  <c r="J2350" i="13"/>
  <c r="I2350" i="13"/>
  <c r="H2350" i="13"/>
  <c r="K2342" i="13"/>
  <c r="J2342" i="13"/>
  <c r="I2342" i="13"/>
  <c r="H2342" i="13"/>
  <c r="K2334" i="13"/>
  <c r="J2334" i="13"/>
  <c r="I2334" i="13"/>
  <c r="H2334" i="13"/>
  <c r="K2326" i="13"/>
  <c r="J2326" i="13"/>
  <c r="I2326" i="13"/>
  <c r="H2326" i="13"/>
  <c r="K2318" i="13"/>
  <c r="J2318" i="13"/>
  <c r="I2318" i="13"/>
  <c r="H2318" i="13"/>
  <c r="K2310" i="13"/>
  <c r="J2310" i="13"/>
  <c r="H2310" i="13"/>
  <c r="I2310" i="13"/>
  <c r="K2302" i="13"/>
  <c r="J2302" i="13"/>
  <c r="I2302" i="13"/>
  <c r="H2302" i="13"/>
  <c r="K2294" i="13"/>
  <c r="J2294" i="13"/>
  <c r="I2294" i="13"/>
  <c r="H2294" i="13"/>
  <c r="K2286" i="13"/>
  <c r="J2286" i="13"/>
  <c r="I2286" i="13"/>
  <c r="H2286" i="13"/>
  <c r="K2278" i="13"/>
  <c r="J2278" i="13"/>
  <c r="I2278" i="13"/>
  <c r="H2278" i="13"/>
  <c r="K2270" i="13"/>
  <c r="J2270" i="13"/>
  <c r="I2270" i="13"/>
  <c r="H2270" i="13"/>
  <c r="K2262" i="13"/>
  <c r="J2262" i="13"/>
  <c r="I2262" i="13"/>
  <c r="H2262" i="13"/>
  <c r="K2254" i="13"/>
  <c r="J2254" i="13"/>
  <c r="I2254" i="13"/>
  <c r="H2254" i="13"/>
  <c r="K2246" i="13"/>
  <c r="J2246" i="13"/>
  <c r="I2246" i="13"/>
  <c r="H2246" i="13"/>
  <c r="K2238" i="13"/>
  <c r="J2238" i="13"/>
  <c r="I2238" i="13"/>
  <c r="H2238" i="13"/>
  <c r="K2230" i="13"/>
  <c r="J2230" i="13"/>
  <c r="I2230" i="13"/>
  <c r="H2230" i="13"/>
  <c r="K2222" i="13"/>
  <c r="J2222" i="13"/>
  <c r="I2222" i="13"/>
  <c r="H2222" i="13"/>
  <c r="K2214" i="13"/>
  <c r="J2214" i="13"/>
  <c r="I2214" i="13"/>
  <c r="H2214" i="13"/>
  <c r="K2206" i="13"/>
  <c r="J2206" i="13"/>
  <c r="I2206" i="13"/>
  <c r="H2206" i="13"/>
  <c r="K2198" i="13"/>
  <c r="J2198" i="13"/>
  <c r="I2198" i="13"/>
  <c r="K2190" i="13"/>
  <c r="J2190" i="13"/>
  <c r="I2190" i="13"/>
  <c r="K2182" i="13"/>
  <c r="J2182" i="13"/>
  <c r="I2182" i="13"/>
  <c r="H2182" i="13"/>
  <c r="K2174" i="13"/>
  <c r="J2174" i="13"/>
  <c r="I2174" i="13"/>
  <c r="H2174" i="13"/>
  <c r="K2166" i="13"/>
  <c r="J2166" i="13"/>
  <c r="I2166" i="13"/>
  <c r="H2166" i="13"/>
  <c r="K2158" i="13"/>
  <c r="J2158" i="13"/>
  <c r="I2158" i="13"/>
  <c r="H2158" i="13"/>
  <c r="K2150" i="13"/>
  <c r="J2150" i="13"/>
  <c r="I2150" i="13"/>
  <c r="H2150" i="13"/>
  <c r="K2142" i="13"/>
  <c r="J2142" i="13"/>
  <c r="I2142" i="13"/>
  <c r="H2142" i="13"/>
  <c r="K2134" i="13"/>
  <c r="J2134" i="13"/>
  <c r="I2134" i="13"/>
  <c r="H2134" i="13"/>
  <c r="K2126" i="13"/>
  <c r="J2126" i="13"/>
  <c r="I2126" i="13"/>
  <c r="H2126" i="13"/>
  <c r="K2118" i="13"/>
  <c r="J2118" i="13"/>
  <c r="I2118" i="13"/>
  <c r="H2118" i="13"/>
  <c r="K2110" i="13"/>
  <c r="J2110" i="13"/>
  <c r="I2110" i="13"/>
  <c r="H2110" i="13"/>
  <c r="K2102" i="13"/>
  <c r="J2102" i="13"/>
  <c r="I2102" i="13"/>
  <c r="H2102" i="13"/>
  <c r="K2094" i="13"/>
  <c r="J2094" i="13"/>
  <c r="I2094" i="13"/>
  <c r="H2094" i="13"/>
  <c r="K2086" i="13"/>
  <c r="J2086" i="13"/>
  <c r="I2086" i="13"/>
  <c r="H2086" i="13"/>
  <c r="K2078" i="13"/>
  <c r="J2078" i="13"/>
  <c r="I2078" i="13"/>
  <c r="H2078" i="13"/>
  <c r="K2070" i="13"/>
  <c r="J2070" i="13"/>
  <c r="I2070" i="13"/>
  <c r="H2070" i="13"/>
  <c r="K2062" i="13"/>
  <c r="J2062" i="13"/>
  <c r="I2062" i="13"/>
  <c r="H2062" i="13"/>
  <c r="K2054" i="13"/>
  <c r="J2054" i="13"/>
  <c r="H2054" i="13"/>
  <c r="I2054" i="13"/>
  <c r="K2046" i="13"/>
  <c r="J2046" i="13"/>
  <c r="I2046" i="13"/>
  <c r="H2046" i="13"/>
  <c r="K2038" i="13"/>
  <c r="J2038" i="13"/>
  <c r="I2038" i="13"/>
  <c r="H2038" i="13"/>
  <c r="K2030" i="13"/>
  <c r="J2030" i="13"/>
  <c r="I2030" i="13"/>
  <c r="H2030" i="13"/>
  <c r="K2022" i="13"/>
  <c r="J2022" i="13"/>
  <c r="I2022" i="13"/>
  <c r="H2022" i="13"/>
  <c r="K2014" i="13"/>
  <c r="J2014" i="13"/>
  <c r="I2014" i="13"/>
  <c r="H2014" i="13"/>
  <c r="K2006" i="13"/>
  <c r="J2006" i="13"/>
  <c r="I2006" i="13"/>
  <c r="H2006" i="13"/>
  <c r="K1998" i="13"/>
  <c r="J1998" i="13"/>
  <c r="I1998" i="13"/>
  <c r="H1998" i="13"/>
  <c r="K1990" i="13"/>
  <c r="J1990" i="13"/>
  <c r="I1990" i="13"/>
  <c r="H1990" i="13"/>
  <c r="K1982" i="13"/>
  <c r="J1982" i="13"/>
  <c r="I1982" i="13"/>
  <c r="H1982" i="13"/>
  <c r="J1974" i="13"/>
  <c r="I1974" i="13"/>
  <c r="H1974" i="13"/>
  <c r="K1966" i="13"/>
  <c r="J1966" i="13"/>
  <c r="I1966" i="13"/>
  <c r="H1966" i="13"/>
  <c r="K1958" i="13"/>
  <c r="J1958" i="13"/>
  <c r="I1958" i="13"/>
  <c r="H1958" i="13"/>
  <c r="K1950" i="13"/>
  <c r="J1950" i="13"/>
  <c r="I1950" i="13"/>
  <c r="H1950" i="13"/>
  <c r="K1942" i="13"/>
  <c r="J1942" i="13"/>
  <c r="I1942" i="13"/>
  <c r="K1934" i="13"/>
  <c r="J1934" i="13"/>
  <c r="I1934" i="13"/>
  <c r="K1926" i="13"/>
  <c r="J1926" i="13"/>
  <c r="I1926" i="13"/>
  <c r="H1926" i="13"/>
  <c r="K1918" i="13"/>
  <c r="J1918" i="13"/>
  <c r="I1918" i="13"/>
  <c r="H1918" i="13"/>
  <c r="J1910" i="13"/>
  <c r="I1910" i="13"/>
  <c r="H1910" i="13"/>
  <c r="K1902" i="13"/>
  <c r="J1902" i="13"/>
  <c r="I1902" i="13"/>
  <c r="H1902" i="13"/>
  <c r="K1894" i="13"/>
  <c r="J1894" i="13"/>
  <c r="I1894" i="13"/>
  <c r="H1894" i="13"/>
  <c r="J1886" i="13"/>
  <c r="I1886" i="13"/>
  <c r="H1886" i="13"/>
  <c r="K1878" i="13"/>
  <c r="J1878" i="13"/>
  <c r="I1878" i="13"/>
  <c r="H1878" i="13"/>
  <c r="K1870" i="13"/>
  <c r="J1870" i="13"/>
  <c r="I1870" i="13"/>
  <c r="H1870" i="13"/>
  <c r="K1862" i="13"/>
  <c r="J1862" i="13"/>
  <c r="I1862" i="13"/>
  <c r="H1862" i="13"/>
  <c r="K1854" i="13"/>
  <c r="J1854" i="13"/>
  <c r="I1854" i="13"/>
  <c r="H1854" i="13"/>
  <c r="J1846" i="13"/>
  <c r="I1846" i="13"/>
  <c r="H1846" i="13"/>
  <c r="K1838" i="13"/>
  <c r="J1838" i="13"/>
  <c r="I1838" i="13"/>
  <c r="H1838" i="13"/>
  <c r="K1830" i="13"/>
  <c r="J1830" i="13"/>
  <c r="I1830" i="13"/>
  <c r="H1830" i="13"/>
  <c r="J1822" i="13"/>
  <c r="I1822" i="13"/>
  <c r="H1822" i="13"/>
  <c r="K1814" i="13"/>
  <c r="J1814" i="13"/>
  <c r="I1814" i="13"/>
  <c r="H1814" i="13"/>
  <c r="K1806" i="13"/>
  <c r="J1806" i="13"/>
  <c r="H1806" i="13"/>
  <c r="K1798" i="13"/>
  <c r="J1798" i="13"/>
  <c r="H1798" i="13"/>
  <c r="I1798" i="13"/>
  <c r="K1790" i="13"/>
  <c r="J1790" i="13"/>
  <c r="I1790" i="13"/>
  <c r="H1790" i="13"/>
  <c r="J1782" i="13"/>
  <c r="I1782" i="13"/>
  <c r="H1782" i="13"/>
  <c r="K1774" i="13"/>
  <c r="J1774" i="13"/>
  <c r="I1774" i="13"/>
  <c r="H1774" i="13"/>
  <c r="K1766" i="13"/>
  <c r="J1766" i="13"/>
  <c r="I1766" i="13"/>
  <c r="H1766" i="13"/>
  <c r="J1758" i="13"/>
  <c r="I1758" i="13"/>
  <c r="H1758" i="13"/>
  <c r="K1750" i="13"/>
  <c r="J1750" i="13"/>
  <c r="I1750" i="13"/>
  <c r="H1750" i="13"/>
  <c r="K1742" i="13"/>
  <c r="J1742" i="13"/>
  <c r="I1742" i="13"/>
  <c r="H1742" i="13"/>
  <c r="K1734" i="13"/>
  <c r="J1734" i="13"/>
  <c r="I1734" i="13"/>
  <c r="H1734" i="13"/>
  <c r="K1726" i="13"/>
  <c r="J1726" i="13"/>
  <c r="I1726" i="13"/>
  <c r="H1726" i="13"/>
  <c r="J1718" i="13"/>
  <c r="I1718" i="13"/>
  <c r="H1718" i="13"/>
  <c r="K1710" i="13"/>
  <c r="J1710" i="13"/>
  <c r="I1710" i="13"/>
  <c r="H1710" i="13"/>
  <c r="K1702" i="13"/>
  <c r="J1702" i="13"/>
  <c r="I1702" i="13"/>
  <c r="H1702" i="13"/>
  <c r="J1694" i="13"/>
  <c r="I1694" i="13"/>
  <c r="H1694" i="13"/>
  <c r="K1686" i="13"/>
  <c r="J1686" i="13"/>
  <c r="I1686" i="13"/>
  <c r="K1678" i="13"/>
  <c r="J1678" i="13"/>
  <c r="I1678" i="13"/>
  <c r="K1670" i="13"/>
  <c r="J1670" i="13"/>
  <c r="I1670" i="13"/>
  <c r="H1670" i="13"/>
  <c r="K1662" i="13"/>
  <c r="J1662" i="13"/>
  <c r="I1662" i="13"/>
  <c r="H1662" i="13"/>
  <c r="J1654" i="13"/>
  <c r="I1654" i="13"/>
  <c r="H1654" i="13"/>
  <c r="K1646" i="13"/>
  <c r="J1646" i="13"/>
  <c r="I1646" i="13"/>
  <c r="H1646" i="13"/>
  <c r="K1638" i="13"/>
  <c r="J1638" i="13"/>
  <c r="I1638" i="13"/>
  <c r="H1638" i="13"/>
  <c r="J1630" i="13"/>
  <c r="I1630" i="13"/>
  <c r="H1630" i="13"/>
  <c r="K1622" i="13"/>
  <c r="J1622" i="13"/>
  <c r="I1622" i="13"/>
  <c r="H1622" i="13"/>
  <c r="K1614" i="13"/>
  <c r="J1614" i="13"/>
  <c r="I1614" i="13"/>
  <c r="H1614" i="13"/>
  <c r="K1606" i="13"/>
  <c r="J1606" i="13"/>
  <c r="I1606" i="13"/>
  <c r="H1606" i="13"/>
  <c r="K1598" i="13"/>
  <c r="J1598" i="13"/>
  <c r="I1598" i="13"/>
  <c r="H1598" i="13"/>
  <c r="J1590" i="13"/>
  <c r="I1590" i="13"/>
  <c r="H1590" i="13"/>
  <c r="K1582" i="13"/>
  <c r="J1582" i="13"/>
  <c r="I1582" i="13"/>
  <c r="H1582" i="13"/>
  <c r="K1574" i="13"/>
  <c r="J1574" i="13"/>
  <c r="I1574" i="13"/>
  <c r="H1574" i="13"/>
  <c r="J1566" i="13"/>
  <c r="I1566" i="13"/>
  <c r="H1566" i="13"/>
  <c r="K1558" i="13"/>
  <c r="J1558" i="13"/>
  <c r="I1558" i="13"/>
  <c r="H1558" i="13"/>
  <c r="K1550" i="13"/>
  <c r="J1550" i="13"/>
  <c r="I1550" i="13"/>
  <c r="H1550" i="13"/>
  <c r="K1542" i="13"/>
  <c r="J1542" i="13"/>
  <c r="I1542" i="13"/>
  <c r="H1542" i="13"/>
  <c r="K1534" i="13"/>
  <c r="J1534" i="13"/>
  <c r="I1534" i="13"/>
  <c r="H1534" i="13"/>
  <c r="J1526" i="13"/>
  <c r="I1526" i="13"/>
  <c r="H1526" i="13"/>
  <c r="K1518" i="13"/>
  <c r="J1518" i="13"/>
  <c r="I1518" i="13"/>
  <c r="H1518" i="13"/>
  <c r="K1510" i="13"/>
  <c r="J1510" i="13"/>
  <c r="I1510" i="13"/>
  <c r="H1510" i="13"/>
  <c r="J1502" i="13"/>
  <c r="I1502" i="13"/>
  <c r="H1502" i="13"/>
  <c r="K1494" i="13"/>
  <c r="J1494" i="13"/>
  <c r="I1494" i="13"/>
  <c r="H1494" i="13"/>
  <c r="K1486" i="13"/>
  <c r="J1486" i="13"/>
  <c r="I1486" i="13"/>
  <c r="H1486" i="13"/>
  <c r="K1478" i="13"/>
  <c r="J1478" i="13"/>
  <c r="I1478" i="13"/>
  <c r="H1478" i="13"/>
  <c r="K1470" i="13"/>
  <c r="J1470" i="13"/>
  <c r="I1470" i="13"/>
  <c r="H1470" i="13"/>
  <c r="J1462" i="13"/>
  <c r="I1462" i="13"/>
  <c r="H1462" i="13"/>
  <c r="K1454" i="13"/>
  <c r="J1454" i="13"/>
  <c r="I1454" i="13"/>
  <c r="H1454" i="13"/>
  <c r="K1446" i="13"/>
  <c r="J1446" i="13"/>
  <c r="I1446" i="13"/>
  <c r="H1446" i="13"/>
  <c r="J1438" i="13"/>
  <c r="I1438" i="13"/>
  <c r="H1438" i="13"/>
  <c r="K1430" i="13"/>
  <c r="J1430" i="13"/>
  <c r="I1430" i="13"/>
  <c r="K1422" i="13"/>
  <c r="J1422" i="13"/>
  <c r="I1422" i="13"/>
  <c r="K1414" i="13"/>
  <c r="J1414" i="13"/>
  <c r="I1414" i="13"/>
  <c r="H1414" i="13"/>
  <c r="K1406" i="13"/>
  <c r="J1406" i="13"/>
  <c r="I1406" i="13"/>
  <c r="H1406" i="13"/>
  <c r="J1398" i="13"/>
  <c r="I1398" i="13"/>
  <c r="H1398" i="13"/>
  <c r="K1390" i="13"/>
  <c r="J1390" i="13"/>
  <c r="I1390" i="13"/>
  <c r="H1390" i="13"/>
  <c r="K1382" i="13"/>
  <c r="I1382" i="13"/>
  <c r="J1382" i="13"/>
  <c r="H1382" i="13"/>
  <c r="J1374" i="13"/>
  <c r="I1374" i="13"/>
  <c r="H1374" i="13"/>
  <c r="K1366" i="13"/>
  <c r="J1366" i="13"/>
  <c r="I1366" i="13"/>
  <c r="H1366" i="13"/>
  <c r="K1358" i="13"/>
  <c r="J1358" i="13"/>
  <c r="I1358" i="13"/>
  <c r="H1358" i="13"/>
  <c r="K1350" i="13"/>
  <c r="J1350" i="13"/>
  <c r="I1350" i="13"/>
  <c r="H1350" i="13"/>
  <c r="K1342" i="13"/>
  <c r="J1342" i="13"/>
  <c r="I1342" i="13"/>
  <c r="H1342" i="13"/>
  <c r="J1334" i="13"/>
  <c r="I1334" i="13"/>
  <c r="H1334" i="13"/>
  <c r="K1326" i="13"/>
  <c r="J1326" i="13"/>
  <c r="I1326" i="13"/>
  <c r="H1326" i="13"/>
  <c r="K1318" i="13"/>
  <c r="J1318" i="13"/>
  <c r="I1318" i="13"/>
  <c r="H1318" i="13"/>
  <c r="K1310" i="13"/>
  <c r="J1310" i="13"/>
  <c r="I1310" i="13"/>
  <c r="H1310" i="13"/>
  <c r="K1302" i="13"/>
  <c r="J1302" i="13"/>
  <c r="I1302" i="13"/>
  <c r="H1302" i="13"/>
  <c r="K1294" i="13"/>
  <c r="J1294" i="13"/>
  <c r="I1294" i="13"/>
  <c r="H1294" i="13"/>
  <c r="K1286" i="13"/>
  <c r="J1286" i="13"/>
  <c r="H1286" i="13"/>
  <c r="I1286" i="13"/>
  <c r="K1278" i="13"/>
  <c r="J1278" i="13"/>
  <c r="I1278" i="13"/>
  <c r="H1278" i="13"/>
  <c r="J1270" i="13"/>
  <c r="I1270" i="13"/>
  <c r="H1270" i="13"/>
  <c r="K1262" i="13"/>
  <c r="J1262" i="13"/>
  <c r="I1262" i="13"/>
  <c r="H1262" i="13"/>
  <c r="K1254" i="13"/>
  <c r="J1254" i="13"/>
  <c r="I1254" i="13"/>
  <c r="H1254" i="13"/>
  <c r="K1246" i="13"/>
  <c r="J1246" i="13"/>
  <c r="I1246" i="13"/>
  <c r="H1246" i="13"/>
  <c r="K1238" i="13"/>
  <c r="J1238" i="13"/>
  <c r="I1238" i="13"/>
  <c r="H1238" i="13"/>
  <c r="K1230" i="13"/>
  <c r="J1230" i="13"/>
  <c r="I1230" i="13"/>
  <c r="H1230" i="13"/>
  <c r="K1222" i="13"/>
  <c r="J1222" i="13"/>
  <c r="I1222" i="13"/>
  <c r="H1222" i="13"/>
  <c r="K1214" i="13"/>
  <c r="J1214" i="13"/>
  <c r="I1214" i="13"/>
  <c r="H1214" i="13"/>
  <c r="J1206" i="13"/>
  <c r="I1206" i="13"/>
  <c r="H1206" i="13"/>
  <c r="K1198" i="13"/>
  <c r="J1198" i="13"/>
  <c r="I1198" i="13"/>
  <c r="H1198" i="13"/>
  <c r="K1190" i="13"/>
  <c r="J1190" i="13"/>
  <c r="I1190" i="13"/>
  <c r="H1190" i="13"/>
  <c r="K1182" i="13"/>
  <c r="J1182" i="13"/>
  <c r="I1182" i="13"/>
  <c r="H1182" i="13"/>
  <c r="K1174" i="13"/>
  <c r="J1174" i="13"/>
  <c r="I1174" i="13"/>
  <c r="H1174" i="13"/>
  <c r="K1166" i="13"/>
  <c r="J1166" i="13"/>
  <c r="I1166" i="13"/>
  <c r="H1166" i="13"/>
  <c r="K1158" i="13"/>
  <c r="J1158" i="13"/>
  <c r="I1158" i="13"/>
  <c r="H1158" i="13"/>
  <c r="K1150" i="13"/>
  <c r="J1150" i="13"/>
  <c r="I1150" i="13"/>
  <c r="H1150" i="13"/>
  <c r="J1142" i="13"/>
  <c r="I1142" i="13"/>
  <c r="H1142" i="13"/>
  <c r="K1134" i="13"/>
  <c r="J1134" i="13"/>
  <c r="I1134" i="13"/>
  <c r="H1134" i="13"/>
  <c r="K1126" i="13"/>
  <c r="J1126" i="13"/>
  <c r="I1126" i="13"/>
  <c r="H1126" i="13"/>
  <c r="K1118" i="13"/>
  <c r="J1118" i="13"/>
  <c r="I1118" i="13"/>
  <c r="H1118" i="13"/>
  <c r="K1110" i="13"/>
  <c r="J1110" i="13"/>
  <c r="I1110" i="13"/>
  <c r="H1110" i="13"/>
  <c r="K1102" i="13"/>
  <c r="J1102" i="13"/>
  <c r="I1102" i="13"/>
  <c r="H1102" i="13"/>
  <c r="K1094" i="13"/>
  <c r="J1094" i="13"/>
  <c r="I1094" i="13"/>
  <c r="H1094" i="13"/>
  <c r="K1086" i="13"/>
  <c r="J1086" i="13"/>
  <c r="I1086" i="13"/>
  <c r="H1086" i="13"/>
  <c r="J1078" i="13"/>
  <c r="I1078" i="13"/>
  <c r="H1078" i="13"/>
  <c r="K1070" i="13"/>
  <c r="J1070" i="13"/>
  <c r="I1070" i="13"/>
  <c r="H1070" i="13"/>
  <c r="K1062" i="13"/>
  <c r="J1062" i="13"/>
  <c r="I1062" i="13"/>
  <c r="H1062" i="13"/>
  <c r="K1054" i="13"/>
  <c r="J1054" i="13"/>
  <c r="I1054" i="13"/>
  <c r="H1054" i="13"/>
  <c r="K1046" i="13"/>
  <c r="J1046" i="13"/>
  <c r="I1046" i="13"/>
  <c r="H1046" i="13"/>
  <c r="J1038" i="13"/>
  <c r="H1038" i="13"/>
  <c r="I1038" i="13"/>
  <c r="K1030" i="13"/>
  <c r="J1030" i="13"/>
  <c r="I1030" i="13"/>
  <c r="H1030" i="13"/>
  <c r="K1022" i="13"/>
  <c r="J1022" i="13"/>
  <c r="I1022" i="13"/>
  <c r="H1022" i="13"/>
  <c r="K1014" i="13"/>
  <c r="J1014" i="13"/>
  <c r="I1014" i="13"/>
  <c r="H1014" i="13"/>
  <c r="J1006" i="13"/>
  <c r="I1006" i="13"/>
  <c r="H1006" i="13"/>
  <c r="K998" i="13"/>
  <c r="J998" i="13"/>
  <c r="I998" i="13"/>
  <c r="H998" i="13"/>
  <c r="K990" i="13"/>
  <c r="J990" i="13"/>
  <c r="I990" i="13"/>
  <c r="H990" i="13"/>
  <c r="K982" i="13"/>
  <c r="J982" i="13"/>
  <c r="I982" i="13"/>
  <c r="H982" i="13"/>
  <c r="K974" i="13"/>
  <c r="J974" i="13"/>
  <c r="I974" i="13"/>
  <c r="H974" i="13"/>
  <c r="J966" i="13"/>
  <c r="I966" i="13"/>
  <c r="H966" i="13"/>
  <c r="K958" i="13"/>
  <c r="J958" i="13"/>
  <c r="I958" i="13"/>
  <c r="H958" i="13"/>
  <c r="K950" i="13"/>
  <c r="J950" i="13"/>
  <c r="I950" i="13"/>
  <c r="H950" i="13"/>
  <c r="J942" i="13"/>
  <c r="I942" i="13"/>
  <c r="H942" i="13"/>
  <c r="K934" i="13"/>
  <c r="J934" i="13"/>
  <c r="I934" i="13"/>
  <c r="H934" i="13"/>
  <c r="K926" i="13"/>
  <c r="J926" i="13"/>
  <c r="I926" i="13"/>
  <c r="H926" i="13"/>
  <c r="K918" i="13"/>
  <c r="J918" i="13"/>
  <c r="I918" i="13"/>
  <c r="H918" i="13"/>
  <c r="K910" i="13"/>
  <c r="J910" i="13"/>
  <c r="I910" i="13"/>
  <c r="H910" i="13"/>
  <c r="J902" i="13"/>
  <c r="I902" i="13"/>
  <c r="H902" i="13"/>
  <c r="K894" i="13"/>
  <c r="J894" i="13"/>
  <c r="I894" i="13"/>
  <c r="H894" i="13"/>
  <c r="K886" i="13"/>
  <c r="J886" i="13"/>
  <c r="I886" i="13"/>
  <c r="H886" i="13"/>
  <c r="J878" i="13"/>
  <c r="I878" i="13"/>
  <c r="H878" i="13"/>
  <c r="K870" i="13"/>
  <c r="J870" i="13"/>
  <c r="I870" i="13"/>
  <c r="H870" i="13"/>
  <c r="K862" i="13"/>
  <c r="J862" i="13"/>
  <c r="I862" i="13"/>
  <c r="H862" i="13"/>
  <c r="K854" i="13"/>
  <c r="J854" i="13"/>
  <c r="I854" i="13"/>
  <c r="H854" i="13"/>
  <c r="K846" i="13"/>
  <c r="J846" i="13"/>
  <c r="H846" i="13"/>
  <c r="I846" i="13"/>
  <c r="J838" i="13"/>
  <c r="I838" i="13"/>
  <c r="H838" i="13"/>
  <c r="K830" i="13"/>
  <c r="J830" i="13"/>
  <c r="I830" i="13"/>
  <c r="H830" i="13"/>
  <c r="K822" i="13"/>
  <c r="J822" i="13"/>
  <c r="I822" i="13"/>
  <c r="H822" i="13"/>
  <c r="J814" i="13"/>
  <c r="I814" i="13"/>
  <c r="H814" i="13"/>
  <c r="K806" i="13"/>
  <c r="J806" i="13"/>
  <c r="I806" i="13"/>
  <c r="H806" i="13"/>
  <c r="K798" i="13"/>
  <c r="J798" i="13"/>
  <c r="I798" i="13"/>
  <c r="H798" i="13"/>
  <c r="K790" i="13"/>
  <c r="J790" i="13"/>
  <c r="I790" i="13"/>
  <c r="H790" i="13"/>
  <c r="K782" i="13"/>
  <c r="J782" i="13"/>
  <c r="H782" i="13"/>
  <c r="I782" i="13"/>
  <c r="J774" i="13"/>
  <c r="H774" i="13"/>
  <c r="K766" i="13"/>
  <c r="J766" i="13"/>
  <c r="I766" i="13"/>
  <c r="H766" i="13"/>
  <c r="K758" i="13"/>
  <c r="J758" i="13"/>
  <c r="I758" i="13"/>
  <c r="H758" i="13"/>
  <c r="J750" i="13"/>
  <c r="I750" i="13"/>
  <c r="H750" i="13"/>
  <c r="K742" i="13"/>
  <c r="J742" i="13"/>
  <c r="I742" i="13"/>
  <c r="H742" i="13"/>
  <c r="K734" i="13"/>
  <c r="J734" i="13"/>
  <c r="I734" i="13"/>
  <c r="H734" i="13"/>
  <c r="K726" i="13"/>
  <c r="J726" i="13"/>
  <c r="I726" i="13"/>
  <c r="H726" i="13"/>
  <c r="K718" i="13"/>
  <c r="J718" i="13"/>
  <c r="I718" i="13"/>
  <c r="H718" i="13"/>
  <c r="J710" i="13"/>
  <c r="I710" i="13"/>
  <c r="H710" i="13"/>
  <c r="K702" i="13"/>
  <c r="J702" i="13"/>
  <c r="I702" i="13"/>
  <c r="H702" i="13"/>
  <c r="K694" i="13"/>
  <c r="J694" i="13"/>
  <c r="I694" i="13"/>
  <c r="H694" i="13"/>
  <c r="J686" i="13"/>
  <c r="I686" i="13"/>
  <c r="H686" i="13"/>
  <c r="K678" i="13"/>
  <c r="J678" i="13"/>
  <c r="I678" i="13"/>
  <c r="H678" i="13"/>
  <c r="K670" i="13"/>
  <c r="J670" i="13"/>
  <c r="I670" i="13"/>
  <c r="H670" i="13"/>
  <c r="K662" i="13"/>
  <c r="J662" i="13"/>
  <c r="I662" i="13"/>
  <c r="H662" i="13"/>
  <c r="K654" i="13"/>
  <c r="J654" i="13"/>
  <c r="I654" i="13"/>
  <c r="H654" i="13"/>
  <c r="J646" i="13"/>
  <c r="I646" i="13"/>
  <c r="H646" i="13"/>
  <c r="K638" i="13"/>
  <c r="J638" i="13"/>
  <c r="I638" i="13"/>
  <c r="H638" i="13"/>
  <c r="K630" i="13"/>
  <c r="J630" i="13"/>
  <c r="I630" i="13"/>
  <c r="H630" i="13"/>
  <c r="J622" i="13"/>
  <c r="I622" i="13"/>
  <c r="K614" i="13"/>
  <c r="J614" i="13"/>
  <c r="I614" i="13"/>
  <c r="H614" i="13"/>
  <c r="K606" i="13"/>
  <c r="J606" i="13"/>
  <c r="I606" i="13"/>
  <c r="H606" i="13"/>
  <c r="K598" i="13"/>
  <c r="J598" i="13"/>
  <c r="I598" i="13"/>
  <c r="H598" i="13"/>
  <c r="K590" i="13"/>
  <c r="J590" i="13"/>
  <c r="I590" i="13"/>
  <c r="H590" i="13"/>
  <c r="J582" i="13"/>
  <c r="I582" i="13"/>
  <c r="H582" i="13"/>
  <c r="K574" i="13"/>
  <c r="J574" i="13"/>
  <c r="I574" i="13"/>
  <c r="H574" i="13"/>
  <c r="K566" i="13"/>
  <c r="J566" i="13"/>
  <c r="I566" i="13"/>
  <c r="H566" i="13"/>
  <c r="J558" i="13"/>
  <c r="I558" i="13"/>
  <c r="H558" i="13"/>
  <c r="K550" i="13"/>
  <c r="J550" i="13"/>
  <c r="I550" i="13"/>
  <c r="H550" i="13"/>
  <c r="K542" i="13"/>
  <c r="J542" i="13"/>
  <c r="I542" i="13"/>
  <c r="H542" i="13"/>
  <c r="K534" i="13"/>
  <c r="J534" i="13"/>
  <c r="I534" i="13"/>
  <c r="H534" i="13"/>
  <c r="K526" i="13"/>
  <c r="J526" i="13"/>
  <c r="I526" i="13"/>
  <c r="H526" i="13"/>
  <c r="J518" i="13"/>
  <c r="I518" i="13"/>
  <c r="H518" i="13"/>
  <c r="K510" i="13"/>
  <c r="J510" i="13"/>
  <c r="I510" i="13"/>
  <c r="H510" i="13"/>
  <c r="K502" i="13"/>
  <c r="J502" i="13"/>
  <c r="I502" i="13"/>
  <c r="H502" i="13"/>
  <c r="J494" i="13"/>
  <c r="I494" i="13"/>
  <c r="H494" i="13"/>
  <c r="K486" i="13"/>
  <c r="J486" i="13"/>
  <c r="I486" i="13"/>
  <c r="H486" i="13"/>
  <c r="K478" i="13"/>
  <c r="J478" i="13"/>
  <c r="I478" i="13"/>
  <c r="H478" i="13"/>
  <c r="K470" i="13"/>
  <c r="J470" i="13"/>
  <c r="I470" i="13"/>
  <c r="H470" i="13"/>
  <c r="K462" i="13"/>
  <c r="J462" i="13"/>
  <c r="I462" i="13"/>
  <c r="H462" i="13"/>
  <c r="J454" i="13"/>
  <c r="I454" i="13"/>
  <c r="H454" i="13"/>
  <c r="K446" i="13"/>
  <c r="J446" i="13"/>
  <c r="I446" i="13"/>
  <c r="H446" i="13"/>
  <c r="K438" i="13"/>
  <c r="J438" i="13"/>
  <c r="I438" i="13"/>
  <c r="H438" i="13"/>
  <c r="J430" i="13"/>
  <c r="I430" i="13"/>
  <c r="H430" i="13"/>
  <c r="K422" i="13"/>
  <c r="J422" i="13"/>
  <c r="I422" i="13"/>
  <c r="H422" i="13"/>
  <c r="K414" i="13"/>
  <c r="J414" i="13"/>
  <c r="I414" i="13"/>
  <c r="H414" i="13"/>
  <c r="K406" i="13"/>
  <c r="J406" i="13"/>
  <c r="H406" i="13"/>
  <c r="I406" i="13"/>
  <c r="K398" i="13"/>
  <c r="J398" i="13"/>
  <c r="I398" i="13"/>
  <c r="H398" i="13"/>
  <c r="J390" i="13"/>
  <c r="I390" i="13"/>
  <c r="H390" i="13"/>
  <c r="K382" i="13"/>
  <c r="J382" i="13"/>
  <c r="I382" i="13"/>
  <c r="H382" i="13"/>
  <c r="K374" i="13"/>
  <c r="J374" i="13"/>
  <c r="I374" i="13"/>
  <c r="H374" i="13"/>
  <c r="J366" i="13"/>
  <c r="I366" i="13"/>
  <c r="H366" i="13"/>
  <c r="J358" i="13"/>
  <c r="I358" i="13"/>
  <c r="H358" i="13"/>
  <c r="J350" i="13"/>
  <c r="I350" i="13"/>
  <c r="H350" i="13"/>
  <c r="J342" i="13"/>
  <c r="I342" i="13"/>
  <c r="H342" i="13"/>
  <c r="K334" i="13"/>
  <c r="J334" i="13"/>
  <c r="I334" i="13"/>
  <c r="H334" i="13"/>
  <c r="K326" i="13"/>
  <c r="J326" i="13"/>
  <c r="I326" i="13"/>
  <c r="H326" i="13"/>
  <c r="J318" i="13"/>
  <c r="I318" i="13"/>
  <c r="H318" i="13"/>
  <c r="K310" i="13"/>
  <c r="J310" i="13"/>
  <c r="I310" i="13"/>
  <c r="J302" i="13"/>
  <c r="I302" i="13"/>
  <c r="H302" i="13"/>
  <c r="J294" i="13"/>
  <c r="I294" i="13"/>
  <c r="H294" i="13"/>
  <c r="K286" i="13"/>
  <c r="J286" i="13"/>
  <c r="I286" i="13"/>
  <c r="H286" i="13"/>
  <c r="J278" i="13"/>
  <c r="I278" i="13"/>
  <c r="H278" i="13"/>
  <c r="K270" i="13"/>
  <c r="I270" i="13"/>
  <c r="J270" i="13"/>
  <c r="H270" i="13"/>
  <c r="J262" i="13"/>
  <c r="I262" i="13"/>
  <c r="H262" i="13"/>
  <c r="J254" i="13"/>
  <c r="I254" i="13"/>
  <c r="H254" i="13"/>
  <c r="K246" i="13"/>
  <c r="J246" i="13"/>
  <c r="I246" i="13"/>
  <c r="H246" i="13"/>
  <c r="J238" i="13"/>
  <c r="I238" i="13"/>
  <c r="H238" i="13"/>
  <c r="J230" i="13"/>
  <c r="I230" i="13"/>
  <c r="H230" i="13"/>
  <c r="K222" i="13"/>
  <c r="J222" i="13"/>
  <c r="I222" i="13"/>
  <c r="H222" i="13"/>
  <c r="J214" i="13"/>
  <c r="I214" i="13"/>
  <c r="H214" i="13"/>
  <c r="K206" i="13"/>
  <c r="J206" i="13"/>
  <c r="I206" i="13"/>
  <c r="H206" i="13"/>
  <c r="J198" i="13"/>
  <c r="I198" i="13"/>
  <c r="H198" i="13"/>
  <c r="J190" i="13"/>
  <c r="I190" i="13"/>
  <c r="H190" i="13"/>
  <c r="K182" i="13"/>
  <c r="J182" i="13"/>
  <c r="I182" i="13"/>
  <c r="H182" i="13"/>
  <c r="J174" i="13"/>
  <c r="I174" i="13"/>
  <c r="H174" i="13"/>
  <c r="J166" i="13"/>
  <c r="I166" i="13"/>
  <c r="H166" i="13"/>
  <c r="K158" i="13"/>
  <c r="J158" i="13"/>
  <c r="I158" i="13"/>
  <c r="H158" i="13"/>
  <c r="J150" i="13"/>
  <c r="I150" i="13"/>
  <c r="H150" i="13"/>
  <c r="K142" i="13"/>
  <c r="J142" i="13"/>
  <c r="I142" i="13"/>
  <c r="H142" i="13"/>
  <c r="J134" i="13"/>
  <c r="I134" i="13"/>
  <c r="H134" i="13"/>
  <c r="J126" i="13"/>
  <c r="I126" i="13"/>
  <c r="H126" i="13"/>
  <c r="K118" i="13"/>
  <c r="J118" i="13"/>
  <c r="I118" i="13"/>
  <c r="H118" i="13"/>
  <c r="J110" i="13"/>
  <c r="I110" i="13"/>
  <c r="H110" i="13"/>
  <c r="J102" i="13"/>
  <c r="I102" i="13"/>
  <c r="H102" i="13"/>
  <c r="K94" i="13"/>
  <c r="J94" i="13"/>
  <c r="I94" i="13"/>
  <c r="H94" i="13"/>
  <c r="J86" i="13"/>
  <c r="I86" i="13"/>
  <c r="H86" i="13"/>
  <c r="K78" i="13"/>
  <c r="J78" i="13"/>
  <c r="I78" i="13"/>
  <c r="H78" i="13"/>
  <c r="J70" i="13"/>
  <c r="I70" i="13"/>
  <c r="H70" i="13"/>
  <c r="J62" i="13"/>
  <c r="H62" i="13"/>
  <c r="I62" i="13"/>
  <c r="K54" i="13"/>
  <c r="J54" i="13"/>
  <c r="I54" i="13"/>
  <c r="H54" i="13"/>
  <c r="J46" i="13"/>
  <c r="I46" i="13"/>
  <c r="H46" i="13"/>
  <c r="J38" i="13"/>
  <c r="I38" i="13"/>
  <c r="H38" i="13"/>
  <c r="K30" i="13"/>
  <c r="J30" i="13"/>
  <c r="I30" i="13"/>
  <c r="H30" i="13"/>
  <c r="J22" i="13"/>
  <c r="I22" i="13"/>
  <c r="H22" i="13"/>
  <c r="K14" i="13"/>
  <c r="J14" i="13"/>
  <c r="I14" i="13"/>
  <c r="H14" i="13"/>
  <c r="H3678" i="13"/>
  <c r="H3495" i="13"/>
  <c r="H3422" i="13"/>
  <c r="H3095" i="13"/>
  <c r="H2702" i="13"/>
  <c r="H2263" i="13"/>
  <c r="H1678" i="13"/>
  <c r="H1239" i="13"/>
  <c r="I1806" i="13"/>
  <c r="K4293" i="13"/>
  <c r="J4293" i="13"/>
  <c r="I4293" i="13"/>
  <c r="H4293" i="13"/>
  <c r="K4285" i="13"/>
  <c r="J4285" i="13"/>
  <c r="I4285" i="13"/>
  <c r="H4285" i="13"/>
  <c r="K4277" i="13"/>
  <c r="J4277" i="13"/>
  <c r="I4277" i="13"/>
  <c r="H4277" i="13"/>
  <c r="K4269" i="13"/>
  <c r="J4269" i="13"/>
  <c r="I4269" i="13"/>
  <c r="H4269" i="13"/>
  <c r="K4261" i="13"/>
  <c r="J4261" i="13"/>
  <c r="I4261" i="13"/>
  <c r="H4261" i="13"/>
  <c r="K4253" i="13"/>
  <c r="I4253" i="13"/>
  <c r="J4253" i="13"/>
  <c r="H4253" i="13"/>
  <c r="K4245" i="13"/>
  <c r="J4245" i="13"/>
  <c r="I4245" i="13"/>
  <c r="K4237" i="13"/>
  <c r="J4237" i="13"/>
  <c r="I4237" i="13"/>
  <c r="K4229" i="13"/>
  <c r="J4229" i="13"/>
  <c r="I4229" i="13"/>
  <c r="H4229" i="13"/>
  <c r="K4221" i="13"/>
  <c r="J4221" i="13"/>
  <c r="I4221" i="13"/>
  <c r="H4221" i="13"/>
  <c r="K4213" i="13"/>
  <c r="J4213" i="13"/>
  <c r="I4213" i="13"/>
  <c r="H4213" i="13"/>
  <c r="K4205" i="13"/>
  <c r="J4205" i="13"/>
  <c r="I4205" i="13"/>
  <c r="H4205" i="13"/>
  <c r="K4197" i="13"/>
  <c r="J4197" i="13"/>
  <c r="I4197" i="13"/>
  <c r="H4197" i="13"/>
  <c r="K4189" i="13"/>
  <c r="I4189" i="13"/>
  <c r="J4189" i="13"/>
  <c r="H4189" i="13"/>
  <c r="K4181" i="13"/>
  <c r="J4181" i="13"/>
  <c r="I4181" i="13"/>
  <c r="K4173" i="13"/>
  <c r="J4173" i="13"/>
  <c r="I4173" i="13"/>
  <c r="K4165" i="13"/>
  <c r="J4165" i="13"/>
  <c r="I4165" i="13"/>
  <c r="H4165" i="13"/>
  <c r="K4157" i="13"/>
  <c r="J4157" i="13"/>
  <c r="H4157" i="13"/>
  <c r="I4157" i="13"/>
  <c r="K4149" i="13"/>
  <c r="J4149" i="13"/>
  <c r="I4149" i="13"/>
  <c r="H4149" i="13"/>
  <c r="K4141" i="13"/>
  <c r="J4141" i="13"/>
  <c r="I4141" i="13"/>
  <c r="H4141" i="13"/>
  <c r="K4133" i="13"/>
  <c r="J4133" i="13"/>
  <c r="I4133" i="13"/>
  <c r="H4133" i="13"/>
  <c r="K4125" i="13"/>
  <c r="I4125" i="13"/>
  <c r="J4125" i="13"/>
  <c r="H4125" i="13"/>
  <c r="K4117" i="13"/>
  <c r="J4117" i="13"/>
  <c r="I4117" i="13"/>
  <c r="K4109" i="13"/>
  <c r="J4109" i="13"/>
  <c r="I4109" i="13"/>
  <c r="K4101" i="13"/>
  <c r="J4101" i="13"/>
  <c r="I4101" i="13"/>
  <c r="H4101" i="13"/>
  <c r="K4093" i="13"/>
  <c r="J4093" i="13"/>
  <c r="I4093" i="13"/>
  <c r="H4093" i="13"/>
  <c r="K4085" i="13"/>
  <c r="J4085" i="13"/>
  <c r="I4085" i="13"/>
  <c r="H4085" i="13"/>
  <c r="K4077" i="13"/>
  <c r="J4077" i="13"/>
  <c r="I4077" i="13"/>
  <c r="H4077" i="13"/>
  <c r="K4069" i="13"/>
  <c r="J4069" i="13"/>
  <c r="I4069" i="13"/>
  <c r="H4069" i="13"/>
  <c r="K4061" i="13"/>
  <c r="J4061" i="13"/>
  <c r="I4061" i="13"/>
  <c r="H4061" i="13"/>
  <c r="K4053" i="13"/>
  <c r="J4053" i="13"/>
  <c r="I4053" i="13"/>
  <c r="K4045" i="13"/>
  <c r="J4045" i="13"/>
  <c r="I4045" i="13"/>
  <c r="K4037" i="13"/>
  <c r="J4037" i="13"/>
  <c r="I4037" i="13"/>
  <c r="H4037" i="13"/>
  <c r="K4029" i="13"/>
  <c r="J4029" i="13"/>
  <c r="I4029" i="13"/>
  <c r="H4029" i="13"/>
  <c r="K4021" i="13"/>
  <c r="J4021" i="13"/>
  <c r="I4021" i="13"/>
  <c r="H4021" i="13"/>
  <c r="K4013" i="13"/>
  <c r="J4013" i="13"/>
  <c r="I4013" i="13"/>
  <c r="H4013" i="13"/>
  <c r="K4005" i="13"/>
  <c r="J4005" i="13"/>
  <c r="I4005" i="13"/>
  <c r="H4005" i="13"/>
  <c r="K3997" i="13"/>
  <c r="J3997" i="13"/>
  <c r="I3997" i="13"/>
  <c r="H3997" i="13"/>
  <c r="K3989" i="13"/>
  <c r="J3989" i="13"/>
  <c r="I3989" i="13"/>
  <c r="K3981" i="13"/>
  <c r="J3981" i="13"/>
  <c r="I3981" i="13"/>
  <c r="K3973" i="13"/>
  <c r="J3973" i="13"/>
  <c r="I3973" i="13"/>
  <c r="H3973" i="13"/>
  <c r="K3965" i="13"/>
  <c r="J3965" i="13"/>
  <c r="I3965" i="13"/>
  <c r="H3965" i="13"/>
  <c r="K3957" i="13"/>
  <c r="J3957" i="13"/>
  <c r="I3957" i="13"/>
  <c r="H3957" i="13"/>
  <c r="K3949" i="13"/>
  <c r="J3949" i="13"/>
  <c r="I3949" i="13"/>
  <c r="H3949" i="13"/>
  <c r="J3941" i="13"/>
  <c r="K3941" i="13"/>
  <c r="I3941" i="13"/>
  <c r="H3941" i="13"/>
  <c r="K3933" i="13"/>
  <c r="J3933" i="13"/>
  <c r="I3933" i="13"/>
  <c r="H3933" i="13"/>
  <c r="K3925" i="13"/>
  <c r="J3925" i="13"/>
  <c r="I3925" i="13"/>
  <c r="K3917" i="13"/>
  <c r="J3917" i="13"/>
  <c r="I3917" i="13"/>
  <c r="K3909" i="13"/>
  <c r="J3909" i="13"/>
  <c r="I3909" i="13"/>
  <c r="H3909" i="13"/>
  <c r="K3901" i="13"/>
  <c r="J3901" i="13"/>
  <c r="H3901" i="13"/>
  <c r="I3901" i="13"/>
  <c r="K3893" i="13"/>
  <c r="J3893" i="13"/>
  <c r="I3893" i="13"/>
  <c r="H3893" i="13"/>
  <c r="K3885" i="13"/>
  <c r="I3885" i="13"/>
  <c r="J3885" i="13"/>
  <c r="H3885" i="13"/>
  <c r="K3877" i="13"/>
  <c r="J3877" i="13"/>
  <c r="I3877" i="13"/>
  <c r="H3877" i="13"/>
  <c r="K3869" i="13"/>
  <c r="J3869" i="13"/>
  <c r="I3869" i="13"/>
  <c r="H3869" i="13"/>
  <c r="K3861" i="13"/>
  <c r="J3861" i="13"/>
  <c r="I3861" i="13"/>
  <c r="K3853" i="13"/>
  <c r="J3853" i="13"/>
  <c r="I3853" i="13"/>
  <c r="K3845" i="13"/>
  <c r="J3845" i="13"/>
  <c r="I3845" i="13"/>
  <c r="H3845" i="13"/>
  <c r="K3837" i="13"/>
  <c r="J3837" i="13"/>
  <c r="I3837" i="13"/>
  <c r="H3837" i="13"/>
  <c r="K3829" i="13"/>
  <c r="J3829" i="13"/>
  <c r="I3829" i="13"/>
  <c r="H3829" i="13"/>
  <c r="K3821" i="13"/>
  <c r="J3821" i="13"/>
  <c r="I3821" i="13"/>
  <c r="H3821" i="13"/>
  <c r="K3813" i="13"/>
  <c r="J3813" i="13"/>
  <c r="I3813" i="13"/>
  <c r="H3813" i="13"/>
  <c r="K3805" i="13"/>
  <c r="J3805" i="13"/>
  <c r="I3805" i="13"/>
  <c r="H3805" i="13"/>
  <c r="K3797" i="13"/>
  <c r="J3797" i="13"/>
  <c r="I3797" i="13"/>
  <c r="K3789" i="13"/>
  <c r="J3789" i="13"/>
  <c r="I3789" i="13"/>
  <c r="K3781" i="13"/>
  <c r="J3781" i="13"/>
  <c r="I3781" i="13"/>
  <c r="H3781" i="13"/>
  <c r="K3773" i="13"/>
  <c r="J3773" i="13"/>
  <c r="I3773" i="13"/>
  <c r="H3773" i="13"/>
  <c r="K3765" i="13"/>
  <c r="J3765" i="13"/>
  <c r="I3765" i="13"/>
  <c r="H3765" i="13"/>
  <c r="K3757" i="13"/>
  <c r="J3757" i="13"/>
  <c r="I3757" i="13"/>
  <c r="H3757" i="13"/>
  <c r="K3749" i="13"/>
  <c r="J3749" i="13"/>
  <c r="I3749" i="13"/>
  <c r="H3749" i="13"/>
  <c r="K3741" i="13"/>
  <c r="J3741" i="13"/>
  <c r="I3741" i="13"/>
  <c r="H3741" i="13"/>
  <c r="K3733" i="13"/>
  <c r="J3733" i="13"/>
  <c r="I3733" i="13"/>
  <c r="K3725" i="13"/>
  <c r="J3725" i="13"/>
  <c r="I3725" i="13"/>
  <c r="K3717" i="13"/>
  <c r="J3717" i="13"/>
  <c r="H3717" i="13"/>
  <c r="K3709" i="13"/>
  <c r="J3709" i="13"/>
  <c r="I3709" i="13"/>
  <c r="H3709" i="13"/>
  <c r="K3701" i="13"/>
  <c r="J3701" i="13"/>
  <c r="I3701" i="13"/>
  <c r="H3701" i="13"/>
  <c r="K3693" i="13"/>
  <c r="J3693" i="13"/>
  <c r="I3693" i="13"/>
  <c r="H3693" i="13"/>
  <c r="K3685" i="13"/>
  <c r="J3685" i="13"/>
  <c r="I3685" i="13"/>
  <c r="H3685" i="13"/>
  <c r="K3677" i="13"/>
  <c r="J3677" i="13"/>
  <c r="I3677" i="13"/>
  <c r="H3677" i="13"/>
  <c r="K3669" i="13"/>
  <c r="J3669" i="13"/>
  <c r="I3669" i="13"/>
  <c r="K3661" i="13"/>
  <c r="J3661" i="13"/>
  <c r="I3661" i="13"/>
  <c r="K3653" i="13"/>
  <c r="J3653" i="13"/>
  <c r="I3653" i="13"/>
  <c r="H3653" i="13"/>
  <c r="K3645" i="13"/>
  <c r="J3645" i="13"/>
  <c r="H3645" i="13"/>
  <c r="I3645" i="13"/>
  <c r="K3637" i="13"/>
  <c r="J3637" i="13"/>
  <c r="I3637" i="13"/>
  <c r="H3637" i="13"/>
  <c r="K3629" i="13"/>
  <c r="J3629" i="13"/>
  <c r="I3629" i="13"/>
  <c r="H3629" i="13"/>
  <c r="K3621" i="13"/>
  <c r="J3621" i="13"/>
  <c r="I3621" i="13"/>
  <c r="H3621" i="13"/>
  <c r="K3613" i="13"/>
  <c r="J3613" i="13"/>
  <c r="I3613" i="13"/>
  <c r="H3613" i="13"/>
  <c r="K3605" i="13"/>
  <c r="J3605" i="13"/>
  <c r="I3605" i="13"/>
  <c r="K3597" i="13"/>
  <c r="J3597" i="13"/>
  <c r="I3597" i="13"/>
  <c r="H4109" i="13"/>
  <c r="H3853" i="13"/>
  <c r="H3670" i="13"/>
  <c r="H3597" i="13"/>
  <c r="H3487" i="13"/>
  <c r="H3414" i="13"/>
  <c r="H2527" i="13"/>
  <c r="H1942" i="13"/>
  <c r="H1503" i="13"/>
  <c r="H527" i="13"/>
  <c r="I3246" i="13"/>
  <c r="I1359" i="13"/>
  <c r="K4300" i="13"/>
  <c r="J4300" i="13"/>
  <c r="I4300" i="13"/>
  <c r="K4292" i="13"/>
  <c r="J4292" i="13"/>
  <c r="I4292" i="13"/>
  <c r="K4284" i="13"/>
  <c r="J4284" i="13"/>
  <c r="I4284" i="13"/>
  <c r="H4284" i="13"/>
  <c r="K4276" i="13"/>
  <c r="J4276" i="13"/>
  <c r="I4276" i="13"/>
  <c r="H4276" i="13"/>
  <c r="K4268" i="13"/>
  <c r="J4268" i="13"/>
  <c r="I4268" i="13"/>
  <c r="H4268" i="13"/>
  <c r="K4260" i="13"/>
  <c r="J4260" i="13"/>
  <c r="I4260" i="13"/>
  <c r="H4260" i="13"/>
  <c r="K4252" i="13"/>
  <c r="I4252" i="13"/>
  <c r="J4252" i="13"/>
  <c r="H4252" i="13"/>
  <c r="K4244" i="13"/>
  <c r="J4244" i="13"/>
  <c r="I4244" i="13"/>
  <c r="H4244" i="13"/>
  <c r="K4236" i="13"/>
  <c r="J4236" i="13"/>
  <c r="I4236" i="13"/>
  <c r="K4228" i="13"/>
  <c r="J4228" i="13"/>
  <c r="I4228" i="13"/>
  <c r="K4220" i="13"/>
  <c r="J4220" i="13"/>
  <c r="I4220" i="13"/>
  <c r="H4220" i="13"/>
  <c r="K4212" i="13"/>
  <c r="J4212" i="13"/>
  <c r="I4212" i="13"/>
  <c r="H4212" i="13"/>
  <c r="K4204" i="13"/>
  <c r="J4204" i="13"/>
  <c r="I4204" i="13"/>
  <c r="H4204" i="13"/>
  <c r="K4196" i="13"/>
  <c r="J4196" i="13"/>
  <c r="I4196" i="13"/>
  <c r="H4196" i="13"/>
  <c r="K4188" i="13"/>
  <c r="I4188" i="13"/>
  <c r="J4188" i="13"/>
  <c r="H4188" i="13"/>
  <c r="K4180" i="13"/>
  <c r="J4180" i="13"/>
  <c r="I4180" i="13"/>
  <c r="H4180" i="13"/>
  <c r="K4172" i="13"/>
  <c r="J4172" i="13"/>
  <c r="I4172" i="13"/>
  <c r="K4164" i="13"/>
  <c r="J4164" i="13"/>
  <c r="I4164" i="13"/>
  <c r="K4156" i="13"/>
  <c r="J4156" i="13"/>
  <c r="H4156" i="13"/>
  <c r="K4148" i="13"/>
  <c r="J4148" i="13"/>
  <c r="I4148" i="13"/>
  <c r="H4148" i="13"/>
  <c r="K4140" i="13"/>
  <c r="J4140" i="13"/>
  <c r="I4140" i="13"/>
  <c r="H4140" i="13"/>
  <c r="K4132" i="13"/>
  <c r="J4132" i="13"/>
  <c r="I4132" i="13"/>
  <c r="H4132" i="13"/>
  <c r="K4124" i="13"/>
  <c r="I4124" i="13"/>
  <c r="J4124" i="13"/>
  <c r="H4124" i="13"/>
  <c r="K4116" i="13"/>
  <c r="J4116" i="13"/>
  <c r="I4116" i="13"/>
  <c r="H4116" i="13"/>
  <c r="K4108" i="13"/>
  <c r="J4108" i="13"/>
  <c r="I4108" i="13"/>
  <c r="K4100" i="13"/>
  <c r="J4100" i="13"/>
  <c r="I4100" i="13"/>
  <c r="K4092" i="13"/>
  <c r="J4092" i="13"/>
  <c r="I4092" i="13"/>
  <c r="H4092" i="13"/>
  <c r="K4084" i="13"/>
  <c r="J4084" i="13"/>
  <c r="H4084" i="13"/>
  <c r="I4084" i="13"/>
  <c r="K4076" i="13"/>
  <c r="J4076" i="13"/>
  <c r="I4076" i="13"/>
  <c r="H4076" i="13"/>
  <c r="K4068" i="13"/>
  <c r="J4068" i="13"/>
  <c r="I4068" i="13"/>
  <c r="H4068" i="13"/>
  <c r="K4060" i="13"/>
  <c r="J4060" i="13"/>
  <c r="I4060" i="13"/>
  <c r="H4060" i="13"/>
  <c r="K4052" i="13"/>
  <c r="J4052" i="13"/>
  <c r="I4052" i="13"/>
  <c r="H4052" i="13"/>
  <c r="K4044" i="13"/>
  <c r="J4044" i="13"/>
  <c r="I4044" i="13"/>
  <c r="K4036" i="13"/>
  <c r="J4036" i="13"/>
  <c r="I4036" i="13"/>
  <c r="K4028" i="13"/>
  <c r="J4028" i="13"/>
  <c r="I4028" i="13"/>
  <c r="H4028" i="13"/>
  <c r="K4020" i="13"/>
  <c r="J4020" i="13"/>
  <c r="I4020" i="13"/>
  <c r="H4020" i="13"/>
  <c r="K4012" i="13"/>
  <c r="J4012" i="13"/>
  <c r="I4012" i="13"/>
  <c r="H4012" i="13"/>
  <c r="K4004" i="13"/>
  <c r="J4004" i="13"/>
  <c r="I4004" i="13"/>
  <c r="H4004" i="13"/>
  <c r="K3996" i="13"/>
  <c r="J3996" i="13"/>
  <c r="I3996" i="13"/>
  <c r="H3996" i="13"/>
  <c r="K3988" i="13"/>
  <c r="J3988" i="13"/>
  <c r="I3988" i="13"/>
  <c r="H3988" i="13"/>
  <c r="K3980" i="13"/>
  <c r="J3980" i="13"/>
  <c r="I3980" i="13"/>
  <c r="K3972" i="13"/>
  <c r="J3972" i="13"/>
  <c r="I3972" i="13"/>
  <c r="K3964" i="13"/>
  <c r="J3964" i="13"/>
  <c r="I3964" i="13"/>
  <c r="H3964" i="13"/>
  <c r="K3956" i="13"/>
  <c r="J3956" i="13"/>
  <c r="I3956" i="13"/>
  <c r="H3956" i="13"/>
  <c r="K3948" i="13"/>
  <c r="J3948" i="13"/>
  <c r="I3948" i="13"/>
  <c r="H3948" i="13"/>
  <c r="K3940" i="13"/>
  <c r="J3940" i="13"/>
  <c r="I3940" i="13"/>
  <c r="H3940" i="13"/>
  <c r="K3932" i="13"/>
  <c r="J3932" i="13"/>
  <c r="I3932" i="13"/>
  <c r="H3932" i="13"/>
  <c r="K3924" i="13"/>
  <c r="J3924" i="13"/>
  <c r="I3924" i="13"/>
  <c r="H3924" i="13"/>
  <c r="K3916" i="13"/>
  <c r="J3916" i="13"/>
  <c r="I3916" i="13"/>
  <c r="K3908" i="13"/>
  <c r="J3908" i="13"/>
  <c r="I3908" i="13"/>
  <c r="K3900" i="13"/>
  <c r="J3900" i="13"/>
  <c r="I3900" i="13"/>
  <c r="H3900" i="13"/>
  <c r="K3892" i="13"/>
  <c r="J3892" i="13"/>
  <c r="I3892" i="13"/>
  <c r="H3892" i="13"/>
  <c r="K3884" i="13"/>
  <c r="J3884" i="13"/>
  <c r="I3884" i="13"/>
  <c r="H3884" i="13"/>
  <c r="K3876" i="13"/>
  <c r="J3876" i="13"/>
  <c r="I3876" i="13"/>
  <c r="H3876" i="13"/>
  <c r="K3868" i="13"/>
  <c r="J3868" i="13"/>
  <c r="I3868" i="13"/>
  <c r="H3868" i="13"/>
  <c r="K3860" i="13"/>
  <c r="J3860" i="13"/>
  <c r="I3860" i="13"/>
  <c r="H3860" i="13"/>
  <c r="K3852" i="13"/>
  <c r="J3852" i="13"/>
  <c r="I3852" i="13"/>
  <c r="K3844" i="13"/>
  <c r="J3844" i="13"/>
  <c r="I3844" i="13"/>
  <c r="K3836" i="13"/>
  <c r="J3836" i="13"/>
  <c r="I3836" i="13"/>
  <c r="H3836" i="13"/>
  <c r="K3828" i="13"/>
  <c r="J3828" i="13"/>
  <c r="H3828" i="13"/>
  <c r="K3820" i="13"/>
  <c r="J3820" i="13"/>
  <c r="I3820" i="13"/>
  <c r="H3820" i="13"/>
  <c r="K3812" i="13"/>
  <c r="J3812" i="13"/>
  <c r="I3812" i="13"/>
  <c r="H3812" i="13"/>
  <c r="K3804" i="13"/>
  <c r="J3804" i="13"/>
  <c r="I3804" i="13"/>
  <c r="H3804" i="13"/>
  <c r="K3796" i="13"/>
  <c r="J3796" i="13"/>
  <c r="I3796" i="13"/>
  <c r="H3796" i="13"/>
  <c r="K3788" i="13"/>
  <c r="J3788" i="13"/>
  <c r="I3788" i="13"/>
  <c r="K3780" i="13"/>
  <c r="J3780" i="13"/>
  <c r="I3780" i="13"/>
  <c r="K3772" i="13"/>
  <c r="J3772" i="13"/>
  <c r="I3772" i="13"/>
  <c r="H3772" i="13"/>
  <c r="K3764" i="13"/>
  <c r="J3764" i="13"/>
  <c r="I3764" i="13"/>
  <c r="H3764" i="13"/>
  <c r="K3756" i="13"/>
  <c r="J3756" i="13"/>
  <c r="I3756" i="13"/>
  <c r="H3756" i="13"/>
  <c r="K3748" i="13"/>
  <c r="J3748" i="13"/>
  <c r="I3748" i="13"/>
  <c r="H3748" i="13"/>
  <c r="K3740" i="13"/>
  <c r="J3740" i="13"/>
  <c r="I3740" i="13"/>
  <c r="H3740" i="13"/>
  <c r="K3732" i="13"/>
  <c r="J3732" i="13"/>
  <c r="I3732" i="13"/>
  <c r="H3732" i="13"/>
  <c r="K3724" i="13"/>
  <c r="J3724" i="13"/>
  <c r="I3724" i="13"/>
  <c r="K3716" i="13"/>
  <c r="J3716" i="13"/>
  <c r="I3716" i="13"/>
  <c r="K3708" i="13"/>
  <c r="J3708" i="13"/>
  <c r="I3708" i="13"/>
  <c r="H3708" i="13"/>
  <c r="K3700" i="13"/>
  <c r="J3700" i="13"/>
  <c r="I3700" i="13"/>
  <c r="H3700" i="13"/>
  <c r="K3692" i="13"/>
  <c r="J3692" i="13"/>
  <c r="I3692" i="13"/>
  <c r="H3692" i="13"/>
  <c r="K3684" i="13"/>
  <c r="J3684" i="13"/>
  <c r="I3684" i="13"/>
  <c r="H3684" i="13"/>
  <c r="K3676" i="13"/>
  <c r="J3676" i="13"/>
  <c r="I3676" i="13"/>
  <c r="H3676" i="13"/>
  <c r="K3668" i="13"/>
  <c r="J3668" i="13"/>
  <c r="I3668" i="13"/>
  <c r="H3668" i="13"/>
  <c r="K3660" i="13"/>
  <c r="J3660" i="13"/>
  <c r="I3660" i="13"/>
  <c r="K3652" i="13"/>
  <c r="J3652" i="13"/>
  <c r="I3652" i="13"/>
  <c r="K3644" i="13"/>
  <c r="J3644" i="13"/>
  <c r="I3644" i="13"/>
  <c r="H3644" i="13"/>
  <c r="K3636" i="13"/>
  <c r="J3636" i="13"/>
  <c r="I3636" i="13"/>
  <c r="H3636" i="13"/>
  <c r="K3628" i="13"/>
  <c r="J3628" i="13"/>
  <c r="I3628" i="13"/>
  <c r="H3628" i="13"/>
  <c r="K3620" i="13"/>
  <c r="J3620" i="13"/>
  <c r="I3620" i="13"/>
  <c r="H3620" i="13"/>
  <c r="K3612" i="13"/>
  <c r="J3612" i="13"/>
  <c r="I3612" i="13"/>
  <c r="H3612" i="13"/>
  <c r="K3604" i="13"/>
  <c r="J3604" i="13"/>
  <c r="I3604" i="13"/>
  <c r="H3604" i="13"/>
  <c r="K3596" i="13"/>
  <c r="J3596" i="13"/>
  <c r="I3596" i="13"/>
  <c r="K3588" i="13"/>
  <c r="I3588" i="13"/>
  <c r="J3588" i="13"/>
  <c r="K3580" i="13"/>
  <c r="J3580" i="13"/>
  <c r="I3580" i="13"/>
  <c r="H3580" i="13"/>
  <c r="K3572" i="13"/>
  <c r="J3572" i="13"/>
  <c r="H3572" i="13"/>
  <c r="I3572" i="13"/>
  <c r="K3564" i="13"/>
  <c r="J3564" i="13"/>
  <c r="I3564" i="13"/>
  <c r="H3564" i="13"/>
  <c r="K3556" i="13"/>
  <c r="J3556" i="13"/>
  <c r="I3556" i="13"/>
  <c r="H3556" i="13"/>
  <c r="K3548" i="13"/>
  <c r="J3548" i="13"/>
  <c r="I3548" i="13"/>
  <c r="H3548" i="13"/>
  <c r="K3540" i="13"/>
  <c r="J3540" i="13"/>
  <c r="I3540" i="13"/>
  <c r="H3540" i="13"/>
  <c r="K3532" i="13"/>
  <c r="J3532" i="13"/>
  <c r="I3532" i="13"/>
  <c r="K3524" i="13"/>
  <c r="J3524" i="13"/>
  <c r="I3524" i="13"/>
  <c r="K3516" i="13"/>
  <c r="J3516" i="13"/>
  <c r="I3516" i="13"/>
  <c r="H3516" i="13"/>
  <c r="K3508" i="13"/>
  <c r="J3508" i="13"/>
  <c r="I3508" i="13"/>
  <c r="H3508" i="13"/>
  <c r="K3500" i="13"/>
  <c r="J3500" i="13"/>
  <c r="I3500" i="13"/>
  <c r="H3500" i="13"/>
  <c r="K3492" i="13"/>
  <c r="I3492" i="13"/>
  <c r="J3492" i="13"/>
  <c r="H3492" i="13"/>
  <c r="K3484" i="13"/>
  <c r="J3484" i="13"/>
  <c r="I3484" i="13"/>
  <c r="H3484" i="13"/>
  <c r="K3476" i="13"/>
  <c r="J3476" i="13"/>
  <c r="I3476" i="13"/>
  <c r="H3476" i="13"/>
  <c r="K3468" i="13"/>
  <c r="J3468" i="13"/>
  <c r="I3468" i="13"/>
  <c r="K3460" i="13"/>
  <c r="J3460" i="13"/>
  <c r="I3460" i="13"/>
  <c r="K3452" i="13"/>
  <c r="J3452" i="13"/>
  <c r="I3452" i="13"/>
  <c r="H3452" i="13"/>
  <c r="K3444" i="13"/>
  <c r="J3444" i="13"/>
  <c r="I3444" i="13"/>
  <c r="H3444" i="13"/>
  <c r="K3436" i="13"/>
  <c r="J3436" i="13"/>
  <c r="I3436" i="13"/>
  <c r="H3436" i="13"/>
  <c r="K3428" i="13"/>
  <c r="J3428" i="13"/>
  <c r="I3428" i="13"/>
  <c r="H3428" i="13"/>
  <c r="J3420" i="13"/>
  <c r="K3420" i="13"/>
  <c r="I3420" i="13"/>
  <c r="H3420" i="13"/>
  <c r="K3412" i="13"/>
  <c r="J3412" i="13"/>
  <c r="I3412" i="13"/>
  <c r="H3412" i="13"/>
  <c r="K3404" i="13"/>
  <c r="J3404" i="13"/>
  <c r="I3404" i="13"/>
  <c r="K3396" i="13"/>
  <c r="J3396" i="13"/>
  <c r="I3396" i="13"/>
  <c r="K3388" i="13"/>
  <c r="J3388" i="13"/>
  <c r="I3388" i="13"/>
  <c r="H3388" i="13"/>
  <c r="K3380" i="13"/>
  <c r="J3380" i="13"/>
  <c r="H3380" i="13"/>
  <c r="I3380" i="13"/>
  <c r="K3372" i="13"/>
  <c r="J3372" i="13"/>
  <c r="I3372" i="13"/>
  <c r="H3372" i="13"/>
  <c r="K3364" i="13"/>
  <c r="J3364" i="13"/>
  <c r="I3364" i="13"/>
  <c r="H3364" i="13"/>
  <c r="K3356" i="13"/>
  <c r="J3356" i="13"/>
  <c r="I3356" i="13"/>
  <c r="H3356" i="13"/>
  <c r="K3348" i="13"/>
  <c r="J3348" i="13"/>
  <c r="I3348" i="13"/>
  <c r="H3348" i="13"/>
  <c r="K3340" i="13"/>
  <c r="J3340" i="13"/>
  <c r="I3340" i="13"/>
  <c r="H3340" i="13"/>
  <c r="K3332" i="13"/>
  <c r="J3332" i="13"/>
  <c r="I3332" i="13"/>
  <c r="H3332" i="13"/>
  <c r="K3324" i="13"/>
  <c r="J3324" i="13"/>
  <c r="I3324" i="13"/>
  <c r="H3324" i="13"/>
  <c r="K3316" i="13"/>
  <c r="J3316" i="13"/>
  <c r="H3316" i="13"/>
  <c r="I3316" i="13"/>
  <c r="K3308" i="13"/>
  <c r="J3308" i="13"/>
  <c r="I3308" i="13"/>
  <c r="H3308" i="13"/>
  <c r="K3300" i="13"/>
  <c r="J3300" i="13"/>
  <c r="I3300" i="13"/>
  <c r="K3292" i="13"/>
  <c r="J3292" i="13"/>
  <c r="I3292" i="13"/>
  <c r="H3292" i="13"/>
  <c r="K3284" i="13"/>
  <c r="J3284" i="13"/>
  <c r="I3284" i="13"/>
  <c r="H3284" i="13"/>
  <c r="K3276" i="13"/>
  <c r="J3276" i="13"/>
  <c r="I3276" i="13"/>
  <c r="H3276" i="13"/>
  <c r="K3268" i="13"/>
  <c r="J3268" i="13"/>
  <c r="I3268" i="13"/>
  <c r="H3268" i="13"/>
  <c r="K3260" i="13"/>
  <c r="J3260" i="13"/>
  <c r="I3260" i="13"/>
  <c r="K3252" i="13"/>
  <c r="J3252" i="13"/>
  <c r="I3252" i="13"/>
  <c r="H3252" i="13"/>
  <c r="K3244" i="13"/>
  <c r="J3244" i="13"/>
  <c r="I3244" i="13"/>
  <c r="H3244" i="13"/>
  <c r="K3236" i="13"/>
  <c r="J3236" i="13"/>
  <c r="I3236" i="13"/>
  <c r="H3236" i="13"/>
  <c r="K3228" i="13"/>
  <c r="J3228" i="13"/>
  <c r="I3228" i="13"/>
  <c r="H3228" i="13"/>
  <c r="K3220" i="13"/>
  <c r="J3220" i="13"/>
  <c r="I3220" i="13"/>
  <c r="H3220" i="13"/>
  <c r="K3212" i="13"/>
  <c r="J3212" i="13"/>
  <c r="I3212" i="13"/>
  <c r="H3212" i="13"/>
  <c r="K3204" i="13"/>
  <c r="J3204" i="13"/>
  <c r="I3204" i="13"/>
  <c r="H3204" i="13"/>
  <c r="K3196" i="13"/>
  <c r="J3196" i="13"/>
  <c r="I3196" i="13"/>
  <c r="H3196" i="13"/>
  <c r="K3188" i="13"/>
  <c r="J3188" i="13"/>
  <c r="I3188" i="13"/>
  <c r="H3188" i="13"/>
  <c r="K3180" i="13"/>
  <c r="J3180" i="13"/>
  <c r="I3180" i="13"/>
  <c r="H3180" i="13"/>
  <c r="K3172" i="13"/>
  <c r="J3172" i="13"/>
  <c r="I3172" i="13"/>
  <c r="K3164" i="13"/>
  <c r="J3164" i="13"/>
  <c r="I3164" i="13"/>
  <c r="H3164" i="13"/>
  <c r="K3156" i="13"/>
  <c r="J3156" i="13"/>
  <c r="H3156" i="13"/>
  <c r="I3156" i="13"/>
  <c r="K3148" i="13"/>
  <c r="J3148" i="13"/>
  <c r="I3148" i="13"/>
  <c r="H3148" i="13"/>
  <c r="K3140" i="13"/>
  <c r="J3140" i="13"/>
  <c r="I3140" i="13"/>
  <c r="H3140" i="13"/>
  <c r="K3132" i="13"/>
  <c r="J3132" i="13"/>
  <c r="I3132" i="13"/>
  <c r="K3124" i="13"/>
  <c r="J3124" i="13"/>
  <c r="I3124" i="13"/>
  <c r="H3124" i="13"/>
  <c r="K3116" i="13"/>
  <c r="J3116" i="13"/>
  <c r="I3116" i="13"/>
  <c r="H3116" i="13"/>
  <c r="K3108" i="13"/>
  <c r="J3108" i="13"/>
  <c r="I3108" i="13"/>
  <c r="H3108" i="13"/>
  <c r="K3100" i="13"/>
  <c r="J3100" i="13"/>
  <c r="I3100" i="13"/>
  <c r="H3100" i="13"/>
  <c r="K3092" i="13"/>
  <c r="J3092" i="13"/>
  <c r="I3092" i="13"/>
  <c r="H3092" i="13"/>
  <c r="K3084" i="13"/>
  <c r="J3084" i="13"/>
  <c r="I3084" i="13"/>
  <c r="H3084" i="13"/>
  <c r="K3076" i="13"/>
  <c r="J3076" i="13"/>
  <c r="I3076" i="13"/>
  <c r="H3076" i="13"/>
  <c r="K3068" i="13"/>
  <c r="J3068" i="13"/>
  <c r="I3068" i="13"/>
  <c r="H3068" i="13"/>
  <c r="K3060" i="13"/>
  <c r="J3060" i="13"/>
  <c r="I3060" i="13"/>
  <c r="H3060" i="13"/>
  <c r="K3052" i="13"/>
  <c r="J3052" i="13"/>
  <c r="I3052" i="13"/>
  <c r="H3052" i="13"/>
  <c r="K3044" i="13"/>
  <c r="J3044" i="13"/>
  <c r="I3044" i="13"/>
  <c r="K3036" i="13"/>
  <c r="J3036" i="13"/>
  <c r="I3036" i="13"/>
  <c r="H3036" i="13"/>
  <c r="K3028" i="13"/>
  <c r="J3028" i="13"/>
  <c r="H3028" i="13"/>
  <c r="I3028" i="13"/>
  <c r="K3020" i="13"/>
  <c r="J3020" i="13"/>
  <c r="I3020" i="13"/>
  <c r="H3020" i="13"/>
  <c r="K3012" i="13"/>
  <c r="J3012" i="13"/>
  <c r="I3012" i="13"/>
  <c r="H3012" i="13"/>
  <c r="K3004" i="13"/>
  <c r="J3004" i="13"/>
  <c r="I3004" i="13"/>
  <c r="H3004" i="13"/>
  <c r="K2996" i="13"/>
  <c r="J2996" i="13"/>
  <c r="I2996" i="13"/>
  <c r="H2996" i="13"/>
  <c r="K2988" i="13"/>
  <c r="J2988" i="13"/>
  <c r="I2988" i="13"/>
  <c r="H2988" i="13"/>
  <c r="K2980" i="13"/>
  <c r="J2980" i="13"/>
  <c r="I2980" i="13"/>
  <c r="H2980" i="13"/>
  <c r="K2972" i="13"/>
  <c r="J2972" i="13"/>
  <c r="I2972" i="13"/>
  <c r="K2964" i="13"/>
  <c r="J2964" i="13"/>
  <c r="I2964" i="13"/>
  <c r="H2964" i="13"/>
  <c r="K2956" i="13"/>
  <c r="J2956" i="13"/>
  <c r="I2956" i="13"/>
  <c r="H2956" i="13"/>
  <c r="K2948" i="13"/>
  <c r="J2948" i="13"/>
  <c r="I2948" i="13"/>
  <c r="K2940" i="13"/>
  <c r="J2940" i="13"/>
  <c r="I2940" i="13"/>
  <c r="H2940" i="13"/>
  <c r="K2932" i="13"/>
  <c r="J2932" i="13"/>
  <c r="H2932" i="13"/>
  <c r="I2932" i="13"/>
  <c r="K2924" i="13"/>
  <c r="J2924" i="13"/>
  <c r="I2924" i="13"/>
  <c r="H2924" i="13"/>
  <c r="K2916" i="13"/>
  <c r="J2916" i="13"/>
  <c r="I2916" i="13"/>
  <c r="H2916" i="13"/>
  <c r="K2908" i="13"/>
  <c r="J2908" i="13"/>
  <c r="I2908" i="13"/>
  <c r="H2908" i="13"/>
  <c r="K2900" i="13"/>
  <c r="J2900" i="13"/>
  <c r="I2900" i="13"/>
  <c r="H2900" i="13"/>
  <c r="K2892" i="13"/>
  <c r="I2892" i="13"/>
  <c r="J2892" i="13"/>
  <c r="H2892" i="13"/>
  <c r="K2884" i="13"/>
  <c r="J2884" i="13"/>
  <c r="I2884" i="13"/>
  <c r="H2884" i="13"/>
  <c r="K2876" i="13"/>
  <c r="J2876" i="13"/>
  <c r="I2876" i="13"/>
  <c r="H2876" i="13"/>
  <c r="K2868" i="13"/>
  <c r="J2868" i="13"/>
  <c r="I2868" i="13"/>
  <c r="H2868" i="13"/>
  <c r="K2860" i="13"/>
  <c r="J2860" i="13"/>
  <c r="I2860" i="13"/>
  <c r="H2860" i="13"/>
  <c r="K2852" i="13"/>
  <c r="J2852" i="13"/>
  <c r="I2852" i="13"/>
  <c r="H2852" i="13"/>
  <c r="K2844" i="13"/>
  <c r="J2844" i="13"/>
  <c r="I2844" i="13"/>
  <c r="H2844" i="13"/>
  <c r="K2836" i="13"/>
  <c r="J2836" i="13"/>
  <c r="H2836" i="13"/>
  <c r="I2836" i="13"/>
  <c r="K2828" i="13"/>
  <c r="J2828" i="13"/>
  <c r="I2828" i="13"/>
  <c r="H2828" i="13"/>
  <c r="K2820" i="13"/>
  <c r="J2820" i="13"/>
  <c r="I2820" i="13"/>
  <c r="H2820" i="13"/>
  <c r="K2812" i="13"/>
  <c r="J2812" i="13"/>
  <c r="I2812" i="13"/>
  <c r="H2812" i="13"/>
  <c r="K2804" i="13"/>
  <c r="J2804" i="13"/>
  <c r="I2804" i="13"/>
  <c r="H2804" i="13"/>
  <c r="K2796" i="13"/>
  <c r="J2796" i="13"/>
  <c r="I2796" i="13"/>
  <c r="H2796" i="13"/>
  <c r="K2788" i="13"/>
  <c r="J2788" i="13"/>
  <c r="I2788" i="13"/>
  <c r="H2788" i="13"/>
  <c r="K2780" i="13"/>
  <c r="J2780" i="13"/>
  <c r="I2780" i="13"/>
  <c r="H2780" i="13"/>
  <c r="K2772" i="13"/>
  <c r="J2772" i="13"/>
  <c r="I2772" i="13"/>
  <c r="H2772" i="13"/>
  <c r="K2764" i="13"/>
  <c r="J2764" i="13"/>
  <c r="I2764" i="13"/>
  <c r="H2764" i="13"/>
  <c r="K2756" i="13"/>
  <c r="J2756" i="13"/>
  <c r="I2756" i="13"/>
  <c r="H2756" i="13"/>
  <c r="K2748" i="13"/>
  <c r="J2748" i="13"/>
  <c r="I2748" i="13"/>
  <c r="H2748" i="13"/>
  <c r="K2740" i="13"/>
  <c r="J2740" i="13"/>
  <c r="I2740" i="13"/>
  <c r="H2740" i="13"/>
  <c r="K2732" i="13"/>
  <c r="J2732" i="13"/>
  <c r="I2732" i="13"/>
  <c r="H2732" i="13"/>
  <c r="K2724" i="13"/>
  <c r="J2724" i="13"/>
  <c r="I2724" i="13"/>
  <c r="H2724" i="13"/>
  <c r="K2716" i="13"/>
  <c r="J2716" i="13"/>
  <c r="I2716" i="13"/>
  <c r="H2716" i="13"/>
  <c r="K2708" i="13"/>
  <c r="J2708" i="13"/>
  <c r="I2708" i="13"/>
  <c r="H2708" i="13"/>
  <c r="K2700" i="13"/>
  <c r="J2700" i="13"/>
  <c r="I2700" i="13"/>
  <c r="H2700" i="13"/>
  <c r="K2692" i="13"/>
  <c r="J2692" i="13"/>
  <c r="I2692" i="13"/>
  <c r="H2692" i="13"/>
  <c r="K2684" i="13"/>
  <c r="J2684" i="13"/>
  <c r="I2684" i="13"/>
  <c r="H2684" i="13"/>
  <c r="K2676" i="13"/>
  <c r="J2676" i="13"/>
  <c r="I2676" i="13"/>
  <c r="H2676" i="13"/>
  <c r="K2668" i="13"/>
  <c r="J2668" i="13"/>
  <c r="I2668" i="13"/>
  <c r="H2668" i="13"/>
  <c r="K2660" i="13"/>
  <c r="J2660" i="13"/>
  <c r="I2660" i="13"/>
  <c r="H2660" i="13"/>
  <c r="K2652" i="13"/>
  <c r="J2652" i="13"/>
  <c r="I2652" i="13"/>
  <c r="H2652" i="13"/>
  <c r="K2644" i="13"/>
  <c r="J2644" i="13"/>
  <c r="I2644" i="13"/>
  <c r="H2644" i="13"/>
  <c r="K2636" i="13"/>
  <c r="I2636" i="13"/>
  <c r="J2636" i="13"/>
  <c r="H2636" i="13"/>
  <c r="K2628" i="13"/>
  <c r="I2628" i="13"/>
  <c r="J2628" i="13"/>
  <c r="H2628" i="13"/>
  <c r="K2620" i="13"/>
  <c r="J2620" i="13"/>
  <c r="I2620" i="13"/>
  <c r="H2620" i="13"/>
  <c r="K2612" i="13"/>
  <c r="J2612" i="13"/>
  <c r="I2612" i="13"/>
  <c r="H2612" i="13"/>
  <c r="K2604" i="13"/>
  <c r="J2604" i="13"/>
  <c r="I2604" i="13"/>
  <c r="H2604" i="13"/>
  <c r="K2596" i="13"/>
  <c r="J2596" i="13"/>
  <c r="I2596" i="13"/>
  <c r="H2596" i="13"/>
  <c r="K2588" i="13"/>
  <c r="J2588" i="13"/>
  <c r="I2588" i="13"/>
  <c r="H2588" i="13"/>
  <c r="K2580" i="13"/>
  <c r="J2580" i="13"/>
  <c r="I2580" i="13"/>
  <c r="H2580" i="13"/>
  <c r="K2572" i="13"/>
  <c r="J2572" i="13"/>
  <c r="I2572" i="13"/>
  <c r="H2572" i="13"/>
  <c r="K2564" i="13"/>
  <c r="J2564" i="13"/>
  <c r="I2564" i="13"/>
  <c r="K2556" i="13"/>
  <c r="J2556" i="13"/>
  <c r="I2556" i="13"/>
  <c r="K2548" i="13"/>
  <c r="J2548" i="13"/>
  <c r="I2548" i="13"/>
  <c r="H2548" i="13"/>
  <c r="K2540" i="13"/>
  <c r="J2540" i="13"/>
  <c r="I2540" i="13"/>
  <c r="H2540" i="13"/>
  <c r="K2532" i="13"/>
  <c r="J2532" i="13"/>
  <c r="I2532" i="13"/>
  <c r="H2532" i="13"/>
  <c r="K2524" i="13"/>
  <c r="J2524" i="13"/>
  <c r="I2524" i="13"/>
  <c r="H2524" i="13"/>
  <c r="K2516" i="13"/>
  <c r="J2516" i="13"/>
  <c r="I2516" i="13"/>
  <c r="H2516" i="13"/>
  <c r="K2508" i="13"/>
  <c r="J2508" i="13"/>
  <c r="I2508" i="13"/>
  <c r="H2508" i="13"/>
  <c r="K2500" i="13"/>
  <c r="J2500" i="13"/>
  <c r="I2500" i="13"/>
  <c r="H2500" i="13"/>
  <c r="K2492" i="13"/>
  <c r="J2492" i="13"/>
  <c r="I2492" i="13"/>
  <c r="H2492" i="13"/>
  <c r="K2484" i="13"/>
  <c r="J2484" i="13"/>
  <c r="I2484" i="13"/>
  <c r="H2484" i="13"/>
  <c r="K2476" i="13"/>
  <c r="J2476" i="13"/>
  <c r="I2476" i="13"/>
  <c r="H2476" i="13"/>
  <c r="K2468" i="13"/>
  <c r="J2468" i="13"/>
  <c r="I2468" i="13"/>
  <c r="H2468" i="13"/>
  <c r="K2460" i="13"/>
  <c r="J2460" i="13"/>
  <c r="I2460" i="13"/>
  <c r="H2460" i="13"/>
  <c r="K2452" i="13"/>
  <c r="J2452" i="13"/>
  <c r="I2452" i="13"/>
  <c r="H2452" i="13"/>
  <c r="K2444" i="13"/>
  <c r="J2444" i="13"/>
  <c r="I2444" i="13"/>
  <c r="H2444" i="13"/>
  <c r="K2436" i="13"/>
  <c r="J2436" i="13"/>
  <c r="I2436" i="13"/>
  <c r="H2436" i="13"/>
  <c r="K2428" i="13"/>
  <c r="J2428" i="13"/>
  <c r="I2428" i="13"/>
  <c r="H2428" i="13"/>
  <c r="K2420" i="13"/>
  <c r="J2420" i="13"/>
  <c r="I2420" i="13"/>
  <c r="H2420" i="13"/>
  <c r="H4181" i="13"/>
  <c r="H4108" i="13"/>
  <c r="H3925" i="13"/>
  <c r="H3852" i="13"/>
  <c r="H3742" i="13"/>
  <c r="H3669" i="13"/>
  <c r="H3596" i="13"/>
  <c r="H3559" i="13"/>
  <c r="H3486" i="13"/>
  <c r="H3223" i="13"/>
  <c r="H3150" i="13"/>
  <c r="H2894" i="13"/>
  <c r="H2798" i="13"/>
  <c r="H2519" i="13"/>
  <c r="H1934" i="13"/>
  <c r="H1495" i="13"/>
  <c r="H887" i="13"/>
  <c r="H503" i="13"/>
  <c r="I3828" i="13"/>
  <c r="I3174" i="13"/>
  <c r="K4299" i="13"/>
  <c r="J4299" i="13"/>
  <c r="I4299" i="13"/>
  <c r="H4299" i="13"/>
  <c r="K4291" i="13"/>
  <c r="J4291" i="13"/>
  <c r="I4291" i="13"/>
  <c r="K4283" i="13"/>
  <c r="J4283" i="13"/>
  <c r="I4283" i="13"/>
  <c r="K4275" i="13"/>
  <c r="J4275" i="13"/>
  <c r="I4275" i="13"/>
  <c r="H4275" i="13"/>
  <c r="K4267" i="13"/>
  <c r="J4267" i="13"/>
  <c r="H4267" i="13"/>
  <c r="K4259" i="13"/>
  <c r="J4259" i="13"/>
  <c r="I4259" i="13"/>
  <c r="H4259" i="13"/>
  <c r="K4251" i="13"/>
  <c r="J4251" i="13"/>
  <c r="I4251" i="13"/>
  <c r="H4251" i="13"/>
  <c r="K4243" i="13"/>
  <c r="J4243" i="13"/>
  <c r="I4243" i="13"/>
  <c r="H4243" i="13"/>
  <c r="K4235" i="13"/>
  <c r="J4235" i="13"/>
  <c r="I4235" i="13"/>
  <c r="H4235" i="13"/>
  <c r="K4227" i="13"/>
  <c r="J4227" i="13"/>
  <c r="I4227" i="13"/>
  <c r="K4219" i="13"/>
  <c r="J4219" i="13"/>
  <c r="I4219" i="13"/>
  <c r="K4211" i="13"/>
  <c r="J4211" i="13"/>
  <c r="I4211" i="13"/>
  <c r="H4211" i="13"/>
  <c r="K4203" i="13"/>
  <c r="J4203" i="13"/>
  <c r="I4203" i="13"/>
  <c r="H4203" i="13"/>
  <c r="K4195" i="13"/>
  <c r="J4195" i="13"/>
  <c r="I4195" i="13"/>
  <c r="H4195" i="13"/>
  <c r="K4187" i="13"/>
  <c r="J4187" i="13"/>
  <c r="I4187" i="13"/>
  <c r="H4187" i="13"/>
  <c r="K4179" i="13"/>
  <c r="J4179" i="13"/>
  <c r="I4179" i="13"/>
  <c r="H4179" i="13"/>
  <c r="K4171" i="13"/>
  <c r="J4171" i="13"/>
  <c r="I4171" i="13"/>
  <c r="H4171" i="13"/>
  <c r="K4163" i="13"/>
  <c r="J4163" i="13"/>
  <c r="I4163" i="13"/>
  <c r="K4155" i="13"/>
  <c r="J4155" i="13"/>
  <c r="I4155" i="13"/>
  <c r="K4147" i="13"/>
  <c r="J4147" i="13"/>
  <c r="I4147" i="13"/>
  <c r="H4147" i="13"/>
  <c r="K4139" i="13"/>
  <c r="J4139" i="13"/>
  <c r="I4139" i="13"/>
  <c r="H4139" i="13"/>
  <c r="K4131" i="13"/>
  <c r="J4131" i="13"/>
  <c r="I4131" i="13"/>
  <c r="H4131" i="13"/>
  <c r="K4123" i="13"/>
  <c r="J4123" i="13"/>
  <c r="I4123" i="13"/>
  <c r="H4123" i="13"/>
  <c r="K4115" i="13"/>
  <c r="J4115" i="13"/>
  <c r="I4115" i="13"/>
  <c r="H4115" i="13"/>
  <c r="K4107" i="13"/>
  <c r="J4107" i="13"/>
  <c r="I4107" i="13"/>
  <c r="H4107" i="13"/>
  <c r="K4099" i="13"/>
  <c r="J4099" i="13"/>
  <c r="I4099" i="13"/>
  <c r="K4091" i="13"/>
  <c r="J4091" i="13"/>
  <c r="I4091" i="13"/>
  <c r="K4083" i="13"/>
  <c r="J4083" i="13"/>
  <c r="I4083" i="13"/>
  <c r="H4083" i="13"/>
  <c r="K4075" i="13"/>
  <c r="J4075" i="13"/>
  <c r="I4075" i="13"/>
  <c r="H4075" i="13"/>
  <c r="K4067" i="13"/>
  <c r="J4067" i="13"/>
  <c r="I4067" i="13"/>
  <c r="H4067" i="13"/>
  <c r="K4059" i="13"/>
  <c r="J4059" i="13"/>
  <c r="I4059" i="13"/>
  <c r="H4059" i="13"/>
  <c r="K4051" i="13"/>
  <c r="J4051" i="13"/>
  <c r="I4051" i="13"/>
  <c r="H4051" i="13"/>
  <c r="K4043" i="13"/>
  <c r="J4043" i="13"/>
  <c r="I4043" i="13"/>
  <c r="H4043" i="13"/>
  <c r="K4035" i="13"/>
  <c r="J4035" i="13"/>
  <c r="I4035" i="13"/>
  <c r="K4027" i="13"/>
  <c r="J4027" i="13"/>
  <c r="I4027" i="13"/>
  <c r="K4019" i="13"/>
  <c r="J4019" i="13"/>
  <c r="I4019" i="13"/>
  <c r="H4019" i="13"/>
  <c r="K4011" i="13"/>
  <c r="J4011" i="13"/>
  <c r="H4011" i="13"/>
  <c r="I4011" i="13"/>
  <c r="K4003" i="13"/>
  <c r="J4003" i="13"/>
  <c r="I4003" i="13"/>
  <c r="H4003" i="13"/>
  <c r="K3995" i="13"/>
  <c r="J3995" i="13"/>
  <c r="I3995" i="13"/>
  <c r="H3995" i="13"/>
  <c r="K3987" i="13"/>
  <c r="J3987" i="13"/>
  <c r="I3987" i="13"/>
  <c r="H3987" i="13"/>
  <c r="K3979" i="13"/>
  <c r="J3979" i="13"/>
  <c r="I3979" i="13"/>
  <c r="H3979" i="13"/>
  <c r="K3971" i="13"/>
  <c r="J3971" i="13"/>
  <c r="I3971" i="13"/>
  <c r="K3963" i="13"/>
  <c r="J3963" i="13"/>
  <c r="I3963" i="13"/>
  <c r="K3955" i="13"/>
  <c r="J3955" i="13"/>
  <c r="I3955" i="13"/>
  <c r="H3955" i="13"/>
  <c r="K3947" i="13"/>
  <c r="J3947" i="13"/>
  <c r="I3947" i="13"/>
  <c r="H3947" i="13"/>
  <c r="K3939" i="13"/>
  <c r="J3939" i="13"/>
  <c r="I3939" i="13"/>
  <c r="H3939" i="13"/>
  <c r="K3931" i="13"/>
  <c r="J3931" i="13"/>
  <c r="I3931" i="13"/>
  <c r="H3931" i="13"/>
  <c r="K3923" i="13"/>
  <c r="J3923" i="13"/>
  <c r="I3923" i="13"/>
  <c r="H3923" i="13"/>
  <c r="K3915" i="13"/>
  <c r="J3915" i="13"/>
  <c r="I3915" i="13"/>
  <c r="H3915" i="13"/>
  <c r="K3907" i="13"/>
  <c r="J3907" i="13"/>
  <c r="I3907" i="13"/>
  <c r="K3899" i="13"/>
  <c r="J3899" i="13"/>
  <c r="I3899" i="13"/>
  <c r="K3891" i="13"/>
  <c r="J3891" i="13"/>
  <c r="I3891" i="13"/>
  <c r="H3891" i="13"/>
  <c r="K3883" i="13"/>
  <c r="J3883" i="13"/>
  <c r="I3883" i="13"/>
  <c r="H3883" i="13"/>
  <c r="K3875" i="13"/>
  <c r="J3875" i="13"/>
  <c r="I3875" i="13"/>
  <c r="H3875" i="13"/>
  <c r="K3867" i="13"/>
  <c r="J3867" i="13"/>
  <c r="I3867" i="13"/>
  <c r="H3867" i="13"/>
  <c r="K3859" i="13"/>
  <c r="J3859" i="13"/>
  <c r="I3859" i="13"/>
  <c r="H3859" i="13"/>
  <c r="K3851" i="13"/>
  <c r="J3851" i="13"/>
  <c r="I3851" i="13"/>
  <c r="H3851" i="13"/>
  <c r="K3843" i="13"/>
  <c r="J3843" i="13"/>
  <c r="I3843" i="13"/>
  <c r="K3835" i="13"/>
  <c r="J3835" i="13"/>
  <c r="I3835" i="13"/>
  <c r="K3827" i="13"/>
  <c r="J3827" i="13"/>
  <c r="I3827" i="13"/>
  <c r="H3827" i="13"/>
  <c r="K3819" i="13"/>
  <c r="J3819" i="13"/>
  <c r="I3819" i="13"/>
  <c r="H3819" i="13"/>
  <c r="K3811" i="13"/>
  <c r="J3811" i="13"/>
  <c r="I3811" i="13"/>
  <c r="H3811" i="13"/>
  <c r="K3803" i="13"/>
  <c r="J3803" i="13"/>
  <c r="I3803" i="13"/>
  <c r="H3803" i="13"/>
  <c r="K3795" i="13"/>
  <c r="J3795" i="13"/>
  <c r="I3795" i="13"/>
  <c r="H3795" i="13"/>
  <c r="K3787" i="13"/>
  <c r="J3787" i="13"/>
  <c r="I3787" i="13"/>
  <c r="H3787" i="13"/>
  <c r="K3779" i="13"/>
  <c r="J3779" i="13"/>
  <c r="I3779" i="13"/>
  <c r="K3771" i="13"/>
  <c r="J3771" i="13"/>
  <c r="I3771" i="13"/>
  <c r="K3763" i="13"/>
  <c r="J3763" i="13"/>
  <c r="I3763" i="13"/>
  <c r="H3763" i="13"/>
  <c r="K3755" i="13"/>
  <c r="J3755" i="13"/>
  <c r="H3755" i="13"/>
  <c r="I3755" i="13"/>
  <c r="K3747" i="13"/>
  <c r="J3747" i="13"/>
  <c r="I3747" i="13"/>
  <c r="H3747" i="13"/>
  <c r="K3739" i="13"/>
  <c r="J3739" i="13"/>
  <c r="I3739" i="13"/>
  <c r="H3739" i="13"/>
  <c r="K3731" i="13"/>
  <c r="J3731" i="13"/>
  <c r="I3731" i="13"/>
  <c r="H3731" i="13"/>
  <c r="K3723" i="13"/>
  <c r="J3723" i="13"/>
  <c r="I3723" i="13"/>
  <c r="H3723" i="13"/>
  <c r="K3715" i="13"/>
  <c r="J3715" i="13"/>
  <c r="I3715" i="13"/>
  <c r="K3707" i="13"/>
  <c r="J3707" i="13"/>
  <c r="I3707" i="13"/>
  <c r="K3699" i="13"/>
  <c r="J3699" i="13"/>
  <c r="I3699" i="13"/>
  <c r="H3699" i="13"/>
  <c r="K3691" i="13"/>
  <c r="J3691" i="13"/>
  <c r="I3691" i="13"/>
  <c r="H3691" i="13"/>
  <c r="K3683" i="13"/>
  <c r="J3683" i="13"/>
  <c r="I3683" i="13"/>
  <c r="H3683" i="13"/>
  <c r="K3675" i="13"/>
  <c r="J3675" i="13"/>
  <c r="I3675" i="13"/>
  <c r="H3675" i="13"/>
  <c r="K3667" i="13"/>
  <c r="J3667" i="13"/>
  <c r="I3667" i="13"/>
  <c r="H3667" i="13"/>
  <c r="K3659" i="13"/>
  <c r="J3659" i="13"/>
  <c r="I3659" i="13"/>
  <c r="H3659" i="13"/>
  <c r="K3651" i="13"/>
  <c r="J3651" i="13"/>
  <c r="I3651" i="13"/>
  <c r="K3643" i="13"/>
  <c r="J3643" i="13"/>
  <c r="I3643" i="13"/>
  <c r="K3635" i="13"/>
  <c r="J3635" i="13"/>
  <c r="I3635" i="13"/>
  <c r="H3635" i="13"/>
  <c r="K3627" i="13"/>
  <c r="J3627" i="13"/>
  <c r="I3627" i="13"/>
  <c r="H3627" i="13"/>
  <c r="K3619" i="13"/>
  <c r="J3619" i="13"/>
  <c r="I3619" i="13"/>
  <c r="H3619" i="13"/>
  <c r="K3611" i="13"/>
  <c r="J3611" i="13"/>
  <c r="I3611" i="13"/>
  <c r="H3611" i="13"/>
  <c r="K3603" i="13"/>
  <c r="J3603" i="13"/>
  <c r="I3603" i="13"/>
  <c r="H3603" i="13"/>
  <c r="K3595" i="13"/>
  <c r="J3595" i="13"/>
  <c r="I3595" i="13"/>
  <c r="H3595" i="13"/>
  <c r="K3587" i="13"/>
  <c r="J3587" i="13"/>
  <c r="I3587" i="13"/>
  <c r="K3579" i="13"/>
  <c r="J3579" i="13"/>
  <c r="I3579" i="13"/>
  <c r="K3571" i="13"/>
  <c r="J3571" i="13"/>
  <c r="H3571" i="13"/>
  <c r="K3563" i="13"/>
  <c r="J3563" i="13"/>
  <c r="I3563" i="13"/>
  <c r="H3563" i="13"/>
  <c r="K3555" i="13"/>
  <c r="J3555" i="13"/>
  <c r="I3555" i="13"/>
  <c r="H3555" i="13"/>
  <c r="K3547" i="13"/>
  <c r="J3547" i="13"/>
  <c r="I3547" i="13"/>
  <c r="H3547" i="13"/>
  <c r="K3539" i="13"/>
  <c r="J3539" i="13"/>
  <c r="I3539" i="13"/>
  <c r="H3539" i="13"/>
  <c r="K3531" i="13"/>
  <c r="J3531" i="13"/>
  <c r="I3531" i="13"/>
  <c r="H3531" i="13"/>
  <c r="K3523" i="13"/>
  <c r="J3523" i="13"/>
  <c r="I3523" i="13"/>
  <c r="K3515" i="13"/>
  <c r="J3515" i="13"/>
  <c r="I3515" i="13"/>
  <c r="K3507" i="13"/>
  <c r="J3507" i="13"/>
  <c r="I3507" i="13"/>
  <c r="H3507" i="13"/>
  <c r="K3499" i="13"/>
  <c r="J3499" i="13"/>
  <c r="H3499" i="13"/>
  <c r="I3499" i="13"/>
  <c r="K3491" i="13"/>
  <c r="J3491" i="13"/>
  <c r="I3491" i="13"/>
  <c r="H3491" i="13"/>
  <c r="K3483" i="13"/>
  <c r="J3483" i="13"/>
  <c r="I3483" i="13"/>
  <c r="H3483" i="13"/>
  <c r="K3475" i="13"/>
  <c r="J3475" i="13"/>
  <c r="I3475" i="13"/>
  <c r="H3475" i="13"/>
  <c r="K3467" i="13"/>
  <c r="J3467" i="13"/>
  <c r="I3467" i="13"/>
  <c r="H3467" i="13"/>
  <c r="K3459" i="13"/>
  <c r="J3459" i="13"/>
  <c r="I3459" i="13"/>
  <c r="K3451" i="13"/>
  <c r="J3451" i="13"/>
  <c r="I3451" i="13"/>
  <c r="K3443" i="13"/>
  <c r="J3443" i="13"/>
  <c r="I3443" i="13"/>
  <c r="H3443" i="13"/>
  <c r="K3435" i="13"/>
  <c r="J3435" i="13"/>
  <c r="I3435" i="13"/>
  <c r="H3435" i="13"/>
  <c r="K3427" i="13"/>
  <c r="J3427" i="13"/>
  <c r="I3427" i="13"/>
  <c r="H3427" i="13"/>
  <c r="K3419" i="13"/>
  <c r="J3419" i="13"/>
  <c r="I3419" i="13"/>
  <c r="H3419" i="13"/>
  <c r="K3411" i="13"/>
  <c r="J3411" i="13"/>
  <c r="I3411" i="13"/>
  <c r="H3411" i="13"/>
  <c r="K3403" i="13"/>
  <c r="J3403" i="13"/>
  <c r="I3403" i="13"/>
  <c r="H3403" i="13"/>
  <c r="K3395" i="13"/>
  <c r="J3395" i="13"/>
  <c r="I3395" i="13"/>
  <c r="K3387" i="13"/>
  <c r="J3387" i="13"/>
  <c r="I3387" i="13"/>
  <c r="K3379" i="13"/>
  <c r="J3379" i="13"/>
  <c r="I3379" i="13"/>
  <c r="H3379" i="13"/>
  <c r="K3371" i="13"/>
  <c r="J3371" i="13"/>
  <c r="H3371" i="13"/>
  <c r="I3371" i="13"/>
  <c r="K3363" i="13"/>
  <c r="J3363" i="13"/>
  <c r="I3363" i="13"/>
  <c r="H3363" i="13"/>
  <c r="K3355" i="13"/>
  <c r="J3355" i="13"/>
  <c r="I3355" i="13"/>
  <c r="K3347" i="13"/>
  <c r="J3347" i="13"/>
  <c r="I3347" i="13"/>
  <c r="H3347" i="13"/>
  <c r="K3339" i="13"/>
  <c r="J3339" i="13"/>
  <c r="I3339" i="13"/>
  <c r="H3339" i="13"/>
  <c r="H4283" i="13"/>
  <c r="H4173" i="13"/>
  <c r="H4100" i="13"/>
  <c r="H4027" i="13"/>
  <c r="H3917" i="13"/>
  <c r="H3844" i="13"/>
  <c r="H3771" i="13"/>
  <c r="H3734" i="13"/>
  <c r="H3661" i="13"/>
  <c r="H3588" i="13"/>
  <c r="H3551" i="13"/>
  <c r="H3515" i="13"/>
  <c r="H3478" i="13"/>
  <c r="H3355" i="13"/>
  <c r="H3135" i="13"/>
  <c r="H3062" i="13"/>
  <c r="H2972" i="13"/>
  <c r="H2775" i="13"/>
  <c r="H2198" i="13"/>
  <c r="H1759" i="13"/>
  <c r="I3717" i="13"/>
  <c r="I774" i="13"/>
  <c r="K3424" i="13"/>
  <c r="J3424" i="13"/>
  <c r="K3416" i="13"/>
  <c r="J3416" i="13"/>
  <c r="I3416" i="13"/>
  <c r="K3408" i="13"/>
  <c r="J3408" i="13"/>
  <c r="I3408" i="13"/>
  <c r="K3400" i="13"/>
  <c r="J3400" i="13"/>
  <c r="I3400" i="13"/>
  <c r="K3392" i="13"/>
  <c r="J3392" i="13"/>
  <c r="I3392" i="13"/>
  <c r="K3384" i="13"/>
  <c r="J3384" i="13"/>
  <c r="I3384" i="13"/>
  <c r="K3376" i="13"/>
  <c r="J3376" i="13"/>
  <c r="I3376" i="13"/>
  <c r="H3376" i="13"/>
  <c r="K3368" i="13"/>
  <c r="J3368" i="13"/>
  <c r="I3368" i="13"/>
  <c r="K3360" i="13"/>
  <c r="J3360" i="13"/>
  <c r="I3360" i="13"/>
  <c r="K3352" i="13"/>
  <c r="J3352" i="13"/>
  <c r="H3352" i="13"/>
  <c r="K3344" i="13"/>
  <c r="J3344" i="13"/>
  <c r="I3344" i="13"/>
  <c r="H3344" i="13"/>
  <c r="K3336" i="13"/>
  <c r="J3336" i="13"/>
  <c r="I3336" i="13"/>
  <c r="K3328" i="13"/>
  <c r="J3328" i="13"/>
  <c r="I3328" i="13"/>
  <c r="K3320" i="13"/>
  <c r="J3320" i="13"/>
  <c r="I3320" i="13"/>
  <c r="H3320" i="13"/>
  <c r="K3312" i="13"/>
  <c r="J3312" i="13"/>
  <c r="I3312" i="13"/>
  <c r="H3312" i="13"/>
  <c r="K3304" i="13"/>
  <c r="J3304" i="13"/>
  <c r="I3304" i="13"/>
  <c r="K3296" i="13"/>
  <c r="J3296" i="13"/>
  <c r="I3296" i="13"/>
  <c r="K3288" i="13"/>
  <c r="J3288" i="13"/>
  <c r="I3288" i="13"/>
  <c r="H3288" i="13"/>
  <c r="K3280" i="13"/>
  <c r="J3280" i="13"/>
  <c r="I3280" i="13"/>
  <c r="H3280" i="13"/>
  <c r="K3272" i="13"/>
  <c r="J3272" i="13"/>
  <c r="I3272" i="13"/>
  <c r="K3264" i="13"/>
  <c r="J3264" i="13"/>
  <c r="I3264" i="13"/>
  <c r="K3256" i="13"/>
  <c r="J3256" i="13"/>
  <c r="I3256" i="13"/>
  <c r="H3256" i="13"/>
  <c r="K3248" i="13"/>
  <c r="J3248" i="13"/>
  <c r="I3248" i="13"/>
  <c r="H3248" i="13"/>
  <c r="K3240" i="13"/>
  <c r="J3240" i="13"/>
  <c r="I3240" i="13"/>
  <c r="K3232" i="13"/>
  <c r="J3232" i="13"/>
  <c r="I3232" i="13"/>
  <c r="K3224" i="13"/>
  <c r="J3224" i="13"/>
  <c r="I3224" i="13"/>
  <c r="H3224" i="13"/>
  <c r="K3216" i="13"/>
  <c r="J3216" i="13"/>
  <c r="I3216" i="13"/>
  <c r="H3216" i="13"/>
  <c r="K3208" i="13"/>
  <c r="J3208" i="13"/>
  <c r="I3208" i="13"/>
  <c r="K3200" i="13"/>
  <c r="J3200" i="13"/>
  <c r="I3200" i="13"/>
  <c r="K3192" i="13"/>
  <c r="J3192" i="13"/>
  <c r="I3192" i="13"/>
  <c r="H3192" i="13"/>
  <c r="K3184" i="13"/>
  <c r="I3184" i="13"/>
  <c r="J3184" i="13"/>
  <c r="H3184" i="13"/>
  <c r="K3176" i="13"/>
  <c r="J3176" i="13"/>
  <c r="I3176" i="13"/>
  <c r="K3168" i="13"/>
  <c r="J3168" i="13"/>
  <c r="I3168" i="13"/>
  <c r="K3160" i="13"/>
  <c r="J3160" i="13"/>
  <c r="I3160" i="13"/>
  <c r="H3160" i="13"/>
  <c r="K3152" i="13"/>
  <c r="J3152" i="13"/>
  <c r="I3152" i="13"/>
  <c r="H3152" i="13"/>
  <c r="K3144" i="13"/>
  <c r="J3144" i="13"/>
  <c r="I3144" i="13"/>
  <c r="J3136" i="13"/>
  <c r="K3136" i="13"/>
  <c r="I3136" i="13"/>
  <c r="K3128" i="13"/>
  <c r="J3128" i="13"/>
  <c r="I3128" i="13"/>
  <c r="H3128" i="13"/>
  <c r="K3120" i="13"/>
  <c r="J3120" i="13"/>
  <c r="I3120" i="13"/>
  <c r="H3120" i="13"/>
  <c r="K3112" i="13"/>
  <c r="J3112" i="13"/>
  <c r="I3112" i="13"/>
  <c r="K3104" i="13"/>
  <c r="J3104" i="13"/>
  <c r="I3104" i="13"/>
  <c r="K3096" i="13"/>
  <c r="J3096" i="13"/>
  <c r="I3096" i="13"/>
  <c r="H3096" i="13"/>
  <c r="K3088" i="13"/>
  <c r="J3088" i="13"/>
  <c r="I3088" i="13"/>
  <c r="H3088" i="13"/>
  <c r="K3080" i="13"/>
  <c r="J3080" i="13"/>
  <c r="I3080" i="13"/>
  <c r="K3072" i="13"/>
  <c r="J3072" i="13"/>
  <c r="I3072" i="13"/>
  <c r="K3064" i="13"/>
  <c r="J3064" i="13"/>
  <c r="I3064" i="13"/>
  <c r="H3064" i="13"/>
  <c r="K3056" i="13"/>
  <c r="J3056" i="13"/>
  <c r="I3056" i="13"/>
  <c r="H3056" i="13"/>
  <c r="K3048" i="13"/>
  <c r="J3048" i="13"/>
  <c r="I3048" i="13"/>
  <c r="K3040" i="13"/>
  <c r="J3040" i="13"/>
  <c r="I3040" i="13"/>
  <c r="K3032" i="13"/>
  <c r="J3032" i="13"/>
  <c r="I3032" i="13"/>
  <c r="H3032" i="13"/>
  <c r="K3024" i="13"/>
  <c r="J3024" i="13"/>
  <c r="I3024" i="13"/>
  <c r="H3024" i="13"/>
  <c r="K3016" i="13"/>
  <c r="J3016" i="13"/>
  <c r="I3016" i="13"/>
  <c r="H3016" i="13"/>
  <c r="K3008" i="13"/>
  <c r="J3008" i="13"/>
  <c r="I3008" i="13"/>
  <c r="K3000" i="13"/>
  <c r="J3000" i="13"/>
  <c r="I3000" i="13"/>
  <c r="H3000" i="13"/>
  <c r="K2992" i="13"/>
  <c r="J2992" i="13"/>
  <c r="I2992" i="13"/>
  <c r="H2992" i="13"/>
  <c r="K2984" i="13"/>
  <c r="J2984" i="13"/>
  <c r="I2984" i="13"/>
  <c r="K2976" i="13"/>
  <c r="J2976" i="13"/>
  <c r="I2976" i="13"/>
  <c r="K2968" i="13"/>
  <c r="J2968" i="13"/>
  <c r="I2968" i="13"/>
  <c r="H2968" i="13"/>
  <c r="K2960" i="13"/>
  <c r="J2960" i="13"/>
  <c r="I2960" i="13"/>
  <c r="H2960" i="13"/>
  <c r="K2952" i="13"/>
  <c r="J2952" i="13"/>
  <c r="I2952" i="13"/>
  <c r="H2952" i="13"/>
  <c r="K2944" i="13"/>
  <c r="J2944" i="13"/>
  <c r="I2944" i="13"/>
  <c r="K2936" i="13"/>
  <c r="J2936" i="13"/>
  <c r="I2936" i="13"/>
  <c r="H2936" i="13"/>
  <c r="K2928" i="13"/>
  <c r="I2928" i="13"/>
  <c r="J2928" i="13"/>
  <c r="H2928" i="13"/>
  <c r="K2920" i="13"/>
  <c r="I2920" i="13"/>
  <c r="J2920" i="13"/>
  <c r="K2912" i="13"/>
  <c r="J2912" i="13"/>
  <c r="I2912" i="13"/>
  <c r="K2904" i="13"/>
  <c r="J2904" i="13"/>
  <c r="H2904" i="13"/>
  <c r="I2904" i="13"/>
  <c r="K2896" i="13"/>
  <c r="J2896" i="13"/>
  <c r="I2896" i="13"/>
  <c r="H2896" i="13"/>
  <c r="K2888" i="13"/>
  <c r="J2888" i="13"/>
  <c r="I2888" i="13"/>
  <c r="H2888" i="13"/>
  <c r="K2880" i="13"/>
  <c r="J2880" i="13"/>
  <c r="I2880" i="13"/>
  <c r="K2872" i="13"/>
  <c r="J2872" i="13"/>
  <c r="I2872" i="13"/>
  <c r="H2872" i="13"/>
  <c r="K2864" i="13"/>
  <c r="J2864" i="13"/>
  <c r="I2864" i="13"/>
  <c r="H2864" i="13"/>
  <c r="K2856" i="13"/>
  <c r="J2856" i="13"/>
  <c r="I2856" i="13"/>
  <c r="K2848" i="13"/>
  <c r="J2848" i="13"/>
  <c r="I2848" i="13"/>
  <c r="K2840" i="13"/>
  <c r="J2840" i="13"/>
  <c r="I2840" i="13"/>
  <c r="H2840" i="13"/>
  <c r="K2832" i="13"/>
  <c r="J2832" i="13"/>
  <c r="I2832" i="13"/>
  <c r="H2832" i="13"/>
  <c r="K2824" i="13"/>
  <c r="J2824" i="13"/>
  <c r="I2824" i="13"/>
  <c r="H2824" i="13"/>
  <c r="K2816" i="13"/>
  <c r="J2816" i="13"/>
  <c r="I2816" i="13"/>
  <c r="K2808" i="13"/>
  <c r="J2808" i="13"/>
  <c r="I2808" i="13"/>
  <c r="H2808" i="13"/>
  <c r="K2800" i="13"/>
  <c r="J2800" i="13"/>
  <c r="I2800" i="13"/>
  <c r="H2800" i="13"/>
  <c r="K2792" i="13"/>
  <c r="J2792" i="13"/>
  <c r="I2792" i="13"/>
  <c r="K2784" i="13"/>
  <c r="J2784" i="13"/>
  <c r="I2784" i="13"/>
  <c r="K2776" i="13"/>
  <c r="J2776" i="13"/>
  <c r="I2776" i="13"/>
  <c r="H2776" i="13"/>
  <c r="K2768" i="13"/>
  <c r="J2768" i="13"/>
  <c r="I2768" i="13"/>
  <c r="H2768" i="13"/>
  <c r="K2760" i="13"/>
  <c r="J2760" i="13"/>
  <c r="I2760" i="13"/>
  <c r="H2760" i="13"/>
  <c r="K2752" i="13"/>
  <c r="J2752" i="13"/>
  <c r="I2752" i="13"/>
  <c r="H2752" i="13"/>
  <c r="K2744" i="13"/>
  <c r="J2744" i="13"/>
  <c r="I2744" i="13"/>
  <c r="H2744" i="13"/>
  <c r="K2736" i="13"/>
  <c r="J2736" i="13"/>
  <c r="I2736" i="13"/>
  <c r="H2736" i="13"/>
  <c r="K2728" i="13"/>
  <c r="J2728" i="13"/>
  <c r="I2728" i="13"/>
  <c r="K2720" i="13"/>
  <c r="J2720" i="13"/>
  <c r="I2720" i="13"/>
  <c r="K2712" i="13"/>
  <c r="J2712" i="13"/>
  <c r="H2712" i="13"/>
  <c r="I2712" i="13"/>
  <c r="K2704" i="13"/>
  <c r="J2704" i="13"/>
  <c r="I2704" i="13"/>
  <c r="H2704" i="13"/>
  <c r="K2696" i="13"/>
  <c r="J2696" i="13"/>
  <c r="I2696" i="13"/>
  <c r="H2696" i="13"/>
  <c r="K2688" i="13"/>
  <c r="J2688" i="13"/>
  <c r="I2688" i="13"/>
  <c r="H2688" i="13"/>
  <c r="K2680" i="13"/>
  <c r="J2680" i="13"/>
  <c r="I2680" i="13"/>
  <c r="H2680" i="13"/>
  <c r="K2672" i="13"/>
  <c r="J2672" i="13"/>
  <c r="I2672" i="13"/>
  <c r="H2672" i="13"/>
  <c r="K2664" i="13"/>
  <c r="J2664" i="13"/>
  <c r="I2664" i="13"/>
  <c r="K2656" i="13"/>
  <c r="J2656" i="13"/>
  <c r="I2656" i="13"/>
  <c r="K2648" i="13"/>
  <c r="J2648" i="13"/>
  <c r="I2648" i="13"/>
  <c r="H2648" i="13"/>
  <c r="K2640" i="13"/>
  <c r="J2640" i="13"/>
  <c r="I2640" i="13"/>
  <c r="H2640" i="13"/>
  <c r="K2632" i="13"/>
  <c r="J2632" i="13"/>
  <c r="I2632" i="13"/>
  <c r="H2632" i="13"/>
  <c r="K2624" i="13"/>
  <c r="J2624" i="13"/>
  <c r="I2624" i="13"/>
  <c r="H2624" i="13"/>
  <c r="K2616" i="13"/>
  <c r="J2616" i="13"/>
  <c r="I2616" i="13"/>
  <c r="H2616" i="13"/>
  <c r="K2608" i="13"/>
  <c r="J2608" i="13"/>
  <c r="I2608" i="13"/>
  <c r="H2608" i="13"/>
  <c r="K2600" i="13"/>
  <c r="J2600" i="13"/>
  <c r="I2600" i="13"/>
  <c r="K2592" i="13"/>
  <c r="J2592" i="13"/>
  <c r="I2592" i="13"/>
  <c r="K2584" i="13"/>
  <c r="J2584" i="13"/>
  <c r="I2584" i="13"/>
  <c r="H2584" i="13"/>
  <c r="K2576" i="13"/>
  <c r="J2576" i="13"/>
  <c r="I2576" i="13"/>
  <c r="H2576" i="13"/>
  <c r="K2568" i="13"/>
  <c r="J2568" i="13"/>
  <c r="I2568" i="13"/>
  <c r="H2568" i="13"/>
  <c r="K2560" i="13"/>
  <c r="J2560" i="13"/>
  <c r="I2560" i="13"/>
  <c r="H2560" i="13"/>
  <c r="K2552" i="13"/>
  <c r="J2552" i="13"/>
  <c r="I2552" i="13"/>
  <c r="H2552" i="13"/>
  <c r="K2544" i="13"/>
  <c r="J2544" i="13"/>
  <c r="I2544" i="13"/>
  <c r="H2544" i="13"/>
  <c r="K2536" i="13"/>
  <c r="J2536" i="13"/>
  <c r="I2536" i="13"/>
  <c r="K2528" i="13"/>
  <c r="J2528" i="13"/>
  <c r="I2528" i="13"/>
  <c r="K2520" i="13"/>
  <c r="J2520" i="13"/>
  <c r="I2520" i="13"/>
  <c r="H2520" i="13"/>
  <c r="K2512" i="13"/>
  <c r="J2512" i="13"/>
  <c r="I2512" i="13"/>
  <c r="H2512" i="13"/>
  <c r="K2504" i="13"/>
  <c r="J2504" i="13"/>
  <c r="I2504" i="13"/>
  <c r="H2504" i="13"/>
  <c r="K2496" i="13"/>
  <c r="J2496" i="13"/>
  <c r="I2496" i="13"/>
  <c r="H2496" i="13"/>
  <c r="K2488" i="13"/>
  <c r="J2488" i="13"/>
  <c r="I2488" i="13"/>
  <c r="H2488" i="13"/>
  <c r="K2480" i="13"/>
  <c r="J2480" i="13"/>
  <c r="I2480" i="13"/>
  <c r="H2480" i="13"/>
  <c r="K2472" i="13"/>
  <c r="J2472" i="13"/>
  <c r="I2472" i="13"/>
  <c r="K2464" i="13"/>
  <c r="J2464" i="13"/>
  <c r="I2464" i="13"/>
  <c r="K2456" i="13"/>
  <c r="J2456" i="13"/>
  <c r="H2456" i="13"/>
  <c r="I2456" i="13"/>
  <c r="K2448" i="13"/>
  <c r="J2448" i="13"/>
  <c r="I2448" i="13"/>
  <c r="H2448" i="13"/>
  <c r="K2440" i="13"/>
  <c r="J2440" i="13"/>
  <c r="I2440" i="13"/>
  <c r="H2440" i="13"/>
  <c r="K2432" i="13"/>
  <c r="J2432" i="13"/>
  <c r="I2432" i="13"/>
  <c r="H2432" i="13"/>
  <c r="K2424" i="13"/>
  <c r="J2424" i="13"/>
  <c r="I2424" i="13"/>
  <c r="H2424" i="13"/>
  <c r="K2416" i="13"/>
  <c r="J2416" i="13"/>
  <c r="I2416" i="13"/>
  <c r="H2416" i="13"/>
  <c r="K2408" i="13"/>
  <c r="J2408" i="13"/>
  <c r="I2408" i="13"/>
  <c r="K2400" i="13"/>
  <c r="J2400" i="13"/>
  <c r="I2400" i="13"/>
  <c r="K2392" i="13"/>
  <c r="J2392" i="13"/>
  <c r="I2392" i="13"/>
  <c r="H2392" i="13"/>
  <c r="K2384" i="13"/>
  <c r="J2384" i="13"/>
  <c r="I2384" i="13"/>
  <c r="H2384" i="13"/>
  <c r="K2376" i="13"/>
  <c r="J2376" i="13"/>
  <c r="I2376" i="13"/>
  <c r="H2376" i="13"/>
  <c r="K2368" i="13"/>
  <c r="J2368" i="13"/>
  <c r="I2368" i="13"/>
  <c r="H2368" i="13"/>
  <c r="K2360" i="13"/>
  <c r="J2360" i="13"/>
  <c r="I2360" i="13"/>
  <c r="H2360" i="13"/>
  <c r="K2352" i="13"/>
  <c r="J2352" i="13"/>
  <c r="I2352" i="13"/>
  <c r="H2352" i="13"/>
  <c r="K2344" i="13"/>
  <c r="J2344" i="13"/>
  <c r="I2344" i="13"/>
  <c r="K2336" i="13"/>
  <c r="J2336" i="13"/>
  <c r="I2336" i="13"/>
  <c r="K2328" i="13"/>
  <c r="J2328" i="13"/>
  <c r="I2328" i="13"/>
  <c r="H2328" i="13"/>
  <c r="K2320" i="13"/>
  <c r="J2320" i="13"/>
  <c r="I2320" i="13"/>
  <c r="H2320" i="13"/>
  <c r="K2312" i="13"/>
  <c r="J2312" i="13"/>
  <c r="I2312" i="13"/>
  <c r="H2312" i="13"/>
  <c r="K2304" i="13"/>
  <c r="J2304" i="13"/>
  <c r="I2304" i="13"/>
  <c r="H2304" i="13"/>
  <c r="K2296" i="13"/>
  <c r="J2296" i="13"/>
  <c r="I2296" i="13"/>
  <c r="H2296" i="13"/>
  <c r="K2288" i="13"/>
  <c r="J2288" i="13"/>
  <c r="I2288" i="13"/>
  <c r="H2288" i="13"/>
  <c r="K2280" i="13"/>
  <c r="J2280" i="13"/>
  <c r="I2280" i="13"/>
  <c r="K2272" i="13"/>
  <c r="J2272" i="13"/>
  <c r="I2272" i="13"/>
  <c r="K2264" i="13"/>
  <c r="J2264" i="13"/>
  <c r="I2264" i="13"/>
  <c r="H2264" i="13"/>
  <c r="K2256" i="13"/>
  <c r="I2256" i="13"/>
  <c r="J2256" i="13"/>
  <c r="H2256" i="13"/>
  <c r="K2248" i="13"/>
  <c r="J2248" i="13"/>
  <c r="I2248" i="13"/>
  <c r="H2248" i="13"/>
  <c r="K2240" i="13"/>
  <c r="J2240" i="13"/>
  <c r="I2240" i="13"/>
  <c r="H2240" i="13"/>
  <c r="K2232" i="13"/>
  <c r="J2232" i="13"/>
  <c r="I2232" i="13"/>
  <c r="H2232" i="13"/>
  <c r="K2224" i="13"/>
  <c r="J2224" i="13"/>
  <c r="I2224" i="13"/>
  <c r="H2224" i="13"/>
  <c r="K2216" i="13"/>
  <c r="J2216" i="13"/>
  <c r="I2216" i="13"/>
  <c r="K2208" i="13"/>
  <c r="J2208" i="13"/>
  <c r="I2208" i="13"/>
  <c r="K2200" i="13"/>
  <c r="J2200" i="13"/>
  <c r="H2200" i="13"/>
  <c r="I2200" i="13"/>
  <c r="K2192" i="13"/>
  <c r="J2192" i="13"/>
  <c r="I2192" i="13"/>
  <c r="H2192" i="13"/>
  <c r="K2184" i="13"/>
  <c r="J2184" i="13"/>
  <c r="I2184" i="13"/>
  <c r="H2184" i="13"/>
  <c r="K2176" i="13"/>
  <c r="J2176" i="13"/>
  <c r="I2176" i="13"/>
  <c r="H2176" i="13"/>
  <c r="K2168" i="13"/>
  <c r="J2168" i="13"/>
  <c r="I2168" i="13"/>
  <c r="H2168" i="13"/>
  <c r="K2160" i="13"/>
  <c r="J2160" i="13"/>
  <c r="I2160" i="13"/>
  <c r="H2160" i="13"/>
  <c r="K2152" i="13"/>
  <c r="J2152" i="13"/>
  <c r="I2152" i="13"/>
  <c r="K2144" i="13"/>
  <c r="J2144" i="13"/>
  <c r="I2144" i="13"/>
  <c r="K2136" i="13"/>
  <c r="J2136" i="13"/>
  <c r="I2136" i="13"/>
  <c r="H2136" i="13"/>
  <c r="K2128" i="13"/>
  <c r="J2128" i="13"/>
  <c r="I2128" i="13"/>
  <c r="H2128" i="13"/>
  <c r="K2120" i="13"/>
  <c r="J2120" i="13"/>
  <c r="I2120" i="13"/>
  <c r="H2120" i="13"/>
  <c r="K2112" i="13"/>
  <c r="J2112" i="13"/>
  <c r="I2112" i="13"/>
  <c r="H2112" i="13"/>
  <c r="K2104" i="13"/>
  <c r="J2104" i="13"/>
  <c r="I2104" i="13"/>
  <c r="H2104" i="13"/>
  <c r="K2096" i="13"/>
  <c r="J2096" i="13"/>
  <c r="I2096" i="13"/>
  <c r="H2096" i="13"/>
  <c r="K2088" i="13"/>
  <c r="J2088" i="13"/>
  <c r="I2088" i="13"/>
  <c r="K2080" i="13"/>
  <c r="J2080" i="13"/>
  <c r="I2080" i="13"/>
  <c r="K2072" i="13"/>
  <c r="J2072" i="13"/>
  <c r="I2072" i="13"/>
  <c r="H2072" i="13"/>
  <c r="K2064" i="13"/>
  <c r="J2064" i="13"/>
  <c r="I2064" i="13"/>
  <c r="H2064" i="13"/>
  <c r="K2056" i="13"/>
  <c r="J2056" i="13"/>
  <c r="I2056" i="13"/>
  <c r="H2056" i="13"/>
  <c r="K2048" i="13"/>
  <c r="J2048" i="13"/>
  <c r="I2048" i="13"/>
  <c r="H2048" i="13"/>
  <c r="K2040" i="13"/>
  <c r="J2040" i="13"/>
  <c r="I2040" i="13"/>
  <c r="H2040" i="13"/>
  <c r="K2032" i="13"/>
  <c r="J2032" i="13"/>
  <c r="I2032" i="13"/>
  <c r="H2032" i="13"/>
  <c r="K2024" i="13"/>
  <c r="J2024" i="13"/>
  <c r="I2024" i="13"/>
  <c r="K2016" i="13"/>
  <c r="J2016" i="13"/>
  <c r="I2016" i="13"/>
  <c r="K2008" i="13"/>
  <c r="J2008" i="13"/>
  <c r="I2008" i="13"/>
  <c r="H2008" i="13"/>
  <c r="K2000" i="13"/>
  <c r="J2000" i="13"/>
  <c r="I2000" i="13"/>
  <c r="H2000" i="13"/>
  <c r="K1992" i="13"/>
  <c r="J1992" i="13"/>
  <c r="I1992" i="13"/>
  <c r="H1992" i="13"/>
  <c r="K1984" i="13"/>
  <c r="J1984" i="13"/>
  <c r="I1984" i="13"/>
  <c r="H1984" i="13"/>
  <c r="K1976" i="13"/>
  <c r="J1976" i="13"/>
  <c r="I1976" i="13"/>
  <c r="H1976" i="13"/>
  <c r="K1968" i="13"/>
  <c r="J1968" i="13"/>
  <c r="I1968" i="13"/>
  <c r="H1968" i="13"/>
  <c r="J1960" i="13"/>
  <c r="K1960" i="13"/>
  <c r="I1960" i="13"/>
  <c r="K1952" i="13"/>
  <c r="J1952" i="13"/>
  <c r="K1944" i="13"/>
  <c r="J1944" i="13"/>
  <c r="H1944" i="13"/>
  <c r="K1936" i="13"/>
  <c r="J1936" i="13"/>
  <c r="I1936" i="13"/>
  <c r="H1936" i="13"/>
  <c r="K1928" i="13"/>
  <c r="J1928" i="13"/>
  <c r="I1928" i="13"/>
  <c r="H1928" i="13"/>
  <c r="K1920" i="13"/>
  <c r="J1920" i="13"/>
  <c r="I1920" i="13"/>
  <c r="H1920" i="13"/>
  <c r="K1912" i="13"/>
  <c r="J1912" i="13"/>
  <c r="I1912" i="13"/>
  <c r="H1912" i="13"/>
  <c r="K1904" i="13"/>
  <c r="J1904" i="13"/>
  <c r="I1904" i="13"/>
  <c r="H1904" i="13"/>
  <c r="K1896" i="13"/>
  <c r="J1896" i="13"/>
  <c r="I1896" i="13"/>
  <c r="K1888" i="13"/>
  <c r="J1888" i="13"/>
  <c r="I1888" i="13"/>
  <c r="K1880" i="13"/>
  <c r="J1880" i="13"/>
  <c r="I1880" i="13"/>
  <c r="H1880" i="13"/>
  <c r="K1872" i="13"/>
  <c r="J1872" i="13"/>
  <c r="I1872" i="13"/>
  <c r="H1872" i="13"/>
  <c r="K1864" i="13"/>
  <c r="J1864" i="13"/>
  <c r="I1864" i="13"/>
  <c r="H1864" i="13"/>
  <c r="K1856" i="13"/>
  <c r="J1856" i="13"/>
  <c r="I1856" i="13"/>
  <c r="H1856" i="13"/>
  <c r="K1848" i="13"/>
  <c r="J1848" i="13"/>
  <c r="I1848" i="13"/>
  <c r="H1848" i="13"/>
  <c r="K1840" i="13"/>
  <c r="J1840" i="13"/>
  <c r="I1840" i="13"/>
  <c r="H1840" i="13"/>
  <c r="K1832" i="13"/>
  <c r="J1832" i="13"/>
  <c r="I1832" i="13"/>
  <c r="K1824" i="13"/>
  <c r="J1824" i="13"/>
  <c r="I1824" i="13"/>
  <c r="K1816" i="13"/>
  <c r="J1816" i="13"/>
  <c r="I1816" i="13"/>
  <c r="H1816" i="13"/>
  <c r="K1808" i="13"/>
  <c r="J1808" i="13"/>
  <c r="I1808" i="13"/>
  <c r="H1808" i="13"/>
  <c r="K1800" i="13"/>
  <c r="J1800" i="13"/>
  <c r="I1800" i="13"/>
  <c r="H1800" i="13"/>
  <c r="K1792" i="13"/>
  <c r="J1792" i="13"/>
  <c r="I1792" i="13"/>
  <c r="H1792" i="13"/>
  <c r="K1784" i="13"/>
  <c r="J1784" i="13"/>
  <c r="I1784" i="13"/>
  <c r="H1784" i="13"/>
  <c r="K1776" i="13"/>
  <c r="J1776" i="13"/>
  <c r="I1776" i="13"/>
  <c r="H1776" i="13"/>
  <c r="K1768" i="13"/>
  <c r="J1768" i="13"/>
  <c r="I1768" i="13"/>
  <c r="K1760" i="13"/>
  <c r="J1760" i="13"/>
  <c r="I1760" i="13"/>
  <c r="K1752" i="13"/>
  <c r="J1752" i="13"/>
  <c r="I1752" i="13"/>
  <c r="H1752" i="13"/>
  <c r="K1744" i="13"/>
  <c r="J1744" i="13"/>
  <c r="I1744" i="13"/>
  <c r="H1744" i="13"/>
  <c r="K1736" i="13"/>
  <c r="J1736" i="13"/>
  <c r="I1736" i="13"/>
  <c r="H1736" i="13"/>
  <c r="K1728" i="13"/>
  <c r="J1728" i="13"/>
  <c r="I1728" i="13"/>
  <c r="H1728" i="13"/>
  <c r="K1720" i="13"/>
  <c r="J1720" i="13"/>
  <c r="I1720" i="13"/>
  <c r="H1720" i="13"/>
  <c r="K1712" i="13"/>
  <c r="J1712" i="13"/>
  <c r="I1712" i="13"/>
  <c r="H1712" i="13"/>
  <c r="K1704" i="13"/>
  <c r="J1704" i="13"/>
  <c r="I1704" i="13"/>
  <c r="K1696" i="13"/>
  <c r="J1696" i="13"/>
  <c r="I1696" i="13"/>
  <c r="K1688" i="13"/>
  <c r="J1688" i="13"/>
  <c r="I1688" i="13"/>
  <c r="H1688" i="13"/>
  <c r="K1680" i="13"/>
  <c r="J1680" i="13"/>
  <c r="I1680" i="13"/>
  <c r="H1680" i="13"/>
  <c r="K1672" i="13"/>
  <c r="J1672" i="13"/>
  <c r="I1672" i="13"/>
  <c r="H1672" i="13"/>
  <c r="K1664" i="13"/>
  <c r="J1664" i="13"/>
  <c r="I1664" i="13"/>
  <c r="H1664" i="13"/>
  <c r="K1656" i="13"/>
  <c r="J1656" i="13"/>
  <c r="I1656" i="13"/>
  <c r="H1656" i="13"/>
  <c r="K1648" i="13"/>
  <c r="J1648" i="13"/>
  <c r="I1648" i="13"/>
  <c r="H1648" i="13"/>
  <c r="K1640" i="13"/>
  <c r="J1640" i="13"/>
  <c r="I1640" i="13"/>
  <c r="K1632" i="13"/>
  <c r="J1632" i="13"/>
  <c r="I1632" i="13"/>
  <c r="K1624" i="13"/>
  <c r="J1624" i="13"/>
  <c r="I1624" i="13"/>
  <c r="H1624" i="13"/>
  <c r="K1616" i="13"/>
  <c r="J1616" i="13"/>
  <c r="I1616" i="13"/>
  <c r="H1616" i="13"/>
  <c r="K1608" i="13"/>
  <c r="J1608" i="13"/>
  <c r="I1608" i="13"/>
  <c r="H1608" i="13"/>
  <c r="K1600" i="13"/>
  <c r="J1600" i="13"/>
  <c r="I1600" i="13"/>
  <c r="H1600" i="13"/>
  <c r="K1592" i="13"/>
  <c r="J1592" i="13"/>
  <c r="I1592" i="13"/>
  <c r="H1592" i="13"/>
  <c r="K1584" i="13"/>
  <c r="J1584" i="13"/>
  <c r="I1584" i="13"/>
  <c r="H1584" i="13"/>
  <c r="K1576" i="13"/>
  <c r="J1576" i="13"/>
  <c r="I1576" i="13"/>
  <c r="K1568" i="13"/>
  <c r="J1568" i="13"/>
  <c r="I1568" i="13"/>
  <c r="K1560" i="13"/>
  <c r="J1560" i="13"/>
  <c r="I1560" i="13"/>
  <c r="H1560" i="13"/>
  <c r="K1552" i="13"/>
  <c r="J1552" i="13"/>
  <c r="I1552" i="13"/>
  <c r="H1552" i="13"/>
  <c r="K1544" i="13"/>
  <c r="J1544" i="13"/>
  <c r="I1544" i="13"/>
  <c r="H1544" i="13"/>
  <c r="K1536" i="13"/>
  <c r="J1536" i="13"/>
  <c r="I1536" i="13"/>
  <c r="H1536" i="13"/>
  <c r="K1528" i="13"/>
  <c r="J1528" i="13"/>
  <c r="I1528" i="13"/>
  <c r="H1528" i="13"/>
  <c r="K1520" i="13"/>
  <c r="J1520" i="13"/>
  <c r="I1520" i="13"/>
  <c r="H1520" i="13"/>
  <c r="K1512" i="13"/>
  <c r="J1512" i="13"/>
  <c r="I1512" i="13"/>
  <c r="K1504" i="13"/>
  <c r="J1504" i="13"/>
  <c r="I1504" i="13"/>
  <c r="K1496" i="13"/>
  <c r="J1496" i="13"/>
  <c r="I1496" i="13"/>
  <c r="H1496" i="13"/>
  <c r="K1488" i="13"/>
  <c r="J1488" i="13"/>
  <c r="I1488" i="13"/>
  <c r="H1488" i="13"/>
  <c r="K1480" i="13"/>
  <c r="J1480" i="13"/>
  <c r="I1480" i="13"/>
  <c r="H1480" i="13"/>
  <c r="K1472" i="13"/>
  <c r="J1472" i="13"/>
  <c r="I1472" i="13"/>
  <c r="H1472" i="13"/>
  <c r="K1464" i="13"/>
  <c r="J1464" i="13"/>
  <c r="I1464" i="13"/>
  <c r="H1464" i="13"/>
  <c r="K1456" i="13"/>
  <c r="J1456" i="13"/>
  <c r="I1456" i="13"/>
  <c r="H1456" i="13"/>
  <c r="K1448" i="13"/>
  <c r="J1448" i="13"/>
  <c r="I1448" i="13"/>
  <c r="K1440" i="13"/>
  <c r="J1440" i="13"/>
  <c r="I1440" i="13"/>
  <c r="K1432" i="13"/>
  <c r="J1432" i="13"/>
  <c r="H1432" i="13"/>
  <c r="I1432" i="13"/>
  <c r="K1424" i="13"/>
  <c r="J1424" i="13"/>
  <c r="I1424" i="13"/>
  <c r="H1424" i="13"/>
  <c r="K1416" i="13"/>
  <c r="J1416" i="13"/>
  <c r="I1416" i="13"/>
  <c r="H1416" i="13"/>
  <c r="K1408" i="13"/>
  <c r="J1408" i="13"/>
  <c r="I1408" i="13"/>
  <c r="H1408" i="13"/>
  <c r="K1400" i="13"/>
  <c r="J1400" i="13"/>
  <c r="I1400" i="13"/>
  <c r="H1400" i="13"/>
  <c r="K1392" i="13"/>
  <c r="J1392" i="13"/>
  <c r="I1392" i="13"/>
  <c r="H1392" i="13"/>
  <c r="K1384" i="13"/>
  <c r="J1384" i="13"/>
  <c r="I1384" i="13"/>
  <c r="K1376" i="13"/>
  <c r="J1376" i="13"/>
  <c r="I1376" i="13"/>
  <c r="K1368" i="13"/>
  <c r="J1368" i="13"/>
  <c r="I1368" i="13"/>
  <c r="H1368" i="13"/>
  <c r="K1360" i="13"/>
  <c r="J1360" i="13"/>
  <c r="I1360" i="13"/>
  <c r="H1360" i="13"/>
  <c r="K1352" i="13"/>
  <c r="J1352" i="13"/>
  <c r="I1352" i="13"/>
  <c r="H1352" i="13"/>
  <c r="K1344" i="13"/>
  <c r="J1344" i="13"/>
  <c r="I1344" i="13"/>
  <c r="H1344" i="13"/>
  <c r="K1336" i="13"/>
  <c r="J1336" i="13"/>
  <c r="I1336" i="13"/>
  <c r="H1336" i="13"/>
  <c r="K1328" i="13"/>
  <c r="J1328" i="13"/>
  <c r="I1328" i="13"/>
  <c r="H1328" i="13"/>
  <c r="K1320" i="13"/>
  <c r="J1320" i="13"/>
  <c r="I1320" i="13"/>
  <c r="K1312" i="13"/>
  <c r="J1312" i="13"/>
  <c r="I1312" i="13"/>
  <c r="K1304" i="13"/>
  <c r="J1304" i="13"/>
  <c r="I1304" i="13"/>
  <c r="H1304" i="13"/>
  <c r="K1296" i="13"/>
  <c r="J1296" i="13"/>
  <c r="I1296" i="13"/>
  <c r="H1296" i="13"/>
  <c r="K1288" i="13"/>
  <c r="J1288" i="13"/>
  <c r="I1288" i="13"/>
  <c r="H1288" i="13"/>
  <c r="K1280" i="13"/>
  <c r="J1280" i="13"/>
  <c r="I1280" i="13"/>
  <c r="H1280" i="13"/>
  <c r="K1272" i="13"/>
  <c r="J1272" i="13"/>
  <c r="I1272" i="13"/>
  <c r="H1272" i="13"/>
  <c r="K1264" i="13"/>
  <c r="J1264" i="13"/>
  <c r="I1264" i="13"/>
  <c r="H1264" i="13"/>
  <c r="K1256" i="13"/>
  <c r="J1256" i="13"/>
  <c r="I1256" i="13"/>
  <c r="K1248" i="13"/>
  <c r="J1248" i="13"/>
  <c r="I1248" i="13"/>
  <c r="K1240" i="13"/>
  <c r="J1240" i="13"/>
  <c r="I1240" i="13"/>
  <c r="H1240" i="13"/>
  <c r="K1232" i="13"/>
  <c r="J1232" i="13"/>
  <c r="I1232" i="13"/>
  <c r="H1232" i="13"/>
  <c r="K1224" i="13"/>
  <c r="J1224" i="13"/>
  <c r="I1224" i="13"/>
  <c r="H1224" i="13"/>
  <c r="K1216" i="13"/>
  <c r="J1216" i="13"/>
  <c r="I1216" i="13"/>
  <c r="K1208" i="13"/>
  <c r="J1208" i="13"/>
  <c r="I1208" i="13"/>
  <c r="H1208" i="13"/>
  <c r="K1200" i="13"/>
  <c r="J1200" i="13"/>
  <c r="I1200" i="13"/>
  <c r="H1200" i="13"/>
  <c r="K1192" i="13"/>
  <c r="J1192" i="13"/>
  <c r="I1192" i="13"/>
  <c r="H1192" i="13"/>
  <c r="K1184" i="13"/>
  <c r="J1184" i="13"/>
  <c r="H1184" i="13"/>
  <c r="I1184" i="13"/>
  <c r="K1176" i="13"/>
  <c r="J1176" i="13"/>
  <c r="I1176" i="13"/>
  <c r="H1176" i="13"/>
  <c r="K1168" i="13"/>
  <c r="J1168" i="13"/>
  <c r="I1168" i="13"/>
  <c r="H1168" i="13"/>
  <c r="K1160" i="13"/>
  <c r="J1160" i="13"/>
  <c r="I1160" i="13"/>
  <c r="K1152" i="13"/>
  <c r="J1152" i="13"/>
  <c r="I1152" i="13"/>
  <c r="H1152" i="13"/>
  <c r="K1144" i="13"/>
  <c r="J1144" i="13"/>
  <c r="I1144" i="13"/>
  <c r="H1144" i="13"/>
  <c r="K1136" i="13"/>
  <c r="J1136" i="13"/>
  <c r="I1136" i="13"/>
  <c r="H1136" i="13"/>
  <c r="K1128" i="13"/>
  <c r="J1128" i="13"/>
  <c r="I1128" i="13"/>
  <c r="H1128" i="13"/>
  <c r="K1120" i="13"/>
  <c r="J1120" i="13"/>
  <c r="I1120" i="13"/>
  <c r="H1120" i="13"/>
  <c r="K1112" i="13"/>
  <c r="J1112" i="13"/>
  <c r="I1112" i="13"/>
  <c r="H1112" i="13"/>
  <c r="K1104" i="13"/>
  <c r="J1104" i="13"/>
  <c r="I1104" i="13"/>
  <c r="H1104" i="13"/>
  <c r="K1096" i="13"/>
  <c r="J1096" i="13"/>
  <c r="I1096" i="13"/>
  <c r="H1096" i="13"/>
  <c r="K1088" i="13"/>
  <c r="J1088" i="13"/>
  <c r="I1088" i="13"/>
  <c r="K1080" i="13"/>
  <c r="J1080" i="13"/>
  <c r="I1080" i="13"/>
  <c r="H1080" i="13"/>
  <c r="K1072" i="13"/>
  <c r="J1072" i="13"/>
  <c r="I1072" i="13"/>
  <c r="H1072" i="13"/>
  <c r="K1064" i="13"/>
  <c r="J1064" i="13"/>
  <c r="I1064" i="13"/>
  <c r="H1064" i="13"/>
  <c r="K1056" i="13"/>
  <c r="J1056" i="13"/>
  <c r="I1056" i="13"/>
  <c r="H1056" i="13"/>
  <c r="K1048" i="13"/>
  <c r="J1048" i="13"/>
  <c r="I1048" i="13"/>
  <c r="H1048" i="13"/>
  <c r="K1040" i="13"/>
  <c r="J1040" i="13"/>
  <c r="I1040" i="13"/>
  <c r="H1040" i="13"/>
  <c r="K1032" i="13"/>
  <c r="J1032" i="13"/>
  <c r="I1032" i="13"/>
  <c r="K1024" i="13"/>
  <c r="J1024" i="13"/>
  <c r="I1024" i="13"/>
  <c r="H1024" i="13"/>
  <c r="K1016" i="13"/>
  <c r="J1016" i="13"/>
  <c r="I1016" i="13"/>
  <c r="H1016" i="13"/>
  <c r="K1008" i="13"/>
  <c r="J1008" i="13"/>
  <c r="I1008" i="13"/>
  <c r="H1008" i="13"/>
  <c r="K1000" i="13"/>
  <c r="J1000" i="13"/>
  <c r="I1000" i="13"/>
  <c r="H1000" i="13"/>
  <c r="K992" i="13"/>
  <c r="J992" i="13"/>
  <c r="I992" i="13"/>
  <c r="H992" i="13"/>
  <c r="K984" i="13"/>
  <c r="J984" i="13"/>
  <c r="I984" i="13"/>
  <c r="H984" i="13"/>
  <c r="K976" i="13"/>
  <c r="J976" i="13"/>
  <c r="I976" i="13"/>
  <c r="H976" i="13"/>
  <c r="K968" i="13"/>
  <c r="J968" i="13"/>
  <c r="I968" i="13"/>
  <c r="H968" i="13"/>
  <c r="K960" i="13"/>
  <c r="J960" i="13"/>
  <c r="I960" i="13"/>
  <c r="K952" i="13"/>
  <c r="J952" i="13"/>
  <c r="I952" i="13"/>
  <c r="H952" i="13"/>
  <c r="K944" i="13"/>
  <c r="J944" i="13"/>
  <c r="I944" i="13"/>
  <c r="H944" i="13"/>
  <c r="K936" i="13"/>
  <c r="J936" i="13"/>
  <c r="I936" i="13"/>
  <c r="H936" i="13"/>
  <c r="K928" i="13"/>
  <c r="J928" i="13"/>
  <c r="H928" i="13"/>
  <c r="K920" i="13"/>
  <c r="J920" i="13"/>
  <c r="H920" i="13"/>
  <c r="K912" i="13"/>
  <c r="J912" i="13"/>
  <c r="I912" i="13"/>
  <c r="H912" i="13"/>
  <c r="K904" i="13"/>
  <c r="J904" i="13"/>
  <c r="I904" i="13"/>
  <c r="K896" i="13"/>
  <c r="J896" i="13"/>
  <c r="I896" i="13"/>
  <c r="H896" i="13"/>
  <c r="K888" i="13"/>
  <c r="J888" i="13"/>
  <c r="I888" i="13"/>
  <c r="H888" i="13"/>
  <c r="K880" i="13"/>
  <c r="J880" i="13"/>
  <c r="I880" i="13"/>
  <c r="H880" i="13"/>
  <c r="K872" i="13"/>
  <c r="J872" i="13"/>
  <c r="I872" i="13"/>
  <c r="H872" i="13"/>
  <c r="K864" i="13"/>
  <c r="J864" i="13"/>
  <c r="I864" i="13"/>
  <c r="H864" i="13"/>
  <c r="K856" i="13"/>
  <c r="J856" i="13"/>
  <c r="I856" i="13"/>
  <c r="H856" i="13"/>
  <c r="K848" i="13"/>
  <c r="J848" i="13"/>
  <c r="I848" i="13"/>
  <c r="H848" i="13"/>
  <c r="K840" i="13"/>
  <c r="J840" i="13"/>
  <c r="I840" i="13"/>
  <c r="H840" i="13"/>
  <c r="K832" i="13"/>
  <c r="J832" i="13"/>
  <c r="I832" i="13"/>
  <c r="H832" i="13"/>
  <c r="K824" i="13"/>
  <c r="J824" i="13"/>
  <c r="I824" i="13"/>
  <c r="H824" i="13"/>
  <c r="K816" i="13"/>
  <c r="J816" i="13"/>
  <c r="I816" i="13"/>
  <c r="H816" i="13"/>
  <c r="K808" i="13"/>
  <c r="J808" i="13"/>
  <c r="I808" i="13"/>
  <c r="H808" i="13"/>
  <c r="K800" i="13"/>
  <c r="J800" i="13"/>
  <c r="I800" i="13"/>
  <c r="H800" i="13"/>
  <c r="K792" i="13"/>
  <c r="J792" i="13"/>
  <c r="I792" i="13"/>
  <c r="H792" i="13"/>
  <c r="K784" i="13"/>
  <c r="J784" i="13"/>
  <c r="I784" i="13"/>
  <c r="H784" i="13"/>
  <c r="K776" i="13"/>
  <c r="J776" i="13"/>
  <c r="I776" i="13"/>
  <c r="H776" i="13"/>
  <c r="K768" i="13"/>
  <c r="J768" i="13"/>
  <c r="I768" i="13"/>
  <c r="K760" i="13"/>
  <c r="J760" i="13"/>
  <c r="I760" i="13"/>
  <c r="H760" i="13"/>
  <c r="K752" i="13"/>
  <c r="J752" i="13"/>
  <c r="I752" i="13"/>
  <c r="H752" i="13"/>
  <c r="K744" i="13"/>
  <c r="J744" i="13"/>
  <c r="I744" i="13"/>
  <c r="H744" i="13"/>
  <c r="K736" i="13"/>
  <c r="J736" i="13"/>
  <c r="H736" i="13"/>
  <c r="I736" i="13"/>
  <c r="K728" i="13"/>
  <c r="J728" i="13"/>
  <c r="I728" i="13"/>
  <c r="H728" i="13"/>
  <c r="K720" i="13"/>
  <c r="J720" i="13"/>
  <c r="I720" i="13"/>
  <c r="H720" i="13"/>
  <c r="K712" i="13"/>
  <c r="J712" i="13"/>
  <c r="I712" i="13"/>
  <c r="H712" i="13"/>
  <c r="K704" i="13"/>
  <c r="J704" i="13"/>
  <c r="I704" i="13"/>
  <c r="H704" i="13"/>
  <c r="K696" i="13"/>
  <c r="J696" i="13"/>
  <c r="I696" i="13"/>
  <c r="H696" i="13"/>
  <c r="K688" i="13"/>
  <c r="J688" i="13"/>
  <c r="I688" i="13"/>
  <c r="H688" i="13"/>
  <c r="K680" i="13"/>
  <c r="J680" i="13"/>
  <c r="I680" i="13"/>
  <c r="H680" i="13"/>
  <c r="K672" i="13"/>
  <c r="J672" i="13"/>
  <c r="H672" i="13"/>
  <c r="I672" i="13"/>
  <c r="K664" i="13"/>
  <c r="J664" i="13"/>
  <c r="I664" i="13"/>
  <c r="H664" i="13"/>
  <c r="K656" i="13"/>
  <c r="J656" i="13"/>
  <c r="I656" i="13"/>
  <c r="H656" i="13"/>
  <c r="K648" i="13"/>
  <c r="J648" i="13"/>
  <c r="I648" i="13"/>
  <c r="K640" i="13"/>
  <c r="J640" i="13"/>
  <c r="I640" i="13"/>
  <c r="H640" i="13"/>
  <c r="K632" i="13"/>
  <c r="J632" i="13"/>
  <c r="I632" i="13"/>
  <c r="H632" i="13"/>
  <c r="K624" i="13"/>
  <c r="J624" i="13"/>
  <c r="I624" i="13"/>
  <c r="H624" i="13"/>
  <c r="K616" i="13"/>
  <c r="J616" i="13"/>
  <c r="I616" i="13"/>
  <c r="H616" i="13"/>
  <c r="K608" i="13"/>
  <c r="J608" i="13"/>
  <c r="I608" i="13"/>
  <c r="H608" i="13"/>
  <c r="K600" i="13"/>
  <c r="J600" i="13"/>
  <c r="I600" i="13"/>
  <c r="K592" i="13"/>
  <c r="J592" i="13"/>
  <c r="I592" i="13"/>
  <c r="H592" i="13"/>
  <c r="K584" i="13"/>
  <c r="J584" i="13"/>
  <c r="I584" i="13"/>
  <c r="H584" i="13"/>
  <c r="K576" i="13"/>
  <c r="J576" i="13"/>
  <c r="I576" i="13"/>
  <c r="K568" i="13"/>
  <c r="J568" i="13"/>
  <c r="I568" i="13"/>
  <c r="H568" i="13"/>
  <c r="K560" i="13"/>
  <c r="J560" i="13"/>
  <c r="I560" i="13"/>
  <c r="H560" i="13"/>
  <c r="K552" i="13"/>
  <c r="J552" i="13"/>
  <c r="I552" i="13"/>
  <c r="H552" i="13"/>
  <c r="K544" i="13"/>
  <c r="J544" i="13"/>
  <c r="I544" i="13"/>
  <c r="H544" i="13"/>
  <c r="K536" i="13"/>
  <c r="J536" i="13"/>
  <c r="I536" i="13"/>
  <c r="H536" i="13"/>
  <c r="K528" i="13"/>
  <c r="J528" i="13"/>
  <c r="H528" i="13"/>
  <c r="I528" i="13"/>
  <c r="K520" i="13"/>
  <c r="J520" i="13"/>
  <c r="I520" i="13"/>
  <c r="H520" i="13"/>
  <c r="K512" i="13"/>
  <c r="J512" i="13"/>
  <c r="I512" i="13"/>
  <c r="H512" i="13"/>
  <c r="K504" i="13"/>
  <c r="J504" i="13"/>
  <c r="I504" i="13"/>
  <c r="H504" i="13"/>
  <c r="K496" i="13"/>
  <c r="J496" i="13"/>
  <c r="I496" i="13"/>
  <c r="H496" i="13"/>
  <c r="K488" i="13"/>
  <c r="J488" i="13"/>
  <c r="I488" i="13"/>
  <c r="H488" i="13"/>
  <c r="K480" i="13"/>
  <c r="J480" i="13"/>
  <c r="I480" i="13"/>
  <c r="H480" i="13"/>
  <c r="K472" i="13"/>
  <c r="J472" i="13"/>
  <c r="I472" i="13"/>
  <c r="H472" i="13"/>
  <c r="K464" i="13"/>
  <c r="J464" i="13"/>
  <c r="I464" i="13"/>
  <c r="H464" i="13"/>
  <c r="K456" i="13"/>
  <c r="J456" i="13"/>
  <c r="I456" i="13"/>
  <c r="K448" i="13"/>
  <c r="J448" i="13"/>
  <c r="I448" i="13"/>
  <c r="H448" i="13"/>
  <c r="K440" i="13"/>
  <c r="J440" i="13"/>
  <c r="I440" i="13"/>
  <c r="H440" i="13"/>
  <c r="K432" i="13"/>
  <c r="J432" i="13"/>
  <c r="I432" i="13"/>
  <c r="H432" i="13"/>
  <c r="K424" i="13"/>
  <c r="J424" i="13"/>
  <c r="I424" i="13"/>
  <c r="H424" i="13"/>
  <c r="K416" i="13"/>
  <c r="J416" i="13"/>
  <c r="I416" i="13"/>
  <c r="H416" i="13"/>
  <c r="K408" i="13"/>
  <c r="J408" i="13"/>
  <c r="I408" i="13"/>
  <c r="K400" i="13"/>
  <c r="J400" i="13"/>
  <c r="I400" i="13"/>
  <c r="H400" i="13"/>
  <c r="K392" i="13"/>
  <c r="J392" i="13"/>
  <c r="I392" i="13"/>
  <c r="H392" i="13"/>
  <c r="K384" i="13"/>
  <c r="J384" i="13"/>
  <c r="I384" i="13"/>
  <c r="H384" i="13"/>
  <c r="K376" i="13"/>
  <c r="J376" i="13"/>
  <c r="I376" i="13"/>
  <c r="H376" i="13"/>
  <c r="K368" i="13"/>
  <c r="J368" i="13"/>
  <c r="I368" i="13"/>
  <c r="H368" i="13"/>
  <c r="K360" i="13"/>
  <c r="J360" i="13"/>
  <c r="I360" i="13"/>
  <c r="H360" i="13"/>
  <c r="K352" i="13"/>
  <c r="J352" i="13"/>
  <c r="I352" i="13"/>
  <c r="H352" i="13"/>
  <c r="K344" i="13"/>
  <c r="J344" i="13"/>
  <c r="I344" i="13"/>
  <c r="H344" i="13"/>
  <c r="K336" i="13"/>
  <c r="J336" i="13"/>
  <c r="I336" i="13"/>
  <c r="H336" i="13"/>
  <c r="K328" i="13"/>
  <c r="J328" i="13"/>
  <c r="I328" i="13"/>
  <c r="H328" i="13"/>
  <c r="K320" i="13"/>
  <c r="J320" i="13"/>
  <c r="I320" i="13"/>
  <c r="H320" i="13"/>
  <c r="K312" i="13"/>
  <c r="J312" i="13"/>
  <c r="I312" i="13"/>
  <c r="H312" i="13"/>
  <c r="K304" i="13"/>
  <c r="J304" i="13"/>
  <c r="I304" i="13"/>
  <c r="H304" i="13"/>
  <c r="K296" i="13"/>
  <c r="J296" i="13"/>
  <c r="I296" i="13"/>
  <c r="H296" i="13"/>
  <c r="K288" i="13"/>
  <c r="J288" i="13"/>
  <c r="I288" i="13"/>
  <c r="H288" i="13"/>
  <c r="K280" i="13"/>
  <c r="J280" i="13"/>
  <c r="I280" i="13"/>
  <c r="H280" i="13"/>
  <c r="K272" i="13"/>
  <c r="J272" i="13"/>
  <c r="I272" i="13"/>
  <c r="H272" i="13"/>
  <c r="K264" i="13"/>
  <c r="J264" i="13"/>
  <c r="I264" i="13"/>
  <c r="H264" i="13"/>
  <c r="K256" i="13"/>
  <c r="J256" i="13"/>
  <c r="I256" i="13"/>
  <c r="K248" i="13"/>
  <c r="J248" i="13"/>
  <c r="I248" i="13"/>
  <c r="H248" i="13"/>
  <c r="K240" i="13"/>
  <c r="J240" i="13"/>
  <c r="I240" i="13"/>
  <c r="H240" i="13"/>
  <c r="K232" i="13"/>
  <c r="J232" i="13"/>
  <c r="I232" i="13"/>
  <c r="H232" i="13"/>
  <c r="K224" i="13"/>
  <c r="J224" i="13"/>
  <c r="I224" i="13"/>
  <c r="H224" i="13"/>
  <c r="K216" i="13"/>
  <c r="J216" i="13"/>
  <c r="I216" i="13"/>
  <c r="H216" i="13"/>
  <c r="K208" i="13"/>
  <c r="J208" i="13"/>
  <c r="H208" i="13"/>
  <c r="K200" i="13"/>
  <c r="J200" i="13"/>
  <c r="I200" i="13"/>
  <c r="H200" i="13"/>
  <c r="K192" i="13"/>
  <c r="J192" i="13"/>
  <c r="I192" i="13"/>
  <c r="H192" i="13"/>
  <c r="K184" i="13"/>
  <c r="J184" i="13"/>
  <c r="I184" i="13"/>
  <c r="H184" i="13"/>
  <c r="K176" i="13"/>
  <c r="J176" i="13"/>
  <c r="I176" i="13"/>
  <c r="H176" i="13"/>
  <c r="K168" i="13"/>
  <c r="J168" i="13"/>
  <c r="I168" i="13"/>
  <c r="H168" i="13"/>
  <c r="K160" i="13"/>
  <c r="J160" i="13"/>
  <c r="I160" i="13"/>
  <c r="H160" i="13"/>
  <c r="K152" i="13"/>
  <c r="J152" i="13"/>
  <c r="I152" i="13"/>
  <c r="H152" i="13"/>
  <c r="K144" i="13"/>
  <c r="J144" i="13"/>
  <c r="I144" i="13"/>
  <c r="H144" i="13"/>
  <c r="K136" i="13"/>
  <c r="J136" i="13"/>
  <c r="I136" i="13"/>
  <c r="K128" i="13"/>
  <c r="J128" i="13"/>
  <c r="I128" i="13"/>
  <c r="H128" i="13"/>
  <c r="K120" i="13"/>
  <c r="J120" i="13"/>
  <c r="I120" i="13"/>
  <c r="H120" i="13"/>
  <c r="K112" i="13"/>
  <c r="J112" i="13"/>
  <c r="I112" i="13"/>
  <c r="H112" i="13"/>
  <c r="K104" i="13"/>
  <c r="J104" i="13"/>
  <c r="I104" i="13"/>
  <c r="H104" i="13"/>
  <c r="K96" i="13"/>
  <c r="J96" i="13"/>
  <c r="I96" i="13"/>
  <c r="H96" i="13"/>
  <c r="K88" i="13"/>
  <c r="J88" i="13"/>
  <c r="I88" i="13"/>
  <c r="H88" i="13"/>
  <c r="K80" i="13"/>
  <c r="J80" i="13"/>
  <c r="I80" i="13"/>
  <c r="H80" i="13"/>
  <c r="K72" i="13"/>
  <c r="J72" i="13"/>
  <c r="I72" i="13"/>
  <c r="H72" i="13"/>
  <c r="K64" i="13"/>
  <c r="J64" i="13"/>
  <c r="I64" i="13"/>
  <c r="H64" i="13"/>
  <c r="K56" i="13"/>
  <c r="J56" i="13"/>
  <c r="I56" i="13"/>
  <c r="H56" i="13"/>
  <c r="K48" i="13"/>
  <c r="J48" i="13"/>
  <c r="I48" i="13"/>
  <c r="H48" i="13"/>
  <c r="K40" i="13"/>
  <c r="J40" i="13"/>
  <c r="I40" i="13"/>
  <c r="H40" i="13"/>
  <c r="K32" i="13"/>
  <c r="J32" i="13"/>
  <c r="I32" i="13"/>
  <c r="H32" i="13"/>
  <c r="K24" i="13"/>
  <c r="J24" i="13"/>
  <c r="I24" i="13"/>
  <c r="H24" i="13"/>
  <c r="K16" i="13"/>
  <c r="J16" i="13"/>
  <c r="I16" i="13"/>
  <c r="H16" i="13"/>
  <c r="K8" i="13"/>
  <c r="J8" i="13"/>
  <c r="I8" i="13"/>
  <c r="H3424" i="13"/>
  <c r="H3264" i="13"/>
  <c r="H3136" i="13"/>
  <c r="H2528" i="13"/>
  <c r="H2272" i="13"/>
  <c r="H2016" i="13"/>
  <c r="H1760" i="13"/>
  <c r="H1504" i="13"/>
  <c r="H1248" i="13"/>
  <c r="I1952" i="13"/>
  <c r="K3589" i="13"/>
  <c r="J3589" i="13"/>
  <c r="I3589" i="13"/>
  <c r="K3581" i="13"/>
  <c r="J3581" i="13"/>
  <c r="I3581" i="13"/>
  <c r="K3573" i="13"/>
  <c r="J3573" i="13"/>
  <c r="I3573" i="13"/>
  <c r="K3565" i="13"/>
  <c r="J3565" i="13"/>
  <c r="I3565" i="13"/>
  <c r="K3557" i="13"/>
  <c r="J3557" i="13"/>
  <c r="I3557" i="13"/>
  <c r="K3549" i="13"/>
  <c r="J3549" i="13"/>
  <c r="I3549" i="13"/>
  <c r="K3541" i="13"/>
  <c r="J3541" i="13"/>
  <c r="I3541" i="13"/>
  <c r="K3533" i="13"/>
  <c r="J3533" i="13"/>
  <c r="I3533" i="13"/>
  <c r="K3525" i="13"/>
  <c r="J3525" i="13"/>
  <c r="I3525" i="13"/>
  <c r="K3517" i="13"/>
  <c r="J3517" i="13"/>
  <c r="I3517" i="13"/>
  <c r="K3509" i="13"/>
  <c r="J3509" i="13"/>
  <c r="I3509" i="13"/>
  <c r="K3501" i="13"/>
  <c r="J3501" i="13"/>
  <c r="I3501" i="13"/>
  <c r="K3493" i="13"/>
  <c r="J3493" i="13"/>
  <c r="I3493" i="13"/>
  <c r="K3485" i="13"/>
  <c r="J3485" i="13"/>
  <c r="I3485" i="13"/>
  <c r="K3477" i="13"/>
  <c r="J3477" i="13"/>
  <c r="I3477" i="13"/>
  <c r="K3469" i="13"/>
  <c r="J3469" i="13"/>
  <c r="I3469" i="13"/>
  <c r="K3461" i="13"/>
  <c r="J3461" i="13"/>
  <c r="K3453" i="13"/>
  <c r="J3453" i="13"/>
  <c r="I3453" i="13"/>
  <c r="K3445" i="13"/>
  <c r="J3445" i="13"/>
  <c r="I3445" i="13"/>
  <c r="K3437" i="13"/>
  <c r="J3437" i="13"/>
  <c r="I3437" i="13"/>
  <c r="K3429" i="13"/>
  <c r="J3429" i="13"/>
  <c r="I3429" i="13"/>
  <c r="K3421" i="13"/>
  <c r="J3421" i="13"/>
  <c r="I3421" i="13"/>
  <c r="K3413" i="13"/>
  <c r="J3413" i="13"/>
  <c r="I3413" i="13"/>
  <c r="K3405" i="13"/>
  <c r="J3405" i="13"/>
  <c r="I3405" i="13"/>
  <c r="K3397" i="13"/>
  <c r="J3397" i="13"/>
  <c r="I3397" i="13"/>
  <c r="K3389" i="13"/>
  <c r="J3389" i="13"/>
  <c r="K3381" i="13"/>
  <c r="J3381" i="13"/>
  <c r="I3381" i="13"/>
  <c r="H3381" i="13"/>
  <c r="K3373" i="13"/>
  <c r="J3373" i="13"/>
  <c r="I3373" i="13"/>
  <c r="K3365" i="13"/>
  <c r="J3365" i="13"/>
  <c r="I3365" i="13"/>
  <c r="K3357" i="13"/>
  <c r="J3357" i="13"/>
  <c r="I3357" i="13"/>
  <c r="H3357" i="13"/>
  <c r="K3349" i="13"/>
  <c r="J3349" i="13"/>
  <c r="I3349" i="13"/>
  <c r="H3349" i="13"/>
  <c r="K3341" i="13"/>
  <c r="J3341" i="13"/>
  <c r="I3341" i="13"/>
  <c r="K3333" i="13"/>
  <c r="J3333" i="13"/>
  <c r="I3333" i="13"/>
  <c r="K3325" i="13"/>
  <c r="J3325" i="13"/>
  <c r="H3325" i="13"/>
  <c r="I3325" i="13"/>
  <c r="K3317" i="13"/>
  <c r="J3317" i="13"/>
  <c r="I3317" i="13"/>
  <c r="H3317" i="13"/>
  <c r="K3309" i="13"/>
  <c r="J3309" i="13"/>
  <c r="I3309" i="13"/>
  <c r="K3301" i="13"/>
  <c r="J3301" i="13"/>
  <c r="I3301" i="13"/>
  <c r="K3293" i="13"/>
  <c r="J3293" i="13"/>
  <c r="I3293" i="13"/>
  <c r="H3293" i="13"/>
  <c r="K3285" i="13"/>
  <c r="J3285" i="13"/>
  <c r="I3285" i="13"/>
  <c r="H3285" i="13"/>
  <c r="K3277" i="13"/>
  <c r="J3277" i="13"/>
  <c r="I3277" i="13"/>
  <c r="K3269" i="13"/>
  <c r="J3269" i="13"/>
  <c r="I3269" i="13"/>
  <c r="K3261" i="13"/>
  <c r="J3261" i="13"/>
  <c r="I3261" i="13"/>
  <c r="H3261" i="13"/>
  <c r="K3253" i="13"/>
  <c r="J3253" i="13"/>
  <c r="I3253" i="13"/>
  <c r="H3253" i="13"/>
  <c r="K3245" i="13"/>
  <c r="J3245" i="13"/>
  <c r="I3245" i="13"/>
  <c r="K3237" i="13"/>
  <c r="J3237" i="13"/>
  <c r="I3237" i="13"/>
  <c r="K3229" i="13"/>
  <c r="J3229" i="13"/>
  <c r="H3229" i="13"/>
  <c r="I3229" i="13"/>
  <c r="K3221" i="13"/>
  <c r="I3221" i="13"/>
  <c r="J3221" i="13"/>
  <c r="H3221" i="13"/>
  <c r="K3213" i="13"/>
  <c r="I3213" i="13"/>
  <c r="J3213" i="13"/>
  <c r="K3205" i="13"/>
  <c r="J3205" i="13"/>
  <c r="I3205" i="13"/>
  <c r="K3197" i="13"/>
  <c r="J3197" i="13"/>
  <c r="I3197" i="13"/>
  <c r="H3197" i="13"/>
  <c r="K3189" i="13"/>
  <c r="J3189" i="13"/>
  <c r="I3189" i="13"/>
  <c r="H3189" i="13"/>
  <c r="K3181" i="13"/>
  <c r="J3181" i="13"/>
  <c r="I3181" i="13"/>
  <c r="K3173" i="13"/>
  <c r="J3173" i="13"/>
  <c r="K3165" i="13"/>
  <c r="J3165" i="13"/>
  <c r="I3165" i="13"/>
  <c r="H3165" i="13"/>
  <c r="K3157" i="13"/>
  <c r="J3157" i="13"/>
  <c r="I3157" i="13"/>
  <c r="H3157" i="13"/>
  <c r="K3149" i="13"/>
  <c r="J3149" i="13"/>
  <c r="I3149" i="13"/>
  <c r="K3141" i="13"/>
  <c r="J3141" i="13"/>
  <c r="I3141" i="13"/>
  <c r="K3133" i="13"/>
  <c r="J3133" i="13"/>
  <c r="I3133" i="13"/>
  <c r="H3133" i="13"/>
  <c r="K3125" i="13"/>
  <c r="J3125" i="13"/>
  <c r="I3125" i="13"/>
  <c r="H3125" i="13"/>
  <c r="K3117" i="13"/>
  <c r="J3117" i="13"/>
  <c r="I3117" i="13"/>
  <c r="K3109" i="13"/>
  <c r="J3109" i="13"/>
  <c r="I3109" i="13"/>
  <c r="K3101" i="13"/>
  <c r="J3101" i="13"/>
  <c r="H3101" i="13"/>
  <c r="K3093" i="13"/>
  <c r="J3093" i="13"/>
  <c r="I3093" i="13"/>
  <c r="H3093" i="13"/>
  <c r="K3085" i="13"/>
  <c r="J3085" i="13"/>
  <c r="I3085" i="13"/>
  <c r="K3077" i="13"/>
  <c r="J3077" i="13"/>
  <c r="I3077" i="13"/>
  <c r="K3069" i="13"/>
  <c r="J3069" i="13"/>
  <c r="I3069" i="13"/>
  <c r="H3069" i="13"/>
  <c r="K3061" i="13"/>
  <c r="J3061" i="13"/>
  <c r="I3061" i="13"/>
  <c r="H3061" i="13"/>
  <c r="K3053" i="13"/>
  <c r="J3053" i="13"/>
  <c r="I3053" i="13"/>
  <c r="K3045" i="13"/>
  <c r="J3045" i="13"/>
  <c r="I3045" i="13"/>
  <c r="K3037" i="13"/>
  <c r="J3037" i="13"/>
  <c r="I3037" i="13"/>
  <c r="H3037" i="13"/>
  <c r="K3029" i="13"/>
  <c r="J3029" i="13"/>
  <c r="I3029" i="13"/>
  <c r="H3029" i="13"/>
  <c r="K3021" i="13"/>
  <c r="J3021" i="13"/>
  <c r="I3021" i="13"/>
  <c r="K3013" i="13"/>
  <c r="J3013" i="13"/>
  <c r="I3013" i="13"/>
  <c r="K3005" i="13"/>
  <c r="J3005" i="13"/>
  <c r="I3005" i="13"/>
  <c r="H3005" i="13"/>
  <c r="K2997" i="13"/>
  <c r="J2997" i="13"/>
  <c r="I2997" i="13"/>
  <c r="H2997" i="13"/>
  <c r="K2989" i="13"/>
  <c r="J2989" i="13"/>
  <c r="I2989" i="13"/>
  <c r="H2989" i="13"/>
  <c r="K2981" i="13"/>
  <c r="J2981" i="13"/>
  <c r="I2981" i="13"/>
  <c r="K2973" i="13"/>
  <c r="J2973" i="13"/>
  <c r="I2973" i="13"/>
  <c r="H2973" i="13"/>
  <c r="K2965" i="13"/>
  <c r="J2965" i="13"/>
  <c r="I2965" i="13"/>
  <c r="H2965" i="13"/>
  <c r="K2957" i="13"/>
  <c r="J2957" i="13"/>
  <c r="I2957" i="13"/>
  <c r="K2949" i="13"/>
  <c r="J2949" i="13"/>
  <c r="I2949" i="13"/>
  <c r="K2941" i="13"/>
  <c r="J2941" i="13"/>
  <c r="I2941" i="13"/>
  <c r="H2941" i="13"/>
  <c r="K2933" i="13"/>
  <c r="J2933" i="13"/>
  <c r="I2933" i="13"/>
  <c r="H2933" i="13"/>
  <c r="K2925" i="13"/>
  <c r="J2925" i="13"/>
  <c r="I2925" i="13"/>
  <c r="H2925" i="13"/>
  <c r="K2917" i="13"/>
  <c r="J2917" i="13"/>
  <c r="I2917" i="13"/>
  <c r="K2909" i="13"/>
  <c r="J2909" i="13"/>
  <c r="I2909" i="13"/>
  <c r="H2909" i="13"/>
  <c r="K2901" i="13"/>
  <c r="J2901" i="13"/>
  <c r="I2901" i="13"/>
  <c r="H2901" i="13"/>
  <c r="K2893" i="13"/>
  <c r="J2893" i="13"/>
  <c r="I2893" i="13"/>
  <c r="K2885" i="13"/>
  <c r="J2885" i="13"/>
  <c r="I2885" i="13"/>
  <c r="K2877" i="13"/>
  <c r="J2877" i="13"/>
  <c r="I2877" i="13"/>
  <c r="H2877" i="13"/>
  <c r="K2869" i="13"/>
  <c r="J2869" i="13"/>
  <c r="I2869" i="13"/>
  <c r="H2869" i="13"/>
  <c r="K2861" i="13"/>
  <c r="J2861" i="13"/>
  <c r="I2861" i="13"/>
  <c r="H2861" i="13"/>
  <c r="K2853" i="13"/>
  <c r="J2853" i="13"/>
  <c r="I2853" i="13"/>
  <c r="K2845" i="13"/>
  <c r="J2845" i="13"/>
  <c r="I2845" i="13"/>
  <c r="H2845" i="13"/>
  <c r="K2837" i="13"/>
  <c r="J2837" i="13"/>
  <c r="I2837" i="13"/>
  <c r="H2837" i="13"/>
  <c r="K2829" i="13"/>
  <c r="J2829" i="13"/>
  <c r="I2829" i="13"/>
  <c r="K2821" i="13"/>
  <c r="J2821" i="13"/>
  <c r="I2821" i="13"/>
  <c r="K2813" i="13"/>
  <c r="J2813" i="13"/>
  <c r="I2813" i="13"/>
  <c r="H2813" i="13"/>
  <c r="K2805" i="13"/>
  <c r="J2805" i="13"/>
  <c r="I2805" i="13"/>
  <c r="H2805" i="13"/>
  <c r="K2797" i="13"/>
  <c r="J2797" i="13"/>
  <c r="I2797" i="13"/>
  <c r="H2797" i="13"/>
  <c r="K2789" i="13"/>
  <c r="J2789" i="13"/>
  <c r="I2789" i="13"/>
  <c r="K2781" i="13"/>
  <c r="J2781" i="13"/>
  <c r="I2781" i="13"/>
  <c r="H2781" i="13"/>
  <c r="K2773" i="13"/>
  <c r="J2773" i="13"/>
  <c r="I2773" i="13"/>
  <c r="H2773" i="13"/>
  <c r="K2765" i="13"/>
  <c r="J2765" i="13"/>
  <c r="I2765" i="13"/>
  <c r="K2757" i="13"/>
  <c r="J2757" i="13"/>
  <c r="I2757" i="13"/>
  <c r="K2749" i="13"/>
  <c r="J2749" i="13"/>
  <c r="I2749" i="13"/>
  <c r="H2749" i="13"/>
  <c r="K2741" i="13"/>
  <c r="J2741" i="13"/>
  <c r="I2741" i="13"/>
  <c r="H2741" i="13"/>
  <c r="K2733" i="13"/>
  <c r="J2733" i="13"/>
  <c r="I2733" i="13"/>
  <c r="H2733" i="13"/>
  <c r="K2725" i="13"/>
  <c r="J2725" i="13"/>
  <c r="I2725" i="13"/>
  <c r="H2725" i="13"/>
  <c r="K2717" i="13"/>
  <c r="J2717" i="13"/>
  <c r="I2717" i="13"/>
  <c r="H2717" i="13"/>
  <c r="K2709" i="13"/>
  <c r="J2709" i="13"/>
  <c r="I2709" i="13"/>
  <c r="H2709" i="13"/>
  <c r="K2701" i="13"/>
  <c r="J2701" i="13"/>
  <c r="I2701" i="13"/>
  <c r="K2693" i="13"/>
  <c r="J2693" i="13"/>
  <c r="I2693" i="13"/>
  <c r="K2685" i="13"/>
  <c r="J2685" i="13"/>
  <c r="I2685" i="13"/>
  <c r="H2685" i="13"/>
  <c r="K2677" i="13"/>
  <c r="J2677" i="13"/>
  <c r="I2677" i="13"/>
  <c r="H2677" i="13"/>
  <c r="K2669" i="13"/>
  <c r="J2669" i="13"/>
  <c r="I2669" i="13"/>
  <c r="H2669" i="13"/>
  <c r="K2661" i="13"/>
  <c r="J2661" i="13"/>
  <c r="I2661" i="13"/>
  <c r="H2661" i="13"/>
  <c r="K2653" i="13"/>
  <c r="J2653" i="13"/>
  <c r="I2653" i="13"/>
  <c r="H2653" i="13"/>
  <c r="K2645" i="13"/>
  <c r="J2645" i="13"/>
  <c r="I2645" i="13"/>
  <c r="H2645" i="13"/>
  <c r="K2637" i="13"/>
  <c r="J2637" i="13"/>
  <c r="I2637" i="13"/>
  <c r="K2629" i="13"/>
  <c r="J2629" i="13"/>
  <c r="I2629" i="13"/>
  <c r="K2621" i="13"/>
  <c r="J2621" i="13"/>
  <c r="I2621" i="13"/>
  <c r="H2621" i="13"/>
  <c r="K2613" i="13"/>
  <c r="J2613" i="13"/>
  <c r="I2613" i="13"/>
  <c r="H2613" i="13"/>
  <c r="K2605" i="13"/>
  <c r="J2605" i="13"/>
  <c r="I2605" i="13"/>
  <c r="H2605" i="13"/>
  <c r="K2597" i="13"/>
  <c r="J2597" i="13"/>
  <c r="I2597" i="13"/>
  <c r="H2597" i="13"/>
  <c r="K2589" i="13"/>
  <c r="J2589" i="13"/>
  <c r="I2589" i="13"/>
  <c r="H2589" i="13"/>
  <c r="K2581" i="13"/>
  <c r="J2581" i="13"/>
  <c r="I2581" i="13"/>
  <c r="H2581" i="13"/>
  <c r="K2573" i="13"/>
  <c r="J2573" i="13"/>
  <c r="I2573" i="13"/>
  <c r="K2565" i="13"/>
  <c r="J2565" i="13"/>
  <c r="I2565" i="13"/>
  <c r="K2557" i="13"/>
  <c r="J2557" i="13"/>
  <c r="I2557" i="13"/>
  <c r="H2557" i="13"/>
  <c r="K2549" i="13"/>
  <c r="J2549" i="13"/>
  <c r="I2549" i="13"/>
  <c r="H2549" i="13"/>
  <c r="K2541" i="13"/>
  <c r="J2541" i="13"/>
  <c r="I2541" i="13"/>
  <c r="H2541" i="13"/>
  <c r="K2533" i="13"/>
  <c r="J2533" i="13"/>
  <c r="I2533" i="13"/>
  <c r="H2533" i="13"/>
  <c r="K2525" i="13"/>
  <c r="J2525" i="13"/>
  <c r="I2525" i="13"/>
  <c r="H2525" i="13"/>
  <c r="K2517" i="13"/>
  <c r="J2517" i="13"/>
  <c r="I2517" i="13"/>
  <c r="H2517" i="13"/>
  <c r="K2509" i="13"/>
  <c r="J2509" i="13"/>
  <c r="I2509" i="13"/>
  <c r="K2501" i="13"/>
  <c r="J2501" i="13"/>
  <c r="I2501" i="13"/>
  <c r="K2493" i="13"/>
  <c r="J2493" i="13"/>
  <c r="H2493" i="13"/>
  <c r="I2493" i="13"/>
  <c r="K2485" i="13"/>
  <c r="J2485" i="13"/>
  <c r="I2485" i="13"/>
  <c r="H2485" i="13"/>
  <c r="K2477" i="13"/>
  <c r="J2477" i="13"/>
  <c r="I2477" i="13"/>
  <c r="H2477" i="13"/>
  <c r="K2469" i="13"/>
  <c r="J2469" i="13"/>
  <c r="I2469" i="13"/>
  <c r="H2469" i="13"/>
  <c r="K2461" i="13"/>
  <c r="J2461" i="13"/>
  <c r="I2461" i="13"/>
  <c r="H2461" i="13"/>
  <c r="K2453" i="13"/>
  <c r="I2453" i="13"/>
  <c r="J2453" i="13"/>
  <c r="H2453" i="13"/>
  <c r="K2445" i="13"/>
  <c r="J2445" i="13"/>
  <c r="I2445" i="13"/>
  <c r="K2437" i="13"/>
  <c r="J2437" i="13"/>
  <c r="I2437" i="13"/>
  <c r="K2429" i="13"/>
  <c r="J2429" i="13"/>
  <c r="I2429" i="13"/>
  <c r="H2429" i="13"/>
  <c r="K2421" i="13"/>
  <c r="J2421" i="13"/>
  <c r="I2421" i="13"/>
  <c r="H2421" i="13"/>
  <c r="K2413" i="13"/>
  <c r="J2413" i="13"/>
  <c r="I2413" i="13"/>
  <c r="H2413" i="13"/>
  <c r="K2405" i="13"/>
  <c r="J2405" i="13"/>
  <c r="I2405" i="13"/>
  <c r="H2405" i="13"/>
  <c r="K2397" i="13"/>
  <c r="J2397" i="13"/>
  <c r="I2397" i="13"/>
  <c r="H2397" i="13"/>
  <c r="K2389" i="13"/>
  <c r="J2389" i="13"/>
  <c r="I2389" i="13"/>
  <c r="H2389" i="13"/>
  <c r="K2381" i="13"/>
  <c r="J2381" i="13"/>
  <c r="I2381" i="13"/>
  <c r="K2373" i="13"/>
  <c r="J2373" i="13"/>
  <c r="I2373" i="13"/>
  <c r="K2365" i="13"/>
  <c r="J2365" i="13"/>
  <c r="I2365" i="13"/>
  <c r="H2365" i="13"/>
  <c r="K2357" i="13"/>
  <c r="J2357" i="13"/>
  <c r="I2357" i="13"/>
  <c r="H2357" i="13"/>
  <c r="K2349" i="13"/>
  <c r="J2349" i="13"/>
  <c r="I2349" i="13"/>
  <c r="H2349" i="13"/>
  <c r="K2341" i="13"/>
  <c r="J2341" i="13"/>
  <c r="I2341" i="13"/>
  <c r="H2341" i="13"/>
  <c r="K2333" i="13"/>
  <c r="J2333" i="13"/>
  <c r="I2333" i="13"/>
  <c r="H2333" i="13"/>
  <c r="K2325" i="13"/>
  <c r="J2325" i="13"/>
  <c r="I2325" i="13"/>
  <c r="H2325" i="13"/>
  <c r="K2317" i="13"/>
  <c r="J2317" i="13"/>
  <c r="I2317" i="13"/>
  <c r="K2309" i="13"/>
  <c r="J2309" i="13"/>
  <c r="I2309" i="13"/>
  <c r="K2301" i="13"/>
  <c r="J2301" i="13"/>
  <c r="I2301" i="13"/>
  <c r="H2301" i="13"/>
  <c r="K2293" i="13"/>
  <c r="J2293" i="13"/>
  <c r="I2293" i="13"/>
  <c r="H2293" i="13"/>
  <c r="K2285" i="13"/>
  <c r="J2285" i="13"/>
  <c r="I2285" i="13"/>
  <c r="H2285" i="13"/>
  <c r="K2277" i="13"/>
  <c r="J2277" i="13"/>
  <c r="I2277" i="13"/>
  <c r="H2277" i="13"/>
  <c r="K2269" i="13"/>
  <c r="J2269" i="13"/>
  <c r="I2269" i="13"/>
  <c r="H2269" i="13"/>
  <c r="K2261" i="13"/>
  <c r="J2261" i="13"/>
  <c r="I2261" i="13"/>
  <c r="H2261" i="13"/>
  <c r="K2253" i="13"/>
  <c r="J2253" i="13"/>
  <c r="I2253" i="13"/>
  <c r="K2245" i="13"/>
  <c r="J2245" i="13"/>
  <c r="K2237" i="13"/>
  <c r="J2237" i="13"/>
  <c r="H2237" i="13"/>
  <c r="K2229" i="13"/>
  <c r="J2229" i="13"/>
  <c r="I2229" i="13"/>
  <c r="H2229" i="13"/>
  <c r="K2221" i="13"/>
  <c r="J2221" i="13"/>
  <c r="I2221" i="13"/>
  <c r="H2221" i="13"/>
  <c r="K2213" i="13"/>
  <c r="J2213" i="13"/>
  <c r="I2213" i="13"/>
  <c r="H2213" i="13"/>
  <c r="K2205" i="13"/>
  <c r="J2205" i="13"/>
  <c r="I2205" i="13"/>
  <c r="H2205" i="13"/>
  <c r="K2197" i="13"/>
  <c r="J2197" i="13"/>
  <c r="I2197" i="13"/>
  <c r="H2197" i="13"/>
  <c r="K2189" i="13"/>
  <c r="J2189" i="13"/>
  <c r="I2189" i="13"/>
  <c r="K2181" i="13"/>
  <c r="J2181" i="13"/>
  <c r="I2181" i="13"/>
  <c r="K2173" i="13"/>
  <c r="J2173" i="13"/>
  <c r="I2173" i="13"/>
  <c r="H2173" i="13"/>
  <c r="K2165" i="13"/>
  <c r="J2165" i="13"/>
  <c r="I2165" i="13"/>
  <c r="H2165" i="13"/>
  <c r="K2157" i="13"/>
  <c r="J2157" i="13"/>
  <c r="I2157" i="13"/>
  <c r="H2157" i="13"/>
  <c r="K2149" i="13"/>
  <c r="J2149" i="13"/>
  <c r="I2149" i="13"/>
  <c r="H2149" i="13"/>
  <c r="K2141" i="13"/>
  <c r="J2141" i="13"/>
  <c r="I2141" i="13"/>
  <c r="H2141" i="13"/>
  <c r="K2133" i="13"/>
  <c r="J2133" i="13"/>
  <c r="I2133" i="13"/>
  <c r="H2133" i="13"/>
  <c r="K2125" i="13"/>
  <c r="J2125" i="13"/>
  <c r="I2125" i="13"/>
  <c r="K2117" i="13"/>
  <c r="J2117" i="13"/>
  <c r="I2117" i="13"/>
  <c r="K2109" i="13"/>
  <c r="J2109" i="13"/>
  <c r="I2109" i="13"/>
  <c r="H2109" i="13"/>
  <c r="K2101" i="13"/>
  <c r="J2101" i="13"/>
  <c r="I2101" i="13"/>
  <c r="H2101" i="13"/>
  <c r="K2093" i="13"/>
  <c r="J2093" i="13"/>
  <c r="I2093" i="13"/>
  <c r="H2093" i="13"/>
  <c r="K2085" i="13"/>
  <c r="J2085" i="13"/>
  <c r="I2085" i="13"/>
  <c r="H2085" i="13"/>
  <c r="K2077" i="13"/>
  <c r="J2077" i="13"/>
  <c r="I2077" i="13"/>
  <c r="H2077" i="13"/>
  <c r="K2069" i="13"/>
  <c r="J2069" i="13"/>
  <c r="I2069" i="13"/>
  <c r="H2069" i="13"/>
  <c r="K2061" i="13"/>
  <c r="J2061" i="13"/>
  <c r="I2061" i="13"/>
  <c r="K2053" i="13"/>
  <c r="J2053" i="13"/>
  <c r="I2053" i="13"/>
  <c r="K2045" i="13"/>
  <c r="J2045" i="13"/>
  <c r="I2045" i="13"/>
  <c r="H2045" i="13"/>
  <c r="K2037" i="13"/>
  <c r="J2037" i="13"/>
  <c r="I2037" i="13"/>
  <c r="H2037" i="13"/>
  <c r="K2029" i="13"/>
  <c r="J2029" i="13"/>
  <c r="I2029" i="13"/>
  <c r="H2029" i="13"/>
  <c r="K2021" i="13"/>
  <c r="J2021" i="13"/>
  <c r="I2021" i="13"/>
  <c r="H2021" i="13"/>
  <c r="K2013" i="13"/>
  <c r="J2013" i="13"/>
  <c r="I2013" i="13"/>
  <c r="H2013" i="13"/>
  <c r="K2005" i="13"/>
  <c r="J2005" i="13"/>
  <c r="I2005" i="13"/>
  <c r="H2005" i="13"/>
  <c r="K1997" i="13"/>
  <c r="J1997" i="13"/>
  <c r="I1997" i="13"/>
  <c r="K1989" i="13"/>
  <c r="J1989" i="13"/>
  <c r="I1989" i="13"/>
  <c r="K1981" i="13"/>
  <c r="J1981" i="13"/>
  <c r="I1981" i="13"/>
  <c r="H1981" i="13"/>
  <c r="K1973" i="13"/>
  <c r="J1973" i="13"/>
  <c r="I1973" i="13"/>
  <c r="H1973" i="13"/>
  <c r="K1965" i="13"/>
  <c r="J1965" i="13"/>
  <c r="I1965" i="13"/>
  <c r="H1965" i="13"/>
  <c r="K1957" i="13"/>
  <c r="J1957" i="13"/>
  <c r="I1957" i="13"/>
  <c r="H1957" i="13"/>
  <c r="K1949" i="13"/>
  <c r="J1949" i="13"/>
  <c r="I1949" i="13"/>
  <c r="H1949" i="13"/>
  <c r="K1941" i="13"/>
  <c r="J1941" i="13"/>
  <c r="I1941" i="13"/>
  <c r="H1941" i="13"/>
  <c r="K1933" i="13"/>
  <c r="J1933" i="13"/>
  <c r="I1933" i="13"/>
  <c r="K1925" i="13"/>
  <c r="J1925" i="13"/>
  <c r="I1925" i="13"/>
  <c r="K1917" i="13"/>
  <c r="J1917" i="13"/>
  <c r="I1917" i="13"/>
  <c r="H1917" i="13"/>
  <c r="K1909" i="13"/>
  <c r="J1909" i="13"/>
  <c r="I1909" i="13"/>
  <c r="H1909" i="13"/>
  <c r="K1901" i="13"/>
  <c r="J1901" i="13"/>
  <c r="I1901" i="13"/>
  <c r="H1901" i="13"/>
  <c r="K1893" i="13"/>
  <c r="J1893" i="13"/>
  <c r="I1893" i="13"/>
  <c r="H1893" i="13"/>
  <c r="K1885" i="13"/>
  <c r="J1885" i="13"/>
  <c r="I1885" i="13"/>
  <c r="H1885" i="13"/>
  <c r="K1877" i="13"/>
  <c r="J1877" i="13"/>
  <c r="I1877" i="13"/>
  <c r="H1877" i="13"/>
  <c r="K1869" i="13"/>
  <c r="J1869" i="13"/>
  <c r="I1869" i="13"/>
  <c r="K1861" i="13"/>
  <c r="J1861" i="13"/>
  <c r="I1861" i="13"/>
  <c r="K1853" i="13"/>
  <c r="J1853" i="13"/>
  <c r="I1853" i="13"/>
  <c r="H1853" i="13"/>
  <c r="K1845" i="13"/>
  <c r="J1845" i="13"/>
  <c r="I1845" i="13"/>
  <c r="H1845" i="13"/>
  <c r="K1837" i="13"/>
  <c r="J1837" i="13"/>
  <c r="I1837" i="13"/>
  <c r="H1837" i="13"/>
  <c r="K1829" i="13"/>
  <c r="J1829" i="13"/>
  <c r="I1829" i="13"/>
  <c r="H1829" i="13"/>
  <c r="K1821" i="13"/>
  <c r="I1821" i="13"/>
  <c r="J1821" i="13"/>
  <c r="H1821" i="13"/>
  <c r="K1813" i="13"/>
  <c r="J1813" i="13"/>
  <c r="I1813" i="13"/>
  <c r="H1813" i="13"/>
  <c r="K1805" i="13"/>
  <c r="J1805" i="13"/>
  <c r="I1805" i="13"/>
  <c r="K1797" i="13"/>
  <c r="J1797" i="13"/>
  <c r="I1797" i="13"/>
  <c r="K1789" i="13"/>
  <c r="J1789" i="13"/>
  <c r="I1789" i="13"/>
  <c r="H1789" i="13"/>
  <c r="K1781" i="13"/>
  <c r="J1781" i="13"/>
  <c r="I1781" i="13"/>
  <c r="H1781" i="13"/>
  <c r="K1773" i="13"/>
  <c r="J1773" i="13"/>
  <c r="I1773" i="13"/>
  <c r="H1773" i="13"/>
  <c r="K1765" i="13"/>
  <c r="J1765" i="13"/>
  <c r="I1765" i="13"/>
  <c r="H1765" i="13"/>
  <c r="K1757" i="13"/>
  <c r="J1757" i="13"/>
  <c r="I1757" i="13"/>
  <c r="H1757" i="13"/>
  <c r="K1749" i="13"/>
  <c r="J1749" i="13"/>
  <c r="I1749" i="13"/>
  <c r="H1749" i="13"/>
  <c r="K1741" i="13"/>
  <c r="J1741" i="13"/>
  <c r="I1741" i="13"/>
  <c r="K1733" i="13"/>
  <c r="J1733" i="13"/>
  <c r="I1733" i="13"/>
  <c r="K1725" i="13"/>
  <c r="J1725" i="13"/>
  <c r="H1725" i="13"/>
  <c r="I1725" i="13"/>
  <c r="K1717" i="13"/>
  <c r="J1717" i="13"/>
  <c r="I1717" i="13"/>
  <c r="H1717" i="13"/>
  <c r="K1709" i="13"/>
  <c r="J1709" i="13"/>
  <c r="I1709" i="13"/>
  <c r="H1709" i="13"/>
  <c r="K1701" i="13"/>
  <c r="J1701" i="13"/>
  <c r="I1701" i="13"/>
  <c r="H1701" i="13"/>
  <c r="K1693" i="13"/>
  <c r="J1693" i="13"/>
  <c r="I1693" i="13"/>
  <c r="H1693" i="13"/>
  <c r="K1685" i="13"/>
  <c r="J1685" i="13"/>
  <c r="I1685" i="13"/>
  <c r="H1685" i="13"/>
  <c r="K1677" i="13"/>
  <c r="J1677" i="13"/>
  <c r="I1677" i="13"/>
  <c r="K1669" i="13"/>
  <c r="J1669" i="13"/>
  <c r="I1669" i="13"/>
  <c r="K1661" i="13"/>
  <c r="J1661" i="13"/>
  <c r="I1661" i="13"/>
  <c r="H1661" i="13"/>
  <c r="K1653" i="13"/>
  <c r="J1653" i="13"/>
  <c r="I1653" i="13"/>
  <c r="H1653" i="13"/>
  <c r="K1645" i="13"/>
  <c r="J1645" i="13"/>
  <c r="I1645" i="13"/>
  <c r="H1645" i="13"/>
  <c r="K1637" i="13"/>
  <c r="J1637" i="13"/>
  <c r="I1637" i="13"/>
  <c r="H1637" i="13"/>
  <c r="K1629" i="13"/>
  <c r="J1629" i="13"/>
  <c r="I1629" i="13"/>
  <c r="H1629" i="13"/>
  <c r="K1621" i="13"/>
  <c r="J1621" i="13"/>
  <c r="I1621" i="13"/>
  <c r="H1621" i="13"/>
  <c r="K1613" i="13"/>
  <c r="J1613" i="13"/>
  <c r="I1613" i="13"/>
  <c r="K1605" i="13"/>
  <c r="J1605" i="13"/>
  <c r="I1605" i="13"/>
  <c r="K1597" i="13"/>
  <c r="J1597" i="13"/>
  <c r="I1597" i="13"/>
  <c r="H1597" i="13"/>
  <c r="K1589" i="13"/>
  <c r="J1589" i="13"/>
  <c r="I1589" i="13"/>
  <c r="H1589" i="13"/>
  <c r="K1581" i="13"/>
  <c r="J1581" i="13"/>
  <c r="I1581" i="13"/>
  <c r="H1581" i="13"/>
  <c r="K1573" i="13"/>
  <c r="J1573" i="13"/>
  <c r="I1573" i="13"/>
  <c r="H1573" i="13"/>
  <c r="K1565" i="13"/>
  <c r="J1565" i="13"/>
  <c r="I1565" i="13"/>
  <c r="H1565" i="13"/>
  <c r="K1557" i="13"/>
  <c r="J1557" i="13"/>
  <c r="I1557" i="13"/>
  <c r="H1557" i="13"/>
  <c r="K1549" i="13"/>
  <c r="J1549" i="13"/>
  <c r="I1549" i="13"/>
  <c r="K1541" i="13"/>
  <c r="J1541" i="13"/>
  <c r="I1541" i="13"/>
  <c r="K1533" i="13"/>
  <c r="J1533" i="13"/>
  <c r="I1533" i="13"/>
  <c r="H1533" i="13"/>
  <c r="K1525" i="13"/>
  <c r="J1525" i="13"/>
  <c r="I1525" i="13"/>
  <c r="H1525" i="13"/>
  <c r="K1517" i="13"/>
  <c r="J1517" i="13"/>
  <c r="I1517" i="13"/>
  <c r="H1517" i="13"/>
  <c r="K1509" i="13"/>
  <c r="J1509" i="13"/>
  <c r="I1509" i="13"/>
  <c r="H1509" i="13"/>
  <c r="K1501" i="13"/>
  <c r="J1501" i="13"/>
  <c r="I1501" i="13"/>
  <c r="H1501" i="13"/>
  <c r="K1493" i="13"/>
  <c r="J1493" i="13"/>
  <c r="I1493" i="13"/>
  <c r="H1493" i="13"/>
  <c r="K1485" i="13"/>
  <c r="J1485" i="13"/>
  <c r="I1485" i="13"/>
  <c r="K1477" i="13"/>
  <c r="J1477" i="13"/>
  <c r="I1477" i="13"/>
  <c r="K1469" i="13"/>
  <c r="J1469" i="13"/>
  <c r="H1469" i="13"/>
  <c r="I1469" i="13"/>
  <c r="K1461" i="13"/>
  <c r="J1461" i="13"/>
  <c r="I1461" i="13"/>
  <c r="H1461" i="13"/>
  <c r="K1453" i="13"/>
  <c r="J1453" i="13"/>
  <c r="I1453" i="13"/>
  <c r="H1453" i="13"/>
  <c r="K1445" i="13"/>
  <c r="J1445" i="13"/>
  <c r="I1445" i="13"/>
  <c r="H1445" i="13"/>
  <c r="K1437" i="13"/>
  <c r="J1437" i="13"/>
  <c r="I1437" i="13"/>
  <c r="H1437" i="13"/>
  <c r="K1429" i="13"/>
  <c r="J1429" i="13"/>
  <c r="I1429" i="13"/>
  <c r="H1429" i="13"/>
  <c r="K1421" i="13"/>
  <c r="J1421" i="13"/>
  <c r="I1421" i="13"/>
  <c r="K1413" i="13"/>
  <c r="J1413" i="13"/>
  <c r="I1413" i="13"/>
  <c r="K1405" i="13"/>
  <c r="J1405" i="13"/>
  <c r="I1405" i="13"/>
  <c r="H1405" i="13"/>
  <c r="K1397" i="13"/>
  <c r="J1397" i="13"/>
  <c r="I1397" i="13"/>
  <c r="H1397" i="13"/>
  <c r="K1389" i="13"/>
  <c r="J1389" i="13"/>
  <c r="I1389" i="13"/>
  <c r="H1389" i="13"/>
  <c r="K1381" i="13"/>
  <c r="J1381" i="13"/>
  <c r="I1381" i="13"/>
  <c r="H1381" i="13"/>
  <c r="K1373" i="13"/>
  <c r="J1373" i="13"/>
  <c r="I1373" i="13"/>
  <c r="H1373" i="13"/>
  <c r="K1365" i="13"/>
  <c r="J1365" i="13"/>
  <c r="I1365" i="13"/>
  <c r="H1365" i="13"/>
  <c r="K1357" i="13"/>
  <c r="J1357" i="13"/>
  <c r="I1357" i="13"/>
  <c r="K1349" i="13"/>
  <c r="J1349" i="13"/>
  <c r="I1349" i="13"/>
  <c r="K1341" i="13"/>
  <c r="J1341" i="13"/>
  <c r="I1341" i="13"/>
  <c r="H1341" i="13"/>
  <c r="K1333" i="13"/>
  <c r="J1333" i="13"/>
  <c r="I1333" i="13"/>
  <c r="H1333" i="13"/>
  <c r="K1325" i="13"/>
  <c r="J1325" i="13"/>
  <c r="I1325" i="13"/>
  <c r="H1325" i="13"/>
  <c r="K1317" i="13"/>
  <c r="J1317" i="13"/>
  <c r="I1317" i="13"/>
  <c r="H1317" i="13"/>
  <c r="K1309" i="13"/>
  <c r="J1309" i="13"/>
  <c r="I1309" i="13"/>
  <c r="H1309" i="13"/>
  <c r="K1301" i="13"/>
  <c r="J1301" i="13"/>
  <c r="I1301" i="13"/>
  <c r="H1301" i="13"/>
  <c r="K1293" i="13"/>
  <c r="J1293" i="13"/>
  <c r="I1293" i="13"/>
  <c r="K1285" i="13"/>
  <c r="J1285" i="13"/>
  <c r="I1285" i="13"/>
  <c r="K1277" i="13"/>
  <c r="J1277" i="13"/>
  <c r="I1277" i="13"/>
  <c r="H1277" i="13"/>
  <c r="K1269" i="13"/>
  <c r="J1269" i="13"/>
  <c r="I1269" i="13"/>
  <c r="H1269" i="13"/>
  <c r="K1261" i="13"/>
  <c r="J1261" i="13"/>
  <c r="I1261" i="13"/>
  <c r="H1261" i="13"/>
  <c r="K1253" i="13"/>
  <c r="J1253" i="13"/>
  <c r="I1253" i="13"/>
  <c r="H1253" i="13"/>
  <c r="K1245" i="13"/>
  <c r="J1245" i="13"/>
  <c r="I1245" i="13"/>
  <c r="H1245" i="13"/>
  <c r="K1237" i="13"/>
  <c r="J1237" i="13"/>
  <c r="I1237" i="13"/>
  <c r="H1237" i="13"/>
  <c r="K1229" i="13"/>
  <c r="J1229" i="13"/>
  <c r="I1229" i="13"/>
  <c r="K1221" i="13"/>
  <c r="J1221" i="13"/>
  <c r="H1221" i="13"/>
  <c r="K1213" i="13"/>
  <c r="J1213" i="13"/>
  <c r="H1213" i="13"/>
  <c r="K1205" i="13"/>
  <c r="J1205" i="13"/>
  <c r="I1205" i="13"/>
  <c r="H1205" i="13"/>
  <c r="K1197" i="13"/>
  <c r="J1197" i="13"/>
  <c r="I1197" i="13"/>
  <c r="K1189" i="13"/>
  <c r="J1189" i="13"/>
  <c r="I1189" i="13"/>
  <c r="H1189" i="13"/>
  <c r="K1181" i="13"/>
  <c r="J1181" i="13"/>
  <c r="I1181" i="13"/>
  <c r="H1181" i="13"/>
  <c r="K1173" i="13"/>
  <c r="J1173" i="13"/>
  <c r="I1173" i="13"/>
  <c r="H1173" i="13"/>
  <c r="K1165" i="13"/>
  <c r="J1165" i="13"/>
  <c r="I1165" i="13"/>
  <c r="H1165" i="13"/>
  <c r="K1157" i="13"/>
  <c r="J1157" i="13"/>
  <c r="I1157" i="13"/>
  <c r="H1157" i="13"/>
  <c r="K1149" i="13"/>
  <c r="J1149" i="13"/>
  <c r="I1149" i="13"/>
  <c r="H1149" i="13"/>
  <c r="K1141" i="13"/>
  <c r="J1141" i="13"/>
  <c r="I1141" i="13"/>
  <c r="H1141" i="13"/>
  <c r="K1133" i="13"/>
  <c r="J1133" i="13"/>
  <c r="I1133" i="13"/>
  <c r="H1133" i="13"/>
  <c r="K1125" i="13"/>
  <c r="J1125" i="13"/>
  <c r="I1125" i="13"/>
  <c r="K1117" i="13"/>
  <c r="J1117" i="13"/>
  <c r="I1117" i="13"/>
  <c r="H1117" i="13"/>
  <c r="K1109" i="13"/>
  <c r="J1109" i="13"/>
  <c r="I1109" i="13"/>
  <c r="H1109" i="13"/>
  <c r="K1101" i="13"/>
  <c r="J1101" i="13"/>
  <c r="I1101" i="13"/>
  <c r="H1101" i="13"/>
  <c r="K1093" i="13"/>
  <c r="J1093" i="13"/>
  <c r="I1093" i="13"/>
  <c r="H1093" i="13"/>
  <c r="K1085" i="13"/>
  <c r="J1085" i="13"/>
  <c r="I1085" i="13"/>
  <c r="H1085" i="13"/>
  <c r="K1077" i="13"/>
  <c r="J1077" i="13"/>
  <c r="I1077" i="13"/>
  <c r="H1077" i="13"/>
  <c r="K1069" i="13"/>
  <c r="J1069" i="13"/>
  <c r="I1069" i="13"/>
  <c r="K1061" i="13"/>
  <c r="J1061" i="13"/>
  <c r="I1061" i="13"/>
  <c r="H1061" i="13"/>
  <c r="K1053" i="13"/>
  <c r="J1053" i="13"/>
  <c r="I1053" i="13"/>
  <c r="H1053" i="13"/>
  <c r="K1045" i="13"/>
  <c r="J1045" i="13"/>
  <c r="I1045" i="13"/>
  <c r="H1045" i="13"/>
  <c r="K1037" i="13"/>
  <c r="J1037" i="13"/>
  <c r="I1037" i="13"/>
  <c r="H1037" i="13"/>
  <c r="K1029" i="13"/>
  <c r="J1029" i="13"/>
  <c r="I1029" i="13"/>
  <c r="H1029" i="13"/>
  <c r="K1021" i="13"/>
  <c r="J1021" i="13"/>
  <c r="I1021" i="13"/>
  <c r="H1021" i="13"/>
  <c r="K1013" i="13"/>
  <c r="J1013" i="13"/>
  <c r="I1013" i="13"/>
  <c r="H1013" i="13"/>
  <c r="K1005" i="13"/>
  <c r="J1005" i="13"/>
  <c r="I1005" i="13"/>
  <c r="H1005" i="13"/>
  <c r="K997" i="13"/>
  <c r="J997" i="13"/>
  <c r="I997" i="13"/>
  <c r="K989" i="13"/>
  <c r="J989" i="13"/>
  <c r="I989" i="13"/>
  <c r="H989" i="13"/>
  <c r="K981" i="13"/>
  <c r="J981" i="13"/>
  <c r="I981" i="13"/>
  <c r="H981" i="13"/>
  <c r="K973" i="13"/>
  <c r="J973" i="13"/>
  <c r="I973" i="13"/>
  <c r="H973" i="13"/>
  <c r="K965" i="13"/>
  <c r="J965" i="13"/>
  <c r="H965" i="13"/>
  <c r="I965" i="13"/>
  <c r="K957" i="13"/>
  <c r="J957" i="13"/>
  <c r="I957" i="13"/>
  <c r="H957" i="13"/>
  <c r="K949" i="13"/>
  <c r="J949" i="13"/>
  <c r="I949" i="13"/>
  <c r="H949" i="13"/>
  <c r="K941" i="13"/>
  <c r="J941" i="13"/>
  <c r="I941" i="13"/>
  <c r="K933" i="13"/>
  <c r="J933" i="13"/>
  <c r="I933" i="13"/>
  <c r="H933" i="13"/>
  <c r="K925" i="13"/>
  <c r="J925" i="13"/>
  <c r="I925" i="13"/>
  <c r="H925" i="13"/>
  <c r="K917" i="13"/>
  <c r="J917" i="13"/>
  <c r="I917" i="13"/>
  <c r="H917" i="13"/>
  <c r="K909" i="13"/>
  <c r="J909" i="13"/>
  <c r="I909" i="13"/>
  <c r="H909" i="13"/>
  <c r="K901" i="13"/>
  <c r="J901" i="13"/>
  <c r="I901" i="13"/>
  <c r="H901" i="13"/>
  <c r="K893" i="13"/>
  <c r="J893" i="13"/>
  <c r="I893" i="13"/>
  <c r="H893" i="13"/>
  <c r="K885" i="13"/>
  <c r="J885" i="13"/>
  <c r="I885" i="13"/>
  <c r="H885" i="13"/>
  <c r="K877" i="13"/>
  <c r="J877" i="13"/>
  <c r="I877" i="13"/>
  <c r="H877" i="13"/>
  <c r="K869" i="13"/>
  <c r="J869" i="13"/>
  <c r="I869" i="13"/>
  <c r="K861" i="13"/>
  <c r="J861" i="13"/>
  <c r="I861" i="13"/>
  <c r="H861" i="13"/>
  <c r="K853" i="13"/>
  <c r="J853" i="13"/>
  <c r="I853" i="13"/>
  <c r="H853" i="13"/>
  <c r="K845" i="13"/>
  <c r="J845" i="13"/>
  <c r="I845" i="13"/>
  <c r="H845" i="13"/>
  <c r="K837" i="13"/>
  <c r="J837" i="13"/>
  <c r="I837" i="13"/>
  <c r="H837" i="13"/>
  <c r="K829" i="13"/>
  <c r="J829" i="13"/>
  <c r="I829" i="13"/>
  <c r="H829" i="13"/>
  <c r="K821" i="13"/>
  <c r="J821" i="13"/>
  <c r="I821" i="13"/>
  <c r="H821" i="13"/>
  <c r="K813" i="13"/>
  <c r="J813" i="13"/>
  <c r="I813" i="13"/>
  <c r="H813" i="13"/>
  <c r="K805" i="13"/>
  <c r="J805" i="13"/>
  <c r="I805" i="13"/>
  <c r="H805" i="13"/>
  <c r="K797" i="13"/>
  <c r="J797" i="13"/>
  <c r="I797" i="13"/>
  <c r="H797" i="13"/>
  <c r="K789" i="13"/>
  <c r="J789" i="13"/>
  <c r="I789" i="13"/>
  <c r="H789" i="13"/>
  <c r="K781" i="13"/>
  <c r="J781" i="13"/>
  <c r="I781" i="13"/>
  <c r="H781" i="13"/>
  <c r="K773" i="13"/>
  <c r="J773" i="13"/>
  <c r="H773" i="13"/>
  <c r="I773" i="13"/>
  <c r="K765" i="13"/>
  <c r="J765" i="13"/>
  <c r="I765" i="13"/>
  <c r="H765" i="13"/>
  <c r="K757" i="13"/>
  <c r="J757" i="13"/>
  <c r="I757" i="13"/>
  <c r="H757" i="13"/>
  <c r="K749" i="13"/>
  <c r="J749" i="13"/>
  <c r="I749" i="13"/>
  <c r="K741" i="13"/>
  <c r="J741" i="13"/>
  <c r="I741" i="13"/>
  <c r="H741" i="13"/>
  <c r="K733" i="13"/>
  <c r="J733" i="13"/>
  <c r="I733" i="13"/>
  <c r="H733" i="13"/>
  <c r="K725" i="13"/>
  <c r="J725" i="13"/>
  <c r="I725" i="13"/>
  <c r="H725" i="13"/>
  <c r="K717" i="13"/>
  <c r="J717" i="13"/>
  <c r="I717" i="13"/>
  <c r="H717" i="13"/>
  <c r="K709" i="13"/>
  <c r="J709" i="13"/>
  <c r="H709" i="13"/>
  <c r="I709" i="13"/>
  <c r="K701" i="13"/>
  <c r="J701" i="13"/>
  <c r="I701" i="13"/>
  <c r="K693" i="13"/>
  <c r="J693" i="13"/>
  <c r="I693" i="13"/>
  <c r="H693" i="13"/>
  <c r="K685" i="13"/>
  <c r="J685" i="13"/>
  <c r="I685" i="13"/>
  <c r="H685" i="13"/>
  <c r="K677" i="13"/>
  <c r="J677" i="13"/>
  <c r="I677" i="13"/>
  <c r="H677" i="13"/>
  <c r="K669" i="13"/>
  <c r="J669" i="13"/>
  <c r="I669" i="13"/>
  <c r="H669" i="13"/>
  <c r="K661" i="13"/>
  <c r="J661" i="13"/>
  <c r="I661" i="13"/>
  <c r="H661" i="13"/>
  <c r="K653" i="13"/>
  <c r="J653" i="13"/>
  <c r="H653" i="13"/>
  <c r="I653" i="13"/>
  <c r="K645" i="13"/>
  <c r="J645" i="13"/>
  <c r="I645" i="13"/>
  <c r="H645" i="13"/>
  <c r="K637" i="13"/>
  <c r="J637" i="13"/>
  <c r="I637" i="13"/>
  <c r="H637" i="13"/>
  <c r="K629" i="13"/>
  <c r="J629" i="13"/>
  <c r="I629" i="13"/>
  <c r="H629" i="13"/>
  <c r="K621" i="13"/>
  <c r="J621" i="13"/>
  <c r="I621" i="13"/>
  <c r="H621" i="13"/>
  <c r="K613" i="13"/>
  <c r="J613" i="13"/>
  <c r="I613" i="13"/>
  <c r="H613" i="13"/>
  <c r="K605" i="13"/>
  <c r="J605" i="13"/>
  <c r="I605" i="13"/>
  <c r="H605" i="13"/>
  <c r="K597" i="13"/>
  <c r="J597" i="13"/>
  <c r="I597" i="13"/>
  <c r="H597" i="13"/>
  <c r="K589" i="13"/>
  <c r="J589" i="13"/>
  <c r="I589" i="13"/>
  <c r="H589" i="13"/>
  <c r="K581" i="13"/>
  <c r="J581" i="13"/>
  <c r="I581" i="13"/>
  <c r="H581" i="13"/>
  <c r="K573" i="13"/>
  <c r="J573" i="13"/>
  <c r="I573" i="13"/>
  <c r="H573" i="13"/>
  <c r="K565" i="13"/>
  <c r="J565" i="13"/>
  <c r="I565" i="13"/>
  <c r="H565" i="13"/>
  <c r="K557" i="13"/>
  <c r="J557" i="13"/>
  <c r="I557" i="13"/>
  <c r="H557" i="13"/>
  <c r="K549" i="13"/>
  <c r="J549" i="13"/>
  <c r="I549" i="13"/>
  <c r="K541" i="13"/>
  <c r="J541" i="13"/>
  <c r="I541" i="13"/>
  <c r="H541" i="13"/>
  <c r="K533" i="13"/>
  <c r="J533" i="13"/>
  <c r="I533" i="13"/>
  <c r="H533" i="13"/>
  <c r="K525" i="13"/>
  <c r="J525" i="13"/>
  <c r="I525" i="13"/>
  <c r="H525" i="13"/>
  <c r="K517" i="13"/>
  <c r="J517" i="13"/>
  <c r="I517" i="13"/>
  <c r="H517" i="13"/>
  <c r="K509" i="13"/>
  <c r="J509" i="13"/>
  <c r="I509" i="13"/>
  <c r="H509" i="13"/>
  <c r="K501" i="13"/>
  <c r="J501" i="13"/>
  <c r="I501" i="13"/>
  <c r="H501" i="13"/>
  <c r="K493" i="13"/>
  <c r="J493" i="13"/>
  <c r="I493" i="13"/>
  <c r="H493" i="13"/>
  <c r="K485" i="13"/>
  <c r="J485" i="13"/>
  <c r="I485" i="13"/>
  <c r="H485" i="13"/>
  <c r="K477" i="13"/>
  <c r="J477" i="13"/>
  <c r="I477" i="13"/>
  <c r="H477" i="13"/>
  <c r="K469" i="13"/>
  <c r="J469" i="13"/>
  <c r="I469" i="13"/>
  <c r="H469" i="13"/>
  <c r="K461" i="13"/>
  <c r="J461" i="13"/>
  <c r="I461" i="13"/>
  <c r="H461" i="13"/>
  <c r="K453" i="13"/>
  <c r="J453" i="13"/>
  <c r="I453" i="13"/>
  <c r="H453" i="13"/>
  <c r="K445" i="13"/>
  <c r="J445" i="13"/>
  <c r="I445" i="13"/>
  <c r="H445" i="13"/>
  <c r="K437" i="13"/>
  <c r="J437" i="13"/>
  <c r="I437" i="13"/>
  <c r="H437" i="13"/>
  <c r="K429" i="13"/>
  <c r="J429" i="13"/>
  <c r="I429" i="13"/>
  <c r="K421" i="13"/>
  <c r="J421" i="13"/>
  <c r="I421" i="13"/>
  <c r="H421" i="13"/>
  <c r="K413" i="13"/>
  <c r="J413" i="13"/>
  <c r="I413" i="13"/>
  <c r="H413" i="13"/>
  <c r="K405" i="13"/>
  <c r="J405" i="13"/>
  <c r="I405" i="13"/>
  <c r="H405" i="13"/>
  <c r="K397" i="13"/>
  <c r="J397" i="13"/>
  <c r="I397" i="13"/>
  <c r="H397" i="13"/>
  <c r="K389" i="13"/>
  <c r="J389" i="13"/>
  <c r="I389" i="13"/>
  <c r="H389" i="13"/>
  <c r="K381" i="13"/>
  <c r="J381" i="13"/>
  <c r="I381" i="13"/>
  <c r="K373" i="13"/>
  <c r="J373" i="13"/>
  <c r="I373" i="13"/>
  <c r="H373" i="13"/>
  <c r="K365" i="13"/>
  <c r="J365" i="13"/>
  <c r="I365" i="13"/>
  <c r="H365" i="13"/>
  <c r="K357" i="13"/>
  <c r="J357" i="13"/>
  <c r="I357" i="13"/>
  <c r="K349" i="13"/>
  <c r="J349" i="13"/>
  <c r="I349" i="13"/>
  <c r="H349" i="13"/>
  <c r="K341" i="13"/>
  <c r="J341" i="13"/>
  <c r="I341" i="13"/>
  <c r="H341" i="13"/>
  <c r="K333" i="13"/>
  <c r="J333" i="13"/>
  <c r="H333" i="13"/>
  <c r="I333" i="13"/>
  <c r="K325" i="13"/>
  <c r="J325" i="13"/>
  <c r="I325" i="13"/>
  <c r="H325" i="13"/>
  <c r="K317" i="13"/>
  <c r="J317" i="13"/>
  <c r="I317" i="13"/>
  <c r="H317" i="13"/>
  <c r="K309" i="13"/>
  <c r="J309" i="13"/>
  <c r="H309" i="13"/>
  <c r="I309" i="13"/>
  <c r="K301" i="13"/>
  <c r="J301" i="13"/>
  <c r="I301" i="13"/>
  <c r="H301" i="13"/>
  <c r="K293" i="13"/>
  <c r="J293" i="13"/>
  <c r="I293" i="13"/>
  <c r="H293" i="13"/>
  <c r="K285" i="13"/>
  <c r="J285" i="13"/>
  <c r="I285" i="13"/>
  <c r="H285" i="13"/>
  <c r="K277" i="13"/>
  <c r="J277" i="13"/>
  <c r="I277" i="13"/>
  <c r="H277" i="13"/>
  <c r="K269" i="13"/>
  <c r="J269" i="13"/>
  <c r="I269" i="13"/>
  <c r="H269" i="13"/>
  <c r="K261" i="13"/>
  <c r="J261" i="13"/>
  <c r="I261" i="13"/>
  <c r="H261" i="13"/>
  <c r="K253" i="13"/>
  <c r="J253" i="13"/>
  <c r="I253" i="13"/>
  <c r="H253" i="13"/>
  <c r="K245" i="13"/>
  <c r="J245" i="13"/>
  <c r="I245" i="13"/>
  <c r="H245" i="13"/>
  <c r="K237" i="13"/>
  <c r="J237" i="13"/>
  <c r="I237" i="13"/>
  <c r="K229" i="13"/>
  <c r="J229" i="13"/>
  <c r="I229" i="13"/>
  <c r="H229" i="13"/>
  <c r="K221" i="13"/>
  <c r="J221" i="13"/>
  <c r="I221" i="13"/>
  <c r="H221" i="13"/>
  <c r="K213" i="13"/>
  <c r="J213" i="13"/>
  <c r="I213" i="13"/>
  <c r="H213" i="13"/>
  <c r="K205" i="13"/>
  <c r="J205" i="13"/>
  <c r="I205" i="13"/>
  <c r="H205" i="13"/>
  <c r="K197" i="13"/>
  <c r="J197" i="13"/>
  <c r="I197" i="13"/>
  <c r="H197" i="13"/>
  <c r="K189" i="13"/>
  <c r="J189" i="13"/>
  <c r="I189" i="13"/>
  <c r="K181" i="13"/>
  <c r="J181" i="13"/>
  <c r="I181" i="13"/>
  <c r="H181" i="13"/>
  <c r="K173" i="13"/>
  <c r="J173" i="13"/>
  <c r="I173" i="13"/>
  <c r="H173" i="13"/>
  <c r="K165" i="13"/>
  <c r="J165" i="13"/>
  <c r="I165" i="13"/>
  <c r="H165" i="13"/>
  <c r="K157" i="13"/>
  <c r="J157" i="13"/>
  <c r="I157" i="13"/>
  <c r="H157" i="13"/>
  <c r="K149" i="13"/>
  <c r="J149" i="13"/>
  <c r="I149" i="13"/>
  <c r="H149" i="13"/>
  <c r="K141" i="13"/>
  <c r="J141" i="13"/>
  <c r="I141" i="13"/>
  <c r="H141" i="13"/>
  <c r="K133" i="13"/>
  <c r="J133" i="13"/>
  <c r="I133" i="13"/>
  <c r="H133" i="13"/>
  <c r="K125" i="13"/>
  <c r="J125" i="13"/>
  <c r="I125" i="13"/>
  <c r="H125" i="13"/>
  <c r="K117" i="13"/>
  <c r="J117" i="13"/>
  <c r="I117" i="13"/>
  <c r="H117" i="13"/>
  <c r="K109" i="13"/>
  <c r="J109" i="13"/>
  <c r="I109" i="13"/>
  <c r="H109" i="13"/>
  <c r="K101" i="13"/>
  <c r="I101" i="13"/>
  <c r="J101" i="13"/>
  <c r="H101" i="13"/>
  <c r="K93" i="13"/>
  <c r="J93" i="13"/>
  <c r="I93" i="13"/>
  <c r="H93" i="13"/>
  <c r="K85" i="13"/>
  <c r="J85" i="13"/>
  <c r="I85" i="13"/>
  <c r="H85" i="13"/>
  <c r="K77" i="13"/>
  <c r="J77" i="13"/>
  <c r="I77" i="13"/>
  <c r="H77" i="13"/>
  <c r="K69" i="13"/>
  <c r="J69" i="13"/>
  <c r="I69" i="13"/>
  <c r="H69" i="13"/>
  <c r="K61" i="13"/>
  <c r="J61" i="13"/>
  <c r="H61" i="13"/>
  <c r="I61" i="13"/>
  <c r="K53" i="13"/>
  <c r="J53" i="13"/>
  <c r="I53" i="13"/>
  <c r="H53" i="13"/>
  <c r="K45" i="13"/>
  <c r="J45" i="13"/>
  <c r="I45" i="13"/>
  <c r="K37" i="13"/>
  <c r="J37" i="13"/>
  <c r="I37" i="13"/>
  <c r="H37" i="13"/>
  <c r="K29" i="13"/>
  <c r="J29" i="13"/>
  <c r="I29" i="13"/>
  <c r="H29" i="13"/>
  <c r="K21" i="13"/>
  <c r="J21" i="13"/>
  <c r="I21" i="13"/>
  <c r="H21" i="13"/>
  <c r="K13" i="13"/>
  <c r="J13" i="13"/>
  <c r="I13" i="13"/>
  <c r="H13" i="13"/>
  <c r="H3549" i="13"/>
  <c r="H3485" i="13"/>
  <c r="H3421" i="13"/>
  <c r="H3384" i="13"/>
  <c r="H3368" i="13"/>
  <c r="H3277" i="13"/>
  <c r="H3240" i="13"/>
  <c r="H3149" i="13"/>
  <c r="H3112" i="13"/>
  <c r="H3013" i="13"/>
  <c r="H2917" i="13"/>
  <c r="H2893" i="13"/>
  <c r="H2701" i="13"/>
  <c r="H2664" i="13"/>
  <c r="H2445" i="13"/>
  <c r="H2408" i="13"/>
  <c r="H2189" i="13"/>
  <c r="H2152" i="13"/>
  <c r="H1933" i="13"/>
  <c r="H1896" i="13"/>
  <c r="H1677" i="13"/>
  <c r="H1640" i="13"/>
  <c r="H1421" i="13"/>
  <c r="H1384" i="13"/>
  <c r="H1032" i="13"/>
  <c r="H600" i="13"/>
  <c r="I3173" i="13"/>
  <c r="I1213" i="13"/>
  <c r="K2412" i="13"/>
  <c r="J2412" i="13"/>
  <c r="I2412" i="13"/>
  <c r="H2412" i="13"/>
  <c r="K2404" i="13"/>
  <c r="J2404" i="13"/>
  <c r="I2404" i="13"/>
  <c r="H2404" i="13"/>
  <c r="K2396" i="13"/>
  <c r="J2396" i="13"/>
  <c r="I2396" i="13"/>
  <c r="H2396" i="13"/>
  <c r="K2388" i="13"/>
  <c r="J2388" i="13"/>
  <c r="I2388" i="13"/>
  <c r="H2388" i="13"/>
  <c r="K2380" i="13"/>
  <c r="J2380" i="13"/>
  <c r="I2380" i="13"/>
  <c r="H2380" i="13"/>
  <c r="K2372" i="13"/>
  <c r="J2372" i="13"/>
  <c r="I2372" i="13"/>
  <c r="K2364" i="13"/>
  <c r="J2364" i="13"/>
  <c r="I2364" i="13"/>
  <c r="K2356" i="13"/>
  <c r="J2356" i="13"/>
  <c r="I2356" i="13"/>
  <c r="H2356" i="13"/>
  <c r="K2348" i="13"/>
  <c r="J2348" i="13"/>
  <c r="I2348" i="13"/>
  <c r="H2348" i="13"/>
  <c r="K2340" i="13"/>
  <c r="J2340" i="13"/>
  <c r="I2340" i="13"/>
  <c r="H2340" i="13"/>
  <c r="K2332" i="13"/>
  <c r="J2332" i="13"/>
  <c r="I2332" i="13"/>
  <c r="H2332" i="13"/>
  <c r="K2324" i="13"/>
  <c r="I2324" i="13"/>
  <c r="J2324" i="13"/>
  <c r="H2324" i="13"/>
  <c r="K2316" i="13"/>
  <c r="J2316" i="13"/>
  <c r="I2316" i="13"/>
  <c r="H2316" i="13"/>
  <c r="K2308" i="13"/>
  <c r="J2308" i="13"/>
  <c r="I2308" i="13"/>
  <c r="K2300" i="13"/>
  <c r="J2300" i="13"/>
  <c r="I2300" i="13"/>
  <c r="K2292" i="13"/>
  <c r="J2292" i="13"/>
  <c r="I2292" i="13"/>
  <c r="H2292" i="13"/>
  <c r="K2284" i="13"/>
  <c r="J2284" i="13"/>
  <c r="I2284" i="13"/>
  <c r="H2284" i="13"/>
  <c r="K2276" i="13"/>
  <c r="J2276" i="13"/>
  <c r="I2276" i="13"/>
  <c r="H2276" i="13"/>
  <c r="K2268" i="13"/>
  <c r="J2268" i="13"/>
  <c r="I2268" i="13"/>
  <c r="H2268" i="13"/>
  <c r="K2260" i="13"/>
  <c r="J2260" i="13"/>
  <c r="I2260" i="13"/>
  <c r="H2260" i="13"/>
  <c r="K2252" i="13"/>
  <c r="J2252" i="13"/>
  <c r="I2252" i="13"/>
  <c r="H2252" i="13"/>
  <c r="K2244" i="13"/>
  <c r="J2244" i="13"/>
  <c r="I2244" i="13"/>
  <c r="J2236" i="13"/>
  <c r="K2236" i="13"/>
  <c r="I2236" i="13"/>
  <c r="K2228" i="13"/>
  <c r="J2228" i="13"/>
  <c r="I2228" i="13"/>
  <c r="H2228" i="13"/>
  <c r="K2220" i="13"/>
  <c r="J2220" i="13"/>
  <c r="I2220" i="13"/>
  <c r="H2220" i="13"/>
  <c r="K2212" i="13"/>
  <c r="J2212" i="13"/>
  <c r="I2212" i="13"/>
  <c r="H2212" i="13"/>
  <c r="K2204" i="13"/>
  <c r="J2204" i="13"/>
  <c r="I2204" i="13"/>
  <c r="H2204" i="13"/>
  <c r="K2196" i="13"/>
  <c r="J2196" i="13"/>
  <c r="I2196" i="13"/>
  <c r="H2196" i="13"/>
  <c r="K2188" i="13"/>
  <c r="J2188" i="13"/>
  <c r="I2188" i="13"/>
  <c r="H2188" i="13"/>
  <c r="K2180" i="13"/>
  <c r="J2180" i="13"/>
  <c r="I2180" i="13"/>
  <c r="K2172" i="13"/>
  <c r="J2172" i="13"/>
  <c r="I2172" i="13"/>
  <c r="K2164" i="13"/>
  <c r="J2164" i="13"/>
  <c r="H2164" i="13"/>
  <c r="I2164" i="13"/>
  <c r="K2156" i="13"/>
  <c r="J2156" i="13"/>
  <c r="I2156" i="13"/>
  <c r="H2156" i="13"/>
  <c r="K2148" i="13"/>
  <c r="J2148" i="13"/>
  <c r="I2148" i="13"/>
  <c r="H2148" i="13"/>
  <c r="K2140" i="13"/>
  <c r="J2140" i="13"/>
  <c r="I2140" i="13"/>
  <c r="H2140" i="13"/>
  <c r="K2132" i="13"/>
  <c r="J2132" i="13"/>
  <c r="I2132" i="13"/>
  <c r="H2132" i="13"/>
  <c r="K2124" i="13"/>
  <c r="J2124" i="13"/>
  <c r="I2124" i="13"/>
  <c r="H2124" i="13"/>
  <c r="K2116" i="13"/>
  <c r="J2116" i="13"/>
  <c r="I2116" i="13"/>
  <c r="K2108" i="13"/>
  <c r="J2108" i="13"/>
  <c r="I2108" i="13"/>
  <c r="K2100" i="13"/>
  <c r="J2100" i="13"/>
  <c r="I2100" i="13"/>
  <c r="H2100" i="13"/>
  <c r="K2092" i="13"/>
  <c r="J2092" i="13"/>
  <c r="I2092" i="13"/>
  <c r="H2092" i="13"/>
  <c r="K2084" i="13"/>
  <c r="J2084" i="13"/>
  <c r="I2084" i="13"/>
  <c r="H2084" i="13"/>
  <c r="K2076" i="13"/>
  <c r="J2076" i="13"/>
  <c r="I2076" i="13"/>
  <c r="H2076" i="13"/>
  <c r="K2068" i="13"/>
  <c r="J2068" i="13"/>
  <c r="I2068" i="13"/>
  <c r="H2068" i="13"/>
  <c r="K2060" i="13"/>
  <c r="J2060" i="13"/>
  <c r="I2060" i="13"/>
  <c r="H2060" i="13"/>
  <c r="K2052" i="13"/>
  <c r="J2052" i="13"/>
  <c r="I2052" i="13"/>
  <c r="K2044" i="13"/>
  <c r="J2044" i="13"/>
  <c r="I2044" i="13"/>
  <c r="K2036" i="13"/>
  <c r="J2036" i="13"/>
  <c r="I2036" i="13"/>
  <c r="H2036" i="13"/>
  <c r="K2028" i="13"/>
  <c r="J2028" i="13"/>
  <c r="I2028" i="13"/>
  <c r="H2028" i="13"/>
  <c r="K2020" i="13"/>
  <c r="J2020" i="13"/>
  <c r="I2020" i="13"/>
  <c r="H2020" i="13"/>
  <c r="K2012" i="13"/>
  <c r="J2012" i="13"/>
  <c r="I2012" i="13"/>
  <c r="H2012" i="13"/>
  <c r="K2004" i="13"/>
  <c r="J2004" i="13"/>
  <c r="I2004" i="13"/>
  <c r="H2004" i="13"/>
  <c r="K1996" i="13"/>
  <c r="J1996" i="13"/>
  <c r="I1996" i="13"/>
  <c r="H1996" i="13"/>
  <c r="K1988" i="13"/>
  <c r="J1988" i="13"/>
  <c r="I1988" i="13"/>
  <c r="K1980" i="13"/>
  <c r="J1980" i="13"/>
  <c r="I1980" i="13"/>
  <c r="K1972" i="13"/>
  <c r="J1972" i="13"/>
  <c r="I1972" i="13"/>
  <c r="H1972" i="13"/>
  <c r="K1964" i="13"/>
  <c r="I1964" i="13"/>
  <c r="J1964" i="13"/>
  <c r="H1964" i="13"/>
  <c r="K1956" i="13"/>
  <c r="J1956" i="13"/>
  <c r="I1956" i="13"/>
  <c r="H1956" i="13"/>
  <c r="K1948" i="13"/>
  <c r="J1948" i="13"/>
  <c r="I1948" i="13"/>
  <c r="H1948" i="13"/>
  <c r="K1940" i="13"/>
  <c r="J1940" i="13"/>
  <c r="I1940" i="13"/>
  <c r="H1940" i="13"/>
  <c r="K1932" i="13"/>
  <c r="I1932" i="13"/>
  <c r="J1932" i="13"/>
  <c r="H1932" i="13"/>
  <c r="K1924" i="13"/>
  <c r="J1924" i="13"/>
  <c r="I1924" i="13"/>
  <c r="K1916" i="13"/>
  <c r="J1916" i="13"/>
  <c r="I1916" i="13"/>
  <c r="K1908" i="13"/>
  <c r="J1908" i="13"/>
  <c r="H1908" i="13"/>
  <c r="I1908" i="13"/>
  <c r="K1900" i="13"/>
  <c r="J1900" i="13"/>
  <c r="I1900" i="13"/>
  <c r="H1900" i="13"/>
  <c r="K1892" i="13"/>
  <c r="J1892" i="13"/>
  <c r="I1892" i="13"/>
  <c r="H1892" i="13"/>
  <c r="K1884" i="13"/>
  <c r="J1884" i="13"/>
  <c r="I1884" i="13"/>
  <c r="H1884" i="13"/>
  <c r="K1876" i="13"/>
  <c r="J1876" i="13"/>
  <c r="I1876" i="13"/>
  <c r="H1876" i="13"/>
  <c r="K1868" i="13"/>
  <c r="J1868" i="13"/>
  <c r="I1868" i="13"/>
  <c r="H1868" i="13"/>
  <c r="K1860" i="13"/>
  <c r="J1860" i="13"/>
  <c r="I1860" i="13"/>
  <c r="K1852" i="13"/>
  <c r="J1852" i="13"/>
  <c r="I1852" i="13"/>
  <c r="K1844" i="13"/>
  <c r="J1844" i="13"/>
  <c r="I1844" i="13"/>
  <c r="H1844" i="13"/>
  <c r="K1836" i="13"/>
  <c r="J1836" i="13"/>
  <c r="I1836" i="13"/>
  <c r="H1836" i="13"/>
  <c r="K1828" i="13"/>
  <c r="J1828" i="13"/>
  <c r="I1828" i="13"/>
  <c r="H1828" i="13"/>
  <c r="K1820" i="13"/>
  <c r="J1820" i="13"/>
  <c r="I1820" i="13"/>
  <c r="H1820" i="13"/>
  <c r="K1812" i="13"/>
  <c r="J1812" i="13"/>
  <c r="I1812" i="13"/>
  <c r="H1812" i="13"/>
  <c r="K1804" i="13"/>
  <c r="J1804" i="13"/>
  <c r="I1804" i="13"/>
  <c r="H1804" i="13"/>
  <c r="K1796" i="13"/>
  <c r="J1796" i="13"/>
  <c r="I1796" i="13"/>
  <c r="K1788" i="13"/>
  <c r="J1788" i="13"/>
  <c r="I1788" i="13"/>
  <c r="K1780" i="13"/>
  <c r="J1780" i="13"/>
  <c r="I1780" i="13"/>
  <c r="H1780" i="13"/>
  <c r="K1772" i="13"/>
  <c r="J1772" i="13"/>
  <c r="I1772" i="13"/>
  <c r="H1772" i="13"/>
  <c r="K1764" i="13"/>
  <c r="J1764" i="13"/>
  <c r="I1764" i="13"/>
  <c r="H1764" i="13"/>
  <c r="K1756" i="13"/>
  <c r="J1756" i="13"/>
  <c r="I1756" i="13"/>
  <c r="H1756" i="13"/>
  <c r="K1748" i="13"/>
  <c r="J1748" i="13"/>
  <c r="I1748" i="13"/>
  <c r="H1748" i="13"/>
  <c r="K1740" i="13"/>
  <c r="J1740" i="13"/>
  <c r="I1740" i="13"/>
  <c r="H1740" i="13"/>
  <c r="K1732" i="13"/>
  <c r="J1732" i="13"/>
  <c r="I1732" i="13"/>
  <c r="K1724" i="13"/>
  <c r="J1724" i="13"/>
  <c r="I1724" i="13"/>
  <c r="K1716" i="13"/>
  <c r="J1716" i="13"/>
  <c r="I1716" i="13"/>
  <c r="H1716" i="13"/>
  <c r="K1708" i="13"/>
  <c r="J1708" i="13"/>
  <c r="I1708" i="13"/>
  <c r="H1708" i="13"/>
  <c r="K1700" i="13"/>
  <c r="J1700" i="13"/>
  <c r="I1700" i="13"/>
  <c r="H1700" i="13"/>
  <c r="K1692" i="13"/>
  <c r="J1692" i="13"/>
  <c r="I1692" i="13"/>
  <c r="H1692" i="13"/>
  <c r="K1684" i="13"/>
  <c r="J1684" i="13"/>
  <c r="I1684" i="13"/>
  <c r="H1684" i="13"/>
  <c r="K1676" i="13"/>
  <c r="J1676" i="13"/>
  <c r="I1676" i="13"/>
  <c r="H1676" i="13"/>
  <c r="K1668" i="13"/>
  <c r="J1668" i="13"/>
  <c r="I1668" i="13"/>
  <c r="K1660" i="13"/>
  <c r="J1660" i="13"/>
  <c r="K1652" i="13"/>
  <c r="J1652" i="13"/>
  <c r="H1652" i="13"/>
  <c r="K1644" i="13"/>
  <c r="J1644" i="13"/>
  <c r="I1644" i="13"/>
  <c r="H1644" i="13"/>
  <c r="K1636" i="13"/>
  <c r="J1636" i="13"/>
  <c r="I1636" i="13"/>
  <c r="H1636" i="13"/>
  <c r="K1628" i="13"/>
  <c r="J1628" i="13"/>
  <c r="I1628" i="13"/>
  <c r="H1628" i="13"/>
  <c r="K1620" i="13"/>
  <c r="J1620" i="13"/>
  <c r="I1620" i="13"/>
  <c r="H1620" i="13"/>
  <c r="K1612" i="13"/>
  <c r="J1612" i="13"/>
  <c r="I1612" i="13"/>
  <c r="H1612" i="13"/>
  <c r="K1604" i="13"/>
  <c r="J1604" i="13"/>
  <c r="I1604" i="13"/>
  <c r="K1596" i="13"/>
  <c r="J1596" i="13"/>
  <c r="I1596" i="13"/>
  <c r="K1588" i="13"/>
  <c r="J1588" i="13"/>
  <c r="I1588" i="13"/>
  <c r="H1588" i="13"/>
  <c r="K1580" i="13"/>
  <c r="J1580" i="13"/>
  <c r="I1580" i="13"/>
  <c r="H1580" i="13"/>
  <c r="K1572" i="13"/>
  <c r="J1572" i="13"/>
  <c r="I1572" i="13"/>
  <c r="H1572" i="13"/>
  <c r="K1564" i="13"/>
  <c r="J1564" i="13"/>
  <c r="I1564" i="13"/>
  <c r="H1564" i="13"/>
  <c r="K1556" i="13"/>
  <c r="J1556" i="13"/>
  <c r="I1556" i="13"/>
  <c r="H1556" i="13"/>
  <c r="K1548" i="13"/>
  <c r="J1548" i="13"/>
  <c r="I1548" i="13"/>
  <c r="H1548" i="13"/>
  <c r="K1540" i="13"/>
  <c r="J1540" i="13"/>
  <c r="I1540" i="13"/>
  <c r="K1532" i="13"/>
  <c r="J1532" i="13"/>
  <c r="I1532" i="13"/>
  <c r="K1524" i="13"/>
  <c r="J1524" i="13"/>
  <c r="I1524" i="13"/>
  <c r="H1524" i="13"/>
  <c r="K1516" i="13"/>
  <c r="J1516" i="13"/>
  <c r="I1516" i="13"/>
  <c r="H1516" i="13"/>
  <c r="K1508" i="13"/>
  <c r="J1508" i="13"/>
  <c r="I1508" i="13"/>
  <c r="H1508" i="13"/>
  <c r="K1500" i="13"/>
  <c r="J1500" i="13"/>
  <c r="I1500" i="13"/>
  <c r="H1500" i="13"/>
  <c r="K1492" i="13"/>
  <c r="J1492" i="13"/>
  <c r="I1492" i="13"/>
  <c r="H1492" i="13"/>
  <c r="K1484" i="13"/>
  <c r="J1484" i="13"/>
  <c r="I1484" i="13"/>
  <c r="H1484" i="13"/>
  <c r="K1476" i="13"/>
  <c r="J1476" i="13"/>
  <c r="I1476" i="13"/>
  <c r="K1468" i="13"/>
  <c r="J1468" i="13"/>
  <c r="I1468" i="13"/>
  <c r="K1460" i="13"/>
  <c r="J1460" i="13"/>
  <c r="I1460" i="13"/>
  <c r="H1460" i="13"/>
  <c r="K1452" i="13"/>
  <c r="J1452" i="13"/>
  <c r="I1452" i="13"/>
  <c r="H1452" i="13"/>
  <c r="K1444" i="13"/>
  <c r="J1444" i="13"/>
  <c r="I1444" i="13"/>
  <c r="H1444" i="13"/>
  <c r="K1436" i="13"/>
  <c r="J1436" i="13"/>
  <c r="I1436" i="13"/>
  <c r="H1436" i="13"/>
  <c r="K1428" i="13"/>
  <c r="J1428" i="13"/>
  <c r="I1428" i="13"/>
  <c r="H1428" i="13"/>
  <c r="K1420" i="13"/>
  <c r="J1420" i="13"/>
  <c r="I1420" i="13"/>
  <c r="H1420" i="13"/>
  <c r="K1412" i="13"/>
  <c r="J1412" i="13"/>
  <c r="I1412" i="13"/>
  <c r="K1404" i="13"/>
  <c r="J1404" i="13"/>
  <c r="I1404" i="13"/>
  <c r="K1396" i="13"/>
  <c r="J1396" i="13"/>
  <c r="I1396" i="13"/>
  <c r="H1396" i="13"/>
  <c r="K1388" i="13"/>
  <c r="J1388" i="13"/>
  <c r="I1388" i="13"/>
  <c r="H1388" i="13"/>
  <c r="K1380" i="13"/>
  <c r="J1380" i="13"/>
  <c r="I1380" i="13"/>
  <c r="H1380" i="13"/>
  <c r="K1372" i="13"/>
  <c r="J1372" i="13"/>
  <c r="I1372" i="13"/>
  <c r="H1372" i="13"/>
  <c r="K1364" i="13"/>
  <c r="J1364" i="13"/>
  <c r="I1364" i="13"/>
  <c r="H1364" i="13"/>
  <c r="K1356" i="13"/>
  <c r="J1356" i="13"/>
  <c r="I1356" i="13"/>
  <c r="H1356" i="13"/>
  <c r="K1348" i="13"/>
  <c r="J1348" i="13"/>
  <c r="I1348" i="13"/>
  <c r="K1340" i="13"/>
  <c r="J1340" i="13"/>
  <c r="I1340" i="13"/>
  <c r="K1332" i="13"/>
  <c r="J1332" i="13"/>
  <c r="I1332" i="13"/>
  <c r="H1332" i="13"/>
  <c r="K1324" i="13"/>
  <c r="J1324" i="13"/>
  <c r="I1324" i="13"/>
  <c r="H1324" i="13"/>
  <c r="K1316" i="13"/>
  <c r="J1316" i="13"/>
  <c r="I1316" i="13"/>
  <c r="H1316" i="13"/>
  <c r="K1308" i="13"/>
  <c r="J1308" i="13"/>
  <c r="I1308" i="13"/>
  <c r="H1308" i="13"/>
  <c r="K1300" i="13"/>
  <c r="J1300" i="13"/>
  <c r="I1300" i="13"/>
  <c r="H1300" i="13"/>
  <c r="K1292" i="13"/>
  <c r="J1292" i="13"/>
  <c r="I1292" i="13"/>
  <c r="H1292" i="13"/>
  <c r="K1284" i="13"/>
  <c r="J1284" i="13"/>
  <c r="I1284" i="13"/>
  <c r="K1276" i="13"/>
  <c r="J1276" i="13"/>
  <c r="I1276" i="13"/>
  <c r="K1268" i="13"/>
  <c r="J1268" i="13"/>
  <c r="I1268" i="13"/>
  <c r="H1268" i="13"/>
  <c r="K1260" i="13"/>
  <c r="J1260" i="13"/>
  <c r="I1260" i="13"/>
  <c r="H1260" i="13"/>
  <c r="K1252" i="13"/>
  <c r="J1252" i="13"/>
  <c r="I1252" i="13"/>
  <c r="H1252" i="13"/>
  <c r="K1244" i="13"/>
  <c r="J1244" i="13"/>
  <c r="I1244" i="13"/>
  <c r="H1244" i="13"/>
  <c r="K1236" i="13"/>
  <c r="J1236" i="13"/>
  <c r="I1236" i="13"/>
  <c r="H1236" i="13"/>
  <c r="K1228" i="13"/>
  <c r="J1228" i="13"/>
  <c r="I1228" i="13"/>
  <c r="H1228" i="13"/>
  <c r="K1220" i="13"/>
  <c r="J1220" i="13"/>
  <c r="I1220" i="13"/>
  <c r="H1220" i="13"/>
  <c r="K1212" i="13"/>
  <c r="J1212" i="13"/>
  <c r="I1212" i="13"/>
  <c r="H1212" i="13"/>
  <c r="K1204" i="13"/>
  <c r="J1204" i="13"/>
  <c r="I1204" i="13"/>
  <c r="H1204" i="13"/>
  <c r="K1196" i="13"/>
  <c r="J1196" i="13"/>
  <c r="I1196" i="13"/>
  <c r="H1196" i="13"/>
  <c r="K1188" i="13"/>
  <c r="J1188" i="13"/>
  <c r="I1188" i="13"/>
  <c r="H1188" i="13"/>
  <c r="J1180" i="13"/>
  <c r="K1180" i="13"/>
  <c r="I1180" i="13"/>
  <c r="K1172" i="13"/>
  <c r="J1172" i="13"/>
  <c r="I1172" i="13"/>
  <c r="H1172" i="13"/>
  <c r="K1164" i="13"/>
  <c r="J1164" i="13"/>
  <c r="I1164" i="13"/>
  <c r="H1164" i="13"/>
  <c r="K1156" i="13"/>
  <c r="J1156" i="13"/>
  <c r="I1156" i="13"/>
  <c r="H1156" i="13"/>
  <c r="K1148" i="13"/>
  <c r="J1148" i="13"/>
  <c r="H1148" i="13"/>
  <c r="I1148" i="13"/>
  <c r="K1140" i="13"/>
  <c r="J1140" i="13"/>
  <c r="I1140" i="13"/>
  <c r="H1140" i="13"/>
  <c r="K1132" i="13"/>
  <c r="J1132" i="13"/>
  <c r="I1132" i="13"/>
  <c r="H1132" i="13"/>
  <c r="K1124" i="13"/>
  <c r="J1124" i="13"/>
  <c r="I1124" i="13"/>
  <c r="K1116" i="13"/>
  <c r="J1116" i="13"/>
  <c r="I1116" i="13"/>
  <c r="H1116" i="13"/>
  <c r="K1108" i="13"/>
  <c r="J1108" i="13"/>
  <c r="I1108" i="13"/>
  <c r="H1108" i="13"/>
  <c r="K1100" i="13"/>
  <c r="J1100" i="13"/>
  <c r="I1100" i="13"/>
  <c r="H1100" i="13"/>
  <c r="K1092" i="13"/>
  <c r="J1092" i="13"/>
  <c r="I1092" i="13"/>
  <c r="H1092" i="13"/>
  <c r="K1084" i="13"/>
  <c r="J1084" i="13"/>
  <c r="I1084" i="13"/>
  <c r="H1084" i="13"/>
  <c r="K1076" i="13"/>
  <c r="J1076" i="13"/>
  <c r="I1076" i="13"/>
  <c r="H1076" i="13"/>
  <c r="K1068" i="13"/>
  <c r="J1068" i="13"/>
  <c r="I1068" i="13"/>
  <c r="H1068" i="13"/>
  <c r="K1060" i="13"/>
  <c r="J1060" i="13"/>
  <c r="I1060" i="13"/>
  <c r="H1060" i="13"/>
  <c r="K1052" i="13"/>
  <c r="J1052" i="13"/>
  <c r="I1052" i="13"/>
  <c r="K1044" i="13"/>
  <c r="J1044" i="13"/>
  <c r="I1044" i="13"/>
  <c r="H1044" i="13"/>
  <c r="K1036" i="13"/>
  <c r="J1036" i="13"/>
  <c r="I1036" i="13"/>
  <c r="H1036" i="13"/>
  <c r="K1028" i="13"/>
  <c r="J1028" i="13"/>
  <c r="I1028" i="13"/>
  <c r="H1028" i="13"/>
  <c r="K1020" i="13"/>
  <c r="J1020" i="13"/>
  <c r="I1020" i="13"/>
  <c r="H1020" i="13"/>
  <c r="K1012" i="13"/>
  <c r="J1012" i="13"/>
  <c r="I1012" i="13"/>
  <c r="H1012" i="13"/>
  <c r="K1004" i="13"/>
  <c r="J1004" i="13"/>
  <c r="I1004" i="13"/>
  <c r="H1004" i="13"/>
  <c r="K996" i="13"/>
  <c r="J996" i="13"/>
  <c r="I996" i="13"/>
  <c r="K988" i="13"/>
  <c r="J988" i="13"/>
  <c r="I988" i="13"/>
  <c r="H988" i="13"/>
  <c r="K980" i="13"/>
  <c r="J980" i="13"/>
  <c r="I980" i="13"/>
  <c r="H980" i="13"/>
  <c r="K972" i="13"/>
  <c r="J972" i="13"/>
  <c r="I972" i="13"/>
  <c r="H972" i="13"/>
  <c r="K964" i="13"/>
  <c r="J964" i="13"/>
  <c r="I964" i="13"/>
  <c r="H964" i="13"/>
  <c r="K956" i="13"/>
  <c r="J956" i="13"/>
  <c r="I956" i="13"/>
  <c r="H956" i="13"/>
  <c r="K948" i="13"/>
  <c r="J948" i="13"/>
  <c r="I948" i="13"/>
  <c r="H948" i="13"/>
  <c r="K940" i="13"/>
  <c r="J940" i="13"/>
  <c r="I940" i="13"/>
  <c r="H940" i="13"/>
  <c r="K932" i="13"/>
  <c r="J932" i="13"/>
  <c r="I932" i="13"/>
  <c r="H932" i="13"/>
  <c r="K924" i="13"/>
  <c r="J924" i="13"/>
  <c r="I924" i="13"/>
  <c r="K916" i="13"/>
  <c r="J916" i="13"/>
  <c r="I916" i="13"/>
  <c r="H916" i="13"/>
  <c r="K908" i="13"/>
  <c r="J908" i="13"/>
  <c r="I908" i="13"/>
  <c r="H908" i="13"/>
  <c r="K900" i="13"/>
  <c r="J900" i="13"/>
  <c r="I900" i="13"/>
  <c r="H900" i="13"/>
  <c r="K892" i="13"/>
  <c r="J892" i="13"/>
  <c r="H892" i="13"/>
  <c r="I892" i="13"/>
  <c r="K884" i="13"/>
  <c r="J884" i="13"/>
  <c r="I884" i="13"/>
  <c r="H884" i="13"/>
  <c r="K876" i="13"/>
  <c r="J876" i="13"/>
  <c r="I876" i="13"/>
  <c r="H876" i="13"/>
  <c r="K868" i="13"/>
  <c r="J868" i="13"/>
  <c r="I868" i="13"/>
  <c r="K860" i="13"/>
  <c r="J860" i="13"/>
  <c r="I860" i="13"/>
  <c r="H860" i="13"/>
  <c r="K852" i="13"/>
  <c r="J852" i="13"/>
  <c r="I852" i="13"/>
  <c r="H852" i="13"/>
  <c r="K844" i="13"/>
  <c r="J844" i="13"/>
  <c r="I844" i="13"/>
  <c r="H844" i="13"/>
  <c r="K836" i="13"/>
  <c r="J836" i="13"/>
  <c r="I836" i="13"/>
  <c r="H836" i="13"/>
  <c r="K828" i="13"/>
  <c r="J828" i="13"/>
  <c r="I828" i="13"/>
  <c r="H828" i="13"/>
  <c r="K820" i="13"/>
  <c r="J820" i="13"/>
  <c r="I820" i="13"/>
  <c r="K812" i="13"/>
  <c r="J812" i="13"/>
  <c r="I812" i="13"/>
  <c r="H812" i="13"/>
  <c r="K804" i="13"/>
  <c r="J804" i="13"/>
  <c r="I804" i="13"/>
  <c r="H804" i="13"/>
  <c r="K796" i="13"/>
  <c r="J796" i="13"/>
  <c r="I796" i="13"/>
  <c r="K788" i="13"/>
  <c r="J788" i="13"/>
  <c r="I788" i="13"/>
  <c r="H788" i="13"/>
  <c r="K780" i="13"/>
  <c r="J780" i="13"/>
  <c r="I780" i="13"/>
  <c r="H780" i="13"/>
  <c r="K772" i="13"/>
  <c r="J772" i="13"/>
  <c r="I772" i="13"/>
  <c r="H772" i="13"/>
  <c r="K764" i="13"/>
  <c r="J764" i="13"/>
  <c r="I764" i="13"/>
  <c r="H764" i="13"/>
  <c r="K756" i="13"/>
  <c r="J756" i="13"/>
  <c r="I756" i="13"/>
  <c r="H756" i="13"/>
  <c r="K748" i="13"/>
  <c r="J748" i="13"/>
  <c r="I748" i="13"/>
  <c r="H748" i="13"/>
  <c r="K740" i="13"/>
  <c r="J740" i="13"/>
  <c r="I740" i="13"/>
  <c r="H740" i="13"/>
  <c r="K732" i="13"/>
  <c r="J732" i="13"/>
  <c r="I732" i="13"/>
  <c r="H732" i="13"/>
  <c r="K724" i="13"/>
  <c r="J724" i="13"/>
  <c r="I724" i="13"/>
  <c r="H724" i="13"/>
  <c r="K716" i="13"/>
  <c r="J716" i="13"/>
  <c r="I716" i="13"/>
  <c r="H716" i="13"/>
  <c r="K708" i="13"/>
  <c r="J708" i="13"/>
  <c r="I708" i="13"/>
  <c r="H708" i="13"/>
  <c r="K700" i="13"/>
  <c r="J700" i="13"/>
  <c r="H700" i="13"/>
  <c r="I700" i="13"/>
  <c r="K692" i="13"/>
  <c r="J692" i="13"/>
  <c r="I692" i="13"/>
  <c r="H692" i="13"/>
  <c r="K684" i="13"/>
  <c r="J684" i="13"/>
  <c r="I684" i="13"/>
  <c r="H684" i="13"/>
  <c r="K676" i="13"/>
  <c r="J676" i="13"/>
  <c r="I676" i="13"/>
  <c r="K668" i="13"/>
  <c r="J668" i="13"/>
  <c r="I668" i="13"/>
  <c r="H668" i="13"/>
  <c r="K660" i="13"/>
  <c r="J660" i="13"/>
  <c r="I660" i="13"/>
  <c r="H660" i="13"/>
  <c r="K652" i="13"/>
  <c r="J652" i="13"/>
  <c r="H652" i="13"/>
  <c r="I652" i="13"/>
  <c r="K644" i="13"/>
  <c r="J644" i="13"/>
  <c r="I644" i="13"/>
  <c r="H644" i="13"/>
  <c r="K636" i="13"/>
  <c r="J636" i="13"/>
  <c r="I636" i="13"/>
  <c r="H636" i="13"/>
  <c r="K628" i="13"/>
  <c r="J628" i="13"/>
  <c r="I628" i="13"/>
  <c r="K620" i="13"/>
  <c r="J620" i="13"/>
  <c r="H620" i="13"/>
  <c r="I620" i="13"/>
  <c r="K612" i="13"/>
  <c r="J612" i="13"/>
  <c r="I612" i="13"/>
  <c r="H612" i="13"/>
  <c r="K604" i="13"/>
  <c r="J604" i="13"/>
  <c r="I604" i="13"/>
  <c r="H604" i="13"/>
  <c r="K596" i="13"/>
  <c r="J596" i="13"/>
  <c r="I596" i="13"/>
  <c r="H596" i="13"/>
  <c r="K588" i="13"/>
  <c r="J588" i="13"/>
  <c r="I588" i="13"/>
  <c r="H588" i="13"/>
  <c r="K580" i="13"/>
  <c r="J580" i="13"/>
  <c r="H580" i="13"/>
  <c r="I580" i="13"/>
  <c r="K572" i="13"/>
  <c r="J572" i="13"/>
  <c r="I572" i="13"/>
  <c r="H572" i="13"/>
  <c r="K564" i="13"/>
  <c r="J564" i="13"/>
  <c r="I564" i="13"/>
  <c r="H564" i="13"/>
  <c r="K556" i="13"/>
  <c r="J556" i="13"/>
  <c r="I556" i="13"/>
  <c r="H556" i="13"/>
  <c r="K548" i="13"/>
  <c r="J548" i="13"/>
  <c r="I548" i="13"/>
  <c r="H548" i="13"/>
  <c r="K540" i="13"/>
  <c r="J540" i="13"/>
  <c r="I540" i="13"/>
  <c r="H540" i="13"/>
  <c r="K532" i="13"/>
  <c r="J532" i="13"/>
  <c r="I532" i="13"/>
  <c r="H532" i="13"/>
  <c r="K524" i="13"/>
  <c r="J524" i="13"/>
  <c r="I524" i="13"/>
  <c r="H524" i="13"/>
  <c r="K516" i="13"/>
  <c r="J516" i="13"/>
  <c r="I516" i="13"/>
  <c r="H516" i="13"/>
  <c r="K508" i="13"/>
  <c r="J508" i="13"/>
  <c r="I508" i="13"/>
  <c r="H508" i="13"/>
  <c r="K500" i="13"/>
  <c r="J500" i="13"/>
  <c r="I500" i="13"/>
  <c r="H500" i="13"/>
  <c r="K492" i="13"/>
  <c r="J492" i="13"/>
  <c r="I492" i="13"/>
  <c r="H492" i="13"/>
  <c r="K484" i="13"/>
  <c r="J484" i="13"/>
  <c r="I484" i="13"/>
  <c r="H484" i="13"/>
  <c r="K476" i="13"/>
  <c r="J476" i="13"/>
  <c r="I476" i="13"/>
  <c r="K468" i="13"/>
  <c r="J468" i="13"/>
  <c r="I468" i="13"/>
  <c r="H468" i="13"/>
  <c r="K460" i="13"/>
  <c r="J460" i="13"/>
  <c r="I460" i="13"/>
  <c r="H460" i="13"/>
  <c r="K452" i="13"/>
  <c r="J452" i="13"/>
  <c r="I452" i="13"/>
  <c r="H452" i="13"/>
  <c r="K444" i="13"/>
  <c r="J444" i="13"/>
  <c r="I444" i="13"/>
  <c r="H444" i="13"/>
  <c r="K436" i="13"/>
  <c r="J436" i="13"/>
  <c r="I436" i="13"/>
  <c r="H436" i="13"/>
  <c r="K428" i="13"/>
  <c r="J428" i="13"/>
  <c r="H428" i="13"/>
  <c r="I428" i="13"/>
  <c r="K420" i="13"/>
  <c r="J420" i="13"/>
  <c r="I420" i="13"/>
  <c r="H420" i="13"/>
  <c r="K412" i="13"/>
  <c r="J412" i="13"/>
  <c r="I412" i="13"/>
  <c r="H412" i="13"/>
  <c r="K404" i="13"/>
  <c r="J404" i="13"/>
  <c r="I404" i="13"/>
  <c r="H404" i="13"/>
  <c r="K396" i="13"/>
  <c r="J396" i="13"/>
  <c r="I396" i="13"/>
  <c r="H396" i="13"/>
  <c r="K388" i="13"/>
  <c r="J388" i="13"/>
  <c r="I388" i="13"/>
  <c r="H388" i="13"/>
  <c r="K380" i="13"/>
  <c r="J380" i="13"/>
  <c r="I380" i="13"/>
  <c r="H380" i="13"/>
  <c r="K372" i="13"/>
  <c r="J372" i="13"/>
  <c r="I372" i="13"/>
  <c r="H372" i="13"/>
  <c r="K364" i="13"/>
  <c r="J364" i="13"/>
  <c r="I364" i="13"/>
  <c r="H364" i="13"/>
  <c r="K356" i="13"/>
  <c r="J356" i="13"/>
  <c r="I356" i="13"/>
  <c r="K348" i="13"/>
  <c r="J348" i="13"/>
  <c r="I348" i="13"/>
  <c r="H348" i="13"/>
  <c r="K340" i="13"/>
  <c r="J340" i="13"/>
  <c r="I340" i="13"/>
  <c r="H340" i="13"/>
  <c r="K332" i="13"/>
  <c r="J332" i="13"/>
  <c r="I332" i="13"/>
  <c r="H332" i="13"/>
  <c r="K324" i="13"/>
  <c r="J324" i="13"/>
  <c r="I324" i="13"/>
  <c r="H324" i="13"/>
  <c r="K316" i="13"/>
  <c r="J316" i="13"/>
  <c r="I316" i="13"/>
  <c r="H316" i="13"/>
  <c r="K308" i="13"/>
  <c r="J308" i="13"/>
  <c r="I308" i="13"/>
  <c r="K300" i="13"/>
  <c r="J300" i="13"/>
  <c r="I300" i="13"/>
  <c r="H300" i="13"/>
  <c r="K292" i="13"/>
  <c r="J292" i="13"/>
  <c r="I292" i="13"/>
  <c r="H292" i="13"/>
  <c r="K284" i="13"/>
  <c r="J284" i="13"/>
  <c r="I284" i="13"/>
  <c r="K276" i="13"/>
  <c r="J276" i="13"/>
  <c r="I276" i="13"/>
  <c r="H276" i="13"/>
  <c r="K268" i="13"/>
  <c r="J268" i="13"/>
  <c r="I268" i="13"/>
  <c r="H268" i="13"/>
  <c r="K260" i="13"/>
  <c r="J260" i="13"/>
  <c r="I260" i="13"/>
  <c r="H260" i="13"/>
  <c r="K252" i="13"/>
  <c r="J252" i="13"/>
  <c r="I252" i="13"/>
  <c r="H252" i="13"/>
  <c r="K244" i="13"/>
  <c r="J244" i="13"/>
  <c r="I244" i="13"/>
  <c r="H244" i="13"/>
  <c r="K236" i="13"/>
  <c r="J236" i="13"/>
  <c r="H236" i="13"/>
  <c r="I236" i="13"/>
  <c r="K228" i="13"/>
  <c r="J228" i="13"/>
  <c r="I228" i="13"/>
  <c r="H228" i="13"/>
  <c r="K220" i="13"/>
  <c r="J220" i="13"/>
  <c r="I220" i="13"/>
  <c r="H220" i="13"/>
  <c r="K212" i="13"/>
  <c r="J212" i="13"/>
  <c r="I212" i="13"/>
  <c r="H212" i="13"/>
  <c r="K204" i="13"/>
  <c r="J204" i="13"/>
  <c r="I204" i="13"/>
  <c r="H204" i="13"/>
  <c r="K196" i="13"/>
  <c r="J196" i="13"/>
  <c r="I196" i="13"/>
  <c r="H196" i="13"/>
  <c r="K188" i="13"/>
  <c r="J188" i="13"/>
  <c r="I188" i="13"/>
  <c r="H188" i="13"/>
  <c r="K180" i="13"/>
  <c r="J180" i="13"/>
  <c r="I180" i="13"/>
  <c r="H180" i="13"/>
  <c r="K172" i="13"/>
  <c r="J172" i="13"/>
  <c r="I172" i="13"/>
  <c r="H172" i="13"/>
  <c r="K164" i="13"/>
  <c r="J164" i="13"/>
  <c r="I164" i="13"/>
  <c r="K156" i="13"/>
  <c r="J156" i="13"/>
  <c r="I156" i="13"/>
  <c r="H156" i="13"/>
  <c r="K148" i="13"/>
  <c r="J148" i="13"/>
  <c r="I148" i="13"/>
  <c r="H148" i="13"/>
  <c r="K140" i="13"/>
  <c r="J140" i="13"/>
  <c r="I140" i="13"/>
  <c r="H140" i="13"/>
  <c r="K132" i="13"/>
  <c r="J132" i="13"/>
  <c r="I132" i="13"/>
  <c r="H132" i="13"/>
  <c r="K124" i="13"/>
  <c r="J124" i="13"/>
  <c r="I124" i="13"/>
  <c r="H124" i="13"/>
  <c r="K116" i="13"/>
  <c r="J116" i="13"/>
  <c r="I116" i="13"/>
  <c r="K108" i="13"/>
  <c r="J108" i="13"/>
  <c r="I108" i="13"/>
  <c r="H108" i="13"/>
  <c r="K100" i="13"/>
  <c r="J100" i="13"/>
  <c r="I100" i="13"/>
  <c r="H100" i="13"/>
  <c r="K92" i="13"/>
  <c r="J92" i="13"/>
  <c r="I92" i="13"/>
  <c r="H92" i="13"/>
  <c r="K84" i="13"/>
  <c r="J84" i="13"/>
  <c r="I84" i="13"/>
  <c r="H84" i="13"/>
  <c r="K76" i="13"/>
  <c r="J76" i="13"/>
  <c r="I76" i="13"/>
  <c r="H76" i="13"/>
  <c r="K68" i="13"/>
  <c r="J68" i="13"/>
  <c r="I68" i="13"/>
  <c r="H68" i="13"/>
  <c r="K60" i="13"/>
  <c r="J60" i="13"/>
  <c r="I60" i="13"/>
  <c r="H60" i="13"/>
  <c r="K52" i="13"/>
  <c r="J52" i="13"/>
  <c r="I52" i="13"/>
  <c r="H52" i="13"/>
  <c r="K44" i="13"/>
  <c r="J44" i="13"/>
  <c r="I44" i="13"/>
  <c r="H44" i="13"/>
  <c r="K36" i="13"/>
  <c r="J36" i="13"/>
  <c r="I36" i="13"/>
  <c r="H36" i="13"/>
  <c r="K28" i="13"/>
  <c r="J28" i="13"/>
  <c r="I28" i="13"/>
  <c r="H28" i="13"/>
  <c r="K20" i="13"/>
  <c r="J20" i="13"/>
  <c r="I20" i="13"/>
  <c r="H20" i="13"/>
  <c r="K12" i="13"/>
  <c r="J12" i="13"/>
  <c r="I12" i="13"/>
  <c r="H12" i="13"/>
  <c r="H3557" i="13"/>
  <c r="H3493" i="13"/>
  <c r="H3429" i="13"/>
  <c r="H3392" i="13"/>
  <c r="H3365" i="13"/>
  <c r="H3328" i="13"/>
  <c r="H3237" i="13"/>
  <c r="H3200" i="13"/>
  <c r="H3109" i="13"/>
  <c r="H3072" i="13"/>
  <c r="H2912" i="13"/>
  <c r="H2816" i="13"/>
  <c r="H2792" i="13"/>
  <c r="H2693" i="13"/>
  <c r="H2656" i="13"/>
  <c r="H2437" i="13"/>
  <c r="H2400" i="13"/>
  <c r="H2364" i="13"/>
  <c r="H2181" i="13"/>
  <c r="H2144" i="13"/>
  <c r="H2108" i="13"/>
  <c r="H1925" i="13"/>
  <c r="H1888" i="13"/>
  <c r="H1852" i="13"/>
  <c r="H1669" i="13"/>
  <c r="H1632" i="13"/>
  <c r="H1596" i="13"/>
  <c r="H1413" i="13"/>
  <c r="H1376" i="13"/>
  <c r="H1340" i="13"/>
  <c r="H1088" i="13"/>
  <c r="H869" i="13"/>
  <c r="H676" i="13"/>
  <c r="H576" i="13"/>
  <c r="H284" i="13"/>
  <c r="H189" i="13"/>
  <c r="I3352" i="13"/>
  <c r="I3101" i="13"/>
  <c r="I2245" i="13"/>
  <c r="I1660" i="13"/>
  <c r="K3331" i="13"/>
  <c r="J3331" i="13"/>
  <c r="I3331" i="13"/>
  <c r="H3331" i="13"/>
  <c r="K3323" i="13"/>
  <c r="J3323" i="13"/>
  <c r="I3323" i="13"/>
  <c r="K3315" i="13"/>
  <c r="J3315" i="13"/>
  <c r="K3307" i="13"/>
  <c r="J3307" i="13"/>
  <c r="I3307" i="13"/>
  <c r="H3307" i="13"/>
  <c r="K3299" i="13"/>
  <c r="J3299" i="13"/>
  <c r="I3299" i="13"/>
  <c r="H3299" i="13"/>
  <c r="K3291" i="13"/>
  <c r="J3291" i="13"/>
  <c r="I3291" i="13"/>
  <c r="K3283" i="13"/>
  <c r="J3283" i="13"/>
  <c r="I3283" i="13"/>
  <c r="K3275" i="13"/>
  <c r="J3275" i="13"/>
  <c r="I3275" i="13"/>
  <c r="H3275" i="13"/>
  <c r="K3267" i="13"/>
  <c r="J3267" i="13"/>
  <c r="I3267" i="13"/>
  <c r="H3267" i="13"/>
  <c r="K3259" i="13"/>
  <c r="J3259" i="13"/>
  <c r="I3259" i="13"/>
  <c r="K3251" i="13"/>
  <c r="J3251" i="13"/>
  <c r="I3251" i="13"/>
  <c r="K3243" i="13"/>
  <c r="J3243" i="13"/>
  <c r="I3243" i="13"/>
  <c r="H3243" i="13"/>
  <c r="K3235" i="13"/>
  <c r="J3235" i="13"/>
  <c r="I3235" i="13"/>
  <c r="H3235" i="13"/>
  <c r="K3227" i="13"/>
  <c r="J3227" i="13"/>
  <c r="I3227" i="13"/>
  <c r="K3219" i="13"/>
  <c r="J3219" i="13"/>
  <c r="I3219" i="13"/>
  <c r="K3211" i="13"/>
  <c r="J3211" i="13"/>
  <c r="I3211" i="13"/>
  <c r="H3211" i="13"/>
  <c r="K3203" i="13"/>
  <c r="J3203" i="13"/>
  <c r="I3203" i="13"/>
  <c r="H3203" i="13"/>
  <c r="K3195" i="13"/>
  <c r="J3195" i="13"/>
  <c r="I3195" i="13"/>
  <c r="K3187" i="13"/>
  <c r="J3187" i="13"/>
  <c r="I3187" i="13"/>
  <c r="K3179" i="13"/>
  <c r="J3179" i="13"/>
  <c r="I3179" i="13"/>
  <c r="H3179" i="13"/>
  <c r="K3171" i="13"/>
  <c r="J3171" i="13"/>
  <c r="I3171" i="13"/>
  <c r="H3171" i="13"/>
  <c r="K3163" i="13"/>
  <c r="J3163" i="13"/>
  <c r="I3163" i="13"/>
  <c r="K3155" i="13"/>
  <c r="J3155" i="13"/>
  <c r="I3155" i="13"/>
  <c r="K3147" i="13"/>
  <c r="J3147" i="13"/>
  <c r="I3147" i="13"/>
  <c r="H3147" i="13"/>
  <c r="K3139" i="13"/>
  <c r="J3139" i="13"/>
  <c r="I3139" i="13"/>
  <c r="H3139" i="13"/>
  <c r="K3131" i="13"/>
  <c r="J3131" i="13"/>
  <c r="I3131" i="13"/>
  <c r="K3123" i="13"/>
  <c r="J3123" i="13"/>
  <c r="I3123" i="13"/>
  <c r="K3115" i="13"/>
  <c r="J3115" i="13"/>
  <c r="I3115" i="13"/>
  <c r="H3115" i="13"/>
  <c r="K3107" i="13"/>
  <c r="J3107" i="13"/>
  <c r="I3107" i="13"/>
  <c r="H3107" i="13"/>
  <c r="K3099" i="13"/>
  <c r="J3099" i="13"/>
  <c r="I3099" i="13"/>
  <c r="K3091" i="13"/>
  <c r="J3091" i="13"/>
  <c r="I3091" i="13"/>
  <c r="K3083" i="13"/>
  <c r="J3083" i="13"/>
  <c r="H3083" i="13"/>
  <c r="I3083" i="13"/>
  <c r="K3075" i="13"/>
  <c r="I3075" i="13"/>
  <c r="J3075" i="13"/>
  <c r="H3075" i="13"/>
  <c r="K3067" i="13"/>
  <c r="I3067" i="13"/>
  <c r="J3067" i="13"/>
  <c r="K3059" i="13"/>
  <c r="J3059" i="13"/>
  <c r="I3059" i="13"/>
  <c r="K3051" i="13"/>
  <c r="J3051" i="13"/>
  <c r="I3051" i="13"/>
  <c r="H3051" i="13"/>
  <c r="K3043" i="13"/>
  <c r="J3043" i="13"/>
  <c r="I3043" i="13"/>
  <c r="H3043" i="13"/>
  <c r="K3035" i="13"/>
  <c r="J3035" i="13"/>
  <c r="I3035" i="13"/>
  <c r="H3035" i="13"/>
  <c r="K3027" i="13"/>
  <c r="J3027" i="13"/>
  <c r="K3019" i="13"/>
  <c r="J3019" i="13"/>
  <c r="I3019" i="13"/>
  <c r="H3019" i="13"/>
  <c r="K3011" i="13"/>
  <c r="J3011" i="13"/>
  <c r="I3011" i="13"/>
  <c r="H3011" i="13"/>
  <c r="K3003" i="13"/>
  <c r="J3003" i="13"/>
  <c r="I3003" i="13"/>
  <c r="K2995" i="13"/>
  <c r="J2995" i="13"/>
  <c r="I2995" i="13"/>
  <c r="K2987" i="13"/>
  <c r="J2987" i="13"/>
  <c r="I2987" i="13"/>
  <c r="H2987" i="13"/>
  <c r="K2979" i="13"/>
  <c r="J2979" i="13"/>
  <c r="I2979" i="13"/>
  <c r="H2979" i="13"/>
  <c r="K2971" i="13"/>
  <c r="J2971" i="13"/>
  <c r="I2971" i="13"/>
  <c r="H2971" i="13"/>
  <c r="K2963" i="13"/>
  <c r="J2963" i="13"/>
  <c r="I2963" i="13"/>
  <c r="K2955" i="13"/>
  <c r="J2955" i="13"/>
  <c r="H2955" i="13"/>
  <c r="K2947" i="13"/>
  <c r="J2947" i="13"/>
  <c r="I2947" i="13"/>
  <c r="H2947" i="13"/>
  <c r="K2939" i="13"/>
  <c r="J2939" i="13"/>
  <c r="I2939" i="13"/>
  <c r="K2931" i="13"/>
  <c r="J2931" i="13"/>
  <c r="I2931" i="13"/>
  <c r="K2923" i="13"/>
  <c r="J2923" i="13"/>
  <c r="I2923" i="13"/>
  <c r="H2923" i="13"/>
  <c r="K2915" i="13"/>
  <c r="J2915" i="13"/>
  <c r="I2915" i="13"/>
  <c r="H2915" i="13"/>
  <c r="K2907" i="13"/>
  <c r="J2907" i="13"/>
  <c r="I2907" i="13"/>
  <c r="H2907" i="13"/>
  <c r="K2899" i="13"/>
  <c r="J2899" i="13"/>
  <c r="I2899" i="13"/>
  <c r="K2891" i="13"/>
  <c r="J2891" i="13"/>
  <c r="I2891" i="13"/>
  <c r="H2891" i="13"/>
  <c r="K2883" i="13"/>
  <c r="J2883" i="13"/>
  <c r="I2883" i="13"/>
  <c r="H2883" i="13"/>
  <c r="K2875" i="13"/>
  <c r="J2875" i="13"/>
  <c r="I2875" i="13"/>
  <c r="K2867" i="13"/>
  <c r="J2867" i="13"/>
  <c r="I2867" i="13"/>
  <c r="K2859" i="13"/>
  <c r="J2859" i="13"/>
  <c r="H2859" i="13"/>
  <c r="K2851" i="13"/>
  <c r="J2851" i="13"/>
  <c r="I2851" i="13"/>
  <c r="H2851" i="13"/>
  <c r="K2843" i="13"/>
  <c r="J2843" i="13"/>
  <c r="I2843" i="13"/>
  <c r="H2843" i="13"/>
  <c r="K2835" i="13"/>
  <c r="J2835" i="13"/>
  <c r="I2835" i="13"/>
  <c r="K2827" i="13"/>
  <c r="J2827" i="13"/>
  <c r="I2827" i="13"/>
  <c r="H2827" i="13"/>
  <c r="K2819" i="13"/>
  <c r="J2819" i="13"/>
  <c r="I2819" i="13"/>
  <c r="H2819" i="13"/>
  <c r="K2811" i="13"/>
  <c r="J2811" i="13"/>
  <c r="I2811" i="13"/>
  <c r="K2803" i="13"/>
  <c r="J2803" i="13"/>
  <c r="I2803" i="13"/>
  <c r="K2795" i="13"/>
  <c r="J2795" i="13"/>
  <c r="I2795" i="13"/>
  <c r="H2795" i="13"/>
  <c r="K2787" i="13"/>
  <c r="J2787" i="13"/>
  <c r="I2787" i="13"/>
  <c r="H2787" i="13"/>
  <c r="K2779" i="13"/>
  <c r="J2779" i="13"/>
  <c r="I2779" i="13"/>
  <c r="H2779" i="13"/>
  <c r="K2771" i="13"/>
  <c r="J2771" i="13"/>
  <c r="I2771" i="13"/>
  <c r="K2763" i="13"/>
  <c r="J2763" i="13"/>
  <c r="H2763" i="13"/>
  <c r="K2755" i="13"/>
  <c r="J2755" i="13"/>
  <c r="I2755" i="13"/>
  <c r="H2755" i="13"/>
  <c r="K2747" i="13"/>
  <c r="J2747" i="13"/>
  <c r="I2747" i="13"/>
  <c r="K2739" i="13"/>
  <c r="J2739" i="13"/>
  <c r="I2739" i="13"/>
  <c r="K2731" i="13"/>
  <c r="J2731" i="13"/>
  <c r="I2731" i="13"/>
  <c r="H2731" i="13"/>
  <c r="K2723" i="13"/>
  <c r="J2723" i="13"/>
  <c r="I2723" i="13"/>
  <c r="H2723" i="13"/>
  <c r="K2715" i="13"/>
  <c r="J2715" i="13"/>
  <c r="I2715" i="13"/>
  <c r="H2715" i="13"/>
  <c r="K2707" i="13"/>
  <c r="J2707" i="13"/>
  <c r="I2707" i="13"/>
  <c r="H2707" i="13"/>
  <c r="K2699" i="13"/>
  <c r="J2699" i="13"/>
  <c r="I2699" i="13"/>
  <c r="H2699" i="13"/>
  <c r="K2691" i="13"/>
  <c r="J2691" i="13"/>
  <c r="I2691" i="13"/>
  <c r="H2691" i="13"/>
  <c r="K2683" i="13"/>
  <c r="J2683" i="13"/>
  <c r="I2683" i="13"/>
  <c r="K2675" i="13"/>
  <c r="J2675" i="13"/>
  <c r="I2675" i="13"/>
  <c r="K2667" i="13"/>
  <c r="J2667" i="13"/>
  <c r="I2667" i="13"/>
  <c r="H2667" i="13"/>
  <c r="K2659" i="13"/>
  <c r="J2659" i="13"/>
  <c r="I2659" i="13"/>
  <c r="H2659" i="13"/>
  <c r="K2651" i="13"/>
  <c r="J2651" i="13"/>
  <c r="I2651" i="13"/>
  <c r="H2651" i="13"/>
  <c r="K2643" i="13"/>
  <c r="J2643" i="13"/>
  <c r="I2643" i="13"/>
  <c r="H2643" i="13"/>
  <c r="K2635" i="13"/>
  <c r="J2635" i="13"/>
  <c r="I2635" i="13"/>
  <c r="H2635" i="13"/>
  <c r="K2627" i="13"/>
  <c r="J2627" i="13"/>
  <c r="I2627" i="13"/>
  <c r="H2627" i="13"/>
  <c r="K2619" i="13"/>
  <c r="J2619" i="13"/>
  <c r="I2619" i="13"/>
  <c r="K2611" i="13"/>
  <c r="J2611" i="13"/>
  <c r="I2611" i="13"/>
  <c r="K2603" i="13"/>
  <c r="J2603" i="13"/>
  <c r="H2603" i="13"/>
  <c r="I2603" i="13"/>
  <c r="K2595" i="13"/>
  <c r="J2595" i="13"/>
  <c r="I2595" i="13"/>
  <c r="H2595" i="13"/>
  <c r="K2587" i="13"/>
  <c r="J2587" i="13"/>
  <c r="I2587" i="13"/>
  <c r="H2587" i="13"/>
  <c r="K2579" i="13"/>
  <c r="J2579" i="13"/>
  <c r="I2579" i="13"/>
  <c r="H2579" i="13"/>
  <c r="K2571" i="13"/>
  <c r="J2571" i="13"/>
  <c r="I2571" i="13"/>
  <c r="H2571" i="13"/>
  <c r="K2563" i="13"/>
  <c r="J2563" i="13"/>
  <c r="I2563" i="13"/>
  <c r="H2563" i="13"/>
  <c r="K2555" i="13"/>
  <c r="J2555" i="13"/>
  <c r="I2555" i="13"/>
  <c r="K2547" i="13"/>
  <c r="J2547" i="13"/>
  <c r="I2547" i="13"/>
  <c r="K2539" i="13"/>
  <c r="J2539" i="13"/>
  <c r="I2539" i="13"/>
  <c r="H2539" i="13"/>
  <c r="K2531" i="13"/>
  <c r="J2531" i="13"/>
  <c r="I2531" i="13"/>
  <c r="H2531" i="13"/>
  <c r="K2523" i="13"/>
  <c r="J2523" i="13"/>
  <c r="I2523" i="13"/>
  <c r="H2523" i="13"/>
  <c r="K2515" i="13"/>
  <c r="J2515" i="13"/>
  <c r="I2515" i="13"/>
  <c r="H2515" i="13"/>
  <c r="K2507" i="13"/>
  <c r="J2507" i="13"/>
  <c r="I2507" i="13"/>
  <c r="H2507" i="13"/>
  <c r="K2499" i="13"/>
  <c r="J2499" i="13"/>
  <c r="I2499" i="13"/>
  <c r="H2499" i="13"/>
  <c r="K2491" i="13"/>
  <c r="J2491" i="13"/>
  <c r="I2491" i="13"/>
  <c r="K2483" i="13"/>
  <c r="J2483" i="13"/>
  <c r="I2483" i="13"/>
  <c r="K2475" i="13"/>
  <c r="J2475" i="13"/>
  <c r="I2475" i="13"/>
  <c r="H2475" i="13"/>
  <c r="K2467" i="13"/>
  <c r="J2467" i="13"/>
  <c r="I2467" i="13"/>
  <c r="H2467" i="13"/>
  <c r="K2459" i="13"/>
  <c r="J2459" i="13"/>
  <c r="I2459" i="13"/>
  <c r="H2459" i="13"/>
  <c r="K2451" i="13"/>
  <c r="J2451" i="13"/>
  <c r="I2451" i="13"/>
  <c r="H2451" i="13"/>
  <c r="K2443" i="13"/>
  <c r="J2443" i="13"/>
  <c r="I2443" i="13"/>
  <c r="H2443" i="13"/>
  <c r="K2435" i="13"/>
  <c r="J2435" i="13"/>
  <c r="I2435" i="13"/>
  <c r="H2435" i="13"/>
  <c r="K2427" i="13"/>
  <c r="J2427" i="13"/>
  <c r="I2427" i="13"/>
  <c r="J2419" i="13"/>
  <c r="K2419" i="13"/>
  <c r="I2419" i="13"/>
  <c r="K2411" i="13"/>
  <c r="J2411" i="13"/>
  <c r="I2411" i="13"/>
  <c r="H2411" i="13"/>
  <c r="K2403" i="13"/>
  <c r="J2403" i="13"/>
  <c r="I2403" i="13"/>
  <c r="H2403" i="13"/>
  <c r="K2395" i="13"/>
  <c r="J2395" i="13"/>
  <c r="I2395" i="13"/>
  <c r="H2395" i="13"/>
  <c r="K2387" i="13"/>
  <c r="J2387" i="13"/>
  <c r="I2387" i="13"/>
  <c r="H2387" i="13"/>
  <c r="K2379" i="13"/>
  <c r="J2379" i="13"/>
  <c r="I2379" i="13"/>
  <c r="H2379" i="13"/>
  <c r="K2371" i="13"/>
  <c r="J2371" i="13"/>
  <c r="I2371" i="13"/>
  <c r="H2371" i="13"/>
  <c r="K2363" i="13"/>
  <c r="J2363" i="13"/>
  <c r="I2363" i="13"/>
  <c r="K2355" i="13"/>
  <c r="J2355" i="13"/>
  <c r="I2355" i="13"/>
  <c r="K2347" i="13"/>
  <c r="J2347" i="13"/>
  <c r="H2347" i="13"/>
  <c r="I2347" i="13"/>
  <c r="K2339" i="13"/>
  <c r="I2339" i="13"/>
  <c r="J2339" i="13"/>
  <c r="H2339" i="13"/>
  <c r="K2331" i="13"/>
  <c r="J2331" i="13"/>
  <c r="I2331" i="13"/>
  <c r="H2331" i="13"/>
  <c r="K2323" i="13"/>
  <c r="J2323" i="13"/>
  <c r="I2323" i="13"/>
  <c r="H2323" i="13"/>
  <c r="K2315" i="13"/>
  <c r="J2315" i="13"/>
  <c r="I2315" i="13"/>
  <c r="H2315" i="13"/>
  <c r="K2307" i="13"/>
  <c r="J2307" i="13"/>
  <c r="I2307" i="13"/>
  <c r="H2307" i="13"/>
  <c r="K2299" i="13"/>
  <c r="J2299" i="13"/>
  <c r="I2299" i="13"/>
  <c r="K2291" i="13"/>
  <c r="J2291" i="13"/>
  <c r="I2291" i="13"/>
  <c r="K2283" i="13"/>
  <c r="J2283" i="13"/>
  <c r="I2283" i="13"/>
  <c r="H2283" i="13"/>
  <c r="K2275" i="13"/>
  <c r="J2275" i="13"/>
  <c r="I2275" i="13"/>
  <c r="H2275" i="13"/>
  <c r="K2267" i="13"/>
  <c r="J2267" i="13"/>
  <c r="I2267" i="13"/>
  <c r="H2267" i="13"/>
  <c r="K2259" i="13"/>
  <c r="J2259" i="13"/>
  <c r="I2259" i="13"/>
  <c r="H2259" i="13"/>
  <c r="K2251" i="13"/>
  <c r="J2251" i="13"/>
  <c r="I2251" i="13"/>
  <c r="H2251" i="13"/>
  <c r="K2243" i="13"/>
  <c r="J2243" i="13"/>
  <c r="I2243" i="13"/>
  <c r="H2243" i="13"/>
  <c r="K2235" i="13"/>
  <c r="J2235" i="13"/>
  <c r="I2235" i="13"/>
  <c r="K2227" i="13"/>
  <c r="J2227" i="13"/>
  <c r="I2227" i="13"/>
  <c r="K2219" i="13"/>
  <c r="J2219" i="13"/>
  <c r="I2219" i="13"/>
  <c r="H2219" i="13"/>
  <c r="K2211" i="13"/>
  <c r="J2211" i="13"/>
  <c r="I2211" i="13"/>
  <c r="H2211" i="13"/>
  <c r="K2203" i="13"/>
  <c r="J2203" i="13"/>
  <c r="I2203" i="13"/>
  <c r="H2203" i="13"/>
  <c r="K2195" i="13"/>
  <c r="J2195" i="13"/>
  <c r="I2195" i="13"/>
  <c r="H2195" i="13"/>
  <c r="K2187" i="13"/>
  <c r="J2187" i="13"/>
  <c r="I2187" i="13"/>
  <c r="H2187" i="13"/>
  <c r="K2179" i="13"/>
  <c r="J2179" i="13"/>
  <c r="I2179" i="13"/>
  <c r="H2179" i="13"/>
  <c r="K2171" i="13"/>
  <c r="J2171" i="13"/>
  <c r="I2171" i="13"/>
  <c r="K2163" i="13"/>
  <c r="J2163" i="13"/>
  <c r="I2163" i="13"/>
  <c r="K2155" i="13"/>
  <c r="J2155" i="13"/>
  <c r="I2155" i="13"/>
  <c r="H2155" i="13"/>
  <c r="K2147" i="13"/>
  <c r="J2147" i="13"/>
  <c r="I2147" i="13"/>
  <c r="H2147" i="13"/>
  <c r="K2139" i="13"/>
  <c r="J2139" i="13"/>
  <c r="I2139" i="13"/>
  <c r="H2139" i="13"/>
  <c r="K2131" i="13"/>
  <c r="J2131" i="13"/>
  <c r="I2131" i="13"/>
  <c r="H2131" i="13"/>
  <c r="K2123" i="13"/>
  <c r="J2123" i="13"/>
  <c r="I2123" i="13"/>
  <c r="H2123" i="13"/>
  <c r="K2115" i="13"/>
  <c r="J2115" i="13"/>
  <c r="I2115" i="13"/>
  <c r="H2115" i="13"/>
  <c r="K2107" i="13"/>
  <c r="J2107" i="13"/>
  <c r="I2107" i="13"/>
  <c r="K2099" i="13"/>
  <c r="J2099" i="13"/>
  <c r="K2091" i="13"/>
  <c r="J2091" i="13"/>
  <c r="H2091" i="13"/>
  <c r="K2083" i="13"/>
  <c r="J2083" i="13"/>
  <c r="I2083" i="13"/>
  <c r="H2083" i="13"/>
  <c r="K2075" i="13"/>
  <c r="J2075" i="13"/>
  <c r="I2075" i="13"/>
  <c r="H2075" i="13"/>
  <c r="K2067" i="13"/>
  <c r="J2067" i="13"/>
  <c r="I2067" i="13"/>
  <c r="H2067" i="13"/>
  <c r="K2059" i="13"/>
  <c r="J2059" i="13"/>
  <c r="I2059" i="13"/>
  <c r="H2059" i="13"/>
  <c r="K2051" i="13"/>
  <c r="J2051" i="13"/>
  <c r="I2051" i="13"/>
  <c r="H2051" i="13"/>
  <c r="K2043" i="13"/>
  <c r="J2043" i="13"/>
  <c r="I2043" i="13"/>
  <c r="K2035" i="13"/>
  <c r="J2035" i="13"/>
  <c r="I2035" i="13"/>
  <c r="K2027" i="13"/>
  <c r="J2027" i="13"/>
  <c r="I2027" i="13"/>
  <c r="H2027" i="13"/>
  <c r="K2019" i="13"/>
  <c r="J2019" i="13"/>
  <c r="I2019" i="13"/>
  <c r="H2019" i="13"/>
  <c r="K2011" i="13"/>
  <c r="J2011" i="13"/>
  <c r="I2011" i="13"/>
  <c r="H2011" i="13"/>
  <c r="K2003" i="13"/>
  <c r="J2003" i="13"/>
  <c r="I2003" i="13"/>
  <c r="H2003" i="13"/>
  <c r="K1995" i="13"/>
  <c r="J1995" i="13"/>
  <c r="I1995" i="13"/>
  <c r="H1995" i="13"/>
  <c r="K1987" i="13"/>
  <c r="J1987" i="13"/>
  <c r="I1987" i="13"/>
  <c r="H1987" i="13"/>
  <c r="K1979" i="13"/>
  <c r="J1979" i="13"/>
  <c r="I1979" i="13"/>
  <c r="K1971" i="13"/>
  <c r="J1971" i="13"/>
  <c r="I1971" i="13"/>
  <c r="K1963" i="13"/>
  <c r="J1963" i="13"/>
  <c r="I1963" i="13"/>
  <c r="H1963" i="13"/>
  <c r="K1955" i="13"/>
  <c r="J1955" i="13"/>
  <c r="I1955" i="13"/>
  <c r="H1955" i="13"/>
  <c r="K1947" i="13"/>
  <c r="J1947" i="13"/>
  <c r="I1947" i="13"/>
  <c r="H1947" i="13"/>
  <c r="K1939" i="13"/>
  <c r="J1939" i="13"/>
  <c r="I1939" i="13"/>
  <c r="H1939" i="13"/>
  <c r="K1931" i="13"/>
  <c r="J1931" i="13"/>
  <c r="I1931" i="13"/>
  <c r="H1931" i="13"/>
  <c r="K1923" i="13"/>
  <c r="J1923" i="13"/>
  <c r="I1923" i="13"/>
  <c r="H1923" i="13"/>
  <c r="K1915" i="13"/>
  <c r="J1915" i="13"/>
  <c r="I1915" i="13"/>
  <c r="K1907" i="13"/>
  <c r="J1907" i="13"/>
  <c r="I1907" i="13"/>
  <c r="K1899" i="13"/>
  <c r="J1899" i="13"/>
  <c r="I1899" i="13"/>
  <c r="H1899" i="13"/>
  <c r="K1891" i="13"/>
  <c r="J1891" i="13"/>
  <c r="I1891" i="13"/>
  <c r="H1891" i="13"/>
  <c r="K1883" i="13"/>
  <c r="J1883" i="13"/>
  <c r="I1883" i="13"/>
  <c r="H1883" i="13"/>
  <c r="K1875" i="13"/>
  <c r="J1875" i="13"/>
  <c r="I1875" i="13"/>
  <c r="H1875" i="13"/>
  <c r="K1867" i="13"/>
  <c r="J1867" i="13"/>
  <c r="I1867" i="13"/>
  <c r="H1867" i="13"/>
  <c r="K1859" i="13"/>
  <c r="J1859" i="13"/>
  <c r="I1859" i="13"/>
  <c r="H1859" i="13"/>
  <c r="K1851" i="13"/>
  <c r="J1851" i="13"/>
  <c r="I1851" i="13"/>
  <c r="K1843" i="13"/>
  <c r="J1843" i="13"/>
  <c r="I1843" i="13"/>
  <c r="K1835" i="13"/>
  <c r="J1835" i="13"/>
  <c r="I1835" i="13"/>
  <c r="H1835" i="13"/>
  <c r="K1827" i="13"/>
  <c r="J1827" i="13"/>
  <c r="I1827" i="13"/>
  <c r="H1827" i="13"/>
  <c r="K1819" i="13"/>
  <c r="J1819" i="13"/>
  <c r="I1819" i="13"/>
  <c r="H1819" i="13"/>
  <c r="K1811" i="13"/>
  <c r="J1811" i="13"/>
  <c r="I1811" i="13"/>
  <c r="H1811" i="13"/>
  <c r="K1803" i="13"/>
  <c r="J1803" i="13"/>
  <c r="I1803" i="13"/>
  <c r="H1803" i="13"/>
  <c r="K1795" i="13"/>
  <c r="J1795" i="13"/>
  <c r="I1795" i="13"/>
  <c r="H1795" i="13"/>
  <c r="K1787" i="13"/>
  <c r="J1787" i="13"/>
  <c r="I1787" i="13"/>
  <c r="K1779" i="13"/>
  <c r="J1779" i="13"/>
  <c r="I1779" i="13"/>
  <c r="K1771" i="13"/>
  <c r="J1771" i="13"/>
  <c r="I1771" i="13"/>
  <c r="H1771" i="13"/>
  <c r="K1763" i="13"/>
  <c r="J1763" i="13"/>
  <c r="I1763" i="13"/>
  <c r="H1763" i="13"/>
  <c r="K1755" i="13"/>
  <c r="J1755" i="13"/>
  <c r="I1755" i="13"/>
  <c r="H1755" i="13"/>
  <c r="K1747" i="13"/>
  <c r="J1747" i="13"/>
  <c r="I1747" i="13"/>
  <c r="H1747" i="13"/>
  <c r="K1739" i="13"/>
  <c r="J1739" i="13"/>
  <c r="I1739" i="13"/>
  <c r="H1739" i="13"/>
  <c r="K1731" i="13"/>
  <c r="J1731" i="13"/>
  <c r="I1731" i="13"/>
  <c r="H1731" i="13"/>
  <c r="K1723" i="13"/>
  <c r="J1723" i="13"/>
  <c r="I1723" i="13"/>
  <c r="K1715" i="13"/>
  <c r="J1715" i="13"/>
  <c r="I1715" i="13"/>
  <c r="K1707" i="13"/>
  <c r="J1707" i="13"/>
  <c r="I1707" i="13"/>
  <c r="H1707" i="13"/>
  <c r="K1699" i="13"/>
  <c r="J1699" i="13"/>
  <c r="I1699" i="13"/>
  <c r="H1699" i="13"/>
  <c r="K1691" i="13"/>
  <c r="J1691" i="13"/>
  <c r="I1691" i="13"/>
  <c r="H1691" i="13"/>
  <c r="K1683" i="13"/>
  <c r="J1683" i="13"/>
  <c r="I1683" i="13"/>
  <c r="H1683" i="13"/>
  <c r="K1675" i="13"/>
  <c r="J1675" i="13"/>
  <c r="I1675" i="13"/>
  <c r="H1675" i="13"/>
  <c r="K1667" i="13"/>
  <c r="J1667" i="13"/>
  <c r="I1667" i="13"/>
  <c r="H1667" i="13"/>
  <c r="K1659" i="13"/>
  <c r="J1659" i="13"/>
  <c r="I1659" i="13"/>
  <c r="K1651" i="13"/>
  <c r="J1651" i="13"/>
  <c r="I1651" i="13"/>
  <c r="K1643" i="13"/>
  <c r="J1643" i="13"/>
  <c r="I1643" i="13"/>
  <c r="H1643" i="13"/>
  <c r="K1635" i="13"/>
  <c r="J1635" i="13"/>
  <c r="I1635" i="13"/>
  <c r="H1635" i="13"/>
  <c r="K1627" i="13"/>
  <c r="J1627" i="13"/>
  <c r="I1627" i="13"/>
  <c r="H1627" i="13"/>
  <c r="K1619" i="13"/>
  <c r="J1619" i="13"/>
  <c r="I1619" i="13"/>
  <c r="H1619" i="13"/>
  <c r="K1611" i="13"/>
  <c r="J1611" i="13"/>
  <c r="I1611" i="13"/>
  <c r="H1611" i="13"/>
  <c r="K1603" i="13"/>
  <c r="J1603" i="13"/>
  <c r="I1603" i="13"/>
  <c r="H1603" i="13"/>
  <c r="K1595" i="13"/>
  <c r="J1595" i="13"/>
  <c r="I1595" i="13"/>
  <c r="K1587" i="13"/>
  <c r="J1587" i="13"/>
  <c r="I1587" i="13"/>
  <c r="K1579" i="13"/>
  <c r="J1579" i="13"/>
  <c r="H1579" i="13"/>
  <c r="I1579" i="13"/>
  <c r="K1571" i="13"/>
  <c r="J1571" i="13"/>
  <c r="I1571" i="13"/>
  <c r="H1571" i="13"/>
  <c r="K1563" i="13"/>
  <c r="J1563" i="13"/>
  <c r="I1563" i="13"/>
  <c r="H1563" i="13"/>
  <c r="K1555" i="13"/>
  <c r="J1555" i="13"/>
  <c r="I1555" i="13"/>
  <c r="H1555" i="13"/>
  <c r="K1547" i="13"/>
  <c r="J1547" i="13"/>
  <c r="I1547" i="13"/>
  <c r="H1547" i="13"/>
  <c r="K1539" i="13"/>
  <c r="J1539" i="13"/>
  <c r="I1539" i="13"/>
  <c r="H1539" i="13"/>
  <c r="K1531" i="13"/>
  <c r="J1531" i="13"/>
  <c r="I1531" i="13"/>
  <c r="K1523" i="13"/>
  <c r="J1523" i="13"/>
  <c r="I1523" i="13"/>
  <c r="K1515" i="13"/>
  <c r="J1515" i="13"/>
  <c r="I1515" i="13"/>
  <c r="H1515" i="13"/>
  <c r="K1507" i="13"/>
  <c r="J1507" i="13"/>
  <c r="I1507" i="13"/>
  <c r="H1507" i="13"/>
  <c r="K1499" i="13"/>
  <c r="J1499" i="13"/>
  <c r="I1499" i="13"/>
  <c r="H1499" i="13"/>
  <c r="K1491" i="13"/>
  <c r="J1491" i="13"/>
  <c r="I1491" i="13"/>
  <c r="H1491" i="13"/>
  <c r="K1483" i="13"/>
  <c r="J1483" i="13"/>
  <c r="I1483" i="13"/>
  <c r="H1483" i="13"/>
  <c r="K1475" i="13"/>
  <c r="J1475" i="13"/>
  <c r="I1475" i="13"/>
  <c r="H1475" i="13"/>
  <c r="K1467" i="13"/>
  <c r="J1467" i="13"/>
  <c r="I1467" i="13"/>
  <c r="K1459" i="13"/>
  <c r="J1459" i="13"/>
  <c r="I1459" i="13"/>
  <c r="K1451" i="13"/>
  <c r="J1451" i="13"/>
  <c r="I1451" i="13"/>
  <c r="H1451" i="13"/>
  <c r="K1443" i="13"/>
  <c r="J1443" i="13"/>
  <c r="I1443" i="13"/>
  <c r="H1443" i="13"/>
  <c r="K1435" i="13"/>
  <c r="J1435" i="13"/>
  <c r="I1435" i="13"/>
  <c r="H1435" i="13"/>
  <c r="K1427" i="13"/>
  <c r="J1427" i="13"/>
  <c r="I1427" i="13"/>
  <c r="H1427" i="13"/>
  <c r="K1419" i="13"/>
  <c r="J1419" i="13"/>
  <c r="I1419" i="13"/>
  <c r="H1419" i="13"/>
  <c r="K1411" i="13"/>
  <c r="J1411" i="13"/>
  <c r="I1411" i="13"/>
  <c r="H1411" i="13"/>
  <c r="K1403" i="13"/>
  <c r="J1403" i="13"/>
  <c r="I1403" i="13"/>
  <c r="K1395" i="13"/>
  <c r="J1395" i="13"/>
  <c r="I1395" i="13"/>
  <c r="K1387" i="13"/>
  <c r="J1387" i="13"/>
  <c r="I1387" i="13"/>
  <c r="H1387" i="13"/>
  <c r="K1379" i="13"/>
  <c r="J1379" i="13"/>
  <c r="I1379" i="13"/>
  <c r="H1379" i="13"/>
  <c r="K1371" i="13"/>
  <c r="J1371" i="13"/>
  <c r="I1371" i="13"/>
  <c r="H1371" i="13"/>
  <c r="K1363" i="13"/>
  <c r="J1363" i="13"/>
  <c r="I1363" i="13"/>
  <c r="H1363" i="13"/>
  <c r="K1355" i="13"/>
  <c r="J1355" i="13"/>
  <c r="I1355" i="13"/>
  <c r="H1355" i="13"/>
  <c r="K1347" i="13"/>
  <c r="I1347" i="13"/>
  <c r="J1347" i="13"/>
  <c r="H1347" i="13"/>
  <c r="K1339" i="13"/>
  <c r="J1339" i="13"/>
  <c r="I1339" i="13"/>
  <c r="K1331" i="13"/>
  <c r="J1331" i="13"/>
  <c r="I1331" i="13"/>
  <c r="K1323" i="13"/>
  <c r="J1323" i="13"/>
  <c r="H1323" i="13"/>
  <c r="I1323" i="13"/>
  <c r="K1315" i="13"/>
  <c r="J1315" i="13"/>
  <c r="I1315" i="13"/>
  <c r="H1315" i="13"/>
  <c r="K1307" i="13"/>
  <c r="J1307" i="13"/>
  <c r="I1307" i="13"/>
  <c r="H1307" i="13"/>
  <c r="K1299" i="13"/>
  <c r="J1299" i="13"/>
  <c r="I1299" i="13"/>
  <c r="H1299" i="13"/>
  <c r="K1291" i="13"/>
  <c r="J1291" i="13"/>
  <c r="I1291" i="13"/>
  <c r="H1291" i="13"/>
  <c r="K1283" i="13"/>
  <c r="J1283" i="13"/>
  <c r="I1283" i="13"/>
  <c r="H1283" i="13"/>
  <c r="K1275" i="13"/>
  <c r="J1275" i="13"/>
  <c r="I1275" i="13"/>
  <c r="K1267" i="13"/>
  <c r="J1267" i="13"/>
  <c r="I1267" i="13"/>
  <c r="K1259" i="13"/>
  <c r="J1259" i="13"/>
  <c r="I1259" i="13"/>
  <c r="H1259" i="13"/>
  <c r="K1251" i="13"/>
  <c r="J1251" i="13"/>
  <c r="I1251" i="13"/>
  <c r="H1251" i="13"/>
  <c r="K1243" i="13"/>
  <c r="J1243" i="13"/>
  <c r="I1243" i="13"/>
  <c r="H1243" i="13"/>
  <c r="K1235" i="13"/>
  <c r="J1235" i="13"/>
  <c r="I1235" i="13"/>
  <c r="H1235" i="13"/>
  <c r="K1227" i="13"/>
  <c r="J1227" i="13"/>
  <c r="I1227" i="13"/>
  <c r="H1227" i="13"/>
  <c r="K1219" i="13"/>
  <c r="J1219" i="13"/>
  <c r="I1219" i="13"/>
  <c r="H1219" i="13"/>
  <c r="K1211" i="13"/>
  <c r="J1211" i="13"/>
  <c r="I1211" i="13"/>
  <c r="H1211" i="13"/>
  <c r="K1203" i="13"/>
  <c r="J1203" i="13"/>
  <c r="I1203" i="13"/>
  <c r="H1203" i="13"/>
  <c r="K1195" i="13"/>
  <c r="J1195" i="13"/>
  <c r="I1195" i="13"/>
  <c r="H1195" i="13"/>
  <c r="K1187" i="13"/>
  <c r="J1187" i="13"/>
  <c r="I1187" i="13"/>
  <c r="H1187" i="13"/>
  <c r="K1179" i="13"/>
  <c r="J1179" i="13"/>
  <c r="I1179" i="13"/>
  <c r="K1171" i="13"/>
  <c r="J1171" i="13"/>
  <c r="I1171" i="13"/>
  <c r="H1171" i="13"/>
  <c r="K1163" i="13"/>
  <c r="J1163" i="13"/>
  <c r="I1163" i="13"/>
  <c r="H1163" i="13"/>
  <c r="K1155" i="13"/>
  <c r="J1155" i="13"/>
  <c r="I1155" i="13"/>
  <c r="H1155" i="13"/>
  <c r="K1147" i="13"/>
  <c r="J1147" i="13"/>
  <c r="I1147" i="13"/>
  <c r="H1147" i="13"/>
  <c r="K1139" i="13"/>
  <c r="J1139" i="13"/>
  <c r="I1139" i="13"/>
  <c r="H1139" i="13"/>
  <c r="K1131" i="13"/>
  <c r="J1131" i="13"/>
  <c r="I1131" i="13"/>
  <c r="H1131" i="13"/>
  <c r="K1123" i="13"/>
  <c r="J1123" i="13"/>
  <c r="I1123" i="13"/>
  <c r="H1123" i="13"/>
  <c r="K1115" i="13"/>
  <c r="J1115" i="13"/>
  <c r="I1115" i="13"/>
  <c r="H1115" i="13"/>
  <c r="K1107" i="13"/>
  <c r="J1107" i="13"/>
  <c r="I1107" i="13"/>
  <c r="K1099" i="13"/>
  <c r="J1099" i="13"/>
  <c r="I1099" i="13"/>
  <c r="H1099" i="13"/>
  <c r="K1091" i="13"/>
  <c r="J1091" i="13"/>
  <c r="I1091" i="13"/>
  <c r="H1091" i="13"/>
  <c r="K1083" i="13"/>
  <c r="J1083" i="13"/>
  <c r="I1083" i="13"/>
  <c r="H1083" i="13"/>
  <c r="K1075" i="13"/>
  <c r="J1075" i="13"/>
  <c r="H1075" i="13"/>
  <c r="K1067" i="13"/>
  <c r="J1067" i="13"/>
  <c r="H1067" i="13"/>
  <c r="K1059" i="13"/>
  <c r="J1059" i="13"/>
  <c r="I1059" i="13"/>
  <c r="H1059" i="13"/>
  <c r="K1051" i="13"/>
  <c r="J1051" i="13"/>
  <c r="I1051" i="13"/>
  <c r="K1043" i="13"/>
  <c r="J1043" i="13"/>
  <c r="I1043" i="13"/>
  <c r="H1043" i="13"/>
  <c r="K1035" i="13"/>
  <c r="J1035" i="13"/>
  <c r="I1035" i="13"/>
  <c r="H1035" i="13"/>
  <c r="K1027" i="13"/>
  <c r="J1027" i="13"/>
  <c r="I1027" i="13"/>
  <c r="H1027" i="13"/>
  <c r="K1019" i="13"/>
  <c r="J1019" i="13"/>
  <c r="I1019" i="13"/>
  <c r="H1019" i="13"/>
  <c r="K1011" i="13"/>
  <c r="J1011" i="13"/>
  <c r="I1011" i="13"/>
  <c r="H1011" i="13"/>
  <c r="K1003" i="13"/>
  <c r="J1003" i="13"/>
  <c r="I1003" i="13"/>
  <c r="H1003" i="13"/>
  <c r="K995" i="13"/>
  <c r="J995" i="13"/>
  <c r="I995" i="13"/>
  <c r="H995" i="13"/>
  <c r="K987" i="13"/>
  <c r="J987" i="13"/>
  <c r="I987" i="13"/>
  <c r="H987" i="13"/>
  <c r="K979" i="13"/>
  <c r="J979" i="13"/>
  <c r="I979" i="13"/>
  <c r="K971" i="13"/>
  <c r="J971" i="13"/>
  <c r="I971" i="13"/>
  <c r="H971" i="13"/>
  <c r="K963" i="13"/>
  <c r="J963" i="13"/>
  <c r="I963" i="13"/>
  <c r="H963" i="13"/>
  <c r="K955" i="13"/>
  <c r="J955" i="13"/>
  <c r="I955" i="13"/>
  <c r="H955" i="13"/>
  <c r="K947" i="13"/>
  <c r="J947" i="13"/>
  <c r="I947" i="13"/>
  <c r="H947" i="13"/>
  <c r="K939" i="13"/>
  <c r="J939" i="13"/>
  <c r="I939" i="13"/>
  <c r="H939" i="13"/>
  <c r="J931" i="13"/>
  <c r="K931" i="13"/>
  <c r="I931" i="13"/>
  <c r="H931" i="13"/>
  <c r="K923" i="13"/>
  <c r="J923" i="13"/>
  <c r="I923" i="13"/>
  <c r="K915" i="13"/>
  <c r="J915" i="13"/>
  <c r="I915" i="13"/>
  <c r="H915" i="13"/>
  <c r="K907" i="13"/>
  <c r="J907" i="13"/>
  <c r="I907" i="13"/>
  <c r="H907" i="13"/>
  <c r="K899" i="13"/>
  <c r="J899" i="13"/>
  <c r="I899" i="13"/>
  <c r="H899" i="13"/>
  <c r="K891" i="13"/>
  <c r="J891" i="13"/>
  <c r="I891" i="13"/>
  <c r="H891" i="13"/>
  <c r="K883" i="13"/>
  <c r="J883" i="13"/>
  <c r="I883" i="13"/>
  <c r="H883" i="13"/>
  <c r="K875" i="13"/>
  <c r="J875" i="13"/>
  <c r="I875" i="13"/>
  <c r="H875" i="13"/>
  <c r="K867" i="13"/>
  <c r="J867" i="13"/>
  <c r="I867" i="13"/>
  <c r="H867" i="13"/>
  <c r="K859" i="13"/>
  <c r="J859" i="13"/>
  <c r="I859" i="13"/>
  <c r="H859" i="13"/>
  <c r="K851" i="13"/>
  <c r="J851" i="13"/>
  <c r="I851" i="13"/>
  <c r="H851" i="13"/>
  <c r="K843" i="13"/>
  <c r="J843" i="13"/>
  <c r="I843" i="13"/>
  <c r="H843" i="13"/>
  <c r="K835" i="13"/>
  <c r="J835" i="13"/>
  <c r="I835" i="13"/>
  <c r="H835" i="13"/>
  <c r="K827" i="13"/>
  <c r="J827" i="13"/>
  <c r="I827" i="13"/>
  <c r="H827" i="13"/>
  <c r="K819" i="13"/>
  <c r="J819" i="13"/>
  <c r="H819" i="13"/>
  <c r="I819" i="13"/>
  <c r="K811" i="13"/>
  <c r="J811" i="13"/>
  <c r="I811" i="13"/>
  <c r="H811" i="13"/>
  <c r="K803" i="13"/>
  <c r="J803" i="13"/>
  <c r="I803" i="13"/>
  <c r="H803" i="13"/>
  <c r="K795" i="13"/>
  <c r="J795" i="13"/>
  <c r="I795" i="13"/>
  <c r="K787" i="13"/>
  <c r="J787" i="13"/>
  <c r="I787" i="13"/>
  <c r="H787" i="13"/>
  <c r="K779" i="13"/>
  <c r="J779" i="13"/>
  <c r="I779" i="13"/>
  <c r="H779" i="13"/>
  <c r="K771" i="13"/>
  <c r="J771" i="13"/>
  <c r="I771" i="13"/>
  <c r="H771" i="13"/>
  <c r="K763" i="13"/>
  <c r="J763" i="13"/>
  <c r="I763" i="13"/>
  <c r="H763" i="13"/>
  <c r="K755" i="13"/>
  <c r="J755" i="13"/>
  <c r="I755" i="13"/>
  <c r="H755" i="13"/>
  <c r="K747" i="13"/>
  <c r="J747" i="13"/>
  <c r="I747" i="13"/>
  <c r="K739" i="13"/>
  <c r="J739" i="13"/>
  <c r="I739" i="13"/>
  <c r="H739" i="13"/>
  <c r="K731" i="13"/>
  <c r="J731" i="13"/>
  <c r="I731" i="13"/>
  <c r="H731" i="13"/>
  <c r="K723" i="13"/>
  <c r="J723" i="13"/>
  <c r="I723" i="13"/>
  <c r="K715" i="13"/>
  <c r="J715" i="13"/>
  <c r="I715" i="13"/>
  <c r="H715" i="13"/>
  <c r="K707" i="13"/>
  <c r="J707" i="13"/>
  <c r="I707" i="13"/>
  <c r="H707" i="13"/>
  <c r="K699" i="13"/>
  <c r="J699" i="13"/>
  <c r="I699" i="13"/>
  <c r="H699" i="13"/>
  <c r="K691" i="13"/>
  <c r="J691" i="13"/>
  <c r="I691" i="13"/>
  <c r="H691" i="13"/>
  <c r="K683" i="13"/>
  <c r="J683" i="13"/>
  <c r="I683" i="13"/>
  <c r="H683" i="13"/>
  <c r="K675" i="13"/>
  <c r="J675" i="13"/>
  <c r="I675" i="13"/>
  <c r="H675" i="13"/>
  <c r="K667" i="13"/>
  <c r="J667" i="13"/>
  <c r="I667" i="13"/>
  <c r="H667" i="13"/>
  <c r="K659" i="13"/>
  <c r="J659" i="13"/>
  <c r="I659" i="13"/>
  <c r="H659" i="13"/>
  <c r="K651" i="13"/>
  <c r="J651" i="13"/>
  <c r="I651" i="13"/>
  <c r="H651" i="13"/>
  <c r="K643" i="13"/>
  <c r="J643" i="13"/>
  <c r="I643" i="13"/>
  <c r="H643" i="13"/>
  <c r="K635" i="13"/>
  <c r="J635" i="13"/>
  <c r="I635" i="13"/>
  <c r="H635" i="13"/>
  <c r="K627" i="13"/>
  <c r="J627" i="13"/>
  <c r="I627" i="13"/>
  <c r="H627" i="13"/>
  <c r="K619" i="13"/>
  <c r="J619" i="13"/>
  <c r="H619" i="13"/>
  <c r="K611" i="13"/>
  <c r="J611" i="13"/>
  <c r="I611" i="13"/>
  <c r="H611" i="13"/>
  <c r="K603" i="13"/>
  <c r="J603" i="13"/>
  <c r="I603" i="13"/>
  <c r="K595" i="13"/>
  <c r="J595" i="13"/>
  <c r="I595" i="13"/>
  <c r="H595" i="13"/>
  <c r="K587" i="13"/>
  <c r="J587" i="13"/>
  <c r="I587" i="13"/>
  <c r="H587" i="13"/>
  <c r="K579" i="13"/>
  <c r="J579" i="13"/>
  <c r="I579" i="13"/>
  <c r="H579" i="13"/>
  <c r="K571" i="13"/>
  <c r="J571" i="13"/>
  <c r="I571" i="13"/>
  <c r="H571" i="13"/>
  <c r="K563" i="13"/>
  <c r="J563" i="13"/>
  <c r="I563" i="13"/>
  <c r="H563" i="13"/>
  <c r="K555" i="13"/>
  <c r="J555" i="13"/>
  <c r="I555" i="13"/>
  <c r="K547" i="13"/>
  <c r="J547" i="13"/>
  <c r="I547" i="13"/>
  <c r="H547" i="13"/>
  <c r="K539" i="13"/>
  <c r="J539" i="13"/>
  <c r="I539" i="13"/>
  <c r="H539" i="13"/>
  <c r="K531" i="13"/>
  <c r="J531" i="13"/>
  <c r="I531" i="13"/>
  <c r="H531" i="13"/>
  <c r="K523" i="13"/>
  <c r="J523" i="13"/>
  <c r="I523" i="13"/>
  <c r="H523" i="13"/>
  <c r="K515" i="13"/>
  <c r="J515" i="13"/>
  <c r="I515" i="13"/>
  <c r="H515" i="13"/>
  <c r="K507" i="13"/>
  <c r="J507" i="13"/>
  <c r="H507" i="13"/>
  <c r="I507" i="13"/>
  <c r="K499" i="13"/>
  <c r="J499" i="13"/>
  <c r="I499" i="13"/>
  <c r="H499" i="13"/>
  <c r="K491" i="13"/>
  <c r="J491" i="13"/>
  <c r="I491" i="13"/>
  <c r="H491" i="13"/>
  <c r="K483" i="13"/>
  <c r="J483" i="13"/>
  <c r="I483" i="13"/>
  <c r="H483" i="13"/>
  <c r="K475" i="13"/>
  <c r="J475" i="13"/>
  <c r="I475" i="13"/>
  <c r="H475" i="13"/>
  <c r="K467" i="13"/>
  <c r="J467" i="13"/>
  <c r="I467" i="13"/>
  <c r="H467" i="13"/>
  <c r="K459" i="13"/>
  <c r="J459" i="13"/>
  <c r="I459" i="13"/>
  <c r="H459" i="13"/>
  <c r="K451" i="13"/>
  <c r="J451" i="13"/>
  <c r="I451" i="13"/>
  <c r="H451" i="13"/>
  <c r="K443" i="13"/>
  <c r="J443" i="13"/>
  <c r="I443" i="13"/>
  <c r="H443" i="13"/>
  <c r="K435" i="13"/>
  <c r="J435" i="13"/>
  <c r="I435" i="13"/>
  <c r="H435" i="13"/>
  <c r="K427" i="13"/>
  <c r="J427" i="13"/>
  <c r="I427" i="13"/>
  <c r="H427" i="13"/>
  <c r="K419" i="13"/>
  <c r="J419" i="13"/>
  <c r="I419" i="13"/>
  <c r="H419" i="13"/>
  <c r="K411" i="13"/>
  <c r="J411" i="13"/>
  <c r="I411" i="13"/>
  <c r="H411" i="13"/>
  <c r="K403" i="13"/>
  <c r="J403" i="13"/>
  <c r="I403" i="13"/>
  <c r="K395" i="13"/>
  <c r="J395" i="13"/>
  <c r="I395" i="13"/>
  <c r="H395" i="13"/>
  <c r="K387" i="13"/>
  <c r="J387" i="13"/>
  <c r="I387" i="13"/>
  <c r="H387" i="13"/>
  <c r="K379" i="13"/>
  <c r="J379" i="13"/>
  <c r="I379" i="13"/>
  <c r="H379" i="13"/>
  <c r="K371" i="13"/>
  <c r="J371" i="13"/>
  <c r="I371" i="13"/>
  <c r="H371" i="13"/>
  <c r="K363" i="13"/>
  <c r="J363" i="13"/>
  <c r="I363" i="13"/>
  <c r="H363" i="13"/>
  <c r="K355" i="13"/>
  <c r="J355" i="13"/>
  <c r="I355" i="13"/>
  <c r="H355" i="13"/>
  <c r="K347" i="13"/>
  <c r="J347" i="13"/>
  <c r="I347" i="13"/>
  <c r="H347" i="13"/>
  <c r="K339" i="13"/>
  <c r="J339" i="13"/>
  <c r="I339" i="13"/>
  <c r="H339" i="13"/>
  <c r="K331" i="13"/>
  <c r="J331" i="13"/>
  <c r="I331" i="13"/>
  <c r="H331" i="13"/>
  <c r="K323" i="13"/>
  <c r="J323" i="13"/>
  <c r="I323" i="13"/>
  <c r="H323" i="13"/>
  <c r="K315" i="13"/>
  <c r="J315" i="13"/>
  <c r="I315" i="13"/>
  <c r="H315" i="13"/>
  <c r="K307" i="13"/>
  <c r="J307" i="13"/>
  <c r="I307" i="13"/>
  <c r="H307" i="13"/>
  <c r="K299" i="13"/>
  <c r="J299" i="13"/>
  <c r="I299" i="13"/>
  <c r="H299" i="13"/>
  <c r="K291" i="13"/>
  <c r="J291" i="13"/>
  <c r="I291" i="13"/>
  <c r="H291" i="13"/>
  <c r="K283" i="13"/>
  <c r="J283" i="13"/>
  <c r="I283" i="13"/>
  <c r="K275" i="13"/>
  <c r="J275" i="13"/>
  <c r="I275" i="13"/>
  <c r="H275" i="13"/>
  <c r="K267" i="13"/>
  <c r="J267" i="13"/>
  <c r="I267" i="13"/>
  <c r="H267" i="13"/>
  <c r="K259" i="13"/>
  <c r="J259" i="13"/>
  <c r="I259" i="13"/>
  <c r="H259" i="13"/>
  <c r="K251" i="13"/>
  <c r="J251" i="13"/>
  <c r="I251" i="13"/>
  <c r="H251" i="13"/>
  <c r="K243" i="13"/>
  <c r="J243" i="13"/>
  <c r="I243" i="13"/>
  <c r="H243" i="13"/>
  <c r="K235" i="13"/>
  <c r="J235" i="13"/>
  <c r="K227" i="13"/>
  <c r="J227" i="13"/>
  <c r="I227" i="13"/>
  <c r="H227" i="13"/>
  <c r="K219" i="13"/>
  <c r="J219" i="13"/>
  <c r="I219" i="13"/>
  <c r="H219" i="13"/>
  <c r="K211" i="13"/>
  <c r="J211" i="13"/>
  <c r="I211" i="13"/>
  <c r="K203" i="13"/>
  <c r="J203" i="13"/>
  <c r="I203" i="13"/>
  <c r="H203" i="13"/>
  <c r="K195" i="13"/>
  <c r="J195" i="13"/>
  <c r="I195" i="13"/>
  <c r="H195" i="13"/>
  <c r="K187" i="13"/>
  <c r="J187" i="13"/>
  <c r="I187" i="13"/>
  <c r="H187" i="13"/>
  <c r="K179" i="13"/>
  <c r="J179" i="13"/>
  <c r="I179" i="13"/>
  <c r="H179" i="13"/>
  <c r="K171" i="13"/>
  <c r="J171" i="13"/>
  <c r="I171" i="13"/>
  <c r="H171" i="13"/>
  <c r="K163" i="13"/>
  <c r="J163" i="13"/>
  <c r="I163" i="13"/>
  <c r="H163" i="13"/>
  <c r="K155" i="13"/>
  <c r="J155" i="13"/>
  <c r="I155" i="13"/>
  <c r="H155" i="13"/>
  <c r="K147" i="13"/>
  <c r="J147" i="13"/>
  <c r="I147" i="13"/>
  <c r="H147" i="13"/>
  <c r="K139" i="13"/>
  <c r="J139" i="13"/>
  <c r="I139" i="13"/>
  <c r="H139" i="13"/>
  <c r="K131" i="13"/>
  <c r="J131" i="13"/>
  <c r="I131" i="13"/>
  <c r="H131" i="13"/>
  <c r="K123" i="13"/>
  <c r="J123" i="13"/>
  <c r="I123" i="13"/>
  <c r="H123" i="13"/>
  <c r="K115" i="13"/>
  <c r="J115" i="13"/>
  <c r="I115" i="13"/>
  <c r="H115" i="13"/>
  <c r="K107" i="13"/>
  <c r="J107" i="13"/>
  <c r="I107" i="13"/>
  <c r="H107" i="13"/>
  <c r="K99" i="13"/>
  <c r="J99" i="13"/>
  <c r="H99" i="13"/>
  <c r="I99" i="13"/>
  <c r="K91" i="13"/>
  <c r="J91" i="13"/>
  <c r="I91" i="13"/>
  <c r="H91" i="13"/>
  <c r="K83" i="13"/>
  <c r="J83" i="13"/>
  <c r="I83" i="13"/>
  <c r="K75" i="13"/>
  <c r="J75" i="13"/>
  <c r="I75" i="13"/>
  <c r="H75" i="13"/>
  <c r="K67" i="13"/>
  <c r="J67" i="13"/>
  <c r="I67" i="13"/>
  <c r="H67" i="13"/>
  <c r="K59" i="13"/>
  <c r="J59" i="13"/>
  <c r="I59" i="13"/>
  <c r="H59" i="13"/>
  <c r="K51" i="13"/>
  <c r="J51" i="13"/>
  <c r="I51" i="13"/>
  <c r="H51" i="13"/>
  <c r="K43" i="13"/>
  <c r="J43" i="13"/>
  <c r="I43" i="13"/>
  <c r="H43" i="13"/>
  <c r="K35" i="13"/>
  <c r="J35" i="13"/>
  <c r="I35" i="13"/>
  <c r="H35" i="13"/>
  <c r="K27" i="13"/>
  <c r="J27" i="13"/>
  <c r="I27" i="13"/>
  <c r="H27" i="13"/>
  <c r="K19" i="13"/>
  <c r="J19" i="13"/>
  <c r="I19" i="13"/>
  <c r="H19" i="13"/>
  <c r="K11" i="13"/>
  <c r="J11" i="13"/>
  <c r="I11" i="13"/>
  <c r="H11" i="13"/>
  <c r="H3565" i="13"/>
  <c r="H3501" i="13"/>
  <c r="H3437" i="13"/>
  <c r="H3400" i="13"/>
  <c r="H3309" i="13"/>
  <c r="H3291" i="13"/>
  <c r="H3272" i="13"/>
  <c r="H3181" i="13"/>
  <c r="H3163" i="13"/>
  <c r="H3144" i="13"/>
  <c r="H3053" i="13"/>
  <c r="H3008" i="13"/>
  <c r="H2984" i="13"/>
  <c r="H2885" i="13"/>
  <c r="H2789" i="13"/>
  <c r="H2765" i="13"/>
  <c r="H2728" i="13"/>
  <c r="H2619" i="13"/>
  <c r="H2509" i="13"/>
  <c r="H2472" i="13"/>
  <c r="H2363" i="13"/>
  <c r="H2253" i="13"/>
  <c r="H2216" i="13"/>
  <c r="H2180" i="13"/>
  <c r="H2107" i="13"/>
  <c r="H1997" i="13"/>
  <c r="H1960" i="13"/>
  <c r="H1924" i="13"/>
  <c r="H1851" i="13"/>
  <c r="H1741" i="13"/>
  <c r="H1704" i="13"/>
  <c r="H1668" i="13"/>
  <c r="H1595" i="13"/>
  <c r="H1485" i="13"/>
  <c r="H1448" i="13"/>
  <c r="H1412" i="13"/>
  <c r="H1339" i="13"/>
  <c r="H1229" i="13"/>
  <c r="H1160" i="13"/>
  <c r="H941" i="13"/>
  <c r="H868" i="13"/>
  <c r="H768" i="13"/>
  <c r="H476" i="13"/>
  <c r="H381" i="13"/>
  <c r="H283" i="13"/>
  <c r="I2237" i="13"/>
  <c r="I1652" i="13"/>
  <c r="I1067" i="13"/>
  <c r="I208" i="13"/>
  <c r="K3306" i="13"/>
  <c r="J3306" i="13"/>
  <c r="I3306" i="13"/>
  <c r="K3298" i="13"/>
  <c r="J3298" i="13"/>
  <c r="I3298" i="13"/>
  <c r="H3298" i="13"/>
  <c r="K3290" i="13"/>
  <c r="J3290" i="13"/>
  <c r="I3290" i="13"/>
  <c r="H3290" i="13"/>
  <c r="K3282" i="13"/>
  <c r="J3282" i="13"/>
  <c r="I3282" i="13"/>
  <c r="K3274" i="13"/>
  <c r="J3274" i="13"/>
  <c r="I3274" i="13"/>
  <c r="K3266" i="13"/>
  <c r="J3266" i="13"/>
  <c r="I3266" i="13"/>
  <c r="H3266" i="13"/>
  <c r="K3258" i="13"/>
  <c r="J3258" i="13"/>
  <c r="I3258" i="13"/>
  <c r="H3258" i="13"/>
  <c r="K3250" i="13"/>
  <c r="J3250" i="13"/>
  <c r="I3250" i="13"/>
  <c r="K3242" i="13"/>
  <c r="J3242" i="13"/>
  <c r="I3242" i="13"/>
  <c r="K3234" i="13"/>
  <c r="J3234" i="13"/>
  <c r="I3234" i="13"/>
  <c r="H3234" i="13"/>
  <c r="K3226" i="13"/>
  <c r="J3226" i="13"/>
  <c r="I3226" i="13"/>
  <c r="H3226" i="13"/>
  <c r="K3218" i="13"/>
  <c r="J3218" i="13"/>
  <c r="I3218" i="13"/>
  <c r="K3210" i="13"/>
  <c r="J3210" i="13"/>
  <c r="I3210" i="13"/>
  <c r="K3202" i="13"/>
  <c r="J3202" i="13"/>
  <c r="I3202" i="13"/>
  <c r="H3202" i="13"/>
  <c r="K3194" i="13"/>
  <c r="J3194" i="13"/>
  <c r="I3194" i="13"/>
  <c r="H3194" i="13"/>
  <c r="K3186" i="13"/>
  <c r="J3186" i="13"/>
  <c r="I3186" i="13"/>
  <c r="K3178" i="13"/>
  <c r="J3178" i="13"/>
  <c r="I3178" i="13"/>
  <c r="K3170" i="13"/>
  <c r="J3170" i="13"/>
  <c r="I3170" i="13"/>
  <c r="H3170" i="13"/>
  <c r="K3162" i="13"/>
  <c r="J3162" i="13"/>
  <c r="I3162" i="13"/>
  <c r="H3162" i="13"/>
  <c r="K3154" i="13"/>
  <c r="J3154" i="13"/>
  <c r="I3154" i="13"/>
  <c r="K3146" i="13"/>
  <c r="J3146" i="13"/>
  <c r="I3146" i="13"/>
  <c r="K3138" i="13"/>
  <c r="J3138" i="13"/>
  <c r="I3138" i="13"/>
  <c r="H3138" i="13"/>
  <c r="K3130" i="13"/>
  <c r="J3130" i="13"/>
  <c r="I3130" i="13"/>
  <c r="H3130" i="13"/>
  <c r="K3122" i="13"/>
  <c r="J3122" i="13"/>
  <c r="I3122" i="13"/>
  <c r="K3114" i="13"/>
  <c r="J3114" i="13"/>
  <c r="I3114" i="13"/>
  <c r="K3106" i="13"/>
  <c r="J3106" i="13"/>
  <c r="I3106" i="13"/>
  <c r="H3106" i="13"/>
  <c r="K3098" i="13"/>
  <c r="J3098" i="13"/>
  <c r="I3098" i="13"/>
  <c r="H3098" i="13"/>
  <c r="K3090" i="13"/>
  <c r="J3090" i="13"/>
  <c r="I3090" i="13"/>
  <c r="K3082" i="13"/>
  <c r="J3082" i="13"/>
  <c r="I3082" i="13"/>
  <c r="K3074" i="13"/>
  <c r="J3074" i="13"/>
  <c r="I3074" i="13"/>
  <c r="H3074" i="13"/>
  <c r="K3066" i="13"/>
  <c r="J3066" i="13"/>
  <c r="I3066" i="13"/>
  <c r="H3066" i="13"/>
  <c r="K3058" i="13"/>
  <c r="J3058" i="13"/>
  <c r="I3058" i="13"/>
  <c r="K3050" i="13"/>
  <c r="J3050" i="13"/>
  <c r="I3050" i="13"/>
  <c r="K3042" i="13"/>
  <c r="J3042" i="13"/>
  <c r="I3042" i="13"/>
  <c r="H3042" i="13"/>
  <c r="K3034" i="13"/>
  <c r="J3034" i="13"/>
  <c r="I3034" i="13"/>
  <c r="H3034" i="13"/>
  <c r="K3026" i="13"/>
  <c r="J3026" i="13"/>
  <c r="I3026" i="13"/>
  <c r="H3026" i="13"/>
  <c r="K3018" i="13"/>
  <c r="J3018" i="13"/>
  <c r="I3018" i="13"/>
  <c r="K3010" i="13"/>
  <c r="J3010" i="13"/>
  <c r="H3010" i="13"/>
  <c r="I3010" i="13"/>
  <c r="K3002" i="13"/>
  <c r="J3002" i="13"/>
  <c r="I3002" i="13"/>
  <c r="H3002" i="13"/>
  <c r="K2994" i="13"/>
  <c r="J2994" i="13"/>
  <c r="I2994" i="13"/>
  <c r="K2986" i="13"/>
  <c r="J2986" i="13"/>
  <c r="I2986" i="13"/>
  <c r="K2978" i="13"/>
  <c r="J2978" i="13"/>
  <c r="I2978" i="13"/>
  <c r="H2978" i="13"/>
  <c r="K2970" i="13"/>
  <c r="J2970" i="13"/>
  <c r="I2970" i="13"/>
  <c r="H2970" i="13"/>
  <c r="K2962" i="13"/>
  <c r="J2962" i="13"/>
  <c r="I2962" i="13"/>
  <c r="H2962" i="13"/>
  <c r="K2954" i="13"/>
  <c r="J2954" i="13"/>
  <c r="K2946" i="13"/>
  <c r="J2946" i="13"/>
  <c r="I2946" i="13"/>
  <c r="H2946" i="13"/>
  <c r="K2938" i="13"/>
  <c r="J2938" i="13"/>
  <c r="I2938" i="13"/>
  <c r="H2938" i="13"/>
  <c r="K2930" i="13"/>
  <c r="J2930" i="13"/>
  <c r="I2930" i="13"/>
  <c r="K2922" i="13"/>
  <c r="J2922" i="13"/>
  <c r="I2922" i="13"/>
  <c r="K2914" i="13"/>
  <c r="J2914" i="13"/>
  <c r="I2914" i="13"/>
  <c r="H2914" i="13"/>
  <c r="K2906" i="13"/>
  <c r="J2906" i="13"/>
  <c r="I2906" i="13"/>
  <c r="H2906" i="13"/>
  <c r="K2898" i="13"/>
  <c r="J2898" i="13"/>
  <c r="I2898" i="13"/>
  <c r="H2898" i="13"/>
  <c r="K2890" i="13"/>
  <c r="J2890" i="13"/>
  <c r="I2890" i="13"/>
  <c r="K2882" i="13"/>
  <c r="J2882" i="13"/>
  <c r="I2882" i="13"/>
  <c r="H2882" i="13"/>
  <c r="K2874" i="13"/>
  <c r="J2874" i="13"/>
  <c r="I2874" i="13"/>
  <c r="H2874" i="13"/>
  <c r="K2866" i="13"/>
  <c r="J2866" i="13"/>
  <c r="I2866" i="13"/>
  <c r="K2858" i="13"/>
  <c r="J2858" i="13"/>
  <c r="K2850" i="13"/>
  <c r="J2850" i="13"/>
  <c r="I2850" i="13"/>
  <c r="H2850" i="13"/>
  <c r="K2842" i="13"/>
  <c r="J2842" i="13"/>
  <c r="I2842" i="13"/>
  <c r="H2842" i="13"/>
  <c r="K2834" i="13"/>
  <c r="J2834" i="13"/>
  <c r="I2834" i="13"/>
  <c r="H2834" i="13"/>
  <c r="K2826" i="13"/>
  <c r="J2826" i="13"/>
  <c r="I2826" i="13"/>
  <c r="K2818" i="13"/>
  <c r="J2818" i="13"/>
  <c r="I2818" i="13"/>
  <c r="H2818" i="13"/>
  <c r="K2810" i="13"/>
  <c r="J2810" i="13"/>
  <c r="I2810" i="13"/>
  <c r="H2810" i="13"/>
  <c r="K2802" i="13"/>
  <c r="J2802" i="13"/>
  <c r="I2802" i="13"/>
  <c r="K2794" i="13"/>
  <c r="J2794" i="13"/>
  <c r="I2794" i="13"/>
  <c r="K2786" i="13"/>
  <c r="J2786" i="13"/>
  <c r="H2786" i="13"/>
  <c r="I2786" i="13"/>
  <c r="K2778" i="13"/>
  <c r="J2778" i="13"/>
  <c r="I2778" i="13"/>
  <c r="H2778" i="13"/>
  <c r="K2770" i="13"/>
  <c r="J2770" i="13"/>
  <c r="I2770" i="13"/>
  <c r="H2770" i="13"/>
  <c r="K2762" i="13"/>
  <c r="J2762" i="13"/>
  <c r="I2762" i="13"/>
  <c r="H2762" i="13"/>
  <c r="K2754" i="13"/>
  <c r="J2754" i="13"/>
  <c r="I2754" i="13"/>
  <c r="H2754" i="13"/>
  <c r="K2746" i="13"/>
  <c r="I2746" i="13"/>
  <c r="J2746" i="13"/>
  <c r="H2746" i="13"/>
  <c r="K2738" i="13"/>
  <c r="J2738" i="13"/>
  <c r="I2738" i="13"/>
  <c r="K2730" i="13"/>
  <c r="J2730" i="13"/>
  <c r="I2730" i="13"/>
  <c r="K2722" i="13"/>
  <c r="J2722" i="13"/>
  <c r="I2722" i="13"/>
  <c r="H2722" i="13"/>
  <c r="K2714" i="13"/>
  <c r="J2714" i="13"/>
  <c r="I2714" i="13"/>
  <c r="H2714" i="13"/>
  <c r="K2706" i="13"/>
  <c r="J2706" i="13"/>
  <c r="I2706" i="13"/>
  <c r="H2706" i="13"/>
  <c r="K2698" i="13"/>
  <c r="J2698" i="13"/>
  <c r="I2698" i="13"/>
  <c r="H2698" i="13"/>
  <c r="K2690" i="13"/>
  <c r="J2690" i="13"/>
  <c r="I2690" i="13"/>
  <c r="H2690" i="13"/>
  <c r="K2682" i="13"/>
  <c r="J2682" i="13"/>
  <c r="I2682" i="13"/>
  <c r="H2682" i="13"/>
  <c r="K2674" i="13"/>
  <c r="J2674" i="13"/>
  <c r="I2674" i="13"/>
  <c r="K2666" i="13"/>
  <c r="J2666" i="13"/>
  <c r="K2658" i="13"/>
  <c r="J2658" i="13"/>
  <c r="I2658" i="13"/>
  <c r="H2658" i="13"/>
  <c r="K2650" i="13"/>
  <c r="J2650" i="13"/>
  <c r="I2650" i="13"/>
  <c r="H2650" i="13"/>
  <c r="K2642" i="13"/>
  <c r="J2642" i="13"/>
  <c r="I2642" i="13"/>
  <c r="H2642" i="13"/>
  <c r="K2634" i="13"/>
  <c r="J2634" i="13"/>
  <c r="I2634" i="13"/>
  <c r="H2634" i="13"/>
  <c r="K2626" i="13"/>
  <c r="J2626" i="13"/>
  <c r="I2626" i="13"/>
  <c r="H2626" i="13"/>
  <c r="K2618" i="13"/>
  <c r="J2618" i="13"/>
  <c r="I2618" i="13"/>
  <c r="H2618" i="13"/>
  <c r="K2610" i="13"/>
  <c r="J2610" i="13"/>
  <c r="I2610" i="13"/>
  <c r="K2602" i="13"/>
  <c r="J2602" i="13"/>
  <c r="I2602" i="13"/>
  <c r="K2594" i="13"/>
  <c r="J2594" i="13"/>
  <c r="I2594" i="13"/>
  <c r="H2594" i="13"/>
  <c r="K2586" i="13"/>
  <c r="J2586" i="13"/>
  <c r="I2586" i="13"/>
  <c r="H2586" i="13"/>
  <c r="K2578" i="13"/>
  <c r="J2578" i="13"/>
  <c r="I2578" i="13"/>
  <c r="H2578" i="13"/>
  <c r="K2570" i="13"/>
  <c r="J2570" i="13"/>
  <c r="I2570" i="13"/>
  <c r="H2570" i="13"/>
  <c r="K2562" i="13"/>
  <c r="J2562" i="13"/>
  <c r="I2562" i="13"/>
  <c r="H2562" i="13"/>
  <c r="K2554" i="13"/>
  <c r="J2554" i="13"/>
  <c r="I2554" i="13"/>
  <c r="H2554" i="13"/>
  <c r="K2546" i="13"/>
  <c r="J2546" i="13"/>
  <c r="I2546" i="13"/>
  <c r="K2538" i="13"/>
  <c r="J2538" i="13"/>
  <c r="K2530" i="13"/>
  <c r="J2530" i="13"/>
  <c r="H2530" i="13"/>
  <c r="K2522" i="13"/>
  <c r="J2522" i="13"/>
  <c r="I2522" i="13"/>
  <c r="H2522" i="13"/>
  <c r="K2514" i="13"/>
  <c r="J2514" i="13"/>
  <c r="I2514" i="13"/>
  <c r="H2514" i="13"/>
  <c r="K2506" i="13"/>
  <c r="J2506" i="13"/>
  <c r="I2506" i="13"/>
  <c r="H2506" i="13"/>
  <c r="K2498" i="13"/>
  <c r="J2498" i="13"/>
  <c r="I2498" i="13"/>
  <c r="H2498" i="13"/>
  <c r="K2490" i="13"/>
  <c r="I2490" i="13"/>
  <c r="J2490" i="13"/>
  <c r="H2490" i="13"/>
  <c r="K2482" i="13"/>
  <c r="I2482" i="13"/>
  <c r="J2482" i="13"/>
  <c r="K2474" i="13"/>
  <c r="J2474" i="13"/>
  <c r="I2474" i="13"/>
  <c r="K2466" i="13"/>
  <c r="J2466" i="13"/>
  <c r="I2466" i="13"/>
  <c r="H2466" i="13"/>
  <c r="K2458" i="13"/>
  <c r="J2458" i="13"/>
  <c r="I2458" i="13"/>
  <c r="H2458" i="13"/>
  <c r="K2450" i="13"/>
  <c r="J2450" i="13"/>
  <c r="I2450" i="13"/>
  <c r="H2450" i="13"/>
  <c r="K2442" i="13"/>
  <c r="J2442" i="13"/>
  <c r="I2442" i="13"/>
  <c r="H2442" i="13"/>
  <c r="K2434" i="13"/>
  <c r="J2434" i="13"/>
  <c r="I2434" i="13"/>
  <c r="H2434" i="13"/>
  <c r="K2426" i="13"/>
  <c r="J2426" i="13"/>
  <c r="I2426" i="13"/>
  <c r="H2426" i="13"/>
  <c r="K2418" i="13"/>
  <c r="J2418" i="13"/>
  <c r="I2418" i="13"/>
  <c r="K2410" i="13"/>
  <c r="J2410" i="13"/>
  <c r="I2410" i="13"/>
  <c r="K2402" i="13"/>
  <c r="J2402" i="13"/>
  <c r="I2402" i="13"/>
  <c r="H2402" i="13"/>
  <c r="K2394" i="13"/>
  <c r="J2394" i="13"/>
  <c r="I2394" i="13"/>
  <c r="H2394" i="13"/>
  <c r="K2386" i="13"/>
  <c r="J2386" i="13"/>
  <c r="I2386" i="13"/>
  <c r="H2386" i="13"/>
  <c r="K2378" i="13"/>
  <c r="J2378" i="13"/>
  <c r="I2378" i="13"/>
  <c r="H2378" i="13"/>
  <c r="K2370" i="13"/>
  <c r="J2370" i="13"/>
  <c r="I2370" i="13"/>
  <c r="H2370" i="13"/>
  <c r="K2362" i="13"/>
  <c r="J2362" i="13"/>
  <c r="I2362" i="13"/>
  <c r="H2362" i="13"/>
  <c r="K2354" i="13"/>
  <c r="J2354" i="13"/>
  <c r="I2354" i="13"/>
  <c r="K2346" i="13"/>
  <c r="J2346" i="13"/>
  <c r="I2346" i="13"/>
  <c r="K2338" i="13"/>
  <c r="J2338" i="13"/>
  <c r="I2338" i="13"/>
  <c r="H2338" i="13"/>
  <c r="K2330" i="13"/>
  <c r="J2330" i="13"/>
  <c r="I2330" i="13"/>
  <c r="H2330" i="13"/>
  <c r="K2322" i="13"/>
  <c r="J2322" i="13"/>
  <c r="I2322" i="13"/>
  <c r="H2322" i="13"/>
  <c r="K2314" i="13"/>
  <c r="J2314" i="13"/>
  <c r="I2314" i="13"/>
  <c r="H2314" i="13"/>
  <c r="K2306" i="13"/>
  <c r="J2306" i="13"/>
  <c r="I2306" i="13"/>
  <c r="H2306" i="13"/>
  <c r="K2298" i="13"/>
  <c r="J2298" i="13"/>
  <c r="I2298" i="13"/>
  <c r="H2298" i="13"/>
  <c r="K2290" i="13"/>
  <c r="J2290" i="13"/>
  <c r="I2290" i="13"/>
  <c r="K2282" i="13"/>
  <c r="J2282" i="13"/>
  <c r="I2282" i="13"/>
  <c r="K2274" i="13"/>
  <c r="J2274" i="13"/>
  <c r="I2274" i="13"/>
  <c r="H2274" i="13"/>
  <c r="K2266" i="13"/>
  <c r="J2266" i="13"/>
  <c r="I2266" i="13"/>
  <c r="H2266" i="13"/>
  <c r="K2258" i="13"/>
  <c r="J2258" i="13"/>
  <c r="I2258" i="13"/>
  <c r="H2258" i="13"/>
  <c r="K2250" i="13"/>
  <c r="J2250" i="13"/>
  <c r="I2250" i="13"/>
  <c r="H2250" i="13"/>
  <c r="K2242" i="13"/>
  <c r="J2242" i="13"/>
  <c r="I2242" i="13"/>
  <c r="H2242" i="13"/>
  <c r="K2234" i="13"/>
  <c r="J2234" i="13"/>
  <c r="I2234" i="13"/>
  <c r="H2234" i="13"/>
  <c r="K2226" i="13"/>
  <c r="J2226" i="13"/>
  <c r="I2226" i="13"/>
  <c r="K2218" i="13"/>
  <c r="J2218" i="13"/>
  <c r="I2218" i="13"/>
  <c r="K2210" i="13"/>
  <c r="J2210" i="13"/>
  <c r="I2210" i="13"/>
  <c r="H2210" i="13"/>
  <c r="K2202" i="13"/>
  <c r="J2202" i="13"/>
  <c r="I2202" i="13"/>
  <c r="H2202" i="13"/>
  <c r="K2194" i="13"/>
  <c r="J2194" i="13"/>
  <c r="I2194" i="13"/>
  <c r="H2194" i="13"/>
  <c r="K2186" i="13"/>
  <c r="J2186" i="13"/>
  <c r="I2186" i="13"/>
  <c r="H2186" i="13"/>
  <c r="K2178" i="13"/>
  <c r="J2178" i="13"/>
  <c r="I2178" i="13"/>
  <c r="H2178" i="13"/>
  <c r="K2170" i="13"/>
  <c r="J2170" i="13"/>
  <c r="I2170" i="13"/>
  <c r="H2170" i="13"/>
  <c r="K2162" i="13"/>
  <c r="J2162" i="13"/>
  <c r="I2162" i="13"/>
  <c r="K2154" i="13"/>
  <c r="J2154" i="13"/>
  <c r="I2154" i="13"/>
  <c r="K2146" i="13"/>
  <c r="J2146" i="13"/>
  <c r="I2146" i="13"/>
  <c r="H2146" i="13"/>
  <c r="K2138" i="13"/>
  <c r="I2138" i="13"/>
  <c r="J2138" i="13"/>
  <c r="H2138" i="13"/>
  <c r="K2130" i="13"/>
  <c r="J2130" i="13"/>
  <c r="I2130" i="13"/>
  <c r="H2130" i="13"/>
  <c r="K2122" i="13"/>
  <c r="J2122" i="13"/>
  <c r="I2122" i="13"/>
  <c r="H2122" i="13"/>
  <c r="K2114" i="13"/>
  <c r="J2114" i="13"/>
  <c r="I2114" i="13"/>
  <c r="H2114" i="13"/>
  <c r="K2106" i="13"/>
  <c r="J2106" i="13"/>
  <c r="I2106" i="13"/>
  <c r="H2106" i="13"/>
  <c r="K2098" i="13"/>
  <c r="J2098" i="13"/>
  <c r="I2098" i="13"/>
  <c r="K2090" i="13"/>
  <c r="J2090" i="13"/>
  <c r="I2090" i="13"/>
  <c r="K2082" i="13"/>
  <c r="J2082" i="13"/>
  <c r="I2082" i="13"/>
  <c r="H2082" i="13"/>
  <c r="K2074" i="13"/>
  <c r="J2074" i="13"/>
  <c r="I2074" i="13"/>
  <c r="H2074" i="13"/>
  <c r="K2066" i="13"/>
  <c r="J2066" i="13"/>
  <c r="I2066" i="13"/>
  <c r="H2066" i="13"/>
  <c r="K2058" i="13"/>
  <c r="J2058" i="13"/>
  <c r="I2058" i="13"/>
  <c r="H2058" i="13"/>
  <c r="K2050" i="13"/>
  <c r="J2050" i="13"/>
  <c r="I2050" i="13"/>
  <c r="H2050" i="13"/>
  <c r="K2042" i="13"/>
  <c r="J2042" i="13"/>
  <c r="I2042" i="13"/>
  <c r="H2042" i="13"/>
  <c r="K2034" i="13"/>
  <c r="J2034" i="13"/>
  <c r="I2034" i="13"/>
  <c r="K2026" i="13"/>
  <c r="J2026" i="13"/>
  <c r="I2026" i="13"/>
  <c r="K2018" i="13"/>
  <c r="J2018" i="13"/>
  <c r="H2018" i="13"/>
  <c r="I2018" i="13"/>
  <c r="K2010" i="13"/>
  <c r="J2010" i="13"/>
  <c r="I2010" i="13"/>
  <c r="H2010" i="13"/>
  <c r="K2002" i="13"/>
  <c r="J2002" i="13"/>
  <c r="I2002" i="13"/>
  <c r="H2002" i="13"/>
  <c r="K1994" i="13"/>
  <c r="J1994" i="13"/>
  <c r="I1994" i="13"/>
  <c r="H1994" i="13"/>
  <c r="K1986" i="13"/>
  <c r="J1986" i="13"/>
  <c r="I1986" i="13"/>
  <c r="H1986" i="13"/>
  <c r="K1978" i="13"/>
  <c r="J1978" i="13"/>
  <c r="I1978" i="13"/>
  <c r="H1978" i="13"/>
  <c r="K1970" i="13"/>
  <c r="J1970" i="13"/>
  <c r="I1970" i="13"/>
  <c r="K1962" i="13"/>
  <c r="J1962" i="13"/>
  <c r="I1962" i="13"/>
  <c r="K1954" i="13"/>
  <c r="J1954" i="13"/>
  <c r="I1954" i="13"/>
  <c r="H1954" i="13"/>
  <c r="K1946" i="13"/>
  <c r="J1946" i="13"/>
  <c r="I1946" i="13"/>
  <c r="H1946" i="13"/>
  <c r="K1938" i="13"/>
  <c r="J1938" i="13"/>
  <c r="I1938" i="13"/>
  <c r="H1938" i="13"/>
  <c r="K1930" i="13"/>
  <c r="J1930" i="13"/>
  <c r="I1930" i="13"/>
  <c r="H1930" i="13"/>
  <c r="K1922" i="13"/>
  <c r="J1922" i="13"/>
  <c r="I1922" i="13"/>
  <c r="H1922" i="13"/>
  <c r="K1914" i="13"/>
  <c r="J1914" i="13"/>
  <c r="I1914" i="13"/>
  <c r="H1914" i="13"/>
  <c r="K1906" i="13"/>
  <c r="J1906" i="13"/>
  <c r="I1906" i="13"/>
  <c r="K1898" i="13"/>
  <c r="J1898" i="13"/>
  <c r="I1898" i="13"/>
  <c r="K1890" i="13"/>
  <c r="J1890" i="13"/>
  <c r="I1890" i="13"/>
  <c r="H1890" i="13"/>
  <c r="K1882" i="13"/>
  <c r="J1882" i="13"/>
  <c r="I1882" i="13"/>
  <c r="H1882" i="13"/>
  <c r="K1874" i="13"/>
  <c r="J1874" i="13"/>
  <c r="I1874" i="13"/>
  <c r="H1874" i="13"/>
  <c r="K1866" i="13"/>
  <c r="J1866" i="13"/>
  <c r="I1866" i="13"/>
  <c r="H1866" i="13"/>
  <c r="K1858" i="13"/>
  <c r="J1858" i="13"/>
  <c r="I1858" i="13"/>
  <c r="H1858" i="13"/>
  <c r="K1850" i="13"/>
  <c r="J1850" i="13"/>
  <c r="I1850" i="13"/>
  <c r="H1850" i="13"/>
  <c r="K1842" i="13"/>
  <c r="J1842" i="13"/>
  <c r="I1842" i="13"/>
  <c r="K1834" i="13"/>
  <c r="J1834" i="13"/>
  <c r="I1834" i="13"/>
  <c r="K1826" i="13"/>
  <c r="J1826" i="13"/>
  <c r="I1826" i="13"/>
  <c r="H1826" i="13"/>
  <c r="K1818" i="13"/>
  <c r="J1818" i="13"/>
  <c r="I1818" i="13"/>
  <c r="H1818" i="13"/>
  <c r="K1810" i="13"/>
  <c r="J1810" i="13"/>
  <c r="I1810" i="13"/>
  <c r="H1810" i="13"/>
  <c r="K1802" i="13"/>
  <c r="J1802" i="13"/>
  <c r="I1802" i="13"/>
  <c r="H1802" i="13"/>
  <c r="K1794" i="13"/>
  <c r="J1794" i="13"/>
  <c r="I1794" i="13"/>
  <c r="H1794" i="13"/>
  <c r="K1786" i="13"/>
  <c r="J1786" i="13"/>
  <c r="I1786" i="13"/>
  <c r="H1786" i="13"/>
  <c r="K1778" i="13"/>
  <c r="J1778" i="13"/>
  <c r="I1778" i="13"/>
  <c r="K1770" i="13"/>
  <c r="J1770" i="13"/>
  <c r="I1770" i="13"/>
  <c r="K1762" i="13"/>
  <c r="J1762" i="13"/>
  <c r="H1762" i="13"/>
  <c r="I1762" i="13"/>
  <c r="K1754" i="13"/>
  <c r="J1754" i="13"/>
  <c r="I1754" i="13"/>
  <c r="H1754" i="13"/>
  <c r="K1746" i="13"/>
  <c r="J1746" i="13"/>
  <c r="I1746" i="13"/>
  <c r="H1746" i="13"/>
  <c r="K1738" i="13"/>
  <c r="J1738" i="13"/>
  <c r="I1738" i="13"/>
  <c r="H1738" i="13"/>
  <c r="K1730" i="13"/>
  <c r="J1730" i="13"/>
  <c r="I1730" i="13"/>
  <c r="H1730" i="13"/>
  <c r="K1722" i="13"/>
  <c r="J1722" i="13"/>
  <c r="I1722" i="13"/>
  <c r="H1722" i="13"/>
  <c r="K1714" i="13"/>
  <c r="J1714" i="13"/>
  <c r="I1714" i="13"/>
  <c r="K1706" i="13"/>
  <c r="J1706" i="13"/>
  <c r="I1706" i="13"/>
  <c r="K1698" i="13"/>
  <c r="J1698" i="13"/>
  <c r="I1698" i="13"/>
  <c r="H1698" i="13"/>
  <c r="K1690" i="13"/>
  <c r="J1690" i="13"/>
  <c r="I1690" i="13"/>
  <c r="H1690" i="13"/>
  <c r="K1682" i="13"/>
  <c r="J1682" i="13"/>
  <c r="I1682" i="13"/>
  <c r="H1682" i="13"/>
  <c r="K1674" i="13"/>
  <c r="J1674" i="13"/>
  <c r="I1674" i="13"/>
  <c r="H1674" i="13"/>
  <c r="K1666" i="13"/>
  <c r="J1666" i="13"/>
  <c r="I1666" i="13"/>
  <c r="H1666" i="13"/>
  <c r="K1658" i="13"/>
  <c r="J1658" i="13"/>
  <c r="I1658" i="13"/>
  <c r="H1658" i="13"/>
  <c r="K1650" i="13"/>
  <c r="J1650" i="13"/>
  <c r="I1650" i="13"/>
  <c r="K1642" i="13"/>
  <c r="J1642" i="13"/>
  <c r="I1642" i="13"/>
  <c r="K1634" i="13"/>
  <c r="J1634" i="13"/>
  <c r="I1634" i="13"/>
  <c r="H1634" i="13"/>
  <c r="K1626" i="13"/>
  <c r="J1626" i="13"/>
  <c r="I1626" i="13"/>
  <c r="H1626" i="13"/>
  <c r="K1618" i="13"/>
  <c r="J1618" i="13"/>
  <c r="I1618" i="13"/>
  <c r="H1618" i="13"/>
  <c r="K1610" i="13"/>
  <c r="J1610" i="13"/>
  <c r="I1610" i="13"/>
  <c r="H1610" i="13"/>
  <c r="K1602" i="13"/>
  <c r="J1602" i="13"/>
  <c r="I1602" i="13"/>
  <c r="H1602" i="13"/>
  <c r="K1594" i="13"/>
  <c r="J1594" i="13"/>
  <c r="I1594" i="13"/>
  <c r="H1594" i="13"/>
  <c r="K1586" i="13"/>
  <c r="J1586" i="13"/>
  <c r="I1586" i="13"/>
  <c r="K1578" i="13"/>
  <c r="J1578" i="13"/>
  <c r="I1578" i="13"/>
  <c r="K1570" i="13"/>
  <c r="J1570" i="13"/>
  <c r="I1570" i="13"/>
  <c r="H1570" i="13"/>
  <c r="K1562" i="13"/>
  <c r="J1562" i="13"/>
  <c r="I1562" i="13"/>
  <c r="H1562" i="13"/>
  <c r="K1554" i="13"/>
  <c r="J1554" i="13"/>
  <c r="I1554" i="13"/>
  <c r="H1554" i="13"/>
  <c r="K1546" i="13"/>
  <c r="J1546" i="13"/>
  <c r="I1546" i="13"/>
  <c r="H1546" i="13"/>
  <c r="K1538" i="13"/>
  <c r="J1538" i="13"/>
  <c r="I1538" i="13"/>
  <c r="H1538" i="13"/>
  <c r="K1530" i="13"/>
  <c r="J1530" i="13"/>
  <c r="I1530" i="13"/>
  <c r="H1530" i="13"/>
  <c r="K1522" i="13"/>
  <c r="J1522" i="13"/>
  <c r="I1522" i="13"/>
  <c r="K1514" i="13"/>
  <c r="J1514" i="13"/>
  <c r="K1506" i="13"/>
  <c r="J1506" i="13"/>
  <c r="H1506" i="13"/>
  <c r="K1498" i="13"/>
  <c r="J1498" i="13"/>
  <c r="I1498" i="13"/>
  <c r="H1498" i="13"/>
  <c r="K1490" i="13"/>
  <c r="J1490" i="13"/>
  <c r="I1490" i="13"/>
  <c r="H1490" i="13"/>
  <c r="K1482" i="13"/>
  <c r="J1482" i="13"/>
  <c r="I1482" i="13"/>
  <c r="H1482" i="13"/>
  <c r="K1474" i="13"/>
  <c r="J1474" i="13"/>
  <c r="I1474" i="13"/>
  <c r="H1474" i="13"/>
  <c r="K1466" i="13"/>
  <c r="J1466" i="13"/>
  <c r="I1466" i="13"/>
  <c r="H1466" i="13"/>
  <c r="K1458" i="13"/>
  <c r="J1458" i="13"/>
  <c r="I1458" i="13"/>
  <c r="K1450" i="13"/>
  <c r="J1450" i="13"/>
  <c r="I1450" i="13"/>
  <c r="K1442" i="13"/>
  <c r="J1442" i="13"/>
  <c r="I1442" i="13"/>
  <c r="H1442" i="13"/>
  <c r="K1434" i="13"/>
  <c r="J1434" i="13"/>
  <c r="I1434" i="13"/>
  <c r="H1434" i="13"/>
  <c r="K1426" i="13"/>
  <c r="J1426" i="13"/>
  <c r="I1426" i="13"/>
  <c r="H1426" i="13"/>
  <c r="K1418" i="13"/>
  <c r="J1418" i="13"/>
  <c r="I1418" i="13"/>
  <c r="H1418" i="13"/>
  <c r="K1410" i="13"/>
  <c r="J1410" i="13"/>
  <c r="I1410" i="13"/>
  <c r="H1410" i="13"/>
  <c r="K1402" i="13"/>
  <c r="J1402" i="13"/>
  <c r="I1402" i="13"/>
  <c r="H1402" i="13"/>
  <c r="K1394" i="13"/>
  <c r="J1394" i="13"/>
  <c r="I1394" i="13"/>
  <c r="K1386" i="13"/>
  <c r="J1386" i="13"/>
  <c r="I1386" i="13"/>
  <c r="K1378" i="13"/>
  <c r="J1378" i="13"/>
  <c r="I1378" i="13"/>
  <c r="H1378" i="13"/>
  <c r="K1370" i="13"/>
  <c r="J1370" i="13"/>
  <c r="I1370" i="13"/>
  <c r="H1370" i="13"/>
  <c r="K1362" i="13"/>
  <c r="J1362" i="13"/>
  <c r="I1362" i="13"/>
  <c r="H1362" i="13"/>
  <c r="K1354" i="13"/>
  <c r="J1354" i="13"/>
  <c r="I1354" i="13"/>
  <c r="H1354" i="13"/>
  <c r="K1346" i="13"/>
  <c r="J1346" i="13"/>
  <c r="I1346" i="13"/>
  <c r="H1346" i="13"/>
  <c r="K1338" i="13"/>
  <c r="J1338" i="13"/>
  <c r="I1338" i="13"/>
  <c r="H1338" i="13"/>
  <c r="K1330" i="13"/>
  <c r="J1330" i="13"/>
  <c r="I1330" i="13"/>
  <c r="K1322" i="13"/>
  <c r="J1322" i="13"/>
  <c r="I1322" i="13"/>
  <c r="K1314" i="13"/>
  <c r="J1314" i="13"/>
  <c r="I1314" i="13"/>
  <c r="H1314" i="13"/>
  <c r="K1306" i="13"/>
  <c r="J1306" i="13"/>
  <c r="I1306" i="13"/>
  <c r="H1306" i="13"/>
  <c r="K1298" i="13"/>
  <c r="J1298" i="13"/>
  <c r="I1298" i="13"/>
  <c r="H1298" i="13"/>
  <c r="K1290" i="13"/>
  <c r="J1290" i="13"/>
  <c r="I1290" i="13"/>
  <c r="H1290" i="13"/>
  <c r="K1282" i="13"/>
  <c r="J1282" i="13"/>
  <c r="I1282" i="13"/>
  <c r="H1282" i="13"/>
  <c r="K1274" i="13"/>
  <c r="J1274" i="13"/>
  <c r="I1274" i="13"/>
  <c r="H1274" i="13"/>
  <c r="K1266" i="13"/>
  <c r="J1266" i="13"/>
  <c r="I1266" i="13"/>
  <c r="K1258" i="13"/>
  <c r="J1258" i="13"/>
  <c r="I1258" i="13"/>
  <c r="K1250" i="13"/>
  <c r="J1250" i="13"/>
  <c r="I1250" i="13"/>
  <c r="H1250" i="13"/>
  <c r="K1242" i="13"/>
  <c r="J1242" i="13"/>
  <c r="I1242" i="13"/>
  <c r="H1242" i="13"/>
  <c r="K1234" i="13"/>
  <c r="J1234" i="13"/>
  <c r="I1234" i="13"/>
  <c r="H1234" i="13"/>
  <c r="K1226" i="13"/>
  <c r="J1226" i="13"/>
  <c r="I1226" i="13"/>
  <c r="H1226" i="13"/>
  <c r="K1218" i="13"/>
  <c r="J1218" i="13"/>
  <c r="I1218" i="13"/>
  <c r="H1218" i="13"/>
  <c r="K1210" i="13"/>
  <c r="J1210" i="13"/>
  <c r="I1210" i="13"/>
  <c r="H1210" i="13"/>
  <c r="K1202" i="13"/>
  <c r="J1202" i="13"/>
  <c r="I1202" i="13"/>
  <c r="H1202" i="13"/>
  <c r="K1194" i="13"/>
  <c r="J1194" i="13"/>
  <c r="I1194" i="13"/>
  <c r="H1194" i="13"/>
  <c r="K1186" i="13"/>
  <c r="J1186" i="13"/>
  <c r="I1186" i="13"/>
  <c r="H1186" i="13"/>
  <c r="K1178" i="13"/>
  <c r="J1178" i="13"/>
  <c r="I1178" i="13"/>
  <c r="H1178" i="13"/>
  <c r="K1170" i="13"/>
  <c r="J1170" i="13"/>
  <c r="I1170" i="13"/>
  <c r="H1170" i="13"/>
  <c r="K1162" i="13"/>
  <c r="J1162" i="13"/>
  <c r="I1162" i="13"/>
  <c r="K1154" i="13"/>
  <c r="J1154" i="13"/>
  <c r="I1154" i="13"/>
  <c r="H1154" i="13"/>
  <c r="K1146" i="13"/>
  <c r="J1146" i="13"/>
  <c r="I1146" i="13"/>
  <c r="H1146" i="13"/>
  <c r="K1138" i="13"/>
  <c r="J1138" i="13"/>
  <c r="I1138" i="13"/>
  <c r="H1138" i="13"/>
  <c r="K1130" i="13"/>
  <c r="J1130" i="13"/>
  <c r="I1130" i="13"/>
  <c r="H1130" i="13"/>
  <c r="K1122" i="13"/>
  <c r="J1122" i="13"/>
  <c r="I1122" i="13"/>
  <c r="H1122" i="13"/>
  <c r="K1114" i="13"/>
  <c r="J1114" i="13"/>
  <c r="I1114" i="13"/>
  <c r="H1114" i="13"/>
  <c r="K1106" i="13"/>
  <c r="J1106" i="13"/>
  <c r="I1106" i="13"/>
  <c r="K1098" i="13"/>
  <c r="J1098" i="13"/>
  <c r="I1098" i="13"/>
  <c r="H1098" i="13"/>
  <c r="K1090" i="13"/>
  <c r="J1090" i="13"/>
  <c r="I1090" i="13"/>
  <c r="H1090" i="13"/>
  <c r="K1082" i="13"/>
  <c r="J1082" i="13"/>
  <c r="I1082" i="13"/>
  <c r="H1082" i="13"/>
  <c r="K1074" i="13"/>
  <c r="J1074" i="13"/>
  <c r="I1074" i="13"/>
  <c r="H1074" i="13"/>
  <c r="K1066" i="13"/>
  <c r="J1066" i="13"/>
  <c r="I1066" i="13"/>
  <c r="H1066" i="13"/>
  <c r="K1058" i="13"/>
  <c r="J1058" i="13"/>
  <c r="I1058" i="13"/>
  <c r="H1058" i="13"/>
  <c r="K1050" i="13"/>
  <c r="J1050" i="13"/>
  <c r="I1050" i="13"/>
  <c r="H1050" i="13"/>
  <c r="K1042" i="13"/>
  <c r="J1042" i="13"/>
  <c r="I1042" i="13"/>
  <c r="H1042" i="13"/>
  <c r="K1034" i="13"/>
  <c r="J1034" i="13"/>
  <c r="I1034" i="13"/>
  <c r="K1026" i="13"/>
  <c r="J1026" i="13"/>
  <c r="I1026" i="13"/>
  <c r="H1026" i="13"/>
  <c r="K1018" i="13"/>
  <c r="J1018" i="13"/>
  <c r="I1018" i="13"/>
  <c r="H1018" i="13"/>
  <c r="K1010" i="13"/>
  <c r="J1010" i="13"/>
  <c r="I1010" i="13"/>
  <c r="H1010" i="13"/>
  <c r="K1002" i="13"/>
  <c r="J1002" i="13"/>
  <c r="H1002" i="13"/>
  <c r="I1002" i="13"/>
  <c r="K994" i="13"/>
  <c r="J994" i="13"/>
  <c r="I994" i="13"/>
  <c r="H994" i="13"/>
  <c r="K986" i="13"/>
  <c r="J986" i="13"/>
  <c r="I986" i="13"/>
  <c r="H986" i="13"/>
  <c r="K978" i="13"/>
  <c r="J978" i="13"/>
  <c r="I978" i="13"/>
  <c r="K970" i="13"/>
  <c r="J970" i="13"/>
  <c r="I970" i="13"/>
  <c r="H970" i="13"/>
  <c r="K962" i="13"/>
  <c r="J962" i="13"/>
  <c r="I962" i="13"/>
  <c r="H962" i="13"/>
  <c r="K954" i="13"/>
  <c r="J954" i="13"/>
  <c r="I954" i="13"/>
  <c r="H954" i="13"/>
  <c r="K946" i="13"/>
  <c r="J946" i="13"/>
  <c r="I946" i="13"/>
  <c r="H946" i="13"/>
  <c r="K938" i="13"/>
  <c r="J938" i="13"/>
  <c r="I938" i="13"/>
  <c r="H938" i="13"/>
  <c r="K930" i="13"/>
  <c r="J930" i="13"/>
  <c r="I930" i="13"/>
  <c r="H930" i="13"/>
  <c r="K922" i="13"/>
  <c r="J922" i="13"/>
  <c r="I922" i="13"/>
  <c r="H922" i="13"/>
  <c r="K914" i="13"/>
  <c r="J914" i="13"/>
  <c r="I914" i="13"/>
  <c r="H914" i="13"/>
  <c r="K906" i="13"/>
  <c r="J906" i="13"/>
  <c r="I906" i="13"/>
  <c r="K898" i="13"/>
  <c r="J898" i="13"/>
  <c r="I898" i="13"/>
  <c r="H898" i="13"/>
  <c r="K890" i="13"/>
  <c r="J890" i="13"/>
  <c r="I890" i="13"/>
  <c r="H890" i="13"/>
  <c r="K882" i="13"/>
  <c r="J882" i="13"/>
  <c r="I882" i="13"/>
  <c r="H882" i="13"/>
  <c r="K874" i="13"/>
  <c r="J874" i="13"/>
  <c r="I874" i="13"/>
  <c r="H874" i="13"/>
  <c r="K866" i="13"/>
  <c r="J866" i="13"/>
  <c r="I866" i="13"/>
  <c r="H866" i="13"/>
  <c r="K858" i="13"/>
  <c r="J858" i="13"/>
  <c r="I858" i="13"/>
  <c r="H858" i="13"/>
  <c r="K850" i="13"/>
  <c r="J850" i="13"/>
  <c r="I850" i="13"/>
  <c r="H850" i="13"/>
  <c r="K842" i="13"/>
  <c r="J842" i="13"/>
  <c r="I842" i="13"/>
  <c r="K834" i="13"/>
  <c r="J834" i="13"/>
  <c r="I834" i="13"/>
  <c r="H834" i="13"/>
  <c r="K826" i="13"/>
  <c r="J826" i="13"/>
  <c r="I826" i="13"/>
  <c r="H826" i="13"/>
  <c r="K818" i="13"/>
  <c r="J818" i="13"/>
  <c r="I818" i="13"/>
  <c r="H818" i="13"/>
  <c r="K810" i="13"/>
  <c r="J810" i="13"/>
  <c r="H810" i="13"/>
  <c r="I810" i="13"/>
  <c r="K802" i="13"/>
  <c r="J802" i="13"/>
  <c r="I802" i="13"/>
  <c r="H802" i="13"/>
  <c r="K794" i="13"/>
  <c r="J794" i="13"/>
  <c r="I794" i="13"/>
  <c r="H794" i="13"/>
  <c r="K786" i="13"/>
  <c r="J786" i="13"/>
  <c r="I786" i="13"/>
  <c r="H786" i="13"/>
  <c r="K778" i="13"/>
  <c r="J778" i="13"/>
  <c r="I778" i="13"/>
  <c r="H778" i="13"/>
  <c r="K770" i="13"/>
  <c r="J770" i="13"/>
  <c r="I770" i="13"/>
  <c r="H770" i="13"/>
  <c r="K762" i="13"/>
  <c r="J762" i="13"/>
  <c r="I762" i="13"/>
  <c r="H762" i="13"/>
  <c r="K754" i="13"/>
  <c r="J754" i="13"/>
  <c r="I754" i="13"/>
  <c r="H754" i="13"/>
  <c r="K746" i="13"/>
  <c r="J746" i="13"/>
  <c r="H746" i="13"/>
  <c r="I746" i="13"/>
  <c r="K738" i="13"/>
  <c r="J738" i="13"/>
  <c r="H738" i="13"/>
  <c r="I738" i="13"/>
  <c r="K730" i="13"/>
  <c r="J730" i="13"/>
  <c r="I730" i="13"/>
  <c r="H730" i="13"/>
  <c r="K722" i="13"/>
  <c r="J722" i="13"/>
  <c r="I722" i="13"/>
  <c r="K714" i="13"/>
  <c r="J714" i="13"/>
  <c r="I714" i="13"/>
  <c r="H714" i="13"/>
  <c r="K706" i="13"/>
  <c r="J706" i="13"/>
  <c r="I706" i="13"/>
  <c r="H706" i="13"/>
  <c r="K698" i="13"/>
  <c r="J698" i="13"/>
  <c r="I698" i="13"/>
  <c r="H698" i="13"/>
  <c r="K690" i="13"/>
  <c r="J690" i="13"/>
  <c r="I690" i="13"/>
  <c r="H690" i="13"/>
  <c r="K682" i="13"/>
  <c r="J682" i="13"/>
  <c r="I682" i="13"/>
  <c r="H682" i="13"/>
  <c r="K674" i="13"/>
  <c r="J674" i="13"/>
  <c r="I674" i="13"/>
  <c r="K666" i="13"/>
  <c r="J666" i="13"/>
  <c r="I666" i="13"/>
  <c r="H666" i="13"/>
  <c r="K658" i="13"/>
  <c r="J658" i="13"/>
  <c r="I658" i="13"/>
  <c r="H658" i="13"/>
  <c r="K650" i="13"/>
  <c r="J650" i="13"/>
  <c r="I650" i="13"/>
  <c r="K642" i="13"/>
  <c r="J642" i="13"/>
  <c r="I642" i="13"/>
  <c r="H642" i="13"/>
  <c r="K634" i="13"/>
  <c r="J634" i="13"/>
  <c r="I634" i="13"/>
  <c r="H634" i="13"/>
  <c r="K626" i="13"/>
  <c r="J626" i="13"/>
  <c r="I626" i="13"/>
  <c r="H626" i="13"/>
  <c r="K618" i="13"/>
  <c r="J618" i="13"/>
  <c r="I618" i="13"/>
  <c r="H618" i="13"/>
  <c r="K610" i="13"/>
  <c r="J610" i="13"/>
  <c r="I610" i="13"/>
  <c r="H610" i="13"/>
  <c r="K602" i="13"/>
  <c r="J602" i="13"/>
  <c r="H602" i="13"/>
  <c r="K594" i="13"/>
  <c r="J594" i="13"/>
  <c r="I594" i="13"/>
  <c r="H594" i="13"/>
  <c r="K586" i="13"/>
  <c r="J586" i="13"/>
  <c r="I586" i="13"/>
  <c r="H586" i="13"/>
  <c r="K578" i="13"/>
  <c r="J578" i="13"/>
  <c r="I578" i="13"/>
  <c r="H578" i="13"/>
  <c r="K570" i="13"/>
  <c r="J570" i="13"/>
  <c r="I570" i="13"/>
  <c r="H570" i="13"/>
  <c r="K562" i="13"/>
  <c r="J562" i="13"/>
  <c r="I562" i="13"/>
  <c r="H562" i="13"/>
  <c r="K554" i="13"/>
  <c r="J554" i="13"/>
  <c r="I554" i="13"/>
  <c r="H554" i="13"/>
  <c r="K546" i="13"/>
  <c r="J546" i="13"/>
  <c r="I546" i="13"/>
  <c r="H546" i="13"/>
  <c r="K538" i="13"/>
  <c r="J538" i="13"/>
  <c r="I538" i="13"/>
  <c r="H538" i="13"/>
  <c r="K530" i="13"/>
  <c r="J530" i="13"/>
  <c r="I530" i="13"/>
  <c r="K522" i="13"/>
  <c r="J522" i="13"/>
  <c r="I522" i="13"/>
  <c r="H522" i="13"/>
  <c r="K514" i="13"/>
  <c r="J514" i="13"/>
  <c r="I514" i="13"/>
  <c r="H514" i="13"/>
  <c r="K506" i="13"/>
  <c r="J506" i="13"/>
  <c r="I506" i="13"/>
  <c r="H506" i="13"/>
  <c r="K498" i="13"/>
  <c r="J498" i="13"/>
  <c r="I498" i="13"/>
  <c r="H498" i="13"/>
  <c r="K490" i="13"/>
  <c r="J490" i="13"/>
  <c r="I490" i="13"/>
  <c r="H490" i="13"/>
  <c r="K482" i="13"/>
  <c r="J482" i="13"/>
  <c r="I482" i="13"/>
  <c r="K474" i="13"/>
  <c r="J474" i="13"/>
  <c r="I474" i="13"/>
  <c r="H474" i="13"/>
  <c r="K466" i="13"/>
  <c r="J466" i="13"/>
  <c r="I466" i="13"/>
  <c r="H466" i="13"/>
  <c r="K458" i="13"/>
  <c r="J458" i="13"/>
  <c r="I458" i="13"/>
  <c r="H458" i="13"/>
  <c r="K450" i="13"/>
  <c r="J450" i="13"/>
  <c r="I450" i="13"/>
  <c r="H450" i="13"/>
  <c r="K442" i="13"/>
  <c r="J442" i="13"/>
  <c r="I442" i="13"/>
  <c r="H442" i="13"/>
  <c r="K434" i="13"/>
  <c r="J434" i="13"/>
  <c r="H434" i="13"/>
  <c r="I434" i="13"/>
  <c r="K426" i="13"/>
  <c r="J426" i="13"/>
  <c r="I426" i="13"/>
  <c r="H426" i="13"/>
  <c r="K418" i="13"/>
  <c r="J418" i="13"/>
  <c r="I418" i="13"/>
  <c r="H418" i="13"/>
  <c r="K410" i="13"/>
  <c r="J410" i="13"/>
  <c r="I410" i="13"/>
  <c r="H410" i="13"/>
  <c r="K402" i="13"/>
  <c r="J402" i="13"/>
  <c r="I402" i="13"/>
  <c r="H402" i="13"/>
  <c r="K394" i="13"/>
  <c r="J394" i="13"/>
  <c r="I394" i="13"/>
  <c r="H394" i="13"/>
  <c r="K386" i="13"/>
  <c r="J386" i="13"/>
  <c r="I386" i="13"/>
  <c r="H386" i="13"/>
  <c r="K378" i="13"/>
  <c r="J378" i="13"/>
  <c r="I378" i="13"/>
  <c r="H378" i="13"/>
  <c r="K370" i="13"/>
  <c r="J370" i="13"/>
  <c r="I370" i="13"/>
  <c r="H370" i="13"/>
  <c r="K362" i="13"/>
  <c r="J362" i="13"/>
  <c r="I362" i="13"/>
  <c r="H362" i="13"/>
  <c r="K354" i="13"/>
  <c r="J354" i="13"/>
  <c r="I354" i="13"/>
  <c r="H354" i="13"/>
  <c r="K346" i="13"/>
  <c r="J346" i="13"/>
  <c r="I346" i="13"/>
  <c r="H346" i="13"/>
  <c r="K338" i="13"/>
  <c r="J338" i="13"/>
  <c r="I338" i="13"/>
  <c r="H338" i="13"/>
  <c r="K330" i="13"/>
  <c r="J330" i="13"/>
  <c r="I330" i="13"/>
  <c r="K322" i="13"/>
  <c r="J322" i="13"/>
  <c r="I322" i="13"/>
  <c r="H322" i="13"/>
  <c r="K314" i="13"/>
  <c r="J314" i="13"/>
  <c r="I314" i="13"/>
  <c r="H314" i="13"/>
  <c r="K306" i="13"/>
  <c r="J306" i="13"/>
  <c r="I306" i="13"/>
  <c r="H306" i="13"/>
  <c r="K298" i="13"/>
  <c r="J298" i="13"/>
  <c r="I298" i="13"/>
  <c r="H298" i="13"/>
  <c r="K290" i="13"/>
  <c r="J290" i="13"/>
  <c r="I290" i="13"/>
  <c r="H290" i="13"/>
  <c r="K282" i="13"/>
  <c r="J282" i="13"/>
  <c r="I282" i="13"/>
  <c r="H282" i="13"/>
  <c r="K274" i="13"/>
  <c r="J274" i="13"/>
  <c r="I274" i="13"/>
  <c r="H274" i="13"/>
  <c r="K266" i="13"/>
  <c r="J266" i="13"/>
  <c r="I266" i="13"/>
  <c r="H266" i="13"/>
  <c r="K258" i="13"/>
  <c r="J258" i="13"/>
  <c r="I258" i="13"/>
  <c r="H258" i="13"/>
  <c r="K250" i="13"/>
  <c r="J250" i="13"/>
  <c r="I250" i="13"/>
  <c r="H250" i="13"/>
  <c r="K242" i="13"/>
  <c r="J242" i="13"/>
  <c r="I242" i="13"/>
  <c r="H242" i="13"/>
  <c r="K234" i="13"/>
  <c r="J234" i="13"/>
  <c r="I234" i="13"/>
  <c r="H234" i="13"/>
  <c r="K226" i="13"/>
  <c r="J226" i="13"/>
  <c r="I226" i="13"/>
  <c r="H226" i="13"/>
  <c r="K218" i="13"/>
  <c r="J218" i="13"/>
  <c r="I218" i="13"/>
  <c r="H218" i="13"/>
  <c r="K210" i="13"/>
  <c r="J210" i="13"/>
  <c r="I210" i="13"/>
  <c r="K202" i="13"/>
  <c r="J202" i="13"/>
  <c r="I202" i="13"/>
  <c r="H202" i="13"/>
  <c r="K194" i="13"/>
  <c r="J194" i="13"/>
  <c r="I194" i="13"/>
  <c r="H194" i="13"/>
  <c r="K186" i="13"/>
  <c r="J186" i="13"/>
  <c r="I186" i="13"/>
  <c r="H186" i="13"/>
  <c r="K178" i="13"/>
  <c r="J178" i="13"/>
  <c r="I178" i="13"/>
  <c r="H178" i="13"/>
  <c r="K170" i="13"/>
  <c r="J170" i="13"/>
  <c r="I170" i="13"/>
  <c r="H170" i="13"/>
  <c r="K162" i="13"/>
  <c r="J162" i="13"/>
  <c r="I162" i="13"/>
  <c r="K154" i="13"/>
  <c r="J154" i="13"/>
  <c r="I154" i="13"/>
  <c r="H154" i="13"/>
  <c r="K146" i="13"/>
  <c r="J146" i="13"/>
  <c r="I146" i="13"/>
  <c r="H146" i="13"/>
  <c r="K138" i="13"/>
  <c r="J138" i="13"/>
  <c r="I138" i="13"/>
  <c r="K130" i="13"/>
  <c r="J130" i="13"/>
  <c r="I130" i="13"/>
  <c r="H130" i="13"/>
  <c r="K122" i="13"/>
  <c r="J122" i="13"/>
  <c r="I122" i="13"/>
  <c r="H122" i="13"/>
  <c r="K114" i="13"/>
  <c r="J114" i="13"/>
  <c r="I114" i="13"/>
  <c r="H114" i="13"/>
  <c r="K106" i="13"/>
  <c r="J106" i="13"/>
  <c r="I106" i="13"/>
  <c r="H106" i="13"/>
  <c r="K98" i="13"/>
  <c r="J98" i="13"/>
  <c r="H98" i="13"/>
  <c r="I98" i="13"/>
  <c r="K90" i="13"/>
  <c r="J90" i="13"/>
  <c r="I90" i="13"/>
  <c r="H90" i="13"/>
  <c r="K82" i="13"/>
  <c r="J82" i="13"/>
  <c r="I82" i="13"/>
  <c r="K74" i="13"/>
  <c r="J74" i="13"/>
  <c r="I74" i="13"/>
  <c r="H74" i="13"/>
  <c r="K66" i="13"/>
  <c r="J66" i="13"/>
  <c r="I66" i="13"/>
  <c r="H66" i="13"/>
  <c r="K58" i="13"/>
  <c r="J58" i="13"/>
  <c r="I58" i="13"/>
  <c r="H58" i="13"/>
  <c r="K50" i="13"/>
  <c r="J50" i="13"/>
  <c r="I50" i="13"/>
  <c r="H50" i="13"/>
  <c r="K42" i="13"/>
  <c r="J42" i="13"/>
  <c r="I42" i="13"/>
  <c r="H42" i="13"/>
  <c r="K34" i="13"/>
  <c r="J34" i="13"/>
  <c r="I34" i="13"/>
  <c r="H34" i="13"/>
  <c r="K26" i="13"/>
  <c r="J26" i="13"/>
  <c r="I26" i="13"/>
  <c r="H26" i="13"/>
  <c r="K18" i="13"/>
  <c r="J18" i="13"/>
  <c r="I18" i="13"/>
  <c r="H18" i="13"/>
  <c r="K10" i="13"/>
  <c r="J10" i="13"/>
  <c r="I10" i="13"/>
  <c r="H3573" i="13"/>
  <c r="H3509" i="13"/>
  <c r="H3445" i="13"/>
  <c r="H3408" i="13"/>
  <c r="H3360" i="13"/>
  <c r="H3306" i="13"/>
  <c r="H3269" i="13"/>
  <c r="H3251" i="13"/>
  <c r="H3232" i="13"/>
  <c r="H3178" i="13"/>
  <c r="H3141" i="13"/>
  <c r="H3123" i="13"/>
  <c r="H3104" i="13"/>
  <c r="H3050" i="13"/>
  <c r="H2981" i="13"/>
  <c r="H2957" i="13"/>
  <c r="H2931" i="13"/>
  <c r="H2858" i="13"/>
  <c r="H2835" i="13"/>
  <c r="H2811" i="13"/>
  <c r="H2784" i="13"/>
  <c r="H2757" i="13"/>
  <c r="H2720" i="13"/>
  <c r="H2611" i="13"/>
  <c r="H2538" i="13"/>
  <c r="H2501" i="13"/>
  <c r="H2464" i="13"/>
  <c r="H2355" i="13"/>
  <c r="H2282" i="13"/>
  <c r="H2245" i="13"/>
  <c r="H2208" i="13"/>
  <c r="H2172" i="13"/>
  <c r="H2099" i="13"/>
  <c r="H2026" i="13"/>
  <c r="H1989" i="13"/>
  <c r="H1952" i="13"/>
  <c r="H1916" i="13"/>
  <c r="H1843" i="13"/>
  <c r="H1770" i="13"/>
  <c r="H1733" i="13"/>
  <c r="H1696" i="13"/>
  <c r="H1660" i="13"/>
  <c r="H1587" i="13"/>
  <c r="H1514" i="13"/>
  <c r="H1477" i="13"/>
  <c r="H1440" i="13"/>
  <c r="H1404" i="13"/>
  <c r="H1331" i="13"/>
  <c r="H1258" i="13"/>
  <c r="H1216" i="13"/>
  <c r="H997" i="13"/>
  <c r="H924" i="13"/>
  <c r="H749" i="13"/>
  <c r="H650" i="13"/>
  <c r="H555" i="13"/>
  <c r="H456" i="13"/>
  <c r="H357" i="13"/>
  <c r="H164" i="13"/>
  <c r="I2666" i="13"/>
  <c r="I2099" i="13"/>
  <c r="I1514" i="13"/>
  <c r="I928" i="13"/>
  <c r="H3581" i="13"/>
  <c r="H3517" i="13"/>
  <c r="H3453" i="13"/>
  <c r="H3416" i="13"/>
  <c r="H3389" i="13"/>
  <c r="H3341" i="13"/>
  <c r="H3323" i="13"/>
  <c r="H3304" i="13"/>
  <c r="H3250" i="13"/>
  <c r="H3213" i="13"/>
  <c r="H3195" i="13"/>
  <c r="H3176" i="13"/>
  <c r="H3122" i="13"/>
  <c r="H3085" i="13"/>
  <c r="H3067" i="13"/>
  <c r="H3048" i="13"/>
  <c r="H3027" i="13"/>
  <c r="H3003" i="13"/>
  <c r="H2976" i="13"/>
  <c r="H2954" i="13"/>
  <c r="H2930" i="13"/>
  <c r="H2880" i="13"/>
  <c r="H2856" i="13"/>
  <c r="H2683" i="13"/>
  <c r="H2610" i="13"/>
  <c r="H2573" i="13"/>
  <c r="H2536" i="13"/>
  <c r="H2427" i="13"/>
  <c r="H2354" i="13"/>
  <c r="H2317" i="13"/>
  <c r="H2280" i="13"/>
  <c r="H2244" i="13"/>
  <c r="H2171" i="13"/>
  <c r="H2098" i="13"/>
  <c r="H2061" i="13"/>
  <c r="H2024" i="13"/>
  <c r="H1988" i="13"/>
  <c r="H1915" i="13"/>
  <c r="H1842" i="13"/>
  <c r="H1805" i="13"/>
  <c r="H1768" i="13"/>
  <c r="H1732" i="13"/>
  <c r="H1659" i="13"/>
  <c r="H1586" i="13"/>
  <c r="H1549" i="13"/>
  <c r="H1512" i="13"/>
  <c r="H1476" i="13"/>
  <c r="H1403" i="13"/>
  <c r="H1330" i="13"/>
  <c r="H1293" i="13"/>
  <c r="H1256" i="13"/>
  <c r="H1069" i="13"/>
  <c r="H996" i="13"/>
  <c r="H923" i="13"/>
  <c r="H842" i="13"/>
  <c r="H747" i="13"/>
  <c r="H648" i="13"/>
  <c r="H549" i="13"/>
  <c r="H356" i="13"/>
  <c r="H256" i="13"/>
  <c r="H162" i="13"/>
  <c r="H45" i="13"/>
  <c r="I3461" i="13"/>
  <c r="I3315" i="13"/>
  <c r="I3027" i="13"/>
  <c r="I2091" i="13"/>
  <c r="I1506" i="13"/>
  <c r="I920" i="13"/>
  <c r="J5778" i="13"/>
  <c r="K5778" i="13"/>
  <c r="J5687" i="13"/>
  <c r="I5687" i="13"/>
  <c r="H5687" i="13"/>
  <c r="I5679" i="13"/>
  <c r="J5679" i="13"/>
  <c r="K5679" i="13"/>
  <c r="H5855" i="13"/>
  <c r="J5855" i="13"/>
  <c r="K5855" i="13"/>
  <c r="I5855" i="13"/>
  <c r="K1974" i="13"/>
  <c r="K1910" i="13"/>
  <c r="K1886" i="13"/>
  <c r="K1846" i="13"/>
  <c r="K1822" i="13"/>
  <c r="K1782" i="13"/>
  <c r="K1758" i="13"/>
  <c r="K1718" i="13"/>
  <c r="K1694" i="13"/>
  <c r="K1654" i="13"/>
  <c r="K1630" i="13"/>
  <c r="K1590" i="13"/>
  <c r="K1566" i="13"/>
  <c r="K1526" i="13"/>
  <c r="K1502" i="13"/>
  <c r="K1462" i="13"/>
  <c r="K1438" i="13"/>
  <c r="K1398" i="13"/>
  <c r="K1374" i="13"/>
  <c r="K1334" i="13"/>
  <c r="K1270" i="13"/>
  <c r="K1206" i="13"/>
  <c r="K1142" i="13"/>
  <c r="K1078" i="13"/>
  <c r="K1038" i="13"/>
  <c r="J5530" i="13"/>
  <c r="H5530" i="13"/>
  <c r="K5530" i="13"/>
  <c r="I5530" i="13"/>
  <c r="I5514" i="13"/>
  <c r="K5514" i="13"/>
  <c r="J5126" i="13"/>
  <c r="K5126" i="13"/>
  <c r="H5126" i="13"/>
  <c r="K1006" i="13"/>
  <c r="K966" i="13"/>
  <c r="K942" i="13"/>
  <c r="K902" i="13"/>
  <c r="K878" i="13"/>
  <c r="K838" i="13"/>
  <c r="K814" i="13"/>
  <c r="K774" i="13"/>
  <c r="K750" i="13"/>
  <c r="K710" i="13"/>
  <c r="K686" i="13"/>
  <c r="K646" i="13"/>
  <c r="K622" i="13"/>
  <c r="K582" i="13"/>
  <c r="K558" i="13"/>
  <c r="K518" i="13"/>
  <c r="K494" i="13"/>
  <c r="K454" i="13"/>
  <c r="K430" i="13"/>
  <c r="K390" i="13"/>
  <c r="K350" i="13"/>
  <c r="K366" i="13"/>
  <c r="K358" i="13"/>
  <c r="K342" i="13"/>
  <c r="K318" i="13"/>
  <c r="K302" i="13"/>
  <c r="K294" i="13"/>
  <c r="K278" i="13"/>
  <c r="K262" i="13"/>
  <c r="K254" i="13"/>
  <c r="K238" i="13"/>
  <c r="K230" i="13"/>
  <c r="K214" i="13"/>
  <c r="K198" i="13"/>
  <c r="K190" i="13"/>
  <c r="K174" i="13"/>
  <c r="K166" i="13"/>
  <c r="K150" i="13"/>
  <c r="K134" i="13"/>
  <c r="K126" i="13"/>
  <c r="K110" i="13"/>
  <c r="K102" i="13"/>
  <c r="K86" i="13"/>
  <c r="K70" i="13"/>
  <c r="K62" i="13"/>
  <c r="K46" i="13"/>
  <c r="K38" i="13"/>
  <c r="K22" i="13"/>
  <c r="H5847" i="13"/>
  <c r="K5840" i="13"/>
  <c r="H5840" i="13"/>
  <c r="I5840" i="13"/>
  <c r="J5840" i="13"/>
  <c r="I5653" i="13"/>
  <c r="H5653" i="13"/>
  <c r="I5615" i="13"/>
  <c r="J5615" i="13"/>
  <c r="I5553" i="13"/>
  <c r="H5553" i="13"/>
  <c r="K5553" i="13"/>
  <c r="J5553" i="13"/>
  <c r="I5308" i="13"/>
  <c r="J5308" i="13"/>
  <c r="I5255" i="13"/>
  <c r="J5255" i="13"/>
  <c r="K5255" i="13"/>
  <c r="J5794" i="13"/>
  <c r="K5794" i="13"/>
  <c r="I5689" i="13"/>
  <c r="J5689" i="13"/>
  <c r="K5689" i="13"/>
  <c r="I5568" i="13"/>
  <c r="K5568" i="13"/>
  <c r="J5568" i="13"/>
  <c r="J5526" i="13"/>
  <c r="H5526" i="13"/>
  <c r="K5526" i="13"/>
  <c r="I5526" i="13"/>
  <c r="J5466" i="13"/>
  <c r="H5466" i="13"/>
  <c r="K5466" i="13"/>
  <c r="I5466" i="13"/>
  <c r="H5386" i="13"/>
  <c r="J5386" i="13"/>
  <c r="I5372" i="13"/>
  <c r="J5372" i="13"/>
  <c r="J4503" i="13"/>
  <c r="I4503" i="13"/>
  <c r="H5839" i="13"/>
  <c r="J5839" i="13"/>
  <c r="K5839" i="13"/>
  <c r="J5767" i="13"/>
  <c r="H5767" i="13"/>
  <c r="I5767" i="13"/>
  <c r="K5746" i="13"/>
  <c r="J5746" i="13"/>
  <c r="K5601" i="13"/>
  <c r="J5601" i="13"/>
  <c r="H5601" i="13"/>
  <c r="I5601" i="13"/>
  <c r="K5585" i="13"/>
  <c r="I5585" i="13"/>
  <c r="H5578" i="13"/>
  <c r="I5578" i="13"/>
  <c r="K5578" i="13"/>
  <c r="J5578" i="13"/>
  <c r="K5513" i="13"/>
  <c r="J5513" i="13"/>
  <c r="I5839" i="13"/>
  <c r="K5720" i="13"/>
  <c r="J5720" i="13"/>
  <c r="H5720" i="13"/>
  <c r="I5720" i="13"/>
  <c r="J5648" i="13"/>
  <c r="H5648" i="13"/>
  <c r="I5648" i="13"/>
  <c r="K5634" i="13"/>
  <c r="J5634" i="13"/>
  <c r="H5634" i="13"/>
  <c r="I5634" i="13"/>
  <c r="J5440" i="13"/>
  <c r="I5440" i="13"/>
  <c r="H5291" i="13"/>
  <c r="I5291" i="13"/>
  <c r="K5270" i="13"/>
  <c r="I5270" i="13"/>
  <c r="J5270" i="13"/>
  <c r="I5247" i="13"/>
  <c r="J5247" i="13"/>
  <c r="K5247" i="13"/>
  <c r="J5831" i="13"/>
  <c r="K5831" i="13"/>
  <c r="K5752" i="13"/>
  <c r="I5752" i="13"/>
  <c r="H5752" i="13"/>
  <c r="J5752" i="13"/>
  <c r="J5668" i="13"/>
  <c r="H5668" i="13"/>
  <c r="H5573" i="13"/>
  <c r="J5573" i="13"/>
  <c r="I5573" i="13"/>
  <c r="K5573" i="13"/>
  <c r="H5863" i="13"/>
  <c r="J5863" i="13"/>
  <c r="H5838" i="13"/>
  <c r="K5808" i="13"/>
  <c r="I5808" i="13"/>
  <c r="J5808" i="13"/>
  <c r="I5655" i="13"/>
  <c r="H5655" i="13"/>
  <c r="J5655" i="13"/>
  <c r="K5655" i="13"/>
  <c r="I5524" i="13"/>
  <c r="K5524" i="13"/>
  <c r="J5524" i="13"/>
  <c r="J5425" i="13"/>
  <c r="H5425" i="13"/>
  <c r="H5835" i="13"/>
  <c r="J5830" i="13"/>
  <c r="J5824" i="13"/>
  <c r="H5822" i="13"/>
  <c r="K5792" i="13"/>
  <c r="J5792" i="13"/>
  <c r="H5768" i="13"/>
  <c r="I5761" i="13"/>
  <c r="J5759" i="13"/>
  <c r="I5759" i="13"/>
  <c r="H5737" i="13"/>
  <c r="H5729" i="13"/>
  <c r="I5729" i="13"/>
  <c r="J5683" i="13"/>
  <c r="K5624" i="13"/>
  <c r="J5624" i="13"/>
  <c r="K5558" i="13"/>
  <c r="H5558" i="13"/>
  <c r="I5558" i="13"/>
  <c r="J5502" i="13"/>
  <c r="K5502" i="13"/>
  <c r="H5496" i="13"/>
  <c r="K5496" i="13"/>
  <c r="J5450" i="13"/>
  <c r="K5450" i="13"/>
  <c r="I5450" i="13"/>
  <c r="I5353" i="13"/>
  <c r="H5353" i="13"/>
  <c r="K5183" i="13"/>
  <c r="I5183" i="13"/>
  <c r="J5183" i="13"/>
  <c r="H4955" i="13"/>
  <c r="K4955" i="13"/>
  <c r="H4942" i="13"/>
  <c r="K4942" i="13"/>
  <c r="J4942" i="13"/>
  <c r="I5819" i="13"/>
  <c r="H5802" i="13"/>
  <c r="K5798" i="13"/>
  <c r="I5792" i="13"/>
  <c r="H5789" i="13"/>
  <c r="J5781" i="13"/>
  <c r="K5770" i="13"/>
  <c r="K5761" i="13"/>
  <c r="H5759" i="13"/>
  <c r="K5736" i="13"/>
  <c r="J5736" i="13"/>
  <c r="K5728" i="13"/>
  <c r="H5728" i="13"/>
  <c r="J5722" i="13"/>
  <c r="K5697" i="13"/>
  <c r="J5695" i="13"/>
  <c r="H5695" i="13"/>
  <c r="I5683" i="13"/>
  <c r="J5665" i="13"/>
  <c r="H5659" i="13"/>
  <c r="K5659" i="13"/>
  <c r="K5644" i="13"/>
  <c r="I5638" i="13"/>
  <c r="J5629" i="13"/>
  <c r="H5629" i="13"/>
  <c r="K5629" i="13"/>
  <c r="I5624" i="13"/>
  <c r="K5615" i="13"/>
  <c r="J5608" i="13"/>
  <c r="K5595" i="13"/>
  <c r="K5584" i="13"/>
  <c r="J5564" i="13"/>
  <c r="J5550" i="13"/>
  <c r="K5550" i="13"/>
  <c r="I5502" i="13"/>
  <c r="J5496" i="13"/>
  <c r="K5453" i="13"/>
  <c r="H5453" i="13"/>
  <c r="H5450" i="13"/>
  <c r="J5412" i="13"/>
  <c r="K5412" i="13"/>
  <c r="I5391" i="13"/>
  <c r="J5391" i="13"/>
  <c r="I5364" i="13"/>
  <c r="H5364" i="13"/>
  <c r="K5364" i="13"/>
  <c r="J5346" i="13"/>
  <c r="H5346" i="13"/>
  <c r="I5346" i="13"/>
  <c r="K5143" i="13"/>
  <c r="H5143" i="13"/>
  <c r="I5143" i="13"/>
  <c r="J5143" i="13"/>
  <c r="I5049" i="13"/>
  <c r="H5049" i="13"/>
  <c r="J5049" i="13"/>
  <c r="H5038" i="13"/>
  <c r="I5038" i="13"/>
  <c r="J5038" i="13"/>
  <c r="K5038" i="13"/>
  <c r="H5030" i="13"/>
  <c r="I5030" i="13"/>
  <c r="J5030" i="13"/>
  <c r="K5030" i="13"/>
  <c r="I5853" i="13"/>
  <c r="I5811" i="13"/>
  <c r="H5797" i="13"/>
  <c r="J5744" i="13"/>
  <c r="K5688" i="13"/>
  <c r="J5688" i="13"/>
  <c r="I5664" i="13"/>
  <c r="K5664" i="13"/>
  <c r="K5649" i="13"/>
  <c r="I5649" i="13"/>
  <c r="H5608" i="13"/>
  <c r="I5608" i="13"/>
  <c r="I5592" i="13"/>
  <c r="J5580" i="13"/>
  <c r="K5580" i="13"/>
  <c r="I5571" i="13"/>
  <c r="H5571" i="13"/>
  <c r="H5542" i="13"/>
  <c r="J5542" i="13"/>
  <c r="K5542" i="13"/>
  <c r="H5495" i="13"/>
  <c r="I5492" i="13"/>
  <c r="K5492" i="13"/>
  <c r="H5468" i="13"/>
  <c r="J5468" i="13"/>
  <c r="I5462" i="13"/>
  <c r="K5462" i="13"/>
  <c r="K5452" i="13"/>
  <c r="J5434" i="13"/>
  <c r="K5434" i="13"/>
  <c r="H5434" i="13"/>
  <c r="I5370" i="13"/>
  <c r="J5370" i="13"/>
  <c r="H5339" i="13"/>
  <c r="I5339" i="13"/>
  <c r="J5339" i="13"/>
  <c r="H5303" i="13"/>
  <c r="J5303" i="13"/>
  <c r="K5303" i="13"/>
  <c r="H5213" i="13"/>
  <c r="K5213" i="13"/>
  <c r="K5110" i="13"/>
  <c r="H5110" i="13"/>
  <c r="I5110" i="13"/>
  <c r="H5070" i="13"/>
  <c r="I5070" i="13"/>
  <c r="J5070" i="13"/>
  <c r="K5070" i="13"/>
  <c r="K4949" i="13"/>
  <c r="I4949" i="13"/>
  <c r="K4893" i="13"/>
  <c r="J4893" i="13"/>
  <c r="H4893" i="13"/>
  <c r="I4893" i="13"/>
  <c r="I4875" i="13"/>
  <c r="H4875" i="13"/>
  <c r="J4844" i="13"/>
  <c r="H4844" i="13"/>
  <c r="I4844" i="13"/>
  <c r="K4844" i="13"/>
  <c r="J5834" i="13"/>
  <c r="K5825" i="13"/>
  <c r="J5820" i="13"/>
  <c r="H5819" i="13"/>
  <c r="K5816" i="13"/>
  <c r="H5811" i="13"/>
  <c r="I5802" i="13"/>
  <c r="J5799" i="13"/>
  <c r="J5797" i="13"/>
  <c r="H5791" i="13"/>
  <c r="K5760" i="13"/>
  <c r="H5760" i="13"/>
  <c r="J5733" i="13"/>
  <c r="J5725" i="13"/>
  <c r="J5721" i="13"/>
  <c r="I5719" i="13"/>
  <c r="H5713" i="13"/>
  <c r="I5688" i="13"/>
  <c r="J5664" i="13"/>
  <c r="J5649" i="13"/>
  <c r="K5625" i="13"/>
  <c r="K5592" i="13"/>
  <c r="J5576" i="13"/>
  <c r="J5556" i="13"/>
  <c r="I5542" i="13"/>
  <c r="H5528" i="13"/>
  <c r="K5528" i="13"/>
  <c r="J5510" i="13"/>
  <c r="K5510" i="13"/>
  <c r="J5498" i="13"/>
  <c r="H5498" i="13"/>
  <c r="I5498" i="13"/>
  <c r="I5495" i="13"/>
  <c r="J5492" i="13"/>
  <c r="H5444" i="13"/>
  <c r="I5444" i="13"/>
  <c r="J5444" i="13"/>
  <c r="K5437" i="13"/>
  <c r="J5437" i="13"/>
  <c r="I5434" i="13"/>
  <c r="K5397" i="13"/>
  <c r="H5397" i="13"/>
  <c r="H5113" i="13"/>
  <c r="J5113" i="13"/>
  <c r="K5113" i="13"/>
  <c r="H5088" i="13"/>
  <c r="I5088" i="13"/>
  <c r="J5088" i="13"/>
  <c r="H5001" i="13"/>
  <c r="I5001" i="13"/>
  <c r="J5001" i="13"/>
  <c r="J5833" i="13"/>
  <c r="K5787" i="13"/>
  <c r="J5735" i="13"/>
  <c r="I5735" i="13"/>
  <c r="J5727" i="13"/>
  <c r="I5727" i="13"/>
  <c r="K5712" i="13"/>
  <c r="J5712" i="13"/>
  <c r="K5696" i="13"/>
  <c r="I5696" i="13"/>
  <c r="H5679" i="13"/>
  <c r="H5548" i="13"/>
  <c r="I5548" i="13"/>
  <c r="K5548" i="13"/>
  <c r="J5538" i="13"/>
  <c r="H5538" i="13"/>
  <c r="K5538" i="13"/>
  <c r="H5488" i="13"/>
  <c r="K5488" i="13"/>
  <c r="H5452" i="13"/>
  <c r="I5452" i="13"/>
  <c r="K5427" i="13"/>
  <c r="H5427" i="13"/>
  <c r="J5362" i="13"/>
  <c r="H5362" i="13"/>
  <c r="H5269" i="13"/>
  <c r="K5269" i="13"/>
  <c r="J5253" i="13"/>
  <c r="H5253" i="13"/>
  <c r="I5253" i="13"/>
  <c r="K5253" i="13"/>
  <c r="K5222" i="13"/>
  <c r="J5222" i="13"/>
  <c r="I5129" i="13"/>
  <c r="J5129" i="13"/>
  <c r="J5092" i="13"/>
  <c r="K5092" i="13"/>
  <c r="H5062" i="13"/>
  <c r="I5062" i="13"/>
  <c r="J5062" i="13"/>
  <c r="K5062" i="13"/>
  <c r="J5044" i="13"/>
  <c r="K5044" i="13"/>
  <c r="H5044" i="13"/>
  <c r="K5835" i="13"/>
  <c r="I5833" i="13"/>
  <c r="H5823" i="13"/>
  <c r="I5820" i="13"/>
  <c r="I5816" i="13"/>
  <c r="I5799" i="13"/>
  <c r="K5790" i="13"/>
  <c r="H5787" i="13"/>
  <c r="J5768" i="13"/>
  <c r="I5760" i="13"/>
  <c r="J5753" i="13"/>
  <c r="K5745" i="13"/>
  <c r="J5741" i="13"/>
  <c r="K5737" i="13"/>
  <c r="H5735" i="13"/>
  <c r="K5729" i="13"/>
  <c r="H5727" i="13"/>
  <c r="H5721" i="13"/>
  <c r="I5712" i="13"/>
  <c r="J5704" i="13"/>
  <c r="J5696" i="13"/>
  <c r="H5693" i="13"/>
  <c r="K5684" i="13"/>
  <c r="K5678" i="13"/>
  <c r="J5678" i="13"/>
  <c r="J5673" i="13"/>
  <c r="H5673" i="13"/>
  <c r="K5663" i="13"/>
  <c r="H5663" i="13"/>
  <c r="H5658" i="13"/>
  <c r="J5639" i="13"/>
  <c r="H5633" i="13"/>
  <c r="K5633" i="13"/>
  <c r="H5625" i="13"/>
  <c r="J5623" i="13"/>
  <c r="J5619" i="13"/>
  <c r="H5603" i="13"/>
  <c r="J5603" i="13"/>
  <c r="H5600" i="13"/>
  <c r="I5600" i="13"/>
  <c r="K5572" i="13"/>
  <c r="H5572" i="13"/>
  <c r="J5569" i="13"/>
  <c r="H5563" i="13"/>
  <c r="J5563" i="13"/>
  <c r="J5548" i="13"/>
  <c r="I5538" i="13"/>
  <c r="H5510" i="13"/>
  <c r="J5494" i="13"/>
  <c r="H5494" i="13"/>
  <c r="K5494" i="13"/>
  <c r="J5488" i="13"/>
  <c r="I5485" i="13"/>
  <c r="J5485" i="13"/>
  <c r="J5460" i="13"/>
  <c r="K5460" i="13"/>
  <c r="H5420" i="13"/>
  <c r="I5420" i="13"/>
  <c r="K5420" i="13"/>
  <c r="H5348" i="13"/>
  <c r="J5348" i="13"/>
  <c r="J5301" i="13"/>
  <c r="K5301" i="13"/>
  <c r="I5301" i="13"/>
  <c r="I5228" i="13"/>
  <c r="H5228" i="13"/>
  <c r="I5222" i="13"/>
  <c r="I5208" i="13"/>
  <c r="J5208" i="13"/>
  <c r="K5208" i="13"/>
  <c r="J5187" i="13"/>
  <c r="I5187" i="13"/>
  <c r="H5187" i="13"/>
  <c r="H5116" i="13"/>
  <c r="I5116" i="13"/>
  <c r="K5116" i="13"/>
  <c r="I5065" i="13"/>
  <c r="J5065" i="13"/>
  <c r="K5047" i="13"/>
  <c r="K5024" i="13"/>
  <c r="I5024" i="13"/>
  <c r="J5024" i="13"/>
  <c r="I5359" i="13"/>
  <c r="J5359" i="13"/>
  <c r="I5356" i="13"/>
  <c r="J5356" i="13"/>
  <c r="I5335" i="13"/>
  <c r="K5335" i="13"/>
  <c r="H5327" i="13"/>
  <c r="J5317" i="13"/>
  <c r="I5317" i="13"/>
  <c r="J5306" i="13"/>
  <c r="J5285" i="13"/>
  <c r="H5285" i="13"/>
  <c r="I5285" i="13"/>
  <c r="H5215" i="13"/>
  <c r="I5215" i="13"/>
  <c r="J5215" i="13"/>
  <c r="J5192" i="13"/>
  <c r="H5192" i="13"/>
  <c r="I5192" i="13"/>
  <c r="K5192" i="13"/>
  <c r="H5181" i="13"/>
  <c r="K5158" i="13"/>
  <c r="J5158" i="13"/>
  <c r="J5078" i="13"/>
  <c r="K5078" i="13"/>
  <c r="I5044" i="13"/>
  <c r="J5028" i="13"/>
  <c r="I5028" i="13"/>
  <c r="K5028" i="13"/>
  <c r="K4917" i="13"/>
  <c r="J4917" i="13"/>
  <c r="H4917" i="13"/>
  <c r="K4701" i="13"/>
  <c r="H4701" i="13"/>
  <c r="H4697" i="13"/>
  <c r="J4697" i="13"/>
  <c r="H4345" i="13"/>
  <c r="I4345" i="13"/>
  <c r="H4307" i="13"/>
  <c r="I4307" i="13"/>
  <c r="J4307" i="13"/>
  <c r="K4307" i="13"/>
  <c r="H5639" i="13"/>
  <c r="H5632" i="13"/>
  <c r="H5591" i="13"/>
  <c r="I5543" i="13"/>
  <c r="J5506" i="13"/>
  <c r="H5463" i="13"/>
  <c r="K5436" i="13"/>
  <c r="H5401" i="13"/>
  <c r="I5382" i="13"/>
  <c r="K5373" i="13"/>
  <c r="K5362" i="13"/>
  <c r="K5359" i="13"/>
  <c r="H5356" i="13"/>
  <c r="J5335" i="13"/>
  <c r="H5317" i="13"/>
  <c r="H5314" i="13"/>
  <c r="I5314" i="13"/>
  <c r="I5306" i="13"/>
  <c r="K5285" i="13"/>
  <c r="J5276" i="13"/>
  <c r="K5246" i="13"/>
  <c r="J5246" i="13"/>
  <c r="I5239" i="13"/>
  <c r="J5239" i="13"/>
  <c r="K5239" i="13"/>
  <c r="K5215" i="13"/>
  <c r="I5206" i="13"/>
  <c r="H5206" i="13"/>
  <c r="I5198" i="13"/>
  <c r="K5198" i="13"/>
  <c r="H5174" i="13"/>
  <c r="I5174" i="13"/>
  <c r="K5174" i="13"/>
  <c r="I5158" i="13"/>
  <c r="H5118" i="13"/>
  <c r="I5118" i="13"/>
  <c r="J5097" i="13"/>
  <c r="J5091" i="13"/>
  <c r="H5077" i="13"/>
  <c r="I5077" i="13"/>
  <c r="J5077" i="13"/>
  <c r="K5053" i="13"/>
  <c r="I5053" i="13"/>
  <c r="J5041" i="13"/>
  <c r="J5018" i="13"/>
  <c r="K5018" i="13"/>
  <c r="H4985" i="13"/>
  <c r="J4974" i="13"/>
  <c r="K4974" i="13"/>
  <c r="J5773" i="13"/>
  <c r="H5765" i="13"/>
  <c r="H5757" i="13"/>
  <c r="K5744" i="13"/>
  <c r="K5704" i="13"/>
  <c r="H5697" i="13"/>
  <c r="H5677" i="13"/>
  <c r="I5646" i="13"/>
  <c r="H5568" i="13"/>
  <c r="K5563" i="13"/>
  <c r="I5528" i="13"/>
  <c r="I5513" i="13"/>
  <c r="I5506" i="13"/>
  <c r="I5496" i="13"/>
  <c r="J5474" i="13"/>
  <c r="I5474" i="13"/>
  <c r="I5467" i="13"/>
  <c r="H5460" i="13"/>
  <c r="J5453" i="13"/>
  <c r="I5436" i="13"/>
  <c r="H5416" i="13"/>
  <c r="J5405" i="13"/>
  <c r="I5378" i="13"/>
  <c r="H5367" i="13"/>
  <c r="H5352" i="13"/>
  <c r="K5338" i="13"/>
  <c r="H5335" i="13"/>
  <c r="J5325" i="13"/>
  <c r="K5325" i="13"/>
  <c r="I5316" i="13"/>
  <c r="H5316" i="13"/>
  <c r="J5316" i="13"/>
  <c r="K5314" i="13"/>
  <c r="I5284" i="13"/>
  <c r="J5284" i="13"/>
  <c r="K5238" i="13"/>
  <c r="J5238" i="13"/>
  <c r="J5221" i="13"/>
  <c r="H5221" i="13"/>
  <c r="K5221" i="13"/>
  <c r="J5211" i="13"/>
  <c r="H5211" i="13"/>
  <c r="H5198" i="13"/>
  <c r="H5189" i="13"/>
  <c r="J5177" i="13"/>
  <c r="J5124" i="13"/>
  <c r="K5124" i="13"/>
  <c r="H5120" i="13"/>
  <c r="I5120" i="13"/>
  <c r="J5118" i="13"/>
  <c r="K5106" i="13"/>
  <c r="J5055" i="13"/>
  <c r="I5052" i="13"/>
  <c r="H5046" i="13"/>
  <c r="H5043" i="13"/>
  <c r="J5043" i="13"/>
  <c r="H5023" i="13"/>
  <c r="I5017" i="13"/>
  <c r="K4930" i="13"/>
  <c r="I4930" i="13"/>
  <c r="H4809" i="13"/>
  <c r="I4809" i="13"/>
  <c r="J4809" i="13"/>
  <c r="J5534" i="13"/>
  <c r="H5532" i="13"/>
  <c r="H5524" i="13"/>
  <c r="H5520" i="13"/>
  <c r="H5492" i="13"/>
  <c r="H5456" i="13"/>
  <c r="K5456" i="13"/>
  <c r="H5448" i="13"/>
  <c r="K5448" i="13"/>
  <c r="J5426" i="13"/>
  <c r="K5426" i="13"/>
  <c r="J5418" i="13"/>
  <c r="J5410" i="13"/>
  <c r="I5410" i="13"/>
  <c r="J5402" i="13"/>
  <c r="I5402" i="13"/>
  <c r="J5375" i="13"/>
  <c r="K5370" i="13"/>
  <c r="H5341" i="13"/>
  <c r="K5341" i="13"/>
  <c r="I5334" i="13"/>
  <c r="J5334" i="13"/>
  <c r="J5331" i="13"/>
  <c r="H5307" i="13"/>
  <c r="I5307" i="13"/>
  <c r="J5245" i="13"/>
  <c r="H5245" i="13"/>
  <c r="I5245" i="13"/>
  <c r="K5245" i="13"/>
  <c r="I5197" i="13"/>
  <c r="J5197" i="13"/>
  <c r="J5182" i="13"/>
  <c r="K5182" i="13"/>
  <c r="J5167" i="13"/>
  <c r="H5167" i="13"/>
  <c r="I5167" i="13"/>
  <c r="K5167" i="13"/>
  <c r="K5146" i="13"/>
  <c r="H5134" i="13"/>
  <c r="I5134" i="13"/>
  <c r="I5126" i="13"/>
  <c r="H5102" i="13"/>
  <c r="I5102" i="13"/>
  <c r="J5102" i="13"/>
  <c r="H5076" i="13"/>
  <c r="J5023" i="13"/>
  <c r="I5023" i="13"/>
  <c r="K5023" i="13"/>
  <c r="J4966" i="13"/>
  <c r="I5193" i="13"/>
  <c r="K5193" i="13"/>
  <c r="J5052" i="13"/>
  <c r="K5052" i="13"/>
  <c r="H4966" i="13"/>
  <c r="K4966" i="13"/>
  <c r="K5784" i="13"/>
  <c r="K5776" i="13"/>
  <c r="J5751" i="13"/>
  <c r="H5744" i="13"/>
  <c r="J5717" i="13"/>
  <c r="J5709" i="13"/>
  <c r="H5701" i="13"/>
  <c r="I5661" i="13"/>
  <c r="I5644" i="13"/>
  <c r="J5642" i="13"/>
  <c r="H5628" i="13"/>
  <c r="H5589" i="13"/>
  <c r="H5565" i="13"/>
  <c r="H5534" i="13"/>
  <c r="J5520" i="13"/>
  <c r="I5517" i="13"/>
  <c r="H5513" i="13"/>
  <c r="H5500" i="13"/>
  <c r="I5484" i="13"/>
  <c r="K5478" i="13"/>
  <c r="H5476" i="13"/>
  <c r="I5476" i="13"/>
  <c r="J5456" i="13"/>
  <c r="J5448" i="13"/>
  <c r="H5440" i="13"/>
  <c r="K5440" i="13"/>
  <c r="J5432" i="13"/>
  <c r="K5428" i="13"/>
  <c r="H5426" i="13"/>
  <c r="I5418" i="13"/>
  <c r="H5410" i="13"/>
  <c r="K5404" i="13"/>
  <c r="H5402" i="13"/>
  <c r="J5394" i="13"/>
  <c r="I5383" i="13"/>
  <c r="H5383" i="13"/>
  <c r="H5378" i="13"/>
  <c r="J5309" i="13"/>
  <c r="H5309" i="13"/>
  <c r="J5307" i="13"/>
  <c r="H5298" i="13"/>
  <c r="I5268" i="13"/>
  <c r="H5268" i="13"/>
  <c r="J5268" i="13"/>
  <c r="J5237" i="13"/>
  <c r="H5237" i="13"/>
  <c r="I5237" i="13"/>
  <c r="K5237" i="13"/>
  <c r="K5196" i="13"/>
  <c r="J5196" i="13"/>
  <c r="J5193" i="13"/>
  <c r="H5182" i="13"/>
  <c r="I5175" i="13"/>
  <c r="K5175" i="13"/>
  <c r="J5172" i="13"/>
  <c r="J5156" i="13"/>
  <c r="K5153" i="13"/>
  <c r="I5150" i="13"/>
  <c r="J5134" i="13"/>
  <c r="I5092" i="13"/>
  <c r="K5081" i="13"/>
  <c r="I5078" i="13"/>
  <c r="K5060" i="13"/>
  <c r="H5054" i="13"/>
  <c r="H5036" i="13"/>
  <c r="I5036" i="13"/>
  <c r="K5036" i="13"/>
  <c r="J5022" i="13"/>
  <c r="H5013" i="13"/>
  <c r="K5009" i="13"/>
  <c r="I5009" i="13"/>
  <c r="K5006" i="13"/>
  <c r="K4603" i="13"/>
  <c r="J4603" i="13"/>
  <c r="I4603" i="13"/>
  <c r="I4582" i="13"/>
  <c r="H4582" i="13"/>
  <c r="K4582" i="13"/>
  <c r="J5002" i="13"/>
  <c r="I4999" i="13"/>
  <c r="K4997" i="13"/>
  <c r="J4992" i="13"/>
  <c r="I4990" i="13"/>
  <c r="J4987" i="13"/>
  <c r="K4970" i="13"/>
  <c r="J4968" i="13"/>
  <c r="I4966" i="13"/>
  <c r="I4958" i="13"/>
  <c r="H4915" i="13"/>
  <c r="H4912" i="13"/>
  <c r="I4910" i="13"/>
  <c r="J4907" i="13"/>
  <c r="I4891" i="13"/>
  <c r="K4885" i="13"/>
  <c r="I4885" i="13"/>
  <c r="J4885" i="13"/>
  <c r="I4883" i="13"/>
  <c r="H4883" i="13"/>
  <c r="K4861" i="13"/>
  <c r="H4861" i="13"/>
  <c r="I4861" i="13"/>
  <c r="I4853" i="13"/>
  <c r="I4826" i="13"/>
  <c r="J4804" i="13"/>
  <c r="I4804" i="13"/>
  <c r="K4804" i="13"/>
  <c r="J4788" i="13"/>
  <c r="H4788" i="13"/>
  <c r="K4788" i="13"/>
  <c r="K4773" i="13"/>
  <c r="H4773" i="13"/>
  <c r="H4766" i="13"/>
  <c r="I4766" i="13"/>
  <c r="J4766" i="13"/>
  <c r="K4766" i="13"/>
  <c r="J4742" i="13"/>
  <c r="J4686" i="13"/>
  <c r="K4686" i="13"/>
  <c r="I4686" i="13"/>
  <c r="H4673" i="13"/>
  <c r="H4632" i="13"/>
  <c r="J4632" i="13"/>
  <c r="H4583" i="13"/>
  <c r="K4583" i="13"/>
  <c r="J4567" i="13"/>
  <c r="H4567" i="13"/>
  <c r="K4567" i="13"/>
  <c r="H4496" i="13"/>
  <c r="J4496" i="13"/>
  <c r="J4932" i="13"/>
  <c r="I4932" i="13"/>
  <c r="K4826" i="13"/>
  <c r="H4826" i="13"/>
  <c r="I4822" i="13"/>
  <c r="J4822" i="13"/>
  <c r="J4817" i="13"/>
  <c r="I4817" i="13"/>
  <c r="K4798" i="13"/>
  <c r="J4798" i="13"/>
  <c r="H4790" i="13"/>
  <c r="I4790" i="13"/>
  <c r="J4790" i="13"/>
  <c r="H4710" i="13"/>
  <c r="I4710" i="13"/>
  <c r="J4710" i="13"/>
  <c r="K4615" i="13"/>
  <c r="I4615" i="13"/>
  <c r="J4506" i="13"/>
  <c r="H4506" i="13"/>
  <c r="J4425" i="13"/>
  <c r="H4425" i="13"/>
  <c r="J4355" i="13"/>
  <c r="K4355" i="13"/>
  <c r="H4355" i="13"/>
  <c r="I5300" i="13"/>
  <c r="I5287" i="13"/>
  <c r="I5279" i="13"/>
  <c r="K5262" i="13"/>
  <c r="H5255" i="13"/>
  <c r="I5231" i="13"/>
  <c r="H5217" i="13"/>
  <c r="I5148" i="13"/>
  <c r="H5105" i="13"/>
  <c r="J5029" i="13"/>
  <c r="K4994" i="13"/>
  <c r="K4986" i="13"/>
  <c r="J4967" i="13"/>
  <c r="I4965" i="13"/>
  <c r="K4954" i="13"/>
  <c r="H4932" i="13"/>
  <c r="K4837" i="13"/>
  <c r="H4837" i="13"/>
  <c r="I4831" i="13"/>
  <c r="J4831" i="13"/>
  <c r="H4831" i="13"/>
  <c r="K4822" i="13"/>
  <c r="K4790" i="13"/>
  <c r="J4748" i="13"/>
  <c r="H4748" i="13"/>
  <c r="I4748" i="13"/>
  <c r="K4748" i="13"/>
  <c r="K4710" i="13"/>
  <c r="J4615" i="13"/>
  <c r="I4569" i="13"/>
  <c r="J4569" i="13"/>
  <c r="H4569" i="13"/>
  <c r="I4556" i="13"/>
  <c r="H4556" i="13"/>
  <c r="H4547" i="13"/>
  <c r="I4547" i="13"/>
  <c r="J4547" i="13"/>
  <c r="K4547" i="13"/>
  <c r="I5481" i="13"/>
  <c r="J5475" i="13"/>
  <c r="J5464" i="13"/>
  <c r="J5461" i="13"/>
  <c r="J5458" i="13"/>
  <c r="J5447" i="13"/>
  <c r="J5442" i="13"/>
  <c r="K5435" i="13"/>
  <c r="I5408" i="13"/>
  <c r="H5400" i="13"/>
  <c r="K5393" i="13"/>
  <c r="H5391" i="13"/>
  <c r="I5351" i="13"/>
  <c r="I5348" i="13"/>
  <c r="J5341" i="13"/>
  <c r="H5323" i="13"/>
  <c r="J5300" i="13"/>
  <c r="J5294" i="13"/>
  <c r="I5292" i="13"/>
  <c r="K5287" i="13"/>
  <c r="K5279" i="13"/>
  <c r="K5277" i="13"/>
  <c r="J5262" i="13"/>
  <c r="I5260" i="13"/>
  <c r="K5254" i="13"/>
  <c r="K5231" i="13"/>
  <c r="K5229" i="13"/>
  <c r="I5223" i="13"/>
  <c r="K5219" i="13"/>
  <c r="J5217" i="13"/>
  <c r="I5213" i="13"/>
  <c r="H5208" i="13"/>
  <c r="K5181" i="13"/>
  <c r="K5172" i="13"/>
  <c r="K5164" i="13"/>
  <c r="K5152" i="13"/>
  <c r="K5149" i="13"/>
  <c r="J5141" i="13"/>
  <c r="K5138" i="13"/>
  <c r="K5128" i="13"/>
  <c r="I5125" i="13"/>
  <c r="J5116" i="13"/>
  <c r="J5109" i="13"/>
  <c r="K5094" i="13"/>
  <c r="I5072" i="13"/>
  <c r="J5060" i="13"/>
  <c r="K5054" i="13"/>
  <c r="K5046" i="13"/>
  <c r="J5033" i="13"/>
  <c r="J5026" i="13"/>
  <c r="I5022" i="13"/>
  <c r="H5019" i="13"/>
  <c r="I5011" i="13"/>
  <c r="H5006" i="13"/>
  <c r="K4998" i="13"/>
  <c r="K4979" i="13"/>
  <c r="I4976" i="13"/>
  <c r="H4974" i="13"/>
  <c r="J4969" i="13"/>
  <c r="H4965" i="13"/>
  <c r="I4960" i="13"/>
  <c r="J4951" i="13"/>
  <c r="J4948" i="13"/>
  <c r="H4948" i="13"/>
  <c r="J4940" i="13"/>
  <c r="I4940" i="13"/>
  <c r="J4935" i="13"/>
  <c r="J4923" i="13"/>
  <c r="K4884" i="13"/>
  <c r="J4878" i="13"/>
  <c r="K4878" i="13"/>
  <c r="I4854" i="13"/>
  <c r="J4854" i="13"/>
  <c r="I4852" i="13"/>
  <c r="J4837" i="13"/>
  <c r="J4816" i="13"/>
  <c r="H4816" i="13"/>
  <c r="K4772" i="13"/>
  <c r="H4772" i="13"/>
  <c r="J4764" i="13"/>
  <c r="H4764" i="13"/>
  <c r="I4764" i="13"/>
  <c r="K4758" i="13"/>
  <c r="I4758" i="13"/>
  <c r="J4751" i="13"/>
  <c r="J4732" i="13"/>
  <c r="H4732" i="13"/>
  <c r="I4732" i="13"/>
  <c r="I4716" i="13"/>
  <c r="H4713" i="13"/>
  <c r="J4675" i="13"/>
  <c r="I4675" i="13"/>
  <c r="K4675" i="13"/>
  <c r="J4668" i="13"/>
  <c r="J4662" i="13"/>
  <c r="K4662" i="13"/>
  <c r="H4662" i="13"/>
  <c r="I4662" i="13"/>
  <c r="I4656" i="13"/>
  <c r="K4656" i="13"/>
  <c r="I4653" i="13"/>
  <c r="H4653" i="13"/>
  <c r="J4653" i="13"/>
  <c r="H4574" i="13"/>
  <c r="J4574" i="13"/>
  <c r="K4569" i="13"/>
  <c r="J4556" i="13"/>
  <c r="K4527" i="13"/>
  <c r="I4520" i="13"/>
  <c r="H4520" i="13"/>
  <c r="K4379" i="13"/>
  <c r="J4379" i="13"/>
  <c r="H4379" i="13"/>
  <c r="I4379" i="13"/>
  <c r="H5300" i="13"/>
  <c r="J5287" i="13"/>
  <c r="J5279" i="13"/>
  <c r="I5277" i="13"/>
  <c r="I5271" i="13"/>
  <c r="J5269" i="13"/>
  <c r="I5262" i="13"/>
  <c r="I5252" i="13"/>
  <c r="H5247" i="13"/>
  <c r="H5239" i="13"/>
  <c r="J5231" i="13"/>
  <c r="I5229" i="13"/>
  <c r="I5217" i="13"/>
  <c r="H5212" i="13"/>
  <c r="J5207" i="13"/>
  <c r="K5197" i="13"/>
  <c r="J5181" i="13"/>
  <c r="H5178" i="13"/>
  <c r="H5176" i="13"/>
  <c r="J5164" i="13"/>
  <c r="J5094" i="13"/>
  <c r="H5080" i="13"/>
  <c r="J5054" i="13"/>
  <c r="H5050" i="13"/>
  <c r="J5046" i="13"/>
  <c r="H5033" i="13"/>
  <c r="J4998" i="13"/>
  <c r="I4994" i="13"/>
  <c r="J4986" i="13"/>
  <c r="H4976" i="13"/>
  <c r="I4969" i="13"/>
  <c r="J4954" i="13"/>
  <c r="H4951" i="13"/>
  <c r="K4925" i="13"/>
  <c r="I4925" i="13"/>
  <c r="H4922" i="13"/>
  <c r="J4922" i="13"/>
  <c r="J4892" i="13"/>
  <c r="I4892" i="13"/>
  <c r="K4892" i="13"/>
  <c r="I4884" i="13"/>
  <c r="J4868" i="13"/>
  <c r="H4868" i="13"/>
  <c r="I4868" i="13"/>
  <c r="K4854" i="13"/>
  <c r="H4846" i="13"/>
  <c r="K4846" i="13"/>
  <c r="I4837" i="13"/>
  <c r="J4808" i="13"/>
  <c r="K4808" i="13"/>
  <c r="I4808" i="13"/>
  <c r="I4771" i="13"/>
  <c r="H4771" i="13"/>
  <c r="J4771" i="13"/>
  <c r="K4757" i="13"/>
  <c r="H4757" i="13"/>
  <c r="J4757" i="13"/>
  <c r="J4723" i="13"/>
  <c r="J4699" i="13"/>
  <c r="K4699" i="13"/>
  <c r="I4699" i="13"/>
  <c r="I4684" i="13"/>
  <c r="K4588" i="13"/>
  <c r="I4588" i="13"/>
  <c r="J4588" i="13"/>
  <c r="I4559" i="13"/>
  <c r="K4530" i="13"/>
  <c r="J4530" i="13"/>
  <c r="I4450" i="13"/>
  <c r="H4450" i="13"/>
  <c r="H4393" i="13"/>
  <c r="I4393" i="13"/>
  <c r="K4393" i="13"/>
  <c r="I5142" i="13"/>
  <c r="H5112" i="13"/>
  <c r="K5095" i="13"/>
  <c r="K5069" i="13"/>
  <c r="K5037" i="13"/>
  <c r="J5036" i="13"/>
  <c r="K5013" i="13"/>
  <c r="K4985" i="13"/>
  <c r="J4980" i="13"/>
  <c r="J4979" i="13"/>
  <c r="J4964" i="13"/>
  <c r="K4953" i="13"/>
  <c r="H4953" i="13"/>
  <c r="H4884" i="13"/>
  <c r="J4802" i="13"/>
  <c r="K4802" i="13"/>
  <c r="J4743" i="13"/>
  <c r="K4743" i="13"/>
  <c r="J4698" i="13"/>
  <c r="H4698" i="13"/>
  <c r="I4698" i="13"/>
  <c r="K4698" i="13"/>
  <c r="I4624" i="13"/>
  <c r="K4624" i="13"/>
  <c r="H4598" i="13"/>
  <c r="K4598" i="13"/>
  <c r="J4409" i="13"/>
  <c r="I4409" i="13"/>
  <c r="H5417" i="13"/>
  <c r="K5411" i="13"/>
  <c r="J5389" i="13"/>
  <c r="K5346" i="13"/>
  <c r="H5343" i="13"/>
  <c r="K5339" i="13"/>
  <c r="J5333" i="13"/>
  <c r="H5315" i="13"/>
  <c r="H5299" i="13"/>
  <c r="I5295" i="13"/>
  <c r="J5293" i="13"/>
  <c r="K5278" i="13"/>
  <c r="J5271" i="13"/>
  <c r="I5269" i="13"/>
  <c r="I5263" i="13"/>
  <c r="J5261" i="13"/>
  <c r="H5252" i="13"/>
  <c r="I5244" i="13"/>
  <c r="I5236" i="13"/>
  <c r="K5230" i="13"/>
  <c r="I5212" i="13"/>
  <c r="I5207" i="13"/>
  <c r="I5202" i="13"/>
  <c r="K5185" i="13"/>
  <c r="J5178" i="13"/>
  <c r="K5142" i="13"/>
  <c r="K5127" i="13"/>
  <c r="J5119" i="13"/>
  <c r="K5112" i="13"/>
  <c r="J5095" i="13"/>
  <c r="J5080" i="13"/>
  <c r="H5069" i="13"/>
  <c r="H5058" i="13"/>
  <c r="I5050" i="13"/>
  <c r="I5042" i="13"/>
  <c r="J5037" i="13"/>
  <c r="H5021" i="13"/>
  <c r="I5013" i="13"/>
  <c r="H5007" i="13"/>
  <c r="J5004" i="13"/>
  <c r="I5002" i="13"/>
  <c r="H4998" i="13"/>
  <c r="J4985" i="13"/>
  <c r="H4983" i="13"/>
  <c r="K4980" i="13"/>
  <c r="J4972" i="13"/>
  <c r="H4970" i="13"/>
  <c r="K4964" i="13"/>
  <c r="I4962" i="13"/>
  <c r="J4955" i="13"/>
  <c r="J4953" i="13"/>
  <c r="J4924" i="13"/>
  <c r="K4924" i="13"/>
  <c r="J4915" i="13"/>
  <c r="H4900" i="13"/>
  <c r="J4894" i="13"/>
  <c r="H4886" i="13"/>
  <c r="H4862" i="13"/>
  <c r="I4862" i="13"/>
  <c r="H4851" i="13"/>
  <c r="J4836" i="13"/>
  <c r="K4836" i="13"/>
  <c r="I4836" i="13"/>
  <c r="H4820" i="13"/>
  <c r="I4820" i="13"/>
  <c r="I4802" i="13"/>
  <c r="I4756" i="13"/>
  <c r="J4718" i="13"/>
  <c r="I4694" i="13"/>
  <c r="H4690" i="13"/>
  <c r="J4690" i="13"/>
  <c r="K4690" i="13"/>
  <c r="J4661" i="13"/>
  <c r="H4661" i="13"/>
  <c r="H4648" i="13"/>
  <c r="J4648" i="13"/>
  <c r="I4601" i="13"/>
  <c r="J4601" i="13"/>
  <c r="I4579" i="13"/>
  <c r="J4579" i="13"/>
  <c r="H4579" i="13"/>
  <c r="I4564" i="13"/>
  <c r="K4564" i="13"/>
  <c r="J4492" i="13"/>
  <c r="I4492" i="13"/>
  <c r="I4488" i="13"/>
  <c r="H4488" i="13"/>
  <c r="K4488" i="13"/>
  <c r="I4867" i="13"/>
  <c r="J4812" i="13"/>
  <c r="H4810" i="13"/>
  <c r="J4767" i="13"/>
  <c r="J4711" i="13"/>
  <c r="J4706" i="13"/>
  <c r="I4689" i="13"/>
  <c r="I4687" i="13"/>
  <c r="H4551" i="13"/>
  <c r="I4551" i="13"/>
  <c r="K4551" i="13"/>
  <c r="H4545" i="13"/>
  <c r="I4545" i="13"/>
  <c r="H4539" i="13"/>
  <c r="K4539" i="13"/>
  <c r="I4537" i="13"/>
  <c r="H4524" i="13"/>
  <c r="I4524" i="13"/>
  <c r="J4524" i="13"/>
  <c r="K4514" i="13"/>
  <c r="H4514" i="13"/>
  <c r="K4444" i="13"/>
  <c r="I4444" i="13"/>
  <c r="H4434" i="13"/>
  <c r="I4425" i="13"/>
  <c r="I4412" i="13"/>
  <c r="J4412" i="13"/>
  <c r="J4387" i="13"/>
  <c r="I4384" i="13"/>
  <c r="H4384" i="13"/>
  <c r="J4384" i="13"/>
  <c r="I4328" i="13"/>
  <c r="H4328" i="13"/>
  <c r="J4328" i="13"/>
  <c r="I4755" i="13"/>
  <c r="K4741" i="13"/>
  <c r="K4727" i="13"/>
  <c r="H4723" i="13"/>
  <c r="K4638" i="13"/>
  <c r="K4623" i="13"/>
  <c r="I4623" i="13"/>
  <c r="J4577" i="13"/>
  <c r="I4577" i="13"/>
  <c r="I4495" i="13"/>
  <c r="J4495" i="13"/>
  <c r="J4393" i="13"/>
  <c r="K4330" i="13"/>
  <c r="I4330" i="13"/>
  <c r="J4330" i="13"/>
  <c r="J4947" i="13"/>
  <c r="H4930" i="13"/>
  <c r="K4915" i="13"/>
  <c r="H4910" i="13"/>
  <c r="H4907" i="13"/>
  <c r="H4897" i="13"/>
  <c r="H4870" i="13"/>
  <c r="J4852" i="13"/>
  <c r="K4845" i="13"/>
  <c r="I4835" i="13"/>
  <c r="H4827" i="13"/>
  <c r="J4825" i="13"/>
  <c r="H4806" i="13"/>
  <c r="H4774" i="13"/>
  <c r="J4755" i="13"/>
  <c r="K4750" i="13"/>
  <c r="J4741" i="13"/>
  <c r="I4739" i="13"/>
  <c r="H4726" i="13"/>
  <c r="J4724" i="13"/>
  <c r="J4715" i="13"/>
  <c r="H4681" i="13"/>
  <c r="I4677" i="13"/>
  <c r="K4677" i="13"/>
  <c r="K4657" i="13"/>
  <c r="I4648" i="13"/>
  <c r="K4640" i="13"/>
  <c r="I4632" i="13"/>
  <c r="J4623" i="13"/>
  <c r="J4614" i="13"/>
  <c r="H4614" i="13"/>
  <c r="K4593" i="13"/>
  <c r="K4573" i="13"/>
  <c r="I4567" i="13"/>
  <c r="H4563" i="13"/>
  <c r="I4563" i="13"/>
  <c r="J4553" i="13"/>
  <c r="K4553" i="13"/>
  <c r="I4541" i="13"/>
  <c r="H4529" i="13"/>
  <c r="I4529" i="13"/>
  <c r="J4529" i="13"/>
  <c r="H4472" i="13"/>
  <c r="J4472" i="13"/>
  <c r="K4452" i="13"/>
  <c r="I4452" i="13"/>
  <c r="K4436" i="13"/>
  <c r="I4436" i="13"/>
  <c r="J4436" i="13"/>
  <c r="I4376" i="13"/>
  <c r="H4376" i="13"/>
  <c r="J4376" i="13"/>
  <c r="J4313" i="13"/>
  <c r="H4313" i="13"/>
  <c r="I4313" i="13"/>
  <c r="H4894" i="13"/>
  <c r="J4876" i="13"/>
  <c r="K4869" i="13"/>
  <c r="K4838" i="13"/>
  <c r="K4774" i="13"/>
  <c r="J4772" i="13"/>
  <c r="K4771" i="13"/>
  <c r="H4758" i="13"/>
  <c r="H4755" i="13"/>
  <c r="J4750" i="13"/>
  <c r="H4741" i="13"/>
  <c r="K4726" i="13"/>
  <c r="K4724" i="13"/>
  <c r="J4719" i="13"/>
  <c r="H4715" i="13"/>
  <c r="I4707" i="13"/>
  <c r="H4699" i="13"/>
  <c r="K4695" i="13"/>
  <c r="I4688" i="13"/>
  <c r="I4685" i="13"/>
  <c r="J4677" i="13"/>
  <c r="H4675" i="13"/>
  <c r="I4657" i="13"/>
  <c r="J4645" i="13"/>
  <c r="J4640" i="13"/>
  <c r="K4631" i="13"/>
  <c r="I4631" i="13"/>
  <c r="H4616" i="13"/>
  <c r="I4614" i="13"/>
  <c r="J4602" i="13"/>
  <c r="H4602" i="13"/>
  <c r="I4602" i="13"/>
  <c r="J4593" i="13"/>
  <c r="I4590" i="13"/>
  <c r="H4590" i="13"/>
  <c r="J4590" i="13"/>
  <c r="K4563" i="13"/>
  <c r="K4535" i="13"/>
  <c r="K4529" i="13"/>
  <c r="J4519" i="13"/>
  <c r="I4478" i="13"/>
  <c r="K4426" i="13"/>
  <c r="I4426" i="13"/>
  <c r="H4395" i="13"/>
  <c r="I4395" i="13"/>
  <c r="J4395" i="13"/>
  <c r="H4392" i="13"/>
  <c r="I4386" i="13"/>
  <c r="J4386" i="13"/>
  <c r="I4353" i="13"/>
  <c r="J4756" i="13"/>
  <c r="H4742" i="13"/>
  <c r="H4718" i="13"/>
  <c r="J4716" i="13"/>
  <c r="K4674" i="13"/>
  <c r="J4674" i="13"/>
  <c r="I4668" i="13"/>
  <c r="I4640" i="13"/>
  <c r="J4575" i="13"/>
  <c r="H4575" i="13"/>
  <c r="I4575" i="13"/>
  <c r="K4568" i="13"/>
  <c r="H4568" i="13"/>
  <c r="I4540" i="13"/>
  <c r="H4540" i="13"/>
  <c r="J4540" i="13"/>
  <c r="I4493" i="13"/>
  <c r="H4493" i="13"/>
  <c r="J4493" i="13"/>
  <c r="J4475" i="13"/>
  <c r="I4475" i="13"/>
  <c r="I4435" i="13"/>
  <c r="H4435" i="13"/>
  <c r="K4419" i="13"/>
  <c r="J4419" i="13"/>
  <c r="J4417" i="13"/>
  <c r="I4417" i="13"/>
  <c r="H4403" i="13"/>
  <c r="I4403" i="13"/>
  <c r="J4403" i="13"/>
  <c r="H4339" i="13"/>
  <c r="I4339" i="13"/>
  <c r="J4339" i="13"/>
  <c r="K4339" i="13"/>
  <c r="K4938" i="13"/>
  <c r="K4899" i="13"/>
  <c r="H4878" i="13"/>
  <c r="I4876" i="13"/>
  <c r="I4869" i="13"/>
  <c r="J4860" i="13"/>
  <c r="K4853" i="13"/>
  <c r="H4852" i="13"/>
  <c r="H4845" i="13"/>
  <c r="I4843" i="13"/>
  <c r="H4802" i="13"/>
  <c r="H4798" i="13"/>
  <c r="I4772" i="13"/>
  <c r="I4770" i="13"/>
  <c r="K4763" i="13"/>
  <c r="J4758" i="13"/>
  <c r="K4756" i="13"/>
  <c r="K4742" i="13"/>
  <c r="J4740" i="13"/>
  <c r="J4731" i="13"/>
  <c r="H4721" i="13"/>
  <c r="K4718" i="13"/>
  <c r="K4716" i="13"/>
  <c r="K4711" i="13"/>
  <c r="I4697" i="13"/>
  <c r="J4694" i="13"/>
  <c r="J4691" i="13"/>
  <c r="H4674" i="13"/>
  <c r="K4668" i="13"/>
  <c r="J4665" i="13"/>
  <c r="K4665" i="13"/>
  <c r="H4656" i="13"/>
  <c r="K4639" i="13"/>
  <c r="I4639" i="13"/>
  <c r="H4624" i="13"/>
  <c r="K4622" i="13"/>
  <c r="J4616" i="13"/>
  <c r="I4607" i="13"/>
  <c r="K4601" i="13"/>
  <c r="I4583" i="13"/>
  <c r="K4575" i="13"/>
  <c r="H4572" i="13"/>
  <c r="K4572" i="13"/>
  <c r="J4568" i="13"/>
  <c r="H4562" i="13"/>
  <c r="J4560" i="13"/>
  <c r="K4543" i="13"/>
  <c r="J4537" i="13"/>
  <c r="K4493" i="13"/>
  <c r="J4470" i="13"/>
  <c r="H4442" i="13"/>
  <c r="I4431" i="13"/>
  <c r="I4419" i="13"/>
  <c r="K4403" i="13"/>
  <c r="H4398" i="13"/>
  <c r="J4385" i="13"/>
  <c r="I4385" i="13"/>
  <c r="H4360" i="13"/>
  <c r="K4515" i="13"/>
  <c r="J4510" i="13"/>
  <c r="I4496" i="13"/>
  <c r="K4462" i="13"/>
  <c r="I4458" i="13"/>
  <c r="I4364" i="13"/>
  <c r="H4353" i="13"/>
  <c r="I4350" i="13"/>
  <c r="I4323" i="13"/>
  <c r="I4321" i="13"/>
  <c r="H4670" i="13"/>
  <c r="I4664" i="13"/>
  <c r="I4659" i="13"/>
  <c r="J4654" i="13"/>
  <c r="H4597" i="13"/>
  <c r="K4559" i="13"/>
  <c r="K4538" i="13"/>
  <c r="I4531" i="13"/>
  <c r="I4527" i="13"/>
  <c r="H4512" i="13"/>
  <c r="H4501" i="13"/>
  <c r="J4499" i="13"/>
  <c r="I4464" i="13"/>
  <c r="I4461" i="13"/>
  <c r="H4457" i="13"/>
  <c r="I4416" i="13"/>
  <c r="H4412" i="13"/>
  <c r="K4363" i="13"/>
  <c r="I4361" i="13"/>
  <c r="J4354" i="13"/>
  <c r="J4352" i="13"/>
  <c r="I4342" i="13"/>
  <c r="H4335" i="13"/>
  <c r="K4322" i="13"/>
  <c r="I4320" i="13"/>
  <c r="H4317" i="13"/>
  <c r="J4305" i="13"/>
  <c r="H4612" i="13"/>
  <c r="I4587" i="13"/>
  <c r="J4570" i="13"/>
  <c r="H4555" i="13"/>
  <c r="I4538" i="13"/>
  <c r="H4526" i="13"/>
  <c r="K4521" i="13"/>
  <c r="K4516" i="13"/>
  <c r="I4507" i="13"/>
  <c r="I4504" i="13"/>
  <c r="J4483" i="13"/>
  <c r="I4477" i="13"/>
  <c r="I4472" i="13"/>
  <c r="I4453" i="13"/>
  <c r="I4445" i="13"/>
  <c r="H4441" i="13"/>
  <c r="I4427" i="13"/>
  <c r="K4418" i="13"/>
  <c r="K4401" i="13"/>
  <c r="K4371" i="13"/>
  <c r="J4363" i="13"/>
  <c r="I4354" i="13"/>
  <c r="H4352" i="13"/>
  <c r="J4345" i="13"/>
  <c r="I4337" i="13"/>
  <c r="K4331" i="13"/>
  <c r="J4320" i="13"/>
  <c r="K4313" i="13"/>
  <c r="I4305" i="13"/>
  <c r="J4513" i="13"/>
  <c r="J4488" i="13"/>
  <c r="I4437" i="13"/>
  <c r="I4404" i="13"/>
  <c r="J4371" i="13"/>
  <c r="J4361" i="13"/>
  <c r="I4358" i="13"/>
  <c r="K4346" i="13"/>
  <c r="I4344" i="13"/>
  <c r="H4341" i="13"/>
  <c r="H4337" i="13"/>
  <c r="I4334" i="13"/>
  <c r="H4327" i="13"/>
  <c r="I4322" i="13"/>
  <c r="K4314" i="13"/>
  <c r="I4312" i="13"/>
  <c r="H4309" i="13"/>
  <c r="H4305" i="13"/>
  <c r="K4302" i="13"/>
  <c r="I4360" i="13"/>
  <c r="I4637" i="13"/>
  <c r="I4629" i="13"/>
  <c r="I4621" i="13"/>
  <c r="H4596" i="13"/>
  <c r="K4578" i="13"/>
  <c r="H4571" i="13"/>
  <c r="H4570" i="13"/>
  <c r="I4555" i="13"/>
  <c r="I4517" i="13"/>
  <c r="H4513" i="13"/>
  <c r="H4504" i="13"/>
  <c r="K4497" i="13"/>
  <c r="H4494" i="13"/>
  <c r="K4489" i="13"/>
  <c r="H4477" i="13"/>
  <c r="J4459" i="13"/>
  <c r="H4453" i="13"/>
  <c r="H4445" i="13"/>
  <c r="J4437" i="13"/>
  <c r="H4431" i="13"/>
  <c r="H4427" i="13"/>
  <c r="J4404" i="13"/>
  <c r="K4402" i="13"/>
  <c r="K4394" i="13"/>
  <c r="H4390" i="13"/>
  <c r="I4375" i="13"/>
  <c r="I4366" i="13"/>
  <c r="J4360" i="13"/>
  <c r="I4346" i="13"/>
  <c r="H4344" i="13"/>
  <c r="K4338" i="13"/>
  <c r="I4336" i="13"/>
  <c r="H4333" i="13"/>
  <c r="I4326" i="13"/>
  <c r="H4319" i="13"/>
  <c r="I4314" i="13"/>
  <c r="K4306" i="13"/>
  <c r="I4304" i="13"/>
  <c r="H5826" i="13"/>
  <c r="I5826" i="13"/>
  <c r="H5813" i="13"/>
  <c r="K5813" i="13"/>
  <c r="I5813" i="13"/>
  <c r="H5785" i="13"/>
  <c r="K5785" i="13"/>
  <c r="H5769" i="13"/>
  <c r="K5769" i="13"/>
  <c r="K5654" i="13"/>
  <c r="H5654" i="13"/>
  <c r="I5654" i="13"/>
  <c r="J5654" i="13"/>
  <c r="H5641" i="13"/>
  <c r="I5641" i="13"/>
  <c r="J5641" i="13"/>
  <c r="K5641" i="13"/>
  <c r="H5622" i="13"/>
  <c r="I5622" i="13"/>
  <c r="J5622" i="13"/>
  <c r="I5581" i="13"/>
  <c r="J5581" i="13"/>
  <c r="K5581" i="13"/>
  <c r="H5581" i="13"/>
  <c r="J5557" i="13"/>
  <c r="H5557" i="13"/>
  <c r="I5557" i="13"/>
  <c r="K5557" i="13"/>
  <c r="J5552" i="13"/>
  <c r="I5552" i="13"/>
  <c r="K5552" i="13"/>
  <c r="J5505" i="13"/>
  <c r="H5505" i="13"/>
  <c r="J5491" i="13"/>
  <c r="I5491" i="13"/>
  <c r="K5826" i="13"/>
  <c r="J5813" i="13"/>
  <c r="H5796" i="13"/>
  <c r="J5796" i="13"/>
  <c r="K5796" i="13"/>
  <c r="I5796" i="13"/>
  <c r="H5754" i="13"/>
  <c r="I5754" i="13"/>
  <c r="H5748" i="13"/>
  <c r="I5748" i="13"/>
  <c r="J5748" i="13"/>
  <c r="K5748" i="13"/>
  <c r="H5731" i="13"/>
  <c r="I5731" i="13"/>
  <c r="J5731" i="13"/>
  <c r="K5731" i="13"/>
  <c r="H5715" i="13"/>
  <c r="I5715" i="13"/>
  <c r="J5715" i="13"/>
  <c r="J5621" i="13"/>
  <c r="H5621" i="13"/>
  <c r="I5621" i="13"/>
  <c r="K5621" i="13"/>
  <c r="I5605" i="13"/>
  <c r="J5605" i="13"/>
  <c r="H5605" i="13"/>
  <c r="H5587" i="13"/>
  <c r="I5587" i="13"/>
  <c r="J5587" i="13"/>
  <c r="H5562" i="13"/>
  <c r="I5562" i="13"/>
  <c r="H4709" i="13"/>
  <c r="J4709" i="13"/>
  <c r="K4709" i="13"/>
  <c r="I4709" i="13"/>
  <c r="J5862" i="13"/>
  <c r="K5862" i="13"/>
  <c r="H5862" i="13"/>
  <c r="I5859" i="13"/>
  <c r="K5859" i="13"/>
  <c r="K5858" i="13"/>
  <c r="I5858" i="13"/>
  <c r="J5844" i="13"/>
  <c r="K5844" i="13"/>
  <c r="K5843" i="13"/>
  <c r="H5843" i="13"/>
  <c r="K5838" i="13"/>
  <c r="I5838" i="13"/>
  <c r="H5831" i="13"/>
  <c r="I5831" i="13"/>
  <c r="J5826" i="13"/>
  <c r="H5817" i="13"/>
  <c r="I5817" i="13"/>
  <c r="J5817" i="13"/>
  <c r="H5815" i="13"/>
  <c r="H5810" i="13"/>
  <c r="I5810" i="13"/>
  <c r="J5810" i="13"/>
  <c r="H5801" i="13"/>
  <c r="J5801" i="13"/>
  <c r="H5786" i="13"/>
  <c r="I5786" i="13"/>
  <c r="J5786" i="13"/>
  <c r="H5770" i="13"/>
  <c r="I5770" i="13"/>
  <c r="J5770" i="13"/>
  <c r="H5763" i="13"/>
  <c r="I5763" i="13"/>
  <c r="J5763" i="13"/>
  <c r="K5763" i="13"/>
  <c r="K5754" i="13"/>
  <c r="K5715" i="13"/>
  <c r="I5684" i="13"/>
  <c r="H5684" i="13"/>
  <c r="I5647" i="13"/>
  <c r="J5647" i="13"/>
  <c r="K5647" i="13"/>
  <c r="H5647" i="13"/>
  <c r="K5605" i="13"/>
  <c r="K5587" i="13"/>
  <c r="J5567" i="13"/>
  <c r="I5567" i="13"/>
  <c r="K5567" i="13"/>
  <c r="I5536" i="13"/>
  <c r="J5536" i="13"/>
  <c r="K5536" i="13"/>
  <c r="J5421" i="13"/>
  <c r="K5861" i="13"/>
  <c r="H5861" i="13"/>
  <c r="I5861" i="13"/>
  <c r="J5861" i="13"/>
  <c r="I5857" i="13"/>
  <c r="J5857" i="13"/>
  <c r="K5857" i="13"/>
  <c r="H5842" i="13"/>
  <c r="I5842" i="13"/>
  <c r="J5842" i="13"/>
  <c r="K5842" i="13"/>
  <c r="J5812" i="13"/>
  <c r="K5812" i="13"/>
  <c r="K5800" i="13"/>
  <c r="H5800" i="13"/>
  <c r="I5800" i="13"/>
  <c r="J5800" i="13"/>
  <c r="I5795" i="13"/>
  <c r="J5795" i="13"/>
  <c r="H5795" i="13"/>
  <c r="I5789" i="13"/>
  <c r="J5789" i="13"/>
  <c r="I5779" i="13"/>
  <c r="J5779" i="13"/>
  <c r="H5779" i="13"/>
  <c r="J5754" i="13"/>
  <c r="H5690" i="13"/>
  <c r="I5690" i="13"/>
  <c r="H5650" i="13"/>
  <c r="I5650" i="13"/>
  <c r="H5609" i="13"/>
  <c r="I5609" i="13"/>
  <c r="J5609" i="13"/>
  <c r="K5535" i="13"/>
  <c r="H5535" i="13"/>
  <c r="I5535" i="13"/>
  <c r="J5535" i="13"/>
  <c r="H5780" i="13"/>
  <c r="J5780" i="13"/>
  <c r="K5780" i="13"/>
  <c r="I5780" i="13"/>
  <c r="H5857" i="13"/>
  <c r="K5829" i="13"/>
  <c r="J5829" i="13"/>
  <c r="K5828" i="13"/>
  <c r="H5828" i="13"/>
  <c r="I5812" i="13"/>
  <c r="K5795" i="13"/>
  <c r="H5793" i="13"/>
  <c r="I5793" i="13"/>
  <c r="J5793" i="13"/>
  <c r="K5793" i="13"/>
  <c r="H5788" i="13"/>
  <c r="J5788" i="13"/>
  <c r="K5788" i="13"/>
  <c r="I5788" i="13"/>
  <c r="K5779" i="13"/>
  <c r="H5777" i="13"/>
  <c r="I5777" i="13"/>
  <c r="J5777" i="13"/>
  <c r="K5777" i="13"/>
  <c r="H5772" i="13"/>
  <c r="J5772" i="13"/>
  <c r="K5772" i="13"/>
  <c r="I5772" i="13"/>
  <c r="I5766" i="13"/>
  <c r="J5766" i="13"/>
  <c r="K5766" i="13"/>
  <c r="H5762" i="13"/>
  <c r="I5762" i="13"/>
  <c r="J5762" i="13"/>
  <c r="I5718" i="13"/>
  <c r="J5718" i="13"/>
  <c r="K5718" i="13"/>
  <c r="K5690" i="13"/>
  <c r="J5684" i="13"/>
  <c r="J5669" i="13"/>
  <c r="H5669" i="13"/>
  <c r="K5650" i="13"/>
  <c r="H5635" i="13"/>
  <c r="I5635" i="13"/>
  <c r="K5609" i="13"/>
  <c r="H5596" i="13"/>
  <c r="I5596" i="13"/>
  <c r="J5596" i="13"/>
  <c r="K5596" i="13"/>
  <c r="J5439" i="13"/>
  <c r="H5439" i="13"/>
  <c r="I5851" i="13"/>
  <c r="H5851" i="13"/>
  <c r="J5851" i="13"/>
  <c r="I5829" i="13"/>
  <c r="I5827" i="13"/>
  <c r="H5827" i="13"/>
  <c r="J5827" i="13"/>
  <c r="K5827" i="13"/>
  <c r="J5825" i="13"/>
  <c r="H5812" i="13"/>
  <c r="I5804" i="13"/>
  <c r="I5798" i="13"/>
  <c r="J5798" i="13"/>
  <c r="H5798" i="13"/>
  <c r="I5782" i="13"/>
  <c r="J5782" i="13"/>
  <c r="H5782" i="13"/>
  <c r="K5762" i="13"/>
  <c r="I5750" i="13"/>
  <c r="J5750" i="13"/>
  <c r="K5750" i="13"/>
  <c r="H5750" i="13"/>
  <c r="H5740" i="13"/>
  <c r="I5740" i="13"/>
  <c r="J5740" i="13"/>
  <c r="K5740" i="13"/>
  <c r="H5723" i="13"/>
  <c r="I5723" i="13"/>
  <c r="J5723" i="13"/>
  <c r="J5690" i="13"/>
  <c r="J5650" i="13"/>
  <c r="H5574" i="13"/>
  <c r="I5574" i="13"/>
  <c r="J5574" i="13"/>
  <c r="K5574" i="13"/>
  <c r="K5443" i="13"/>
  <c r="H5443" i="13"/>
  <c r="I5443" i="13"/>
  <c r="J5443" i="13"/>
  <c r="K5377" i="13"/>
  <c r="H5377" i="13"/>
  <c r="I5377" i="13"/>
  <c r="K5863" i="13"/>
  <c r="I5863" i="13"/>
  <c r="J5860" i="13"/>
  <c r="H5860" i="13"/>
  <c r="H5856" i="13"/>
  <c r="I5856" i="13"/>
  <c r="J5853" i="13"/>
  <c r="K5851" i="13"/>
  <c r="K5849" i="13"/>
  <c r="K5845" i="13"/>
  <c r="H5845" i="13"/>
  <c r="H5841" i="13"/>
  <c r="I5841" i="13"/>
  <c r="J5836" i="13"/>
  <c r="H5836" i="13"/>
  <c r="I5836" i="13"/>
  <c r="H5832" i="13"/>
  <c r="I5832" i="13"/>
  <c r="J5832" i="13"/>
  <c r="H5829" i="13"/>
  <c r="I5825" i="13"/>
  <c r="I5822" i="13"/>
  <c r="J5822" i="13"/>
  <c r="K5822" i="13"/>
  <c r="I5806" i="13"/>
  <c r="H5806" i="13"/>
  <c r="J5806" i="13"/>
  <c r="J5785" i="13"/>
  <c r="J5783" i="13"/>
  <c r="K5783" i="13"/>
  <c r="J5769" i="13"/>
  <c r="K5723" i="13"/>
  <c r="I5710" i="13"/>
  <c r="J5710" i="13"/>
  <c r="K5710" i="13"/>
  <c r="H5710" i="13"/>
  <c r="H5706" i="13"/>
  <c r="I5706" i="13"/>
  <c r="J5706" i="13"/>
  <c r="K5706" i="13"/>
  <c r="I5669" i="13"/>
  <c r="J5635" i="13"/>
  <c r="H5616" i="13"/>
  <c r="I5616" i="13"/>
  <c r="J5616" i="13"/>
  <c r="K5616" i="13"/>
  <c r="H5579" i="13"/>
  <c r="I5579" i="13"/>
  <c r="J5579" i="13"/>
  <c r="K5579" i="13"/>
  <c r="H5544" i="13"/>
  <c r="I5544" i="13"/>
  <c r="J5544" i="13"/>
  <c r="K5544" i="13"/>
  <c r="J5377" i="13"/>
  <c r="K5860" i="13"/>
  <c r="K5856" i="13"/>
  <c r="H5853" i="13"/>
  <c r="I5849" i="13"/>
  <c r="I5847" i="13"/>
  <c r="J5847" i="13"/>
  <c r="K5847" i="13"/>
  <c r="J5845" i="13"/>
  <c r="K5841" i="13"/>
  <c r="J5838" i="13"/>
  <c r="K5836" i="13"/>
  <c r="K5834" i="13"/>
  <c r="K5832" i="13"/>
  <c r="H5825" i="13"/>
  <c r="K5821" i="13"/>
  <c r="H5821" i="13"/>
  <c r="I5821" i="13"/>
  <c r="I5814" i="13"/>
  <c r="J5814" i="13"/>
  <c r="K5814" i="13"/>
  <c r="I5803" i="13"/>
  <c r="H5803" i="13"/>
  <c r="J5803" i="13"/>
  <c r="I5785" i="13"/>
  <c r="I5783" i="13"/>
  <c r="I5769" i="13"/>
  <c r="H5732" i="13"/>
  <c r="I5732" i="13"/>
  <c r="J5732" i="13"/>
  <c r="K5732" i="13"/>
  <c r="I5702" i="13"/>
  <c r="J5702" i="13"/>
  <c r="K5702" i="13"/>
  <c r="H5702" i="13"/>
  <c r="H5698" i="13"/>
  <c r="I5698" i="13"/>
  <c r="J5698" i="13"/>
  <c r="H5675" i="13"/>
  <c r="I5675" i="13"/>
  <c r="J5675" i="13"/>
  <c r="I5672" i="13"/>
  <c r="J5672" i="13"/>
  <c r="K5672" i="13"/>
  <c r="J5554" i="13"/>
  <c r="H5554" i="13"/>
  <c r="I5554" i="13"/>
  <c r="K5554" i="13"/>
  <c r="H5549" i="13"/>
  <c r="I5549" i="13"/>
  <c r="J5549" i="13"/>
  <c r="K5549" i="13"/>
  <c r="H5491" i="13"/>
  <c r="K5451" i="13"/>
  <c r="H5451" i="13"/>
  <c r="I5451" i="13"/>
  <c r="J5451" i="13"/>
  <c r="H5741" i="13"/>
  <c r="H5738" i="13"/>
  <c r="I5738" i="13"/>
  <c r="H5716" i="13"/>
  <c r="I5716" i="13"/>
  <c r="J5716" i="13"/>
  <c r="K5716" i="13"/>
  <c r="J5685" i="13"/>
  <c r="H5685" i="13"/>
  <c r="I5685" i="13"/>
  <c r="K5685" i="13"/>
  <c r="H5680" i="13"/>
  <c r="I5680" i="13"/>
  <c r="J5680" i="13"/>
  <c r="H5665" i="13"/>
  <c r="I5665" i="13"/>
  <c r="H5610" i="13"/>
  <c r="I5610" i="13"/>
  <c r="J5610" i="13"/>
  <c r="K5610" i="13"/>
  <c r="H5805" i="13"/>
  <c r="K5805" i="13"/>
  <c r="I5758" i="13"/>
  <c r="J5758" i="13"/>
  <c r="K5758" i="13"/>
  <c r="H5749" i="13"/>
  <c r="H5746" i="13"/>
  <c r="I5746" i="13"/>
  <c r="K5738" i="13"/>
  <c r="H5724" i="13"/>
  <c r="I5724" i="13"/>
  <c r="J5724" i="13"/>
  <c r="K5724" i="13"/>
  <c r="H5707" i="13"/>
  <c r="I5707" i="13"/>
  <c r="J5707" i="13"/>
  <c r="I5694" i="13"/>
  <c r="J5694" i="13"/>
  <c r="K5694" i="13"/>
  <c r="K5680" i="13"/>
  <c r="K5665" i="13"/>
  <c r="H5617" i="13"/>
  <c r="I5617" i="13"/>
  <c r="J5617" i="13"/>
  <c r="K5617" i="13"/>
  <c r="H5612" i="13"/>
  <c r="I5612" i="13"/>
  <c r="H5606" i="13"/>
  <c r="I5606" i="13"/>
  <c r="H5559" i="13"/>
  <c r="I5559" i="13"/>
  <c r="J5559" i="13"/>
  <c r="H5541" i="13"/>
  <c r="J5541" i="13"/>
  <c r="K5541" i="13"/>
  <c r="I5541" i="13"/>
  <c r="H5536" i="13"/>
  <c r="J5522" i="13"/>
  <c r="H5522" i="13"/>
  <c r="I5522" i="13"/>
  <c r="K5522" i="13"/>
  <c r="J5486" i="13"/>
  <c r="H5486" i="13"/>
  <c r="I5486" i="13"/>
  <c r="K5419" i="13"/>
  <c r="H5419" i="13"/>
  <c r="K5403" i="13"/>
  <c r="H5403" i="13"/>
  <c r="I5403" i="13"/>
  <c r="J5403" i="13"/>
  <c r="H5602" i="13"/>
  <c r="I5602" i="13"/>
  <c r="H5566" i="13"/>
  <c r="J5566" i="13"/>
  <c r="K5566" i="13"/>
  <c r="I5566" i="13"/>
  <c r="I5423" i="13"/>
  <c r="J5423" i="13"/>
  <c r="K5423" i="13"/>
  <c r="H5423" i="13"/>
  <c r="J5852" i="13"/>
  <c r="J5846" i="13"/>
  <c r="K5837" i="13"/>
  <c r="H5818" i="13"/>
  <c r="J5807" i="13"/>
  <c r="H5756" i="13"/>
  <c r="I5756" i="13"/>
  <c r="J5756" i="13"/>
  <c r="K5756" i="13"/>
  <c r="H5739" i="13"/>
  <c r="I5739" i="13"/>
  <c r="J5739" i="13"/>
  <c r="I5726" i="13"/>
  <c r="J5726" i="13"/>
  <c r="K5726" i="13"/>
  <c r="H5714" i="13"/>
  <c r="I5714" i="13"/>
  <c r="H5692" i="13"/>
  <c r="I5692" i="13"/>
  <c r="J5692" i="13"/>
  <c r="K5692" i="13"/>
  <c r="I5682" i="13"/>
  <c r="J5682" i="13"/>
  <c r="K5682" i="13"/>
  <c r="I5667" i="13"/>
  <c r="J5667" i="13"/>
  <c r="K5667" i="13"/>
  <c r="I5660" i="13"/>
  <c r="H5660" i="13"/>
  <c r="J5660" i="13"/>
  <c r="J5658" i="13"/>
  <c r="H5656" i="13"/>
  <c r="I5656" i="13"/>
  <c r="J5656" i="13"/>
  <c r="K5656" i="13"/>
  <c r="H5626" i="13"/>
  <c r="I5626" i="13"/>
  <c r="J5626" i="13"/>
  <c r="I5620" i="13"/>
  <c r="H5620" i="13"/>
  <c r="K5602" i="13"/>
  <c r="H5598" i="13"/>
  <c r="J5598" i="13"/>
  <c r="K5598" i="13"/>
  <c r="I5598" i="13"/>
  <c r="H5577" i="13"/>
  <c r="J5577" i="13"/>
  <c r="H5547" i="13"/>
  <c r="I5547" i="13"/>
  <c r="I5540" i="13"/>
  <c r="J5540" i="13"/>
  <c r="K5540" i="13"/>
  <c r="I5504" i="13"/>
  <c r="J5504" i="13"/>
  <c r="K5504" i="13"/>
  <c r="K5398" i="13"/>
  <c r="H5398" i="13"/>
  <c r="I5398" i="13"/>
  <c r="J5398" i="13"/>
  <c r="K5599" i="13"/>
  <c r="H5599" i="13"/>
  <c r="I5599" i="13"/>
  <c r="J5599" i="13"/>
  <c r="H5551" i="13"/>
  <c r="J5551" i="13"/>
  <c r="K5551" i="13"/>
  <c r="J5490" i="13"/>
  <c r="H5490" i="13"/>
  <c r="I5490" i="13"/>
  <c r="K5490" i="13"/>
  <c r="H5858" i="13"/>
  <c r="K5852" i="13"/>
  <c r="K5848" i="13"/>
  <c r="I5846" i="13"/>
  <c r="I5843" i="13"/>
  <c r="J5837" i="13"/>
  <c r="K5833" i="13"/>
  <c r="J5828" i="13"/>
  <c r="K5823" i="13"/>
  <c r="K5818" i="13"/>
  <c r="K5811" i="13"/>
  <c r="K5807" i="13"/>
  <c r="J5804" i="13"/>
  <c r="J5791" i="13"/>
  <c r="K5791" i="13"/>
  <c r="J5775" i="13"/>
  <c r="K5775" i="13"/>
  <c r="H5764" i="13"/>
  <c r="I5764" i="13"/>
  <c r="J5764" i="13"/>
  <c r="K5764" i="13"/>
  <c r="H5747" i="13"/>
  <c r="I5747" i="13"/>
  <c r="J5747" i="13"/>
  <c r="K5739" i="13"/>
  <c r="I5734" i="13"/>
  <c r="J5734" i="13"/>
  <c r="K5734" i="13"/>
  <c r="H5725" i="13"/>
  <c r="H5722" i="13"/>
  <c r="I5722" i="13"/>
  <c r="K5714" i="13"/>
  <c r="H5700" i="13"/>
  <c r="I5700" i="13"/>
  <c r="J5700" i="13"/>
  <c r="K5700" i="13"/>
  <c r="H5681" i="13"/>
  <c r="I5681" i="13"/>
  <c r="J5681" i="13"/>
  <c r="K5681" i="13"/>
  <c r="H5666" i="13"/>
  <c r="I5666" i="13"/>
  <c r="J5666" i="13"/>
  <c r="K5666" i="13"/>
  <c r="I5658" i="13"/>
  <c r="J5645" i="13"/>
  <c r="H5645" i="13"/>
  <c r="I5645" i="13"/>
  <c r="H5631" i="13"/>
  <c r="I5631" i="13"/>
  <c r="J5631" i="13"/>
  <c r="K5631" i="13"/>
  <c r="J5602" i="13"/>
  <c r="J5570" i="13"/>
  <c r="I5570" i="13"/>
  <c r="K5570" i="13"/>
  <c r="K5539" i="13"/>
  <c r="H5539" i="13"/>
  <c r="I5539" i="13"/>
  <c r="J5539" i="13"/>
  <c r="J5518" i="13"/>
  <c r="H5518" i="13"/>
  <c r="I5518" i="13"/>
  <c r="H5509" i="13"/>
  <c r="J5509" i="13"/>
  <c r="J5482" i="13"/>
  <c r="H5482" i="13"/>
  <c r="J5433" i="13"/>
  <c r="H5433" i="13"/>
  <c r="I5429" i="13"/>
  <c r="H5429" i="13"/>
  <c r="J5429" i="13"/>
  <c r="K5429" i="13"/>
  <c r="K5390" i="13"/>
  <c r="H5390" i="13"/>
  <c r="J5390" i="13"/>
  <c r="I5388" i="13"/>
  <c r="H5388" i="13"/>
  <c r="J5388" i="13"/>
  <c r="K5388" i="13"/>
  <c r="K5853" i="13"/>
  <c r="I5852" i="13"/>
  <c r="I5837" i="13"/>
  <c r="H5834" i="13"/>
  <c r="J5818" i="13"/>
  <c r="J5815" i="13"/>
  <c r="J5811" i="13"/>
  <c r="I5807" i="13"/>
  <c r="K5804" i="13"/>
  <c r="H5794" i="13"/>
  <c r="I5794" i="13"/>
  <c r="I5791" i="13"/>
  <c r="I5790" i="13"/>
  <c r="J5790" i="13"/>
  <c r="I5787" i="13"/>
  <c r="J5787" i="13"/>
  <c r="H5778" i="13"/>
  <c r="I5778" i="13"/>
  <c r="I5775" i="13"/>
  <c r="I5774" i="13"/>
  <c r="J5774" i="13"/>
  <c r="I5771" i="13"/>
  <c r="J5771" i="13"/>
  <c r="H5758" i="13"/>
  <c r="H5755" i="13"/>
  <c r="I5755" i="13"/>
  <c r="J5755" i="13"/>
  <c r="K5747" i="13"/>
  <c r="I5742" i="13"/>
  <c r="J5742" i="13"/>
  <c r="K5742" i="13"/>
  <c r="H5733" i="13"/>
  <c r="H5730" i="13"/>
  <c r="I5730" i="13"/>
  <c r="K5722" i="13"/>
  <c r="J5714" i="13"/>
  <c r="H5708" i="13"/>
  <c r="I5708" i="13"/>
  <c r="J5708" i="13"/>
  <c r="K5708" i="13"/>
  <c r="H5694" i="13"/>
  <c r="H5691" i="13"/>
  <c r="I5691" i="13"/>
  <c r="J5691" i="13"/>
  <c r="H5686" i="13"/>
  <c r="I5686" i="13"/>
  <c r="J5686" i="13"/>
  <c r="H5671" i="13"/>
  <c r="I5671" i="13"/>
  <c r="J5671" i="13"/>
  <c r="K5671" i="13"/>
  <c r="H5652" i="13"/>
  <c r="J5652" i="13"/>
  <c r="K5652" i="13"/>
  <c r="K5645" i="13"/>
  <c r="H5640" i="13"/>
  <c r="I5640" i="13"/>
  <c r="H5637" i="13"/>
  <c r="I5637" i="13"/>
  <c r="K5637" i="13"/>
  <c r="K5630" i="13"/>
  <c r="H5630" i="13"/>
  <c r="I5630" i="13"/>
  <c r="J5620" i="13"/>
  <c r="K5593" i="13"/>
  <c r="H5593" i="13"/>
  <c r="I5593" i="13"/>
  <c r="J5593" i="13"/>
  <c r="H5570" i="13"/>
  <c r="K5531" i="13"/>
  <c r="H5531" i="13"/>
  <c r="I5531" i="13"/>
  <c r="K5518" i="13"/>
  <c r="K5482" i="13"/>
  <c r="I5390" i="13"/>
  <c r="J5363" i="13"/>
  <c r="K5363" i="13"/>
  <c r="I5363" i="13"/>
  <c r="I5340" i="13"/>
  <c r="H5340" i="13"/>
  <c r="J5340" i="13"/>
  <c r="H5699" i="13"/>
  <c r="I5699" i="13"/>
  <c r="J5699" i="13"/>
  <c r="K5670" i="13"/>
  <c r="H5670" i="13"/>
  <c r="I5670" i="13"/>
  <c r="J5670" i="13"/>
  <c r="H5651" i="13"/>
  <c r="I5651" i="13"/>
  <c r="J5651" i="13"/>
  <c r="K5651" i="13"/>
  <c r="I5636" i="13"/>
  <c r="H5636" i="13"/>
  <c r="J5636" i="13"/>
  <c r="K5636" i="13"/>
  <c r="I5618" i="13"/>
  <c r="J5618" i="13"/>
  <c r="K5618" i="13"/>
  <c r="I5591" i="13"/>
  <c r="K5591" i="13"/>
  <c r="J5591" i="13"/>
  <c r="H5523" i="13"/>
  <c r="I5523" i="13"/>
  <c r="I5487" i="13"/>
  <c r="H5487" i="13"/>
  <c r="J5347" i="13"/>
  <c r="K5347" i="13"/>
  <c r="I5347" i="13"/>
  <c r="K5340" i="13"/>
  <c r="I5676" i="13"/>
  <c r="J5661" i="13"/>
  <c r="K5646" i="13"/>
  <c r="H5627" i="13"/>
  <c r="H5615" i="13"/>
  <c r="I5613" i="13"/>
  <c r="J5613" i="13"/>
  <c r="H5592" i="13"/>
  <c r="H5590" i="13"/>
  <c r="J5590" i="13"/>
  <c r="K5590" i="13"/>
  <c r="H5588" i="13"/>
  <c r="I5588" i="13"/>
  <c r="I5583" i="13"/>
  <c r="K5583" i="13"/>
  <c r="I5569" i="13"/>
  <c r="H5569" i="13"/>
  <c r="I5521" i="13"/>
  <c r="H5521" i="13"/>
  <c r="H5508" i="13"/>
  <c r="I5508" i="13"/>
  <c r="J5508" i="13"/>
  <c r="K5508" i="13"/>
  <c r="K5503" i="13"/>
  <c r="H5503" i="13"/>
  <c r="K5459" i="13"/>
  <c r="H5459" i="13"/>
  <c r="H5446" i="13"/>
  <c r="J5446" i="13"/>
  <c r="I5446" i="13"/>
  <c r="K5446" i="13"/>
  <c r="I5431" i="13"/>
  <c r="K5431" i="13"/>
  <c r="J5392" i="13"/>
  <c r="H5392" i="13"/>
  <c r="I5392" i="13"/>
  <c r="K5392" i="13"/>
  <c r="H5371" i="13"/>
  <c r="I5371" i="13"/>
  <c r="J5371" i="13"/>
  <c r="K5371" i="13"/>
  <c r="K5322" i="13"/>
  <c r="I5322" i="13"/>
  <c r="J5322" i="13"/>
  <c r="H5322" i="13"/>
  <c r="K5286" i="13"/>
  <c r="H5286" i="13"/>
  <c r="I5286" i="13"/>
  <c r="J5286" i="13"/>
  <c r="I5194" i="13"/>
  <c r="H5194" i="13"/>
  <c r="J5194" i="13"/>
  <c r="K5194" i="13"/>
  <c r="K5797" i="13"/>
  <c r="K5789" i="13"/>
  <c r="K5781" i="13"/>
  <c r="K5773" i="13"/>
  <c r="K5765" i="13"/>
  <c r="K5757" i="13"/>
  <c r="K5749" i="13"/>
  <c r="K5741" i="13"/>
  <c r="K5733" i="13"/>
  <c r="K5725" i="13"/>
  <c r="K5717" i="13"/>
  <c r="K5709" i="13"/>
  <c r="K5701" i="13"/>
  <c r="K5693" i="13"/>
  <c r="K5686" i="13"/>
  <c r="K5676" i="13"/>
  <c r="H5667" i="13"/>
  <c r="K5661" i="13"/>
  <c r="K5657" i="13"/>
  <c r="I5652" i="13"/>
  <c r="J5646" i="13"/>
  <c r="K5642" i="13"/>
  <c r="J5637" i="13"/>
  <c r="K5632" i="13"/>
  <c r="K5627" i="13"/>
  <c r="K5622" i="13"/>
  <c r="K5613" i="13"/>
  <c r="J5606" i="13"/>
  <c r="K5606" i="13"/>
  <c r="K5603" i="13"/>
  <c r="I5590" i="13"/>
  <c r="K5588" i="13"/>
  <c r="J5585" i="13"/>
  <c r="H5584" i="13"/>
  <c r="H5582" i="13"/>
  <c r="J5582" i="13"/>
  <c r="K5582" i="13"/>
  <c r="H5580" i="13"/>
  <c r="I5580" i="13"/>
  <c r="I5577" i="13"/>
  <c r="K5577" i="13"/>
  <c r="I5576" i="13"/>
  <c r="K5576" i="13"/>
  <c r="J5571" i="13"/>
  <c r="K5569" i="13"/>
  <c r="J5562" i="13"/>
  <c r="K5562" i="13"/>
  <c r="H5561" i="13"/>
  <c r="K5561" i="13"/>
  <c r="H5550" i="13"/>
  <c r="I5550" i="13"/>
  <c r="K5547" i="13"/>
  <c r="J5547" i="13"/>
  <c r="H5546" i="13"/>
  <c r="K5546" i="13"/>
  <c r="I5529" i="13"/>
  <c r="H5529" i="13"/>
  <c r="J5529" i="13"/>
  <c r="K5529" i="13"/>
  <c r="K5521" i="13"/>
  <c r="K5517" i="13"/>
  <c r="H5516" i="13"/>
  <c r="K5516" i="13"/>
  <c r="J5512" i="13"/>
  <c r="K5512" i="13"/>
  <c r="K5507" i="13"/>
  <c r="H5507" i="13"/>
  <c r="I5507" i="13"/>
  <c r="J5503" i="13"/>
  <c r="J5499" i="13"/>
  <c r="I5489" i="13"/>
  <c r="H5489" i="13"/>
  <c r="J5480" i="13"/>
  <c r="I5480" i="13"/>
  <c r="K5480" i="13"/>
  <c r="J5472" i="13"/>
  <c r="K5472" i="13"/>
  <c r="H5461" i="13"/>
  <c r="J5459" i="13"/>
  <c r="I5437" i="13"/>
  <c r="H5437" i="13"/>
  <c r="J5431" i="13"/>
  <c r="I5407" i="13"/>
  <c r="J5407" i="13"/>
  <c r="K5407" i="13"/>
  <c r="I5380" i="13"/>
  <c r="K5380" i="13"/>
  <c r="H5380" i="13"/>
  <c r="I5324" i="13"/>
  <c r="H5324" i="13"/>
  <c r="J5324" i="13"/>
  <c r="K5324" i="13"/>
  <c r="I5312" i="13"/>
  <c r="J5312" i="13"/>
  <c r="H5312" i="13"/>
  <c r="J5677" i="13"/>
  <c r="K5662" i="13"/>
  <c r="H5643" i="13"/>
  <c r="I5628" i="13"/>
  <c r="H5611" i="13"/>
  <c r="I5575" i="13"/>
  <c r="J5575" i="13"/>
  <c r="H5560" i="13"/>
  <c r="I5560" i="13"/>
  <c r="J5560" i="13"/>
  <c r="I5545" i="13"/>
  <c r="H5545" i="13"/>
  <c r="J5545" i="13"/>
  <c r="H5533" i="13"/>
  <c r="J5533" i="13"/>
  <c r="K5533" i="13"/>
  <c r="I5525" i="13"/>
  <c r="H5525" i="13"/>
  <c r="J5525" i="13"/>
  <c r="K5511" i="13"/>
  <c r="H5511" i="13"/>
  <c r="I5511" i="13"/>
  <c r="J5511" i="13"/>
  <c r="I5497" i="13"/>
  <c r="H5497" i="13"/>
  <c r="J5497" i="13"/>
  <c r="K5497" i="13"/>
  <c r="H5484" i="13"/>
  <c r="K5484" i="13"/>
  <c r="I5479" i="13"/>
  <c r="K5479" i="13"/>
  <c r="H5479" i="13"/>
  <c r="I5477" i="13"/>
  <c r="H5477" i="13"/>
  <c r="J5477" i="13"/>
  <c r="K5477" i="13"/>
  <c r="I5473" i="13"/>
  <c r="K5473" i="13"/>
  <c r="I5471" i="13"/>
  <c r="K5471" i="13"/>
  <c r="H5471" i="13"/>
  <c r="J5471" i="13"/>
  <c r="H5469" i="13"/>
  <c r="J5469" i="13"/>
  <c r="K5469" i="13"/>
  <c r="I5459" i="13"/>
  <c r="H5454" i="13"/>
  <c r="J5454" i="13"/>
  <c r="I5454" i="13"/>
  <c r="H5431" i="13"/>
  <c r="I5396" i="13"/>
  <c r="H5396" i="13"/>
  <c r="J5396" i="13"/>
  <c r="K5396" i="13"/>
  <c r="J5329" i="13"/>
  <c r="K5329" i="13"/>
  <c r="H5329" i="13"/>
  <c r="I5329" i="13"/>
  <c r="K5326" i="13"/>
  <c r="H5326" i="13"/>
  <c r="I5326" i="13"/>
  <c r="H5319" i="13"/>
  <c r="J5319" i="13"/>
  <c r="K5319" i="13"/>
  <c r="H5209" i="13"/>
  <c r="I5209" i="13"/>
  <c r="J5209" i="13"/>
  <c r="K5209" i="13"/>
  <c r="I5781" i="13"/>
  <c r="I5773" i="13"/>
  <c r="K5767" i="13"/>
  <c r="I5765" i="13"/>
  <c r="K5759" i="13"/>
  <c r="I5757" i="13"/>
  <c r="K5751" i="13"/>
  <c r="I5749" i="13"/>
  <c r="K5743" i="13"/>
  <c r="I5741" i="13"/>
  <c r="K5735" i="13"/>
  <c r="I5733" i="13"/>
  <c r="K5727" i="13"/>
  <c r="I5725" i="13"/>
  <c r="K5719" i="13"/>
  <c r="I5717" i="13"/>
  <c r="K5711" i="13"/>
  <c r="I5709" i="13"/>
  <c r="K5703" i="13"/>
  <c r="I5701" i="13"/>
  <c r="K5695" i="13"/>
  <c r="I5693" i="13"/>
  <c r="K5687" i="13"/>
  <c r="H5683" i="13"/>
  <c r="K5677" i="13"/>
  <c r="H5676" i="13"/>
  <c r="K5673" i="13"/>
  <c r="I5668" i="13"/>
  <c r="J5662" i="13"/>
  <c r="H5661" i="13"/>
  <c r="K5658" i="13"/>
  <c r="I5657" i="13"/>
  <c r="J5653" i="13"/>
  <c r="K5648" i="13"/>
  <c r="H5646" i="13"/>
  <c r="K5643" i="13"/>
  <c r="I5642" i="13"/>
  <c r="K5638" i="13"/>
  <c r="I5632" i="13"/>
  <c r="K5628" i="13"/>
  <c r="I5627" i="13"/>
  <c r="K5623" i="13"/>
  <c r="H5619" i="13"/>
  <c r="J5614" i="13"/>
  <c r="K5614" i="13"/>
  <c r="K5611" i="13"/>
  <c r="H5604" i="13"/>
  <c r="I5604" i="13"/>
  <c r="I5603" i="13"/>
  <c r="K5600" i="13"/>
  <c r="I5597" i="13"/>
  <c r="J5597" i="13"/>
  <c r="H5585" i="13"/>
  <c r="K5575" i="13"/>
  <c r="I5565" i="13"/>
  <c r="J5565" i="13"/>
  <c r="K5560" i="13"/>
  <c r="I5556" i="13"/>
  <c r="K5556" i="13"/>
  <c r="K5545" i="13"/>
  <c r="K5543" i="13"/>
  <c r="K5525" i="13"/>
  <c r="H5517" i="13"/>
  <c r="H5515" i="13"/>
  <c r="I5515" i="13"/>
  <c r="J5515" i="13"/>
  <c r="H5499" i="13"/>
  <c r="I5493" i="13"/>
  <c r="H5493" i="13"/>
  <c r="J5493" i="13"/>
  <c r="J5479" i="13"/>
  <c r="J5473" i="13"/>
  <c r="I5465" i="13"/>
  <c r="K5465" i="13"/>
  <c r="H5465" i="13"/>
  <c r="J5465" i="13"/>
  <c r="K5454" i="13"/>
  <c r="J5326" i="13"/>
  <c r="H5240" i="13"/>
  <c r="I5240" i="13"/>
  <c r="J5240" i="13"/>
  <c r="K5240" i="13"/>
  <c r="K5683" i="13"/>
  <c r="I5677" i="13"/>
  <c r="K5668" i="13"/>
  <c r="I5662" i="13"/>
  <c r="K5653" i="13"/>
  <c r="J5643" i="13"/>
  <c r="J5638" i="13"/>
  <c r="J5628" i="13"/>
  <c r="K5619" i="13"/>
  <c r="I5614" i="13"/>
  <c r="J5611" i="13"/>
  <c r="J5607" i="13"/>
  <c r="K5604" i="13"/>
  <c r="K5597" i="13"/>
  <c r="H5595" i="13"/>
  <c r="I5589" i="13"/>
  <c r="J5589" i="13"/>
  <c r="H5575" i="13"/>
  <c r="K5565" i="13"/>
  <c r="J5558" i="13"/>
  <c r="K5555" i="13"/>
  <c r="I5555" i="13"/>
  <c r="J5555" i="13"/>
  <c r="J5543" i="13"/>
  <c r="J5537" i="13"/>
  <c r="K5537" i="13"/>
  <c r="I5519" i="13"/>
  <c r="J5519" i="13"/>
  <c r="J5514" i="13"/>
  <c r="H5514" i="13"/>
  <c r="H5501" i="13"/>
  <c r="J5501" i="13"/>
  <c r="K5501" i="13"/>
  <c r="K5493" i="13"/>
  <c r="H5483" i="13"/>
  <c r="I5483" i="13"/>
  <c r="J5483" i="13"/>
  <c r="H5473" i="13"/>
  <c r="H5462" i="13"/>
  <c r="J5462" i="13"/>
  <c r="J5384" i="13"/>
  <c r="H5384" i="13"/>
  <c r="I5384" i="13"/>
  <c r="K5384" i="13"/>
  <c r="I5251" i="13"/>
  <c r="J5251" i="13"/>
  <c r="K5251" i="13"/>
  <c r="H5205" i="13"/>
  <c r="I5205" i="13"/>
  <c r="J5205" i="13"/>
  <c r="K5205" i="13"/>
  <c r="I5457" i="13"/>
  <c r="K5457" i="13"/>
  <c r="H5438" i="13"/>
  <c r="J5438" i="13"/>
  <c r="H5422" i="13"/>
  <c r="I5422" i="13"/>
  <c r="J5422" i="13"/>
  <c r="J5416" i="13"/>
  <c r="K5416" i="13"/>
  <c r="H5413" i="13"/>
  <c r="I5413" i="13"/>
  <c r="H5406" i="13"/>
  <c r="I5406" i="13"/>
  <c r="J5406" i="13"/>
  <c r="J5400" i="13"/>
  <c r="K5400" i="13"/>
  <c r="I5368" i="13"/>
  <c r="J5368" i="13"/>
  <c r="H5368" i="13"/>
  <c r="K5368" i="13"/>
  <c r="K5318" i="13"/>
  <c r="H5318" i="13"/>
  <c r="I5318" i="13"/>
  <c r="J5318" i="13"/>
  <c r="H5257" i="13"/>
  <c r="I5257" i="13"/>
  <c r="J5257" i="13"/>
  <c r="K5257" i="13"/>
  <c r="H5576" i="13"/>
  <c r="I5564" i="13"/>
  <c r="I5561" i="13"/>
  <c r="J5546" i="13"/>
  <c r="I5533" i="13"/>
  <c r="J5532" i="13"/>
  <c r="K5515" i="13"/>
  <c r="I5501" i="13"/>
  <c r="J5500" i="13"/>
  <c r="K5483" i="13"/>
  <c r="I5469" i="13"/>
  <c r="I5463" i="13"/>
  <c r="K5463" i="13"/>
  <c r="J5457" i="13"/>
  <c r="I5449" i="13"/>
  <c r="K5449" i="13"/>
  <c r="K5438" i="13"/>
  <c r="J5435" i="13"/>
  <c r="K5432" i="13"/>
  <c r="H5430" i="13"/>
  <c r="J5430" i="13"/>
  <c r="H5424" i="13"/>
  <c r="K5422" i="13"/>
  <c r="J5417" i="13"/>
  <c r="I5415" i="13"/>
  <c r="J5415" i="13"/>
  <c r="K5415" i="13"/>
  <c r="K5413" i="13"/>
  <c r="H5408" i="13"/>
  <c r="K5406" i="13"/>
  <c r="J5401" i="13"/>
  <c r="J5376" i="13"/>
  <c r="K5376" i="13"/>
  <c r="H5375" i="13"/>
  <c r="K5375" i="13"/>
  <c r="J5337" i="13"/>
  <c r="K5337" i="13"/>
  <c r="H5337" i="13"/>
  <c r="H5297" i="13"/>
  <c r="I5297" i="13"/>
  <c r="J5297" i="13"/>
  <c r="K5297" i="13"/>
  <c r="H5173" i="13"/>
  <c r="I5173" i="13"/>
  <c r="J5173" i="13"/>
  <c r="K5173" i="13"/>
  <c r="I5122" i="13"/>
  <c r="K5122" i="13"/>
  <c r="K5571" i="13"/>
  <c r="H5552" i="13"/>
  <c r="I5537" i="13"/>
  <c r="I5532" i="13"/>
  <c r="K5519" i="13"/>
  <c r="H5512" i="13"/>
  <c r="I5505" i="13"/>
  <c r="I5500" i="13"/>
  <c r="K5487" i="13"/>
  <c r="H5480" i="13"/>
  <c r="J5463" i="13"/>
  <c r="I5461" i="13"/>
  <c r="H5457" i="13"/>
  <c r="I5455" i="13"/>
  <c r="K5455" i="13"/>
  <c r="I5441" i="13"/>
  <c r="K5441" i="13"/>
  <c r="I5438" i="13"/>
  <c r="I5435" i="13"/>
  <c r="I5432" i="13"/>
  <c r="J5427" i="13"/>
  <c r="H5415" i="13"/>
  <c r="J5413" i="13"/>
  <c r="J5411" i="13"/>
  <c r="H5395" i="13"/>
  <c r="I5395" i="13"/>
  <c r="I5376" i="13"/>
  <c r="K5374" i="13"/>
  <c r="H5374" i="13"/>
  <c r="I5374" i="13"/>
  <c r="J5374" i="13"/>
  <c r="J5365" i="13"/>
  <c r="H5365" i="13"/>
  <c r="J5361" i="13"/>
  <c r="K5361" i="13"/>
  <c r="I5361" i="13"/>
  <c r="J5357" i="13"/>
  <c r="H5357" i="13"/>
  <c r="I5357" i="13"/>
  <c r="I5337" i="13"/>
  <c r="I5304" i="13"/>
  <c r="J5304" i="13"/>
  <c r="H5304" i="13"/>
  <c r="K5304" i="13"/>
  <c r="H5273" i="13"/>
  <c r="I5273" i="13"/>
  <c r="J5273" i="13"/>
  <c r="K5273" i="13"/>
  <c r="I5267" i="13"/>
  <c r="J5267" i="13"/>
  <c r="K5267" i="13"/>
  <c r="K5523" i="13"/>
  <c r="I5509" i="13"/>
  <c r="K5505" i="13"/>
  <c r="K5498" i="13"/>
  <c r="K5491" i="13"/>
  <c r="J5487" i="13"/>
  <c r="H5478" i="13"/>
  <c r="J5478" i="13"/>
  <c r="K5475" i="13"/>
  <c r="H5472" i="13"/>
  <c r="K5461" i="13"/>
  <c r="J5455" i="13"/>
  <c r="I5453" i="13"/>
  <c r="H5449" i="13"/>
  <c r="I5447" i="13"/>
  <c r="K5447" i="13"/>
  <c r="J5441" i="13"/>
  <c r="H5435" i="13"/>
  <c r="I5433" i="13"/>
  <c r="K5433" i="13"/>
  <c r="I5430" i="13"/>
  <c r="I5427" i="13"/>
  <c r="I5411" i="13"/>
  <c r="K5395" i="13"/>
  <c r="H5387" i="13"/>
  <c r="K5387" i="13"/>
  <c r="I5386" i="13"/>
  <c r="K5386" i="13"/>
  <c r="J5381" i="13"/>
  <c r="H5381" i="13"/>
  <c r="I5381" i="13"/>
  <c r="H5376" i="13"/>
  <c r="K5365" i="13"/>
  <c r="H5361" i="13"/>
  <c r="K5357" i="13"/>
  <c r="I5332" i="13"/>
  <c r="H5332" i="13"/>
  <c r="J5332" i="13"/>
  <c r="H5311" i="13"/>
  <c r="J5311" i="13"/>
  <c r="K5311" i="13"/>
  <c r="H5234" i="13"/>
  <c r="I5234" i="13"/>
  <c r="J5234" i="13"/>
  <c r="K5234" i="13"/>
  <c r="K5534" i="13"/>
  <c r="K5527" i="13"/>
  <c r="J5523" i="13"/>
  <c r="K5509" i="13"/>
  <c r="K5495" i="13"/>
  <c r="H5470" i="13"/>
  <c r="J5470" i="13"/>
  <c r="K5467" i="13"/>
  <c r="H5464" i="13"/>
  <c r="I5445" i="13"/>
  <c r="I5439" i="13"/>
  <c r="K5439" i="13"/>
  <c r="I5425" i="13"/>
  <c r="J5424" i="13"/>
  <c r="K5424" i="13"/>
  <c r="H5421" i="13"/>
  <c r="I5421" i="13"/>
  <c r="H5414" i="13"/>
  <c r="I5414" i="13"/>
  <c r="J5414" i="13"/>
  <c r="I5409" i="13"/>
  <c r="J5408" i="13"/>
  <c r="K5408" i="13"/>
  <c r="H5405" i="13"/>
  <c r="I5405" i="13"/>
  <c r="K5385" i="13"/>
  <c r="H5385" i="13"/>
  <c r="I5385" i="13"/>
  <c r="J5385" i="13"/>
  <c r="I5355" i="13"/>
  <c r="J5355" i="13"/>
  <c r="K5355" i="13"/>
  <c r="J5349" i="13"/>
  <c r="H5349" i="13"/>
  <c r="I5349" i="13"/>
  <c r="K5349" i="13"/>
  <c r="J5345" i="13"/>
  <c r="K5345" i="13"/>
  <c r="K5330" i="13"/>
  <c r="H5330" i="13"/>
  <c r="I5330" i="13"/>
  <c r="J5330" i="13"/>
  <c r="I5283" i="13"/>
  <c r="J5283" i="13"/>
  <c r="K5283" i="13"/>
  <c r="H5195" i="13"/>
  <c r="I5195" i="13"/>
  <c r="K5195" i="13"/>
  <c r="K5188" i="13"/>
  <c r="H5188" i="13"/>
  <c r="I5188" i="13"/>
  <c r="K5165" i="13"/>
  <c r="H5165" i="13"/>
  <c r="H5160" i="13"/>
  <c r="J5160" i="13"/>
  <c r="I5160" i="13"/>
  <c r="K5160" i="13"/>
  <c r="H5370" i="13"/>
  <c r="H5363" i="13"/>
  <c r="I5362" i="13"/>
  <c r="I5360" i="13"/>
  <c r="J5360" i="13"/>
  <c r="J5354" i="13"/>
  <c r="J5351" i="13"/>
  <c r="K5343" i="13"/>
  <c r="J5321" i="13"/>
  <c r="K5321" i="13"/>
  <c r="J5315" i="13"/>
  <c r="K5310" i="13"/>
  <c r="H5310" i="13"/>
  <c r="H5306" i="13"/>
  <c r="K5294" i="13"/>
  <c r="H5294" i="13"/>
  <c r="H5288" i="13"/>
  <c r="I5288" i="13"/>
  <c r="J5288" i="13"/>
  <c r="H5272" i="13"/>
  <c r="I5272" i="13"/>
  <c r="J5272" i="13"/>
  <c r="H5256" i="13"/>
  <c r="I5256" i="13"/>
  <c r="J5256" i="13"/>
  <c r="H5233" i="13"/>
  <c r="I5233" i="13"/>
  <c r="J5233" i="13"/>
  <c r="K5233" i="13"/>
  <c r="I5227" i="13"/>
  <c r="J5227" i="13"/>
  <c r="K5227" i="13"/>
  <c r="H5180" i="13"/>
  <c r="I5180" i="13"/>
  <c r="J5180" i="13"/>
  <c r="I5131" i="13"/>
  <c r="K5131" i="13"/>
  <c r="H5131" i="13"/>
  <c r="H5114" i="13"/>
  <c r="J5114" i="13"/>
  <c r="I5114" i="13"/>
  <c r="K5114" i="13"/>
  <c r="H5096" i="13"/>
  <c r="I5096" i="13"/>
  <c r="J5096" i="13"/>
  <c r="K5382" i="13"/>
  <c r="H5382" i="13"/>
  <c r="H5379" i="13"/>
  <c r="I5375" i="13"/>
  <c r="K5366" i="13"/>
  <c r="H5366" i="13"/>
  <c r="H5355" i="13"/>
  <c r="I5354" i="13"/>
  <c r="I5352" i="13"/>
  <c r="J5352" i="13"/>
  <c r="J5343" i="13"/>
  <c r="I5327" i="13"/>
  <c r="J5313" i="13"/>
  <c r="K5313" i="13"/>
  <c r="J5310" i="13"/>
  <c r="K5302" i="13"/>
  <c r="H5302" i="13"/>
  <c r="H5296" i="13"/>
  <c r="I5296" i="13"/>
  <c r="J5296" i="13"/>
  <c r="J5291" i="13"/>
  <c r="K5291" i="13"/>
  <c r="H5282" i="13"/>
  <c r="I5282" i="13"/>
  <c r="J5282" i="13"/>
  <c r="K5282" i="13"/>
  <c r="H5275" i="13"/>
  <c r="H5266" i="13"/>
  <c r="I5266" i="13"/>
  <c r="J5266" i="13"/>
  <c r="K5266" i="13"/>
  <c r="H5259" i="13"/>
  <c r="K5256" i="13"/>
  <c r="H5250" i="13"/>
  <c r="I5250" i="13"/>
  <c r="J5250" i="13"/>
  <c r="K5250" i="13"/>
  <c r="H5190" i="13"/>
  <c r="I5190" i="13"/>
  <c r="J5190" i="13"/>
  <c r="K5190" i="13"/>
  <c r="J5179" i="13"/>
  <c r="H5179" i="13"/>
  <c r="I5179" i="13"/>
  <c r="K5179" i="13"/>
  <c r="H5166" i="13"/>
  <c r="K5166" i="13"/>
  <c r="I5166" i="13"/>
  <c r="H5151" i="13"/>
  <c r="K5151" i="13"/>
  <c r="I5151" i="13"/>
  <c r="J5131" i="13"/>
  <c r="K5096" i="13"/>
  <c r="K5425" i="13"/>
  <c r="K5417" i="13"/>
  <c r="K5409" i="13"/>
  <c r="K5401" i="13"/>
  <c r="J5397" i="13"/>
  <c r="J5393" i="13"/>
  <c r="J5382" i="13"/>
  <c r="K5379" i="13"/>
  <c r="K5372" i="13"/>
  <c r="J5369" i="13"/>
  <c r="K5369" i="13"/>
  <c r="J5366" i="13"/>
  <c r="K5358" i="13"/>
  <c r="H5358" i="13"/>
  <c r="H5354" i="13"/>
  <c r="K5352" i="13"/>
  <c r="H5347" i="13"/>
  <c r="I5344" i="13"/>
  <c r="J5344" i="13"/>
  <c r="J5338" i="13"/>
  <c r="K5333" i="13"/>
  <c r="K5327" i="13"/>
  <c r="I5319" i="13"/>
  <c r="I5313" i="13"/>
  <c r="K5308" i="13"/>
  <c r="J5305" i="13"/>
  <c r="K5305" i="13"/>
  <c r="J5302" i="13"/>
  <c r="J5299" i="13"/>
  <c r="K5299" i="13"/>
  <c r="K5296" i="13"/>
  <c r="H5281" i="13"/>
  <c r="I5281" i="13"/>
  <c r="J5281" i="13"/>
  <c r="K5281" i="13"/>
  <c r="H5265" i="13"/>
  <c r="I5265" i="13"/>
  <c r="J5265" i="13"/>
  <c r="K5265" i="13"/>
  <c r="H5249" i="13"/>
  <c r="I5249" i="13"/>
  <c r="J5249" i="13"/>
  <c r="K5249" i="13"/>
  <c r="I5243" i="13"/>
  <c r="J5243" i="13"/>
  <c r="K5243" i="13"/>
  <c r="H5232" i="13"/>
  <c r="I5232" i="13"/>
  <c r="J5232" i="13"/>
  <c r="H5226" i="13"/>
  <c r="I5226" i="13"/>
  <c r="J5226" i="13"/>
  <c r="K5226" i="13"/>
  <c r="J5166" i="13"/>
  <c r="J5157" i="13"/>
  <c r="H5157" i="13"/>
  <c r="I5157" i="13"/>
  <c r="J5151" i="13"/>
  <c r="K5350" i="13"/>
  <c r="H5350" i="13"/>
  <c r="I5338" i="13"/>
  <c r="I5336" i="13"/>
  <c r="J5336" i="13"/>
  <c r="J5327" i="13"/>
  <c r="I5311" i="13"/>
  <c r="I5275" i="13"/>
  <c r="J5275" i="13"/>
  <c r="K5275" i="13"/>
  <c r="I5259" i="13"/>
  <c r="J5259" i="13"/>
  <c r="K5259" i="13"/>
  <c r="H5225" i="13"/>
  <c r="I5225" i="13"/>
  <c r="J5225" i="13"/>
  <c r="K5225" i="13"/>
  <c r="I5169" i="13"/>
  <c r="H5169" i="13"/>
  <c r="J5169" i="13"/>
  <c r="I5159" i="13"/>
  <c r="K5157" i="13"/>
  <c r="K5133" i="13"/>
  <c r="I5133" i="13"/>
  <c r="J5133" i="13"/>
  <c r="H5133" i="13"/>
  <c r="J5087" i="13"/>
  <c r="H5087" i="13"/>
  <c r="K5087" i="13"/>
  <c r="I5397" i="13"/>
  <c r="H5393" i="13"/>
  <c r="I5379" i="13"/>
  <c r="J5373" i="13"/>
  <c r="H5372" i="13"/>
  <c r="H5369" i="13"/>
  <c r="I5367" i="13"/>
  <c r="J5364" i="13"/>
  <c r="I5358" i="13"/>
  <c r="K5356" i="13"/>
  <c r="J5353" i="13"/>
  <c r="K5353" i="13"/>
  <c r="J5350" i="13"/>
  <c r="H5344" i="13"/>
  <c r="K5342" i="13"/>
  <c r="H5342" i="13"/>
  <c r="H5338" i="13"/>
  <c r="K5336" i="13"/>
  <c r="H5333" i="13"/>
  <c r="H5331" i="13"/>
  <c r="I5328" i="13"/>
  <c r="J5328" i="13"/>
  <c r="I5325" i="13"/>
  <c r="K5317" i="13"/>
  <c r="H5308" i="13"/>
  <c r="H5305" i="13"/>
  <c r="I5303" i="13"/>
  <c r="I5290" i="13"/>
  <c r="J5290" i="13"/>
  <c r="K5290" i="13"/>
  <c r="H5280" i="13"/>
  <c r="I5280" i="13"/>
  <c r="J5280" i="13"/>
  <c r="H5264" i="13"/>
  <c r="I5264" i="13"/>
  <c r="J5264" i="13"/>
  <c r="H5248" i="13"/>
  <c r="I5248" i="13"/>
  <c r="J5248" i="13"/>
  <c r="H5242" i="13"/>
  <c r="I5242" i="13"/>
  <c r="J5242" i="13"/>
  <c r="K5242" i="13"/>
  <c r="I5216" i="13"/>
  <c r="H5184" i="13"/>
  <c r="I5184" i="13"/>
  <c r="J5184" i="13"/>
  <c r="K5169" i="13"/>
  <c r="J5154" i="13"/>
  <c r="H5154" i="13"/>
  <c r="I5154" i="13"/>
  <c r="K5334" i="13"/>
  <c r="H5334" i="13"/>
  <c r="I5320" i="13"/>
  <c r="J5320" i="13"/>
  <c r="I5298" i="13"/>
  <c r="J5298" i="13"/>
  <c r="K5298" i="13"/>
  <c r="H5289" i="13"/>
  <c r="I5289" i="13"/>
  <c r="J5289" i="13"/>
  <c r="K5289" i="13"/>
  <c r="H5283" i="13"/>
  <c r="H5274" i="13"/>
  <c r="I5274" i="13"/>
  <c r="J5274" i="13"/>
  <c r="K5274" i="13"/>
  <c r="H5267" i="13"/>
  <c r="H5258" i="13"/>
  <c r="I5258" i="13"/>
  <c r="J5258" i="13"/>
  <c r="K5258" i="13"/>
  <c r="H5251" i="13"/>
  <c r="H5241" i="13"/>
  <c r="I5241" i="13"/>
  <c r="J5241" i="13"/>
  <c r="K5241" i="13"/>
  <c r="I5235" i="13"/>
  <c r="J5235" i="13"/>
  <c r="K5235" i="13"/>
  <c r="H5224" i="13"/>
  <c r="I5224" i="13"/>
  <c r="J5224" i="13"/>
  <c r="I5218" i="13"/>
  <c r="H5218" i="13"/>
  <c r="J5218" i="13"/>
  <c r="H5214" i="13"/>
  <c r="I5214" i="13"/>
  <c r="J5214" i="13"/>
  <c r="K5214" i="13"/>
  <c r="H5210" i="13"/>
  <c r="J5210" i="13"/>
  <c r="K5210" i="13"/>
  <c r="J5203" i="13"/>
  <c r="H5203" i="13"/>
  <c r="I5203" i="13"/>
  <c r="H5199" i="13"/>
  <c r="I5199" i="13"/>
  <c r="J5199" i="13"/>
  <c r="K5184" i="13"/>
  <c r="K5163" i="13"/>
  <c r="H5163" i="13"/>
  <c r="I5163" i="13"/>
  <c r="J5163" i="13"/>
  <c r="K5154" i="13"/>
  <c r="K5139" i="13"/>
  <c r="H5139" i="13"/>
  <c r="I5139" i="13"/>
  <c r="I5137" i="13"/>
  <c r="J5137" i="13"/>
  <c r="K5137" i="13"/>
  <c r="H5137" i="13"/>
  <c r="I5034" i="13"/>
  <c r="K5034" i="13"/>
  <c r="H5278" i="13"/>
  <c r="H5270" i="13"/>
  <c r="H5262" i="13"/>
  <c r="H5254" i="13"/>
  <c r="H5246" i="13"/>
  <c r="H5238" i="13"/>
  <c r="H5230" i="13"/>
  <c r="H5222" i="13"/>
  <c r="J5219" i="13"/>
  <c r="J5213" i="13"/>
  <c r="K5204" i="13"/>
  <c r="H5197" i="13"/>
  <c r="K5189" i="13"/>
  <c r="H5185" i="13"/>
  <c r="H5183" i="13"/>
  <c r="J5176" i="13"/>
  <c r="H5175" i="13"/>
  <c r="H5149" i="13"/>
  <c r="J5148" i="13"/>
  <c r="H5144" i="13"/>
  <c r="I5144" i="13"/>
  <c r="H5128" i="13"/>
  <c r="I5128" i="13"/>
  <c r="I5121" i="13"/>
  <c r="H5121" i="13"/>
  <c r="J5121" i="13"/>
  <c r="I5119" i="13"/>
  <c r="H5104" i="13"/>
  <c r="J5104" i="13"/>
  <c r="K5104" i="13"/>
  <c r="K5061" i="13"/>
  <c r="H5061" i="13"/>
  <c r="I5061" i="13"/>
  <c r="J5061" i="13"/>
  <c r="H5059" i="13"/>
  <c r="J5059" i="13"/>
  <c r="J5012" i="13"/>
  <c r="H5012" i="13"/>
  <c r="I5012" i="13"/>
  <c r="K5012" i="13"/>
  <c r="I5210" i="13"/>
  <c r="J5195" i="13"/>
  <c r="K5180" i="13"/>
  <c r="K5176" i="13"/>
  <c r="H5152" i="13"/>
  <c r="J5152" i="13"/>
  <c r="K5119" i="13"/>
  <c r="H5106" i="13"/>
  <c r="J5106" i="13"/>
  <c r="I4993" i="13"/>
  <c r="J4993" i="13"/>
  <c r="H4993" i="13"/>
  <c r="K5220" i="13"/>
  <c r="H5201" i="13"/>
  <c r="I5186" i="13"/>
  <c r="J5170" i="13"/>
  <c r="K5170" i="13"/>
  <c r="K5155" i="13"/>
  <c r="J5155" i="13"/>
  <c r="H5136" i="13"/>
  <c r="J5136" i="13"/>
  <c r="K5136" i="13"/>
  <c r="K5117" i="13"/>
  <c r="H5117" i="13"/>
  <c r="I5117" i="13"/>
  <c r="J5068" i="13"/>
  <c r="H5068" i="13"/>
  <c r="I5068" i="13"/>
  <c r="K5068" i="13"/>
  <c r="I4995" i="13"/>
  <c r="H4995" i="13"/>
  <c r="J4995" i="13"/>
  <c r="K4995" i="13"/>
  <c r="K5300" i="13"/>
  <c r="K5292" i="13"/>
  <c r="K5284" i="13"/>
  <c r="K5276" i="13"/>
  <c r="K5268" i="13"/>
  <c r="K5260" i="13"/>
  <c r="K5252" i="13"/>
  <c r="K5244" i="13"/>
  <c r="K5236" i="13"/>
  <c r="K5228" i="13"/>
  <c r="J5220" i="13"/>
  <c r="K5216" i="13"/>
  <c r="K5206" i="13"/>
  <c r="K5201" i="13"/>
  <c r="K5186" i="13"/>
  <c r="H5177" i="13"/>
  <c r="K5177" i="13"/>
  <c r="I5170" i="13"/>
  <c r="J5165" i="13"/>
  <c r="H5159" i="13"/>
  <c r="I5155" i="13"/>
  <c r="K5150" i="13"/>
  <c r="I5136" i="13"/>
  <c r="J5117" i="13"/>
  <c r="I5115" i="13"/>
  <c r="K5115" i="13"/>
  <c r="H5115" i="13"/>
  <c r="J5115" i="13"/>
  <c r="H5111" i="13"/>
  <c r="J5111" i="13"/>
  <c r="K5111" i="13"/>
  <c r="H5103" i="13"/>
  <c r="I5103" i="13"/>
  <c r="J5100" i="13"/>
  <c r="H5100" i="13"/>
  <c r="K5100" i="13"/>
  <c r="K5090" i="13"/>
  <c r="I5087" i="13"/>
  <c r="H5074" i="13"/>
  <c r="J5074" i="13"/>
  <c r="I5074" i="13"/>
  <c r="I5067" i="13"/>
  <c r="K5067" i="13"/>
  <c r="H5067" i="13"/>
  <c r="J5067" i="13"/>
  <c r="I5047" i="13"/>
  <c r="J5047" i="13"/>
  <c r="H5047" i="13"/>
  <c r="I5015" i="13"/>
  <c r="J5015" i="13"/>
  <c r="H5015" i="13"/>
  <c r="K5015" i="13"/>
  <c r="H4881" i="13"/>
  <c r="I4881" i="13"/>
  <c r="J4881" i="13"/>
  <c r="K4881" i="13"/>
  <c r="I4842" i="13"/>
  <c r="J4842" i="13"/>
  <c r="K4842" i="13"/>
  <c r="I4807" i="13"/>
  <c r="H4807" i="13"/>
  <c r="J4807" i="13"/>
  <c r="K4807" i="13"/>
  <c r="J5244" i="13"/>
  <c r="J5236" i="13"/>
  <c r="J5228" i="13"/>
  <c r="I5220" i="13"/>
  <c r="J5216" i="13"/>
  <c r="J5206" i="13"/>
  <c r="J5201" i="13"/>
  <c r="J5186" i="13"/>
  <c r="H5170" i="13"/>
  <c r="J5162" i="13"/>
  <c r="K5162" i="13"/>
  <c r="H5155" i="13"/>
  <c r="J5150" i="13"/>
  <c r="I5099" i="13"/>
  <c r="K5099" i="13"/>
  <c r="H5099" i="13"/>
  <c r="H5071" i="13"/>
  <c r="I5071" i="13"/>
  <c r="J5071" i="13"/>
  <c r="H5064" i="13"/>
  <c r="J5064" i="13"/>
  <c r="I5064" i="13"/>
  <c r="I5031" i="13"/>
  <c r="J5031" i="13"/>
  <c r="H5031" i="13"/>
  <c r="H4927" i="13"/>
  <c r="I4927" i="13"/>
  <c r="J4927" i="13"/>
  <c r="K4927" i="13"/>
  <c r="I4866" i="13"/>
  <c r="J4866" i="13"/>
  <c r="K4866" i="13"/>
  <c r="H4841" i="13"/>
  <c r="I4841" i="13"/>
  <c r="J4841" i="13"/>
  <c r="K4841" i="13"/>
  <c r="H5220" i="13"/>
  <c r="K5217" i="13"/>
  <c r="K5212" i="13"/>
  <c r="I5211" i="13"/>
  <c r="K5202" i="13"/>
  <c r="I5201" i="13"/>
  <c r="I5196" i="13"/>
  <c r="H5193" i="13"/>
  <c r="K5187" i="13"/>
  <c r="H5186" i="13"/>
  <c r="I5178" i="13"/>
  <c r="I5177" i="13"/>
  <c r="J5174" i="13"/>
  <c r="K5171" i="13"/>
  <c r="I5171" i="13"/>
  <c r="I5165" i="13"/>
  <c r="I5162" i="13"/>
  <c r="J5159" i="13"/>
  <c r="H5150" i="13"/>
  <c r="I5145" i="13"/>
  <c r="J5145" i="13"/>
  <c r="K5145" i="13"/>
  <c r="H5140" i="13"/>
  <c r="J5140" i="13"/>
  <c r="K5140" i="13"/>
  <c r="H5135" i="13"/>
  <c r="I5135" i="13"/>
  <c r="J5132" i="13"/>
  <c r="H5132" i="13"/>
  <c r="K5132" i="13"/>
  <c r="J5108" i="13"/>
  <c r="I5108" i="13"/>
  <c r="K5108" i="13"/>
  <c r="I5105" i="13"/>
  <c r="J5105" i="13"/>
  <c r="K5105" i="13"/>
  <c r="J5103" i="13"/>
  <c r="K5101" i="13"/>
  <c r="I5101" i="13"/>
  <c r="J5101" i="13"/>
  <c r="J5099" i="13"/>
  <c r="I5089" i="13"/>
  <c r="H5089" i="13"/>
  <c r="J5089" i="13"/>
  <c r="K5089" i="13"/>
  <c r="K5085" i="13"/>
  <c r="H5085" i="13"/>
  <c r="I5085" i="13"/>
  <c r="J5085" i="13"/>
  <c r="I5083" i="13"/>
  <c r="K5083" i="13"/>
  <c r="H5083" i="13"/>
  <c r="J5083" i="13"/>
  <c r="K5071" i="13"/>
  <c r="K5064" i="13"/>
  <c r="K5031" i="13"/>
  <c r="I4963" i="13"/>
  <c r="H4963" i="13"/>
  <c r="J4963" i="13"/>
  <c r="K4963" i="13"/>
  <c r="I4961" i="13"/>
  <c r="J4961" i="13"/>
  <c r="H5082" i="13"/>
  <c r="J5082" i="13"/>
  <c r="K5058" i="13"/>
  <c r="H5056" i="13"/>
  <c r="J5056" i="13"/>
  <c r="K5042" i="13"/>
  <c r="H5040" i="13"/>
  <c r="J5040" i="13"/>
  <c r="K5040" i="13"/>
  <c r="I5035" i="13"/>
  <c r="J5035" i="13"/>
  <c r="K5035" i="13"/>
  <c r="I5025" i="13"/>
  <c r="J5025" i="13"/>
  <c r="K5005" i="13"/>
  <c r="H5005" i="13"/>
  <c r="I5005" i="13"/>
  <c r="K4973" i="13"/>
  <c r="H4973" i="13"/>
  <c r="I4973" i="13"/>
  <c r="I4890" i="13"/>
  <c r="J4890" i="13"/>
  <c r="K4890" i="13"/>
  <c r="H4865" i="13"/>
  <c r="I4865" i="13"/>
  <c r="J4865" i="13"/>
  <c r="K4865" i="13"/>
  <c r="J4735" i="13"/>
  <c r="K4735" i="13"/>
  <c r="K5125" i="13"/>
  <c r="I5107" i="13"/>
  <c r="K5107" i="13"/>
  <c r="K5093" i="13"/>
  <c r="K5082" i="13"/>
  <c r="K5079" i="13"/>
  <c r="I5075" i="13"/>
  <c r="K5075" i="13"/>
  <c r="K5072" i="13"/>
  <c r="K5056" i="13"/>
  <c r="K5045" i="13"/>
  <c r="H5045" i="13"/>
  <c r="I5040" i="13"/>
  <c r="H5035" i="13"/>
  <c r="K5025" i="13"/>
  <c r="K5019" i="13"/>
  <c r="H5017" i="13"/>
  <c r="K5007" i="13"/>
  <c r="J5005" i="13"/>
  <c r="J4973" i="13"/>
  <c r="K4941" i="13"/>
  <c r="H4941" i="13"/>
  <c r="I4941" i="13"/>
  <c r="H4919" i="13"/>
  <c r="I4919" i="13"/>
  <c r="J4919" i="13"/>
  <c r="K4919" i="13"/>
  <c r="H4889" i="13"/>
  <c r="I4889" i="13"/>
  <c r="J4889" i="13"/>
  <c r="K4889" i="13"/>
  <c r="I4850" i="13"/>
  <c r="J4850" i="13"/>
  <c r="K4850" i="13"/>
  <c r="I5161" i="13"/>
  <c r="J5146" i="13"/>
  <c r="K5141" i="13"/>
  <c r="K5129" i="13"/>
  <c r="J5125" i="13"/>
  <c r="H5124" i="13"/>
  <c r="H5122" i="13"/>
  <c r="J5122" i="13"/>
  <c r="J5107" i="13"/>
  <c r="K5097" i="13"/>
  <c r="J5093" i="13"/>
  <c r="H5092" i="13"/>
  <c r="H5090" i="13"/>
  <c r="J5090" i="13"/>
  <c r="I5082" i="13"/>
  <c r="J5079" i="13"/>
  <c r="J5075" i="13"/>
  <c r="J5072" i="13"/>
  <c r="K5065" i="13"/>
  <c r="I5059" i="13"/>
  <c r="K5059" i="13"/>
  <c r="I5056" i="13"/>
  <c r="J5053" i="13"/>
  <c r="H5048" i="13"/>
  <c r="J5048" i="13"/>
  <c r="K5048" i="13"/>
  <c r="J5045" i="13"/>
  <c r="I5043" i="13"/>
  <c r="K5043" i="13"/>
  <c r="I5027" i="13"/>
  <c r="H5027" i="13"/>
  <c r="J5027" i="13"/>
  <c r="K5027" i="13"/>
  <c r="H5025" i="13"/>
  <c r="J5019" i="13"/>
  <c r="K5017" i="13"/>
  <c r="H5003" i="13"/>
  <c r="K5003" i="13"/>
  <c r="I4991" i="13"/>
  <c r="H4991" i="13"/>
  <c r="J4991" i="13"/>
  <c r="J4984" i="13"/>
  <c r="H4984" i="13"/>
  <c r="I4984" i="13"/>
  <c r="I4978" i="13"/>
  <c r="J4978" i="13"/>
  <c r="K4978" i="13"/>
  <c r="H4971" i="13"/>
  <c r="K4971" i="13"/>
  <c r="J4941" i="13"/>
  <c r="I4874" i="13"/>
  <c r="J4874" i="13"/>
  <c r="K4874" i="13"/>
  <c r="H4849" i="13"/>
  <c r="I4849" i="13"/>
  <c r="J4849" i="13"/>
  <c r="K4849" i="13"/>
  <c r="K4813" i="13"/>
  <c r="H4813" i="13"/>
  <c r="I4813" i="13"/>
  <c r="I5073" i="13"/>
  <c r="I5063" i="13"/>
  <c r="H5032" i="13"/>
  <c r="J5032" i="13"/>
  <c r="K5032" i="13"/>
  <c r="J4988" i="13"/>
  <c r="H4988" i="13"/>
  <c r="I4988" i="13"/>
  <c r="K4988" i="13"/>
  <c r="H4982" i="13"/>
  <c r="I4982" i="13"/>
  <c r="J4982" i="13"/>
  <c r="K4982" i="13"/>
  <c r="K4977" i="13"/>
  <c r="H4977" i="13"/>
  <c r="I4977" i="13"/>
  <c r="J4977" i="13"/>
  <c r="I4959" i="13"/>
  <c r="H4959" i="13"/>
  <c r="J4959" i="13"/>
  <c r="J4952" i="13"/>
  <c r="H4952" i="13"/>
  <c r="I4952" i="13"/>
  <c r="I4946" i="13"/>
  <c r="J4946" i="13"/>
  <c r="K4946" i="13"/>
  <c r="H4939" i="13"/>
  <c r="J4939" i="13"/>
  <c r="K4939" i="13"/>
  <c r="H4934" i="13"/>
  <c r="I4934" i="13"/>
  <c r="J4934" i="13"/>
  <c r="K4934" i="13"/>
  <c r="J4916" i="13"/>
  <c r="H4916" i="13"/>
  <c r="I4916" i="13"/>
  <c r="K4914" i="13"/>
  <c r="I4914" i="13"/>
  <c r="J4914" i="13"/>
  <c r="H4873" i="13"/>
  <c r="I4873" i="13"/>
  <c r="J4873" i="13"/>
  <c r="K4873" i="13"/>
  <c r="H4834" i="13"/>
  <c r="I4834" i="13"/>
  <c r="J4834" i="13"/>
  <c r="K4834" i="13"/>
  <c r="J4792" i="13"/>
  <c r="H4792" i="13"/>
  <c r="I4792" i="13"/>
  <c r="I5141" i="13"/>
  <c r="H5130" i="13"/>
  <c r="J5130" i="13"/>
  <c r="H5129" i="13"/>
  <c r="H5125" i="13"/>
  <c r="H5098" i="13"/>
  <c r="J5098" i="13"/>
  <c r="H5097" i="13"/>
  <c r="H5093" i="13"/>
  <c r="K5076" i="13"/>
  <c r="K5073" i="13"/>
  <c r="J5069" i="13"/>
  <c r="H5066" i="13"/>
  <c r="J5066" i="13"/>
  <c r="H5065" i="13"/>
  <c r="K5063" i="13"/>
  <c r="I5057" i="13"/>
  <c r="K5057" i="13"/>
  <c r="H5053" i="13"/>
  <c r="I5051" i="13"/>
  <c r="K5051" i="13"/>
  <c r="I5041" i="13"/>
  <c r="I5039" i="13"/>
  <c r="J5039" i="13"/>
  <c r="H5034" i="13"/>
  <c r="I5032" i="13"/>
  <c r="H5016" i="13"/>
  <c r="J5016" i="13"/>
  <c r="K5016" i="13"/>
  <c r="H5010" i="13"/>
  <c r="I5010" i="13"/>
  <c r="J5010" i="13"/>
  <c r="I5008" i="13"/>
  <c r="J5008" i="13"/>
  <c r="K5008" i="13"/>
  <c r="K4959" i="13"/>
  <c r="J4956" i="13"/>
  <c r="H4956" i="13"/>
  <c r="I4956" i="13"/>
  <c r="K4956" i="13"/>
  <c r="K4952" i="13"/>
  <c r="H4950" i="13"/>
  <c r="I4950" i="13"/>
  <c r="J4950" i="13"/>
  <c r="K4950" i="13"/>
  <c r="K4945" i="13"/>
  <c r="H4945" i="13"/>
  <c r="I4945" i="13"/>
  <c r="J4945" i="13"/>
  <c r="K4933" i="13"/>
  <c r="H4933" i="13"/>
  <c r="I4933" i="13"/>
  <c r="J4933" i="13"/>
  <c r="H4931" i="13"/>
  <c r="J4931" i="13"/>
  <c r="K4931" i="13"/>
  <c r="H4926" i="13"/>
  <c r="J4926" i="13"/>
  <c r="K4926" i="13"/>
  <c r="J4921" i="13"/>
  <c r="K4921" i="13"/>
  <c r="H4921" i="13"/>
  <c r="K4916" i="13"/>
  <c r="J4913" i="13"/>
  <c r="K4913" i="13"/>
  <c r="H4913" i="13"/>
  <c r="I4913" i="13"/>
  <c r="I4858" i="13"/>
  <c r="J4858" i="13"/>
  <c r="K4858" i="13"/>
  <c r="K4833" i="13"/>
  <c r="H4833" i="13"/>
  <c r="I4833" i="13"/>
  <c r="J4833" i="13"/>
  <c r="K4821" i="13"/>
  <c r="H4821" i="13"/>
  <c r="I4821" i="13"/>
  <c r="H5168" i="13"/>
  <c r="H5161" i="13"/>
  <c r="I5153" i="13"/>
  <c r="J5147" i="13"/>
  <c r="H5146" i="13"/>
  <c r="J5138" i="13"/>
  <c r="K5130" i="13"/>
  <c r="I5123" i="13"/>
  <c r="K5123" i="13"/>
  <c r="K5120" i="13"/>
  <c r="I5113" i="13"/>
  <c r="I5112" i="13"/>
  <c r="K5109" i="13"/>
  <c r="K5098" i="13"/>
  <c r="I5091" i="13"/>
  <c r="K5091" i="13"/>
  <c r="K5088" i="13"/>
  <c r="I5081" i="13"/>
  <c r="I5080" i="13"/>
  <c r="K5077" i="13"/>
  <c r="I5076" i="13"/>
  <c r="J5073" i="13"/>
  <c r="I5069" i="13"/>
  <c r="K5066" i="13"/>
  <c r="J5063" i="13"/>
  <c r="J5057" i="13"/>
  <c r="I5055" i="13"/>
  <c r="J5051" i="13"/>
  <c r="K5039" i="13"/>
  <c r="J5020" i="13"/>
  <c r="I5020" i="13"/>
  <c r="K5020" i="13"/>
  <c r="I5016" i="13"/>
  <c r="K5010" i="13"/>
  <c r="H5008" i="13"/>
  <c r="I4921" i="13"/>
  <c r="J4908" i="13"/>
  <c r="H4908" i="13"/>
  <c r="I4908" i="13"/>
  <c r="K4908" i="13"/>
  <c r="K4906" i="13"/>
  <c r="I4906" i="13"/>
  <c r="J4906" i="13"/>
  <c r="I4882" i="13"/>
  <c r="J4882" i="13"/>
  <c r="K4882" i="13"/>
  <c r="H4857" i="13"/>
  <c r="I4857" i="13"/>
  <c r="J4857" i="13"/>
  <c r="K4857" i="13"/>
  <c r="H5037" i="13"/>
  <c r="H5029" i="13"/>
  <c r="H5024" i="13"/>
  <c r="H5009" i="13"/>
  <c r="K5002" i="13"/>
  <c r="K4981" i="13"/>
  <c r="I4936" i="13"/>
  <c r="J4936" i="13"/>
  <c r="H4911" i="13"/>
  <c r="I4911" i="13"/>
  <c r="J4905" i="13"/>
  <c r="K4905" i="13"/>
  <c r="H4903" i="13"/>
  <c r="I4903" i="13"/>
  <c r="H4896" i="13"/>
  <c r="I4896" i="13"/>
  <c r="J4896" i="13"/>
  <c r="J4815" i="13"/>
  <c r="K4815" i="13"/>
  <c r="H4811" i="13"/>
  <c r="J4811" i="13"/>
  <c r="K4811" i="13"/>
  <c r="J4800" i="13"/>
  <c r="H4800" i="13"/>
  <c r="I4800" i="13"/>
  <c r="K4800" i="13"/>
  <c r="H4794" i="13"/>
  <c r="J4794" i="13"/>
  <c r="K4794" i="13"/>
  <c r="K4765" i="13"/>
  <c r="H4765" i="13"/>
  <c r="I4765" i="13"/>
  <c r="K5049" i="13"/>
  <c r="K5041" i="13"/>
  <c r="K5033" i="13"/>
  <c r="K5026" i="13"/>
  <c r="K5021" i="13"/>
  <c r="K5011" i="13"/>
  <c r="I5003" i="13"/>
  <c r="K4999" i="13"/>
  <c r="K4992" i="13"/>
  <c r="J4981" i="13"/>
  <c r="H4978" i="13"/>
  <c r="I4971" i="13"/>
  <c r="K4967" i="13"/>
  <c r="K4960" i="13"/>
  <c r="J4949" i="13"/>
  <c r="H4946" i="13"/>
  <c r="I4939" i="13"/>
  <c r="K4936" i="13"/>
  <c r="J4930" i="13"/>
  <c r="I4928" i="13"/>
  <c r="J4928" i="13"/>
  <c r="J4925" i="13"/>
  <c r="K4911" i="13"/>
  <c r="I4905" i="13"/>
  <c r="K4903" i="13"/>
  <c r="H4898" i="13"/>
  <c r="K4896" i="13"/>
  <c r="H4888" i="13"/>
  <c r="I4888" i="13"/>
  <c r="J4888" i="13"/>
  <c r="H4880" i="13"/>
  <c r="I4880" i="13"/>
  <c r="J4880" i="13"/>
  <c r="H4872" i="13"/>
  <c r="I4872" i="13"/>
  <c r="J4872" i="13"/>
  <c r="H4864" i="13"/>
  <c r="I4864" i="13"/>
  <c r="J4864" i="13"/>
  <c r="H4856" i="13"/>
  <c r="I4856" i="13"/>
  <c r="J4856" i="13"/>
  <c r="H4848" i="13"/>
  <c r="I4848" i="13"/>
  <c r="J4848" i="13"/>
  <c r="H4840" i="13"/>
  <c r="I4840" i="13"/>
  <c r="J4840" i="13"/>
  <c r="J4832" i="13"/>
  <c r="H4832" i="13"/>
  <c r="J4769" i="13"/>
  <c r="K4769" i="13"/>
  <c r="I4769" i="13"/>
  <c r="J4765" i="13"/>
  <c r="K4989" i="13"/>
  <c r="I4975" i="13"/>
  <c r="K4957" i="13"/>
  <c r="I4943" i="13"/>
  <c r="I4931" i="13"/>
  <c r="I4920" i="13"/>
  <c r="J4920" i="13"/>
  <c r="H4914" i="13"/>
  <c r="H4824" i="13"/>
  <c r="I4824" i="13"/>
  <c r="K4824" i="13"/>
  <c r="I4799" i="13"/>
  <c r="H4799" i="13"/>
  <c r="I4720" i="13"/>
  <c r="J4720" i="13"/>
  <c r="K4720" i="13"/>
  <c r="H4720" i="13"/>
  <c r="J5058" i="13"/>
  <c r="J5050" i="13"/>
  <c r="J5042" i="13"/>
  <c r="J5034" i="13"/>
  <c r="I5026" i="13"/>
  <c r="K5022" i="13"/>
  <c r="I5021" i="13"/>
  <c r="H5018" i="13"/>
  <c r="J5017" i="13"/>
  <c r="H5011" i="13"/>
  <c r="J5007" i="13"/>
  <c r="I5006" i="13"/>
  <c r="J5003" i="13"/>
  <c r="K5000" i="13"/>
  <c r="H4999" i="13"/>
  <c r="I4996" i="13"/>
  <c r="K4993" i="13"/>
  <c r="H4992" i="13"/>
  <c r="J4989" i="13"/>
  <c r="H4986" i="13"/>
  <c r="I4985" i="13"/>
  <c r="H4981" i="13"/>
  <c r="I4979" i="13"/>
  <c r="K4975" i="13"/>
  <c r="I4974" i="13"/>
  <c r="J4971" i="13"/>
  <c r="K4968" i="13"/>
  <c r="H4967" i="13"/>
  <c r="I4964" i="13"/>
  <c r="K4961" i="13"/>
  <c r="H4960" i="13"/>
  <c r="J4957" i="13"/>
  <c r="H4954" i="13"/>
  <c r="I4953" i="13"/>
  <c r="H4949" i="13"/>
  <c r="I4947" i="13"/>
  <c r="K4943" i="13"/>
  <c r="I4942" i="13"/>
  <c r="H4928" i="13"/>
  <c r="H4925" i="13"/>
  <c r="I4923" i="13"/>
  <c r="I4922" i="13"/>
  <c r="K4920" i="13"/>
  <c r="I4917" i="13"/>
  <c r="I4912" i="13"/>
  <c r="J4912" i="13"/>
  <c r="J4909" i="13"/>
  <c r="H4906" i="13"/>
  <c r="I4901" i="13"/>
  <c r="J4891" i="13"/>
  <c r="K4891" i="13"/>
  <c r="J4883" i="13"/>
  <c r="K4883" i="13"/>
  <c r="J4875" i="13"/>
  <c r="K4875" i="13"/>
  <c r="J4867" i="13"/>
  <c r="K4867" i="13"/>
  <c r="J4859" i="13"/>
  <c r="K4859" i="13"/>
  <c r="J4851" i="13"/>
  <c r="K4851" i="13"/>
  <c r="J4843" i="13"/>
  <c r="K4843" i="13"/>
  <c r="J4835" i="13"/>
  <c r="K4835" i="13"/>
  <c r="I4832" i="13"/>
  <c r="I4823" i="13"/>
  <c r="H4823" i="13"/>
  <c r="J4823" i="13"/>
  <c r="J4821" i="13"/>
  <c r="K4799" i="13"/>
  <c r="K4789" i="13"/>
  <c r="H4789" i="13"/>
  <c r="I4784" i="13"/>
  <c r="J4784" i="13"/>
  <c r="H4784" i="13"/>
  <c r="K4784" i="13"/>
  <c r="I5000" i="13"/>
  <c r="I4989" i="13"/>
  <c r="J4975" i="13"/>
  <c r="I4968" i="13"/>
  <c r="I4957" i="13"/>
  <c r="J4943" i="13"/>
  <c r="J4937" i="13"/>
  <c r="K4937" i="13"/>
  <c r="K4923" i="13"/>
  <c r="H4920" i="13"/>
  <c r="I4909" i="13"/>
  <c r="H4904" i="13"/>
  <c r="I4904" i="13"/>
  <c r="J4904" i="13"/>
  <c r="I4899" i="13"/>
  <c r="J4898" i="13"/>
  <c r="K4898" i="13"/>
  <c r="H4895" i="13"/>
  <c r="I4895" i="13"/>
  <c r="H4890" i="13"/>
  <c r="H4887" i="13"/>
  <c r="I4887" i="13"/>
  <c r="H4882" i="13"/>
  <c r="H4879" i="13"/>
  <c r="I4879" i="13"/>
  <c r="H4874" i="13"/>
  <c r="H4871" i="13"/>
  <c r="I4871" i="13"/>
  <c r="H4866" i="13"/>
  <c r="H4863" i="13"/>
  <c r="I4863" i="13"/>
  <c r="H4858" i="13"/>
  <c r="H4855" i="13"/>
  <c r="I4855" i="13"/>
  <c r="H4850" i="13"/>
  <c r="H4847" i="13"/>
  <c r="I4847" i="13"/>
  <c r="H4842" i="13"/>
  <c r="H4839" i="13"/>
  <c r="I4839" i="13"/>
  <c r="J4830" i="13"/>
  <c r="K4830" i="13"/>
  <c r="J4799" i="13"/>
  <c r="I4797" i="13"/>
  <c r="J4797" i="13"/>
  <c r="K4781" i="13"/>
  <c r="H4781" i="13"/>
  <c r="I4781" i="13"/>
  <c r="K4749" i="13"/>
  <c r="H4749" i="13"/>
  <c r="I4749" i="13"/>
  <c r="I4736" i="13"/>
  <c r="J4736" i="13"/>
  <c r="H4736" i="13"/>
  <c r="K4736" i="13"/>
  <c r="H4700" i="13"/>
  <c r="I4700" i="13"/>
  <c r="J4700" i="13"/>
  <c r="K4700" i="13"/>
  <c r="I5019" i="13"/>
  <c r="J5013" i="13"/>
  <c r="K5001" i="13"/>
  <c r="H5000" i="13"/>
  <c r="J4997" i="13"/>
  <c r="H4994" i="13"/>
  <c r="K4990" i="13"/>
  <c r="H4989" i="13"/>
  <c r="I4987" i="13"/>
  <c r="K4983" i="13"/>
  <c r="K4976" i="13"/>
  <c r="H4975" i="13"/>
  <c r="K4969" i="13"/>
  <c r="H4968" i="13"/>
  <c r="J4965" i="13"/>
  <c r="H4962" i="13"/>
  <c r="K4958" i="13"/>
  <c r="H4957" i="13"/>
  <c r="I4955" i="13"/>
  <c r="K4951" i="13"/>
  <c r="K4944" i="13"/>
  <c r="H4943" i="13"/>
  <c r="I4937" i="13"/>
  <c r="H4935" i="13"/>
  <c r="I4935" i="13"/>
  <c r="K4932" i="13"/>
  <c r="J4929" i="13"/>
  <c r="K4929" i="13"/>
  <c r="K4918" i="13"/>
  <c r="H4909" i="13"/>
  <c r="I4907" i="13"/>
  <c r="K4904" i="13"/>
  <c r="J4899" i="13"/>
  <c r="I4897" i="13"/>
  <c r="J4897" i="13"/>
  <c r="K4897" i="13"/>
  <c r="K4895" i="13"/>
  <c r="K4887" i="13"/>
  <c r="K4879" i="13"/>
  <c r="K4871" i="13"/>
  <c r="K4863" i="13"/>
  <c r="K4855" i="13"/>
  <c r="K4847" i="13"/>
  <c r="K4839" i="13"/>
  <c r="H4829" i="13"/>
  <c r="I4829" i="13"/>
  <c r="J4829" i="13"/>
  <c r="K4829" i="13"/>
  <c r="H4819" i="13"/>
  <c r="I4819" i="13"/>
  <c r="J4819" i="13"/>
  <c r="K4819" i="13"/>
  <c r="K4817" i="13"/>
  <c r="H4817" i="13"/>
  <c r="I4803" i="13"/>
  <c r="H4803" i="13"/>
  <c r="J4803" i="13"/>
  <c r="J4796" i="13"/>
  <c r="H4796" i="13"/>
  <c r="I4796" i="13"/>
  <c r="H4787" i="13"/>
  <c r="J4787" i="13"/>
  <c r="K4787" i="13"/>
  <c r="J4781" i="13"/>
  <c r="J4753" i="13"/>
  <c r="K4753" i="13"/>
  <c r="I4753" i="13"/>
  <c r="J4749" i="13"/>
  <c r="J4824" i="13"/>
  <c r="I4811" i="13"/>
  <c r="J4810" i="13"/>
  <c r="I4787" i="13"/>
  <c r="H4739" i="13"/>
  <c r="K4739" i="13"/>
  <c r="I4728" i="13"/>
  <c r="J4728" i="13"/>
  <c r="H4728" i="13"/>
  <c r="K4714" i="13"/>
  <c r="H4714" i="13"/>
  <c r="J4714" i="13"/>
  <c r="J4678" i="13"/>
  <c r="I4678" i="13"/>
  <c r="K4678" i="13"/>
  <c r="H4676" i="13"/>
  <c r="I4676" i="13"/>
  <c r="J4676" i="13"/>
  <c r="K4676" i="13"/>
  <c r="I4672" i="13"/>
  <c r="H4672" i="13"/>
  <c r="J4672" i="13"/>
  <c r="K4672" i="13"/>
  <c r="I4669" i="13"/>
  <c r="H4669" i="13"/>
  <c r="J4669" i="13"/>
  <c r="K4669" i="13"/>
  <c r="K4647" i="13"/>
  <c r="H4647" i="13"/>
  <c r="I4647" i="13"/>
  <c r="J4647" i="13"/>
  <c r="H4609" i="13"/>
  <c r="I4609" i="13"/>
  <c r="J4609" i="13"/>
  <c r="K4609" i="13"/>
  <c r="H4830" i="13"/>
  <c r="I4815" i="13"/>
  <c r="I4810" i="13"/>
  <c r="K4797" i="13"/>
  <c r="H4782" i="13"/>
  <c r="I4779" i="13"/>
  <c r="K4778" i="13"/>
  <c r="H4778" i="13"/>
  <c r="J4778" i="13"/>
  <c r="H4775" i="13"/>
  <c r="I4775" i="13"/>
  <c r="I4768" i="13"/>
  <c r="J4768" i="13"/>
  <c r="H4768" i="13"/>
  <c r="I4763" i="13"/>
  <c r="K4762" i="13"/>
  <c r="H4762" i="13"/>
  <c r="J4762" i="13"/>
  <c r="H4759" i="13"/>
  <c r="I4759" i="13"/>
  <c r="I4752" i="13"/>
  <c r="J4752" i="13"/>
  <c r="H4752" i="13"/>
  <c r="I4747" i="13"/>
  <c r="K4746" i="13"/>
  <c r="H4746" i="13"/>
  <c r="J4746" i="13"/>
  <c r="H4743" i="13"/>
  <c r="I4743" i="13"/>
  <c r="H4731" i="13"/>
  <c r="K4731" i="13"/>
  <c r="K4728" i="13"/>
  <c r="H4707" i="13"/>
  <c r="K4707" i="13"/>
  <c r="K4696" i="13"/>
  <c r="H4696" i="13"/>
  <c r="J4696" i="13"/>
  <c r="I4693" i="13"/>
  <c r="J4693" i="13"/>
  <c r="K4693" i="13"/>
  <c r="I4683" i="13"/>
  <c r="J4683" i="13"/>
  <c r="K4683" i="13"/>
  <c r="H4683" i="13"/>
  <c r="H4678" i="13"/>
  <c r="I4667" i="13"/>
  <c r="H4667" i="13"/>
  <c r="J4667" i="13"/>
  <c r="H4660" i="13"/>
  <c r="J4660" i="13"/>
  <c r="I4660" i="13"/>
  <c r="K4660" i="13"/>
  <c r="K4825" i="13"/>
  <c r="K4801" i="13"/>
  <c r="K4786" i="13"/>
  <c r="H4786" i="13"/>
  <c r="K4782" i="13"/>
  <c r="J4779" i="13"/>
  <c r="J4777" i="13"/>
  <c r="K4777" i="13"/>
  <c r="I4777" i="13"/>
  <c r="J4763" i="13"/>
  <c r="J4761" i="13"/>
  <c r="K4761" i="13"/>
  <c r="I4761" i="13"/>
  <c r="J4747" i="13"/>
  <c r="J4745" i="13"/>
  <c r="K4745" i="13"/>
  <c r="I4745" i="13"/>
  <c r="H4719" i="13"/>
  <c r="H4717" i="13"/>
  <c r="J4717" i="13"/>
  <c r="K4717" i="13"/>
  <c r="H4704" i="13"/>
  <c r="I4704" i="13"/>
  <c r="J4704" i="13"/>
  <c r="H4693" i="13"/>
  <c r="K4805" i="13"/>
  <c r="H4791" i="13"/>
  <c r="I4791" i="13"/>
  <c r="J4785" i="13"/>
  <c r="K4785" i="13"/>
  <c r="J4782" i="13"/>
  <c r="H4779" i="13"/>
  <c r="H4763" i="13"/>
  <c r="H4747" i="13"/>
  <c r="K4738" i="13"/>
  <c r="H4738" i="13"/>
  <c r="J4738" i="13"/>
  <c r="H4735" i="13"/>
  <c r="K4722" i="13"/>
  <c r="H4722" i="13"/>
  <c r="J4722" i="13"/>
  <c r="H4634" i="13"/>
  <c r="I4634" i="13"/>
  <c r="K4634" i="13"/>
  <c r="J4634" i="13"/>
  <c r="K4831" i="13"/>
  <c r="I4830" i="13"/>
  <c r="I4825" i="13"/>
  <c r="H4822" i="13"/>
  <c r="K4816" i="13"/>
  <c r="H4815" i="13"/>
  <c r="I4812" i="13"/>
  <c r="K4809" i="13"/>
  <c r="H4808" i="13"/>
  <c r="J4805" i="13"/>
  <c r="I4801" i="13"/>
  <c r="H4797" i="13"/>
  <c r="I4795" i="13"/>
  <c r="K4791" i="13"/>
  <c r="I4788" i="13"/>
  <c r="I4785" i="13"/>
  <c r="H4783" i="13"/>
  <c r="I4783" i="13"/>
  <c r="I4773" i="13"/>
  <c r="I4757" i="13"/>
  <c r="I4741" i="13"/>
  <c r="J4737" i="13"/>
  <c r="K4737" i="13"/>
  <c r="I4737" i="13"/>
  <c r="J4733" i="13"/>
  <c r="K4733" i="13"/>
  <c r="K4730" i="13"/>
  <c r="H4730" i="13"/>
  <c r="J4730" i="13"/>
  <c r="H4727" i="13"/>
  <c r="I4712" i="13"/>
  <c r="J4712" i="13"/>
  <c r="K4712" i="13"/>
  <c r="H4712" i="13"/>
  <c r="I4692" i="13"/>
  <c r="H4626" i="13"/>
  <c r="I4626" i="13"/>
  <c r="K4626" i="13"/>
  <c r="J4626" i="13"/>
  <c r="I4776" i="13"/>
  <c r="J4776" i="13"/>
  <c r="H4776" i="13"/>
  <c r="K4770" i="13"/>
  <c r="H4770" i="13"/>
  <c r="J4770" i="13"/>
  <c r="H4767" i="13"/>
  <c r="I4767" i="13"/>
  <c r="I4760" i="13"/>
  <c r="J4760" i="13"/>
  <c r="H4760" i="13"/>
  <c r="K4754" i="13"/>
  <c r="H4754" i="13"/>
  <c r="J4754" i="13"/>
  <c r="H4751" i="13"/>
  <c r="I4751" i="13"/>
  <c r="I4744" i="13"/>
  <c r="J4744" i="13"/>
  <c r="H4744" i="13"/>
  <c r="J4729" i="13"/>
  <c r="K4729" i="13"/>
  <c r="I4729" i="13"/>
  <c r="H4725" i="13"/>
  <c r="J4725" i="13"/>
  <c r="K4725" i="13"/>
  <c r="I4705" i="13"/>
  <c r="J4705" i="13"/>
  <c r="K4705" i="13"/>
  <c r="H4705" i="13"/>
  <c r="J4692" i="13"/>
  <c r="H4618" i="13"/>
  <c r="I4618" i="13"/>
  <c r="K4618" i="13"/>
  <c r="J4618" i="13"/>
  <c r="H4557" i="13"/>
  <c r="J4557" i="13"/>
  <c r="I4557" i="13"/>
  <c r="K4557" i="13"/>
  <c r="K4679" i="13"/>
  <c r="H4679" i="13"/>
  <c r="I4679" i="13"/>
  <c r="J4679" i="13"/>
  <c r="K4723" i="13"/>
  <c r="I4721" i="13"/>
  <c r="K4715" i="13"/>
  <c r="I4713" i="13"/>
  <c r="I4706" i="13"/>
  <c r="J4702" i="13"/>
  <c r="J4701" i="13"/>
  <c r="K4697" i="13"/>
  <c r="H4695" i="13"/>
  <c r="I4691" i="13"/>
  <c r="J4684" i="13"/>
  <c r="J4681" i="13"/>
  <c r="J4680" i="13"/>
  <c r="I4673" i="13"/>
  <c r="H4649" i="13"/>
  <c r="J4649" i="13"/>
  <c r="H4644" i="13"/>
  <c r="J4644" i="13"/>
  <c r="K4644" i="13"/>
  <c r="H4642" i="13"/>
  <c r="I4642" i="13"/>
  <c r="K4642" i="13"/>
  <c r="H4635" i="13"/>
  <c r="I4635" i="13"/>
  <c r="J4635" i="13"/>
  <c r="H4627" i="13"/>
  <c r="I4627" i="13"/>
  <c r="J4627" i="13"/>
  <c r="H4619" i="13"/>
  <c r="I4619" i="13"/>
  <c r="J4619" i="13"/>
  <c r="J4599" i="13"/>
  <c r="H4599" i="13"/>
  <c r="I4599" i="13"/>
  <c r="K4599" i="13"/>
  <c r="H4580" i="13"/>
  <c r="I4580" i="13"/>
  <c r="J4580" i="13"/>
  <c r="K4580" i="13"/>
  <c r="K4703" i="13"/>
  <c r="I4702" i="13"/>
  <c r="J4689" i="13"/>
  <c r="J4688" i="13"/>
  <c r="J4685" i="13"/>
  <c r="I4681" i="13"/>
  <c r="I4674" i="13"/>
  <c r="K4671" i="13"/>
  <c r="H4671" i="13"/>
  <c r="H4668" i="13"/>
  <c r="K4659" i="13"/>
  <c r="I4649" i="13"/>
  <c r="J4638" i="13"/>
  <c r="J4630" i="13"/>
  <c r="J4622" i="13"/>
  <c r="H4585" i="13"/>
  <c r="I4585" i="13"/>
  <c r="J4585" i="13"/>
  <c r="K4585" i="13"/>
  <c r="H4688" i="13"/>
  <c r="J4659" i="13"/>
  <c r="I4651" i="13"/>
  <c r="J4651" i="13"/>
  <c r="I4638" i="13"/>
  <c r="H4636" i="13"/>
  <c r="I4636" i="13"/>
  <c r="J4636" i="13"/>
  <c r="K4636" i="13"/>
  <c r="I4630" i="13"/>
  <c r="H4628" i="13"/>
  <c r="I4628" i="13"/>
  <c r="J4628" i="13"/>
  <c r="K4628" i="13"/>
  <c r="I4622" i="13"/>
  <c r="H4620" i="13"/>
  <c r="I4620" i="13"/>
  <c r="J4620" i="13"/>
  <c r="K4620" i="13"/>
  <c r="H4589" i="13"/>
  <c r="I4589" i="13"/>
  <c r="J4589" i="13"/>
  <c r="K4584" i="13"/>
  <c r="H4584" i="13"/>
  <c r="I4584" i="13"/>
  <c r="J4584" i="13"/>
  <c r="I4532" i="13"/>
  <c r="J4532" i="13"/>
  <c r="H4532" i="13"/>
  <c r="K4532" i="13"/>
  <c r="H4652" i="13"/>
  <c r="J4652" i="13"/>
  <c r="K4652" i="13"/>
  <c r="H4650" i="13"/>
  <c r="I4650" i="13"/>
  <c r="K4650" i="13"/>
  <c r="H4641" i="13"/>
  <c r="J4641" i="13"/>
  <c r="H4638" i="13"/>
  <c r="H4633" i="13"/>
  <c r="J4633" i="13"/>
  <c r="H4630" i="13"/>
  <c r="H4625" i="13"/>
  <c r="J4625" i="13"/>
  <c r="H4622" i="13"/>
  <c r="H4617" i="13"/>
  <c r="J4617" i="13"/>
  <c r="K4589" i="13"/>
  <c r="K4554" i="13"/>
  <c r="H4554" i="13"/>
  <c r="I4554" i="13"/>
  <c r="J4554" i="13"/>
  <c r="H4666" i="13"/>
  <c r="K4666" i="13"/>
  <c r="K4663" i="13"/>
  <c r="H4663" i="13"/>
  <c r="K4655" i="13"/>
  <c r="H4655" i="13"/>
  <c r="H4604" i="13"/>
  <c r="I4604" i="13"/>
  <c r="J4604" i="13"/>
  <c r="H4595" i="13"/>
  <c r="I4595" i="13"/>
  <c r="J4595" i="13"/>
  <c r="K4595" i="13"/>
  <c r="H4523" i="13"/>
  <c r="I4523" i="13"/>
  <c r="K4523" i="13"/>
  <c r="J4523" i="13"/>
  <c r="I4735" i="13"/>
  <c r="I4727" i="13"/>
  <c r="K4721" i="13"/>
  <c r="I4719" i="13"/>
  <c r="K4713" i="13"/>
  <c r="I4711" i="13"/>
  <c r="K4706" i="13"/>
  <c r="I4701" i="13"/>
  <c r="J4695" i="13"/>
  <c r="H4694" i="13"/>
  <c r="K4691" i="13"/>
  <c r="I4690" i="13"/>
  <c r="K4687" i="13"/>
  <c r="H4687" i="13"/>
  <c r="H4686" i="13"/>
  <c r="H4684" i="13"/>
  <c r="J4673" i="13"/>
  <c r="J4666" i="13"/>
  <c r="J4663" i="13"/>
  <c r="H4658" i="13"/>
  <c r="K4658" i="13"/>
  <c r="H4657" i="13"/>
  <c r="J4655" i="13"/>
  <c r="J4646" i="13"/>
  <c r="I4641" i="13"/>
  <c r="I4633" i="13"/>
  <c r="I4625" i="13"/>
  <c r="I4617" i="13"/>
  <c r="H4611" i="13"/>
  <c r="I4611" i="13"/>
  <c r="J4611" i="13"/>
  <c r="K4611" i="13"/>
  <c r="K4604" i="13"/>
  <c r="H4586" i="13"/>
  <c r="I4695" i="13"/>
  <c r="H4692" i="13"/>
  <c r="K4680" i="13"/>
  <c r="J4670" i="13"/>
  <c r="I4666" i="13"/>
  <c r="I4663" i="13"/>
  <c r="I4661" i="13"/>
  <c r="K4661" i="13"/>
  <c r="I4655" i="13"/>
  <c r="I4643" i="13"/>
  <c r="J4643" i="13"/>
  <c r="K4635" i="13"/>
  <c r="K4627" i="13"/>
  <c r="K4619" i="13"/>
  <c r="H4610" i="13"/>
  <c r="I4610" i="13"/>
  <c r="J4610" i="13"/>
  <c r="K4610" i="13"/>
  <c r="H4594" i="13"/>
  <c r="I4594" i="13"/>
  <c r="J4594" i="13"/>
  <c r="H4639" i="13"/>
  <c r="H4631" i="13"/>
  <c r="H4623" i="13"/>
  <c r="H4615" i="13"/>
  <c r="H4603" i="13"/>
  <c r="H4588" i="13"/>
  <c r="H4578" i="13"/>
  <c r="I4572" i="13"/>
  <c r="J4564" i="13"/>
  <c r="I4560" i="13"/>
  <c r="J4551" i="13"/>
  <c r="J4548" i="13"/>
  <c r="H4541" i="13"/>
  <c r="J4541" i="13"/>
  <c r="J4538" i="13"/>
  <c r="I4535" i="13"/>
  <c r="H4535" i="13"/>
  <c r="J4480" i="13"/>
  <c r="K4480" i="13"/>
  <c r="H4480" i="13"/>
  <c r="K4600" i="13"/>
  <c r="H4581" i="13"/>
  <c r="H4565" i="13"/>
  <c r="J4565" i="13"/>
  <c r="H4564" i="13"/>
  <c r="H4560" i="13"/>
  <c r="H4549" i="13"/>
  <c r="J4549" i="13"/>
  <c r="H4548" i="13"/>
  <c r="J4536" i="13"/>
  <c r="K4536" i="13"/>
  <c r="I4536" i="13"/>
  <c r="H4487" i="13"/>
  <c r="K4487" i="13"/>
  <c r="I4487" i="13"/>
  <c r="J4487" i="13"/>
  <c r="H4456" i="13"/>
  <c r="J4456" i="13"/>
  <c r="K4456" i="13"/>
  <c r="K4612" i="13"/>
  <c r="I4606" i="13"/>
  <c r="J4600" i="13"/>
  <c r="K4596" i="13"/>
  <c r="J4591" i="13"/>
  <c r="K4586" i="13"/>
  <c r="K4581" i="13"/>
  <c r="K4576" i="13"/>
  <c r="K4565" i="13"/>
  <c r="K4562" i="13"/>
  <c r="I4558" i="13"/>
  <c r="K4558" i="13"/>
  <c r="K4549" i="13"/>
  <c r="J4546" i="13"/>
  <c r="H4536" i="13"/>
  <c r="J4528" i="13"/>
  <c r="K4528" i="13"/>
  <c r="I4528" i="13"/>
  <c r="H4471" i="13"/>
  <c r="K4471" i="13"/>
  <c r="I4471" i="13"/>
  <c r="J4471" i="13"/>
  <c r="I4466" i="13"/>
  <c r="J4466" i="13"/>
  <c r="K4466" i="13"/>
  <c r="H4466" i="13"/>
  <c r="K4653" i="13"/>
  <c r="K4645" i="13"/>
  <c r="K4637" i="13"/>
  <c r="K4629" i="13"/>
  <c r="K4621" i="13"/>
  <c r="K4613" i="13"/>
  <c r="J4612" i="13"/>
  <c r="K4606" i="13"/>
  <c r="I4600" i="13"/>
  <c r="J4596" i="13"/>
  <c r="K4591" i="13"/>
  <c r="K4587" i="13"/>
  <c r="J4586" i="13"/>
  <c r="J4581" i="13"/>
  <c r="J4576" i="13"/>
  <c r="H4573" i="13"/>
  <c r="J4573" i="13"/>
  <c r="I4565" i="13"/>
  <c r="J4562" i="13"/>
  <c r="J4558" i="13"/>
  <c r="K4552" i="13"/>
  <c r="I4552" i="13"/>
  <c r="I4549" i="13"/>
  <c r="I4546" i="13"/>
  <c r="H4530" i="13"/>
  <c r="I4530" i="13"/>
  <c r="H4528" i="13"/>
  <c r="K4484" i="13"/>
  <c r="H4484" i="13"/>
  <c r="I4484" i="13"/>
  <c r="J4484" i="13"/>
  <c r="H4423" i="13"/>
  <c r="J4423" i="13"/>
  <c r="K4423" i="13"/>
  <c r="I4423" i="13"/>
  <c r="J4613" i="13"/>
  <c r="I4612" i="13"/>
  <c r="J4607" i="13"/>
  <c r="J4606" i="13"/>
  <c r="H4600" i="13"/>
  <c r="I4596" i="13"/>
  <c r="K4592" i="13"/>
  <c r="I4591" i="13"/>
  <c r="J4587" i="13"/>
  <c r="I4586" i="13"/>
  <c r="I4581" i="13"/>
  <c r="K4577" i="13"/>
  <c r="I4576" i="13"/>
  <c r="I4566" i="13"/>
  <c r="K4566" i="13"/>
  <c r="I4562" i="13"/>
  <c r="J4559" i="13"/>
  <c r="H4558" i="13"/>
  <c r="H4546" i="13"/>
  <c r="I4543" i="13"/>
  <c r="H4543" i="13"/>
  <c r="H4533" i="13"/>
  <c r="J4533" i="13"/>
  <c r="K4533" i="13"/>
  <c r="I4525" i="13"/>
  <c r="J4525" i="13"/>
  <c r="K4525" i="13"/>
  <c r="K4607" i="13"/>
  <c r="H4606" i="13"/>
  <c r="I4598" i="13"/>
  <c r="J4597" i="13"/>
  <c r="J4592" i="13"/>
  <c r="H4591" i="13"/>
  <c r="J4583" i="13"/>
  <c r="J4582" i="13"/>
  <c r="H4576" i="13"/>
  <c r="I4573" i="13"/>
  <c r="J4566" i="13"/>
  <c r="J4563" i="13"/>
  <c r="K4556" i="13"/>
  <c r="H4552" i="13"/>
  <c r="I4550" i="13"/>
  <c r="K4550" i="13"/>
  <c r="J4544" i="13"/>
  <c r="K4544" i="13"/>
  <c r="I4544" i="13"/>
  <c r="H4542" i="13"/>
  <c r="I4542" i="13"/>
  <c r="K4542" i="13"/>
  <c r="K4540" i="13"/>
  <c r="J4535" i="13"/>
  <c r="I4533" i="13"/>
  <c r="H4525" i="13"/>
  <c r="J4518" i="13"/>
  <c r="H4473" i="13"/>
  <c r="I4473" i="13"/>
  <c r="J4473" i="13"/>
  <c r="K4473" i="13"/>
  <c r="I4574" i="13"/>
  <c r="K4574" i="13"/>
  <c r="I4498" i="13"/>
  <c r="K4498" i="13"/>
  <c r="H4498" i="13"/>
  <c r="J4498" i="13"/>
  <c r="J4491" i="13"/>
  <c r="I4491" i="13"/>
  <c r="K4491" i="13"/>
  <c r="H4491" i="13"/>
  <c r="H4527" i="13"/>
  <c r="I4522" i="13"/>
  <c r="H4519" i="13"/>
  <c r="K4519" i="13"/>
  <c r="H4518" i="13"/>
  <c r="H4516" i="13"/>
  <c r="J4515" i="13"/>
  <c r="I4512" i="13"/>
  <c r="I4506" i="13"/>
  <c r="K4506" i="13"/>
  <c r="I4497" i="13"/>
  <c r="H4495" i="13"/>
  <c r="K4495" i="13"/>
  <c r="K4492" i="13"/>
  <c r="H4492" i="13"/>
  <c r="I4486" i="13"/>
  <c r="I4483" i="13"/>
  <c r="H4481" i="13"/>
  <c r="J4481" i="13"/>
  <c r="K4478" i="13"/>
  <c r="K4475" i="13"/>
  <c r="H4470" i="13"/>
  <c r="K4468" i="13"/>
  <c r="J4467" i="13"/>
  <c r="K4467" i="13"/>
  <c r="I4456" i="13"/>
  <c r="H4449" i="13"/>
  <c r="H4439" i="13"/>
  <c r="I4439" i="13"/>
  <c r="J4439" i="13"/>
  <c r="K4439" i="13"/>
  <c r="H4408" i="13"/>
  <c r="J4408" i="13"/>
  <c r="H4381" i="13"/>
  <c r="I4381" i="13"/>
  <c r="K4381" i="13"/>
  <c r="J4381" i="13"/>
  <c r="J4516" i="13"/>
  <c r="H4515" i="13"/>
  <c r="J4512" i="13"/>
  <c r="I4490" i="13"/>
  <c r="K4490" i="13"/>
  <c r="H4479" i="13"/>
  <c r="K4479" i="13"/>
  <c r="K4476" i="13"/>
  <c r="H4476" i="13"/>
  <c r="H4475" i="13"/>
  <c r="H4455" i="13"/>
  <c r="I4455" i="13"/>
  <c r="J4455" i="13"/>
  <c r="K4455" i="13"/>
  <c r="H4438" i="13"/>
  <c r="I4438" i="13"/>
  <c r="J4438" i="13"/>
  <c r="J4420" i="13"/>
  <c r="K4420" i="13"/>
  <c r="I4420" i="13"/>
  <c r="H4415" i="13"/>
  <c r="J4415" i="13"/>
  <c r="K4415" i="13"/>
  <c r="I4415" i="13"/>
  <c r="K4410" i="13"/>
  <c r="H4410" i="13"/>
  <c r="I4410" i="13"/>
  <c r="J4410" i="13"/>
  <c r="K4520" i="13"/>
  <c r="I4482" i="13"/>
  <c r="K4482" i="13"/>
  <c r="H4464" i="13"/>
  <c r="K4464" i="13"/>
  <c r="K4534" i="13"/>
  <c r="K4526" i="13"/>
  <c r="J4521" i="13"/>
  <c r="J4520" i="13"/>
  <c r="J4517" i="13"/>
  <c r="I4513" i="13"/>
  <c r="K4510" i="13"/>
  <c r="K4507" i="13"/>
  <c r="K4496" i="13"/>
  <c r="H4490" i="13"/>
  <c r="J4482" i="13"/>
  <c r="I4479" i="13"/>
  <c r="I4476" i="13"/>
  <c r="I4474" i="13"/>
  <c r="K4474" i="13"/>
  <c r="H4463" i="13"/>
  <c r="J4463" i="13"/>
  <c r="K4463" i="13"/>
  <c r="H4454" i="13"/>
  <c r="I4454" i="13"/>
  <c r="J4454" i="13"/>
  <c r="H4448" i="13"/>
  <c r="J4448" i="13"/>
  <c r="K4448" i="13"/>
  <c r="I4434" i="13"/>
  <c r="K4434" i="13"/>
  <c r="H4383" i="13"/>
  <c r="J4383" i="13"/>
  <c r="K4383" i="13"/>
  <c r="I4383" i="13"/>
  <c r="H4505" i="13"/>
  <c r="J4505" i="13"/>
  <c r="J4494" i="13"/>
  <c r="I4480" i="13"/>
  <c r="H4465" i="13"/>
  <c r="I4465" i="13"/>
  <c r="J4465" i="13"/>
  <c r="H4447" i="13"/>
  <c r="I4447" i="13"/>
  <c r="J4447" i="13"/>
  <c r="K4447" i="13"/>
  <c r="H4428" i="13"/>
  <c r="I4428" i="13"/>
  <c r="J4428" i="13"/>
  <c r="K4428" i="13"/>
  <c r="I4534" i="13"/>
  <c r="I4526" i="13"/>
  <c r="K4522" i="13"/>
  <c r="I4521" i="13"/>
  <c r="K4518" i="13"/>
  <c r="I4514" i="13"/>
  <c r="H4511" i="13"/>
  <c r="K4511" i="13"/>
  <c r="H4510" i="13"/>
  <c r="K4508" i="13"/>
  <c r="H4508" i="13"/>
  <c r="H4507" i="13"/>
  <c r="K4505" i="13"/>
  <c r="I4502" i="13"/>
  <c r="I4499" i="13"/>
  <c r="H4497" i="13"/>
  <c r="J4497" i="13"/>
  <c r="K4494" i="13"/>
  <c r="J4486" i="13"/>
  <c r="H4474" i="13"/>
  <c r="K4472" i="13"/>
  <c r="K4470" i="13"/>
  <c r="I4467" i="13"/>
  <c r="K4465" i="13"/>
  <c r="I4440" i="13"/>
  <c r="H4433" i="13"/>
  <c r="I4433" i="13"/>
  <c r="J4433" i="13"/>
  <c r="K4433" i="13"/>
  <c r="H4421" i="13"/>
  <c r="I4421" i="13"/>
  <c r="J4421" i="13"/>
  <c r="H4413" i="13"/>
  <c r="I4413" i="13"/>
  <c r="J4413" i="13"/>
  <c r="K4413" i="13"/>
  <c r="I4518" i="13"/>
  <c r="I4505" i="13"/>
  <c r="H4503" i="13"/>
  <c r="K4503" i="13"/>
  <c r="K4500" i="13"/>
  <c r="H4500" i="13"/>
  <c r="I4494" i="13"/>
  <c r="H4489" i="13"/>
  <c r="J4489" i="13"/>
  <c r="K4483" i="13"/>
  <c r="J4478" i="13"/>
  <c r="I4470" i="13"/>
  <c r="I4462" i="13"/>
  <c r="J4462" i="13"/>
  <c r="H4446" i="13"/>
  <c r="I4446" i="13"/>
  <c r="J4446" i="13"/>
  <c r="H4440" i="13"/>
  <c r="J4440" i="13"/>
  <c r="K4440" i="13"/>
  <c r="K4432" i="13"/>
  <c r="H4432" i="13"/>
  <c r="I4432" i="13"/>
  <c r="J4432" i="13"/>
  <c r="K4362" i="13"/>
  <c r="H4362" i="13"/>
  <c r="I4362" i="13"/>
  <c r="J4362" i="13"/>
  <c r="K4409" i="13"/>
  <c r="H4396" i="13"/>
  <c r="H4388" i="13"/>
  <c r="J4388" i="13"/>
  <c r="K4385" i="13"/>
  <c r="H4359" i="13"/>
  <c r="J4359" i="13"/>
  <c r="K4359" i="13"/>
  <c r="H4356" i="13"/>
  <c r="I4356" i="13"/>
  <c r="J4356" i="13"/>
  <c r="H4324" i="13"/>
  <c r="I4324" i="13"/>
  <c r="J4324" i="13"/>
  <c r="K4324" i="13"/>
  <c r="H4318" i="13"/>
  <c r="K4318" i="13"/>
  <c r="H4468" i="13"/>
  <c r="H4460" i="13"/>
  <c r="H4452" i="13"/>
  <c r="H4444" i="13"/>
  <c r="H4436" i="13"/>
  <c r="H4426" i="13"/>
  <c r="I4418" i="13"/>
  <c r="H4409" i="13"/>
  <c r="H4407" i="13"/>
  <c r="J4407" i="13"/>
  <c r="K4407" i="13"/>
  <c r="H4405" i="13"/>
  <c r="I4405" i="13"/>
  <c r="J4396" i="13"/>
  <c r="I4388" i="13"/>
  <c r="K4386" i="13"/>
  <c r="H4386" i="13"/>
  <c r="H4385" i="13"/>
  <c r="H4372" i="13"/>
  <c r="J4372" i="13"/>
  <c r="H4350" i="13"/>
  <c r="K4350" i="13"/>
  <c r="H4340" i="13"/>
  <c r="I4340" i="13"/>
  <c r="J4340" i="13"/>
  <c r="K4340" i="13"/>
  <c r="H4334" i="13"/>
  <c r="K4334" i="13"/>
  <c r="I4310" i="13"/>
  <c r="H4429" i="13"/>
  <c r="I4424" i="13"/>
  <c r="K4424" i="13"/>
  <c r="H4418" i="13"/>
  <c r="H4399" i="13"/>
  <c r="J4399" i="13"/>
  <c r="K4399" i="13"/>
  <c r="H4397" i="13"/>
  <c r="I4397" i="13"/>
  <c r="I4396" i="13"/>
  <c r="H4367" i="13"/>
  <c r="J4367" i="13"/>
  <c r="K4367" i="13"/>
  <c r="H4365" i="13"/>
  <c r="I4365" i="13"/>
  <c r="K4365" i="13"/>
  <c r="H4349" i="13"/>
  <c r="I4349" i="13"/>
  <c r="J4349" i="13"/>
  <c r="K4349" i="13"/>
  <c r="H4316" i="13"/>
  <c r="I4316" i="13"/>
  <c r="J4316" i="13"/>
  <c r="K4316" i="13"/>
  <c r="H4310" i="13"/>
  <c r="K4310" i="13"/>
  <c r="I4422" i="13"/>
  <c r="J4422" i="13"/>
  <c r="H4391" i="13"/>
  <c r="J4391" i="13"/>
  <c r="K4391" i="13"/>
  <c r="H4389" i="13"/>
  <c r="I4389" i="13"/>
  <c r="K4389" i="13"/>
  <c r="K4370" i="13"/>
  <c r="H4370" i="13"/>
  <c r="K4458" i="13"/>
  <c r="J4457" i="13"/>
  <c r="K4450" i="13"/>
  <c r="J4449" i="13"/>
  <c r="K4442" i="13"/>
  <c r="J4441" i="13"/>
  <c r="K4435" i="13"/>
  <c r="J4434" i="13"/>
  <c r="I4430" i="13"/>
  <c r="J4429" i="13"/>
  <c r="H4424" i="13"/>
  <c r="K4422" i="13"/>
  <c r="H4420" i="13"/>
  <c r="J4416" i="13"/>
  <c r="I4414" i="13"/>
  <c r="J4414" i="13"/>
  <c r="I4408" i="13"/>
  <c r="H4402" i="13"/>
  <c r="J4397" i="13"/>
  <c r="I4394" i="13"/>
  <c r="I4391" i="13"/>
  <c r="J4389" i="13"/>
  <c r="I4382" i="13"/>
  <c r="H4380" i="13"/>
  <c r="J4380" i="13"/>
  <c r="K4377" i="13"/>
  <c r="J4370" i="13"/>
  <c r="H4358" i="13"/>
  <c r="K4358" i="13"/>
  <c r="H4348" i="13"/>
  <c r="I4348" i="13"/>
  <c r="J4348" i="13"/>
  <c r="H4332" i="13"/>
  <c r="I4332" i="13"/>
  <c r="J4332" i="13"/>
  <c r="K4332" i="13"/>
  <c r="H4326" i="13"/>
  <c r="K4326" i="13"/>
  <c r="K4459" i="13"/>
  <c r="J4458" i="13"/>
  <c r="I4457" i="13"/>
  <c r="K4451" i="13"/>
  <c r="J4450" i="13"/>
  <c r="I4449" i="13"/>
  <c r="K4443" i="13"/>
  <c r="J4442" i="13"/>
  <c r="I4441" i="13"/>
  <c r="J4435" i="13"/>
  <c r="I4429" i="13"/>
  <c r="H4422" i="13"/>
  <c r="K4414" i="13"/>
  <c r="I4406" i="13"/>
  <c r="J4406" i="13"/>
  <c r="H4394" i="13"/>
  <c r="K4382" i="13"/>
  <c r="K4380" i="13"/>
  <c r="I4377" i="13"/>
  <c r="H4375" i="13"/>
  <c r="J4375" i="13"/>
  <c r="K4375" i="13"/>
  <c r="H4373" i="13"/>
  <c r="I4373" i="13"/>
  <c r="K4373" i="13"/>
  <c r="I4370" i="13"/>
  <c r="H4357" i="13"/>
  <c r="I4357" i="13"/>
  <c r="J4357" i="13"/>
  <c r="K4357" i="13"/>
  <c r="H4351" i="13"/>
  <c r="H4308" i="13"/>
  <c r="I4308" i="13"/>
  <c r="J4308" i="13"/>
  <c r="K4308" i="13"/>
  <c r="J4431" i="13"/>
  <c r="K4417" i="13"/>
  <c r="K4412" i="13"/>
  <c r="K4406" i="13"/>
  <c r="H4404" i="13"/>
  <c r="I4398" i="13"/>
  <c r="J4398" i="13"/>
  <c r="I4392" i="13"/>
  <c r="K4378" i="13"/>
  <c r="H4378" i="13"/>
  <c r="H4377" i="13"/>
  <c r="H4364" i="13"/>
  <c r="J4364" i="13"/>
  <c r="K4361" i="13"/>
  <c r="H4342" i="13"/>
  <c r="K4342" i="13"/>
  <c r="I4318" i="13"/>
  <c r="H4354" i="13"/>
  <c r="H4346" i="13"/>
  <c r="K4341" i="13"/>
  <c r="H4338" i="13"/>
  <c r="K4333" i="13"/>
  <c r="H4330" i="13"/>
  <c r="K4325" i="13"/>
  <c r="H4322" i="13"/>
  <c r="K4317" i="13"/>
  <c r="H4314" i="13"/>
  <c r="K4309" i="13"/>
  <c r="H4306" i="13"/>
  <c r="K4301" i="13"/>
  <c r="J4341" i="13"/>
  <c r="J4333" i="13"/>
  <c r="J4325" i="13"/>
  <c r="J4317" i="13"/>
  <c r="J4309" i="13"/>
  <c r="J4301" i="13"/>
  <c r="J4390" i="13"/>
  <c r="J4382" i="13"/>
  <c r="J4374" i="13"/>
  <c r="J4366" i="13"/>
  <c r="J4358" i="13"/>
  <c r="K4351" i="13"/>
  <c r="J4350" i="13"/>
  <c r="K4343" i="13"/>
  <c r="J4342" i="13"/>
  <c r="I4341" i="13"/>
  <c r="K4335" i="13"/>
  <c r="J4334" i="13"/>
  <c r="I4333" i="13"/>
  <c r="K4327" i="13"/>
  <c r="J4326" i="13"/>
  <c r="I4325" i="13"/>
  <c r="K4319" i="13"/>
  <c r="J4318" i="13"/>
  <c r="I4317" i="13"/>
  <c r="K4311" i="13"/>
  <c r="J4310" i="13"/>
  <c r="I4309" i="13"/>
  <c r="K4303" i="13"/>
  <c r="J4302" i="13"/>
  <c r="I4301" i="13"/>
  <c r="K4416" i="13"/>
  <c r="K4408" i="13"/>
  <c r="K4400" i="13"/>
  <c r="K4392" i="13"/>
  <c r="K4384" i="13"/>
  <c r="K4376" i="13"/>
  <c r="K4368" i="13"/>
  <c r="K4360" i="13"/>
  <c r="K4352" i="13"/>
  <c r="J4351" i="13"/>
  <c r="K4344" i="13"/>
  <c r="J4343" i="13"/>
  <c r="K4336" i="13"/>
  <c r="J4335" i="13"/>
  <c r="K4328" i="13"/>
  <c r="J4327" i="13"/>
  <c r="K4320" i="13"/>
  <c r="J4319" i="13"/>
  <c r="K4312" i="13"/>
  <c r="J4311" i="13"/>
  <c r="K4304" i="13"/>
  <c r="J4303" i="13"/>
  <c r="I4302" i="13"/>
  <c r="K4353" i="13"/>
  <c r="I4351" i="13"/>
  <c r="K4345" i="13"/>
  <c r="I4343" i="13"/>
  <c r="K4337" i="13"/>
  <c r="I4335" i="13"/>
  <c r="K4329" i="13"/>
  <c r="I4327" i="13"/>
  <c r="K4321" i="13"/>
  <c r="I4319" i="13"/>
  <c r="I4311" i="13"/>
  <c r="J4304" i="13"/>
  <c r="I4303" i="13"/>
  <c r="I4249" i="13"/>
  <c r="H4249" i="13"/>
  <c r="I4201" i="13"/>
  <c r="H4201" i="13"/>
  <c r="I4145" i="13"/>
  <c r="H4145" i="13"/>
  <c r="I4089" i="13"/>
  <c r="H4089" i="13"/>
  <c r="K4033" i="13"/>
  <c r="J4033" i="13"/>
  <c r="I4033" i="13"/>
  <c r="H4033" i="13"/>
  <c r="K3953" i="13"/>
  <c r="J3953" i="13"/>
  <c r="I3953" i="13"/>
  <c r="H3953" i="13"/>
  <c r="K3897" i="13"/>
  <c r="J3897" i="13"/>
  <c r="I3897" i="13"/>
  <c r="H3897" i="13"/>
  <c r="K3841" i="13"/>
  <c r="J3841" i="13"/>
  <c r="I3841" i="13"/>
  <c r="H3841" i="13"/>
  <c r="K3785" i="13"/>
  <c r="J3785" i="13"/>
  <c r="I3785" i="13"/>
  <c r="H3785" i="13"/>
  <c r="K3713" i="13"/>
  <c r="J3713" i="13"/>
  <c r="I3713" i="13"/>
  <c r="H3713" i="13"/>
  <c r="K3657" i="13"/>
  <c r="J3657" i="13"/>
  <c r="I3657" i="13"/>
  <c r="H3657" i="13"/>
  <c r="K3593" i="13"/>
  <c r="J3593" i="13"/>
  <c r="I3593" i="13"/>
  <c r="H3593" i="13"/>
  <c r="K3537" i="13"/>
  <c r="J3537" i="13"/>
  <c r="I3537" i="13"/>
  <c r="H3537" i="13"/>
  <c r="K3489" i="13"/>
  <c r="J3489" i="13"/>
  <c r="I3489" i="13"/>
  <c r="H3489" i="13"/>
  <c r="K3433" i="13"/>
  <c r="J3433" i="13"/>
  <c r="I3433" i="13"/>
  <c r="H3433" i="13"/>
  <c r="K3377" i="13"/>
  <c r="J3377" i="13"/>
  <c r="I3377" i="13"/>
  <c r="H3377" i="13"/>
  <c r="K3321" i="13"/>
  <c r="J3321" i="13"/>
  <c r="I3321" i="13"/>
  <c r="H3321" i="13"/>
  <c r="K3273" i="13"/>
  <c r="J3273" i="13"/>
  <c r="I3273" i="13"/>
  <c r="H3273" i="13"/>
  <c r="K3225" i="13"/>
  <c r="J3225" i="13"/>
  <c r="I3225" i="13"/>
  <c r="H3225" i="13"/>
  <c r="K3169" i="13"/>
  <c r="J3169" i="13"/>
  <c r="I3169" i="13"/>
  <c r="H3169" i="13"/>
  <c r="K3113" i="13"/>
  <c r="J3113" i="13"/>
  <c r="I3113" i="13"/>
  <c r="H3113" i="13"/>
  <c r="K3057" i="13"/>
  <c r="J3057" i="13"/>
  <c r="I3057" i="13"/>
  <c r="H3057" i="13"/>
  <c r="K2993" i="13"/>
  <c r="J2993" i="13"/>
  <c r="I2993" i="13"/>
  <c r="H2993" i="13"/>
  <c r="K2937" i="13"/>
  <c r="J2937" i="13"/>
  <c r="I2937" i="13"/>
  <c r="H2937" i="13"/>
  <c r="K2889" i="13"/>
  <c r="J2889" i="13"/>
  <c r="I2889" i="13"/>
  <c r="H2889" i="13"/>
  <c r="K2833" i="13"/>
  <c r="J2833" i="13"/>
  <c r="I2833" i="13"/>
  <c r="H2833" i="13"/>
  <c r="K2785" i="13"/>
  <c r="J2785" i="13"/>
  <c r="I2785" i="13"/>
  <c r="H2785" i="13"/>
  <c r="K2729" i="13"/>
  <c r="J2729" i="13"/>
  <c r="I2729" i="13"/>
  <c r="H2729" i="13"/>
  <c r="K2673" i="13"/>
  <c r="J2673" i="13"/>
  <c r="I2673" i="13"/>
  <c r="H2673" i="13"/>
  <c r="K2625" i="13"/>
  <c r="J2625" i="13"/>
  <c r="I2625" i="13"/>
  <c r="H2625" i="13"/>
  <c r="K2569" i="13"/>
  <c r="J2569" i="13"/>
  <c r="I2569" i="13"/>
  <c r="H2569" i="13"/>
  <c r="I4297" i="13"/>
  <c r="H4297" i="13"/>
  <c r="I4225" i="13"/>
  <c r="H4225" i="13"/>
  <c r="I4153" i="13"/>
  <c r="H4153" i="13"/>
  <c r="I4097" i="13"/>
  <c r="H4097" i="13"/>
  <c r="K4041" i="13"/>
  <c r="J4041" i="13"/>
  <c r="I4041" i="13"/>
  <c r="H4041" i="13"/>
  <c r="K3985" i="13"/>
  <c r="J3985" i="13"/>
  <c r="I3985" i="13"/>
  <c r="H3985" i="13"/>
  <c r="K3929" i="13"/>
  <c r="J3929" i="13"/>
  <c r="I3929" i="13"/>
  <c r="H3929" i="13"/>
  <c r="K3873" i="13"/>
  <c r="J3873" i="13"/>
  <c r="I3873" i="13"/>
  <c r="H3873" i="13"/>
  <c r="K3817" i="13"/>
  <c r="J3817" i="13"/>
  <c r="I3817" i="13"/>
  <c r="H3817" i="13"/>
  <c r="K3761" i="13"/>
  <c r="J3761" i="13"/>
  <c r="I3761" i="13"/>
  <c r="H3761" i="13"/>
  <c r="K3697" i="13"/>
  <c r="J3697" i="13"/>
  <c r="I3697" i="13"/>
  <c r="H3697" i="13"/>
  <c r="K3625" i="13"/>
  <c r="J3625" i="13"/>
  <c r="I3625" i="13"/>
  <c r="H3625" i="13"/>
  <c r="K3553" i="13"/>
  <c r="J3553" i="13"/>
  <c r="I3553" i="13"/>
  <c r="H3553" i="13"/>
  <c r="K3457" i="13"/>
  <c r="J3457" i="13"/>
  <c r="I3457" i="13"/>
  <c r="H3457" i="13"/>
  <c r="K3385" i="13"/>
  <c r="J3385" i="13"/>
  <c r="I3385" i="13"/>
  <c r="H3385" i="13"/>
  <c r="K3329" i="13"/>
  <c r="J3329" i="13"/>
  <c r="I3329" i="13"/>
  <c r="H3329" i="13"/>
  <c r="K3265" i="13"/>
  <c r="J3265" i="13"/>
  <c r="I3265" i="13"/>
  <c r="H3265" i="13"/>
  <c r="K3193" i="13"/>
  <c r="J3193" i="13"/>
  <c r="I3193" i="13"/>
  <c r="H3193" i="13"/>
  <c r="K3137" i="13"/>
  <c r="J3137" i="13"/>
  <c r="I3137" i="13"/>
  <c r="H3137" i="13"/>
  <c r="K3081" i="13"/>
  <c r="J3081" i="13"/>
  <c r="I3081" i="13"/>
  <c r="H3081" i="13"/>
  <c r="K3025" i="13"/>
  <c r="J3025" i="13"/>
  <c r="I3025" i="13"/>
  <c r="H3025" i="13"/>
  <c r="K2961" i="13"/>
  <c r="J2961" i="13"/>
  <c r="I2961" i="13"/>
  <c r="H2961" i="13"/>
  <c r="K2897" i="13"/>
  <c r="J2897" i="13"/>
  <c r="I2897" i="13"/>
  <c r="H2897" i="13"/>
  <c r="K2841" i="13"/>
  <c r="J2841" i="13"/>
  <c r="I2841" i="13"/>
  <c r="H2841" i="13"/>
  <c r="K2761" i="13"/>
  <c r="J2761" i="13"/>
  <c r="I2761" i="13"/>
  <c r="H2761" i="13"/>
  <c r="K2681" i="13"/>
  <c r="J2681" i="13"/>
  <c r="I2681" i="13"/>
  <c r="H2681" i="13"/>
  <c r="K2585" i="13"/>
  <c r="J2585" i="13"/>
  <c r="I2585" i="13"/>
  <c r="H2585" i="13"/>
  <c r="I4265" i="13"/>
  <c r="H4265" i="13"/>
  <c r="I4209" i="13"/>
  <c r="H4209" i="13"/>
  <c r="I4169" i="13"/>
  <c r="H4169" i="13"/>
  <c r="I4113" i="13"/>
  <c r="H4113" i="13"/>
  <c r="K4049" i="13"/>
  <c r="J4049" i="13"/>
  <c r="I4049" i="13"/>
  <c r="H4049" i="13"/>
  <c r="K3993" i="13"/>
  <c r="J3993" i="13"/>
  <c r="I3993" i="13"/>
  <c r="H3993" i="13"/>
  <c r="K3945" i="13"/>
  <c r="J3945" i="13"/>
  <c r="I3945" i="13"/>
  <c r="H3945" i="13"/>
  <c r="K3889" i="13"/>
  <c r="J3889" i="13"/>
  <c r="I3889" i="13"/>
  <c r="H3889" i="13"/>
  <c r="K3825" i="13"/>
  <c r="J3825" i="13"/>
  <c r="I3825" i="13"/>
  <c r="H3825" i="13"/>
  <c r="K3769" i="13"/>
  <c r="J3769" i="13"/>
  <c r="I3769" i="13"/>
  <c r="H3769" i="13"/>
  <c r="K3721" i="13"/>
  <c r="J3721" i="13"/>
  <c r="I3721" i="13"/>
  <c r="H3721" i="13"/>
  <c r="K3665" i="13"/>
  <c r="J3665" i="13"/>
  <c r="I3665" i="13"/>
  <c r="H3665" i="13"/>
  <c r="K3609" i="13"/>
  <c r="J3609" i="13"/>
  <c r="I3609" i="13"/>
  <c r="H3609" i="13"/>
  <c r="K3561" i="13"/>
  <c r="J3561" i="13"/>
  <c r="I3561" i="13"/>
  <c r="H3561" i="13"/>
  <c r="K3505" i="13"/>
  <c r="J3505" i="13"/>
  <c r="I3505" i="13"/>
  <c r="H3505" i="13"/>
  <c r="K3449" i="13"/>
  <c r="J3449" i="13"/>
  <c r="I3449" i="13"/>
  <c r="H3449" i="13"/>
  <c r="K3401" i="13"/>
  <c r="J3401" i="13"/>
  <c r="I3401" i="13"/>
  <c r="H3401" i="13"/>
  <c r="K3345" i="13"/>
  <c r="J3345" i="13"/>
  <c r="I3345" i="13"/>
  <c r="H3345" i="13"/>
  <c r="K3297" i="13"/>
  <c r="J3297" i="13"/>
  <c r="I3297" i="13"/>
  <c r="H3297" i="13"/>
  <c r="K3241" i="13"/>
  <c r="J3241" i="13"/>
  <c r="I3241" i="13"/>
  <c r="H3241" i="13"/>
  <c r="K3185" i="13"/>
  <c r="J3185" i="13"/>
  <c r="I3185" i="13"/>
  <c r="H3185" i="13"/>
  <c r="K3129" i="13"/>
  <c r="J3129" i="13"/>
  <c r="I3129" i="13"/>
  <c r="H3129" i="13"/>
  <c r="K3065" i="13"/>
  <c r="J3065" i="13"/>
  <c r="I3065" i="13"/>
  <c r="H3065" i="13"/>
  <c r="K3009" i="13"/>
  <c r="J3009" i="13"/>
  <c r="I3009" i="13"/>
  <c r="H3009" i="13"/>
  <c r="K2953" i="13"/>
  <c r="J2953" i="13"/>
  <c r="I2953" i="13"/>
  <c r="H2953" i="13"/>
  <c r="K2905" i="13"/>
  <c r="J2905" i="13"/>
  <c r="I2905" i="13"/>
  <c r="H2905" i="13"/>
  <c r="K2849" i="13"/>
  <c r="J2849" i="13"/>
  <c r="I2849" i="13"/>
  <c r="H2849" i="13"/>
  <c r="K2793" i="13"/>
  <c r="J2793" i="13"/>
  <c r="I2793" i="13"/>
  <c r="H2793" i="13"/>
  <c r="K2737" i="13"/>
  <c r="J2737" i="13"/>
  <c r="I2737" i="13"/>
  <c r="H2737" i="13"/>
  <c r="K2697" i="13"/>
  <c r="J2697" i="13"/>
  <c r="I2697" i="13"/>
  <c r="H2697" i="13"/>
  <c r="K2633" i="13"/>
  <c r="J2633" i="13"/>
  <c r="I2633" i="13"/>
  <c r="H2633" i="13"/>
  <c r="K2561" i="13"/>
  <c r="J2561" i="13"/>
  <c r="I2561" i="13"/>
  <c r="H2561" i="13"/>
  <c r="I4289" i="13"/>
  <c r="H4289" i="13"/>
  <c r="I4241" i="13"/>
  <c r="H4241" i="13"/>
  <c r="I4177" i="13"/>
  <c r="H4177" i="13"/>
  <c r="I4121" i="13"/>
  <c r="H4121" i="13"/>
  <c r="K4065" i="13"/>
  <c r="J4065" i="13"/>
  <c r="I4065" i="13"/>
  <c r="H4065" i="13"/>
  <c r="K4009" i="13"/>
  <c r="J4009" i="13"/>
  <c r="I4009" i="13"/>
  <c r="H4009" i="13"/>
  <c r="K3961" i="13"/>
  <c r="J3961" i="13"/>
  <c r="I3961" i="13"/>
  <c r="H3961" i="13"/>
  <c r="K3905" i="13"/>
  <c r="J3905" i="13"/>
  <c r="I3905" i="13"/>
  <c r="H3905" i="13"/>
  <c r="K3849" i="13"/>
  <c r="J3849" i="13"/>
  <c r="I3849" i="13"/>
  <c r="H3849" i="13"/>
  <c r="K3793" i="13"/>
  <c r="J3793" i="13"/>
  <c r="I3793" i="13"/>
  <c r="H3793" i="13"/>
  <c r="K3737" i="13"/>
  <c r="J3737" i="13"/>
  <c r="I3737" i="13"/>
  <c r="H3737" i="13"/>
  <c r="K3681" i="13"/>
  <c r="J3681" i="13"/>
  <c r="I3681" i="13"/>
  <c r="H3681" i="13"/>
  <c r="K3633" i="13"/>
  <c r="J3633" i="13"/>
  <c r="I3633" i="13"/>
  <c r="H3633" i="13"/>
  <c r="K3585" i="13"/>
  <c r="J3585" i="13"/>
  <c r="I3585" i="13"/>
  <c r="H3585" i="13"/>
  <c r="K3529" i="13"/>
  <c r="J3529" i="13"/>
  <c r="I3529" i="13"/>
  <c r="H3529" i="13"/>
  <c r="K3473" i="13"/>
  <c r="J3473" i="13"/>
  <c r="I3473" i="13"/>
  <c r="H3473" i="13"/>
  <c r="K3417" i="13"/>
  <c r="J3417" i="13"/>
  <c r="I3417" i="13"/>
  <c r="H3417" i="13"/>
  <c r="K3361" i="13"/>
  <c r="J3361" i="13"/>
  <c r="I3361" i="13"/>
  <c r="H3361" i="13"/>
  <c r="K3305" i="13"/>
  <c r="J3305" i="13"/>
  <c r="I3305" i="13"/>
  <c r="H3305" i="13"/>
  <c r="K3249" i="13"/>
  <c r="J3249" i="13"/>
  <c r="I3249" i="13"/>
  <c r="H3249" i="13"/>
  <c r="K3201" i="13"/>
  <c r="J3201" i="13"/>
  <c r="I3201" i="13"/>
  <c r="H3201" i="13"/>
  <c r="K3145" i="13"/>
  <c r="J3145" i="13"/>
  <c r="I3145" i="13"/>
  <c r="H3145" i="13"/>
  <c r="K3089" i="13"/>
  <c r="J3089" i="13"/>
  <c r="I3089" i="13"/>
  <c r="H3089" i="13"/>
  <c r="K3033" i="13"/>
  <c r="J3033" i="13"/>
  <c r="I3033" i="13"/>
  <c r="H3033" i="13"/>
  <c r="K2977" i="13"/>
  <c r="J2977" i="13"/>
  <c r="I2977" i="13"/>
  <c r="H2977" i="13"/>
  <c r="K2921" i="13"/>
  <c r="J2921" i="13"/>
  <c r="I2921" i="13"/>
  <c r="H2921" i="13"/>
  <c r="K2865" i="13"/>
  <c r="J2865" i="13"/>
  <c r="I2865" i="13"/>
  <c r="H2865" i="13"/>
  <c r="K2809" i="13"/>
  <c r="J2809" i="13"/>
  <c r="I2809" i="13"/>
  <c r="H2809" i="13"/>
  <c r="K2753" i="13"/>
  <c r="J2753" i="13"/>
  <c r="I2753" i="13"/>
  <c r="H2753" i="13"/>
  <c r="K2705" i="13"/>
  <c r="J2705" i="13"/>
  <c r="I2705" i="13"/>
  <c r="H2705" i="13"/>
  <c r="K2657" i="13"/>
  <c r="J2657" i="13"/>
  <c r="I2657" i="13"/>
  <c r="H2657" i="13"/>
  <c r="K2601" i="13"/>
  <c r="J2601" i="13"/>
  <c r="I2601" i="13"/>
  <c r="H2601" i="13"/>
  <c r="K2545" i="13"/>
  <c r="J2545" i="13"/>
  <c r="I2545" i="13"/>
  <c r="H2545" i="13"/>
  <c r="I4257" i="13"/>
  <c r="H4257" i="13"/>
  <c r="I4193" i="13"/>
  <c r="H4193" i="13"/>
  <c r="I4137" i="13"/>
  <c r="H4137" i="13"/>
  <c r="K4081" i="13"/>
  <c r="J4081" i="13"/>
  <c r="I4081" i="13"/>
  <c r="H4081" i="13"/>
  <c r="K4025" i="13"/>
  <c r="J4025" i="13"/>
  <c r="I4025" i="13"/>
  <c r="H4025" i="13"/>
  <c r="K3977" i="13"/>
  <c r="J3977" i="13"/>
  <c r="I3977" i="13"/>
  <c r="H3977" i="13"/>
  <c r="K3921" i="13"/>
  <c r="J3921" i="13"/>
  <c r="I3921" i="13"/>
  <c r="H3921" i="13"/>
  <c r="K3865" i="13"/>
  <c r="J3865" i="13"/>
  <c r="I3865" i="13"/>
  <c r="H3865" i="13"/>
  <c r="K3809" i="13"/>
  <c r="J3809" i="13"/>
  <c r="I3809" i="13"/>
  <c r="H3809" i="13"/>
  <c r="K3753" i="13"/>
  <c r="J3753" i="13"/>
  <c r="I3753" i="13"/>
  <c r="H3753" i="13"/>
  <c r="K3705" i="13"/>
  <c r="J3705" i="13"/>
  <c r="I3705" i="13"/>
  <c r="H3705" i="13"/>
  <c r="K3649" i="13"/>
  <c r="J3649" i="13"/>
  <c r="I3649" i="13"/>
  <c r="H3649" i="13"/>
  <c r="K3601" i="13"/>
  <c r="J3601" i="13"/>
  <c r="I3601" i="13"/>
  <c r="H3601" i="13"/>
  <c r="K3545" i="13"/>
  <c r="J3545" i="13"/>
  <c r="I3545" i="13"/>
  <c r="H3545" i="13"/>
  <c r="K3497" i="13"/>
  <c r="J3497" i="13"/>
  <c r="I3497" i="13"/>
  <c r="H3497" i="13"/>
  <c r="K3441" i="13"/>
  <c r="J3441" i="13"/>
  <c r="I3441" i="13"/>
  <c r="H3441" i="13"/>
  <c r="K3393" i="13"/>
  <c r="J3393" i="13"/>
  <c r="I3393" i="13"/>
  <c r="H3393" i="13"/>
  <c r="K3337" i="13"/>
  <c r="J3337" i="13"/>
  <c r="I3337" i="13"/>
  <c r="H3337" i="13"/>
  <c r="K3281" i="13"/>
  <c r="J3281" i="13"/>
  <c r="I3281" i="13"/>
  <c r="H3281" i="13"/>
  <c r="K3217" i="13"/>
  <c r="J3217" i="13"/>
  <c r="I3217" i="13"/>
  <c r="H3217" i="13"/>
  <c r="K3161" i="13"/>
  <c r="J3161" i="13"/>
  <c r="I3161" i="13"/>
  <c r="H3161" i="13"/>
  <c r="K3105" i="13"/>
  <c r="J3105" i="13"/>
  <c r="I3105" i="13"/>
  <c r="H3105" i="13"/>
  <c r="K3049" i="13"/>
  <c r="J3049" i="13"/>
  <c r="I3049" i="13"/>
  <c r="H3049" i="13"/>
  <c r="K3001" i="13"/>
  <c r="J3001" i="13"/>
  <c r="I3001" i="13"/>
  <c r="H3001" i="13"/>
  <c r="K2945" i="13"/>
  <c r="J2945" i="13"/>
  <c r="I2945" i="13"/>
  <c r="H2945" i="13"/>
  <c r="K2881" i="13"/>
  <c r="J2881" i="13"/>
  <c r="I2881" i="13"/>
  <c r="H2881" i="13"/>
  <c r="K2825" i="13"/>
  <c r="J2825" i="13"/>
  <c r="I2825" i="13"/>
  <c r="H2825" i="13"/>
  <c r="K2777" i="13"/>
  <c r="J2777" i="13"/>
  <c r="I2777" i="13"/>
  <c r="H2777" i="13"/>
  <c r="K2721" i="13"/>
  <c r="J2721" i="13"/>
  <c r="I2721" i="13"/>
  <c r="H2721" i="13"/>
  <c r="K2665" i="13"/>
  <c r="J2665" i="13"/>
  <c r="I2665" i="13"/>
  <c r="H2665" i="13"/>
  <c r="K2617" i="13"/>
  <c r="J2617" i="13"/>
  <c r="I2617" i="13"/>
  <c r="H2617" i="13"/>
  <c r="K2553" i="13"/>
  <c r="J2553" i="13"/>
  <c r="I2553" i="13"/>
  <c r="H2553" i="13"/>
  <c r="I4281" i="13"/>
  <c r="H4281" i="13"/>
  <c r="I4233" i="13"/>
  <c r="H4233" i="13"/>
  <c r="I4185" i="13"/>
  <c r="H4185" i="13"/>
  <c r="I4129" i="13"/>
  <c r="H4129" i="13"/>
  <c r="K4073" i="13"/>
  <c r="J4073" i="13"/>
  <c r="I4073" i="13"/>
  <c r="H4073" i="13"/>
  <c r="K4017" i="13"/>
  <c r="J4017" i="13"/>
  <c r="I4017" i="13"/>
  <c r="H4017" i="13"/>
  <c r="K3969" i="13"/>
  <c r="J3969" i="13"/>
  <c r="I3969" i="13"/>
  <c r="H3969" i="13"/>
  <c r="K3913" i="13"/>
  <c r="J3913" i="13"/>
  <c r="I3913" i="13"/>
  <c r="H3913" i="13"/>
  <c r="K3857" i="13"/>
  <c r="J3857" i="13"/>
  <c r="I3857" i="13"/>
  <c r="H3857" i="13"/>
  <c r="K3801" i="13"/>
  <c r="J3801" i="13"/>
  <c r="I3801" i="13"/>
  <c r="H3801" i="13"/>
  <c r="K3745" i="13"/>
  <c r="J3745" i="13"/>
  <c r="I3745" i="13"/>
  <c r="H3745" i="13"/>
  <c r="K3689" i="13"/>
  <c r="J3689" i="13"/>
  <c r="I3689" i="13"/>
  <c r="H3689" i="13"/>
  <c r="K3641" i="13"/>
  <c r="J3641" i="13"/>
  <c r="I3641" i="13"/>
  <c r="H3641" i="13"/>
  <c r="K3577" i="13"/>
  <c r="J3577" i="13"/>
  <c r="I3577" i="13"/>
  <c r="H3577" i="13"/>
  <c r="K3521" i="13"/>
  <c r="J3521" i="13"/>
  <c r="I3521" i="13"/>
  <c r="H3521" i="13"/>
  <c r="K3481" i="13"/>
  <c r="J3481" i="13"/>
  <c r="I3481" i="13"/>
  <c r="H3481" i="13"/>
  <c r="K3425" i="13"/>
  <c r="J3425" i="13"/>
  <c r="I3425" i="13"/>
  <c r="H3425" i="13"/>
  <c r="K3369" i="13"/>
  <c r="J3369" i="13"/>
  <c r="I3369" i="13"/>
  <c r="H3369" i="13"/>
  <c r="K3313" i="13"/>
  <c r="J3313" i="13"/>
  <c r="I3313" i="13"/>
  <c r="H3313" i="13"/>
  <c r="K3257" i="13"/>
  <c r="J3257" i="13"/>
  <c r="I3257" i="13"/>
  <c r="H3257" i="13"/>
  <c r="K3209" i="13"/>
  <c r="J3209" i="13"/>
  <c r="I3209" i="13"/>
  <c r="H3209" i="13"/>
  <c r="K3153" i="13"/>
  <c r="J3153" i="13"/>
  <c r="I3153" i="13"/>
  <c r="H3153" i="13"/>
  <c r="K3097" i="13"/>
  <c r="J3097" i="13"/>
  <c r="I3097" i="13"/>
  <c r="H3097" i="13"/>
  <c r="K3041" i="13"/>
  <c r="J3041" i="13"/>
  <c r="I3041" i="13"/>
  <c r="H3041" i="13"/>
  <c r="K2985" i="13"/>
  <c r="J2985" i="13"/>
  <c r="I2985" i="13"/>
  <c r="H2985" i="13"/>
  <c r="K2929" i="13"/>
  <c r="J2929" i="13"/>
  <c r="I2929" i="13"/>
  <c r="H2929" i="13"/>
  <c r="K2873" i="13"/>
  <c r="J2873" i="13"/>
  <c r="I2873" i="13"/>
  <c r="H2873" i="13"/>
  <c r="K2817" i="13"/>
  <c r="J2817" i="13"/>
  <c r="I2817" i="13"/>
  <c r="H2817" i="13"/>
  <c r="K2769" i="13"/>
  <c r="J2769" i="13"/>
  <c r="I2769" i="13"/>
  <c r="H2769" i="13"/>
  <c r="K2713" i="13"/>
  <c r="J2713" i="13"/>
  <c r="I2713" i="13"/>
  <c r="H2713" i="13"/>
  <c r="K2649" i="13"/>
  <c r="J2649" i="13"/>
  <c r="I2649" i="13"/>
  <c r="H2649" i="13"/>
  <c r="K2609" i="13"/>
  <c r="J2609" i="13"/>
  <c r="I2609" i="13"/>
  <c r="H2609" i="13"/>
  <c r="K2593" i="13"/>
  <c r="J2593" i="13"/>
  <c r="I2593" i="13"/>
  <c r="H2593" i="13"/>
  <c r="I4273" i="13"/>
  <c r="H4273" i="13"/>
  <c r="I4217" i="13"/>
  <c r="H4217" i="13"/>
  <c r="I4161" i="13"/>
  <c r="H4161" i="13"/>
  <c r="I4105" i="13"/>
  <c r="H4105" i="13"/>
  <c r="K4057" i="13"/>
  <c r="J4057" i="13"/>
  <c r="I4057" i="13"/>
  <c r="H4057" i="13"/>
  <c r="K4001" i="13"/>
  <c r="J4001" i="13"/>
  <c r="I4001" i="13"/>
  <c r="H4001" i="13"/>
  <c r="K3937" i="13"/>
  <c r="J3937" i="13"/>
  <c r="I3937" i="13"/>
  <c r="H3937" i="13"/>
  <c r="K3881" i="13"/>
  <c r="J3881" i="13"/>
  <c r="I3881" i="13"/>
  <c r="H3881" i="13"/>
  <c r="K3833" i="13"/>
  <c r="J3833" i="13"/>
  <c r="I3833" i="13"/>
  <c r="H3833" i="13"/>
  <c r="K3777" i="13"/>
  <c r="J3777" i="13"/>
  <c r="I3777" i="13"/>
  <c r="H3777" i="13"/>
  <c r="K3729" i="13"/>
  <c r="J3729" i="13"/>
  <c r="I3729" i="13"/>
  <c r="H3729" i="13"/>
  <c r="K3673" i="13"/>
  <c r="J3673" i="13"/>
  <c r="I3673" i="13"/>
  <c r="H3673" i="13"/>
  <c r="K3617" i="13"/>
  <c r="J3617" i="13"/>
  <c r="I3617" i="13"/>
  <c r="H3617" i="13"/>
  <c r="K3569" i="13"/>
  <c r="J3569" i="13"/>
  <c r="I3569" i="13"/>
  <c r="H3569" i="13"/>
  <c r="K3513" i="13"/>
  <c r="J3513" i="13"/>
  <c r="I3513" i="13"/>
  <c r="H3513" i="13"/>
  <c r="K3465" i="13"/>
  <c r="J3465" i="13"/>
  <c r="I3465" i="13"/>
  <c r="H3465" i="13"/>
  <c r="K3409" i="13"/>
  <c r="J3409" i="13"/>
  <c r="I3409" i="13"/>
  <c r="H3409" i="13"/>
  <c r="K3353" i="13"/>
  <c r="J3353" i="13"/>
  <c r="I3353" i="13"/>
  <c r="H3353" i="13"/>
  <c r="K3289" i="13"/>
  <c r="J3289" i="13"/>
  <c r="I3289" i="13"/>
  <c r="H3289" i="13"/>
  <c r="K3233" i="13"/>
  <c r="J3233" i="13"/>
  <c r="I3233" i="13"/>
  <c r="H3233" i="13"/>
  <c r="K3177" i="13"/>
  <c r="J3177" i="13"/>
  <c r="I3177" i="13"/>
  <c r="H3177" i="13"/>
  <c r="K3121" i="13"/>
  <c r="J3121" i="13"/>
  <c r="I3121" i="13"/>
  <c r="H3121" i="13"/>
  <c r="K3073" i="13"/>
  <c r="J3073" i="13"/>
  <c r="I3073" i="13"/>
  <c r="H3073" i="13"/>
  <c r="K3017" i="13"/>
  <c r="J3017" i="13"/>
  <c r="I3017" i="13"/>
  <c r="H3017" i="13"/>
  <c r="K2969" i="13"/>
  <c r="J2969" i="13"/>
  <c r="I2969" i="13"/>
  <c r="H2969" i="13"/>
  <c r="K2913" i="13"/>
  <c r="J2913" i="13"/>
  <c r="I2913" i="13"/>
  <c r="H2913" i="13"/>
  <c r="K2857" i="13"/>
  <c r="J2857" i="13"/>
  <c r="I2857" i="13"/>
  <c r="H2857" i="13"/>
  <c r="K2801" i="13"/>
  <c r="J2801" i="13"/>
  <c r="I2801" i="13"/>
  <c r="H2801" i="13"/>
  <c r="K2745" i="13"/>
  <c r="J2745" i="13"/>
  <c r="I2745" i="13"/>
  <c r="H2745" i="13"/>
  <c r="K2689" i="13"/>
  <c r="J2689" i="13"/>
  <c r="I2689" i="13"/>
  <c r="H2689" i="13"/>
  <c r="K2641" i="13"/>
  <c r="J2641" i="13"/>
  <c r="I2641" i="13"/>
  <c r="H2641" i="13"/>
  <c r="K2577" i="13"/>
  <c r="J2577" i="13"/>
  <c r="I2577" i="13"/>
  <c r="H2577" i="13"/>
  <c r="K2521" i="13"/>
  <c r="J2521" i="13"/>
  <c r="I2521" i="13"/>
  <c r="H2521" i="13"/>
  <c r="K2473" i="13"/>
  <c r="J2473" i="13"/>
  <c r="I2473" i="13"/>
  <c r="H2473" i="13"/>
  <c r="K2417" i="13"/>
  <c r="J2417" i="13"/>
  <c r="I2417" i="13"/>
  <c r="H2417" i="13"/>
  <c r="K2369" i="13"/>
  <c r="J2369" i="13"/>
  <c r="I2369" i="13"/>
  <c r="H2369" i="13"/>
  <c r="K2313" i="13"/>
  <c r="J2313" i="13"/>
  <c r="I2313" i="13"/>
  <c r="H2313" i="13"/>
  <c r="K2265" i="13"/>
  <c r="J2265" i="13"/>
  <c r="I2265" i="13"/>
  <c r="H2265" i="13"/>
  <c r="K2209" i="13"/>
  <c r="J2209" i="13"/>
  <c r="I2209" i="13"/>
  <c r="H2209" i="13"/>
  <c r="K2161" i="13"/>
  <c r="J2161" i="13"/>
  <c r="I2161" i="13"/>
  <c r="H2161" i="13"/>
  <c r="K2105" i="13"/>
  <c r="J2105" i="13"/>
  <c r="I2105" i="13"/>
  <c r="H2105" i="13"/>
  <c r="K2049" i="13"/>
  <c r="J2049" i="13"/>
  <c r="I2049" i="13"/>
  <c r="H2049" i="13"/>
  <c r="K1993" i="13"/>
  <c r="J1993" i="13"/>
  <c r="I1993" i="13"/>
  <c r="H1993" i="13"/>
  <c r="K1937" i="13"/>
  <c r="J1937" i="13"/>
  <c r="I1937" i="13"/>
  <c r="H1937" i="13"/>
  <c r="K1881" i="13"/>
  <c r="J1881" i="13"/>
  <c r="I1881" i="13"/>
  <c r="H1881" i="13"/>
  <c r="K1825" i="13"/>
  <c r="J1825" i="13"/>
  <c r="I1825" i="13"/>
  <c r="H1825" i="13"/>
  <c r="K1745" i="13"/>
  <c r="J1745" i="13"/>
  <c r="I1745" i="13"/>
  <c r="H1745" i="13"/>
  <c r="K1697" i="13"/>
  <c r="J1697" i="13"/>
  <c r="I1697" i="13"/>
  <c r="H1697" i="13"/>
  <c r="K1641" i="13"/>
  <c r="J1641" i="13"/>
  <c r="I1641" i="13"/>
  <c r="H1641" i="13"/>
  <c r="K1585" i="13"/>
  <c r="J1585" i="13"/>
  <c r="I1585" i="13"/>
  <c r="H1585" i="13"/>
  <c r="K1537" i="13"/>
  <c r="J1537" i="13"/>
  <c r="I1537" i="13"/>
  <c r="H1537" i="13"/>
  <c r="K1473" i="13"/>
  <c r="J1473" i="13"/>
  <c r="I1473" i="13"/>
  <c r="H1473" i="13"/>
  <c r="K1425" i="13"/>
  <c r="J1425" i="13"/>
  <c r="I1425" i="13"/>
  <c r="H1425" i="13"/>
  <c r="K1369" i="13"/>
  <c r="J1369" i="13"/>
  <c r="I1369" i="13"/>
  <c r="H1369" i="13"/>
  <c r="K1297" i="13"/>
  <c r="J1297" i="13"/>
  <c r="I1297" i="13"/>
  <c r="H1297" i="13"/>
  <c r="K1241" i="13"/>
  <c r="J1241" i="13"/>
  <c r="I1241" i="13"/>
  <c r="H1241" i="13"/>
  <c r="K1185" i="13"/>
  <c r="J1185" i="13"/>
  <c r="I1185" i="13"/>
  <c r="H1185" i="13"/>
  <c r="K1129" i="13"/>
  <c r="J1129" i="13"/>
  <c r="I1129" i="13"/>
  <c r="H1129" i="13"/>
  <c r="K1073" i="13"/>
  <c r="J1073" i="13"/>
  <c r="I1073" i="13"/>
  <c r="H1073" i="13"/>
  <c r="K1017" i="13"/>
  <c r="J1017" i="13"/>
  <c r="I1017" i="13"/>
  <c r="H1017" i="13"/>
  <c r="K961" i="13"/>
  <c r="J961" i="13"/>
  <c r="I961" i="13"/>
  <c r="H961" i="13"/>
  <c r="K897" i="13"/>
  <c r="J897" i="13"/>
  <c r="I897" i="13"/>
  <c r="H897" i="13"/>
  <c r="K833" i="13"/>
  <c r="J833" i="13"/>
  <c r="I833" i="13"/>
  <c r="H833" i="13"/>
  <c r="K777" i="13"/>
  <c r="J777" i="13"/>
  <c r="I777" i="13"/>
  <c r="H777" i="13"/>
  <c r="K729" i="13"/>
  <c r="J729" i="13"/>
  <c r="I729" i="13"/>
  <c r="H729" i="13"/>
  <c r="K673" i="13"/>
  <c r="J673" i="13"/>
  <c r="I673" i="13"/>
  <c r="H673" i="13"/>
  <c r="K617" i="13"/>
  <c r="J617" i="13"/>
  <c r="I617" i="13"/>
  <c r="H617" i="13"/>
  <c r="K569" i="13"/>
  <c r="J569" i="13"/>
  <c r="I569" i="13"/>
  <c r="H569" i="13"/>
  <c r="K505" i="13"/>
  <c r="J505" i="13"/>
  <c r="I505" i="13"/>
  <c r="H505" i="13"/>
  <c r="K449" i="13"/>
  <c r="J449" i="13"/>
  <c r="I449" i="13"/>
  <c r="H449" i="13"/>
  <c r="K393" i="13"/>
  <c r="J393" i="13"/>
  <c r="I393" i="13"/>
  <c r="H393" i="13"/>
  <c r="K305" i="13"/>
  <c r="J305" i="13"/>
  <c r="I305" i="13"/>
  <c r="H305" i="13"/>
  <c r="K241" i="13"/>
  <c r="J241" i="13"/>
  <c r="I241" i="13"/>
  <c r="H241" i="13"/>
  <c r="K201" i="13"/>
  <c r="J201" i="13"/>
  <c r="I201" i="13"/>
  <c r="H201" i="13"/>
  <c r="K145" i="13"/>
  <c r="J145" i="13"/>
  <c r="I145" i="13"/>
  <c r="H145" i="13"/>
  <c r="K113" i="13"/>
  <c r="J113" i="13"/>
  <c r="I113" i="13"/>
  <c r="H113" i="13"/>
  <c r="K81" i="13"/>
  <c r="J81" i="13"/>
  <c r="I81" i="13"/>
  <c r="H81" i="13"/>
  <c r="K17" i="13"/>
  <c r="J17" i="13"/>
  <c r="I17" i="13"/>
  <c r="H17" i="13"/>
  <c r="K2529" i="13"/>
  <c r="J2529" i="13"/>
  <c r="I2529" i="13"/>
  <c r="H2529" i="13"/>
  <c r="K2465" i="13"/>
  <c r="J2465" i="13"/>
  <c r="I2465" i="13"/>
  <c r="H2465" i="13"/>
  <c r="K2409" i="13"/>
  <c r="J2409" i="13"/>
  <c r="I2409" i="13"/>
  <c r="H2409" i="13"/>
  <c r="K2353" i="13"/>
  <c r="J2353" i="13"/>
  <c r="I2353" i="13"/>
  <c r="H2353" i="13"/>
  <c r="K2297" i="13"/>
  <c r="J2297" i="13"/>
  <c r="I2297" i="13"/>
  <c r="H2297" i="13"/>
  <c r="K2233" i="13"/>
  <c r="J2233" i="13"/>
  <c r="I2233" i="13"/>
  <c r="H2233" i="13"/>
  <c r="K2177" i="13"/>
  <c r="J2177" i="13"/>
  <c r="I2177" i="13"/>
  <c r="H2177" i="13"/>
  <c r="K2121" i="13"/>
  <c r="J2121" i="13"/>
  <c r="I2121" i="13"/>
  <c r="H2121" i="13"/>
  <c r="K2065" i="13"/>
  <c r="J2065" i="13"/>
  <c r="I2065" i="13"/>
  <c r="H2065" i="13"/>
  <c r="K2009" i="13"/>
  <c r="J2009" i="13"/>
  <c r="I2009" i="13"/>
  <c r="H2009" i="13"/>
  <c r="K1953" i="13"/>
  <c r="J1953" i="13"/>
  <c r="I1953" i="13"/>
  <c r="H1953" i="13"/>
  <c r="K1897" i="13"/>
  <c r="J1897" i="13"/>
  <c r="I1897" i="13"/>
  <c r="H1897" i="13"/>
  <c r="K1841" i="13"/>
  <c r="J1841" i="13"/>
  <c r="I1841" i="13"/>
  <c r="H1841" i="13"/>
  <c r="K1777" i="13"/>
  <c r="J1777" i="13"/>
  <c r="I1777" i="13"/>
  <c r="H1777" i="13"/>
  <c r="K1721" i="13"/>
  <c r="J1721" i="13"/>
  <c r="I1721" i="13"/>
  <c r="H1721" i="13"/>
  <c r="K1665" i="13"/>
  <c r="J1665" i="13"/>
  <c r="I1665" i="13"/>
  <c r="H1665" i="13"/>
  <c r="K1601" i="13"/>
  <c r="J1601" i="13"/>
  <c r="I1601" i="13"/>
  <c r="H1601" i="13"/>
  <c r="K1545" i="13"/>
  <c r="J1545" i="13"/>
  <c r="I1545" i="13"/>
  <c r="H1545" i="13"/>
  <c r="K1489" i="13"/>
  <c r="J1489" i="13"/>
  <c r="I1489" i="13"/>
  <c r="H1489" i="13"/>
  <c r="K1417" i="13"/>
  <c r="J1417" i="13"/>
  <c r="I1417" i="13"/>
  <c r="H1417" i="13"/>
  <c r="K1345" i="13"/>
  <c r="J1345" i="13"/>
  <c r="I1345" i="13"/>
  <c r="H1345" i="13"/>
  <c r="K1289" i="13"/>
  <c r="J1289" i="13"/>
  <c r="I1289" i="13"/>
  <c r="H1289" i="13"/>
  <c r="K1217" i="13"/>
  <c r="J1217" i="13"/>
  <c r="I1217" i="13"/>
  <c r="H1217" i="13"/>
  <c r="K1161" i="13"/>
  <c r="J1161" i="13"/>
  <c r="I1161" i="13"/>
  <c r="H1161" i="13"/>
  <c r="K1105" i="13"/>
  <c r="J1105" i="13"/>
  <c r="I1105" i="13"/>
  <c r="H1105" i="13"/>
  <c r="K1049" i="13"/>
  <c r="J1049" i="13"/>
  <c r="I1049" i="13"/>
  <c r="H1049" i="13"/>
  <c r="K993" i="13"/>
  <c r="J993" i="13"/>
  <c r="I993" i="13"/>
  <c r="H993" i="13"/>
  <c r="K937" i="13"/>
  <c r="J937" i="13"/>
  <c r="I937" i="13"/>
  <c r="H937" i="13"/>
  <c r="K881" i="13"/>
  <c r="J881" i="13"/>
  <c r="I881" i="13"/>
  <c r="H881" i="13"/>
  <c r="K825" i="13"/>
  <c r="J825" i="13"/>
  <c r="I825" i="13"/>
  <c r="H825" i="13"/>
  <c r="K753" i="13"/>
  <c r="J753" i="13"/>
  <c r="I753" i="13"/>
  <c r="H753" i="13"/>
  <c r="K681" i="13"/>
  <c r="J681" i="13"/>
  <c r="I681" i="13"/>
  <c r="H681" i="13"/>
  <c r="K625" i="13"/>
  <c r="J625" i="13"/>
  <c r="I625" i="13"/>
  <c r="H625" i="13"/>
  <c r="K553" i="13"/>
  <c r="J553" i="13"/>
  <c r="I553" i="13"/>
  <c r="H553" i="13"/>
  <c r="K465" i="13"/>
  <c r="J465" i="13"/>
  <c r="I465" i="13"/>
  <c r="H465" i="13"/>
  <c r="K409" i="13"/>
  <c r="J409" i="13"/>
  <c r="I409" i="13"/>
  <c r="H409" i="13"/>
  <c r="K345" i="13"/>
  <c r="J345" i="13"/>
  <c r="I345" i="13"/>
  <c r="H345" i="13"/>
  <c r="K257" i="13"/>
  <c r="J257" i="13"/>
  <c r="I257" i="13"/>
  <c r="H257" i="13"/>
  <c r="K57" i="13"/>
  <c r="J57" i="13"/>
  <c r="I57" i="13"/>
  <c r="H57" i="13"/>
  <c r="K2497" i="13"/>
  <c r="J2497" i="13"/>
  <c r="I2497" i="13"/>
  <c r="H2497" i="13"/>
  <c r="K2441" i="13"/>
  <c r="J2441" i="13"/>
  <c r="I2441" i="13"/>
  <c r="H2441" i="13"/>
  <c r="K2385" i="13"/>
  <c r="J2385" i="13"/>
  <c r="I2385" i="13"/>
  <c r="H2385" i="13"/>
  <c r="K2329" i="13"/>
  <c r="J2329" i="13"/>
  <c r="I2329" i="13"/>
  <c r="H2329" i="13"/>
  <c r="K2273" i="13"/>
  <c r="J2273" i="13"/>
  <c r="I2273" i="13"/>
  <c r="H2273" i="13"/>
  <c r="K2217" i="13"/>
  <c r="J2217" i="13"/>
  <c r="I2217" i="13"/>
  <c r="H2217" i="13"/>
  <c r="K2153" i="13"/>
  <c r="J2153" i="13"/>
  <c r="I2153" i="13"/>
  <c r="H2153" i="13"/>
  <c r="K2097" i="13"/>
  <c r="J2097" i="13"/>
  <c r="I2097" i="13"/>
  <c r="H2097" i="13"/>
  <c r="K2041" i="13"/>
  <c r="J2041" i="13"/>
  <c r="I2041" i="13"/>
  <c r="H2041" i="13"/>
  <c r="K1985" i="13"/>
  <c r="J1985" i="13"/>
  <c r="I1985" i="13"/>
  <c r="H1985" i="13"/>
  <c r="K1929" i="13"/>
  <c r="J1929" i="13"/>
  <c r="I1929" i="13"/>
  <c r="H1929" i="13"/>
  <c r="K1873" i="13"/>
  <c r="J1873" i="13"/>
  <c r="I1873" i="13"/>
  <c r="H1873" i="13"/>
  <c r="K1809" i="13"/>
  <c r="J1809" i="13"/>
  <c r="I1809" i="13"/>
  <c r="H1809" i="13"/>
  <c r="K1761" i="13"/>
  <c r="J1761" i="13"/>
  <c r="I1761" i="13"/>
  <c r="H1761" i="13"/>
  <c r="K1705" i="13"/>
  <c r="J1705" i="13"/>
  <c r="I1705" i="13"/>
  <c r="H1705" i="13"/>
  <c r="K1649" i="13"/>
  <c r="J1649" i="13"/>
  <c r="I1649" i="13"/>
  <c r="H1649" i="13"/>
  <c r="K1593" i="13"/>
  <c r="J1593" i="13"/>
  <c r="I1593" i="13"/>
  <c r="H1593" i="13"/>
  <c r="K1529" i="13"/>
  <c r="J1529" i="13"/>
  <c r="I1529" i="13"/>
  <c r="H1529" i="13"/>
  <c r="K1481" i="13"/>
  <c r="J1481" i="13"/>
  <c r="I1481" i="13"/>
  <c r="H1481" i="13"/>
  <c r="K1433" i="13"/>
  <c r="J1433" i="13"/>
  <c r="I1433" i="13"/>
  <c r="H1433" i="13"/>
  <c r="K1377" i="13"/>
  <c r="J1377" i="13"/>
  <c r="I1377" i="13"/>
  <c r="H1377" i="13"/>
  <c r="K1313" i="13"/>
  <c r="J1313" i="13"/>
  <c r="I1313" i="13"/>
  <c r="H1313" i="13"/>
  <c r="K1257" i="13"/>
  <c r="J1257" i="13"/>
  <c r="I1257" i="13"/>
  <c r="H1257" i="13"/>
  <c r="K1193" i="13"/>
  <c r="J1193" i="13"/>
  <c r="I1193" i="13"/>
  <c r="H1193" i="13"/>
  <c r="K1145" i="13"/>
  <c r="J1145" i="13"/>
  <c r="I1145" i="13"/>
  <c r="H1145" i="13"/>
  <c r="K1097" i="13"/>
  <c r="J1097" i="13"/>
  <c r="I1097" i="13"/>
  <c r="H1097" i="13"/>
  <c r="K1041" i="13"/>
  <c r="J1041" i="13"/>
  <c r="I1041" i="13"/>
  <c r="H1041" i="13"/>
  <c r="K985" i="13"/>
  <c r="J985" i="13"/>
  <c r="I985" i="13"/>
  <c r="H985" i="13"/>
  <c r="K921" i="13"/>
  <c r="J921" i="13"/>
  <c r="I921" i="13"/>
  <c r="H921" i="13"/>
  <c r="K873" i="13"/>
  <c r="J873" i="13"/>
  <c r="I873" i="13"/>
  <c r="H873" i="13"/>
  <c r="K809" i="13"/>
  <c r="J809" i="13"/>
  <c r="I809" i="13"/>
  <c r="H809" i="13"/>
  <c r="K761" i="13"/>
  <c r="J761" i="13"/>
  <c r="I761" i="13"/>
  <c r="H761" i="13"/>
  <c r="K705" i="13"/>
  <c r="J705" i="13"/>
  <c r="I705" i="13"/>
  <c r="H705" i="13"/>
  <c r="K657" i="13"/>
  <c r="J657" i="13"/>
  <c r="I657" i="13"/>
  <c r="H657" i="13"/>
  <c r="K601" i="13"/>
  <c r="J601" i="13"/>
  <c r="I601" i="13"/>
  <c r="H601" i="13"/>
  <c r="K537" i="13"/>
  <c r="J537" i="13"/>
  <c r="I537" i="13"/>
  <c r="H537" i="13"/>
  <c r="K489" i="13"/>
  <c r="J489" i="13"/>
  <c r="I489" i="13"/>
  <c r="H489" i="13"/>
  <c r="K441" i="13"/>
  <c r="J441" i="13"/>
  <c r="I441" i="13"/>
  <c r="H441" i="13"/>
  <c r="K385" i="13"/>
  <c r="J385" i="13"/>
  <c r="I385" i="13"/>
  <c r="H385" i="13"/>
  <c r="K329" i="13"/>
  <c r="J329" i="13"/>
  <c r="I329" i="13"/>
  <c r="H329" i="13"/>
  <c r="K281" i="13"/>
  <c r="J281" i="13"/>
  <c r="I281" i="13"/>
  <c r="H281" i="13"/>
  <c r="K225" i="13"/>
  <c r="J225" i="13"/>
  <c r="I225" i="13"/>
  <c r="H225" i="13"/>
  <c r="K161" i="13"/>
  <c r="J161" i="13"/>
  <c r="I161" i="13"/>
  <c r="H161" i="13"/>
  <c r="K33" i="13"/>
  <c r="J33" i="13"/>
  <c r="I33" i="13"/>
  <c r="H33" i="13"/>
  <c r="K2537" i="13"/>
  <c r="J2537" i="13"/>
  <c r="I2537" i="13"/>
  <c r="H2537" i="13"/>
  <c r="K2481" i="13"/>
  <c r="J2481" i="13"/>
  <c r="I2481" i="13"/>
  <c r="H2481" i="13"/>
  <c r="K2425" i="13"/>
  <c r="J2425" i="13"/>
  <c r="I2425" i="13"/>
  <c r="H2425" i="13"/>
  <c r="K2361" i="13"/>
  <c r="J2361" i="13"/>
  <c r="I2361" i="13"/>
  <c r="H2361" i="13"/>
  <c r="K2305" i="13"/>
  <c r="J2305" i="13"/>
  <c r="I2305" i="13"/>
  <c r="H2305" i="13"/>
  <c r="K2249" i="13"/>
  <c r="J2249" i="13"/>
  <c r="I2249" i="13"/>
  <c r="H2249" i="13"/>
  <c r="K2193" i="13"/>
  <c r="J2193" i="13"/>
  <c r="I2193" i="13"/>
  <c r="H2193" i="13"/>
  <c r="K2137" i="13"/>
  <c r="J2137" i="13"/>
  <c r="I2137" i="13"/>
  <c r="H2137" i="13"/>
  <c r="K2081" i="13"/>
  <c r="J2081" i="13"/>
  <c r="I2081" i="13"/>
  <c r="H2081" i="13"/>
  <c r="K2025" i="13"/>
  <c r="J2025" i="13"/>
  <c r="I2025" i="13"/>
  <c r="H2025" i="13"/>
  <c r="K1969" i="13"/>
  <c r="J1969" i="13"/>
  <c r="I1969" i="13"/>
  <c r="H1969" i="13"/>
  <c r="K1913" i="13"/>
  <c r="J1913" i="13"/>
  <c r="I1913" i="13"/>
  <c r="H1913" i="13"/>
  <c r="K1849" i="13"/>
  <c r="J1849" i="13"/>
  <c r="I1849" i="13"/>
  <c r="H1849" i="13"/>
  <c r="K1801" i="13"/>
  <c r="J1801" i="13"/>
  <c r="I1801" i="13"/>
  <c r="H1801" i="13"/>
  <c r="K1737" i="13"/>
  <c r="J1737" i="13"/>
  <c r="I1737" i="13"/>
  <c r="H1737" i="13"/>
  <c r="K1681" i="13"/>
  <c r="J1681" i="13"/>
  <c r="I1681" i="13"/>
  <c r="H1681" i="13"/>
  <c r="K1625" i="13"/>
  <c r="J1625" i="13"/>
  <c r="I1625" i="13"/>
  <c r="H1625" i="13"/>
  <c r="K1561" i="13"/>
  <c r="J1561" i="13"/>
  <c r="I1561" i="13"/>
  <c r="H1561" i="13"/>
  <c r="K1505" i="13"/>
  <c r="J1505" i="13"/>
  <c r="I1505" i="13"/>
  <c r="H1505" i="13"/>
  <c r="K1441" i="13"/>
  <c r="J1441" i="13"/>
  <c r="I1441" i="13"/>
  <c r="H1441" i="13"/>
  <c r="K1385" i="13"/>
  <c r="J1385" i="13"/>
  <c r="I1385" i="13"/>
  <c r="H1385" i="13"/>
  <c r="K1337" i="13"/>
  <c r="J1337" i="13"/>
  <c r="I1337" i="13"/>
  <c r="H1337" i="13"/>
  <c r="K1273" i="13"/>
  <c r="J1273" i="13"/>
  <c r="I1273" i="13"/>
  <c r="H1273" i="13"/>
  <c r="K1233" i="13"/>
  <c r="J1233" i="13"/>
  <c r="I1233" i="13"/>
  <c r="H1233" i="13"/>
  <c r="K1177" i="13"/>
  <c r="J1177" i="13"/>
  <c r="I1177" i="13"/>
  <c r="H1177" i="13"/>
  <c r="K1121" i="13"/>
  <c r="J1121" i="13"/>
  <c r="I1121" i="13"/>
  <c r="H1121" i="13"/>
  <c r="K1065" i="13"/>
  <c r="J1065" i="13"/>
  <c r="I1065" i="13"/>
  <c r="H1065" i="13"/>
  <c r="K1009" i="13"/>
  <c r="J1009" i="13"/>
  <c r="I1009" i="13"/>
  <c r="H1009" i="13"/>
  <c r="K953" i="13"/>
  <c r="J953" i="13"/>
  <c r="I953" i="13"/>
  <c r="H953" i="13"/>
  <c r="K913" i="13"/>
  <c r="J913" i="13"/>
  <c r="I913" i="13"/>
  <c r="H913" i="13"/>
  <c r="K857" i="13"/>
  <c r="J857" i="13"/>
  <c r="I857" i="13"/>
  <c r="H857" i="13"/>
  <c r="K793" i="13"/>
  <c r="J793" i="13"/>
  <c r="I793" i="13"/>
  <c r="H793" i="13"/>
  <c r="K737" i="13"/>
  <c r="J737" i="13"/>
  <c r="I737" i="13"/>
  <c r="H737" i="13"/>
  <c r="K689" i="13"/>
  <c r="J689" i="13"/>
  <c r="I689" i="13"/>
  <c r="H689" i="13"/>
  <c r="K633" i="13"/>
  <c r="J633" i="13"/>
  <c r="I633" i="13"/>
  <c r="H633" i="13"/>
  <c r="K585" i="13"/>
  <c r="J585" i="13"/>
  <c r="I585" i="13"/>
  <c r="H585" i="13"/>
  <c r="K529" i="13"/>
  <c r="J529" i="13"/>
  <c r="I529" i="13"/>
  <c r="H529" i="13"/>
  <c r="K473" i="13"/>
  <c r="J473" i="13"/>
  <c r="I473" i="13"/>
  <c r="H473" i="13"/>
  <c r="K425" i="13"/>
  <c r="J425" i="13"/>
  <c r="I425" i="13"/>
  <c r="H425" i="13"/>
  <c r="K369" i="13"/>
  <c r="J369" i="13"/>
  <c r="I369" i="13"/>
  <c r="H369" i="13"/>
  <c r="K321" i="13"/>
  <c r="J321" i="13"/>
  <c r="I321" i="13"/>
  <c r="H321" i="13"/>
  <c r="K273" i="13"/>
  <c r="J273" i="13"/>
  <c r="I273" i="13"/>
  <c r="H273" i="13"/>
  <c r="K209" i="13"/>
  <c r="J209" i="13"/>
  <c r="I209" i="13"/>
  <c r="H209" i="13"/>
  <c r="K169" i="13"/>
  <c r="J169" i="13"/>
  <c r="I169" i="13"/>
  <c r="H169" i="13"/>
  <c r="K129" i="13"/>
  <c r="J129" i="13"/>
  <c r="I129" i="13"/>
  <c r="H129" i="13"/>
  <c r="K97" i="13"/>
  <c r="J97" i="13"/>
  <c r="I97" i="13"/>
  <c r="H97" i="13"/>
  <c r="K73" i="13"/>
  <c r="J73" i="13"/>
  <c r="I73" i="13"/>
  <c r="H73" i="13"/>
  <c r="K25" i="13"/>
  <c r="J25" i="13"/>
  <c r="I25" i="13"/>
  <c r="H25" i="13"/>
  <c r="K2513" i="13"/>
  <c r="J2513" i="13"/>
  <c r="I2513" i="13"/>
  <c r="H2513" i="13"/>
  <c r="K2457" i="13"/>
  <c r="J2457" i="13"/>
  <c r="I2457" i="13"/>
  <c r="H2457" i="13"/>
  <c r="K2401" i="13"/>
  <c r="J2401" i="13"/>
  <c r="I2401" i="13"/>
  <c r="H2401" i="13"/>
  <c r="K2337" i="13"/>
  <c r="J2337" i="13"/>
  <c r="I2337" i="13"/>
  <c r="H2337" i="13"/>
  <c r="K2281" i="13"/>
  <c r="J2281" i="13"/>
  <c r="I2281" i="13"/>
  <c r="H2281" i="13"/>
  <c r="K2225" i="13"/>
  <c r="J2225" i="13"/>
  <c r="I2225" i="13"/>
  <c r="H2225" i="13"/>
  <c r="K2169" i="13"/>
  <c r="J2169" i="13"/>
  <c r="I2169" i="13"/>
  <c r="H2169" i="13"/>
  <c r="K2113" i="13"/>
  <c r="J2113" i="13"/>
  <c r="I2113" i="13"/>
  <c r="H2113" i="13"/>
  <c r="K2057" i="13"/>
  <c r="J2057" i="13"/>
  <c r="I2057" i="13"/>
  <c r="H2057" i="13"/>
  <c r="K2001" i="13"/>
  <c r="J2001" i="13"/>
  <c r="I2001" i="13"/>
  <c r="H2001" i="13"/>
  <c r="K1945" i="13"/>
  <c r="J1945" i="13"/>
  <c r="I1945" i="13"/>
  <c r="H1945" i="13"/>
  <c r="K1889" i="13"/>
  <c r="J1889" i="13"/>
  <c r="I1889" i="13"/>
  <c r="H1889" i="13"/>
  <c r="K1833" i="13"/>
  <c r="J1833" i="13"/>
  <c r="I1833" i="13"/>
  <c r="H1833" i="13"/>
  <c r="K1785" i="13"/>
  <c r="J1785" i="13"/>
  <c r="I1785" i="13"/>
  <c r="H1785" i="13"/>
  <c r="K1753" i="13"/>
  <c r="J1753" i="13"/>
  <c r="I1753" i="13"/>
  <c r="H1753" i="13"/>
  <c r="K1689" i="13"/>
  <c r="J1689" i="13"/>
  <c r="I1689" i="13"/>
  <c r="H1689" i="13"/>
  <c r="K1633" i="13"/>
  <c r="J1633" i="13"/>
  <c r="I1633" i="13"/>
  <c r="H1633" i="13"/>
  <c r="K1577" i="13"/>
  <c r="J1577" i="13"/>
  <c r="I1577" i="13"/>
  <c r="H1577" i="13"/>
  <c r="K1521" i="13"/>
  <c r="J1521" i="13"/>
  <c r="I1521" i="13"/>
  <c r="H1521" i="13"/>
  <c r="K1465" i="13"/>
  <c r="J1465" i="13"/>
  <c r="I1465" i="13"/>
  <c r="H1465" i="13"/>
  <c r="K1409" i="13"/>
  <c r="J1409" i="13"/>
  <c r="I1409" i="13"/>
  <c r="H1409" i="13"/>
  <c r="K1361" i="13"/>
  <c r="J1361" i="13"/>
  <c r="I1361" i="13"/>
  <c r="H1361" i="13"/>
  <c r="K1321" i="13"/>
  <c r="J1321" i="13"/>
  <c r="I1321" i="13"/>
  <c r="H1321" i="13"/>
  <c r="K1265" i="13"/>
  <c r="J1265" i="13"/>
  <c r="I1265" i="13"/>
  <c r="H1265" i="13"/>
  <c r="K1209" i="13"/>
  <c r="J1209" i="13"/>
  <c r="I1209" i="13"/>
  <c r="H1209" i="13"/>
  <c r="K1153" i="13"/>
  <c r="J1153" i="13"/>
  <c r="I1153" i="13"/>
  <c r="H1153" i="13"/>
  <c r="K1081" i="13"/>
  <c r="J1081" i="13"/>
  <c r="I1081" i="13"/>
  <c r="H1081" i="13"/>
  <c r="K1025" i="13"/>
  <c r="J1025" i="13"/>
  <c r="I1025" i="13"/>
  <c r="H1025" i="13"/>
  <c r="K969" i="13"/>
  <c r="J969" i="13"/>
  <c r="I969" i="13"/>
  <c r="H969" i="13"/>
  <c r="K889" i="13"/>
  <c r="J889" i="13"/>
  <c r="I889" i="13"/>
  <c r="H889" i="13"/>
  <c r="K841" i="13"/>
  <c r="J841" i="13"/>
  <c r="I841" i="13"/>
  <c r="H841" i="13"/>
  <c r="K785" i="13"/>
  <c r="J785" i="13"/>
  <c r="I785" i="13"/>
  <c r="H785" i="13"/>
  <c r="K721" i="13"/>
  <c r="J721" i="13"/>
  <c r="I721" i="13"/>
  <c r="H721" i="13"/>
  <c r="K665" i="13"/>
  <c r="J665" i="13"/>
  <c r="I665" i="13"/>
  <c r="H665" i="13"/>
  <c r="K609" i="13"/>
  <c r="J609" i="13"/>
  <c r="I609" i="13"/>
  <c r="H609" i="13"/>
  <c r="K561" i="13"/>
  <c r="J561" i="13"/>
  <c r="I561" i="13"/>
  <c r="H561" i="13"/>
  <c r="K513" i="13"/>
  <c r="J513" i="13"/>
  <c r="I513" i="13"/>
  <c r="H513" i="13"/>
  <c r="K457" i="13"/>
  <c r="J457" i="13"/>
  <c r="I457" i="13"/>
  <c r="H457" i="13"/>
  <c r="K401" i="13"/>
  <c r="J401" i="13"/>
  <c r="I401" i="13"/>
  <c r="H401" i="13"/>
  <c r="K353" i="13"/>
  <c r="J353" i="13"/>
  <c r="I353" i="13"/>
  <c r="H353" i="13"/>
  <c r="K297" i="13"/>
  <c r="J297" i="13"/>
  <c r="I297" i="13"/>
  <c r="H297" i="13"/>
  <c r="K249" i="13"/>
  <c r="J249" i="13"/>
  <c r="I249" i="13"/>
  <c r="H249" i="13"/>
  <c r="K193" i="13"/>
  <c r="J193" i="13"/>
  <c r="I193" i="13"/>
  <c r="H193" i="13"/>
  <c r="K153" i="13"/>
  <c r="J153" i="13"/>
  <c r="I153" i="13"/>
  <c r="H153" i="13"/>
  <c r="K121" i="13"/>
  <c r="J121" i="13"/>
  <c r="I121" i="13"/>
  <c r="H121" i="13"/>
  <c r="K89" i="13"/>
  <c r="J89" i="13"/>
  <c r="I89" i="13"/>
  <c r="H89" i="13"/>
  <c r="K9" i="13"/>
  <c r="J9" i="13"/>
  <c r="I9" i="13"/>
  <c r="H9" i="13"/>
  <c r="K2489" i="13"/>
  <c r="J2489" i="13"/>
  <c r="I2489" i="13"/>
  <c r="H2489" i="13"/>
  <c r="K2433" i="13"/>
  <c r="J2433" i="13"/>
  <c r="I2433" i="13"/>
  <c r="H2433" i="13"/>
  <c r="K2377" i="13"/>
  <c r="J2377" i="13"/>
  <c r="I2377" i="13"/>
  <c r="H2377" i="13"/>
  <c r="K2321" i="13"/>
  <c r="J2321" i="13"/>
  <c r="I2321" i="13"/>
  <c r="H2321" i="13"/>
  <c r="K2257" i="13"/>
  <c r="J2257" i="13"/>
  <c r="I2257" i="13"/>
  <c r="H2257" i="13"/>
  <c r="K2201" i="13"/>
  <c r="J2201" i="13"/>
  <c r="I2201" i="13"/>
  <c r="H2201" i="13"/>
  <c r="K2145" i="13"/>
  <c r="J2145" i="13"/>
  <c r="I2145" i="13"/>
  <c r="H2145" i="13"/>
  <c r="K2089" i="13"/>
  <c r="J2089" i="13"/>
  <c r="I2089" i="13"/>
  <c r="H2089" i="13"/>
  <c r="K2033" i="13"/>
  <c r="J2033" i="13"/>
  <c r="I2033" i="13"/>
  <c r="H2033" i="13"/>
  <c r="K1977" i="13"/>
  <c r="J1977" i="13"/>
  <c r="I1977" i="13"/>
  <c r="H1977" i="13"/>
  <c r="K1921" i="13"/>
  <c r="J1921" i="13"/>
  <c r="I1921" i="13"/>
  <c r="H1921" i="13"/>
  <c r="K1857" i="13"/>
  <c r="J1857" i="13"/>
  <c r="I1857" i="13"/>
  <c r="H1857" i="13"/>
  <c r="K1793" i="13"/>
  <c r="J1793" i="13"/>
  <c r="I1793" i="13"/>
  <c r="H1793" i="13"/>
  <c r="K1729" i="13"/>
  <c r="J1729" i="13"/>
  <c r="I1729" i="13"/>
  <c r="H1729" i="13"/>
  <c r="K1673" i="13"/>
  <c r="J1673" i="13"/>
  <c r="I1673" i="13"/>
  <c r="H1673" i="13"/>
  <c r="K1617" i="13"/>
  <c r="J1617" i="13"/>
  <c r="I1617" i="13"/>
  <c r="H1617" i="13"/>
  <c r="K1569" i="13"/>
  <c r="J1569" i="13"/>
  <c r="I1569" i="13"/>
  <c r="H1569" i="13"/>
  <c r="K1497" i="13"/>
  <c r="J1497" i="13"/>
  <c r="I1497" i="13"/>
  <c r="H1497" i="13"/>
  <c r="K1449" i="13"/>
  <c r="J1449" i="13"/>
  <c r="I1449" i="13"/>
  <c r="H1449" i="13"/>
  <c r="K1393" i="13"/>
  <c r="J1393" i="13"/>
  <c r="I1393" i="13"/>
  <c r="H1393" i="13"/>
  <c r="K1329" i="13"/>
  <c r="J1329" i="13"/>
  <c r="I1329" i="13"/>
  <c r="H1329" i="13"/>
  <c r="K1281" i="13"/>
  <c r="J1281" i="13"/>
  <c r="I1281" i="13"/>
  <c r="H1281" i="13"/>
  <c r="K1225" i="13"/>
  <c r="J1225" i="13"/>
  <c r="I1225" i="13"/>
  <c r="H1225" i="13"/>
  <c r="K1169" i="13"/>
  <c r="J1169" i="13"/>
  <c r="I1169" i="13"/>
  <c r="H1169" i="13"/>
  <c r="K1113" i="13"/>
  <c r="J1113" i="13"/>
  <c r="I1113" i="13"/>
  <c r="H1113" i="13"/>
  <c r="K1057" i="13"/>
  <c r="J1057" i="13"/>
  <c r="I1057" i="13"/>
  <c r="H1057" i="13"/>
  <c r="K1001" i="13"/>
  <c r="J1001" i="13"/>
  <c r="I1001" i="13"/>
  <c r="H1001" i="13"/>
  <c r="K945" i="13"/>
  <c r="J945" i="13"/>
  <c r="I945" i="13"/>
  <c r="H945" i="13"/>
  <c r="K905" i="13"/>
  <c r="J905" i="13"/>
  <c r="I905" i="13"/>
  <c r="H905" i="13"/>
  <c r="K849" i="13"/>
  <c r="J849" i="13"/>
  <c r="I849" i="13"/>
  <c r="H849" i="13"/>
  <c r="K801" i="13"/>
  <c r="J801" i="13"/>
  <c r="I801" i="13"/>
  <c r="H801" i="13"/>
  <c r="K745" i="13"/>
  <c r="J745" i="13"/>
  <c r="I745" i="13"/>
  <c r="H745" i="13"/>
  <c r="K697" i="13"/>
  <c r="J697" i="13"/>
  <c r="I697" i="13"/>
  <c r="H697" i="13"/>
  <c r="K641" i="13"/>
  <c r="J641" i="13"/>
  <c r="I641" i="13"/>
  <c r="H641" i="13"/>
  <c r="K577" i="13"/>
  <c r="J577" i="13"/>
  <c r="I577" i="13"/>
  <c r="H577" i="13"/>
  <c r="K521" i="13"/>
  <c r="J521" i="13"/>
  <c r="I521" i="13"/>
  <c r="H521" i="13"/>
  <c r="K481" i="13"/>
  <c r="J481" i="13"/>
  <c r="I481" i="13"/>
  <c r="H481" i="13"/>
  <c r="K417" i="13"/>
  <c r="J417" i="13"/>
  <c r="I417" i="13"/>
  <c r="H417" i="13"/>
  <c r="K361" i="13"/>
  <c r="J361" i="13"/>
  <c r="I361" i="13"/>
  <c r="H361" i="13"/>
  <c r="K313" i="13"/>
  <c r="J313" i="13"/>
  <c r="I313" i="13"/>
  <c r="H313" i="13"/>
  <c r="K265" i="13"/>
  <c r="J265" i="13"/>
  <c r="I265" i="13"/>
  <c r="H265" i="13"/>
  <c r="K217" i="13"/>
  <c r="J217" i="13"/>
  <c r="I217" i="13"/>
  <c r="H217" i="13"/>
  <c r="K177" i="13"/>
  <c r="J177" i="13"/>
  <c r="I177" i="13"/>
  <c r="H177" i="13"/>
  <c r="K137" i="13"/>
  <c r="J137" i="13"/>
  <c r="I137" i="13"/>
  <c r="H137" i="13"/>
  <c r="K105" i="13"/>
  <c r="J105" i="13"/>
  <c r="I105" i="13"/>
  <c r="H105" i="13"/>
  <c r="K65" i="13"/>
  <c r="J65" i="13"/>
  <c r="I65" i="13"/>
  <c r="H65" i="13"/>
  <c r="K41" i="13"/>
  <c r="J41" i="13"/>
  <c r="I41" i="13"/>
  <c r="H41" i="13"/>
  <c r="K2505" i="13"/>
  <c r="J2505" i="13"/>
  <c r="I2505" i="13"/>
  <c r="H2505" i="13"/>
  <c r="K2449" i="13"/>
  <c r="J2449" i="13"/>
  <c r="I2449" i="13"/>
  <c r="H2449" i="13"/>
  <c r="K2393" i="13"/>
  <c r="J2393" i="13"/>
  <c r="I2393" i="13"/>
  <c r="H2393" i="13"/>
  <c r="K2345" i="13"/>
  <c r="J2345" i="13"/>
  <c r="I2345" i="13"/>
  <c r="H2345" i="13"/>
  <c r="K2289" i="13"/>
  <c r="J2289" i="13"/>
  <c r="I2289" i="13"/>
  <c r="H2289" i="13"/>
  <c r="K2241" i="13"/>
  <c r="J2241" i="13"/>
  <c r="I2241" i="13"/>
  <c r="H2241" i="13"/>
  <c r="K2185" i="13"/>
  <c r="J2185" i="13"/>
  <c r="I2185" i="13"/>
  <c r="H2185" i="13"/>
  <c r="K2129" i="13"/>
  <c r="J2129" i="13"/>
  <c r="I2129" i="13"/>
  <c r="H2129" i="13"/>
  <c r="K2073" i="13"/>
  <c r="J2073" i="13"/>
  <c r="I2073" i="13"/>
  <c r="H2073" i="13"/>
  <c r="K2017" i="13"/>
  <c r="J2017" i="13"/>
  <c r="I2017" i="13"/>
  <c r="H2017" i="13"/>
  <c r="K1961" i="13"/>
  <c r="J1961" i="13"/>
  <c r="I1961" i="13"/>
  <c r="H1961" i="13"/>
  <c r="K1905" i="13"/>
  <c r="J1905" i="13"/>
  <c r="I1905" i="13"/>
  <c r="H1905" i="13"/>
  <c r="K1865" i="13"/>
  <c r="J1865" i="13"/>
  <c r="I1865" i="13"/>
  <c r="H1865" i="13"/>
  <c r="K1817" i="13"/>
  <c r="J1817" i="13"/>
  <c r="I1817" i="13"/>
  <c r="H1817" i="13"/>
  <c r="K1769" i="13"/>
  <c r="J1769" i="13"/>
  <c r="I1769" i="13"/>
  <c r="H1769" i="13"/>
  <c r="K1713" i="13"/>
  <c r="J1713" i="13"/>
  <c r="I1713" i="13"/>
  <c r="H1713" i="13"/>
  <c r="K1657" i="13"/>
  <c r="J1657" i="13"/>
  <c r="I1657" i="13"/>
  <c r="H1657" i="13"/>
  <c r="K1609" i="13"/>
  <c r="J1609" i="13"/>
  <c r="I1609" i="13"/>
  <c r="H1609" i="13"/>
  <c r="K1553" i="13"/>
  <c r="J1553" i="13"/>
  <c r="I1553" i="13"/>
  <c r="H1553" i="13"/>
  <c r="K1513" i="13"/>
  <c r="J1513" i="13"/>
  <c r="I1513" i="13"/>
  <c r="H1513" i="13"/>
  <c r="K1457" i="13"/>
  <c r="J1457" i="13"/>
  <c r="I1457" i="13"/>
  <c r="H1457" i="13"/>
  <c r="K1401" i="13"/>
  <c r="J1401" i="13"/>
  <c r="I1401" i="13"/>
  <c r="H1401" i="13"/>
  <c r="K1353" i="13"/>
  <c r="J1353" i="13"/>
  <c r="I1353" i="13"/>
  <c r="H1353" i="13"/>
  <c r="K1305" i="13"/>
  <c r="J1305" i="13"/>
  <c r="I1305" i="13"/>
  <c r="H1305" i="13"/>
  <c r="K1249" i="13"/>
  <c r="J1249" i="13"/>
  <c r="I1249" i="13"/>
  <c r="H1249" i="13"/>
  <c r="K1201" i="13"/>
  <c r="J1201" i="13"/>
  <c r="I1201" i="13"/>
  <c r="H1201" i="13"/>
  <c r="K1137" i="13"/>
  <c r="J1137" i="13"/>
  <c r="I1137" i="13"/>
  <c r="H1137" i="13"/>
  <c r="K1089" i="13"/>
  <c r="J1089" i="13"/>
  <c r="I1089" i="13"/>
  <c r="H1089" i="13"/>
  <c r="K1033" i="13"/>
  <c r="J1033" i="13"/>
  <c r="I1033" i="13"/>
  <c r="H1033" i="13"/>
  <c r="K977" i="13"/>
  <c r="J977" i="13"/>
  <c r="I977" i="13"/>
  <c r="H977" i="13"/>
  <c r="K929" i="13"/>
  <c r="J929" i="13"/>
  <c r="I929" i="13"/>
  <c r="H929" i="13"/>
  <c r="K865" i="13"/>
  <c r="J865" i="13"/>
  <c r="I865" i="13"/>
  <c r="H865" i="13"/>
  <c r="K817" i="13"/>
  <c r="J817" i="13"/>
  <c r="I817" i="13"/>
  <c r="H817" i="13"/>
  <c r="K769" i="13"/>
  <c r="J769" i="13"/>
  <c r="I769" i="13"/>
  <c r="H769" i="13"/>
  <c r="K713" i="13"/>
  <c r="J713" i="13"/>
  <c r="I713" i="13"/>
  <c r="H713" i="13"/>
  <c r="K649" i="13"/>
  <c r="J649" i="13"/>
  <c r="I649" i="13"/>
  <c r="H649" i="13"/>
  <c r="K593" i="13"/>
  <c r="J593" i="13"/>
  <c r="I593" i="13"/>
  <c r="H593" i="13"/>
  <c r="K545" i="13"/>
  <c r="J545" i="13"/>
  <c r="I545" i="13"/>
  <c r="H545" i="13"/>
  <c r="K497" i="13"/>
  <c r="J497" i="13"/>
  <c r="I497" i="13"/>
  <c r="H497" i="13"/>
  <c r="K433" i="13"/>
  <c r="J433" i="13"/>
  <c r="I433" i="13"/>
  <c r="H433" i="13"/>
  <c r="K377" i="13"/>
  <c r="J377" i="13"/>
  <c r="I377" i="13"/>
  <c r="H377" i="13"/>
  <c r="K337" i="13"/>
  <c r="J337" i="13"/>
  <c r="I337" i="13"/>
  <c r="H337" i="13"/>
  <c r="K289" i="13"/>
  <c r="J289" i="13"/>
  <c r="I289" i="13"/>
  <c r="H289" i="13"/>
  <c r="K233" i="13"/>
  <c r="J233" i="13"/>
  <c r="I233" i="13"/>
  <c r="H233" i="13"/>
  <c r="K185" i="13"/>
  <c r="J185" i="13"/>
  <c r="I185" i="13"/>
  <c r="H185" i="13"/>
  <c r="K49" i="13"/>
  <c r="J49" i="13"/>
  <c r="I49" i="13"/>
  <c r="H49" i="13"/>
  <c r="N2" i="13"/>
  <c r="D63" i="3"/>
  <c r="D76" i="3"/>
  <c r="D9" i="3"/>
  <c r="D31" i="3"/>
  <c r="D23" i="3"/>
  <c r="D24" i="3"/>
  <c r="D10" i="3"/>
  <c r="D7" i="3"/>
  <c r="D65" i="3"/>
  <c r="D30" i="3"/>
  <c r="D25" i="3"/>
  <c r="D27" i="3"/>
  <c r="D22" i="3"/>
  <c r="D21" i="3"/>
  <c r="D15" i="3"/>
  <c r="D18" i="3"/>
  <c r="D64" i="3"/>
  <c r="D70" i="3"/>
  <c r="D16" i="3"/>
  <c r="D53" i="3"/>
  <c r="D28" i="3"/>
  <c r="D26" i="3"/>
  <c r="D61" i="3"/>
  <c r="D20" i="3"/>
  <c r="D44" i="3"/>
  <c r="D17" i="3"/>
  <c r="D8" i="3"/>
  <c r="D41" i="3"/>
  <c r="D74" i="3"/>
  <c r="D51" i="3"/>
  <c r="D14" i="3"/>
  <c r="D13" i="3"/>
  <c r="D11" i="3"/>
  <c r="D12" i="3"/>
  <c r="D57" i="3"/>
  <c r="D19" i="3"/>
  <c r="D32" i="3"/>
  <c r="D54" i="3"/>
  <c r="D75" i="3"/>
  <c r="D35" i="3"/>
  <c r="D69" i="3"/>
  <c r="D42" i="3"/>
  <c r="D60" i="3"/>
  <c r="D48" i="3"/>
  <c r="D45" i="3"/>
  <c r="D39" i="3"/>
  <c r="D49" i="3"/>
  <c r="D47" i="3"/>
  <c r="D43" i="3"/>
  <c r="D72" i="3"/>
  <c r="D33" i="3"/>
  <c r="D37" i="3"/>
  <c r="D58" i="3"/>
  <c r="D38" i="3"/>
  <c r="D46" i="3"/>
  <c r="D73" i="3"/>
  <c r="D34" i="3"/>
  <c r="D36" i="3"/>
  <c r="D62" i="3"/>
  <c r="D50" i="3"/>
  <c r="D29" i="3"/>
  <c r="D68" i="3"/>
  <c r="D66" i="3"/>
  <c r="D52" i="3"/>
  <c r="D40" i="3"/>
  <c r="D55" i="3"/>
  <c r="D59" i="3"/>
  <c r="D67" i="3"/>
  <c r="D77" i="3"/>
  <c r="D71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C63" i="3"/>
  <c r="C76" i="3"/>
  <c r="C9" i="3"/>
  <c r="C31" i="3"/>
  <c r="C23" i="3"/>
  <c r="C24" i="3"/>
  <c r="C10" i="3"/>
  <c r="C7" i="3"/>
  <c r="C65" i="3"/>
  <c r="C30" i="3"/>
  <c r="C25" i="3"/>
  <c r="C27" i="3"/>
  <c r="C22" i="3"/>
  <c r="C21" i="3"/>
  <c r="C15" i="3"/>
  <c r="C18" i="3"/>
  <c r="C64" i="3"/>
  <c r="C70" i="3"/>
  <c r="C16" i="3"/>
  <c r="C53" i="3"/>
  <c r="C28" i="3"/>
  <c r="C26" i="3"/>
  <c r="C61" i="3"/>
  <c r="C20" i="3"/>
  <c r="C44" i="3"/>
  <c r="C17" i="3"/>
  <c r="C8" i="3"/>
  <c r="C41" i="3"/>
  <c r="C74" i="3"/>
  <c r="C51" i="3"/>
  <c r="C14" i="3"/>
  <c r="C13" i="3"/>
  <c r="C11" i="3"/>
  <c r="C12" i="3"/>
  <c r="C57" i="3"/>
  <c r="C19" i="3"/>
  <c r="C32" i="3"/>
  <c r="C54" i="3"/>
  <c r="C75" i="3"/>
  <c r="C35" i="3"/>
  <c r="C69" i="3"/>
  <c r="C42" i="3"/>
  <c r="C60" i="3"/>
  <c r="C48" i="3"/>
  <c r="C45" i="3"/>
  <c r="C39" i="3"/>
  <c r="C49" i="3"/>
  <c r="C47" i="3"/>
  <c r="C43" i="3"/>
  <c r="C72" i="3"/>
  <c r="C33" i="3"/>
  <c r="C37" i="3"/>
  <c r="C58" i="3"/>
  <c r="C38" i="3"/>
  <c r="C46" i="3"/>
  <c r="C73" i="3"/>
  <c r="C34" i="3"/>
  <c r="C36" i="3"/>
  <c r="C62" i="3"/>
  <c r="C50" i="3"/>
  <c r="C29" i="3"/>
  <c r="C68" i="3"/>
  <c r="C66" i="3"/>
  <c r="C52" i="3"/>
  <c r="C40" i="3"/>
  <c r="C55" i="3"/>
  <c r="C59" i="3"/>
  <c r="C67" i="3"/>
  <c r="C77" i="3"/>
  <c r="C71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B63" i="3"/>
  <c r="B76" i="3"/>
  <c r="B9" i="3"/>
  <c r="B31" i="3"/>
  <c r="B23" i="3"/>
  <c r="B24" i="3"/>
  <c r="B10" i="3"/>
  <c r="B7" i="3"/>
  <c r="B65" i="3"/>
  <c r="B30" i="3"/>
  <c r="B25" i="3"/>
  <c r="B27" i="3"/>
  <c r="B22" i="3"/>
  <c r="B21" i="3"/>
  <c r="B15" i="3"/>
  <c r="B18" i="3"/>
  <c r="B64" i="3"/>
  <c r="B70" i="3"/>
  <c r="B16" i="3"/>
  <c r="B53" i="3"/>
  <c r="B28" i="3"/>
  <c r="B26" i="3"/>
  <c r="B61" i="3"/>
  <c r="B20" i="3"/>
  <c r="B44" i="3"/>
  <c r="B17" i="3"/>
  <c r="B8" i="3"/>
  <c r="B41" i="3"/>
  <c r="B74" i="3"/>
  <c r="B51" i="3"/>
  <c r="B14" i="3"/>
  <c r="B13" i="3"/>
  <c r="B11" i="3"/>
  <c r="B12" i="3"/>
  <c r="B57" i="3"/>
  <c r="B19" i="3"/>
  <c r="B32" i="3"/>
  <c r="B54" i="3"/>
  <c r="B75" i="3"/>
  <c r="B35" i="3"/>
  <c r="B69" i="3"/>
  <c r="B42" i="3"/>
  <c r="B60" i="3"/>
  <c r="B48" i="3"/>
  <c r="B45" i="3"/>
  <c r="B39" i="3"/>
  <c r="B49" i="3"/>
  <c r="B47" i="3"/>
  <c r="B43" i="3"/>
  <c r="B72" i="3"/>
  <c r="B33" i="3"/>
  <c r="B37" i="3"/>
  <c r="B58" i="3"/>
  <c r="B38" i="3"/>
  <c r="B46" i="3"/>
  <c r="B73" i="3"/>
  <c r="B34" i="3"/>
  <c r="B36" i="3"/>
  <c r="B62" i="3"/>
  <c r="B50" i="3"/>
  <c r="B29" i="3"/>
  <c r="B68" i="3"/>
  <c r="B66" i="3"/>
  <c r="B52" i="3"/>
  <c r="B40" i="3"/>
  <c r="B55" i="3"/>
  <c r="B59" i="3"/>
  <c r="B67" i="3"/>
  <c r="B77" i="3"/>
  <c r="B71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C56" i="3"/>
  <c r="D22" i="10"/>
  <c r="D24" i="10"/>
  <c r="D9" i="10"/>
  <c r="D46" i="10"/>
  <c r="D23" i="10"/>
  <c r="D42" i="10"/>
  <c r="D39" i="10"/>
  <c r="D12" i="10"/>
  <c r="D47" i="10"/>
  <c r="D7" i="10"/>
  <c r="D14" i="10"/>
  <c r="D43" i="10"/>
  <c r="D13" i="10"/>
  <c r="D19" i="10"/>
  <c r="D18" i="10"/>
  <c r="D40" i="10"/>
  <c r="D25" i="10"/>
  <c r="D44" i="10"/>
  <c r="D200" i="10"/>
  <c r="D45" i="10"/>
  <c r="D8" i="10"/>
  <c r="D41" i="10"/>
  <c r="D48" i="10"/>
  <c r="D15" i="10"/>
  <c r="D49" i="10"/>
  <c r="D20" i="10"/>
  <c r="D10" i="10"/>
  <c r="D50" i="10"/>
  <c r="D51" i="10"/>
  <c r="D21" i="10"/>
  <c r="D52" i="10"/>
  <c r="D53" i="10"/>
  <c r="D54" i="10"/>
  <c r="D55" i="10"/>
  <c r="D16" i="10"/>
  <c r="D17" i="10"/>
  <c r="D26" i="10"/>
  <c r="D27" i="10"/>
  <c r="D28" i="10"/>
  <c r="D56" i="10"/>
  <c r="D57" i="10"/>
  <c r="D58" i="10"/>
  <c r="D59" i="10"/>
  <c r="D35" i="10"/>
  <c r="D33" i="10"/>
  <c r="D37" i="10"/>
  <c r="D60" i="10"/>
  <c r="D61" i="10"/>
  <c r="D62" i="10"/>
  <c r="D63" i="10"/>
  <c r="D64" i="10"/>
  <c r="D65" i="10"/>
  <c r="D34" i="10"/>
  <c r="D66" i="10"/>
  <c r="D67" i="10"/>
  <c r="D68" i="10"/>
  <c r="D29" i="10"/>
  <c r="D69" i="10"/>
  <c r="D70" i="10"/>
  <c r="D71" i="10"/>
  <c r="D30" i="10"/>
  <c r="D31" i="10"/>
  <c r="D72" i="10"/>
  <c r="D38" i="10"/>
  <c r="D73" i="10"/>
  <c r="D74" i="10"/>
  <c r="D36" i="10"/>
  <c r="D32" i="10"/>
  <c r="D75" i="10"/>
  <c r="D76" i="10"/>
  <c r="D77" i="10"/>
  <c r="D78" i="10"/>
  <c r="D79" i="10"/>
  <c r="D80" i="10"/>
  <c r="D81" i="10"/>
  <c r="D82" i="10"/>
  <c r="D83" i="10"/>
  <c r="D84" i="10"/>
  <c r="D85" i="10"/>
  <c r="D86" i="10"/>
  <c r="D87" i="10"/>
  <c r="D88" i="10"/>
  <c r="D89" i="10"/>
  <c r="D90" i="10"/>
  <c r="D91" i="10"/>
  <c r="D92" i="10"/>
  <c r="D93" i="10"/>
  <c r="D94" i="10"/>
  <c r="D95" i="10"/>
  <c r="D96" i="10"/>
  <c r="D97" i="10"/>
  <c r="D98" i="10"/>
  <c r="D99" i="10"/>
  <c r="D100" i="10"/>
  <c r="D101" i="10"/>
  <c r="D102" i="10"/>
  <c r="D103" i="10"/>
  <c r="D104" i="10"/>
  <c r="D105" i="10"/>
  <c r="D106" i="10"/>
  <c r="D107" i="10"/>
  <c r="D108" i="10"/>
  <c r="D109" i="10"/>
  <c r="D110" i="10"/>
  <c r="D111" i="10"/>
  <c r="D112" i="10"/>
  <c r="D113" i="10"/>
  <c r="D114" i="10"/>
  <c r="D115" i="10"/>
  <c r="D116" i="10"/>
  <c r="D117" i="10"/>
  <c r="D118" i="10"/>
  <c r="D119" i="10"/>
  <c r="D120" i="10"/>
  <c r="D121" i="10"/>
  <c r="D122" i="10"/>
  <c r="D123" i="10"/>
  <c r="D124" i="10"/>
  <c r="D125" i="10"/>
  <c r="D126" i="10"/>
  <c r="D127" i="10"/>
  <c r="D128" i="10"/>
  <c r="D129" i="10"/>
  <c r="D130" i="10"/>
  <c r="D131" i="10"/>
  <c r="D132" i="10"/>
  <c r="D133" i="10"/>
  <c r="D134" i="10"/>
  <c r="D135" i="10"/>
  <c r="D136" i="10"/>
  <c r="D137" i="10"/>
  <c r="D138" i="10"/>
  <c r="D139" i="10"/>
  <c r="D140" i="10"/>
  <c r="D141" i="10"/>
  <c r="D142" i="10"/>
  <c r="D143" i="10"/>
  <c r="D144" i="10"/>
  <c r="D145" i="10"/>
  <c r="D146" i="10"/>
  <c r="D147" i="10"/>
  <c r="D148" i="10"/>
  <c r="D149" i="10"/>
  <c r="D150" i="10"/>
  <c r="D151" i="10"/>
  <c r="D152" i="10"/>
  <c r="D153" i="10"/>
  <c r="D154" i="10"/>
  <c r="D155" i="10"/>
  <c r="D156" i="10"/>
  <c r="D157" i="10"/>
  <c r="D158" i="10"/>
  <c r="D159" i="10"/>
  <c r="D160" i="10"/>
  <c r="D161" i="10"/>
  <c r="D162" i="10"/>
  <c r="D163" i="10"/>
  <c r="D164" i="10"/>
  <c r="D165" i="10"/>
  <c r="D166" i="10"/>
  <c r="D167" i="10"/>
  <c r="D168" i="10"/>
  <c r="D169" i="10"/>
  <c r="D170" i="10"/>
  <c r="D171" i="10"/>
  <c r="D172" i="10"/>
  <c r="D173" i="10"/>
  <c r="D174" i="10"/>
  <c r="D175" i="10"/>
  <c r="D176" i="10"/>
  <c r="D177" i="10"/>
  <c r="D178" i="10"/>
  <c r="D179" i="10"/>
  <c r="D180" i="10"/>
  <c r="D181" i="10"/>
  <c r="D182" i="10"/>
  <c r="D183" i="10"/>
  <c r="D184" i="10"/>
  <c r="D185" i="10"/>
  <c r="D186" i="10"/>
  <c r="D187" i="10"/>
  <c r="D188" i="10"/>
  <c r="D189" i="10"/>
  <c r="D190" i="10"/>
  <c r="D191" i="10"/>
  <c r="D192" i="10"/>
  <c r="D193" i="10"/>
  <c r="D194" i="10"/>
  <c r="D195" i="10"/>
  <c r="D196" i="10"/>
  <c r="D197" i="10"/>
  <c r="D198" i="10"/>
  <c r="D199" i="10"/>
  <c r="C22" i="10"/>
  <c r="C24" i="10"/>
  <c r="C9" i="10"/>
  <c r="C46" i="10"/>
  <c r="C23" i="10"/>
  <c r="C42" i="10"/>
  <c r="C39" i="10"/>
  <c r="C12" i="10"/>
  <c r="C47" i="10"/>
  <c r="C7" i="10"/>
  <c r="C14" i="10"/>
  <c r="C43" i="10"/>
  <c r="C13" i="10"/>
  <c r="C19" i="10"/>
  <c r="C18" i="10"/>
  <c r="C40" i="10"/>
  <c r="C25" i="10"/>
  <c r="C44" i="10"/>
  <c r="C200" i="10"/>
  <c r="C45" i="10"/>
  <c r="C8" i="10"/>
  <c r="C41" i="10"/>
  <c r="C48" i="10"/>
  <c r="C15" i="10"/>
  <c r="C49" i="10"/>
  <c r="C20" i="10"/>
  <c r="C10" i="10"/>
  <c r="C50" i="10"/>
  <c r="C51" i="10"/>
  <c r="C21" i="10"/>
  <c r="C52" i="10"/>
  <c r="C53" i="10"/>
  <c r="C54" i="10"/>
  <c r="C55" i="10"/>
  <c r="C16" i="10"/>
  <c r="C17" i="10"/>
  <c r="C26" i="10"/>
  <c r="C27" i="10"/>
  <c r="C28" i="10"/>
  <c r="C56" i="10"/>
  <c r="C57" i="10"/>
  <c r="C58" i="10"/>
  <c r="C59" i="10"/>
  <c r="C35" i="10"/>
  <c r="C33" i="10"/>
  <c r="C37" i="10"/>
  <c r="C60" i="10"/>
  <c r="C61" i="10"/>
  <c r="C62" i="10"/>
  <c r="C63" i="10"/>
  <c r="C64" i="10"/>
  <c r="C65" i="10"/>
  <c r="C34" i="10"/>
  <c r="C66" i="10"/>
  <c r="C67" i="10"/>
  <c r="C68" i="10"/>
  <c r="C29" i="10"/>
  <c r="C69" i="10"/>
  <c r="C70" i="10"/>
  <c r="C71" i="10"/>
  <c r="C30" i="10"/>
  <c r="C31" i="10"/>
  <c r="C72" i="10"/>
  <c r="C38" i="10"/>
  <c r="C73" i="10"/>
  <c r="C74" i="10"/>
  <c r="C36" i="10"/>
  <c r="C32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110" i="10"/>
  <c r="C111" i="10"/>
  <c r="C112" i="10"/>
  <c r="C113" i="10"/>
  <c r="C114" i="10"/>
  <c r="C115" i="10"/>
  <c r="C116" i="10"/>
  <c r="C117" i="10"/>
  <c r="C118" i="10"/>
  <c r="C119" i="10"/>
  <c r="C120" i="10"/>
  <c r="C121" i="10"/>
  <c r="C122" i="10"/>
  <c r="C123" i="10"/>
  <c r="C124" i="10"/>
  <c r="C125" i="10"/>
  <c r="C126" i="10"/>
  <c r="C127" i="10"/>
  <c r="C128" i="10"/>
  <c r="C129" i="10"/>
  <c r="C130" i="10"/>
  <c r="C131" i="10"/>
  <c r="C132" i="10"/>
  <c r="C133" i="10"/>
  <c r="C134" i="10"/>
  <c r="C135" i="10"/>
  <c r="C136" i="10"/>
  <c r="C137" i="10"/>
  <c r="C138" i="10"/>
  <c r="C139" i="10"/>
  <c r="C140" i="10"/>
  <c r="C141" i="10"/>
  <c r="C142" i="10"/>
  <c r="C143" i="10"/>
  <c r="C144" i="10"/>
  <c r="C145" i="10"/>
  <c r="C146" i="10"/>
  <c r="C147" i="10"/>
  <c r="C148" i="10"/>
  <c r="C149" i="10"/>
  <c r="C150" i="10"/>
  <c r="C151" i="10"/>
  <c r="C152" i="10"/>
  <c r="C153" i="10"/>
  <c r="C154" i="10"/>
  <c r="C155" i="10"/>
  <c r="C156" i="10"/>
  <c r="C157" i="10"/>
  <c r="C158" i="10"/>
  <c r="C159" i="10"/>
  <c r="C160" i="10"/>
  <c r="C161" i="10"/>
  <c r="C162" i="10"/>
  <c r="C163" i="10"/>
  <c r="C164" i="10"/>
  <c r="C165" i="10"/>
  <c r="C166" i="10"/>
  <c r="C167" i="10"/>
  <c r="C168" i="10"/>
  <c r="C169" i="10"/>
  <c r="C170" i="10"/>
  <c r="C171" i="10"/>
  <c r="C172" i="10"/>
  <c r="C173" i="10"/>
  <c r="C174" i="10"/>
  <c r="C175" i="10"/>
  <c r="C176" i="10"/>
  <c r="C177" i="10"/>
  <c r="C178" i="10"/>
  <c r="C179" i="10"/>
  <c r="C180" i="10"/>
  <c r="C181" i="10"/>
  <c r="C182" i="10"/>
  <c r="C183" i="10"/>
  <c r="C184" i="10"/>
  <c r="C185" i="10"/>
  <c r="C186" i="10"/>
  <c r="C187" i="10"/>
  <c r="C188" i="10"/>
  <c r="C189" i="10"/>
  <c r="C190" i="10"/>
  <c r="C191" i="10"/>
  <c r="C192" i="10"/>
  <c r="C193" i="10"/>
  <c r="C194" i="10"/>
  <c r="C195" i="10"/>
  <c r="C196" i="10"/>
  <c r="C197" i="10"/>
  <c r="C198" i="10"/>
  <c r="C199" i="10"/>
  <c r="B22" i="10"/>
  <c r="B24" i="10"/>
  <c r="B9" i="10"/>
  <c r="B46" i="10"/>
  <c r="B23" i="10"/>
  <c r="B42" i="10"/>
  <c r="B39" i="10"/>
  <c r="B12" i="10"/>
  <c r="B47" i="10"/>
  <c r="B7" i="10"/>
  <c r="B14" i="10"/>
  <c r="B43" i="10"/>
  <c r="B13" i="10"/>
  <c r="B19" i="10"/>
  <c r="B18" i="10"/>
  <c r="B40" i="10"/>
  <c r="B25" i="10"/>
  <c r="B44" i="10"/>
  <c r="B200" i="10"/>
  <c r="B45" i="10"/>
  <c r="B8" i="10"/>
  <c r="B41" i="10"/>
  <c r="B48" i="10"/>
  <c r="B15" i="10"/>
  <c r="B49" i="10"/>
  <c r="B20" i="10"/>
  <c r="B10" i="10"/>
  <c r="B50" i="10"/>
  <c r="B51" i="10"/>
  <c r="B21" i="10"/>
  <c r="B52" i="10"/>
  <c r="B53" i="10"/>
  <c r="B54" i="10"/>
  <c r="B55" i="10"/>
  <c r="B16" i="10"/>
  <c r="B17" i="10"/>
  <c r="B26" i="10"/>
  <c r="B27" i="10"/>
  <c r="B28" i="10"/>
  <c r="B56" i="10"/>
  <c r="B57" i="10"/>
  <c r="B58" i="10"/>
  <c r="B59" i="10"/>
  <c r="B35" i="10"/>
  <c r="B33" i="10"/>
  <c r="B37" i="10"/>
  <c r="B60" i="10"/>
  <c r="B61" i="10"/>
  <c r="B62" i="10"/>
  <c r="B63" i="10"/>
  <c r="B64" i="10"/>
  <c r="B65" i="10"/>
  <c r="B34" i="10"/>
  <c r="B66" i="10"/>
  <c r="B67" i="10"/>
  <c r="B68" i="10"/>
  <c r="B29" i="10"/>
  <c r="B69" i="10"/>
  <c r="B70" i="10"/>
  <c r="B71" i="10"/>
  <c r="B30" i="10"/>
  <c r="B31" i="10"/>
  <c r="B72" i="10"/>
  <c r="B38" i="10"/>
  <c r="B73" i="10"/>
  <c r="B74" i="10"/>
  <c r="B36" i="10"/>
  <c r="B32" i="10"/>
  <c r="B75" i="10"/>
  <c r="B76" i="10"/>
  <c r="B77" i="10"/>
  <c r="B78" i="10"/>
  <c r="B79" i="10"/>
  <c r="B80" i="10"/>
  <c r="B81" i="10"/>
  <c r="B82" i="10"/>
  <c r="B83" i="10"/>
  <c r="B84" i="10"/>
  <c r="B85" i="10"/>
  <c r="B86" i="10"/>
  <c r="B87" i="10"/>
  <c r="B88" i="10"/>
  <c r="B89" i="10"/>
  <c r="B90" i="10"/>
  <c r="B91" i="10"/>
  <c r="B92" i="10"/>
  <c r="B93" i="10"/>
  <c r="B94" i="10"/>
  <c r="B95" i="10"/>
  <c r="B96" i="10"/>
  <c r="B97" i="10"/>
  <c r="B98" i="10"/>
  <c r="B99" i="10"/>
  <c r="B100" i="10"/>
  <c r="B101" i="10"/>
  <c r="B102" i="10"/>
  <c r="B103" i="10"/>
  <c r="B104" i="10"/>
  <c r="B105" i="10"/>
  <c r="B106" i="10"/>
  <c r="B107" i="10"/>
  <c r="B108" i="10"/>
  <c r="B109" i="10"/>
  <c r="B110" i="10"/>
  <c r="B111" i="10"/>
  <c r="B112" i="10"/>
  <c r="B113" i="10"/>
  <c r="B114" i="10"/>
  <c r="B115" i="10"/>
  <c r="B116" i="10"/>
  <c r="B117" i="10"/>
  <c r="B118" i="10"/>
  <c r="B119" i="10"/>
  <c r="B120" i="10"/>
  <c r="B121" i="10"/>
  <c r="B122" i="10"/>
  <c r="B123" i="10"/>
  <c r="B124" i="10"/>
  <c r="B125" i="10"/>
  <c r="B126" i="10"/>
  <c r="B127" i="10"/>
  <c r="B128" i="10"/>
  <c r="B129" i="10"/>
  <c r="B130" i="10"/>
  <c r="B131" i="10"/>
  <c r="B132" i="10"/>
  <c r="B133" i="10"/>
  <c r="B134" i="10"/>
  <c r="B135" i="10"/>
  <c r="B136" i="10"/>
  <c r="B137" i="10"/>
  <c r="B138" i="10"/>
  <c r="B139" i="10"/>
  <c r="B140" i="10"/>
  <c r="B141" i="10"/>
  <c r="B142" i="10"/>
  <c r="B143" i="10"/>
  <c r="B144" i="10"/>
  <c r="B145" i="10"/>
  <c r="B146" i="10"/>
  <c r="B147" i="10"/>
  <c r="B148" i="10"/>
  <c r="B149" i="10"/>
  <c r="B150" i="10"/>
  <c r="B151" i="10"/>
  <c r="B152" i="10"/>
  <c r="B153" i="10"/>
  <c r="B154" i="10"/>
  <c r="B155" i="10"/>
  <c r="B156" i="10"/>
  <c r="B157" i="10"/>
  <c r="B158" i="10"/>
  <c r="B159" i="10"/>
  <c r="B160" i="10"/>
  <c r="B161" i="10"/>
  <c r="B162" i="10"/>
  <c r="B163" i="10"/>
  <c r="B164" i="10"/>
  <c r="B165" i="10"/>
  <c r="B166" i="10"/>
  <c r="B167" i="10"/>
  <c r="B168" i="10"/>
  <c r="B169" i="10"/>
  <c r="B170" i="10"/>
  <c r="B171" i="10"/>
  <c r="B172" i="10"/>
  <c r="B173" i="10"/>
  <c r="B174" i="10"/>
  <c r="B175" i="10"/>
  <c r="B176" i="10"/>
  <c r="B177" i="10"/>
  <c r="B178" i="10"/>
  <c r="B179" i="10"/>
  <c r="B180" i="10"/>
  <c r="B181" i="10"/>
  <c r="B182" i="10"/>
  <c r="B183" i="10"/>
  <c r="B184" i="10"/>
  <c r="B185" i="10"/>
  <c r="B186" i="10"/>
  <c r="B187" i="10"/>
  <c r="B188" i="10"/>
  <c r="B189" i="10"/>
  <c r="B190" i="10"/>
  <c r="B191" i="10"/>
  <c r="B192" i="10"/>
  <c r="B193" i="10"/>
  <c r="B194" i="10"/>
  <c r="B195" i="10"/>
  <c r="B196" i="10"/>
  <c r="B197" i="10"/>
  <c r="B198" i="10"/>
  <c r="B199" i="10"/>
  <c r="D31" i="9"/>
  <c r="D53" i="9"/>
  <c r="D11" i="9"/>
  <c r="D51" i="9"/>
  <c r="D32" i="9"/>
  <c r="D48" i="9"/>
  <c r="D46" i="9"/>
  <c r="D8" i="9"/>
  <c r="D52" i="9"/>
  <c r="D7" i="9"/>
  <c r="D14" i="9"/>
  <c r="D45" i="9"/>
  <c r="D13" i="9"/>
  <c r="D19" i="9"/>
  <c r="D17" i="9"/>
  <c r="D47" i="9"/>
  <c r="D50" i="9"/>
  <c r="D49" i="9"/>
  <c r="D26" i="9"/>
  <c r="D34" i="9"/>
  <c r="D20" i="9"/>
  <c r="D33" i="9"/>
  <c r="D54" i="9"/>
  <c r="D15" i="9"/>
  <c r="D21" i="9"/>
  <c r="D55" i="9"/>
  <c r="D9" i="9"/>
  <c r="D16" i="9"/>
  <c r="D56" i="9"/>
  <c r="D57" i="9"/>
  <c r="D58" i="9"/>
  <c r="D30" i="9"/>
  <c r="D42" i="9"/>
  <c r="D24" i="9"/>
  <c r="D29" i="9"/>
  <c r="D59" i="9"/>
  <c r="D18" i="9"/>
  <c r="D12" i="9"/>
  <c r="D35" i="9"/>
  <c r="D23" i="9"/>
  <c r="D60" i="9"/>
  <c r="D36" i="9"/>
  <c r="D61" i="9"/>
  <c r="D62" i="9"/>
  <c r="D27" i="9"/>
  <c r="D37" i="9"/>
  <c r="D28" i="9"/>
  <c r="D63" i="9"/>
  <c r="D64" i="9"/>
  <c r="D38" i="9"/>
  <c r="D65" i="9"/>
  <c r="D66" i="9"/>
  <c r="D43" i="9"/>
  <c r="D67" i="9"/>
  <c r="D68" i="9"/>
  <c r="D69" i="9"/>
  <c r="D70" i="9"/>
  <c r="D71" i="9"/>
  <c r="D72" i="9"/>
  <c r="D73" i="9"/>
  <c r="D22" i="9"/>
  <c r="D39" i="9"/>
  <c r="D44" i="9"/>
  <c r="D74" i="9"/>
  <c r="D25" i="9"/>
  <c r="D75" i="9"/>
  <c r="D40" i="9"/>
  <c r="D41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102" i="9"/>
  <c r="D103" i="9"/>
  <c r="D104" i="9"/>
  <c r="D105" i="9"/>
  <c r="D106" i="9"/>
  <c r="D107" i="9"/>
  <c r="D108" i="9"/>
  <c r="D109" i="9"/>
  <c r="D110" i="9"/>
  <c r="D111" i="9"/>
  <c r="D112" i="9"/>
  <c r="D113" i="9"/>
  <c r="D114" i="9"/>
  <c r="D115" i="9"/>
  <c r="D116" i="9"/>
  <c r="D117" i="9"/>
  <c r="D118" i="9"/>
  <c r="D119" i="9"/>
  <c r="D120" i="9"/>
  <c r="D121" i="9"/>
  <c r="D122" i="9"/>
  <c r="D123" i="9"/>
  <c r="D124" i="9"/>
  <c r="D125" i="9"/>
  <c r="D126" i="9"/>
  <c r="D127" i="9"/>
  <c r="D128" i="9"/>
  <c r="D129" i="9"/>
  <c r="D130" i="9"/>
  <c r="D131" i="9"/>
  <c r="D132" i="9"/>
  <c r="D133" i="9"/>
  <c r="D134" i="9"/>
  <c r="D135" i="9"/>
  <c r="D136" i="9"/>
  <c r="D137" i="9"/>
  <c r="D138" i="9"/>
  <c r="D139" i="9"/>
  <c r="D140" i="9"/>
  <c r="D141" i="9"/>
  <c r="D142" i="9"/>
  <c r="D143" i="9"/>
  <c r="D144" i="9"/>
  <c r="D145" i="9"/>
  <c r="D146" i="9"/>
  <c r="D147" i="9"/>
  <c r="D148" i="9"/>
  <c r="D149" i="9"/>
  <c r="D150" i="9"/>
  <c r="D151" i="9"/>
  <c r="D152" i="9"/>
  <c r="D153" i="9"/>
  <c r="D154" i="9"/>
  <c r="D155" i="9"/>
  <c r="D156" i="9"/>
  <c r="D157" i="9"/>
  <c r="D158" i="9"/>
  <c r="D159" i="9"/>
  <c r="D160" i="9"/>
  <c r="D161" i="9"/>
  <c r="D162" i="9"/>
  <c r="D163" i="9"/>
  <c r="D164" i="9"/>
  <c r="D165" i="9"/>
  <c r="D166" i="9"/>
  <c r="D167" i="9"/>
  <c r="D168" i="9"/>
  <c r="D169" i="9"/>
  <c r="D170" i="9"/>
  <c r="D171" i="9"/>
  <c r="D172" i="9"/>
  <c r="D173" i="9"/>
  <c r="D174" i="9"/>
  <c r="D175" i="9"/>
  <c r="D176" i="9"/>
  <c r="D177" i="9"/>
  <c r="D178" i="9"/>
  <c r="D179" i="9"/>
  <c r="D180" i="9"/>
  <c r="D181" i="9"/>
  <c r="D182" i="9"/>
  <c r="D183" i="9"/>
  <c r="D184" i="9"/>
  <c r="D185" i="9"/>
  <c r="D186" i="9"/>
  <c r="D187" i="9"/>
  <c r="D188" i="9"/>
  <c r="D189" i="9"/>
  <c r="D190" i="9"/>
  <c r="D191" i="9"/>
  <c r="D192" i="9"/>
  <c r="D193" i="9"/>
  <c r="D194" i="9"/>
  <c r="D195" i="9"/>
  <c r="D196" i="9"/>
  <c r="D197" i="9"/>
  <c r="D198" i="9"/>
  <c r="D199" i="9"/>
  <c r="D200" i="9"/>
  <c r="C31" i="9"/>
  <c r="C53" i="9"/>
  <c r="C11" i="9"/>
  <c r="C51" i="9"/>
  <c r="C32" i="9"/>
  <c r="C48" i="9"/>
  <c r="C46" i="9"/>
  <c r="C8" i="9"/>
  <c r="C52" i="9"/>
  <c r="C7" i="9"/>
  <c r="C14" i="9"/>
  <c r="C45" i="9"/>
  <c r="C13" i="9"/>
  <c r="C19" i="9"/>
  <c r="C17" i="9"/>
  <c r="C47" i="9"/>
  <c r="C50" i="9"/>
  <c r="C49" i="9"/>
  <c r="C26" i="9"/>
  <c r="C34" i="9"/>
  <c r="C20" i="9"/>
  <c r="C33" i="9"/>
  <c r="C54" i="9"/>
  <c r="C15" i="9"/>
  <c r="C21" i="9"/>
  <c r="C55" i="9"/>
  <c r="C9" i="9"/>
  <c r="C16" i="9"/>
  <c r="C56" i="9"/>
  <c r="C57" i="9"/>
  <c r="C58" i="9"/>
  <c r="C30" i="9"/>
  <c r="C42" i="9"/>
  <c r="C24" i="9"/>
  <c r="C29" i="9"/>
  <c r="C59" i="9"/>
  <c r="C18" i="9"/>
  <c r="C12" i="9"/>
  <c r="C35" i="9"/>
  <c r="C23" i="9"/>
  <c r="C60" i="9"/>
  <c r="C36" i="9"/>
  <c r="C61" i="9"/>
  <c r="C62" i="9"/>
  <c r="C27" i="9"/>
  <c r="C37" i="9"/>
  <c r="C28" i="9"/>
  <c r="C63" i="9"/>
  <c r="C64" i="9"/>
  <c r="C38" i="9"/>
  <c r="C65" i="9"/>
  <c r="C66" i="9"/>
  <c r="C43" i="9"/>
  <c r="C67" i="9"/>
  <c r="C68" i="9"/>
  <c r="C69" i="9"/>
  <c r="C70" i="9"/>
  <c r="C71" i="9"/>
  <c r="C72" i="9"/>
  <c r="C73" i="9"/>
  <c r="C22" i="9"/>
  <c r="C39" i="9"/>
  <c r="C44" i="9"/>
  <c r="C74" i="9"/>
  <c r="C25" i="9"/>
  <c r="C75" i="9"/>
  <c r="C40" i="9"/>
  <c r="C41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B31" i="9"/>
  <c r="B53" i="9"/>
  <c r="B11" i="9"/>
  <c r="B51" i="9"/>
  <c r="B32" i="9"/>
  <c r="B48" i="9"/>
  <c r="B46" i="9"/>
  <c r="B8" i="9"/>
  <c r="B52" i="9"/>
  <c r="B7" i="9"/>
  <c r="B14" i="9"/>
  <c r="B45" i="9"/>
  <c r="B13" i="9"/>
  <c r="B19" i="9"/>
  <c r="B17" i="9"/>
  <c r="B47" i="9"/>
  <c r="B50" i="9"/>
  <c r="B49" i="9"/>
  <c r="B26" i="9"/>
  <c r="B34" i="9"/>
  <c r="B20" i="9"/>
  <c r="B33" i="9"/>
  <c r="B54" i="9"/>
  <c r="B15" i="9"/>
  <c r="B21" i="9"/>
  <c r="B55" i="9"/>
  <c r="B9" i="9"/>
  <c r="B16" i="9"/>
  <c r="B56" i="9"/>
  <c r="B57" i="9"/>
  <c r="B58" i="9"/>
  <c r="B30" i="9"/>
  <c r="B42" i="9"/>
  <c r="B24" i="9"/>
  <c r="B29" i="9"/>
  <c r="B59" i="9"/>
  <c r="B18" i="9"/>
  <c r="B12" i="9"/>
  <c r="B35" i="9"/>
  <c r="B23" i="9"/>
  <c r="B60" i="9"/>
  <c r="B36" i="9"/>
  <c r="B61" i="9"/>
  <c r="B62" i="9"/>
  <c r="B27" i="9"/>
  <c r="B37" i="9"/>
  <c r="B28" i="9"/>
  <c r="B63" i="9"/>
  <c r="B64" i="9"/>
  <c r="B38" i="9"/>
  <c r="B65" i="9"/>
  <c r="B66" i="9"/>
  <c r="B43" i="9"/>
  <c r="B67" i="9"/>
  <c r="B68" i="9"/>
  <c r="B69" i="9"/>
  <c r="B70" i="9"/>
  <c r="B71" i="9"/>
  <c r="B72" i="9"/>
  <c r="B73" i="9"/>
  <c r="B22" i="9"/>
  <c r="B39" i="9"/>
  <c r="B44" i="9"/>
  <c r="B74" i="9"/>
  <c r="B25" i="9"/>
  <c r="B75" i="9"/>
  <c r="B40" i="9"/>
  <c r="B41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D22" i="8"/>
  <c r="D23" i="8"/>
  <c r="D11" i="8"/>
  <c r="D24" i="8"/>
  <c r="D45" i="8"/>
  <c r="D32" i="8"/>
  <c r="D65" i="8"/>
  <c r="D12" i="8"/>
  <c r="D47" i="8"/>
  <c r="D8" i="8"/>
  <c r="D16" i="8"/>
  <c r="D31" i="8"/>
  <c r="D29" i="8"/>
  <c r="D17" i="8"/>
  <c r="D34" i="8"/>
  <c r="D46" i="8"/>
  <c r="D25" i="8"/>
  <c r="D26" i="8"/>
  <c r="D33" i="8"/>
  <c r="D21" i="8"/>
  <c r="D9" i="8"/>
  <c r="D66" i="8"/>
  <c r="D67" i="8"/>
  <c r="D30" i="8"/>
  <c r="D19" i="8"/>
  <c r="D50" i="8"/>
  <c r="D13" i="8"/>
  <c r="D68" i="8"/>
  <c r="D40" i="8"/>
  <c r="D38" i="8"/>
  <c r="D44" i="8"/>
  <c r="D10" i="8"/>
  <c r="D15" i="8"/>
  <c r="D7" i="8"/>
  <c r="D27" i="8"/>
  <c r="D20" i="8"/>
  <c r="D18" i="8"/>
  <c r="D28" i="8"/>
  <c r="D52" i="8"/>
  <c r="D36" i="8"/>
  <c r="D69" i="8"/>
  <c r="D51" i="8"/>
  <c r="D42" i="8"/>
  <c r="D48" i="8"/>
  <c r="D41" i="8"/>
  <c r="D53" i="8"/>
  <c r="D54" i="8"/>
  <c r="D63" i="8"/>
  <c r="D43" i="8"/>
  <c r="D39" i="8"/>
  <c r="D70" i="8"/>
  <c r="D55" i="8"/>
  <c r="D62" i="8"/>
  <c r="D71" i="8"/>
  <c r="D72" i="8"/>
  <c r="D56" i="8"/>
  <c r="D57" i="8"/>
  <c r="D73" i="8"/>
  <c r="D58" i="8"/>
  <c r="D74" i="8"/>
  <c r="D35" i="8"/>
  <c r="D59" i="8"/>
  <c r="D61" i="8"/>
  <c r="D75" i="8"/>
  <c r="D37" i="8"/>
  <c r="D76" i="8"/>
  <c r="D49" i="8"/>
  <c r="D60" i="8"/>
  <c r="D77" i="8"/>
  <c r="D64" i="8"/>
  <c r="D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D92" i="8"/>
  <c r="D93" i="8"/>
  <c r="D94" i="8"/>
  <c r="D95" i="8"/>
  <c r="D96" i="8"/>
  <c r="D97" i="8"/>
  <c r="D98" i="8"/>
  <c r="D99" i="8"/>
  <c r="D100" i="8"/>
  <c r="D101" i="8"/>
  <c r="D102" i="8"/>
  <c r="D103" i="8"/>
  <c r="D104" i="8"/>
  <c r="D105" i="8"/>
  <c r="D106" i="8"/>
  <c r="D107" i="8"/>
  <c r="D108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24" i="8"/>
  <c r="D125" i="8"/>
  <c r="D126" i="8"/>
  <c r="D127" i="8"/>
  <c r="D128" i="8"/>
  <c r="D129" i="8"/>
  <c r="D130" i="8"/>
  <c r="D131" i="8"/>
  <c r="D132" i="8"/>
  <c r="D133" i="8"/>
  <c r="D134" i="8"/>
  <c r="D135" i="8"/>
  <c r="D136" i="8"/>
  <c r="D137" i="8"/>
  <c r="D138" i="8"/>
  <c r="D139" i="8"/>
  <c r="D140" i="8"/>
  <c r="D141" i="8"/>
  <c r="D142" i="8"/>
  <c r="D143" i="8"/>
  <c r="D144" i="8"/>
  <c r="D145" i="8"/>
  <c r="D146" i="8"/>
  <c r="D147" i="8"/>
  <c r="D148" i="8"/>
  <c r="D149" i="8"/>
  <c r="D150" i="8"/>
  <c r="D151" i="8"/>
  <c r="D152" i="8"/>
  <c r="D153" i="8"/>
  <c r="D154" i="8"/>
  <c r="D155" i="8"/>
  <c r="D156" i="8"/>
  <c r="D157" i="8"/>
  <c r="D158" i="8"/>
  <c r="D159" i="8"/>
  <c r="D160" i="8"/>
  <c r="D161" i="8"/>
  <c r="D162" i="8"/>
  <c r="D163" i="8"/>
  <c r="D164" i="8"/>
  <c r="D165" i="8"/>
  <c r="D166" i="8"/>
  <c r="D167" i="8"/>
  <c r="D168" i="8"/>
  <c r="D169" i="8"/>
  <c r="D170" i="8"/>
  <c r="D171" i="8"/>
  <c r="D172" i="8"/>
  <c r="D173" i="8"/>
  <c r="D174" i="8"/>
  <c r="D175" i="8"/>
  <c r="D176" i="8"/>
  <c r="D177" i="8"/>
  <c r="D178" i="8"/>
  <c r="D179" i="8"/>
  <c r="D180" i="8"/>
  <c r="D181" i="8"/>
  <c r="D182" i="8"/>
  <c r="D183" i="8"/>
  <c r="D184" i="8"/>
  <c r="D185" i="8"/>
  <c r="D186" i="8"/>
  <c r="D187" i="8"/>
  <c r="D188" i="8"/>
  <c r="D189" i="8"/>
  <c r="D190" i="8"/>
  <c r="D191" i="8"/>
  <c r="D192" i="8"/>
  <c r="D193" i="8"/>
  <c r="D194" i="8"/>
  <c r="D195" i="8"/>
  <c r="D196" i="8"/>
  <c r="D197" i="8"/>
  <c r="D198" i="8"/>
  <c r="D199" i="8"/>
  <c r="D200" i="8"/>
  <c r="C22" i="8"/>
  <c r="C23" i="8"/>
  <c r="C11" i="8"/>
  <c r="C24" i="8"/>
  <c r="C45" i="8"/>
  <c r="C32" i="8"/>
  <c r="C65" i="8"/>
  <c r="C12" i="8"/>
  <c r="C47" i="8"/>
  <c r="C8" i="8"/>
  <c r="C16" i="8"/>
  <c r="C31" i="8"/>
  <c r="C29" i="8"/>
  <c r="C17" i="8"/>
  <c r="C34" i="8"/>
  <c r="C46" i="8"/>
  <c r="C25" i="8"/>
  <c r="C26" i="8"/>
  <c r="C33" i="8"/>
  <c r="C21" i="8"/>
  <c r="C9" i="8"/>
  <c r="C66" i="8"/>
  <c r="C67" i="8"/>
  <c r="C30" i="8"/>
  <c r="C19" i="8"/>
  <c r="C50" i="8"/>
  <c r="C13" i="8"/>
  <c r="C68" i="8"/>
  <c r="C40" i="8"/>
  <c r="C38" i="8"/>
  <c r="C44" i="8"/>
  <c r="C10" i="8"/>
  <c r="C15" i="8"/>
  <c r="C7" i="8"/>
  <c r="C27" i="8"/>
  <c r="C20" i="8"/>
  <c r="C18" i="8"/>
  <c r="C28" i="8"/>
  <c r="C52" i="8"/>
  <c r="C36" i="8"/>
  <c r="C69" i="8"/>
  <c r="C51" i="8"/>
  <c r="C42" i="8"/>
  <c r="C48" i="8"/>
  <c r="C41" i="8"/>
  <c r="C53" i="8"/>
  <c r="C54" i="8"/>
  <c r="C63" i="8"/>
  <c r="C43" i="8"/>
  <c r="C39" i="8"/>
  <c r="C70" i="8"/>
  <c r="C55" i="8"/>
  <c r="C62" i="8"/>
  <c r="C71" i="8"/>
  <c r="C72" i="8"/>
  <c r="C56" i="8"/>
  <c r="C57" i="8"/>
  <c r="C73" i="8"/>
  <c r="C58" i="8"/>
  <c r="C74" i="8"/>
  <c r="C35" i="8"/>
  <c r="C59" i="8"/>
  <c r="C61" i="8"/>
  <c r="C75" i="8"/>
  <c r="C37" i="8"/>
  <c r="C76" i="8"/>
  <c r="C49" i="8"/>
  <c r="C60" i="8"/>
  <c r="C77" i="8"/>
  <c r="C64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B22" i="8"/>
  <c r="B23" i="8"/>
  <c r="B11" i="8"/>
  <c r="B24" i="8"/>
  <c r="B45" i="8"/>
  <c r="B32" i="8"/>
  <c r="B65" i="8"/>
  <c r="B12" i="8"/>
  <c r="B47" i="8"/>
  <c r="B8" i="8"/>
  <c r="B16" i="8"/>
  <c r="B31" i="8"/>
  <c r="B29" i="8"/>
  <c r="B17" i="8"/>
  <c r="B34" i="8"/>
  <c r="B46" i="8"/>
  <c r="B25" i="8"/>
  <c r="B26" i="8"/>
  <c r="B33" i="8"/>
  <c r="B21" i="8"/>
  <c r="B9" i="8"/>
  <c r="B66" i="8"/>
  <c r="B67" i="8"/>
  <c r="B30" i="8"/>
  <c r="B19" i="8"/>
  <c r="B50" i="8"/>
  <c r="B13" i="8"/>
  <c r="B68" i="8"/>
  <c r="B40" i="8"/>
  <c r="B38" i="8"/>
  <c r="B44" i="8"/>
  <c r="B10" i="8"/>
  <c r="B15" i="8"/>
  <c r="B7" i="8"/>
  <c r="B27" i="8"/>
  <c r="B20" i="8"/>
  <c r="B18" i="8"/>
  <c r="B28" i="8"/>
  <c r="B52" i="8"/>
  <c r="B36" i="8"/>
  <c r="B69" i="8"/>
  <c r="B51" i="8"/>
  <c r="B42" i="8"/>
  <c r="B48" i="8"/>
  <c r="B41" i="8"/>
  <c r="B53" i="8"/>
  <c r="B54" i="8"/>
  <c r="B63" i="8"/>
  <c r="B43" i="8"/>
  <c r="B39" i="8"/>
  <c r="B70" i="8"/>
  <c r="B55" i="8"/>
  <c r="B62" i="8"/>
  <c r="B71" i="8"/>
  <c r="B72" i="8"/>
  <c r="B56" i="8"/>
  <c r="B57" i="8"/>
  <c r="B73" i="8"/>
  <c r="B58" i="8"/>
  <c r="B74" i="8"/>
  <c r="B35" i="8"/>
  <c r="B59" i="8"/>
  <c r="B61" i="8"/>
  <c r="B75" i="8"/>
  <c r="B37" i="8"/>
  <c r="B76" i="8"/>
  <c r="B49" i="8"/>
  <c r="B60" i="8"/>
  <c r="B77" i="8"/>
  <c r="B64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D23" i="7"/>
  <c r="D50" i="7"/>
  <c r="D8" i="7"/>
  <c r="D25" i="7"/>
  <c r="D48" i="7"/>
  <c r="D43" i="7"/>
  <c r="D44" i="7"/>
  <c r="D9" i="7"/>
  <c r="D26" i="7"/>
  <c r="D7" i="7"/>
  <c r="D13" i="7"/>
  <c r="D46" i="7"/>
  <c r="D14" i="7"/>
  <c r="D11" i="7"/>
  <c r="D18" i="7"/>
  <c r="D45" i="7"/>
  <c r="D49" i="7"/>
  <c r="D47" i="7"/>
  <c r="D10" i="7"/>
  <c r="D24" i="7"/>
  <c r="D16" i="7"/>
  <c r="D22" i="7"/>
  <c r="D51" i="7"/>
  <c r="D15" i="7"/>
  <c r="D12" i="7"/>
  <c r="D52" i="7"/>
  <c r="D53" i="7"/>
  <c r="D27" i="7"/>
  <c r="D54" i="7"/>
  <c r="D55" i="7"/>
  <c r="D56" i="7"/>
  <c r="D42" i="7"/>
  <c r="D40" i="7"/>
  <c r="D17" i="7"/>
  <c r="D28" i="7"/>
  <c r="D57" i="7"/>
  <c r="D19" i="7"/>
  <c r="D29" i="7"/>
  <c r="D58" i="7"/>
  <c r="D59" i="7"/>
  <c r="D60" i="7"/>
  <c r="D61" i="7"/>
  <c r="D62" i="7"/>
  <c r="D63" i="7"/>
  <c r="D39" i="7"/>
  <c r="D30" i="7"/>
  <c r="D64" i="7"/>
  <c r="D31" i="7"/>
  <c r="D37" i="7"/>
  <c r="D65" i="7"/>
  <c r="D32" i="7"/>
  <c r="D66" i="7"/>
  <c r="D67" i="7"/>
  <c r="D68" i="7"/>
  <c r="D69" i="7"/>
  <c r="D70" i="7"/>
  <c r="D71" i="7"/>
  <c r="D33" i="7"/>
  <c r="D72" i="7"/>
  <c r="D73" i="7"/>
  <c r="D34" i="7"/>
  <c r="D35" i="7"/>
  <c r="D74" i="7"/>
  <c r="D21" i="7"/>
  <c r="D75" i="7"/>
  <c r="D76" i="7"/>
  <c r="D36" i="7"/>
  <c r="D38" i="7"/>
  <c r="D77" i="7"/>
  <c r="D41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101" i="7"/>
  <c r="D102" i="7"/>
  <c r="D103" i="7"/>
  <c r="D104" i="7"/>
  <c r="D105" i="7"/>
  <c r="D106" i="7"/>
  <c r="D107" i="7"/>
  <c r="D108" i="7"/>
  <c r="D109" i="7"/>
  <c r="D110" i="7"/>
  <c r="D111" i="7"/>
  <c r="D112" i="7"/>
  <c r="D113" i="7"/>
  <c r="D114" i="7"/>
  <c r="D115" i="7"/>
  <c r="D116" i="7"/>
  <c r="D117" i="7"/>
  <c r="D118" i="7"/>
  <c r="D119" i="7"/>
  <c r="D120" i="7"/>
  <c r="D121" i="7"/>
  <c r="D122" i="7"/>
  <c r="D123" i="7"/>
  <c r="D124" i="7"/>
  <c r="D125" i="7"/>
  <c r="D126" i="7"/>
  <c r="D127" i="7"/>
  <c r="D128" i="7"/>
  <c r="D129" i="7"/>
  <c r="D130" i="7"/>
  <c r="D131" i="7"/>
  <c r="D132" i="7"/>
  <c r="D133" i="7"/>
  <c r="D134" i="7"/>
  <c r="D135" i="7"/>
  <c r="D136" i="7"/>
  <c r="D137" i="7"/>
  <c r="D138" i="7"/>
  <c r="D139" i="7"/>
  <c r="D140" i="7"/>
  <c r="D141" i="7"/>
  <c r="D142" i="7"/>
  <c r="D143" i="7"/>
  <c r="D144" i="7"/>
  <c r="D145" i="7"/>
  <c r="D146" i="7"/>
  <c r="D147" i="7"/>
  <c r="D148" i="7"/>
  <c r="D149" i="7"/>
  <c r="D150" i="7"/>
  <c r="D151" i="7"/>
  <c r="D152" i="7"/>
  <c r="D153" i="7"/>
  <c r="D154" i="7"/>
  <c r="D155" i="7"/>
  <c r="D156" i="7"/>
  <c r="D157" i="7"/>
  <c r="D158" i="7"/>
  <c r="D159" i="7"/>
  <c r="D160" i="7"/>
  <c r="D161" i="7"/>
  <c r="D162" i="7"/>
  <c r="D163" i="7"/>
  <c r="D164" i="7"/>
  <c r="D165" i="7"/>
  <c r="D166" i="7"/>
  <c r="D167" i="7"/>
  <c r="D168" i="7"/>
  <c r="D169" i="7"/>
  <c r="D170" i="7"/>
  <c r="D171" i="7"/>
  <c r="D172" i="7"/>
  <c r="D173" i="7"/>
  <c r="D174" i="7"/>
  <c r="D175" i="7"/>
  <c r="D176" i="7"/>
  <c r="D177" i="7"/>
  <c r="D178" i="7"/>
  <c r="D179" i="7"/>
  <c r="D180" i="7"/>
  <c r="D181" i="7"/>
  <c r="D182" i="7"/>
  <c r="D183" i="7"/>
  <c r="D184" i="7"/>
  <c r="D185" i="7"/>
  <c r="D186" i="7"/>
  <c r="D187" i="7"/>
  <c r="D188" i="7"/>
  <c r="D189" i="7"/>
  <c r="D190" i="7"/>
  <c r="D191" i="7"/>
  <c r="D192" i="7"/>
  <c r="D193" i="7"/>
  <c r="D194" i="7"/>
  <c r="D195" i="7"/>
  <c r="D196" i="7"/>
  <c r="D197" i="7"/>
  <c r="D198" i="7"/>
  <c r="D199" i="7"/>
  <c r="D200" i="7"/>
  <c r="C23" i="7"/>
  <c r="C50" i="7"/>
  <c r="C8" i="7"/>
  <c r="C25" i="7"/>
  <c r="C48" i="7"/>
  <c r="C43" i="7"/>
  <c r="C44" i="7"/>
  <c r="C9" i="7"/>
  <c r="C26" i="7"/>
  <c r="C7" i="7"/>
  <c r="C13" i="7"/>
  <c r="C46" i="7"/>
  <c r="C14" i="7"/>
  <c r="C11" i="7"/>
  <c r="C18" i="7"/>
  <c r="C45" i="7"/>
  <c r="C49" i="7"/>
  <c r="C47" i="7"/>
  <c r="C10" i="7"/>
  <c r="C24" i="7"/>
  <c r="C16" i="7"/>
  <c r="C22" i="7"/>
  <c r="C51" i="7"/>
  <c r="C15" i="7"/>
  <c r="C12" i="7"/>
  <c r="C52" i="7"/>
  <c r="C53" i="7"/>
  <c r="C27" i="7"/>
  <c r="C54" i="7"/>
  <c r="C55" i="7"/>
  <c r="C56" i="7"/>
  <c r="C42" i="7"/>
  <c r="C40" i="7"/>
  <c r="C17" i="7"/>
  <c r="C28" i="7"/>
  <c r="C57" i="7"/>
  <c r="C19" i="7"/>
  <c r="C29" i="7"/>
  <c r="C58" i="7"/>
  <c r="C59" i="7"/>
  <c r="C60" i="7"/>
  <c r="C61" i="7"/>
  <c r="C62" i="7"/>
  <c r="C63" i="7"/>
  <c r="C39" i="7"/>
  <c r="C30" i="7"/>
  <c r="C64" i="7"/>
  <c r="C31" i="7"/>
  <c r="C37" i="7"/>
  <c r="C65" i="7"/>
  <c r="C32" i="7"/>
  <c r="C66" i="7"/>
  <c r="C67" i="7"/>
  <c r="C68" i="7"/>
  <c r="C69" i="7"/>
  <c r="C70" i="7"/>
  <c r="C71" i="7"/>
  <c r="C33" i="7"/>
  <c r="C72" i="7"/>
  <c r="C73" i="7"/>
  <c r="C34" i="7"/>
  <c r="C35" i="7"/>
  <c r="C74" i="7"/>
  <c r="C21" i="7"/>
  <c r="C75" i="7"/>
  <c r="C76" i="7"/>
  <c r="C36" i="7"/>
  <c r="C38" i="7"/>
  <c r="C77" i="7"/>
  <c r="C41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B23" i="7"/>
  <c r="B50" i="7"/>
  <c r="B8" i="7"/>
  <c r="B25" i="7"/>
  <c r="B48" i="7"/>
  <c r="B43" i="7"/>
  <c r="B44" i="7"/>
  <c r="B9" i="7"/>
  <c r="B26" i="7"/>
  <c r="B7" i="7"/>
  <c r="B13" i="7"/>
  <c r="B46" i="7"/>
  <c r="B14" i="7"/>
  <c r="B11" i="7"/>
  <c r="B18" i="7"/>
  <c r="B45" i="7"/>
  <c r="B49" i="7"/>
  <c r="B47" i="7"/>
  <c r="B10" i="7"/>
  <c r="B24" i="7"/>
  <c r="B16" i="7"/>
  <c r="B22" i="7"/>
  <c r="B51" i="7"/>
  <c r="B15" i="7"/>
  <c r="B12" i="7"/>
  <c r="B52" i="7"/>
  <c r="B53" i="7"/>
  <c r="B27" i="7"/>
  <c r="B54" i="7"/>
  <c r="B55" i="7"/>
  <c r="B56" i="7"/>
  <c r="B42" i="7"/>
  <c r="B40" i="7"/>
  <c r="B17" i="7"/>
  <c r="B28" i="7"/>
  <c r="B57" i="7"/>
  <c r="B19" i="7"/>
  <c r="B29" i="7"/>
  <c r="B58" i="7"/>
  <c r="B59" i="7"/>
  <c r="B60" i="7"/>
  <c r="B61" i="7"/>
  <c r="B62" i="7"/>
  <c r="B63" i="7"/>
  <c r="B39" i="7"/>
  <c r="B30" i="7"/>
  <c r="B64" i="7"/>
  <c r="B31" i="7"/>
  <c r="B37" i="7"/>
  <c r="B65" i="7"/>
  <c r="B32" i="7"/>
  <c r="B66" i="7"/>
  <c r="B67" i="7"/>
  <c r="B68" i="7"/>
  <c r="B69" i="7"/>
  <c r="B70" i="7"/>
  <c r="B71" i="7"/>
  <c r="B33" i="7"/>
  <c r="B72" i="7"/>
  <c r="B73" i="7"/>
  <c r="B34" i="7"/>
  <c r="B35" i="7"/>
  <c r="B74" i="7"/>
  <c r="B21" i="7"/>
  <c r="B75" i="7"/>
  <c r="B76" i="7"/>
  <c r="B36" i="7"/>
  <c r="B38" i="7"/>
  <c r="B77" i="7"/>
  <c r="B41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D27" i="6"/>
  <c r="D28" i="6"/>
  <c r="D10" i="6"/>
  <c r="D25" i="6"/>
  <c r="D50" i="6"/>
  <c r="D34" i="6"/>
  <c r="D70" i="6"/>
  <c r="D14" i="6"/>
  <c r="D9" i="6"/>
  <c r="D7" i="6"/>
  <c r="D38" i="6"/>
  <c r="D32" i="6"/>
  <c r="D31" i="6"/>
  <c r="D20" i="6"/>
  <c r="D35" i="6"/>
  <c r="D36" i="6"/>
  <c r="D23" i="6"/>
  <c r="D29" i="6"/>
  <c r="D18" i="6"/>
  <c r="D26" i="6"/>
  <c r="D13" i="6"/>
  <c r="D58" i="6"/>
  <c r="D19" i="6"/>
  <c r="D24" i="6"/>
  <c r="D22" i="6"/>
  <c r="D56" i="6"/>
  <c r="D8" i="6"/>
  <c r="D11" i="6"/>
  <c r="D44" i="6"/>
  <c r="D41" i="6"/>
  <c r="D15" i="6"/>
  <c r="D16" i="6"/>
  <c r="D66" i="6"/>
  <c r="D17" i="6"/>
  <c r="D57" i="6"/>
  <c r="D39" i="6"/>
  <c r="D21" i="6"/>
  <c r="D30" i="6"/>
  <c r="D43" i="6"/>
  <c r="D40" i="6"/>
  <c r="D53" i="6"/>
  <c r="D60" i="6"/>
  <c r="D61" i="6"/>
  <c r="D69" i="6"/>
  <c r="D46" i="6"/>
  <c r="D67" i="6"/>
  <c r="D52" i="6"/>
  <c r="D54" i="6"/>
  <c r="D49" i="6"/>
  <c r="D71" i="6"/>
  <c r="D72" i="6"/>
  <c r="D73" i="6"/>
  <c r="D45" i="6"/>
  <c r="D74" i="6"/>
  <c r="D55" i="6"/>
  <c r="D37" i="6"/>
  <c r="D62" i="6"/>
  <c r="D75" i="6"/>
  <c r="D76" i="6"/>
  <c r="D68" i="6"/>
  <c r="D33" i="6"/>
  <c r="D47" i="6"/>
  <c r="D48" i="6"/>
  <c r="D51" i="6"/>
  <c r="D63" i="6"/>
  <c r="D42" i="6"/>
  <c r="D59" i="6"/>
  <c r="D64" i="6"/>
  <c r="D65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C27" i="6"/>
  <c r="C28" i="6"/>
  <c r="C10" i="6"/>
  <c r="C25" i="6"/>
  <c r="C50" i="6"/>
  <c r="C34" i="6"/>
  <c r="C70" i="6"/>
  <c r="C14" i="6"/>
  <c r="C9" i="6"/>
  <c r="C7" i="6"/>
  <c r="C38" i="6"/>
  <c r="C32" i="6"/>
  <c r="C31" i="6"/>
  <c r="C20" i="6"/>
  <c r="C35" i="6"/>
  <c r="C36" i="6"/>
  <c r="C23" i="6"/>
  <c r="C29" i="6"/>
  <c r="C18" i="6"/>
  <c r="C26" i="6"/>
  <c r="C13" i="6"/>
  <c r="C58" i="6"/>
  <c r="C19" i="6"/>
  <c r="C24" i="6"/>
  <c r="C22" i="6"/>
  <c r="C56" i="6"/>
  <c r="C8" i="6"/>
  <c r="C11" i="6"/>
  <c r="C44" i="6"/>
  <c r="C41" i="6"/>
  <c r="C15" i="6"/>
  <c r="C16" i="6"/>
  <c r="C66" i="6"/>
  <c r="C17" i="6"/>
  <c r="C57" i="6"/>
  <c r="C39" i="6"/>
  <c r="C21" i="6"/>
  <c r="C30" i="6"/>
  <c r="C43" i="6"/>
  <c r="C40" i="6"/>
  <c r="C53" i="6"/>
  <c r="C60" i="6"/>
  <c r="C61" i="6"/>
  <c r="C69" i="6"/>
  <c r="C46" i="6"/>
  <c r="C67" i="6"/>
  <c r="C52" i="6"/>
  <c r="C54" i="6"/>
  <c r="C49" i="6"/>
  <c r="C71" i="6"/>
  <c r="C72" i="6"/>
  <c r="C73" i="6"/>
  <c r="C45" i="6"/>
  <c r="C74" i="6"/>
  <c r="C55" i="6"/>
  <c r="C37" i="6"/>
  <c r="C62" i="6"/>
  <c r="C75" i="6"/>
  <c r="C76" i="6"/>
  <c r="C68" i="6"/>
  <c r="C33" i="6"/>
  <c r="C47" i="6"/>
  <c r="C48" i="6"/>
  <c r="C51" i="6"/>
  <c r="C63" i="6"/>
  <c r="C42" i="6"/>
  <c r="C59" i="6"/>
  <c r="C64" i="6"/>
  <c r="C65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B27" i="6"/>
  <c r="B28" i="6"/>
  <c r="B10" i="6"/>
  <c r="B25" i="6"/>
  <c r="B50" i="6"/>
  <c r="B34" i="6"/>
  <c r="B70" i="6"/>
  <c r="B14" i="6"/>
  <c r="B9" i="6"/>
  <c r="B7" i="6"/>
  <c r="B38" i="6"/>
  <c r="B32" i="6"/>
  <c r="B31" i="6"/>
  <c r="B20" i="6"/>
  <c r="B35" i="6"/>
  <c r="B36" i="6"/>
  <c r="B23" i="6"/>
  <c r="B29" i="6"/>
  <c r="B18" i="6"/>
  <c r="B26" i="6"/>
  <c r="B13" i="6"/>
  <c r="B58" i="6"/>
  <c r="B19" i="6"/>
  <c r="B24" i="6"/>
  <c r="B22" i="6"/>
  <c r="B56" i="6"/>
  <c r="B8" i="6"/>
  <c r="B11" i="6"/>
  <c r="B44" i="6"/>
  <c r="B41" i="6"/>
  <c r="B15" i="6"/>
  <c r="B16" i="6"/>
  <c r="B66" i="6"/>
  <c r="B17" i="6"/>
  <c r="B57" i="6"/>
  <c r="B39" i="6"/>
  <c r="B21" i="6"/>
  <c r="B30" i="6"/>
  <c r="B43" i="6"/>
  <c r="B40" i="6"/>
  <c r="B53" i="6"/>
  <c r="B60" i="6"/>
  <c r="B61" i="6"/>
  <c r="B69" i="6"/>
  <c r="B46" i="6"/>
  <c r="B67" i="6"/>
  <c r="B52" i="6"/>
  <c r="B54" i="6"/>
  <c r="B49" i="6"/>
  <c r="B71" i="6"/>
  <c r="B72" i="6"/>
  <c r="B73" i="6"/>
  <c r="B45" i="6"/>
  <c r="B74" i="6"/>
  <c r="B55" i="6"/>
  <c r="B37" i="6"/>
  <c r="B62" i="6"/>
  <c r="B75" i="6"/>
  <c r="B76" i="6"/>
  <c r="B68" i="6"/>
  <c r="B33" i="6"/>
  <c r="B47" i="6"/>
  <c r="B48" i="6"/>
  <c r="B51" i="6"/>
  <c r="B63" i="6"/>
  <c r="B42" i="6"/>
  <c r="B59" i="6"/>
  <c r="B64" i="6"/>
  <c r="B65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D43" i="5"/>
  <c r="D47" i="5"/>
  <c r="D8" i="5"/>
  <c r="D28" i="5"/>
  <c r="D24" i="5"/>
  <c r="D44" i="5"/>
  <c r="D26" i="5"/>
  <c r="D7" i="5"/>
  <c r="D29" i="5"/>
  <c r="D9" i="5"/>
  <c r="D13" i="5"/>
  <c r="D17" i="5"/>
  <c r="D14" i="5"/>
  <c r="D10" i="5"/>
  <c r="D18" i="5"/>
  <c r="D23" i="5"/>
  <c r="D46" i="5"/>
  <c r="D27" i="5"/>
  <c r="D16" i="5"/>
  <c r="D45" i="5"/>
  <c r="D19" i="5"/>
  <c r="D20" i="5"/>
  <c r="D15" i="5"/>
  <c r="D11" i="5"/>
  <c r="D12" i="5"/>
  <c r="D25" i="5"/>
  <c r="D30" i="5"/>
  <c r="D49" i="5"/>
  <c r="D50" i="5"/>
  <c r="D51" i="5"/>
  <c r="D52" i="5"/>
  <c r="D53" i="5"/>
  <c r="D54" i="5"/>
  <c r="D21" i="5"/>
  <c r="D55" i="5"/>
  <c r="D56" i="5"/>
  <c r="D22" i="5"/>
  <c r="D31" i="5"/>
  <c r="D32" i="5"/>
  <c r="D57" i="5"/>
  <c r="D33" i="5"/>
  <c r="D58" i="5"/>
  <c r="D59" i="5"/>
  <c r="D60" i="5"/>
  <c r="D41" i="5"/>
  <c r="D34" i="5"/>
  <c r="D35" i="5"/>
  <c r="D61" i="5"/>
  <c r="D62" i="5"/>
  <c r="D63" i="5"/>
  <c r="D36" i="5"/>
  <c r="D64" i="5"/>
  <c r="D65" i="5"/>
  <c r="D66" i="5"/>
  <c r="D67" i="5"/>
  <c r="D68" i="5"/>
  <c r="D69" i="5"/>
  <c r="D37" i="5"/>
  <c r="D70" i="5"/>
  <c r="D71" i="5"/>
  <c r="D38" i="5"/>
  <c r="D39" i="5"/>
  <c r="D72" i="5"/>
  <c r="D73" i="5"/>
  <c r="D74" i="5"/>
  <c r="D42" i="5"/>
  <c r="D75" i="5"/>
  <c r="D40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C43" i="5"/>
  <c r="C47" i="5"/>
  <c r="C8" i="5"/>
  <c r="C28" i="5"/>
  <c r="C24" i="5"/>
  <c r="C44" i="5"/>
  <c r="C26" i="5"/>
  <c r="C7" i="5"/>
  <c r="C29" i="5"/>
  <c r="C9" i="5"/>
  <c r="C13" i="5"/>
  <c r="C17" i="5"/>
  <c r="C14" i="5"/>
  <c r="C10" i="5"/>
  <c r="C18" i="5"/>
  <c r="C23" i="5"/>
  <c r="C46" i="5"/>
  <c r="C27" i="5"/>
  <c r="C16" i="5"/>
  <c r="C45" i="5"/>
  <c r="C19" i="5"/>
  <c r="C20" i="5"/>
  <c r="C15" i="5"/>
  <c r="C11" i="5"/>
  <c r="C12" i="5"/>
  <c r="C25" i="5"/>
  <c r="C30" i="5"/>
  <c r="C49" i="5"/>
  <c r="C50" i="5"/>
  <c r="C51" i="5"/>
  <c r="C52" i="5"/>
  <c r="C53" i="5"/>
  <c r="C54" i="5"/>
  <c r="C21" i="5"/>
  <c r="C55" i="5"/>
  <c r="C56" i="5"/>
  <c r="C22" i="5"/>
  <c r="C31" i="5"/>
  <c r="C32" i="5"/>
  <c r="C57" i="5"/>
  <c r="C33" i="5"/>
  <c r="C58" i="5"/>
  <c r="C59" i="5"/>
  <c r="C60" i="5"/>
  <c r="C41" i="5"/>
  <c r="C34" i="5"/>
  <c r="C35" i="5"/>
  <c r="C61" i="5"/>
  <c r="C62" i="5"/>
  <c r="C63" i="5"/>
  <c r="C36" i="5"/>
  <c r="C64" i="5"/>
  <c r="C65" i="5"/>
  <c r="C66" i="5"/>
  <c r="C67" i="5"/>
  <c r="C68" i="5"/>
  <c r="C69" i="5"/>
  <c r="C37" i="5"/>
  <c r="C70" i="5"/>
  <c r="C71" i="5"/>
  <c r="C38" i="5"/>
  <c r="C39" i="5"/>
  <c r="C72" i="5"/>
  <c r="C73" i="5"/>
  <c r="C74" i="5"/>
  <c r="C42" i="5"/>
  <c r="C75" i="5"/>
  <c r="C40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48" i="5"/>
  <c r="B43" i="5"/>
  <c r="B47" i="5"/>
  <c r="B8" i="5"/>
  <c r="B28" i="5"/>
  <c r="B24" i="5"/>
  <c r="B44" i="5"/>
  <c r="B26" i="5"/>
  <c r="B7" i="5"/>
  <c r="B29" i="5"/>
  <c r="B9" i="5"/>
  <c r="B13" i="5"/>
  <c r="B17" i="5"/>
  <c r="B14" i="5"/>
  <c r="B10" i="5"/>
  <c r="B18" i="5"/>
  <c r="B23" i="5"/>
  <c r="B46" i="5"/>
  <c r="B27" i="5"/>
  <c r="B16" i="5"/>
  <c r="B45" i="5"/>
  <c r="B19" i="5"/>
  <c r="B20" i="5"/>
  <c r="B15" i="5"/>
  <c r="B11" i="5"/>
  <c r="B12" i="5"/>
  <c r="B25" i="5"/>
  <c r="B30" i="5"/>
  <c r="B49" i="5"/>
  <c r="B50" i="5"/>
  <c r="B51" i="5"/>
  <c r="B52" i="5"/>
  <c r="B53" i="5"/>
  <c r="B54" i="5"/>
  <c r="B21" i="5"/>
  <c r="B55" i="5"/>
  <c r="B56" i="5"/>
  <c r="B22" i="5"/>
  <c r="B31" i="5"/>
  <c r="B32" i="5"/>
  <c r="B57" i="5"/>
  <c r="B33" i="5"/>
  <c r="B58" i="5"/>
  <c r="B59" i="5"/>
  <c r="B60" i="5"/>
  <c r="B41" i="5"/>
  <c r="B34" i="5"/>
  <c r="B35" i="5"/>
  <c r="B61" i="5"/>
  <c r="B62" i="5"/>
  <c r="B63" i="5"/>
  <c r="B36" i="5"/>
  <c r="B64" i="5"/>
  <c r="B65" i="5"/>
  <c r="B66" i="5"/>
  <c r="B67" i="5"/>
  <c r="B68" i="5"/>
  <c r="B69" i="5"/>
  <c r="B37" i="5"/>
  <c r="B70" i="5"/>
  <c r="B71" i="5"/>
  <c r="B38" i="5"/>
  <c r="B39" i="5"/>
  <c r="B72" i="5"/>
  <c r="B73" i="5"/>
  <c r="B74" i="5"/>
  <c r="B42" i="5"/>
  <c r="B75" i="5"/>
  <c r="B40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B171" i="5"/>
  <c r="B172" i="5"/>
  <c r="B173" i="5"/>
  <c r="B174" i="5"/>
  <c r="B175" i="5"/>
  <c r="B176" i="5"/>
  <c r="B177" i="5"/>
  <c r="B178" i="5"/>
  <c r="B179" i="5"/>
  <c r="B180" i="5"/>
  <c r="B181" i="5"/>
  <c r="B182" i="5"/>
  <c r="B183" i="5"/>
  <c r="B184" i="5"/>
  <c r="B185" i="5"/>
  <c r="B186" i="5"/>
  <c r="B187" i="5"/>
  <c r="B188" i="5"/>
  <c r="B189" i="5"/>
  <c r="B190" i="5"/>
  <c r="B191" i="5"/>
  <c r="B192" i="5"/>
  <c r="B193" i="5"/>
  <c r="B194" i="5"/>
  <c r="B195" i="5"/>
  <c r="B196" i="5"/>
  <c r="B197" i="5"/>
  <c r="B198" i="5"/>
  <c r="B199" i="5"/>
  <c r="B200" i="5"/>
  <c r="B19" i="4"/>
  <c r="B18" i="4"/>
  <c r="B10" i="4"/>
  <c r="B48" i="4"/>
  <c r="B54" i="4"/>
  <c r="B25" i="4"/>
  <c r="B11" i="4"/>
  <c r="B7" i="4"/>
  <c r="B13" i="4"/>
  <c r="B12" i="4"/>
  <c r="B27" i="4"/>
  <c r="B23" i="4"/>
  <c r="B20" i="4"/>
  <c r="B16" i="4"/>
  <c r="B17" i="4"/>
  <c r="B26" i="4"/>
  <c r="B34" i="4"/>
  <c r="B21" i="4"/>
  <c r="B15" i="4"/>
  <c r="B52" i="4"/>
  <c r="B9" i="4"/>
  <c r="B55" i="4"/>
  <c r="B56" i="4"/>
  <c r="B22" i="4"/>
  <c r="B28" i="4"/>
  <c r="B24" i="4"/>
  <c r="B8" i="4"/>
  <c r="B57" i="4"/>
  <c r="B58" i="4"/>
  <c r="B59" i="4"/>
  <c r="B60" i="4"/>
  <c r="B61" i="4"/>
  <c r="B31" i="4"/>
  <c r="B35" i="4"/>
  <c r="B32" i="4"/>
  <c r="B33" i="4"/>
  <c r="B36" i="4"/>
  <c r="B37" i="4"/>
  <c r="B38" i="4"/>
  <c r="B39" i="4"/>
  <c r="B62" i="4"/>
  <c r="B40" i="4"/>
  <c r="B63" i="4"/>
  <c r="B41" i="4"/>
  <c r="B50" i="4"/>
  <c r="B64" i="4"/>
  <c r="B65" i="4"/>
  <c r="B66" i="4"/>
  <c r="B67" i="4"/>
  <c r="B68" i="4"/>
  <c r="B69" i="4"/>
  <c r="B42" i="4"/>
  <c r="B49" i="4"/>
  <c r="B43" i="4"/>
  <c r="B70" i="4"/>
  <c r="B30" i="4"/>
  <c r="B44" i="4"/>
  <c r="B71" i="4"/>
  <c r="B29" i="4"/>
  <c r="B72" i="4"/>
  <c r="B45" i="4"/>
  <c r="B46" i="4"/>
  <c r="B53" i="4"/>
  <c r="B73" i="4"/>
  <c r="B51" i="4"/>
  <c r="B74" i="4"/>
  <c r="B75" i="4"/>
  <c r="B47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C19" i="4"/>
  <c r="C18" i="4"/>
  <c r="C10" i="4"/>
  <c r="C48" i="4"/>
  <c r="C54" i="4"/>
  <c r="C25" i="4"/>
  <c r="C11" i="4"/>
  <c r="C7" i="4"/>
  <c r="C13" i="4"/>
  <c r="C12" i="4"/>
  <c r="C27" i="4"/>
  <c r="C23" i="4"/>
  <c r="C20" i="4"/>
  <c r="C16" i="4"/>
  <c r="C17" i="4"/>
  <c r="C26" i="4"/>
  <c r="C34" i="4"/>
  <c r="C21" i="4"/>
  <c r="C15" i="4"/>
  <c r="C52" i="4"/>
  <c r="C9" i="4"/>
  <c r="C55" i="4"/>
  <c r="C56" i="4"/>
  <c r="C22" i="4"/>
  <c r="C28" i="4"/>
  <c r="C24" i="4"/>
  <c r="C8" i="4"/>
  <c r="C57" i="4"/>
  <c r="C58" i="4"/>
  <c r="C59" i="4"/>
  <c r="C60" i="4"/>
  <c r="C61" i="4"/>
  <c r="C31" i="4"/>
  <c r="C35" i="4"/>
  <c r="C32" i="4"/>
  <c r="C33" i="4"/>
  <c r="C36" i="4"/>
  <c r="C37" i="4"/>
  <c r="C38" i="4"/>
  <c r="C39" i="4"/>
  <c r="C62" i="4"/>
  <c r="C40" i="4"/>
  <c r="C63" i="4"/>
  <c r="C41" i="4"/>
  <c r="C50" i="4"/>
  <c r="C64" i="4"/>
  <c r="C65" i="4"/>
  <c r="C66" i="4"/>
  <c r="C67" i="4"/>
  <c r="C68" i="4"/>
  <c r="C69" i="4"/>
  <c r="C42" i="4"/>
  <c r="C49" i="4"/>
  <c r="C43" i="4"/>
  <c r="C70" i="4"/>
  <c r="C30" i="4"/>
  <c r="C44" i="4"/>
  <c r="C71" i="4"/>
  <c r="C29" i="4"/>
  <c r="C72" i="4"/>
  <c r="C45" i="4"/>
  <c r="C46" i="4"/>
  <c r="C53" i="4"/>
  <c r="C73" i="4"/>
  <c r="C51" i="4"/>
  <c r="C74" i="4"/>
  <c r="C75" i="4"/>
  <c r="C47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D19" i="4"/>
  <c r="D18" i="4"/>
  <c r="D10" i="4"/>
  <c r="D48" i="4"/>
  <c r="D54" i="4"/>
  <c r="D25" i="4"/>
  <c r="D11" i="4"/>
  <c r="D7" i="4"/>
  <c r="D13" i="4"/>
  <c r="D12" i="4"/>
  <c r="D27" i="4"/>
  <c r="D23" i="4"/>
  <c r="D20" i="4"/>
  <c r="D16" i="4"/>
  <c r="D17" i="4"/>
  <c r="D26" i="4"/>
  <c r="D34" i="4"/>
  <c r="D21" i="4"/>
  <c r="D15" i="4"/>
  <c r="D52" i="4"/>
  <c r="D9" i="4"/>
  <c r="D55" i="4"/>
  <c r="D56" i="4"/>
  <c r="D22" i="4"/>
  <c r="D28" i="4"/>
  <c r="D24" i="4"/>
  <c r="D8" i="4"/>
  <c r="D57" i="4"/>
  <c r="D58" i="4"/>
  <c r="D59" i="4"/>
  <c r="D60" i="4"/>
  <c r="D61" i="4"/>
  <c r="D31" i="4"/>
  <c r="D35" i="4"/>
  <c r="D32" i="4"/>
  <c r="D33" i="4"/>
  <c r="D36" i="4"/>
  <c r="D37" i="4"/>
  <c r="D38" i="4"/>
  <c r="D39" i="4"/>
  <c r="D62" i="4"/>
  <c r="D40" i="4"/>
  <c r="D63" i="4"/>
  <c r="D41" i="4"/>
  <c r="D50" i="4"/>
  <c r="D64" i="4"/>
  <c r="D65" i="4"/>
  <c r="D66" i="4"/>
  <c r="D67" i="4"/>
  <c r="D68" i="4"/>
  <c r="D69" i="4"/>
  <c r="D42" i="4"/>
  <c r="D49" i="4"/>
  <c r="D43" i="4"/>
  <c r="D70" i="4"/>
  <c r="D30" i="4"/>
  <c r="D44" i="4"/>
  <c r="D71" i="4"/>
  <c r="D29" i="4"/>
  <c r="D72" i="4"/>
  <c r="D45" i="4"/>
  <c r="D46" i="4"/>
  <c r="D53" i="4"/>
  <c r="D73" i="4"/>
  <c r="D51" i="4"/>
  <c r="D74" i="4"/>
  <c r="D75" i="4"/>
  <c r="D47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C14" i="4"/>
  <c r="D19" i="2"/>
  <c r="D18" i="2"/>
  <c r="D7" i="2"/>
  <c r="D53" i="2"/>
  <c r="D50" i="2"/>
  <c r="D23" i="2"/>
  <c r="D8" i="2"/>
  <c r="D12" i="2"/>
  <c r="D14" i="2"/>
  <c r="D9" i="2"/>
  <c r="D25" i="2"/>
  <c r="D24" i="2"/>
  <c r="D21" i="2"/>
  <c r="D26" i="2"/>
  <c r="D16" i="2"/>
  <c r="D17" i="2"/>
  <c r="D33" i="2"/>
  <c r="D20" i="2"/>
  <c r="D15" i="2"/>
  <c r="D54" i="2"/>
  <c r="D10" i="2"/>
  <c r="D32" i="2"/>
  <c r="D58" i="2"/>
  <c r="D22" i="2"/>
  <c r="D59" i="2"/>
  <c r="D27" i="2"/>
  <c r="D11" i="2"/>
  <c r="D60" i="2"/>
  <c r="D13" i="2"/>
  <c r="D61" i="2"/>
  <c r="D34" i="2"/>
  <c r="D62" i="2"/>
  <c r="D29" i="2"/>
  <c r="D63" i="2"/>
  <c r="D35" i="2"/>
  <c r="D36" i="2"/>
  <c r="D37" i="2"/>
  <c r="D38" i="2"/>
  <c r="D64" i="2"/>
  <c r="D39" i="2"/>
  <c r="D40" i="2"/>
  <c r="D41" i="2"/>
  <c r="D65" i="2"/>
  <c r="D56" i="2"/>
  <c r="D52" i="2"/>
  <c r="D66" i="2"/>
  <c r="D67" i="2"/>
  <c r="D68" i="2"/>
  <c r="D47" i="2"/>
  <c r="D69" i="2"/>
  <c r="D42" i="2"/>
  <c r="D70" i="2"/>
  <c r="D57" i="2"/>
  <c r="D43" i="2"/>
  <c r="D44" i="2"/>
  <c r="D71" i="2"/>
  <c r="D45" i="2"/>
  <c r="D72" i="2"/>
  <c r="D73" i="2"/>
  <c r="D31" i="2"/>
  <c r="D28" i="2"/>
  <c r="D30" i="2"/>
  <c r="D74" i="2"/>
  <c r="D75" i="2"/>
  <c r="D55" i="2"/>
  <c r="D46" i="2"/>
  <c r="D76" i="2"/>
  <c r="D48" i="2"/>
  <c r="D51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C19" i="2"/>
  <c r="C18" i="2"/>
  <c r="C7" i="2"/>
  <c r="C53" i="2"/>
  <c r="C50" i="2"/>
  <c r="C23" i="2"/>
  <c r="C8" i="2"/>
  <c r="C12" i="2"/>
  <c r="C14" i="2"/>
  <c r="C9" i="2"/>
  <c r="C25" i="2"/>
  <c r="C24" i="2"/>
  <c r="C21" i="2"/>
  <c r="C26" i="2"/>
  <c r="C16" i="2"/>
  <c r="C17" i="2"/>
  <c r="C33" i="2"/>
  <c r="C20" i="2"/>
  <c r="C15" i="2"/>
  <c r="C54" i="2"/>
  <c r="C10" i="2"/>
  <c r="C32" i="2"/>
  <c r="C58" i="2"/>
  <c r="C22" i="2"/>
  <c r="C59" i="2"/>
  <c r="C27" i="2"/>
  <c r="C11" i="2"/>
  <c r="C60" i="2"/>
  <c r="C13" i="2"/>
  <c r="C61" i="2"/>
  <c r="C34" i="2"/>
  <c r="C62" i="2"/>
  <c r="C29" i="2"/>
  <c r="C63" i="2"/>
  <c r="C35" i="2"/>
  <c r="C36" i="2"/>
  <c r="C37" i="2"/>
  <c r="C38" i="2"/>
  <c r="C64" i="2"/>
  <c r="C39" i="2"/>
  <c r="C40" i="2"/>
  <c r="C41" i="2"/>
  <c r="C65" i="2"/>
  <c r="C56" i="2"/>
  <c r="C52" i="2"/>
  <c r="C66" i="2"/>
  <c r="C67" i="2"/>
  <c r="C68" i="2"/>
  <c r="C47" i="2"/>
  <c r="C69" i="2"/>
  <c r="C42" i="2"/>
  <c r="C70" i="2"/>
  <c r="C57" i="2"/>
  <c r="C43" i="2"/>
  <c r="C44" i="2"/>
  <c r="C71" i="2"/>
  <c r="C45" i="2"/>
  <c r="C72" i="2"/>
  <c r="C73" i="2"/>
  <c r="C31" i="2"/>
  <c r="C28" i="2"/>
  <c r="C30" i="2"/>
  <c r="C74" i="2"/>
  <c r="C75" i="2"/>
  <c r="C55" i="2"/>
  <c r="C46" i="2"/>
  <c r="C76" i="2"/>
  <c r="C48" i="2"/>
  <c r="C51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49" i="2"/>
  <c r="B19" i="2"/>
  <c r="B18" i="2"/>
  <c r="B7" i="2"/>
  <c r="B53" i="2"/>
  <c r="B50" i="2"/>
  <c r="B23" i="2"/>
  <c r="B8" i="2"/>
  <c r="B12" i="2"/>
  <c r="B14" i="2"/>
  <c r="B9" i="2"/>
  <c r="B25" i="2"/>
  <c r="B24" i="2"/>
  <c r="B21" i="2"/>
  <c r="B26" i="2"/>
  <c r="B16" i="2"/>
  <c r="B17" i="2"/>
  <c r="B33" i="2"/>
  <c r="B20" i="2"/>
  <c r="B15" i="2"/>
  <c r="B54" i="2"/>
  <c r="B10" i="2"/>
  <c r="B32" i="2"/>
  <c r="B58" i="2"/>
  <c r="B22" i="2"/>
  <c r="B59" i="2"/>
  <c r="B27" i="2"/>
  <c r="B11" i="2"/>
  <c r="B60" i="2"/>
  <c r="B13" i="2"/>
  <c r="B61" i="2"/>
  <c r="B34" i="2"/>
  <c r="B62" i="2"/>
  <c r="B29" i="2"/>
  <c r="B63" i="2"/>
  <c r="B35" i="2"/>
  <c r="B36" i="2"/>
  <c r="B37" i="2"/>
  <c r="B38" i="2"/>
  <c r="B64" i="2"/>
  <c r="B39" i="2"/>
  <c r="B40" i="2"/>
  <c r="B41" i="2"/>
  <c r="B65" i="2"/>
  <c r="B56" i="2"/>
  <c r="B52" i="2"/>
  <c r="B66" i="2"/>
  <c r="B67" i="2"/>
  <c r="B68" i="2"/>
  <c r="B47" i="2"/>
  <c r="B69" i="2"/>
  <c r="B42" i="2"/>
  <c r="B70" i="2"/>
  <c r="B57" i="2"/>
  <c r="B43" i="2"/>
  <c r="B44" i="2"/>
  <c r="B71" i="2"/>
  <c r="B45" i="2"/>
  <c r="B72" i="2"/>
  <c r="B73" i="2"/>
  <c r="B31" i="2"/>
  <c r="B28" i="2"/>
  <c r="B30" i="2"/>
  <c r="B74" i="2"/>
  <c r="B75" i="2"/>
  <c r="B55" i="2"/>
  <c r="B46" i="2"/>
  <c r="B76" i="2"/>
  <c r="B48" i="2"/>
  <c r="B51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D44" i="1"/>
  <c r="D45" i="1"/>
  <c r="D9" i="1"/>
  <c r="D24" i="1"/>
  <c r="D27" i="1"/>
  <c r="D18" i="1"/>
  <c r="D7" i="1"/>
  <c r="D10" i="1"/>
  <c r="D56" i="1"/>
  <c r="D46" i="1"/>
  <c r="D25" i="1"/>
  <c r="D11" i="1"/>
  <c r="D30" i="1"/>
  <c r="D26" i="1"/>
  <c r="D19" i="1"/>
  <c r="D20" i="1"/>
  <c r="D55" i="1"/>
  <c r="D49" i="1"/>
  <c r="D22" i="1"/>
  <c r="D42" i="1"/>
  <c r="D33" i="1"/>
  <c r="D31" i="1"/>
  <c r="D28" i="1"/>
  <c r="D29" i="1"/>
  <c r="D37" i="1"/>
  <c r="D21" i="1"/>
  <c r="D8" i="1"/>
  <c r="D16" i="1"/>
  <c r="D69" i="1"/>
  <c r="D12" i="1"/>
  <c r="D57" i="1"/>
  <c r="D14" i="1"/>
  <c r="D17" i="1"/>
  <c r="D15" i="1"/>
  <c r="D51" i="1"/>
  <c r="D23" i="1"/>
  <c r="D34" i="1"/>
  <c r="D54" i="1"/>
  <c r="D43" i="1"/>
  <c r="D35" i="1"/>
  <c r="D47" i="1"/>
  <c r="D41" i="1"/>
  <c r="D58" i="1"/>
  <c r="D70" i="1"/>
  <c r="D39" i="1"/>
  <c r="D59" i="1"/>
  <c r="D52" i="1"/>
  <c r="D71" i="1"/>
  <c r="D38" i="1"/>
  <c r="D72" i="1"/>
  <c r="D50" i="1"/>
  <c r="D53" i="1"/>
  <c r="D36" i="1"/>
  <c r="D60" i="1"/>
  <c r="D40" i="1"/>
  <c r="D73" i="1"/>
  <c r="D74" i="1"/>
  <c r="D61" i="1"/>
  <c r="D62" i="1"/>
  <c r="D32" i="1"/>
  <c r="D48" i="1"/>
  <c r="D75" i="1"/>
  <c r="D76" i="1"/>
  <c r="D66" i="1"/>
  <c r="D63" i="1"/>
  <c r="D64" i="1"/>
  <c r="D68" i="1"/>
  <c r="D65" i="1"/>
  <c r="D77" i="1"/>
  <c r="D6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C44" i="1"/>
  <c r="C45" i="1"/>
  <c r="C9" i="1"/>
  <c r="C24" i="1"/>
  <c r="C27" i="1"/>
  <c r="C18" i="1"/>
  <c r="C7" i="1"/>
  <c r="C10" i="1"/>
  <c r="C56" i="1"/>
  <c r="C46" i="1"/>
  <c r="C25" i="1"/>
  <c r="C11" i="1"/>
  <c r="C30" i="1"/>
  <c r="C26" i="1"/>
  <c r="C19" i="1"/>
  <c r="C20" i="1"/>
  <c r="C55" i="1"/>
  <c r="C49" i="1"/>
  <c r="C22" i="1"/>
  <c r="C42" i="1"/>
  <c r="C33" i="1"/>
  <c r="C31" i="1"/>
  <c r="C28" i="1"/>
  <c r="C29" i="1"/>
  <c r="C37" i="1"/>
  <c r="C21" i="1"/>
  <c r="C8" i="1"/>
  <c r="C16" i="1"/>
  <c r="C69" i="1"/>
  <c r="C12" i="1"/>
  <c r="C57" i="1"/>
  <c r="C14" i="1"/>
  <c r="C17" i="1"/>
  <c r="C15" i="1"/>
  <c r="C51" i="1"/>
  <c r="C23" i="1"/>
  <c r="C34" i="1"/>
  <c r="C54" i="1"/>
  <c r="C43" i="1"/>
  <c r="C35" i="1"/>
  <c r="C47" i="1"/>
  <c r="C41" i="1"/>
  <c r="C58" i="1"/>
  <c r="C70" i="1"/>
  <c r="C39" i="1"/>
  <c r="C59" i="1"/>
  <c r="C52" i="1"/>
  <c r="C71" i="1"/>
  <c r="C38" i="1"/>
  <c r="C72" i="1"/>
  <c r="C50" i="1"/>
  <c r="C53" i="1"/>
  <c r="C36" i="1"/>
  <c r="C60" i="1"/>
  <c r="C40" i="1"/>
  <c r="C73" i="1"/>
  <c r="C74" i="1"/>
  <c r="C61" i="1"/>
  <c r="C62" i="1"/>
  <c r="C32" i="1"/>
  <c r="C48" i="1"/>
  <c r="C75" i="1"/>
  <c r="C76" i="1"/>
  <c r="C66" i="1"/>
  <c r="C63" i="1"/>
  <c r="C64" i="1"/>
  <c r="C68" i="1"/>
  <c r="C65" i="1"/>
  <c r="C77" i="1"/>
  <c r="C6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B44" i="1"/>
  <c r="B45" i="1"/>
  <c r="B9" i="1"/>
  <c r="B24" i="1"/>
  <c r="B27" i="1"/>
  <c r="B18" i="1"/>
  <c r="B7" i="1"/>
  <c r="B10" i="1"/>
  <c r="B56" i="1"/>
  <c r="B46" i="1"/>
  <c r="B25" i="1"/>
  <c r="B11" i="1"/>
  <c r="B30" i="1"/>
  <c r="B26" i="1"/>
  <c r="B19" i="1"/>
  <c r="B20" i="1"/>
  <c r="B55" i="1"/>
  <c r="B49" i="1"/>
  <c r="B22" i="1"/>
  <c r="B42" i="1"/>
  <c r="B33" i="1"/>
  <c r="B31" i="1"/>
  <c r="B28" i="1"/>
  <c r="B29" i="1"/>
  <c r="B37" i="1"/>
  <c r="B21" i="1"/>
  <c r="B8" i="1"/>
  <c r="B16" i="1"/>
  <c r="B69" i="1"/>
  <c r="B12" i="1"/>
  <c r="B57" i="1"/>
  <c r="B14" i="1"/>
  <c r="B17" i="1"/>
  <c r="B15" i="1"/>
  <c r="B51" i="1"/>
  <c r="B23" i="1"/>
  <c r="B34" i="1"/>
  <c r="B54" i="1"/>
  <c r="B43" i="1"/>
  <c r="B35" i="1"/>
  <c r="B47" i="1"/>
  <c r="B41" i="1"/>
  <c r="B58" i="1"/>
  <c r="B70" i="1"/>
  <c r="B39" i="1"/>
  <c r="B59" i="1"/>
  <c r="B52" i="1"/>
  <c r="B71" i="1"/>
  <c r="B38" i="1"/>
  <c r="B72" i="1"/>
  <c r="B50" i="1"/>
  <c r="B53" i="1"/>
  <c r="B36" i="1"/>
  <c r="B60" i="1"/>
  <c r="B40" i="1"/>
  <c r="B73" i="1"/>
  <c r="B74" i="1"/>
  <c r="B61" i="1"/>
  <c r="B62" i="1"/>
  <c r="B32" i="1"/>
  <c r="B48" i="1"/>
  <c r="B75" i="1"/>
  <c r="B76" i="1"/>
  <c r="B66" i="1"/>
  <c r="B63" i="1"/>
  <c r="B64" i="1"/>
  <c r="B68" i="1"/>
  <c r="B65" i="1"/>
  <c r="B77" i="1"/>
  <c r="B6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C13" i="1"/>
  <c r="S27" i="12"/>
  <c r="S32" i="12"/>
  <c r="S35" i="12"/>
  <c r="S40" i="12"/>
  <c r="S43" i="12"/>
  <c r="S48" i="12"/>
  <c r="S51" i="12"/>
  <c r="S56" i="12"/>
  <c r="S59" i="12"/>
  <c r="S64" i="12"/>
  <c r="S67" i="12"/>
  <c r="S72" i="12"/>
  <c r="S75" i="12"/>
  <c r="S80" i="12"/>
  <c r="S83" i="12"/>
  <c r="S88" i="12"/>
  <c r="S91" i="12"/>
  <c r="S96" i="12"/>
  <c r="S99" i="12"/>
  <c r="S104" i="12"/>
  <c r="S107" i="12"/>
  <c r="S112" i="12"/>
  <c r="S115" i="12"/>
  <c r="S120" i="12"/>
  <c r="S123" i="12"/>
  <c r="S128" i="12"/>
  <c r="S131" i="12"/>
  <c r="S136" i="12"/>
  <c r="S139" i="12"/>
  <c r="S144" i="12"/>
  <c r="S147" i="12"/>
  <c r="S152" i="12"/>
  <c r="S155" i="12"/>
  <c r="S160" i="12"/>
  <c r="S163" i="12"/>
  <c r="S168" i="12"/>
  <c r="S171" i="12"/>
  <c r="S176" i="12"/>
  <c r="S179" i="12"/>
  <c r="S184" i="12"/>
  <c r="S187" i="12"/>
  <c r="S192" i="12"/>
  <c r="S195" i="12"/>
  <c r="S200" i="12"/>
  <c r="S203" i="12"/>
  <c r="S208" i="12"/>
  <c r="S211" i="12"/>
  <c r="S216" i="12"/>
  <c r="S219" i="12"/>
  <c r="S224" i="12"/>
  <c r="S227" i="12"/>
  <c r="S232" i="12"/>
  <c r="S235" i="12"/>
  <c r="S240" i="12"/>
  <c r="S243" i="12"/>
  <c r="S248" i="12"/>
  <c r="S251" i="12"/>
  <c r="S256" i="12"/>
  <c r="S259" i="12"/>
  <c r="S264" i="12"/>
  <c r="S267" i="12"/>
  <c r="S272" i="12"/>
  <c r="S275" i="12"/>
  <c r="S280" i="12"/>
  <c r="S283" i="12"/>
  <c r="S288" i="12"/>
  <c r="S291" i="12"/>
  <c r="S296" i="12"/>
  <c r="S299" i="12"/>
  <c r="S304" i="12"/>
  <c r="S307" i="12"/>
  <c r="S312" i="12"/>
  <c r="S315" i="12"/>
  <c r="S320" i="12"/>
  <c r="S323" i="12"/>
  <c r="S328" i="12"/>
  <c r="S331" i="12"/>
  <c r="S336" i="12"/>
  <c r="S339" i="12"/>
  <c r="S344" i="12"/>
  <c r="S347" i="12"/>
  <c r="S352" i="12"/>
  <c r="S355" i="12"/>
  <c r="S360" i="12"/>
  <c r="S363" i="12"/>
  <c r="S368" i="12"/>
  <c r="S371" i="12"/>
  <c r="S376" i="12"/>
  <c r="S379" i="12"/>
  <c r="S384" i="12"/>
  <c r="S387" i="12"/>
  <c r="S392" i="12"/>
  <c r="S395" i="12"/>
  <c r="S400" i="12"/>
  <c r="S403" i="12"/>
  <c r="S412" i="12"/>
  <c r="S415" i="12"/>
  <c r="S420" i="12"/>
  <c r="S423" i="12"/>
  <c r="S428" i="12"/>
  <c r="S436" i="12"/>
  <c r="S439" i="12"/>
  <c r="S444" i="12"/>
  <c r="S452" i="12"/>
  <c r="S455" i="12"/>
  <c r="S460" i="12"/>
  <c r="S468" i="12"/>
  <c r="S471" i="12"/>
  <c r="S476" i="12"/>
  <c r="S484" i="12"/>
  <c r="S487" i="12"/>
  <c r="S492" i="12"/>
  <c r="S500" i="12"/>
  <c r="S503" i="12"/>
  <c r="S508" i="12"/>
  <c r="S516" i="12"/>
  <c r="S519" i="12"/>
  <c r="S524" i="12"/>
  <c r="S532" i="12"/>
  <c r="S535" i="12"/>
  <c r="S540" i="12"/>
  <c r="S547" i="12"/>
  <c r="S548" i="12"/>
  <c r="S559" i="12"/>
  <c r="S560" i="12"/>
  <c r="S561" i="12"/>
  <c r="S567" i="12"/>
  <c r="S571" i="12"/>
  <c r="S572" i="12"/>
  <c r="S575" i="12"/>
  <c r="S579" i="12"/>
  <c r="S587" i="12"/>
  <c r="S592" i="12"/>
  <c r="S599" i="12"/>
  <c r="S600" i="12"/>
  <c r="S604" i="12"/>
  <c r="S611" i="12"/>
  <c r="S612" i="12"/>
  <c r="S623" i="12"/>
  <c r="S624" i="12"/>
  <c r="S625" i="12"/>
  <c r="S631" i="12"/>
  <c r="S635" i="12"/>
  <c r="S636" i="12"/>
  <c r="S639" i="12"/>
  <c r="S643" i="12"/>
  <c r="S651" i="12"/>
  <c r="S656" i="12"/>
  <c r="S663" i="12"/>
  <c r="S664" i="12"/>
  <c r="S668" i="12"/>
  <c r="S675" i="12"/>
  <c r="S676" i="12"/>
  <c r="S687" i="12"/>
  <c r="S688" i="12"/>
  <c r="S689" i="12"/>
  <c r="S695" i="12"/>
  <c r="S699" i="12"/>
  <c r="S700" i="12"/>
  <c r="S703" i="12"/>
  <c r="S707" i="12"/>
  <c r="S715" i="12"/>
  <c r="S720" i="12"/>
  <c r="S727" i="12"/>
  <c r="S728" i="12"/>
  <c r="S732" i="12"/>
  <c r="S739" i="12"/>
  <c r="S740" i="12"/>
  <c r="S751" i="12"/>
  <c r="S752" i="12"/>
  <c r="S753" i="12"/>
  <c r="S759" i="12"/>
  <c r="S763" i="12"/>
  <c r="S764" i="12"/>
  <c r="S767" i="12"/>
  <c r="S771" i="12"/>
  <c r="S779" i="12"/>
  <c r="S784" i="12"/>
  <c r="S791" i="12"/>
  <c r="S792" i="12"/>
  <c r="S24" i="12"/>
  <c r="S28" i="12"/>
  <c r="S29" i="12"/>
  <c r="S30" i="12"/>
  <c r="S31" i="12"/>
  <c r="S33" i="12"/>
  <c r="S34" i="12"/>
  <c r="S36" i="12"/>
  <c r="S37" i="12"/>
  <c r="S38" i="12"/>
  <c r="S39" i="12"/>
  <c r="S41" i="12"/>
  <c r="S42" i="12"/>
  <c r="S44" i="12"/>
  <c r="S45" i="12"/>
  <c r="S46" i="12"/>
  <c r="S47" i="12"/>
  <c r="S49" i="12"/>
  <c r="S50" i="12"/>
  <c r="S52" i="12"/>
  <c r="S53" i="12"/>
  <c r="S54" i="12"/>
  <c r="S55" i="12"/>
  <c r="S57" i="12"/>
  <c r="S58" i="12"/>
  <c r="S60" i="12"/>
  <c r="S61" i="12"/>
  <c r="S62" i="12"/>
  <c r="S63" i="12"/>
  <c r="S65" i="12"/>
  <c r="S66" i="12"/>
  <c r="S68" i="12"/>
  <c r="S69" i="12"/>
  <c r="S70" i="12"/>
  <c r="S71" i="12"/>
  <c r="S73" i="12"/>
  <c r="S74" i="12"/>
  <c r="S76" i="12"/>
  <c r="S77" i="12"/>
  <c r="S78" i="12"/>
  <c r="S79" i="12"/>
  <c r="S81" i="12"/>
  <c r="S82" i="12"/>
  <c r="S84" i="12"/>
  <c r="S85" i="12"/>
  <c r="S86" i="12"/>
  <c r="S87" i="12"/>
  <c r="S89" i="12"/>
  <c r="S90" i="12"/>
  <c r="S92" i="12"/>
  <c r="S93" i="12"/>
  <c r="S94" i="12"/>
  <c r="S95" i="12"/>
  <c r="S97" i="12"/>
  <c r="S98" i="12"/>
  <c r="S100" i="12"/>
  <c r="S101" i="12"/>
  <c r="S102" i="12"/>
  <c r="S103" i="12"/>
  <c r="S105" i="12"/>
  <c r="S106" i="12"/>
  <c r="S108" i="12"/>
  <c r="S109" i="12"/>
  <c r="S110" i="12"/>
  <c r="S111" i="12"/>
  <c r="S113" i="12"/>
  <c r="S114" i="12"/>
  <c r="S116" i="12"/>
  <c r="S117" i="12"/>
  <c r="S118" i="12"/>
  <c r="S119" i="12"/>
  <c r="S121" i="12"/>
  <c r="S122" i="12"/>
  <c r="S124" i="12"/>
  <c r="S125" i="12"/>
  <c r="S126" i="12"/>
  <c r="S127" i="12"/>
  <c r="S129" i="12"/>
  <c r="S130" i="12"/>
  <c r="S132" i="12"/>
  <c r="S133" i="12"/>
  <c r="S134" i="12"/>
  <c r="S135" i="12"/>
  <c r="S137" i="12"/>
  <c r="S138" i="12"/>
  <c r="S140" i="12"/>
  <c r="S141" i="12"/>
  <c r="S142" i="12"/>
  <c r="S143" i="12"/>
  <c r="S145" i="12"/>
  <c r="S146" i="12"/>
  <c r="S148" i="12"/>
  <c r="S149" i="12"/>
  <c r="S150" i="12"/>
  <c r="S151" i="12"/>
  <c r="S153" i="12"/>
  <c r="S154" i="12"/>
  <c r="S156" i="12"/>
  <c r="S157" i="12"/>
  <c r="S158" i="12"/>
  <c r="S159" i="12"/>
  <c r="S161" i="12"/>
  <c r="S162" i="12"/>
  <c r="S164" i="12"/>
  <c r="S165" i="12"/>
  <c r="S166" i="12"/>
  <c r="S167" i="12"/>
  <c r="S169" i="12"/>
  <c r="S170" i="12"/>
  <c r="S172" i="12"/>
  <c r="S173" i="12"/>
  <c r="S174" i="12"/>
  <c r="S175" i="12"/>
  <c r="S177" i="12"/>
  <c r="S178" i="12"/>
  <c r="S180" i="12"/>
  <c r="S181" i="12"/>
  <c r="S182" i="12"/>
  <c r="S183" i="12"/>
  <c r="S185" i="12"/>
  <c r="S186" i="12"/>
  <c r="S188" i="12"/>
  <c r="S189" i="12"/>
  <c r="S190" i="12"/>
  <c r="S191" i="12"/>
  <c r="S193" i="12"/>
  <c r="S194" i="12"/>
  <c r="S196" i="12"/>
  <c r="S197" i="12"/>
  <c r="S198" i="12"/>
  <c r="S199" i="12"/>
  <c r="S201" i="12"/>
  <c r="S202" i="12"/>
  <c r="S204" i="12"/>
  <c r="S205" i="12"/>
  <c r="S206" i="12"/>
  <c r="S207" i="12"/>
  <c r="S209" i="12"/>
  <c r="S210" i="12"/>
  <c r="S212" i="12"/>
  <c r="S213" i="12"/>
  <c r="S214" i="12"/>
  <c r="S215" i="12"/>
  <c r="S217" i="12"/>
  <c r="S218" i="12"/>
  <c r="S220" i="12"/>
  <c r="S221" i="12"/>
  <c r="S222" i="12"/>
  <c r="S223" i="12"/>
  <c r="S225" i="12"/>
  <c r="S226" i="12"/>
  <c r="S228" i="12"/>
  <c r="S229" i="12"/>
  <c r="S230" i="12"/>
  <c r="S231" i="12"/>
  <c r="S233" i="12"/>
  <c r="S234" i="12"/>
  <c r="S236" i="12"/>
  <c r="S237" i="12"/>
  <c r="S238" i="12"/>
  <c r="S239" i="12"/>
  <c r="S241" i="12"/>
  <c r="S242" i="12"/>
  <c r="S244" i="12"/>
  <c r="S245" i="12"/>
  <c r="S246" i="12"/>
  <c r="S247" i="12"/>
  <c r="S249" i="12"/>
  <c r="S250" i="12"/>
  <c r="S252" i="12"/>
  <c r="S253" i="12"/>
  <c r="S254" i="12"/>
  <c r="S255" i="12"/>
  <c r="S257" i="12"/>
  <c r="S258" i="12"/>
  <c r="S260" i="12"/>
  <c r="S261" i="12"/>
  <c r="S262" i="12"/>
  <c r="S263" i="12"/>
  <c r="S265" i="12"/>
  <c r="S266" i="12"/>
  <c r="S268" i="12"/>
  <c r="S269" i="12"/>
  <c r="S270" i="12"/>
  <c r="S271" i="12"/>
  <c r="S273" i="12"/>
  <c r="S274" i="12"/>
  <c r="S276" i="12"/>
  <c r="S277" i="12"/>
  <c r="S278" i="12"/>
  <c r="S279" i="12"/>
  <c r="S281" i="12"/>
  <c r="S282" i="12"/>
  <c r="S284" i="12"/>
  <c r="S285" i="12"/>
  <c r="S286" i="12"/>
  <c r="S287" i="12"/>
  <c r="S289" i="12"/>
  <c r="S290" i="12"/>
  <c r="S292" i="12"/>
  <c r="S293" i="12"/>
  <c r="S294" i="12"/>
  <c r="S295" i="12"/>
  <c r="S297" i="12"/>
  <c r="S298" i="12"/>
  <c r="S300" i="12"/>
  <c r="S301" i="12"/>
  <c r="S302" i="12"/>
  <c r="S303" i="12"/>
  <c r="S305" i="12"/>
  <c r="S306" i="12"/>
  <c r="S308" i="12"/>
  <c r="S309" i="12"/>
  <c r="S310" i="12"/>
  <c r="S311" i="12"/>
  <c r="S313" i="12"/>
  <c r="S314" i="12"/>
  <c r="S316" i="12"/>
  <c r="S317" i="12"/>
  <c r="S318" i="12"/>
  <c r="S319" i="12"/>
  <c r="S321" i="12"/>
  <c r="S322" i="12"/>
  <c r="S324" i="12"/>
  <c r="S325" i="12"/>
  <c r="S326" i="12"/>
  <c r="S327" i="12"/>
  <c r="S329" i="12"/>
  <c r="S330" i="12"/>
  <c r="S332" i="12"/>
  <c r="S333" i="12"/>
  <c r="S334" i="12"/>
  <c r="S335" i="12"/>
  <c r="S337" i="12"/>
  <c r="S338" i="12"/>
  <c r="S340" i="12"/>
  <c r="S341" i="12"/>
  <c r="S342" i="12"/>
  <c r="S343" i="12"/>
  <c r="S345" i="12"/>
  <c r="S346" i="12"/>
  <c r="S348" i="12"/>
  <c r="S349" i="12"/>
  <c r="S350" i="12"/>
  <c r="S351" i="12"/>
  <c r="S353" i="12"/>
  <c r="S354" i="12"/>
  <c r="S356" i="12"/>
  <c r="S357" i="12"/>
  <c r="S358" i="12"/>
  <c r="S359" i="12"/>
  <c r="S361" i="12"/>
  <c r="S362" i="12"/>
  <c r="S364" i="12"/>
  <c r="S365" i="12"/>
  <c r="S366" i="12"/>
  <c r="S367" i="12"/>
  <c r="S369" i="12"/>
  <c r="S370" i="12"/>
  <c r="S372" i="12"/>
  <c r="S373" i="12"/>
  <c r="S374" i="12"/>
  <c r="S375" i="12"/>
  <c r="S377" i="12"/>
  <c r="S378" i="12"/>
  <c r="S380" i="12"/>
  <c r="S381" i="12"/>
  <c r="S382" i="12"/>
  <c r="S383" i="12"/>
  <c r="S385" i="12"/>
  <c r="S386" i="12"/>
  <c r="S388" i="12"/>
  <c r="S389" i="12"/>
  <c r="S390" i="12"/>
  <c r="S391" i="12"/>
  <c r="S393" i="12"/>
  <c r="S394" i="12"/>
  <c r="S396" i="12"/>
  <c r="S397" i="12"/>
  <c r="S398" i="12"/>
  <c r="S399" i="12"/>
  <c r="S401" i="12"/>
  <c r="S402" i="12"/>
  <c r="S408" i="12"/>
  <c r="S409" i="12"/>
  <c r="S410" i="12"/>
  <c r="S411" i="12"/>
  <c r="S413" i="12"/>
  <c r="S414" i="12"/>
  <c r="S416" i="12"/>
  <c r="S417" i="12"/>
  <c r="S418" i="12"/>
  <c r="S419" i="12"/>
  <c r="S421" i="12"/>
  <c r="S422" i="12"/>
  <c r="S424" i="12"/>
  <c r="S425" i="12"/>
  <c r="S426" i="12"/>
  <c r="S427" i="12"/>
  <c r="S429" i="12"/>
  <c r="S430" i="12"/>
  <c r="S431" i="12"/>
  <c r="S432" i="12"/>
  <c r="S433" i="12"/>
  <c r="S434" i="12"/>
  <c r="S435" i="12"/>
  <c r="S437" i="12"/>
  <c r="S438" i="12"/>
  <c r="S440" i="12"/>
  <c r="S441" i="12"/>
  <c r="S442" i="12"/>
  <c r="S443" i="12"/>
  <c r="S445" i="12"/>
  <c r="S446" i="12"/>
  <c r="S447" i="12"/>
  <c r="S448" i="12"/>
  <c r="S449" i="12"/>
  <c r="S450" i="12"/>
  <c r="S451" i="12"/>
  <c r="S453" i="12"/>
  <c r="S454" i="12"/>
  <c r="S456" i="12"/>
  <c r="S457" i="12"/>
  <c r="S458" i="12"/>
  <c r="S459" i="12"/>
  <c r="S461" i="12"/>
  <c r="S462" i="12"/>
  <c r="S463" i="12"/>
  <c r="S464" i="12"/>
  <c r="S465" i="12"/>
  <c r="S466" i="12"/>
  <c r="S467" i="12"/>
  <c r="S469" i="12"/>
  <c r="S470" i="12"/>
  <c r="S472" i="12"/>
  <c r="S473" i="12"/>
  <c r="S474" i="12"/>
  <c r="S475" i="12"/>
  <c r="S477" i="12"/>
  <c r="S478" i="12"/>
  <c r="S479" i="12"/>
  <c r="S480" i="12"/>
  <c r="S481" i="12"/>
  <c r="S482" i="12"/>
  <c r="S483" i="12"/>
  <c r="S485" i="12"/>
  <c r="S486" i="12"/>
  <c r="S488" i="12"/>
  <c r="S489" i="12"/>
  <c r="S490" i="12"/>
  <c r="S491" i="12"/>
  <c r="S493" i="12"/>
  <c r="S494" i="12"/>
  <c r="S495" i="12"/>
  <c r="S496" i="12"/>
  <c r="S497" i="12"/>
  <c r="S498" i="12"/>
  <c r="S499" i="12"/>
  <c r="S501" i="12"/>
  <c r="S502" i="12"/>
  <c r="S504" i="12"/>
  <c r="S505" i="12"/>
  <c r="S506" i="12"/>
  <c r="S507" i="12"/>
  <c r="S509" i="12"/>
  <c r="S510" i="12"/>
  <c r="S511" i="12"/>
  <c r="S512" i="12"/>
  <c r="S513" i="12"/>
  <c r="S514" i="12"/>
  <c r="S515" i="12"/>
  <c r="S517" i="12"/>
  <c r="S518" i="12"/>
  <c r="S520" i="12"/>
  <c r="S521" i="12"/>
  <c r="S522" i="12"/>
  <c r="S523" i="12"/>
  <c r="S525" i="12"/>
  <c r="S526" i="12"/>
  <c r="S527" i="12"/>
  <c r="S528" i="12"/>
  <c r="S529" i="12"/>
  <c r="S530" i="12"/>
  <c r="S531" i="12"/>
  <c r="S533" i="12"/>
  <c r="S534" i="12"/>
  <c r="S536" i="12"/>
  <c r="S537" i="12"/>
  <c r="S538" i="12"/>
  <c r="S539" i="12"/>
  <c r="S541" i="12"/>
  <c r="S542" i="12"/>
  <c r="S543" i="12"/>
  <c r="S544" i="12"/>
  <c r="S545" i="12"/>
  <c r="S546" i="12"/>
  <c r="S549" i="12"/>
  <c r="S550" i="12"/>
  <c r="S551" i="12"/>
  <c r="S552" i="12"/>
  <c r="S553" i="12"/>
  <c r="S554" i="12"/>
  <c r="S555" i="12"/>
  <c r="S556" i="12"/>
  <c r="S557" i="12"/>
  <c r="S558" i="12"/>
  <c r="S562" i="12"/>
  <c r="S563" i="12"/>
  <c r="S564" i="12"/>
  <c r="S565" i="12"/>
  <c r="S566" i="12"/>
  <c r="S568" i="12"/>
  <c r="S569" i="12"/>
  <c r="S570" i="12"/>
  <c r="S573" i="12"/>
  <c r="S574" i="12"/>
  <c r="S576" i="12"/>
  <c r="S577" i="12"/>
  <c r="S578" i="12"/>
  <c r="S580" i="12"/>
  <c r="S581" i="12"/>
  <c r="S582" i="12"/>
  <c r="S583" i="12"/>
  <c r="S584" i="12"/>
  <c r="S585" i="12"/>
  <c r="S586" i="12"/>
  <c r="S588" i="12"/>
  <c r="S589" i="12"/>
  <c r="S590" i="12"/>
  <c r="S591" i="12"/>
  <c r="S593" i="12"/>
  <c r="S594" i="12"/>
  <c r="S595" i="12"/>
  <c r="S596" i="12"/>
  <c r="S597" i="12"/>
  <c r="S598" i="12"/>
  <c r="S601" i="12"/>
  <c r="S602" i="12"/>
  <c r="S603" i="12"/>
  <c r="S605" i="12"/>
  <c r="S606" i="12"/>
  <c r="S607" i="12"/>
  <c r="S608" i="12"/>
  <c r="S609" i="12"/>
  <c r="S610" i="12"/>
  <c r="S613" i="12"/>
  <c r="S614" i="12"/>
  <c r="S615" i="12"/>
  <c r="S616" i="12"/>
  <c r="S617" i="12"/>
  <c r="S618" i="12"/>
  <c r="S619" i="12"/>
  <c r="S620" i="12"/>
  <c r="S621" i="12"/>
  <c r="S622" i="12"/>
  <c r="S626" i="12"/>
  <c r="S627" i="12"/>
  <c r="S628" i="12"/>
  <c r="S629" i="12"/>
  <c r="S630" i="12"/>
  <c r="S632" i="12"/>
  <c r="S633" i="12"/>
  <c r="S634" i="12"/>
  <c r="S637" i="12"/>
  <c r="S638" i="12"/>
  <c r="S640" i="12"/>
  <c r="S641" i="12"/>
  <c r="S642" i="12"/>
  <c r="S644" i="12"/>
  <c r="S645" i="12"/>
  <c r="S646" i="12"/>
  <c r="S647" i="12"/>
  <c r="S648" i="12"/>
  <c r="S649" i="12"/>
  <c r="S650" i="12"/>
  <c r="S652" i="12"/>
  <c r="S653" i="12"/>
  <c r="S654" i="12"/>
  <c r="S655" i="12"/>
  <c r="S657" i="12"/>
  <c r="S658" i="12"/>
  <c r="S659" i="12"/>
  <c r="S660" i="12"/>
  <c r="S661" i="12"/>
  <c r="S662" i="12"/>
  <c r="S665" i="12"/>
  <c r="S666" i="12"/>
  <c r="S667" i="12"/>
  <c r="S669" i="12"/>
  <c r="S670" i="12"/>
  <c r="S671" i="12"/>
  <c r="S672" i="12"/>
  <c r="S673" i="12"/>
  <c r="S674" i="12"/>
  <c r="S677" i="12"/>
  <c r="S678" i="12"/>
  <c r="S679" i="12"/>
  <c r="S680" i="12"/>
  <c r="S681" i="12"/>
  <c r="S682" i="12"/>
  <c r="S683" i="12"/>
  <c r="S684" i="12"/>
  <c r="S685" i="12"/>
  <c r="S686" i="12"/>
  <c r="S690" i="12"/>
  <c r="S691" i="12"/>
  <c r="S692" i="12"/>
  <c r="S693" i="12"/>
  <c r="S694" i="12"/>
  <c r="S696" i="12"/>
  <c r="S697" i="12"/>
  <c r="S698" i="12"/>
  <c r="S701" i="12"/>
  <c r="S702" i="12"/>
  <c r="S704" i="12"/>
  <c r="S705" i="12"/>
  <c r="S706" i="12"/>
  <c r="S708" i="12"/>
  <c r="S709" i="12"/>
  <c r="S710" i="12"/>
  <c r="S711" i="12"/>
  <c r="S712" i="12"/>
  <c r="S713" i="12"/>
  <c r="S714" i="12"/>
  <c r="S716" i="12"/>
  <c r="S717" i="12"/>
  <c r="S718" i="12"/>
  <c r="S719" i="12"/>
  <c r="S721" i="12"/>
  <c r="S722" i="12"/>
  <c r="S723" i="12"/>
  <c r="S724" i="12"/>
  <c r="S725" i="12"/>
  <c r="S726" i="12"/>
  <c r="S729" i="12"/>
  <c r="S730" i="12"/>
  <c r="S731" i="12"/>
  <c r="S733" i="12"/>
  <c r="S734" i="12"/>
  <c r="S735" i="12"/>
  <c r="S736" i="12"/>
  <c r="S737" i="12"/>
  <c r="S738" i="12"/>
  <c r="S741" i="12"/>
  <c r="S742" i="12"/>
  <c r="S743" i="12"/>
  <c r="S744" i="12"/>
  <c r="S745" i="12"/>
  <c r="S746" i="12"/>
  <c r="S747" i="12"/>
  <c r="S748" i="12"/>
  <c r="S749" i="12"/>
  <c r="S750" i="12"/>
  <c r="S754" i="12"/>
  <c r="S755" i="12"/>
  <c r="S756" i="12"/>
  <c r="S757" i="12"/>
  <c r="S758" i="12"/>
  <c r="S760" i="12"/>
  <c r="S761" i="12"/>
  <c r="S762" i="12"/>
  <c r="S765" i="12"/>
  <c r="S766" i="12"/>
  <c r="S768" i="12"/>
  <c r="S769" i="12"/>
  <c r="S770" i="12"/>
  <c r="S772" i="12"/>
  <c r="S773" i="12"/>
  <c r="S774" i="12"/>
  <c r="S775" i="12"/>
  <c r="S776" i="12"/>
  <c r="S777" i="12"/>
  <c r="S778" i="12"/>
  <c r="S780" i="12"/>
  <c r="S781" i="12"/>
  <c r="S782" i="12"/>
  <c r="S783" i="12"/>
  <c r="S785" i="12"/>
  <c r="S786" i="12"/>
  <c r="S787" i="12"/>
  <c r="S788" i="12"/>
  <c r="S789" i="12"/>
  <c r="S790" i="12"/>
  <c r="S793" i="12"/>
  <c r="E401" i="12"/>
  <c r="E402" i="12"/>
  <c r="E403" i="12"/>
  <c r="E404" i="12"/>
  <c r="E405" i="12"/>
  <c r="E406" i="12"/>
  <c r="E407" i="12"/>
  <c r="E408" i="12"/>
  <c r="E409" i="12"/>
  <c r="E410" i="12"/>
  <c r="E411" i="12"/>
  <c r="E412" i="12"/>
  <c r="E413" i="12"/>
  <c r="E414" i="12"/>
  <c r="E415" i="12"/>
  <c r="E416" i="12"/>
  <c r="E417" i="12"/>
  <c r="E418" i="12"/>
  <c r="E419" i="12"/>
  <c r="E420" i="12"/>
  <c r="E421" i="12"/>
  <c r="E422" i="12"/>
  <c r="E423" i="12"/>
  <c r="E424" i="12"/>
  <c r="E425" i="12"/>
  <c r="E426" i="12"/>
  <c r="E427" i="12"/>
  <c r="E428" i="12"/>
  <c r="E429" i="12"/>
  <c r="E430" i="12"/>
  <c r="E431" i="12"/>
  <c r="E432" i="12"/>
  <c r="E433" i="12"/>
  <c r="E434" i="12"/>
  <c r="E435" i="12"/>
  <c r="E436" i="12"/>
  <c r="E437" i="12"/>
  <c r="E438" i="12"/>
  <c r="E439" i="12"/>
  <c r="E440" i="12"/>
  <c r="E441" i="12"/>
  <c r="E442" i="12"/>
  <c r="E443" i="12"/>
  <c r="E444" i="12"/>
  <c r="E445" i="12"/>
  <c r="E446" i="12"/>
  <c r="E447" i="12"/>
  <c r="E448" i="12"/>
  <c r="E449" i="12"/>
  <c r="E450" i="12"/>
  <c r="E451" i="12"/>
  <c r="E452" i="12"/>
  <c r="E453" i="12"/>
  <c r="E454" i="12"/>
  <c r="E455" i="12"/>
  <c r="E456" i="12"/>
  <c r="E457" i="12"/>
  <c r="E458" i="12"/>
  <c r="E459" i="12"/>
  <c r="E460" i="12"/>
  <c r="E461" i="12"/>
  <c r="E462" i="12"/>
  <c r="E463" i="12"/>
  <c r="E464" i="12"/>
  <c r="E465" i="12"/>
  <c r="E466" i="12"/>
  <c r="E467" i="12"/>
  <c r="E468" i="12"/>
  <c r="E469" i="12"/>
  <c r="E470" i="12"/>
  <c r="E471" i="12"/>
  <c r="E472" i="12"/>
  <c r="E473" i="12"/>
  <c r="E474" i="12"/>
  <c r="E475" i="12"/>
  <c r="E476" i="12"/>
  <c r="E477" i="12"/>
  <c r="E478" i="12"/>
  <c r="E479" i="12"/>
  <c r="E480" i="12"/>
  <c r="E481" i="12"/>
  <c r="E482" i="12"/>
  <c r="E483" i="12"/>
  <c r="E484" i="12"/>
  <c r="E485" i="12"/>
  <c r="E486" i="12"/>
  <c r="E487" i="12"/>
  <c r="E488" i="12"/>
  <c r="E489" i="12"/>
  <c r="E490" i="12"/>
  <c r="E491" i="12"/>
  <c r="E492" i="12"/>
  <c r="E493" i="12"/>
  <c r="E494" i="12"/>
  <c r="E495" i="12"/>
  <c r="E496" i="12"/>
  <c r="E497" i="12"/>
  <c r="E498" i="12"/>
  <c r="E499" i="12"/>
  <c r="E500" i="12"/>
  <c r="E501" i="12"/>
  <c r="E502" i="12"/>
  <c r="E503" i="12"/>
  <c r="E504" i="12"/>
  <c r="E505" i="12"/>
  <c r="E506" i="12"/>
  <c r="E507" i="12"/>
  <c r="E508" i="12"/>
  <c r="E509" i="12"/>
  <c r="E510" i="12"/>
  <c r="E511" i="12"/>
  <c r="E512" i="12"/>
  <c r="E513" i="12"/>
  <c r="E514" i="12"/>
  <c r="E515" i="12"/>
  <c r="E516" i="12"/>
  <c r="E517" i="12"/>
  <c r="E518" i="12"/>
  <c r="E519" i="12"/>
  <c r="E520" i="12"/>
  <c r="E521" i="12"/>
  <c r="E522" i="12"/>
  <c r="E523" i="12"/>
  <c r="E524" i="12"/>
  <c r="E525" i="12"/>
  <c r="E526" i="12"/>
  <c r="E527" i="12"/>
  <c r="E528" i="12"/>
  <c r="E529" i="12"/>
  <c r="E530" i="12"/>
  <c r="E531" i="12"/>
  <c r="E532" i="12"/>
  <c r="E533" i="12"/>
  <c r="E534" i="12"/>
  <c r="E535" i="12"/>
  <c r="E536" i="12"/>
  <c r="E537" i="12"/>
  <c r="E538" i="12"/>
  <c r="E539" i="12"/>
  <c r="E540" i="12"/>
  <c r="E541" i="12"/>
  <c r="E542" i="12"/>
  <c r="E543" i="12"/>
  <c r="E544" i="12"/>
  <c r="E545" i="12"/>
  <c r="E546" i="12"/>
  <c r="E547" i="12"/>
  <c r="E548" i="12"/>
  <c r="E549" i="12"/>
  <c r="E550" i="12"/>
  <c r="E551" i="12"/>
  <c r="E552" i="12"/>
  <c r="E553" i="12"/>
  <c r="E554" i="12"/>
  <c r="E555" i="12"/>
  <c r="E556" i="12"/>
  <c r="E557" i="12"/>
  <c r="E558" i="12"/>
  <c r="E559" i="12"/>
  <c r="E560" i="12"/>
  <c r="E561" i="12"/>
  <c r="E562" i="12"/>
  <c r="E563" i="12"/>
  <c r="E564" i="12"/>
  <c r="E565" i="12"/>
  <c r="E566" i="12"/>
  <c r="E567" i="12"/>
  <c r="E568" i="12"/>
  <c r="E569" i="12"/>
  <c r="E570" i="12"/>
  <c r="E571" i="12"/>
  <c r="E572" i="12"/>
  <c r="E573" i="12"/>
  <c r="E574" i="12"/>
  <c r="E575" i="12"/>
  <c r="E576" i="12"/>
  <c r="E577" i="12"/>
  <c r="E578" i="12"/>
  <c r="E579" i="12"/>
  <c r="E580" i="12"/>
  <c r="E581" i="12"/>
  <c r="E582" i="12"/>
  <c r="E583" i="12"/>
  <c r="E584" i="12"/>
  <c r="E585" i="12"/>
  <c r="E586" i="12"/>
  <c r="E587" i="12"/>
  <c r="E588" i="12"/>
  <c r="E589" i="12"/>
  <c r="E590" i="12"/>
  <c r="E591" i="12"/>
  <c r="E592" i="12"/>
  <c r="E593" i="12"/>
  <c r="E594" i="12"/>
  <c r="E595" i="12"/>
  <c r="E596" i="12"/>
  <c r="E597" i="12"/>
  <c r="E598" i="12"/>
  <c r="E599" i="12"/>
  <c r="E600" i="12"/>
  <c r="E601" i="12"/>
  <c r="E602" i="12"/>
  <c r="E603" i="12"/>
  <c r="E604" i="12"/>
  <c r="E605" i="12"/>
  <c r="E606" i="12"/>
  <c r="E607" i="12"/>
  <c r="E608" i="12"/>
  <c r="E609" i="12"/>
  <c r="E610" i="12"/>
  <c r="E611" i="12"/>
  <c r="E612" i="12"/>
  <c r="E613" i="12"/>
  <c r="E614" i="12"/>
  <c r="E615" i="12"/>
  <c r="E616" i="12"/>
  <c r="E617" i="12"/>
  <c r="E618" i="12"/>
  <c r="E619" i="12"/>
  <c r="E620" i="12"/>
  <c r="E621" i="12"/>
  <c r="E622" i="12"/>
  <c r="E623" i="12"/>
  <c r="E624" i="12"/>
  <c r="E625" i="12"/>
  <c r="E626" i="12"/>
  <c r="E627" i="12"/>
  <c r="E628" i="12"/>
  <c r="E629" i="12"/>
  <c r="E630" i="12"/>
  <c r="E631" i="12"/>
  <c r="E632" i="12"/>
  <c r="E633" i="12"/>
  <c r="E634" i="12"/>
  <c r="E635" i="12"/>
  <c r="E636" i="12"/>
  <c r="E637" i="12"/>
  <c r="E638" i="12"/>
  <c r="E639" i="12"/>
  <c r="E640" i="12"/>
  <c r="E641" i="12"/>
  <c r="E642" i="12"/>
  <c r="E643" i="12"/>
  <c r="E644" i="12"/>
  <c r="E645" i="12"/>
  <c r="E646" i="12"/>
  <c r="E647" i="12"/>
  <c r="E648" i="12"/>
  <c r="E649" i="12"/>
  <c r="E650" i="12"/>
  <c r="E651" i="12"/>
  <c r="E652" i="12"/>
  <c r="E653" i="12"/>
  <c r="E654" i="12"/>
  <c r="E655" i="12"/>
  <c r="E656" i="12"/>
  <c r="E657" i="12"/>
  <c r="E658" i="12"/>
  <c r="E659" i="12"/>
  <c r="E660" i="12"/>
  <c r="E661" i="12"/>
  <c r="E662" i="12"/>
  <c r="E663" i="12"/>
  <c r="E664" i="12"/>
  <c r="E665" i="12"/>
  <c r="E666" i="12"/>
  <c r="E667" i="12"/>
  <c r="E668" i="12"/>
  <c r="E669" i="12"/>
  <c r="E670" i="12"/>
  <c r="E671" i="12"/>
  <c r="E672" i="12"/>
  <c r="E673" i="12"/>
  <c r="E674" i="12"/>
  <c r="E675" i="12"/>
  <c r="E676" i="12"/>
  <c r="E677" i="12"/>
  <c r="E678" i="12"/>
  <c r="E679" i="12"/>
  <c r="E680" i="12"/>
  <c r="E681" i="12"/>
  <c r="E682" i="12"/>
  <c r="E683" i="12"/>
  <c r="E684" i="12"/>
  <c r="E685" i="12"/>
  <c r="E686" i="12"/>
  <c r="E687" i="12"/>
  <c r="E688" i="12"/>
  <c r="E689" i="12"/>
  <c r="E690" i="12"/>
  <c r="E691" i="12"/>
  <c r="E692" i="12"/>
  <c r="E693" i="12"/>
  <c r="E694" i="12"/>
  <c r="E695" i="12"/>
  <c r="E696" i="12"/>
  <c r="E697" i="12"/>
  <c r="E698" i="12"/>
  <c r="E699" i="12"/>
  <c r="E700" i="12"/>
  <c r="E701" i="12"/>
  <c r="E702" i="12"/>
  <c r="E703" i="12"/>
  <c r="E704" i="12"/>
  <c r="E705" i="12"/>
  <c r="E706" i="12"/>
  <c r="E707" i="12"/>
  <c r="E708" i="12"/>
  <c r="E709" i="12"/>
  <c r="E710" i="12"/>
  <c r="E711" i="12"/>
  <c r="E712" i="12"/>
  <c r="E713" i="12"/>
  <c r="E714" i="12"/>
  <c r="E715" i="12"/>
  <c r="E716" i="12"/>
  <c r="E717" i="12"/>
  <c r="E718" i="12"/>
  <c r="E719" i="12"/>
  <c r="E720" i="12"/>
  <c r="E721" i="12"/>
  <c r="E722" i="12"/>
  <c r="E723" i="12"/>
  <c r="E724" i="12"/>
  <c r="E725" i="12"/>
  <c r="E726" i="12"/>
  <c r="E727" i="12"/>
  <c r="E728" i="12"/>
  <c r="E729" i="12"/>
  <c r="E730" i="12"/>
  <c r="E731" i="12"/>
  <c r="E732" i="12"/>
  <c r="E733" i="12"/>
  <c r="E734" i="12"/>
  <c r="E735" i="12"/>
  <c r="E736" i="12"/>
  <c r="E737" i="12"/>
  <c r="E738" i="12"/>
  <c r="E739" i="12"/>
  <c r="E740" i="12"/>
  <c r="E741" i="12"/>
  <c r="E742" i="12"/>
  <c r="E743" i="12"/>
  <c r="E744" i="12"/>
  <c r="E745" i="12"/>
  <c r="E746" i="12"/>
  <c r="E747" i="12"/>
  <c r="E748" i="12"/>
  <c r="E749" i="12"/>
  <c r="E750" i="12"/>
  <c r="E751" i="12"/>
  <c r="E752" i="12"/>
  <c r="E753" i="12"/>
  <c r="E754" i="12"/>
  <c r="E755" i="12"/>
  <c r="E756" i="12"/>
  <c r="E757" i="12"/>
  <c r="E758" i="12"/>
  <c r="E759" i="12"/>
  <c r="E760" i="12"/>
  <c r="E761" i="12"/>
  <c r="E762" i="12"/>
  <c r="E763" i="12"/>
  <c r="E764" i="12"/>
  <c r="E765" i="12"/>
  <c r="E766" i="12"/>
  <c r="E767" i="12"/>
  <c r="E768" i="12"/>
  <c r="E769" i="12"/>
  <c r="E770" i="12"/>
  <c r="E771" i="12"/>
  <c r="E772" i="12"/>
  <c r="E773" i="12"/>
  <c r="E774" i="12"/>
  <c r="E775" i="12"/>
  <c r="E776" i="12"/>
  <c r="E777" i="12"/>
  <c r="E778" i="12"/>
  <c r="E779" i="12"/>
  <c r="E780" i="12"/>
  <c r="E781" i="12"/>
  <c r="E782" i="12"/>
  <c r="E783" i="12"/>
  <c r="E784" i="12"/>
  <c r="E785" i="12"/>
  <c r="E786" i="12"/>
  <c r="E787" i="12"/>
  <c r="E788" i="12"/>
  <c r="E789" i="12"/>
  <c r="E790" i="12"/>
  <c r="E791" i="12"/>
  <c r="E792" i="12"/>
  <c r="E793" i="12"/>
  <c r="G4430" i="13" l="1"/>
  <c r="G4806" i="13"/>
  <c r="G4323" i="13"/>
  <c r="G4654" i="13"/>
  <c r="G5830" i="13"/>
  <c r="G3394" i="13"/>
  <c r="G3882" i="13"/>
  <c r="G3434" i="13"/>
  <c r="G3490" i="13"/>
  <c r="G3858" i="13"/>
  <c r="G4154" i="13"/>
  <c r="G3338" i="13"/>
  <c r="G3498" i="13"/>
  <c r="G3554" i="13"/>
  <c r="G3618" i="13"/>
  <c r="G3690" i="13"/>
  <c r="G3954" i="13"/>
  <c r="G4026" i="13"/>
  <c r="G4170" i="13"/>
  <c r="G4242" i="13"/>
  <c r="G4234" i="13"/>
  <c r="G4703" i="13"/>
  <c r="G4646" i="13"/>
  <c r="G3722" i="13"/>
  <c r="G3786" i="13"/>
  <c r="G3930" i="13"/>
  <c r="G4074" i="13"/>
  <c r="G3770" i="13"/>
  <c r="G4106" i="13"/>
  <c r="G4178" i="13"/>
  <c r="G4250" i="13"/>
  <c r="G4248" i="13"/>
  <c r="G4146" i="13"/>
  <c r="G3330" i="13"/>
  <c r="G3410" i="13"/>
  <c r="G3474" i="13"/>
  <c r="G3538" i="13"/>
  <c r="G3594" i="13"/>
  <c r="G3650" i="13"/>
  <c r="G4411" i="13"/>
  <c r="G4870" i="13"/>
  <c r="G5848" i="13"/>
  <c r="G5458" i="13"/>
  <c r="G5527" i="13"/>
  <c r="G5295" i="13"/>
  <c r="G2775" i="13"/>
  <c r="G5564" i="13"/>
  <c r="G5442" i="13"/>
  <c r="G4900" i="13"/>
  <c r="G4938" i="13"/>
  <c r="G5445" i="13"/>
  <c r="G5389" i="13"/>
  <c r="G4664" i="13"/>
  <c r="G5784" i="13"/>
  <c r="G3730" i="13"/>
  <c r="G3850" i="13"/>
  <c r="G4010" i="13"/>
  <c r="G5204" i="13"/>
  <c r="G4502" i="13"/>
  <c r="G1586" i="13"/>
  <c r="G4740" i="13"/>
  <c r="G5147" i="13"/>
  <c r="G978" i="13"/>
  <c r="G2786" i="13"/>
  <c r="G3738" i="13"/>
  <c r="G3866" i="13"/>
  <c r="G3946" i="13"/>
  <c r="G4018" i="13"/>
  <c r="G4734" i="13"/>
  <c r="G4780" i="13"/>
  <c r="G4708" i="13"/>
  <c r="G5200" i="13"/>
  <c r="G4289" i="13"/>
  <c r="G4983" i="13"/>
  <c r="G5753" i="13"/>
  <c r="G3522" i="13"/>
  <c r="G4042" i="13"/>
  <c r="G3754" i="13"/>
  <c r="G3370" i="13"/>
  <c r="G3802" i="13"/>
  <c r="G3898" i="13"/>
  <c r="G3978" i="13"/>
  <c r="G4122" i="13"/>
  <c r="G4186" i="13"/>
  <c r="G3314" i="13"/>
  <c r="G3442" i="13"/>
  <c r="G3506" i="13"/>
  <c r="G3626" i="13"/>
  <c r="G3914" i="13"/>
  <c r="G5014" i="13"/>
  <c r="G4877" i="13"/>
  <c r="G5674" i="13"/>
  <c r="G4608" i="13"/>
  <c r="G5086" i="13"/>
  <c r="G5261" i="13"/>
  <c r="G4996" i="13"/>
  <c r="G5263" i="13"/>
  <c r="G4400" i="13"/>
  <c r="G4812" i="13"/>
  <c r="G4972" i="13"/>
  <c r="G4451" i="13"/>
  <c r="G5254" i="13"/>
  <c r="G5711" i="13"/>
  <c r="G5743" i="13"/>
  <c r="G4387" i="13"/>
  <c r="G4460" i="13"/>
  <c r="G4621" i="13"/>
  <c r="G4795" i="13"/>
  <c r="G4918" i="13"/>
  <c r="G5109" i="13"/>
  <c r="G4531" i="13"/>
  <c r="G4461" i="13"/>
  <c r="G5323" i="13"/>
  <c r="G5156" i="13"/>
  <c r="G5824" i="13"/>
  <c r="G3272" i="13"/>
  <c r="G4997" i="13"/>
  <c r="G5713" i="13"/>
  <c r="G4329" i="13"/>
  <c r="G5202" i="13"/>
  <c r="G4571" i="13"/>
  <c r="G5223" i="13"/>
  <c r="G4443" i="13"/>
  <c r="G3144" i="13"/>
  <c r="G4901" i="13"/>
  <c r="G5127" i="13"/>
  <c r="G5293" i="13"/>
  <c r="G5394" i="13"/>
  <c r="G4366" i="13"/>
  <c r="G1162" i="13"/>
  <c r="G5852" i="13"/>
  <c r="G2954" i="13"/>
  <c r="G370" i="13"/>
  <c r="G2170" i="13"/>
  <c r="G5695" i="13"/>
  <c r="G4402" i="13"/>
  <c r="G5816" i="13"/>
  <c r="G794" i="13"/>
  <c r="G1074" i="13"/>
  <c r="G1322" i="13"/>
  <c r="G2578" i="13"/>
  <c r="G2698" i="13"/>
  <c r="G3002" i="13"/>
  <c r="G2519" i="13"/>
  <c r="G4321" i="13"/>
  <c r="G549" i="13"/>
  <c r="G3517" i="13"/>
  <c r="G1331" i="13"/>
  <c r="G1160" i="13"/>
  <c r="G1925" i="13"/>
  <c r="G1942" i="13"/>
  <c r="G3917" i="13"/>
  <c r="G4314" i="13"/>
  <c r="G3150" i="13"/>
  <c r="G5854" i="13"/>
  <c r="G3223" i="13"/>
  <c r="G3423" i="13"/>
  <c r="G4173" i="13"/>
  <c r="G1549" i="13"/>
  <c r="G2354" i="13"/>
  <c r="G2930" i="13"/>
  <c r="G2666" i="13"/>
  <c r="G3141" i="13"/>
  <c r="G3557" i="13"/>
  <c r="G3424" i="13"/>
  <c r="G1989" i="13"/>
  <c r="G3445" i="13"/>
  <c r="G4657" i="13"/>
  <c r="G5448" i="13"/>
  <c r="G2016" i="13"/>
  <c r="G3844" i="13"/>
  <c r="G4902" i="13"/>
  <c r="G4100" i="13"/>
  <c r="G1678" i="13"/>
  <c r="G4161" i="13"/>
  <c r="G4121" i="13"/>
  <c r="G4113" i="13"/>
  <c r="G4606" i="13"/>
  <c r="G996" i="13"/>
  <c r="G3401" i="13"/>
  <c r="G2889" i="13"/>
  <c r="G4249" i="13"/>
  <c r="G4336" i="13"/>
  <c r="G4499" i="13"/>
  <c r="G4509" i="13"/>
  <c r="G5080" i="13"/>
  <c r="G3588" i="13"/>
  <c r="G4685" i="13"/>
  <c r="G5060" i="13"/>
  <c r="G5309" i="13"/>
  <c r="G322" i="13"/>
  <c r="G386" i="13"/>
  <c r="G418" i="13"/>
  <c r="G466" i="13"/>
  <c r="G962" i="13"/>
  <c r="G1210" i="13"/>
  <c r="G1378" i="13"/>
  <c r="G1554" i="13"/>
  <c r="G1810" i="13"/>
  <c r="G2066" i="13"/>
  <c r="G2290" i="13"/>
  <c r="G2338" i="13"/>
  <c r="G2826" i="13"/>
  <c r="G2914" i="13"/>
  <c r="G3114" i="13"/>
  <c r="G3242" i="13"/>
  <c r="G4689" i="13"/>
  <c r="G5623" i="13"/>
  <c r="G1384" i="13"/>
  <c r="G4561" i="13"/>
  <c r="G4450" i="13"/>
  <c r="G3389" i="13"/>
  <c r="G1485" i="13"/>
  <c r="G1997" i="13"/>
  <c r="G3109" i="13"/>
  <c r="G4353" i="13"/>
  <c r="G4390" i="13"/>
  <c r="G5002" i="13"/>
  <c r="G4869" i="13"/>
  <c r="G2610" i="13"/>
  <c r="G3034" i="13"/>
  <c r="G4947" i="13"/>
  <c r="G5033" i="13"/>
  <c r="G5276" i="13"/>
  <c r="G4987" i="13"/>
  <c r="G4711" i="13"/>
  <c r="G1512" i="13"/>
  <c r="G2317" i="13"/>
  <c r="G4209" i="13"/>
  <c r="G4338" i="13"/>
  <c r="G4741" i="13"/>
  <c r="G4816" i="13"/>
  <c r="G4302" i="13"/>
  <c r="G4688" i="13"/>
  <c r="G4825" i="13"/>
  <c r="G4598" i="13"/>
  <c r="G5737" i="13"/>
  <c r="G90" i="13"/>
  <c r="G482" i="13"/>
  <c r="G73" i="13"/>
  <c r="G953" i="13"/>
  <c r="G1849" i="13"/>
  <c r="G1257" i="13"/>
  <c r="G1545" i="13"/>
  <c r="G1897" i="13"/>
  <c r="G2801" i="13"/>
  <c r="G3017" i="13"/>
  <c r="G3313" i="13"/>
  <c r="G3521" i="13"/>
  <c r="G3745" i="13"/>
  <c r="G4073" i="13"/>
  <c r="G4514" i="13"/>
  <c r="G4831" i="13"/>
  <c r="G4710" i="13"/>
  <c r="G4572" i="13"/>
  <c r="G4958" i="13"/>
  <c r="G5077" i="13"/>
  <c r="G5292" i="13"/>
  <c r="G4330" i="13"/>
  <c r="G4496" i="13"/>
  <c r="G4788" i="13"/>
  <c r="G5464" i="13"/>
  <c r="G4320" i="13"/>
  <c r="G4583" i="13"/>
  <c r="G122" i="13"/>
  <c r="G354" i="13"/>
  <c r="G402" i="13"/>
  <c r="G434" i="13"/>
  <c r="G450" i="13"/>
  <c r="G666" i="13"/>
  <c r="G914" i="13"/>
  <c r="G930" i="13"/>
  <c r="G946" i="13"/>
  <c r="G1178" i="13"/>
  <c r="G1194" i="13"/>
  <c r="G1226" i="13"/>
  <c r="G1242" i="13"/>
  <c r="G3221" i="13"/>
  <c r="G304" i="13"/>
  <c r="G368" i="13"/>
  <c r="G1312" i="13"/>
  <c r="G5022" i="13"/>
  <c r="G4637" i="13"/>
  <c r="G4615" i="13"/>
  <c r="G5230" i="13"/>
  <c r="G5164" i="13"/>
  <c r="G5229" i="13"/>
  <c r="G5506" i="13"/>
  <c r="G4694" i="13"/>
  <c r="G4668" i="13"/>
  <c r="G5138" i="13"/>
  <c r="G5315" i="13"/>
  <c r="G5693" i="13"/>
  <c r="G5510" i="13"/>
  <c r="G890" i="13"/>
  <c r="G1122" i="13"/>
  <c r="G1738" i="13"/>
  <c r="G1906" i="13"/>
  <c r="G1978" i="13"/>
  <c r="G2162" i="13"/>
  <c r="G2418" i="13"/>
  <c r="G2562" i="13"/>
  <c r="G2336" i="13"/>
  <c r="G3523" i="13"/>
  <c r="G3595" i="13"/>
  <c r="G3611" i="13"/>
  <c r="G3627" i="13"/>
  <c r="G3643" i="13"/>
  <c r="G3731" i="13"/>
  <c r="G3747" i="13"/>
  <c r="G3763" i="13"/>
  <c r="G3851" i="13"/>
  <c r="G3867" i="13"/>
  <c r="G3883" i="13"/>
  <c r="G3899" i="13"/>
  <c r="G3987" i="13"/>
  <c r="G4003" i="13"/>
  <c r="G4019" i="13"/>
  <c r="G4107" i="13"/>
  <c r="G4123" i="13"/>
  <c r="G4139" i="13"/>
  <c r="G4155" i="13"/>
  <c r="G4243" i="13"/>
  <c r="G4259" i="13"/>
  <c r="G2564" i="13"/>
  <c r="G2836" i="13"/>
  <c r="G2932" i="13"/>
  <c r="G3052" i="13"/>
  <c r="G3068" i="13"/>
  <c r="G3100" i="13"/>
  <c r="G3116" i="13"/>
  <c r="G3132" i="13"/>
  <c r="G3332" i="13"/>
  <c r="G3348" i="13"/>
  <c r="G3364" i="13"/>
  <c r="G3484" i="13"/>
  <c r="G3500" i="13"/>
  <c r="G3516" i="13"/>
  <c r="G3604" i="13"/>
  <c r="G3620" i="13"/>
  <c r="G3636" i="13"/>
  <c r="G3652" i="13"/>
  <c r="G3740" i="13"/>
  <c r="G3756" i="13"/>
  <c r="G3772" i="13"/>
  <c r="G3980" i="13"/>
  <c r="G4188" i="13"/>
  <c r="G4204" i="13"/>
  <c r="G4220" i="13"/>
  <c r="G3677" i="13"/>
  <c r="G3797" i="13"/>
  <c r="G4053" i="13"/>
  <c r="G94" i="13"/>
  <c r="G246" i="13"/>
  <c r="G398" i="13"/>
  <c r="G534" i="13"/>
  <c r="G550" i="13"/>
  <c r="G638" i="13"/>
  <c r="G758" i="13"/>
  <c r="G982" i="13"/>
  <c r="G998" i="13"/>
  <c r="G1150" i="13"/>
  <c r="G1166" i="13"/>
  <c r="G1198" i="13"/>
  <c r="G1382" i="13"/>
  <c r="G1454" i="13"/>
  <c r="G1574" i="13"/>
  <c r="G1766" i="13"/>
  <c r="G1854" i="13"/>
  <c r="G1870" i="13"/>
  <c r="G1958" i="13"/>
  <c r="G2790" i="13"/>
  <c r="G3286" i="13"/>
  <c r="G3318" i="13"/>
  <c r="G7" i="13"/>
  <c r="G23" i="13"/>
  <c r="G39" i="13"/>
  <c r="G55" i="13"/>
  <c r="G71" i="13"/>
  <c r="G87" i="13"/>
  <c r="G103" i="13"/>
  <c r="G119" i="13"/>
  <c r="G135" i="13"/>
  <c r="G151" i="13"/>
  <c r="G167" i="13"/>
  <c r="G183" i="13"/>
  <c r="G199" i="13"/>
  <c r="G215" i="13"/>
  <c r="G247" i="13"/>
  <c r="G263" i="13"/>
  <c r="G279" i="13"/>
  <c r="G311" i="13"/>
  <c r="G327" i="13"/>
  <c r="G343" i="13"/>
  <c r="G375" i="13"/>
  <c r="J49" i="15"/>
  <c r="J27" i="15"/>
  <c r="J28" i="15"/>
  <c r="E27" i="15"/>
  <c r="E29" i="15"/>
  <c r="E26" i="15"/>
  <c r="E28" i="15"/>
  <c r="J29" i="15"/>
  <c r="J26" i="15"/>
  <c r="E8" i="15"/>
  <c r="J25" i="15"/>
  <c r="E25" i="15"/>
  <c r="E18" i="15"/>
  <c r="E6" i="15"/>
  <c r="J35" i="15"/>
  <c r="J24" i="15"/>
  <c r="E24" i="15"/>
  <c r="S19" i="12"/>
  <c r="G4478" i="13"/>
  <c r="G5079" i="13"/>
  <c r="G5738" i="13"/>
  <c r="G286" i="13"/>
  <c r="E5865" i="13"/>
  <c r="K5865" i="13" s="1"/>
  <c r="E4828" i="13"/>
  <c r="G5455" i="13"/>
  <c r="G4742" i="13"/>
  <c r="G5070" i="13"/>
  <c r="G650" i="13"/>
  <c r="G10" i="13"/>
  <c r="G194" i="13"/>
  <c r="G554" i="13"/>
  <c r="G586" i="13"/>
  <c r="G634" i="13"/>
  <c r="G706" i="13"/>
  <c r="G722" i="13"/>
  <c r="G786" i="13"/>
  <c r="G922" i="13"/>
  <c r="G1130" i="13"/>
  <c r="G1266" i="13"/>
  <c r="G1282" i="13"/>
  <c r="G1386" i="13"/>
  <c r="G1578" i="13"/>
  <c r="G1714" i="13"/>
  <c r="G1850" i="13"/>
  <c r="G1898" i="13"/>
  <c r="G1938" i="13"/>
  <c r="G1970" i="13"/>
  <c r="G2090" i="13"/>
  <c r="G2106" i="13"/>
  <c r="G2242" i="13"/>
  <c r="G2258" i="13"/>
  <c r="G2346" i="13"/>
  <c r="G2450" i="13"/>
  <c r="G2482" i="13"/>
  <c r="G2498" i="13"/>
  <c r="G2530" i="13"/>
  <c r="G2722" i="13"/>
  <c r="G2794" i="13"/>
  <c r="G2810" i="13"/>
  <c r="G2922" i="13"/>
  <c r="G2994" i="13"/>
  <c r="G3082" i="13"/>
  <c r="G3138" i="13"/>
  <c r="G3170" i="13"/>
  <c r="G3250" i="13"/>
  <c r="G3282" i="13"/>
  <c r="G3693" i="13"/>
  <c r="G3709" i="13"/>
  <c r="G391" i="13"/>
  <c r="G4464" i="13"/>
  <c r="G5021" i="13"/>
  <c r="G2446" i="13"/>
  <c r="G3606" i="13"/>
  <c r="G2015" i="13"/>
  <c r="G185" i="13"/>
  <c r="G289" i="13"/>
  <c r="G593" i="13"/>
  <c r="G817" i="13"/>
  <c r="G929" i="13"/>
  <c r="G1137" i="13"/>
  <c r="G1353" i="13"/>
  <c r="G1553" i="13"/>
  <c r="G1769" i="13"/>
  <c r="G1961" i="13"/>
  <c r="G2073" i="13"/>
  <c r="G4303" i="13"/>
  <c r="G1258" i="13"/>
  <c r="G1330" i="13"/>
  <c r="G1346" i="13"/>
  <c r="G1482" i="13"/>
  <c r="G1522" i="13"/>
  <c r="G1538" i="13"/>
  <c r="G1570" i="13"/>
  <c r="G1658" i="13"/>
  <c r="G1674" i="13"/>
  <c r="G1690" i="13"/>
  <c r="G1706" i="13"/>
  <c r="G1778" i="13"/>
  <c r="G1914" i="13"/>
  <c r="G1930" i="13"/>
  <c r="G1946" i="13"/>
  <c r="G1962" i="13"/>
  <c r="G2034" i="13"/>
  <c r="G2202" i="13"/>
  <c r="G2306" i="13"/>
  <c r="G2322" i="13"/>
  <c r="G2426" i="13"/>
  <c r="G2458" i="13"/>
  <c r="G2618" i="13"/>
  <c r="G2650" i="13"/>
  <c r="G2842" i="13"/>
  <c r="G2970" i="13"/>
  <c r="G2986" i="13"/>
  <c r="G3186" i="13"/>
  <c r="G1932" i="13"/>
  <c r="G469" i="13"/>
  <c r="G533" i="13"/>
  <c r="G2928" i="13"/>
  <c r="G4199" i="13"/>
  <c r="G4050" i="13"/>
  <c r="G4258" i="13"/>
  <c r="G4733" i="13"/>
  <c r="G4810" i="13"/>
  <c r="G2289" i="13"/>
  <c r="G2393" i="13"/>
  <c r="G137" i="13"/>
  <c r="G217" i="13"/>
  <c r="G313" i="13"/>
  <c r="G521" i="13"/>
  <c r="G745" i="13"/>
  <c r="G849" i="13"/>
  <c r="G1057" i="13"/>
  <c r="G1281" i="13"/>
  <c r="G1393" i="13"/>
  <c r="G1497" i="13"/>
  <c r="G1729" i="13"/>
  <c r="G1857" i="13"/>
  <c r="G2089" i="13"/>
  <c r="G2201" i="13"/>
  <c r="G2321" i="13"/>
  <c r="G9" i="13"/>
  <c r="G121" i="13"/>
  <c r="G297" i="13"/>
  <c r="G401" i="13"/>
  <c r="G513" i="13"/>
  <c r="G609" i="13"/>
  <c r="G841" i="13"/>
  <c r="G969" i="13"/>
  <c r="G1209" i="13"/>
  <c r="G1409" i="13"/>
  <c r="G1633" i="13"/>
  <c r="G1945" i="13"/>
  <c r="G2169" i="13"/>
  <c r="G2281" i="13"/>
  <c r="G2401" i="13"/>
  <c r="G4596" i="13"/>
  <c r="G5025" i="13"/>
  <c r="G5072" i="13"/>
  <c r="G5352" i="13"/>
  <c r="G5499" i="13"/>
  <c r="G5567" i="13"/>
  <c r="G4379" i="13"/>
  <c r="G5709" i="13"/>
  <c r="G4311" i="13"/>
  <c r="G5730" i="13"/>
  <c r="G4417" i="13"/>
  <c r="G4614" i="13"/>
  <c r="G4677" i="13"/>
  <c r="G4894" i="13"/>
  <c r="G5317" i="13"/>
  <c r="G5359" i="13"/>
  <c r="G5712" i="13"/>
  <c r="G4337" i="13"/>
  <c r="G4917" i="13"/>
  <c r="G3346" i="13"/>
  <c r="G3458" i="13"/>
  <c r="G3634" i="13"/>
  <c r="G3698" i="13"/>
  <c r="G3762" i="13"/>
  <c r="G3818" i="13"/>
  <c r="G4114" i="13"/>
  <c r="G3378" i="13"/>
  <c r="G3426" i="13"/>
  <c r="G3530" i="13"/>
  <c r="G3586" i="13"/>
  <c r="G3658" i="13"/>
  <c r="G3922" i="13"/>
  <c r="G3994" i="13"/>
  <c r="G4138" i="13"/>
  <c r="G4210" i="13"/>
  <c r="G3890" i="13"/>
  <c r="G3466" i="13"/>
  <c r="G3562" i="13"/>
  <c r="G4282" i="13"/>
  <c r="G4240" i="13"/>
  <c r="G4082" i="13"/>
  <c r="G4218" i="13"/>
  <c r="G4274" i="13"/>
  <c r="G3362" i="13"/>
  <c r="G3570" i="13"/>
  <c r="G3674" i="13"/>
  <c r="G3834" i="13"/>
  <c r="G3986" i="13"/>
  <c r="G4058" i="13"/>
  <c r="G4202" i="13"/>
  <c r="G4298" i="13"/>
  <c r="G4371" i="13"/>
  <c r="G4347" i="13"/>
  <c r="G4605" i="13"/>
  <c r="G4814" i="13"/>
  <c r="G4827" i="13"/>
  <c r="G5586" i="13"/>
  <c r="G4485" i="13"/>
  <c r="G4793" i="13"/>
  <c r="G5705" i="13"/>
  <c r="G3633" i="13"/>
  <c r="G3185" i="13"/>
  <c r="G3985" i="13"/>
  <c r="G4462" i="13"/>
  <c r="G4550" i="13"/>
  <c r="G5833" i="13"/>
  <c r="G4826" i="13"/>
  <c r="G4567" i="13"/>
  <c r="G4970" i="13"/>
  <c r="G5492" i="13"/>
  <c r="G5436" i="13"/>
  <c r="G5420" i="13"/>
  <c r="G5761" i="13"/>
  <c r="G5084" i="13"/>
  <c r="G2513" i="13"/>
  <c r="G209" i="13"/>
  <c r="G425" i="13"/>
  <c r="G633" i="13"/>
  <c r="G737" i="13"/>
  <c r="G1065" i="13"/>
  <c r="G1177" i="13"/>
  <c r="G1625" i="13"/>
  <c r="G1737" i="13"/>
  <c r="G2537" i="13"/>
  <c r="G161" i="13"/>
  <c r="G385" i="13"/>
  <c r="G705" i="13"/>
  <c r="G921" i="13"/>
  <c r="G1041" i="13"/>
  <c r="G1145" i="13"/>
  <c r="G1809" i="13"/>
  <c r="G1929" i="13"/>
  <c r="G2041" i="13"/>
  <c r="G257" i="13"/>
  <c r="G409" i="13"/>
  <c r="G553" i="13"/>
  <c r="G681" i="13"/>
  <c r="G825" i="13"/>
  <c r="G937" i="13"/>
  <c r="G1049" i="13"/>
  <c r="G1161" i="13"/>
  <c r="G1289" i="13"/>
  <c r="G1417" i="13"/>
  <c r="G1665" i="13"/>
  <c r="G1777" i="13"/>
  <c r="G2009" i="13"/>
  <c r="G2121" i="13"/>
  <c r="G2233" i="13"/>
  <c r="G2353" i="13"/>
  <c r="G2465" i="13"/>
  <c r="G17" i="13"/>
  <c r="G113" i="13"/>
  <c r="G201" i="13"/>
  <c r="G305" i="13"/>
  <c r="G449" i="13"/>
  <c r="G569" i="13"/>
  <c r="G673" i="13"/>
  <c r="G777" i="13"/>
  <c r="G4562" i="13"/>
  <c r="G4643" i="13"/>
  <c r="G4658" i="13"/>
  <c r="G4924" i="13"/>
  <c r="G4624" i="13"/>
  <c r="G4656" i="13"/>
  <c r="G5736" i="13"/>
  <c r="G50" i="13"/>
  <c r="G170" i="13"/>
  <c r="G186" i="13"/>
  <c r="G218" i="13"/>
  <c r="G234" i="13"/>
  <c r="G250" i="13"/>
  <c r="G266" i="13"/>
  <c r="G282" i="13"/>
  <c r="G298" i="13"/>
  <c r="G314" i="13"/>
  <c r="G330" i="13"/>
  <c r="G530" i="13"/>
  <c r="G562" i="13"/>
  <c r="G578" i="13"/>
  <c r="G610" i="13"/>
  <c r="G626" i="13"/>
  <c r="G642" i="13"/>
  <c r="G730" i="13"/>
  <c r="G746" i="13"/>
  <c r="G762" i="13"/>
  <c r="G778" i="13"/>
  <c r="G810" i="13"/>
  <c r="G842" i="13"/>
  <c r="G858" i="13"/>
  <c r="G1394" i="13"/>
  <c r="G2546" i="13"/>
  <c r="G3146" i="13"/>
  <c r="G3274" i="13"/>
  <c r="G235" i="13"/>
  <c r="G1467" i="13"/>
  <c r="G3387" i="13"/>
  <c r="G3300" i="13"/>
  <c r="G3724" i="13"/>
  <c r="G4172" i="13"/>
  <c r="G3777" i="13"/>
  <c r="S25" i="12"/>
  <c r="S23" i="12"/>
  <c r="S22" i="12"/>
  <c r="S21" i="12"/>
  <c r="S26" i="12"/>
  <c r="S20" i="12"/>
  <c r="S18" i="12"/>
  <c r="S13" i="12"/>
  <c r="S11" i="12"/>
  <c r="S10" i="12"/>
  <c r="S17" i="12"/>
  <c r="S9" i="12"/>
  <c r="S16" i="12"/>
  <c r="S8" i="12"/>
  <c r="S407" i="12"/>
  <c r="S406" i="12"/>
  <c r="S405" i="12"/>
  <c r="S404" i="12"/>
  <c r="S12" i="12"/>
  <c r="S15" i="12"/>
  <c r="S7" i="12"/>
  <c r="S14" i="12"/>
  <c r="G5007" i="13"/>
  <c r="G5118" i="13"/>
  <c r="G337" i="13"/>
  <c r="G2129" i="13"/>
  <c r="G2449" i="13"/>
  <c r="G1681" i="13"/>
  <c r="G1745" i="13"/>
  <c r="G4317" i="13"/>
  <c r="G4374" i="13"/>
  <c r="G4845" i="13"/>
  <c r="G4862" i="13"/>
  <c r="G5207" i="13"/>
  <c r="G5434" i="13"/>
  <c r="G5234" i="13"/>
  <c r="G4501" i="13"/>
  <c r="G2865" i="13"/>
  <c r="G2737" i="13"/>
  <c r="G2953" i="13"/>
  <c r="G3193" i="13"/>
  <c r="G3329" i="13"/>
  <c r="G3625" i="13"/>
  <c r="G3225" i="13"/>
  <c r="G4368" i="13"/>
  <c r="G4459" i="13"/>
  <c r="G4522" i="13"/>
  <c r="G4597" i="13"/>
  <c r="G5170" i="13"/>
  <c r="G5144" i="13"/>
  <c r="G5235" i="13"/>
  <c r="G5290" i="13"/>
  <c r="G5783" i="13"/>
  <c r="G4427" i="13"/>
  <c r="G4453" i="13"/>
  <c r="G4860" i="13"/>
  <c r="G4886" i="13"/>
  <c r="G5481" i="13"/>
  <c r="G5301" i="13"/>
  <c r="G5799" i="13"/>
  <c r="G3461" i="13"/>
  <c r="G2280" i="13"/>
  <c r="G897" i="13"/>
  <c r="G1017" i="13"/>
  <c r="G1129" i="13"/>
  <c r="G1241" i="13"/>
  <c r="G1369" i="13"/>
  <c r="G1473" i="13"/>
  <c r="G1585" i="13"/>
  <c r="G1697" i="13"/>
  <c r="G1825" i="13"/>
  <c r="G1937" i="13"/>
  <c r="G2049" i="13"/>
  <c r="G2161" i="13"/>
  <c r="G2265" i="13"/>
  <c r="G2369" i="13"/>
  <c r="G2473" i="13"/>
  <c r="G2577" i="13"/>
  <c r="G2689" i="13"/>
  <c r="G2913" i="13"/>
  <c r="G3121" i="13"/>
  <c r="G3233" i="13"/>
  <c r="G3353" i="13"/>
  <c r="G3465" i="13"/>
  <c r="G3569" i="13"/>
  <c r="G3673" i="13"/>
  <c r="G3881" i="13"/>
  <c r="G4001" i="13"/>
  <c r="G4105" i="13"/>
  <c r="G2593" i="13"/>
  <c r="G2649" i="13"/>
  <c r="G2769" i="13"/>
  <c r="G2873" i="13"/>
  <c r="G2985" i="13"/>
  <c r="G3097" i="13"/>
  <c r="G3209" i="13"/>
  <c r="G3425" i="13"/>
  <c r="G3641" i="13"/>
  <c r="G3857" i="13"/>
  <c r="G3969" i="13"/>
  <c r="G4233" i="13"/>
  <c r="G2617" i="13"/>
  <c r="G2721" i="13"/>
  <c r="G2825" i="13"/>
  <c r="G2945" i="13"/>
  <c r="G3049" i="13"/>
  <c r="G3161" i="13"/>
  <c r="G3281" i="13"/>
  <c r="G3393" i="13"/>
  <c r="G3497" i="13"/>
  <c r="G3601" i="13"/>
  <c r="G3705" i="13"/>
  <c r="G3809" i="13"/>
  <c r="G3921" i="13"/>
  <c r="G4025" i="13"/>
  <c r="G4137" i="13"/>
  <c r="G4265" i="13"/>
  <c r="G4153" i="13"/>
  <c r="G4394" i="13"/>
  <c r="G4506" i="13"/>
  <c r="G4533" i="13"/>
  <c r="G4566" i="13"/>
  <c r="G5029" i="13"/>
  <c r="G4539" i="13"/>
  <c r="G4820" i="13"/>
  <c r="G5004" i="13"/>
  <c r="G5094" i="13"/>
  <c r="G5271" i="13"/>
  <c r="G4948" i="13"/>
  <c r="G45" i="13"/>
  <c r="G1915" i="13"/>
  <c r="G2880" i="13"/>
  <c r="G1952" i="13"/>
  <c r="G3123" i="13"/>
  <c r="G114" i="13"/>
  <c r="G506" i="13"/>
  <c r="G522" i="13"/>
  <c r="G546" i="13"/>
  <c r="G986" i="13"/>
  <c r="G1002" i="13"/>
  <c r="G1506" i="13"/>
  <c r="G1546" i="13"/>
  <c r="G4639" i="13"/>
  <c r="G4702" i="13"/>
  <c r="G4944" i="13"/>
  <c r="G4969" i="13"/>
  <c r="G5037" i="13"/>
  <c r="G5401" i="13"/>
  <c r="G5463" i="13"/>
  <c r="G5607" i="13"/>
  <c r="G5823" i="13"/>
  <c r="G4648" i="13"/>
  <c r="G5404" i="13"/>
  <c r="G162" i="13"/>
  <c r="G1988" i="13"/>
  <c r="G3122" i="13"/>
  <c r="G997" i="13"/>
  <c r="G1587" i="13"/>
  <c r="G2464" i="13"/>
  <c r="G2835" i="13"/>
  <c r="G98" i="13"/>
  <c r="G130" i="13"/>
  <c r="G154" i="13"/>
  <c r="G362" i="13"/>
  <c r="G394" i="13"/>
  <c r="G426" i="13"/>
  <c r="G458" i="13"/>
  <c r="G498" i="13"/>
  <c r="G514" i="13"/>
  <c r="G658" i="13"/>
  <c r="G682" i="13"/>
  <c r="G698" i="13"/>
  <c r="G714" i="13"/>
  <c r="G4622" i="13"/>
  <c r="G4723" i="13"/>
  <c r="G5175" i="13"/>
  <c r="G5219" i="13"/>
  <c r="G5278" i="13"/>
  <c r="G5303" i="13"/>
  <c r="G5478" i="13"/>
  <c r="G5407" i="13"/>
  <c r="G4445" i="13"/>
  <c r="G4401" i="13"/>
  <c r="G4570" i="13"/>
  <c r="G4885" i="13"/>
  <c r="G5172" i="13"/>
  <c r="G5410" i="13"/>
  <c r="G5485" i="13"/>
  <c r="G5625" i="13"/>
  <c r="G5468" i="13"/>
  <c r="G5412" i="13"/>
  <c r="G5808" i="13"/>
  <c r="G1660" i="13"/>
  <c r="G4356" i="13"/>
  <c r="G4500" i="13"/>
  <c r="G4582" i="13"/>
  <c r="G4697" i="13"/>
  <c r="G4929" i="13"/>
  <c r="G5168" i="13"/>
  <c r="G5584" i="13"/>
  <c r="G5504" i="13"/>
  <c r="G5838" i="13"/>
  <c r="G4601" i="13"/>
  <c r="G4853" i="13"/>
  <c r="G5476" i="13"/>
  <c r="G4307" i="13"/>
  <c r="G5704" i="13"/>
  <c r="G5745" i="13"/>
  <c r="G5538" i="13"/>
  <c r="G2536" i="13"/>
  <c r="G5667" i="13"/>
  <c r="G4861" i="13"/>
  <c r="G5189" i="13"/>
  <c r="G1732" i="13"/>
  <c r="G456" i="13"/>
  <c r="G2172" i="13"/>
  <c r="G3251" i="13"/>
  <c r="G26" i="13"/>
  <c r="G42" i="13"/>
  <c r="G58" i="13"/>
  <c r="G74" i="13"/>
  <c r="G178" i="13"/>
  <c r="G210" i="13"/>
  <c r="G226" i="13"/>
  <c r="G242" i="13"/>
  <c r="G258" i="13"/>
  <c r="G274" i="13"/>
  <c r="G290" i="13"/>
  <c r="G306" i="13"/>
  <c r="G538" i="13"/>
  <c r="G570" i="13"/>
  <c r="G602" i="13"/>
  <c r="G618" i="13"/>
  <c r="G738" i="13"/>
  <c r="G754" i="13"/>
  <c r="G770" i="13"/>
  <c r="G802" i="13"/>
  <c r="G818" i="13"/>
  <c r="G834" i="13"/>
  <c r="G866" i="13"/>
  <c r="G882" i="13"/>
  <c r="G898" i="13"/>
  <c r="G1050" i="13"/>
  <c r="G1066" i="13"/>
  <c r="G1082" i="13"/>
  <c r="G1098" i="13"/>
  <c r="G1114" i="13"/>
  <c r="G1146" i="13"/>
  <c r="G1298" i="13"/>
  <c r="G1314" i="13"/>
  <c r="G1402" i="13"/>
  <c r="G1418" i="13"/>
  <c r="G1434" i="13"/>
  <c r="G1450" i="13"/>
  <c r="G1594" i="13"/>
  <c r="G1610" i="13"/>
  <c r="G1626" i="13"/>
  <c r="G1642" i="13"/>
  <c r="G1730" i="13"/>
  <c r="G1746" i="13"/>
  <c r="G1762" i="13"/>
  <c r="G1866" i="13"/>
  <c r="G1882" i="13"/>
  <c r="G1986" i="13"/>
  <c r="G2002" i="13"/>
  <c r="G2018" i="13"/>
  <c r="G2122" i="13"/>
  <c r="G2138" i="13"/>
  <c r="G2154" i="13"/>
  <c r="G2274" i="13"/>
  <c r="G2362" i="13"/>
  <c r="G2378" i="13"/>
  <c r="G2394" i="13"/>
  <c r="G2410" i="13"/>
  <c r="G2514" i="13"/>
  <c r="G2554" i="13"/>
  <c r="G2570" i="13"/>
  <c r="G2586" i="13"/>
  <c r="G2602" i="13"/>
  <c r="G2674" i="13"/>
  <c r="G2690" i="13"/>
  <c r="G2706" i="13"/>
  <c r="G2866" i="13"/>
  <c r="G2882" i="13"/>
  <c r="G2938" i="13"/>
  <c r="G3010" i="13"/>
  <c r="G3026" i="13"/>
  <c r="G3042" i="13"/>
  <c r="G3098" i="13"/>
  <c r="G3154" i="13"/>
  <c r="G3226" i="13"/>
  <c r="G3298" i="13"/>
  <c r="G2789" i="13"/>
  <c r="G259" i="13"/>
  <c r="G571" i="13"/>
  <c r="G587" i="13"/>
  <c r="G603" i="13"/>
  <c r="G755" i="13"/>
  <c r="G787" i="13"/>
  <c r="G819" i="13"/>
  <c r="G835" i="13"/>
  <c r="G899" i="13"/>
  <c r="G1067" i="13"/>
  <c r="G1187" i="13"/>
  <c r="G1203" i="13"/>
  <c r="G1235" i="13"/>
  <c r="G1251" i="13"/>
  <c r="G1267" i="13"/>
  <c r="G1355" i="13"/>
  <c r="G1371" i="13"/>
  <c r="G1387" i="13"/>
  <c r="G1491" i="13"/>
  <c r="G1507" i="13"/>
  <c r="G1523" i="13"/>
  <c r="G1611" i="13"/>
  <c r="G1627" i="13"/>
  <c r="G1643" i="13"/>
  <c r="G1747" i="13"/>
  <c r="G1763" i="13"/>
  <c r="G1779" i="13"/>
  <c r="G1867" i="13"/>
  <c r="G1883" i="13"/>
  <c r="G1899" i="13"/>
  <c r="G2003" i="13"/>
  <c r="G2019" i="13"/>
  <c r="G2195" i="13"/>
  <c r="G2211" i="13"/>
  <c r="G2227" i="13"/>
  <c r="G2315" i="13"/>
  <c r="G2331" i="13"/>
  <c r="G2451" i="13"/>
  <c r="G2467" i="13"/>
  <c r="G2483" i="13"/>
  <c r="G2571" i="13"/>
  <c r="G2587" i="13"/>
  <c r="G2707" i="13"/>
  <c r="G2723" i="13"/>
  <c r="G2739" i="13"/>
  <c r="G2779" i="13"/>
  <c r="G2795" i="13"/>
  <c r="G2867" i="13"/>
  <c r="G2939" i="13"/>
  <c r="G3083" i="13"/>
  <c r="G3139" i="13"/>
  <c r="G3267" i="13"/>
  <c r="G3328" i="13"/>
  <c r="G180" i="13"/>
  <c r="G196" i="13"/>
  <c r="G212" i="13"/>
  <c r="G228" i="13"/>
  <c r="G244" i="13"/>
  <c r="G260" i="13"/>
  <c r="G276" i="13"/>
  <c r="G492" i="13"/>
  <c r="G508" i="13"/>
  <c r="G540" i="13"/>
  <c r="G556" i="13"/>
  <c r="G572" i="13"/>
  <c r="G604" i="13"/>
  <c r="G836" i="13"/>
  <c r="G852" i="13"/>
  <c r="G1068" i="13"/>
  <c r="G1084" i="13"/>
  <c r="G1116" i="13"/>
  <c r="G1148" i="13"/>
  <c r="G1164" i="13"/>
  <c r="G1300" i="13"/>
  <c r="G1316" i="13"/>
  <c r="G1332" i="13"/>
  <c r="G4361" i="13"/>
  <c r="G4398" i="13"/>
  <c r="G4332" i="13"/>
  <c r="G4650" i="13"/>
  <c r="G4651" i="13"/>
  <c r="G4737" i="13"/>
  <c r="G4775" i="13"/>
  <c r="G4647" i="13"/>
  <c r="G4672" i="13"/>
  <c r="G4904" i="13"/>
  <c r="G5589" i="13"/>
  <c r="G5703" i="13"/>
  <c r="G5647" i="13"/>
  <c r="G4477" i="13"/>
  <c r="G4553" i="13"/>
  <c r="G5287" i="13"/>
  <c r="G5428" i="13"/>
  <c r="G5644" i="13"/>
  <c r="G1034" i="13"/>
  <c r="G2226" i="13"/>
  <c r="G3210" i="13"/>
  <c r="G4236" i="13"/>
  <c r="G4237" i="13"/>
  <c r="G3687" i="13"/>
  <c r="G3751" i="13"/>
  <c r="G3815" i="13"/>
  <c r="G3863" i="13"/>
  <c r="G4143" i="13"/>
  <c r="G4159" i="13"/>
  <c r="G4175" i="13"/>
  <c r="G4191" i="13"/>
  <c r="G4369" i="13"/>
  <c r="G5594" i="13"/>
  <c r="G5191" i="13"/>
  <c r="G5809" i="13"/>
  <c r="G1682" i="13"/>
  <c r="G1770" i="13"/>
  <c r="G2074" i="13"/>
  <c r="G2330" i="13"/>
  <c r="G2658" i="13"/>
  <c r="G2762" i="13"/>
  <c r="G2778" i="13"/>
  <c r="G3178" i="13"/>
  <c r="G3194" i="13"/>
  <c r="G3266" i="13"/>
  <c r="G476" i="13"/>
  <c r="G3437" i="13"/>
  <c r="G2364" i="13"/>
  <c r="G277" i="13"/>
  <c r="G112" i="13"/>
  <c r="G3396" i="13"/>
  <c r="G407" i="13"/>
  <c r="G439" i="13"/>
  <c r="G455" i="13"/>
  <c r="G471" i="13"/>
  <c r="G1527" i="13"/>
  <c r="G1543" i="13"/>
  <c r="G1559" i="13"/>
  <c r="G1591" i="13"/>
  <c r="G1607" i="13"/>
  <c r="G1623" i="13"/>
  <c r="G1655" i="13"/>
  <c r="G1671" i="13"/>
  <c r="G1687" i="13"/>
  <c r="G1719" i="13"/>
  <c r="G1735" i="13"/>
  <c r="G1751" i="13"/>
  <c r="G2031" i="13"/>
  <c r="G2047" i="13"/>
  <c r="G2063" i="13"/>
  <c r="G2079" i="13"/>
  <c r="G2095" i="13"/>
  <c r="G2111" i="13"/>
  <c r="G2127" i="13"/>
  <c r="G2143" i="13"/>
  <c r="G2159" i="13"/>
  <c r="G2175" i="13"/>
  <c r="G2191" i="13"/>
  <c r="G2207" i="13"/>
  <c r="G2223" i="13"/>
  <c r="G2239" i="13"/>
  <c r="G2255" i="13"/>
  <c r="G2879" i="13"/>
  <c r="G2895" i="13"/>
  <c r="G2911" i="13"/>
  <c r="G2927" i="13"/>
  <c r="G2943" i="13"/>
  <c r="G2959" i="13"/>
  <c r="G3255" i="13"/>
  <c r="G3439" i="13"/>
  <c r="G3455" i="13"/>
  <c r="G3471" i="13"/>
  <c r="G3450" i="13"/>
  <c r="G3746" i="13"/>
  <c r="G3810" i="13"/>
  <c r="G3870" i="13"/>
  <c r="G4682" i="13"/>
  <c r="G874" i="13"/>
  <c r="G906" i="13"/>
  <c r="G938" i="13"/>
  <c r="G954" i="13"/>
  <c r="G970" i="13"/>
  <c r="G994" i="13"/>
  <c r="G1010" i="13"/>
  <c r="G1026" i="13"/>
  <c r="G1042" i="13"/>
  <c r="G1058" i="13"/>
  <c r="G1090" i="13"/>
  <c r="G1138" i="13"/>
  <c r="G1154" i="13"/>
  <c r="G1170" i="13"/>
  <c r="G1186" i="13"/>
  <c r="G1202" i="13"/>
  <c r="G1234" i="13"/>
  <c r="G1274" i="13"/>
  <c r="G1290" i="13"/>
  <c r="G1306" i="13"/>
  <c r="G1338" i="13"/>
  <c r="G1354" i="13"/>
  <c r="G1370" i="13"/>
  <c r="G1410" i="13"/>
  <c r="G1426" i="13"/>
  <c r="G1442" i="13"/>
  <c r="G1474" i="13"/>
  <c r="G1490" i="13"/>
  <c r="G1514" i="13"/>
  <c r="G1530" i="13"/>
  <c r="G1562" i="13"/>
  <c r="G1602" i="13"/>
  <c r="G1634" i="13"/>
  <c r="G1666" i="13"/>
  <c r="G1698" i="13"/>
  <c r="G1722" i="13"/>
  <c r="G1754" i="13"/>
  <c r="G1786" i="13"/>
  <c r="G1802" i="13"/>
  <c r="G1842" i="13"/>
  <c r="G1858" i="13"/>
  <c r="G1874" i="13"/>
  <c r="G1890" i="13"/>
  <c r="G1922" i="13"/>
  <c r="G1954" i="13"/>
  <c r="G2010" i="13"/>
  <c r="G2042" i="13"/>
  <c r="G2058" i="13"/>
  <c r="G2114" i="13"/>
  <c r="G2146" i="13"/>
  <c r="G2178" i="13"/>
  <c r="G2194" i="13"/>
  <c r="G2210" i="13"/>
  <c r="G2234" i="13"/>
  <c r="G2250" i="13"/>
  <c r="G2266" i="13"/>
  <c r="G2282" i="13"/>
  <c r="G2298" i="13"/>
  <c r="G2314" i="13"/>
  <c r="G2370" i="13"/>
  <c r="G2386" i="13"/>
  <c r="G2434" i="13"/>
  <c r="G2466" i="13"/>
  <c r="G2490" i="13"/>
  <c r="G2506" i="13"/>
  <c r="G2754" i="13"/>
  <c r="G3074" i="13"/>
  <c r="G3202" i="13"/>
  <c r="G768" i="13"/>
  <c r="G2619" i="13"/>
  <c r="G3501" i="13"/>
  <c r="G1723" i="13"/>
  <c r="G1979" i="13"/>
  <c r="G2771" i="13"/>
  <c r="G2859" i="13"/>
  <c r="G3059" i="13"/>
  <c r="G3187" i="13"/>
  <c r="G1669" i="13"/>
  <c r="G1860" i="13"/>
  <c r="G2853" i="13"/>
  <c r="G3405" i="13"/>
  <c r="G136" i="13"/>
  <c r="G960" i="13"/>
  <c r="G3468" i="13"/>
  <c r="G4331" i="13"/>
  <c r="G4469" i="13"/>
  <c r="G1436" i="13"/>
  <c r="G1452" i="13"/>
  <c r="G1468" i="13"/>
  <c r="G1556" i="13"/>
  <c r="G1572" i="13"/>
  <c r="G1588" i="13"/>
  <c r="G1748" i="13"/>
  <c r="G1764" i="13"/>
  <c r="G1780" i="13"/>
  <c r="G1884" i="13"/>
  <c r="G1900" i="13"/>
  <c r="G2004" i="13"/>
  <c r="G2020" i="13"/>
  <c r="G2036" i="13"/>
  <c r="G2140" i="13"/>
  <c r="G2156" i="13"/>
  <c r="G2260" i="13"/>
  <c r="G2276" i="13"/>
  <c r="G2292" i="13"/>
  <c r="G2396" i="13"/>
  <c r="G2412" i="13"/>
  <c r="G3149" i="13"/>
  <c r="G13" i="13"/>
  <c r="G29" i="13"/>
  <c r="G61" i="13"/>
  <c r="G373" i="13"/>
  <c r="G717" i="13"/>
  <c r="G733" i="13"/>
  <c r="G1013" i="13"/>
  <c r="G1029" i="13"/>
  <c r="G1061" i="13"/>
  <c r="G1109" i="13"/>
  <c r="G1317" i="13"/>
  <c r="G1333" i="13"/>
  <c r="G1349" i="13"/>
  <c r="G1437" i="13"/>
  <c r="G1453" i="13"/>
  <c r="G1573" i="13"/>
  <c r="G1589" i="13"/>
  <c r="G1605" i="13"/>
  <c r="G1693" i="13"/>
  <c r="G1709" i="13"/>
  <c r="G1829" i="13"/>
  <c r="G1845" i="13"/>
  <c r="G1861" i="13"/>
  <c r="G1949" i="13"/>
  <c r="G1965" i="13"/>
  <c r="G1981" i="13"/>
  <c r="G2085" i="13"/>
  <c r="G2101" i="13"/>
  <c r="G2117" i="13"/>
  <c r="G2205" i="13"/>
  <c r="G2221" i="13"/>
  <c r="G2237" i="13"/>
  <c r="G2277" i="13"/>
  <c r="G2293" i="13"/>
  <c r="G2309" i="13"/>
  <c r="G2397" i="13"/>
  <c r="G2413" i="13"/>
  <c r="G2429" i="13"/>
  <c r="G2533" i="13"/>
  <c r="G2549" i="13"/>
  <c r="G2565" i="13"/>
  <c r="G2653" i="13"/>
  <c r="G2669" i="13"/>
  <c r="G2685" i="13"/>
  <c r="G2773" i="13"/>
  <c r="G2861" i="13"/>
  <c r="G2877" i="13"/>
  <c r="G3037" i="13"/>
  <c r="G3189" i="13"/>
  <c r="G3205" i="13"/>
  <c r="G3261" i="13"/>
  <c r="G3317" i="13"/>
  <c r="G3333" i="13"/>
  <c r="G3413" i="13"/>
  <c r="G144" i="13"/>
  <c r="G160" i="13"/>
  <c r="G192" i="13"/>
  <c r="G208" i="13"/>
  <c r="G472" i="13"/>
  <c r="G488" i="13"/>
  <c r="G504" i="13"/>
  <c r="G520" i="13"/>
  <c r="G536" i="13"/>
  <c r="G552" i="13"/>
  <c r="G568" i="13"/>
  <c r="G784" i="13"/>
  <c r="G800" i="13"/>
  <c r="G832" i="13"/>
  <c r="G848" i="13"/>
  <c r="G864" i="13"/>
  <c r="G896" i="13"/>
  <c r="G968" i="13"/>
  <c r="G984" i="13"/>
  <c r="G1000" i="13"/>
  <c r="G1016" i="13"/>
  <c r="G1232" i="13"/>
  <c r="G1336" i="13"/>
  <c r="G1352" i="13"/>
  <c r="G1368" i="13"/>
  <c r="G1472" i="13"/>
  <c r="G1488" i="13"/>
  <c r="G1592" i="13"/>
  <c r="G1608" i="13"/>
  <c r="G1624" i="13"/>
  <c r="G1728" i="13"/>
  <c r="G1744" i="13"/>
  <c r="G1848" i="13"/>
  <c r="G1864" i="13"/>
  <c r="G1880" i="13"/>
  <c r="G2040" i="13"/>
  <c r="G2056" i="13"/>
  <c r="G2072" i="13"/>
  <c r="G2176" i="13"/>
  <c r="G2192" i="13"/>
  <c r="G2296" i="13"/>
  <c r="G2312" i="13"/>
  <c r="G2328" i="13"/>
  <c r="G2432" i="13"/>
  <c r="G2448" i="13"/>
  <c r="G2552" i="13"/>
  <c r="G2568" i="13"/>
  <c r="G2584" i="13"/>
  <c r="G2688" i="13"/>
  <c r="G2704" i="13"/>
  <c r="G2808" i="13"/>
  <c r="G2896" i="13"/>
  <c r="G3395" i="13"/>
  <c r="G4267" i="13"/>
  <c r="G3959" i="13"/>
  <c r="G3975" i="13"/>
  <c r="G3991" i="13"/>
  <c r="G4023" i="13"/>
  <c r="G4039" i="13"/>
  <c r="G4055" i="13"/>
  <c r="G4087" i="13"/>
  <c r="G4103" i="13"/>
  <c r="G4119" i="13"/>
  <c r="G3704" i="13"/>
  <c r="G3720" i="13"/>
  <c r="G3736" i="13"/>
  <c r="G3752" i="13"/>
  <c r="G3864" i="13"/>
  <c r="G4128" i="13"/>
  <c r="G4144" i="13"/>
  <c r="G4160" i="13"/>
  <c r="G4176" i="13"/>
  <c r="G4192" i="13"/>
  <c r="G4208" i="13"/>
  <c r="G4256" i="13"/>
  <c r="G4272" i="13"/>
  <c r="G4818" i="13"/>
  <c r="S5" i="12"/>
  <c r="S6" i="12"/>
  <c r="E5864" i="13"/>
  <c r="K5864" i="13" s="1"/>
  <c r="E5850" i="13"/>
  <c r="G977" i="13"/>
  <c r="G2257" i="13"/>
  <c r="G785" i="13"/>
  <c r="G1361" i="13"/>
  <c r="G2001" i="13"/>
  <c r="G273" i="13"/>
  <c r="G913" i="13"/>
  <c r="G1233" i="13"/>
  <c r="G657" i="13"/>
  <c r="G1873" i="13"/>
  <c r="G465" i="13"/>
  <c r="G1105" i="13"/>
  <c r="G1489" i="13"/>
  <c r="G2065" i="13"/>
  <c r="G81" i="13"/>
  <c r="G145" i="13"/>
  <c r="G1297" i="13"/>
  <c r="G1425" i="13"/>
  <c r="G2641" i="13"/>
  <c r="G3409" i="13"/>
  <c r="G3729" i="13"/>
  <c r="G3153" i="13"/>
  <c r="G3217" i="13"/>
  <c r="G2601" i="13"/>
  <c r="G2809" i="13"/>
  <c r="G2921" i="13"/>
  <c r="G3033" i="13"/>
  <c r="G3145" i="13"/>
  <c r="G3249" i="13"/>
  <c r="G3361" i="13"/>
  <c r="G3585" i="13"/>
  <c r="G3681" i="13"/>
  <c r="G3905" i="13"/>
  <c r="G4009" i="13"/>
  <c r="G4177" i="13"/>
  <c r="G2561" i="13"/>
  <c r="G2697" i="13"/>
  <c r="G2793" i="13"/>
  <c r="G2905" i="13"/>
  <c r="G3009" i="13"/>
  <c r="G3129" i="13"/>
  <c r="G3241" i="13"/>
  <c r="G3345" i="13"/>
  <c r="G3449" i="13"/>
  <c r="G3561" i="13"/>
  <c r="G3769" i="13"/>
  <c r="G3889" i="13"/>
  <c r="G3993" i="13"/>
  <c r="G4169" i="13"/>
  <c r="G2897" i="13"/>
  <c r="G3025" i="13"/>
  <c r="G4297" i="13"/>
  <c r="G4145" i="13"/>
  <c r="G4345" i="13"/>
  <c r="G4432" i="13"/>
  <c r="G4467" i="13"/>
  <c r="G4986" i="13"/>
  <c r="G5601" i="13"/>
  <c r="G202" i="13"/>
  <c r="G826" i="13"/>
  <c r="G1994" i="13"/>
  <c r="G2026" i="13"/>
  <c r="G2402" i="13"/>
  <c r="G4273" i="13"/>
  <c r="G4185" i="13"/>
  <c r="G2753" i="13"/>
  <c r="G3089" i="13"/>
  <c r="G3201" i="13"/>
  <c r="G3305" i="13"/>
  <c r="G3737" i="13"/>
  <c r="G3849" i="13"/>
  <c r="G3961" i="13"/>
  <c r="G4241" i="13"/>
  <c r="G2633" i="13"/>
  <c r="G2849" i="13"/>
  <c r="G3065" i="13"/>
  <c r="G3505" i="13"/>
  <c r="G3825" i="13"/>
  <c r="G4049" i="13"/>
  <c r="G2961" i="13"/>
  <c r="G3081" i="13"/>
  <c r="G3457" i="13"/>
  <c r="G4097" i="13"/>
  <c r="G2569" i="13"/>
  <c r="G2673" i="13"/>
  <c r="G2785" i="13"/>
  <c r="G2993" i="13"/>
  <c r="G3113" i="13"/>
  <c r="G3433" i="13"/>
  <c r="G3537" i="13"/>
  <c r="G3785" i="13"/>
  <c r="G3897" i="13"/>
  <c r="G4201" i="13"/>
  <c r="G4301" i="13"/>
  <c r="G4306" i="13"/>
  <c r="G4474" i="13"/>
  <c r="G4521" i="13"/>
  <c r="G4434" i="13"/>
  <c r="G4661" i="13"/>
  <c r="G4642" i="13"/>
  <c r="G4713" i="13"/>
  <c r="G4725" i="13"/>
  <c r="G4660" i="13"/>
  <c r="G5049" i="13"/>
  <c r="G5758" i="13"/>
  <c r="G5807" i="13"/>
  <c r="G4579" i="13"/>
  <c r="G4892" i="13"/>
  <c r="G4790" i="13"/>
  <c r="G5524" i="13"/>
  <c r="G4391" i="13"/>
  <c r="G2977" i="13"/>
  <c r="G3417" i="13"/>
  <c r="G3297" i="13"/>
  <c r="G2681" i="13"/>
  <c r="G2841" i="13"/>
  <c r="G4033" i="13"/>
  <c r="G4376" i="13"/>
  <c r="G4346" i="13"/>
  <c r="G4526" i="13"/>
  <c r="G5075" i="13"/>
  <c r="G5291" i="13"/>
  <c r="G5543" i="13"/>
  <c r="G5797" i="13"/>
  <c r="G5371" i="13"/>
  <c r="G5771" i="13"/>
  <c r="G5831" i="13"/>
  <c r="G4513" i="13"/>
  <c r="G4802" i="13"/>
  <c r="G5215" i="13"/>
  <c r="G5633" i="13"/>
  <c r="G5678" i="13"/>
  <c r="G5044" i="13"/>
  <c r="G5548" i="13"/>
  <c r="G5688" i="13"/>
  <c r="G5030" i="13"/>
  <c r="G2098" i="13"/>
  <c r="G3213" i="13"/>
  <c r="G497" i="13"/>
  <c r="G1033" i="13"/>
  <c r="G1249" i="13"/>
  <c r="G1457" i="13"/>
  <c r="G2185" i="13"/>
  <c r="G2505" i="13"/>
  <c r="G65" i="13"/>
  <c r="G641" i="13"/>
  <c r="G945" i="13"/>
  <c r="G1169" i="13"/>
  <c r="G1617" i="13"/>
  <c r="G193" i="13"/>
  <c r="G721" i="13"/>
  <c r="G1081" i="13"/>
  <c r="G1833" i="13"/>
  <c r="G2057" i="13"/>
  <c r="G129" i="13"/>
  <c r="G321" i="13"/>
  <c r="G857" i="13"/>
  <c r="G1385" i="13"/>
  <c r="G1505" i="13"/>
  <c r="G1969" i="13"/>
  <c r="G2425" i="13"/>
  <c r="G281" i="13"/>
  <c r="G809" i="13"/>
  <c r="G2273" i="13"/>
  <c r="G4385" i="13"/>
  <c r="G4757" i="13"/>
  <c r="G4763" i="13"/>
  <c r="G5211" i="13"/>
  <c r="G5236" i="13"/>
  <c r="G5386" i="13"/>
  <c r="G5556" i="13"/>
  <c r="G5600" i="13"/>
  <c r="G5648" i="13"/>
  <c r="G5773" i="13"/>
  <c r="G4709" i="13"/>
  <c r="G4529" i="13"/>
  <c r="G4755" i="13"/>
  <c r="G4545" i="13"/>
  <c r="G5348" i="13"/>
  <c r="G4425" i="13"/>
  <c r="G5088" i="13"/>
  <c r="G4769" i="13"/>
  <c r="G5055" i="13"/>
  <c r="G5197" i="13"/>
  <c r="G5344" i="13"/>
  <c r="G5369" i="13"/>
  <c r="G5472" i="13"/>
  <c r="G4602" i="13"/>
  <c r="G4645" i="13"/>
  <c r="G4758" i="13"/>
  <c r="G4980" i="13"/>
  <c r="G5142" i="13"/>
  <c r="G4559" i="13"/>
  <c r="G5418" i="13"/>
  <c r="G5474" i="13"/>
  <c r="G5143" i="13"/>
  <c r="G5624" i="13"/>
  <c r="G4690" i="13"/>
  <c r="G4863" i="13"/>
  <c r="G5432" i="13"/>
  <c r="G5532" i="13"/>
  <c r="G5788" i="13"/>
  <c r="G5247" i="13"/>
  <c r="G5663" i="13"/>
  <c r="G490" i="13"/>
  <c r="G674" i="13"/>
  <c r="G690" i="13"/>
  <c r="G1018" i="13"/>
  <c r="G1218" i="13"/>
  <c r="G1250" i="13"/>
  <c r="G1458" i="13"/>
  <c r="G1650" i="13"/>
  <c r="G1818" i="13"/>
  <c r="G1834" i="13"/>
  <c r="G2538" i="13"/>
  <c r="G2746" i="13"/>
  <c r="G2874" i="13"/>
  <c r="G3066" i="13"/>
  <c r="G2522" i="13"/>
  <c r="G2594" i="13"/>
  <c r="G2626" i="13"/>
  <c r="G2682" i="13"/>
  <c r="G2714" i="13"/>
  <c r="G2730" i="13"/>
  <c r="G2770" i="13"/>
  <c r="G2802" i="13"/>
  <c r="G2818" i="13"/>
  <c r="G2834" i="13"/>
  <c r="G2850" i="13"/>
  <c r="G2890" i="13"/>
  <c r="G2906" i="13"/>
  <c r="G2946" i="13"/>
  <c r="G2962" i="13"/>
  <c r="G2978" i="13"/>
  <c r="G3018" i="13"/>
  <c r="G3050" i="13"/>
  <c r="G3090" i="13"/>
  <c r="G3106" i="13"/>
  <c r="G3130" i="13"/>
  <c r="G3162" i="13"/>
  <c r="G3218" i="13"/>
  <c r="G3234" i="13"/>
  <c r="G3258" i="13"/>
  <c r="G3290" i="13"/>
  <c r="G3306" i="13"/>
  <c r="G219" i="13"/>
  <c r="G419" i="13"/>
  <c r="G435" i="13"/>
  <c r="G467" i="13"/>
  <c r="G483" i="13"/>
  <c r="G499" i="13"/>
  <c r="G531" i="13"/>
  <c r="G547" i="13"/>
  <c r="G579" i="13"/>
  <c r="G731" i="13"/>
  <c r="G995" i="13"/>
  <c r="G1011" i="13"/>
  <c r="G1043" i="13"/>
  <c r="G1115" i="13"/>
  <c r="G1131" i="13"/>
  <c r="G1147" i="13"/>
  <c r="G1163" i="13"/>
  <c r="G1179" i="13"/>
  <c r="G1603" i="13"/>
  <c r="G1859" i="13"/>
  <c r="G2307" i="13"/>
  <c r="G2563" i="13"/>
  <c r="G2843" i="13"/>
  <c r="G2915" i="13"/>
  <c r="G2971" i="13"/>
  <c r="G2987" i="13"/>
  <c r="G3043" i="13"/>
  <c r="G3115" i="13"/>
  <c r="G3171" i="13"/>
  <c r="G3243" i="13"/>
  <c r="G3299" i="13"/>
  <c r="G676" i="13"/>
  <c r="G2400" i="13"/>
  <c r="G124" i="13"/>
  <c r="G156" i="13"/>
  <c r="G236" i="13"/>
  <c r="G372" i="13"/>
  <c r="G388" i="13"/>
  <c r="G404" i="13"/>
  <c r="G420" i="13"/>
  <c r="G436" i="13"/>
  <c r="G452" i="13"/>
  <c r="G468" i="13"/>
  <c r="G580" i="13"/>
  <c r="G628" i="13"/>
  <c r="G812" i="13"/>
  <c r="G844" i="13"/>
  <c r="G1012" i="13"/>
  <c r="G1028" i="13"/>
  <c r="G1044" i="13"/>
  <c r="G1292" i="13"/>
  <c r="G1548" i="13"/>
  <c r="G1740" i="13"/>
  <c r="G1908" i="13"/>
  <c r="G1996" i="13"/>
  <c r="G2116" i="13"/>
  <c r="G2164" i="13"/>
  <c r="G2252" i="13"/>
  <c r="G4444" i="13"/>
  <c r="G4359" i="13"/>
  <c r="G4362" i="13"/>
  <c r="G4515" i="13"/>
  <c r="G4576" i="13"/>
  <c r="G4564" i="13"/>
  <c r="G4631" i="13"/>
  <c r="G4655" i="13"/>
  <c r="G4691" i="13"/>
  <c r="G4729" i="13"/>
  <c r="G4786" i="13"/>
  <c r="G4907" i="13"/>
  <c r="G4937" i="13"/>
  <c r="G4965" i="13"/>
  <c r="G4990" i="13"/>
  <c r="G5042" i="13"/>
  <c r="G5041" i="13"/>
  <c r="G5161" i="13"/>
  <c r="G5039" i="13"/>
  <c r="G5135" i="13"/>
  <c r="G5178" i="13"/>
  <c r="G5212" i="13"/>
  <c r="G5298" i="13"/>
  <c r="G5227" i="13"/>
  <c r="G5351" i="13"/>
  <c r="G5742" i="13"/>
  <c r="G4698" i="13"/>
  <c r="G4846" i="13"/>
  <c r="G5697" i="13"/>
  <c r="G4985" i="13"/>
  <c r="G5239" i="13"/>
  <c r="G5639" i="13"/>
  <c r="G5488" i="13"/>
  <c r="G5721" i="13"/>
  <c r="G5802" i="13"/>
  <c r="G5659" i="13"/>
  <c r="G5728" i="13"/>
  <c r="G5792" i="13"/>
  <c r="G5466" i="13"/>
  <c r="G5126" i="13"/>
  <c r="G256" i="13"/>
  <c r="G2024" i="13"/>
  <c r="G164" i="13"/>
  <c r="G1216" i="13"/>
  <c r="G2501" i="13"/>
  <c r="G2858" i="13"/>
  <c r="G1595" i="13"/>
  <c r="G3163" i="13"/>
  <c r="G1852" i="13"/>
  <c r="G3485" i="13"/>
  <c r="G5283" i="13"/>
  <c r="G5280" i="13"/>
  <c r="G5325" i="13"/>
  <c r="G5367" i="13"/>
  <c r="G5232" i="13"/>
  <c r="G5306" i="13"/>
  <c r="G5467" i="13"/>
  <c r="G5411" i="13"/>
  <c r="G5447" i="13"/>
  <c r="G5552" i="13"/>
  <c r="G5719" i="13"/>
  <c r="G5591" i="13"/>
  <c r="G5774" i="13"/>
  <c r="G5791" i="13"/>
  <c r="G5834" i="13"/>
  <c r="G5540" i="13"/>
  <c r="G5731" i="13"/>
  <c r="G4419" i="13"/>
  <c r="G4718" i="13"/>
  <c r="G4675" i="13"/>
  <c r="G4774" i="13"/>
  <c r="G4328" i="13"/>
  <c r="G4412" i="13"/>
  <c r="G4488" i="13"/>
  <c r="G4662" i="13"/>
  <c r="G4764" i="13"/>
  <c r="G4940" i="13"/>
  <c r="G5116" i="13"/>
  <c r="G4837" i="13"/>
  <c r="G5134" i="13"/>
  <c r="G5383" i="13"/>
  <c r="G5744" i="13"/>
  <c r="G5192" i="13"/>
  <c r="G5362" i="13"/>
  <c r="G5696" i="13"/>
  <c r="G5608" i="13"/>
  <c r="G5038" i="13"/>
  <c r="G5502" i="13"/>
  <c r="G5578" i="13"/>
  <c r="G357" i="13"/>
  <c r="G1696" i="13"/>
  <c r="G2656" i="13"/>
  <c r="G2035" i="13"/>
  <c r="G3128" i="13"/>
  <c r="G3256" i="13"/>
  <c r="G4281" i="13"/>
  <c r="G4193" i="13"/>
  <c r="G3793" i="13"/>
  <c r="G3665" i="13"/>
  <c r="G4333" i="13"/>
  <c r="G4325" i="13"/>
  <c r="G4517" i="13"/>
  <c r="G4552" i="13"/>
  <c r="G4591" i="13"/>
  <c r="G4558" i="13"/>
  <c r="G4612" i="13"/>
  <c r="G4684" i="13"/>
  <c r="G4701" i="13"/>
  <c r="G4773" i="13"/>
  <c r="G4801" i="13"/>
  <c r="G4722" i="13"/>
  <c r="G5020" i="13"/>
  <c r="G5091" i="13"/>
  <c r="G5043" i="13"/>
  <c r="G5206" i="13"/>
  <c r="G5177" i="13"/>
  <c r="G5119" i="13"/>
  <c r="G5148" i="13"/>
  <c r="G5262" i="13"/>
  <c r="G5332" i="13"/>
  <c r="G5759" i="13"/>
  <c r="G5209" i="13"/>
  <c r="G5329" i="13"/>
  <c r="G5324" i="13"/>
  <c r="G5571" i="13"/>
  <c r="G5794" i="13"/>
  <c r="G5734" i="13"/>
  <c r="G5844" i="13"/>
  <c r="G4363" i="13"/>
  <c r="G4538" i="13"/>
  <c r="G4640" i="13"/>
  <c r="G4756" i="13"/>
  <c r="G4616" i="13"/>
  <c r="G4838" i="13"/>
  <c r="G4724" i="13"/>
  <c r="G4910" i="13"/>
  <c r="G4537" i="13"/>
  <c r="G5277" i="13"/>
  <c r="G4732" i="13"/>
  <c r="G4878" i="13"/>
  <c r="G5208" i="13"/>
  <c r="G4632" i="13"/>
  <c r="G4766" i="13"/>
  <c r="G4804" i="13"/>
  <c r="G4915" i="13"/>
  <c r="G5036" i="13"/>
  <c r="G5776" i="13"/>
  <c r="G5102" i="13"/>
  <c r="G5167" i="13"/>
  <c r="G5245" i="13"/>
  <c r="G5341" i="13"/>
  <c r="G5520" i="13"/>
  <c r="G5198" i="13"/>
  <c r="G5335" i="13"/>
  <c r="G5528" i="13"/>
  <c r="G5078" i="13"/>
  <c r="G5649" i="13"/>
  <c r="G5819" i="13"/>
  <c r="G555" i="13"/>
  <c r="G2792" i="13"/>
  <c r="G820" i="13"/>
  <c r="G4446" i="13"/>
  <c r="G4556" i="13"/>
  <c r="G4592" i="13"/>
  <c r="G4629" i="13"/>
  <c r="G4548" i="13"/>
  <c r="G4588" i="13"/>
  <c r="G4659" i="13"/>
  <c r="G4673" i="13"/>
  <c r="G4745" i="13"/>
  <c r="G4976" i="13"/>
  <c r="G4899" i="13"/>
  <c r="G5053" i="13"/>
  <c r="G4961" i="13"/>
  <c r="G5140" i="13"/>
  <c r="G5064" i="13"/>
  <c r="G5149" i="13"/>
  <c r="G5331" i="13"/>
  <c r="G5373" i="13"/>
  <c r="G5343" i="13"/>
  <c r="G5345" i="13"/>
  <c r="G5409" i="13"/>
  <c r="G5318" i="13"/>
  <c r="G5668" i="13"/>
  <c r="G5701" i="13"/>
  <c r="G5765" i="13"/>
  <c r="G5755" i="13"/>
  <c r="G4798" i="13"/>
  <c r="G4876" i="13"/>
  <c r="G4540" i="13"/>
  <c r="G4868" i="13"/>
  <c r="G5231" i="13"/>
  <c r="G5279" i="13"/>
  <c r="G5444" i="13"/>
  <c r="G5664" i="13"/>
  <c r="G5760" i="13"/>
  <c r="G5820" i="13"/>
  <c r="G5213" i="13"/>
  <c r="G5629" i="13"/>
  <c r="G5840" i="13"/>
  <c r="G2244" i="13"/>
  <c r="G1440" i="13"/>
  <c r="G2245" i="13"/>
  <c r="G2757" i="13"/>
  <c r="G1339" i="13"/>
  <c r="G1851" i="13"/>
  <c r="G1107" i="13"/>
  <c r="G1459" i="13"/>
  <c r="G2144" i="13"/>
  <c r="G3392" i="13"/>
  <c r="G116" i="13"/>
  <c r="G1421" i="13"/>
  <c r="G3240" i="13"/>
  <c r="G701" i="13"/>
  <c r="G2381" i="13"/>
  <c r="G2637" i="13"/>
  <c r="G2949" i="13"/>
  <c r="G3021" i="13"/>
  <c r="G3245" i="13"/>
  <c r="G3373" i="13"/>
  <c r="G3525" i="13"/>
  <c r="G3589" i="13"/>
  <c r="G1320" i="13"/>
  <c r="G1576" i="13"/>
  <c r="G1832" i="13"/>
  <c r="G2556" i="13"/>
  <c r="G2636" i="13"/>
  <c r="G3044" i="13"/>
  <c r="G3340" i="13"/>
  <c r="G3524" i="13"/>
  <c r="G3596" i="13"/>
  <c r="G3972" i="13"/>
  <c r="G4300" i="13"/>
  <c r="G2527" i="13"/>
  <c r="G3669" i="13"/>
  <c r="G3789" i="13"/>
  <c r="G4045" i="13"/>
  <c r="G86" i="13"/>
  <c r="G238" i="13"/>
  <c r="G294" i="13"/>
  <c r="G390" i="13"/>
  <c r="G406" i="13"/>
  <c r="G750" i="13"/>
  <c r="G838" i="13"/>
  <c r="G990" i="13"/>
  <c r="G1142" i="13"/>
  <c r="G1846" i="13"/>
  <c r="G1950" i="13"/>
  <c r="G2974" i="13"/>
  <c r="G3278" i="13"/>
  <c r="G3294" i="13"/>
  <c r="G287" i="13"/>
  <c r="G479" i="13"/>
  <c r="G1615" i="13"/>
  <c r="G2023" i="13"/>
  <c r="G2087" i="13"/>
  <c r="G2151" i="13"/>
  <c r="G2215" i="13"/>
  <c r="G2871" i="13"/>
  <c r="G2983" i="13"/>
  <c r="G3247" i="13"/>
  <c r="G3431" i="13"/>
  <c r="G4126" i="13"/>
  <c r="G3482" i="13"/>
  <c r="G3714" i="13"/>
  <c r="G3778" i="13"/>
  <c r="G3842" i="13"/>
  <c r="G4066" i="13"/>
  <c r="G408" i="13"/>
  <c r="G3402" i="13"/>
  <c r="G3578" i="13"/>
  <c r="G3906" i="13"/>
  <c r="G3962" i="13"/>
  <c r="G4194" i="13"/>
  <c r="G4266" i="13"/>
  <c r="G3354" i="13"/>
  <c r="G3642" i="13"/>
  <c r="G3874" i="13"/>
  <c r="G4034" i="13"/>
  <c r="G4162" i="13"/>
  <c r="G3597" i="13"/>
  <c r="G2263" i="13"/>
  <c r="G150" i="13"/>
  <c r="G302" i="13"/>
  <c r="G430" i="13"/>
  <c r="G478" i="13"/>
  <c r="G878" i="13"/>
  <c r="G1246" i="13"/>
  <c r="G1398" i="13"/>
  <c r="G1502" i="13"/>
  <c r="G1590" i="13"/>
  <c r="G1694" i="13"/>
  <c r="G1782" i="13"/>
  <c r="G1798" i="13"/>
  <c r="G1974" i="13"/>
  <c r="G2054" i="13"/>
  <c r="G2462" i="13"/>
  <c r="G2526" i="13"/>
  <c r="G2590" i="13"/>
  <c r="G2654" i="13"/>
  <c r="G3334" i="13"/>
  <c r="G3486" i="13"/>
  <c r="G3742" i="13"/>
  <c r="G551" i="13"/>
  <c r="G615" i="13"/>
  <c r="G2535" i="13"/>
  <c r="G2663" i="13"/>
  <c r="G2727" i="13"/>
  <c r="G2791" i="13"/>
  <c r="G3303" i="13"/>
  <c r="G3559" i="13"/>
  <c r="G3934" i="13"/>
  <c r="G3998" i="13"/>
  <c r="G4130" i="13"/>
  <c r="G5399" i="13"/>
  <c r="G2300" i="13"/>
  <c r="G2372" i="13"/>
  <c r="G3173" i="13"/>
  <c r="G1933" i="13"/>
  <c r="G2917" i="13"/>
  <c r="G3421" i="13"/>
  <c r="G253" i="13"/>
  <c r="G269" i="13"/>
  <c r="G285" i="13"/>
  <c r="G301" i="13"/>
  <c r="G317" i="13"/>
  <c r="G349" i="13"/>
  <c r="G565" i="13"/>
  <c r="G581" i="13"/>
  <c r="G613" i="13"/>
  <c r="G629" i="13"/>
  <c r="G645" i="13"/>
  <c r="G677" i="13"/>
  <c r="G693" i="13"/>
  <c r="G709" i="13"/>
  <c r="G725" i="13"/>
  <c r="G957" i="13"/>
  <c r="G973" i="13"/>
  <c r="G989" i="13"/>
  <c r="G1205" i="13"/>
  <c r="G1429" i="13"/>
  <c r="G1685" i="13"/>
  <c r="G1941" i="13"/>
  <c r="G2197" i="13"/>
  <c r="G2389" i="13"/>
  <c r="G2645" i="13"/>
  <c r="G2837" i="13"/>
  <c r="G2925" i="13"/>
  <c r="G2941" i="13"/>
  <c r="G3125" i="13"/>
  <c r="G3325" i="13"/>
  <c r="G1248" i="13"/>
  <c r="G24" i="13"/>
  <c r="G40" i="13"/>
  <c r="G56" i="13"/>
  <c r="G72" i="13"/>
  <c r="G88" i="13"/>
  <c r="G104" i="13"/>
  <c r="G120" i="13"/>
  <c r="G416" i="13"/>
  <c r="G448" i="13"/>
  <c r="G528" i="13"/>
  <c r="G664" i="13"/>
  <c r="G680" i="13"/>
  <c r="G696" i="13"/>
  <c r="G712" i="13"/>
  <c r="G728" i="13"/>
  <c r="G744" i="13"/>
  <c r="G760" i="13"/>
  <c r="G1008" i="13"/>
  <c r="G1176" i="13"/>
  <c r="G1192" i="13"/>
  <c r="G1208" i="13"/>
  <c r="G1328" i="13"/>
  <c r="G1584" i="13"/>
  <c r="G1840" i="13"/>
  <c r="G2032" i="13"/>
  <c r="G2200" i="13"/>
  <c r="G2288" i="13"/>
  <c r="G2456" i="13"/>
  <c r="G2544" i="13"/>
  <c r="G2712" i="13"/>
  <c r="G2800" i="13"/>
  <c r="G2872" i="13"/>
  <c r="G2904" i="13"/>
  <c r="G2960" i="13"/>
  <c r="G3120" i="13"/>
  <c r="G3248" i="13"/>
  <c r="G1495" i="13"/>
  <c r="G3322" i="13"/>
  <c r="G3386" i="13"/>
  <c r="G3546" i="13"/>
  <c r="G3610" i="13"/>
  <c r="G4002" i="13"/>
  <c r="G4226" i="13"/>
  <c r="G4290" i="13"/>
  <c r="G3696" i="13"/>
  <c r="G4216" i="13"/>
  <c r="G3938" i="13"/>
  <c r="G4315" i="13"/>
  <c r="G4245" i="13"/>
  <c r="G622" i="13"/>
  <c r="G3112" i="13"/>
  <c r="G3771" i="13"/>
  <c r="G3411" i="13"/>
  <c r="G3427" i="13"/>
  <c r="G3443" i="13"/>
  <c r="G3531" i="13"/>
  <c r="G3547" i="13"/>
  <c r="G3563" i="13"/>
  <c r="G3651" i="13"/>
  <c r="G3907" i="13"/>
  <c r="G4163" i="13"/>
  <c r="G3878" i="13"/>
  <c r="G3894" i="13"/>
  <c r="G3910" i="13"/>
  <c r="G3926" i="13"/>
  <c r="G3942" i="13"/>
  <c r="G3958" i="13"/>
  <c r="G3990" i="13"/>
  <c r="G4006" i="13"/>
  <c r="G4022" i="13"/>
  <c r="G4038" i="13"/>
  <c r="G4054" i="13"/>
  <c r="G3418" i="13"/>
  <c r="G3514" i="13"/>
  <c r="G3602" i="13"/>
  <c r="G3682" i="13"/>
  <c r="G3826" i="13"/>
  <c r="G3970" i="13"/>
  <c r="G4098" i="13"/>
  <c r="G3706" i="13"/>
  <c r="G3794" i="13"/>
  <c r="G4090" i="13"/>
  <c r="G377" i="13"/>
  <c r="G713" i="13"/>
  <c r="G1657" i="13"/>
  <c r="G1865" i="13"/>
  <c r="G417" i="13"/>
  <c r="G1977" i="13"/>
  <c r="G2433" i="13"/>
  <c r="G1321" i="13"/>
  <c r="G1521" i="13"/>
  <c r="G1753" i="13"/>
  <c r="G529" i="13"/>
  <c r="G1273" i="13"/>
  <c r="G2081" i="13"/>
  <c r="G2193" i="13"/>
  <c r="G2305" i="13"/>
  <c r="G489" i="13"/>
  <c r="G601" i="13"/>
  <c r="G1377" i="13"/>
  <c r="G1481" i="13"/>
  <c r="G1593" i="13"/>
  <c r="G1705" i="13"/>
  <c r="G2153" i="13"/>
  <c r="G2385" i="13"/>
  <c r="G2497" i="13"/>
  <c r="G4310" i="13"/>
  <c r="G4955" i="13"/>
  <c r="G5438" i="13"/>
  <c r="G5539" i="13"/>
  <c r="G4670" i="13"/>
  <c r="G4893" i="13"/>
  <c r="G923" i="13"/>
  <c r="G34" i="13"/>
  <c r="G66" i="13"/>
  <c r="G346" i="13"/>
  <c r="G378" i="13"/>
  <c r="G410" i="13"/>
  <c r="G442" i="13"/>
  <c r="G474" i="13"/>
  <c r="G1106" i="13"/>
  <c r="G4457" i="13"/>
  <c r="G5099" i="13"/>
  <c r="G5327" i="13"/>
  <c r="G774" i="13"/>
  <c r="G2705" i="13"/>
  <c r="G3473" i="13"/>
  <c r="G2833" i="13"/>
  <c r="G4322" i="13"/>
  <c r="G4435" i="13"/>
  <c r="G4458" i="13"/>
  <c r="G4426" i="13"/>
  <c r="G4494" i="13"/>
  <c r="G4421" i="13"/>
  <c r="G4482" i="13"/>
  <c r="G4563" i="13"/>
  <c r="G4964" i="13"/>
  <c r="G5092" i="13"/>
  <c r="G5107" i="13"/>
  <c r="G5299" i="13"/>
  <c r="G5427" i="13"/>
  <c r="G5257" i="13"/>
  <c r="G5858" i="13"/>
  <c r="G5551" i="13"/>
  <c r="G5789" i="13"/>
  <c r="G4593" i="13"/>
  <c r="G4750" i="13"/>
  <c r="G4577" i="13"/>
  <c r="G5255" i="13"/>
  <c r="G4844" i="13"/>
  <c r="G5110" i="13"/>
  <c r="G5339" i="13"/>
  <c r="G5752" i="13"/>
  <c r="G5634" i="13"/>
  <c r="G5679" i="13"/>
  <c r="G1069" i="13"/>
  <c r="G2427" i="13"/>
  <c r="G3176" i="13"/>
  <c r="G3416" i="13"/>
  <c r="G3509" i="13"/>
  <c r="G106" i="13"/>
  <c r="G138" i="13"/>
  <c r="G338" i="13"/>
  <c r="G1362" i="13"/>
  <c r="G1466" i="13"/>
  <c r="G1498" i="13"/>
  <c r="G1794" i="13"/>
  <c r="G1826" i="13"/>
  <c r="G2050" i="13"/>
  <c r="G2082" i="13"/>
  <c r="G2186" i="13"/>
  <c r="G2218" i="13"/>
  <c r="G2442" i="13"/>
  <c r="G2474" i="13"/>
  <c r="G2634" i="13"/>
  <c r="G2738" i="13"/>
  <c r="G2898" i="13"/>
  <c r="G3058" i="13"/>
  <c r="G868" i="13"/>
  <c r="G2107" i="13"/>
  <c r="G2728" i="13"/>
  <c r="G3565" i="13"/>
  <c r="G91" i="13"/>
  <c r="G107" i="13"/>
  <c r="G123" i="13"/>
  <c r="G139" i="13"/>
  <c r="G155" i="13"/>
  <c r="G171" i="13"/>
  <c r="G187" i="13"/>
  <c r="G203" i="13"/>
  <c r="G291" i="13"/>
  <c r="G307" i="13"/>
  <c r="G339" i="13"/>
  <c r="G355" i="13"/>
  <c r="G371" i="13"/>
  <c r="G403" i="13"/>
  <c r="G451" i="13"/>
  <c r="G515" i="13"/>
  <c r="G635" i="13"/>
  <c r="G651" i="13"/>
  <c r="G667" i="13"/>
  <c r="G683" i="13"/>
  <c r="G699" i="13"/>
  <c r="G715" i="13"/>
  <c r="G931" i="13"/>
  <c r="G947" i="13"/>
  <c r="G979" i="13"/>
  <c r="G1027" i="13"/>
  <c r="G1083" i="13"/>
  <c r="G1099" i="13"/>
  <c r="G1299" i="13"/>
  <c r="G1315" i="13"/>
  <c r="G1347" i="13"/>
  <c r="G1419" i="13"/>
  <c r="G1435" i="13"/>
  <c r="G1451" i="13"/>
  <c r="G1555" i="13"/>
  <c r="G1571" i="13"/>
  <c r="G1675" i="13"/>
  <c r="G1691" i="13"/>
  <c r="G1707" i="13"/>
  <c r="G1811" i="13"/>
  <c r="G1827" i="13"/>
  <c r="G1931" i="13"/>
  <c r="G1947" i="13"/>
  <c r="G1963" i="13"/>
  <c r="G2067" i="13"/>
  <c r="G2083" i="13"/>
  <c r="G2123" i="13"/>
  <c r="G2139" i="13"/>
  <c r="G2155" i="13"/>
  <c r="G2259" i="13"/>
  <c r="G2275" i="13"/>
  <c r="G2291" i="13"/>
  <c r="G2379" i="13"/>
  <c r="G2395" i="13"/>
  <c r="G2411" i="13"/>
  <c r="G2515" i="13"/>
  <c r="G2531" i="13"/>
  <c r="G2547" i="13"/>
  <c r="G2635" i="13"/>
  <c r="G2651" i="13"/>
  <c r="G2667" i="13"/>
  <c r="G2755" i="13"/>
  <c r="G2827" i="13"/>
  <c r="G2883" i="13"/>
  <c r="G2899" i="13"/>
  <c r="G3099" i="13"/>
  <c r="G3227" i="13"/>
  <c r="G869" i="13"/>
  <c r="G2437" i="13"/>
  <c r="G3200" i="13"/>
  <c r="G28" i="13"/>
  <c r="G44" i="13"/>
  <c r="G60" i="13"/>
  <c r="G92" i="13"/>
  <c r="G108" i="13"/>
  <c r="G324" i="13"/>
  <c r="G2629" i="13"/>
  <c r="G1568" i="13"/>
  <c r="G2944" i="13"/>
  <c r="G3579" i="13"/>
  <c r="G1934" i="13"/>
  <c r="G4441" i="13"/>
  <c r="G4483" i="13"/>
  <c r="G4527" i="13"/>
  <c r="G4822" i="13"/>
  <c r="G4747" i="13"/>
  <c r="G4847" i="13"/>
  <c r="G5006" i="13"/>
  <c r="G4888" i="13"/>
  <c r="G5024" i="13"/>
  <c r="G5076" i="13"/>
  <c r="G5146" i="13"/>
  <c r="G4813" i="13"/>
  <c r="G5300" i="13"/>
  <c r="G5246" i="13"/>
  <c r="G5364" i="13"/>
  <c r="G5157" i="13"/>
  <c r="G5375" i="13"/>
  <c r="G5570" i="13"/>
  <c r="G5786" i="13"/>
  <c r="G4568" i="13"/>
  <c r="G5568" i="13"/>
  <c r="G5253" i="13"/>
  <c r="G5496" i="13"/>
  <c r="G5768" i="13"/>
  <c r="G5835" i="13"/>
  <c r="G5655" i="13"/>
  <c r="G5689" i="13"/>
  <c r="G308" i="13"/>
  <c r="G3135" i="13"/>
  <c r="G4316" i="13"/>
  <c r="G4525" i="13"/>
  <c r="G4630" i="13"/>
  <c r="G4949" i="13"/>
  <c r="G4930" i="13"/>
  <c r="G5112" i="13"/>
  <c r="G5615" i="13"/>
  <c r="G5452" i="13"/>
  <c r="G5001" i="13"/>
  <c r="G1293" i="13"/>
  <c r="G2573" i="13"/>
  <c r="G3003" i="13"/>
  <c r="G1733" i="13"/>
  <c r="G2611" i="13"/>
  <c r="G2957" i="13"/>
  <c r="G1704" i="13"/>
  <c r="G2216" i="13"/>
  <c r="G1340" i="13"/>
  <c r="G2693" i="13"/>
  <c r="G140" i="13"/>
  <c r="G2408" i="13"/>
  <c r="G2190" i="13"/>
  <c r="G3190" i="13"/>
  <c r="G49" i="13"/>
  <c r="G233" i="13"/>
  <c r="G433" i="13"/>
  <c r="G545" i="13"/>
  <c r="G649" i="13"/>
  <c r="G769" i="13"/>
  <c r="G865" i="13"/>
  <c r="G1089" i="13"/>
  <c r="G1201" i="13"/>
  <c r="G1305" i="13"/>
  <c r="G1401" i="13"/>
  <c r="G1513" i="13"/>
  <c r="G1609" i="13"/>
  <c r="G1713" i="13"/>
  <c r="G1817" i="13"/>
  <c r="G1905" i="13"/>
  <c r="G2017" i="13"/>
  <c r="G2241" i="13"/>
  <c r="G2345" i="13"/>
  <c r="G41" i="13"/>
  <c r="G105" i="13"/>
  <c r="G177" i="13"/>
  <c r="G265" i="13"/>
  <c r="G361" i="13"/>
  <c r="G481" i="13"/>
  <c r="G577" i="13"/>
  <c r="G697" i="13"/>
  <c r="G801" i="13"/>
  <c r="G905" i="13"/>
  <c r="G1001" i="13"/>
  <c r="G1113" i="13"/>
  <c r="G1225" i="13"/>
  <c r="G1329" i="13"/>
  <c r="G1449" i="13"/>
  <c r="G1569" i="13"/>
  <c r="G1673" i="13"/>
  <c r="G1793" i="13"/>
  <c r="G1921" i="13"/>
  <c r="G2033" i="13"/>
  <c r="G2145" i="13"/>
  <c r="G2377" i="13"/>
  <c r="G2489" i="13"/>
  <c r="G89" i="13"/>
  <c r="G153" i="13"/>
  <c r="G249" i="13"/>
  <c r="G353" i="13"/>
  <c r="G457" i="13"/>
  <c r="G561" i="13"/>
  <c r="G665" i="13"/>
  <c r="G889" i="13"/>
  <c r="G1025" i="13"/>
  <c r="G1153" i="13"/>
  <c r="G1265" i="13"/>
  <c r="G1465" i="13"/>
  <c r="G1577" i="13"/>
  <c r="G1689" i="13"/>
  <c r="G1785" i="13"/>
  <c r="G1889" i="13"/>
  <c r="G2113" i="13"/>
  <c r="G2225" i="13"/>
  <c r="G2337" i="13"/>
  <c r="G2457" i="13"/>
  <c r="G25" i="13"/>
  <c r="G97" i="13"/>
  <c r="G169" i="13"/>
  <c r="G369" i="13"/>
  <c r="G473" i="13"/>
  <c r="G585" i="13"/>
  <c r="G689" i="13"/>
  <c r="G793" i="13"/>
  <c r="G1009" i="13"/>
  <c r="G1121" i="13"/>
  <c r="G1337" i="13"/>
  <c r="G1441" i="13"/>
  <c r="G1561" i="13"/>
  <c r="G1801" i="13"/>
  <c r="G1913" i="13"/>
  <c r="G2025" i="13"/>
  <c r="G2137" i="13"/>
  <c r="G2249" i="13"/>
  <c r="G2361" i="13"/>
  <c r="G2481" i="13"/>
  <c r="G33" i="13"/>
  <c r="G225" i="13"/>
  <c r="G329" i="13"/>
  <c r="G441" i="13"/>
  <c r="G537" i="13"/>
  <c r="G761" i="13"/>
  <c r="G873" i="13"/>
  <c r="G985" i="13"/>
  <c r="G1097" i="13"/>
  <c r="G1193" i="13"/>
  <c r="G1313" i="13"/>
  <c r="G1433" i="13"/>
  <c r="G1529" i="13"/>
  <c r="G1649" i="13"/>
  <c r="G1761" i="13"/>
  <c r="G1985" i="13"/>
  <c r="G2097" i="13"/>
  <c r="G2217" i="13"/>
  <c r="G2329" i="13"/>
  <c r="G2441" i="13"/>
  <c r="G57" i="13"/>
  <c r="G345" i="13"/>
  <c r="G625" i="13"/>
  <c r="G753" i="13"/>
  <c r="G881" i="13"/>
  <c r="G993" i="13"/>
  <c r="G1217" i="13"/>
  <c r="G1345" i="13"/>
  <c r="G1601" i="13"/>
  <c r="G1721" i="13"/>
  <c r="G1841" i="13"/>
  <c r="G1953" i="13"/>
  <c r="G2177" i="13"/>
  <c r="G2297" i="13"/>
  <c r="G2409" i="13"/>
  <c r="G2529" i="13"/>
  <c r="G241" i="13"/>
  <c r="G393" i="13"/>
  <c r="G505" i="13"/>
  <c r="G617" i="13"/>
  <c r="G729" i="13"/>
  <c r="G833" i="13"/>
  <c r="G961" i="13"/>
  <c r="G1073" i="13"/>
  <c r="G1185" i="13"/>
  <c r="G1537" i="13"/>
  <c r="G1641" i="13"/>
  <c r="G1881" i="13"/>
  <c r="G1993" i="13"/>
  <c r="G2105" i="13"/>
  <c r="G2209" i="13"/>
  <c r="G2313" i="13"/>
  <c r="G2417" i="13"/>
  <c r="G2521" i="13"/>
  <c r="G2745" i="13"/>
  <c r="G2857" i="13"/>
  <c r="G2969" i="13"/>
  <c r="G3073" i="13"/>
  <c r="G3177" i="13"/>
  <c r="G3289" i="13"/>
  <c r="G3513" i="13"/>
  <c r="G3617" i="13"/>
  <c r="G3833" i="13"/>
  <c r="G3937" i="13"/>
  <c r="G4057" i="13"/>
  <c r="G4217" i="13"/>
  <c r="G2609" i="13"/>
  <c r="G2713" i="13"/>
  <c r="G2817" i="13"/>
  <c r="G2929" i="13"/>
  <c r="G3041" i="13"/>
  <c r="G3257" i="13"/>
  <c r="G3369" i="13"/>
  <c r="G3481" i="13"/>
  <c r="G3577" i="13"/>
  <c r="G3689" i="13"/>
  <c r="G3801" i="13"/>
  <c r="G3913" i="13"/>
  <c r="G4017" i="13"/>
  <c r="G4129" i="13"/>
  <c r="G2553" i="13"/>
  <c r="G2665" i="13"/>
  <c r="G2777" i="13"/>
  <c r="G2881" i="13"/>
  <c r="G3001" i="13"/>
  <c r="G3105" i="13"/>
  <c r="G3337" i="13"/>
  <c r="G3441" i="13"/>
  <c r="G3545" i="13"/>
  <c r="G3649" i="13"/>
  <c r="G3753" i="13"/>
  <c r="G3865" i="13"/>
  <c r="G3977" i="13"/>
  <c r="G4081" i="13"/>
  <c r="G4257" i="13"/>
  <c r="G4319" i="13"/>
  <c r="G4352" i="13"/>
  <c r="G4341" i="13"/>
  <c r="G4326" i="13"/>
  <c r="G4416" i="13"/>
  <c r="G4492" i="13"/>
  <c r="G4574" i="13"/>
  <c r="G4543" i="13"/>
  <c r="G4530" i="13"/>
  <c r="G4653" i="13"/>
  <c r="G4471" i="13"/>
  <c r="G4603" i="13"/>
  <c r="G4817" i="13"/>
  <c r="G4909" i="13"/>
  <c r="G4943" i="13"/>
  <c r="G4968" i="13"/>
  <c r="G4994" i="13"/>
  <c r="G4895" i="13"/>
  <c r="G5113" i="13"/>
  <c r="G5153" i="13"/>
  <c r="G5057" i="13"/>
  <c r="G5141" i="13"/>
  <c r="G5171" i="13"/>
  <c r="G5196" i="13"/>
  <c r="G5252" i="13"/>
  <c r="G5117" i="13"/>
  <c r="G5218" i="13"/>
  <c r="G5320" i="13"/>
  <c r="G5169" i="13"/>
  <c r="G5297" i="13"/>
  <c r="G5757" i="13"/>
  <c r="G5431" i="13"/>
  <c r="G5628" i="13"/>
  <c r="G5536" i="13"/>
  <c r="G5857" i="13"/>
  <c r="G4852" i="13"/>
  <c r="G4493" i="13"/>
  <c r="G4575" i="13"/>
  <c r="G4313" i="13"/>
  <c r="G5221" i="13"/>
  <c r="G5316" i="13"/>
  <c r="G5314" i="13"/>
  <c r="G5181" i="13"/>
  <c r="G5729" i="13"/>
  <c r="G5526" i="13"/>
  <c r="G2967" i="13"/>
  <c r="G3854" i="13"/>
  <c r="G2545" i="13"/>
  <c r="G2657" i="13"/>
  <c r="G3529" i="13"/>
  <c r="G4065" i="13"/>
  <c r="G3609" i="13"/>
  <c r="G3721" i="13"/>
  <c r="G3945" i="13"/>
  <c r="G3761" i="13"/>
  <c r="G3873" i="13"/>
  <c r="G3321" i="13"/>
  <c r="G3657" i="13"/>
  <c r="G4360" i="13"/>
  <c r="G4367" i="13"/>
  <c r="G4705" i="13"/>
  <c r="G4808" i="13"/>
  <c r="G4678" i="13"/>
  <c r="G4954" i="13"/>
  <c r="G4974" i="13"/>
  <c r="G5058" i="13"/>
  <c r="G5048" i="13"/>
  <c r="G5015" i="13"/>
  <c r="G5370" i="13"/>
  <c r="G5435" i="13"/>
  <c r="G5457" i="13"/>
  <c r="G5417" i="13"/>
  <c r="G5585" i="13"/>
  <c r="G5642" i="13"/>
  <c r="G5727" i="13"/>
  <c r="G5804" i="13"/>
  <c r="G5682" i="13"/>
  <c r="G5829" i="13"/>
  <c r="G5793" i="13"/>
  <c r="G5581" i="13"/>
  <c r="G4305" i="13"/>
  <c r="G4772" i="13"/>
  <c r="G5095" i="13"/>
  <c r="G4716" i="13"/>
  <c r="G4569" i="13"/>
  <c r="G5046" i="13"/>
  <c r="G5573" i="13"/>
  <c r="G4291" i="13"/>
  <c r="G2428" i="13"/>
  <c r="G2444" i="13"/>
  <c r="G2460" i="13"/>
  <c r="G2476" i="13"/>
  <c r="G2492" i="13"/>
  <c r="G2524" i="13"/>
  <c r="G2540" i="13"/>
  <c r="G2980" i="13"/>
  <c r="G2996" i="13"/>
  <c r="G3012" i="13"/>
  <c r="G3292" i="13"/>
  <c r="G3836" i="13"/>
  <c r="G3924" i="13"/>
  <c r="G3940" i="13"/>
  <c r="G3956" i="13"/>
  <c r="G4060" i="13"/>
  <c r="G4076" i="13"/>
  <c r="G4092" i="13"/>
  <c r="G3741" i="13"/>
  <c r="G3757" i="13"/>
  <c r="G3773" i="13"/>
  <c r="G3877" i="13"/>
  <c r="G3893" i="13"/>
  <c r="G3909" i="13"/>
  <c r="G3997" i="13"/>
  <c r="G4013" i="13"/>
  <c r="G4029" i="13"/>
  <c r="G4133" i="13"/>
  <c r="G4149" i="13"/>
  <c r="G4165" i="13"/>
  <c r="G4253" i="13"/>
  <c r="G4269" i="13"/>
  <c r="G4285" i="13"/>
  <c r="G30" i="13"/>
  <c r="G182" i="13"/>
  <c r="G334" i="13"/>
  <c r="G374" i="13"/>
  <c r="G510" i="13"/>
  <c r="G718" i="13"/>
  <c r="G822" i="13"/>
  <c r="G958" i="13"/>
  <c r="G1094" i="13"/>
  <c r="G1110" i="13"/>
  <c r="G1126" i="13"/>
  <c r="G1342" i="13"/>
  <c r="G1358" i="13"/>
  <c r="G1534" i="13"/>
  <c r="G1550" i="13"/>
  <c r="G1670" i="13"/>
  <c r="G1726" i="13"/>
  <c r="G1742" i="13"/>
  <c r="G1830" i="13"/>
  <c r="G2214" i="13"/>
  <c r="G2230" i="13"/>
  <c r="G2246" i="13"/>
  <c r="G2262" i="13"/>
  <c r="G2278" i="13"/>
  <c r="G2294" i="13"/>
  <c r="G2326" i="13"/>
  <c r="G2342" i="13"/>
  <c r="G2358" i="13"/>
  <c r="G2374" i="13"/>
  <c r="G2390" i="13"/>
  <c r="G2406" i="13"/>
  <c r="G2422" i="13"/>
  <c r="G2438" i="13"/>
  <c r="G2734" i="13"/>
  <c r="G2750" i="13"/>
  <c r="G2766" i="13"/>
  <c r="G3078" i="13"/>
  <c r="G3094" i="13"/>
  <c r="G3110" i="13"/>
  <c r="G3126" i="13"/>
  <c r="G3142" i="13"/>
  <c r="G3262" i="13"/>
  <c r="G3430" i="13"/>
  <c r="G3446" i="13"/>
  <c r="G3566" i="13"/>
  <c r="G3582" i="13"/>
  <c r="G3598" i="13"/>
  <c r="G3686" i="13"/>
  <c r="G3702" i="13"/>
  <c r="G3822" i="13"/>
  <c r="G3838" i="13"/>
  <c r="G1247" i="13"/>
  <c r="G903" i="13"/>
  <c r="G919" i="13"/>
  <c r="G951" i="13"/>
  <c r="G967" i="13"/>
  <c r="G983" i="13"/>
  <c r="G1015" i="13"/>
  <c r="G1031" i="13"/>
  <c r="G1047" i="13"/>
  <c r="G1079" i="13"/>
  <c r="G1095" i="13"/>
  <c r="G1143" i="13"/>
  <c r="G1159" i="13"/>
  <c r="G1175" i="13"/>
  <c r="G1207" i="13"/>
  <c r="G1223" i="13"/>
  <c r="G2399" i="13"/>
  <c r="G2415" i="13"/>
  <c r="G2431" i="13"/>
  <c r="G2447" i="13"/>
  <c r="G2463" i="13"/>
  <c r="G2479" i="13"/>
  <c r="G2495" i="13"/>
  <c r="G2511" i="13"/>
  <c r="G3151" i="13"/>
  <c r="G3167" i="13"/>
  <c r="G3183" i="13"/>
  <c r="G3199" i="13"/>
  <c r="G3215" i="13"/>
  <c r="G3639" i="13"/>
  <c r="G3655" i="13"/>
  <c r="G3671" i="13"/>
  <c r="G3520" i="13"/>
  <c r="G3536" i="13"/>
  <c r="G3552" i="13"/>
  <c r="G3584" i="13"/>
  <c r="G3600" i="13"/>
  <c r="G3616" i="13"/>
  <c r="G3648" i="13"/>
  <c r="G3664" i="13"/>
  <c r="G3680" i="13"/>
  <c r="G4024" i="13"/>
  <c r="G4040" i="13"/>
  <c r="G4056" i="13"/>
  <c r="G4072" i="13"/>
  <c r="G4088" i="13"/>
  <c r="G4104" i="13"/>
  <c r="G4120" i="13"/>
  <c r="G4404" i="13"/>
  <c r="G4510" i="13"/>
  <c r="G4534" i="13"/>
  <c r="G4674" i="13"/>
  <c r="G4644" i="13"/>
  <c r="G4879" i="13"/>
  <c r="G5032" i="13"/>
  <c r="G5089" i="13"/>
  <c r="G5174" i="13"/>
  <c r="G5268" i="13"/>
  <c r="G5216" i="13"/>
  <c r="G5243" i="13"/>
  <c r="G5256" i="13"/>
  <c r="G5414" i="13"/>
  <c r="G5475" i="13"/>
  <c r="G5501" i="13"/>
  <c r="G5595" i="13"/>
  <c r="G5638" i="13"/>
  <c r="G5471" i="13"/>
  <c r="G5437" i="13"/>
  <c r="G5846" i="13"/>
  <c r="G5626" i="13"/>
  <c r="G5726" i="13"/>
  <c r="G5672" i="13"/>
  <c r="G5814" i="13"/>
  <c r="G5806" i="13"/>
  <c r="G5718" i="13"/>
  <c r="G4309" i="13"/>
  <c r="G4607" i="13"/>
  <c r="G4665" i="13"/>
  <c r="G4771" i="13"/>
  <c r="G4854" i="13"/>
  <c r="G4355" i="13"/>
  <c r="G5456" i="13"/>
  <c r="G5052" i="13"/>
  <c r="G5028" i="13"/>
  <c r="G5855" i="13"/>
  <c r="G82" i="13"/>
  <c r="G3451" i="13"/>
  <c r="G503" i="13"/>
  <c r="G4108" i="13"/>
  <c r="G3460" i="13"/>
  <c r="G4117" i="13"/>
  <c r="G1430" i="13"/>
  <c r="G2007" i="13"/>
  <c r="G3085" i="13"/>
  <c r="G3341" i="13"/>
  <c r="G924" i="13"/>
  <c r="G2355" i="13"/>
  <c r="G2811" i="13"/>
  <c r="G3408" i="13"/>
  <c r="G594" i="13"/>
  <c r="G1618" i="13"/>
  <c r="G2130" i="13"/>
  <c r="G1448" i="13"/>
  <c r="G1960" i="13"/>
  <c r="G2509" i="13"/>
  <c r="G3053" i="13"/>
  <c r="G67" i="13"/>
  <c r="G563" i="13"/>
  <c r="G595" i="13"/>
  <c r="G763" i="13"/>
  <c r="G779" i="13"/>
  <c r="G795" i="13"/>
  <c r="G1059" i="13"/>
  <c r="G1195" i="13"/>
  <c r="G1211" i="13"/>
  <c r="G1227" i="13"/>
  <c r="G1243" i="13"/>
  <c r="G1259" i="13"/>
  <c r="G1363" i="13"/>
  <c r="G1379" i="13"/>
  <c r="G1395" i="13"/>
  <c r="G1483" i="13"/>
  <c r="G1499" i="13"/>
  <c r="G1515" i="13"/>
  <c r="G1619" i="13"/>
  <c r="G1635" i="13"/>
  <c r="G1651" i="13"/>
  <c r="G1739" i="13"/>
  <c r="G1755" i="13"/>
  <c r="G1771" i="13"/>
  <c r="G1875" i="13"/>
  <c r="G1891" i="13"/>
  <c r="G1907" i="13"/>
  <c r="G1995" i="13"/>
  <c r="G2011" i="13"/>
  <c r="G2027" i="13"/>
  <c r="G2187" i="13"/>
  <c r="G2203" i="13"/>
  <c r="G2219" i="13"/>
  <c r="G2323" i="13"/>
  <c r="G2339" i="13"/>
  <c r="G2443" i="13"/>
  <c r="G2459" i="13"/>
  <c r="G2475" i="13"/>
  <c r="G2579" i="13"/>
  <c r="G2595" i="13"/>
  <c r="G2699" i="13"/>
  <c r="G2715" i="13"/>
  <c r="G2731" i="13"/>
  <c r="G2787" i="13"/>
  <c r="G2803" i="13"/>
  <c r="G3075" i="13"/>
  <c r="G3131" i="13"/>
  <c r="G3203" i="13"/>
  <c r="G3259" i="13"/>
  <c r="G576" i="13"/>
  <c r="G1632" i="13"/>
  <c r="G3072" i="13"/>
  <c r="G3493" i="13"/>
  <c r="G172" i="13"/>
  <c r="G188" i="13"/>
  <c r="G220" i="13"/>
  <c r="G252" i="13"/>
  <c r="G332" i="13"/>
  <c r="G484" i="13"/>
  <c r="G500" i="13"/>
  <c r="G516" i="13"/>
  <c r="G532" i="13"/>
  <c r="G548" i="13"/>
  <c r="G564" i="13"/>
  <c r="G596" i="13"/>
  <c r="G612" i="13"/>
  <c r="G828" i="13"/>
  <c r="G860" i="13"/>
  <c r="G892" i="13"/>
  <c r="G908" i="13"/>
  <c r="G1060" i="13"/>
  <c r="G1076" i="13"/>
  <c r="G1092" i="13"/>
  <c r="G1108" i="13"/>
  <c r="G1124" i="13"/>
  <c r="G1308" i="13"/>
  <c r="G1324" i="13"/>
  <c r="G1428" i="13"/>
  <c r="G1444" i="13"/>
  <c r="G1460" i="13"/>
  <c r="G1564" i="13"/>
  <c r="G1580" i="13"/>
  <c r="G1756" i="13"/>
  <c r="G1772" i="13"/>
  <c r="G1788" i="13"/>
  <c r="G1876" i="13"/>
  <c r="G1892" i="13"/>
  <c r="G2012" i="13"/>
  <c r="G2028" i="13"/>
  <c r="G2044" i="13"/>
  <c r="G2132" i="13"/>
  <c r="G2148" i="13"/>
  <c r="G2268" i="13"/>
  <c r="G2284" i="13"/>
  <c r="G2388" i="13"/>
  <c r="G2404" i="13"/>
  <c r="G1896" i="13"/>
  <c r="G2893" i="13"/>
  <c r="G3384" i="13"/>
  <c r="G21" i="13"/>
  <c r="G37" i="13"/>
  <c r="G365" i="13"/>
  <c r="G741" i="13"/>
  <c r="G773" i="13"/>
  <c r="G789" i="13"/>
  <c r="G853" i="13"/>
  <c r="G1005" i="13"/>
  <c r="G1021" i="13"/>
  <c r="G1037" i="13"/>
  <c r="G1053" i="13"/>
  <c r="G1221" i="13"/>
  <c r="G1309" i="13"/>
  <c r="G1325" i="13"/>
  <c r="G1341" i="13"/>
  <c r="G1445" i="13"/>
  <c r="G1461" i="13"/>
  <c r="G1565" i="13"/>
  <c r="G1581" i="13"/>
  <c r="G1597" i="13"/>
  <c r="G1701" i="13"/>
  <c r="G1717" i="13"/>
  <c r="G1821" i="13"/>
  <c r="G1837" i="13"/>
  <c r="G1853" i="13"/>
  <c r="G1957" i="13"/>
  <c r="G1973" i="13"/>
  <c r="G2077" i="13"/>
  <c r="G2093" i="13"/>
  <c r="G2109" i="13"/>
  <c r="G2213" i="13"/>
  <c r="G2229" i="13"/>
  <c r="G2269" i="13"/>
  <c r="G2285" i="13"/>
  <c r="G2301" i="13"/>
  <c r="G2405" i="13"/>
  <c r="G2421" i="13"/>
  <c r="G2453" i="13"/>
  <c r="G2525" i="13"/>
  <c r="G2541" i="13"/>
  <c r="G2557" i="13"/>
  <c r="G2661" i="13"/>
  <c r="G2677" i="13"/>
  <c r="G2781" i="13"/>
  <c r="G2869" i="13"/>
  <c r="G3045" i="13"/>
  <c r="G3101" i="13"/>
  <c r="G3157" i="13"/>
  <c r="G3197" i="13"/>
  <c r="G3253" i="13"/>
  <c r="G3381" i="13"/>
  <c r="G3469" i="13"/>
  <c r="G3533" i="13"/>
  <c r="G3264" i="13"/>
  <c r="G152" i="13"/>
  <c r="G168" i="13"/>
  <c r="G184" i="13"/>
  <c r="G200" i="13"/>
  <c r="G464" i="13"/>
  <c r="G480" i="13"/>
  <c r="G512" i="13"/>
  <c r="G544" i="13"/>
  <c r="G624" i="13"/>
  <c r="G776" i="13"/>
  <c r="G792" i="13"/>
  <c r="G808" i="13"/>
  <c r="G824" i="13"/>
  <c r="G840" i="13"/>
  <c r="G856" i="13"/>
  <c r="G872" i="13"/>
  <c r="G888" i="13"/>
  <c r="G904" i="13"/>
  <c r="G976" i="13"/>
  <c r="G992" i="13"/>
  <c r="G1024" i="13"/>
  <c r="G1072" i="13"/>
  <c r="G1224" i="13"/>
  <c r="G1240" i="13"/>
  <c r="G1344" i="13"/>
  <c r="G1360" i="13"/>
  <c r="G1464" i="13"/>
  <c r="G1480" i="13"/>
  <c r="G1496" i="13"/>
  <c r="G1600" i="13"/>
  <c r="G1616" i="13"/>
  <c r="G1720" i="13"/>
  <c r="G1736" i="13"/>
  <c r="G1752" i="13"/>
  <c r="G1856" i="13"/>
  <c r="G1872" i="13"/>
  <c r="G2048" i="13"/>
  <c r="G2064" i="13"/>
  <c r="G2080" i="13"/>
  <c r="G2168" i="13"/>
  <c r="G2184" i="13"/>
  <c r="G2304" i="13"/>
  <c r="G2320" i="13"/>
  <c r="G2424" i="13"/>
  <c r="G2440" i="13"/>
  <c r="G2560" i="13"/>
  <c r="G2576" i="13"/>
  <c r="G2592" i="13"/>
  <c r="G2680" i="13"/>
  <c r="G2696" i="13"/>
  <c r="G2888" i="13"/>
  <c r="G2920" i="13"/>
  <c r="G2992" i="13"/>
  <c r="G3064" i="13"/>
  <c r="G3192" i="13"/>
  <c r="G3320" i="13"/>
  <c r="G3376" i="13"/>
  <c r="G2198" i="13"/>
  <c r="G3551" i="13"/>
  <c r="G3403" i="13"/>
  <c r="G3419" i="13"/>
  <c r="G3435" i="13"/>
  <c r="G3539" i="13"/>
  <c r="G3555" i="13"/>
  <c r="G3571" i="13"/>
  <c r="G3779" i="13"/>
  <c r="G4035" i="13"/>
  <c r="G4275" i="13"/>
  <c r="G2572" i="13"/>
  <c r="G2700" i="13"/>
  <c r="G3060" i="13"/>
  <c r="G3076" i="13"/>
  <c r="G3092" i="13"/>
  <c r="G3108" i="13"/>
  <c r="G3124" i="13"/>
  <c r="G3156" i="13"/>
  <c r="G3308" i="13"/>
  <c r="G3324" i="13"/>
  <c r="G3356" i="13"/>
  <c r="G3372" i="13"/>
  <c r="G3388" i="13"/>
  <c r="G3476" i="13"/>
  <c r="G3492" i="13"/>
  <c r="G3508" i="13"/>
  <c r="G3612" i="13"/>
  <c r="G3628" i="13"/>
  <c r="G3644" i="13"/>
  <c r="G3732" i="13"/>
  <c r="G3748" i="13"/>
  <c r="G3764" i="13"/>
  <c r="G3780" i="13"/>
  <c r="G3852" i="13"/>
  <c r="G4180" i="13"/>
  <c r="G4196" i="13"/>
  <c r="G4212" i="13"/>
  <c r="G4228" i="13"/>
  <c r="G3685" i="13"/>
  <c r="G3701" i="13"/>
  <c r="G3717" i="13"/>
  <c r="G3925" i="13"/>
  <c r="G46" i="13"/>
  <c r="G62" i="13"/>
  <c r="G102" i="13"/>
  <c r="G142" i="13"/>
  <c r="G198" i="13"/>
  <c r="G254" i="13"/>
  <c r="G422" i="13"/>
  <c r="G526" i="13"/>
  <c r="G558" i="13"/>
  <c r="G606" i="13"/>
  <c r="G630" i="13"/>
  <c r="G646" i="13"/>
  <c r="G766" i="13"/>
  <c r="G854" i="13"/>
  <c r="G870" i="13"/>
  <c r="G974" i="13"/>
  <c r="G1006" i="13"/>
  <c r="G1038" i="13"/>
  <c r="G1158" i="13"/>
  <c r="G1174" i="13"/>
  <c r="G1190" i="13"/>
  <c r="G1206" i="13"/>
  <c r="G1390" i="13"/>
  <c r="G1446" i="13"/>
  <c r="G1462" i="13"/>
  <c r="G1582" i="13"/>
  <c r="G1630" i="13"/>
  <c r="G1686" i="13"/>
  <c r="G1774" i="13"/>
  <c r="G1862" i="13"/>
  <c r="G1878" i="13"/>
  <c r="G1966" i="13"/>
  <c r="G2014" i="13"/>
  <c r="G2078" i="13"/>
  <c r="G2142" i="13"/>
  <c r="G2454" i="13"/>
  <c r="G2662" i="13"/>
  <c r="G2782" i="13"/>
  <c r="G3158" i="13"/>
  <c r="G3174" i="13"/>
  <c r="G3310" i="13"/>
  <c r="G3358" i="13"/>
  <c r="G3614" i="13"/>
  <c r="G15" i="13"/>
  <c r="G31" i="13"/>
  <c r="G47" i="13"/>
  <c r="G63" i="13"/>
  <c r="G79" i="13"/>
  <c r="G95" i="13"/>
  <c r="G111" i="13"/>
  <c r="G127" i="13"/>
  <c r="G143" i="13"/>
  <c r="G159" i="13"/>
  <c r="G175" i="13"/>
  <c r="G191" i="13"/>
  <c r="G207" i="13"/>
  <c r="G223" i="13"/>
  <c r="G239" i="13"/>
  <c r="G255" i="13"/>
  <c r="G271" i="13"/>
  <c r="G303" i="13"/>
  <c r="G319" i="13"/>
  <c r="G335" i="13"/>
  <c r="G351" i="13"/>
  <c r="G367" i="13"/>
  <c r="G383" i="13"/>
  <c r="G399" i="13"/>
  <c r="G415" i="13"/>
  <c r="G431" i="13"/>
  <c r="G447" i="13"/>
  <c r="G463" i="13"/>
  <c r="G495" i="13"/>
  <c r="G1255" i="13"/>
  <c r="G1319" i="13"/>
  <c r="G1519" i="13"/>
  <c r="G1535" i="13"/>
  <c r="G1551" i="13"/>
  <c r="G1567" i="13"/>
  <c r="G1583" i="13"/>
  <c r="G1599" i="13"/>
  <c r="G1631" i="13"/>
  <c r="G1647" i="13"/>
  <c r="G1663" i="13"/>
  <c r="G1679" i="13"/>
  <c r="G1695" i="13"/>
  <c r="G1711" i="13"/>
  <c r="G1727" i="13"/>
  <c r="G1743" i="13"/>
  <c r="G2039" i="13"/>
  <c r="G2055" i="13"/>
  <c r="G2071" i="13"/>
  <c r="G2103" i="13"/>
  <c r="G2119" i="13"/>
  <c r="G2135" i="13"/>
  <c r="G2167" i="13"/>
  <c r="G2183" i="13"/>
  <c r="G2199" i="13"/>
  <c r="G2231" i="13"/>
  <c r="G2247" i="13"/>
  <c r="G2639" i="13"/>
  <c r="G2887" i="13"/>
  <c r="G2903" i="13"/>
  <c r="G2935" i="13"/>
  <c r="G2951" i="13"/>
  <c r="G3047" i="13"/>
  <c r="G3231" i="13"/>
  <c r="G3263" i="13"/>
  <c r="G3343" i="13"/>
  <c r="G3447" i="13"/>
  <c r="G3463" i="13"/>
  <c r="G3479" i="13"/>
  <c r="G3495" i="13"/>
  <c r="G3886" i="13"/>
  <c r="G3902" i="13"/>
  <c r="G3918" i="13"/>
  <c r="G3950" i="13"/>
  <c r="G3966" i="13"/>
  <c r="G3982" i="13"/>
  <c r="G4014" i="13"/>
  <c r="G4030" i="13"/>
  <c r="G4046" i="13"/>
  <c r="G4062" i="13"/>
  <c r="G3679" i="13"/>
  <c r="G3791" i="13"/>
  <c r="G4151" i="13"/>
  <c r="G4167" i="13"/>
  <c r="G4183" i="13"/>
  <c r="G3712" i="13"/>
  <c r="G3728" i="13"/>
  <c r="G3744" i="13"/>
  <c r="G3760" i="13"/>
  <c r="G3824" i="13"/>
  <c r="G3888" i="13"/>
  <c r="G4136" i="13"/>
  <c r="G4152" i="13"/>
  <c r="G4168" i="13"/>
  <c r="G4184" i="13"/>
  <c r="G4200" i="13"/>
  <c r="G340" i="13"/>
  <c r="G684" i="13"/>
  <c r="G732" i="13"/>
  <c r="G748" i="13"/>
  <c r="G764" i="13"/>
  <c r="G796" i="13"/>
  <c r="G932" i="13"/>
  <c r="G948" i="13"/>
  <c r="G964" i="13"/>
  <c r="G980" i="13"/>
  <c r="G1196" i="13"/>
  <c r="G1212" i="13"/>
  <c r="G1244" i="13"/>
  <c r="G1260" i="13"/>
  <c r="G1276" i="13"/>
  <c r="G1364" i="13"/>
  <c r="G1380" i="13"/>
  <c r="G1396" i="13"/>
  <c r="G1500" i="13"/>
  <c r="G1516" i="13"/>
  <c r="G1532" i="13"/>
  <c r="G1620" i="13"/>
  <c r="G1636" i="13"/>
  <c r="G1652" i="13"/>
  <c r="G1692" i="13"/>
  <c r="G1708" i="13"/>
  <c r="G1724" i="13"/>
  <c r="G1812" i="13"/>
  <c r="G1828" i="13"/>
  <c r="G1844" i="13"/>
  <c r="G1948" i="13"/>
  <c r="G1964" i="13"/>
  <c r="G1980" i="13"/>
  <c r="G2068" i="13"/>
  <c r="G2084" i="13"/>
  <c r="G2100" i="13"/>
  <c r="G2204" i="13"/>
  <c r="G2220" i="13"/>
  <c r="G2236" i="13"/>
  <c r="G2324" i="13"/>
  <c r="G2340" i="13"/>
  <c r="G2356" i="13"/>
  <c r="G600" i="13"/>
  <c r="G2152" i="13"/>
  <c r="G3013" i="13"/>
  <c r="G205" i="13"/>
  <c r="G221" i="13"/>
  <c r="G237" i="13"/>
  <c r="G333" i="13"/>
  <c r="G437" i="13"/>
  <c r="G453" i="13"/>
  <c r="G485" i="13"/>
  <c r="G501" i="13"/>
  <c r="G517" i="13"/>
  <c r="G661" i="13"/>
  <c r="G877" i="13"/>
  <c r="G893" i="13"/>
  <c r="G909" i="13"/>
  <c r="G925" i="13"/>
  <c r="G1141" i="13"/>
  <c r="G1157" i="13"/>
  <c r="G1189" i="13"/>
  <c r="G1245" i="13"/>
  <c r="G1261" i="13"/>
  <c r="G1277" i="13"/>
  <c r="G1381" i="13"/>
  <c r="G1397" i="13"/>
  <c r="G1501" i="13"/>
  <c r="G1517" i="13"/>
  <c r="G1533" i="13"/>
  <c r="G1637" i="13"/>
  <c r="G1653" i="13"/>
  <c r="G1757" i="13"/>
  <c r="G1773" i="13"/>
  <c r="G1789" i="13"/>
  <c r="G1893" i="13"/>
  <c r="G1909" i="13"/>
  <c r="G2013" i="13"/>
  <c r="G2029" i="13"/>
  <c r="G2045" i="13"/>
  <c r="G2149" i="13"/>
  <c r="G2165" i="13"/>
  <c r="G2341" i="13"/>
  <c r="G2357" i="13"/>
  <c r="G2373" i="13"/>
  <c r="G2461" i="13"/>
  <c r="G2477" i="13"/>
  <c r="G2597" i="13"/>
  <c r="G2613" i="13"/>
  <c r="G2717" i="13"/>
  <c r="G2733" i="13"/>
  <c r="G2749" i="13"/>
  <c r="G2909" i="13"/>
  <c r="G2997" i="13"/>
  <c r="G3029" i="13"/>
  <c r="G3069" i="13"/>
  <c r="G3293" i="13"/>
  <c r="G1504" i="13"/>
  <c r="G8" i="13"/>
  <c r="G272" i="13"/>
  <c r="G288" i="13"/>
  <c r="G320" i="13"/>
  <c r="G336" i="13"/>
  <c r="G352" i="13"/>
  <c r="G384" i="13"/>
  <c r="G400" i="13"/>
  <c r="G496" i="13"/>
  <c r="G560" i="13"/>
  <c r="G616" i="13"/>
  <c r="G632" i="13"/>
  <c r="G928" i="13"/>
  <c r="G944" i="13"/>
  <c r="G1096" i="13"/>
  <c r="G1112" i="13"/>
  <c r="G1128" i="13"/>
  <c r="G1144" i="13"/>
  <c r="G1280" i="13"/>
  <c r="G1296" i="13"/>
  <c r="G1400" i="13"/>
  <c r="G1416" i="13"/>
  <c r="G1536" i="13"/>
  <c r="G1552" i="13"/>
  <c r="G1656" i="13"/>
  <c r="G1672" i="13"/>
  <c r="G1688" i="13"/>
  <c r="G1792" i="13"/>
  <c r="G1808" i="13"/>
  <c r="G1824" i="13"/>
  <c r="G1912" i="13"/>
  <c r="G1928" i="13"/>
  <c r="G1944" i="13"/>
  <c r="G1984" i="13"/>
  <c r="G2000" i="13"/>
  <c r="G2104" i="13"/>
  <c r="G2120" i="13"/>
  <c r="G2136" i="13"/>
  <c r="G2240" i="13"/>
  <c r="G2256" i="13"/>
  <c r="G2360" i="13"/>
  <c r="G2376" i="13"/>
  <c r="G2392" i="13"/>
  <c r="G2496" i="13"/>
  <c r="G2512" i="13"/>
  <c r="G2616" i="13"/>
  <c r="G2632" i="13"/>
  <c r="G2648" i="13"/>
  <c r="G2752" i="13"/>
  <c r="G2768" i="13"/>
  <c r="G3016" i="13"/>
  <c r="G3032" i="13"/>
  <c r="G3088" i="13"/>
  <c r="G3160" i="13"/>
  <c r="G3216" i="13"/>
  <c r="G3288" i="13"/>
  <c r="G3344" i="13"/>
  <c r="G2972" i="13"/>
  <c r="G3661" i="13"/>
  <c r="G4283" i="13"/>
  <c r="G3475" i="13"/>
  <c r="G3491" i="13"/>
  <c r="G3507" i="13"/>
  <c r="G3715" i="13"/>
  <c r="G3971" i="13"/>
  <c r="G4227" i="13"/>
  <c r="G4299" i="13"/>
  <c r="G887" i="13"/>
  <c r="G4181" i="13"/>
  <c r="G2508" i="13"/>
  <c r="G2964" i="13"/>
  <c r="G3028" i="13"/>
  <c r="G3180" i="13"/>
  <c r="G3196" i="13"/>
  <c r="G3228" i="13"/>
  <c r="G3244" i="13"/>
  <c r="G3260" i="13"/>
  <c r="G3276" i="13"/>
  <c r="G3412" i="13"/>
  <c r="G3428" i="13"/>
  <c r="G3444" i="13"/>
  <c r="G3548" i="13"/>
  <c r="G3564" i="13"/>
  <c r="G3580" i="13"/>
  <c r="G3668" i="13"/>
  <c r="G3684" i="13"/>
  <c r="G3700" i="13"/>
  <c r="G3716" i="13"/>
  <c r="G3804" i="13"/>
  <c r="G3820" i="13"/>
  <c r="G4044" i="13"/>
  <c r="G4164" i="13"/>
  <c r="G4252" i="13"/>
  <c r="G4268" i="13"/>
  <c r="G4284" i="13"/>
  <c r="G3414" i="13"/>
  <c r="G3621" i="13"/>
  <c r="G3637" i="13"/>
  <c r="G3653" i="13"/>
  <c r="G3861" i="13"/>
  <c r="G1239" i="13"/>
  <c r="G14" i="13"/>
  <c r="G70" i="13"/>
  <c r="G126" i="13"/>
  <c r="G278" i="13"/>
  <c r="G318" i="13"/>
  <c r="G350" i="13"/>
  <c r="G462" i="13"/>
  <c r="G494" i="13"/>
  <c r="G542" i="13"/>
  <c r="G598" i="13"/>
  <c r="G614" i="13"/>
  <c r="G702" i="13"/>
  <c r="G734" i="13"/>
  <c r="G790" i="13"/>
  <c r="G806" i="13"/>
  <c r="G910" i="13"/>
  <c r="G942" i="13"/>
  <c r="G1046" i="13"/>
  <c r="G1062" i="13"/>
  <c r="G1078" i="13"/>
  <c r="G1278" i="13"/>
  <c r="G1294" i="13"/>
  <c r="G1326" i="13"/>
  <c r="G1374" i="13"/>
  <c r="G1518" i="13"/>
  <c r="G1566" i="13"/>
  <c r="G1638" i="13"/>
  <c r="G1654" i="13"/>
  <c r="G1710" i="13"/>
  <c r="G1758" i="13"/>
  <c r="G1814" i="13"/>
  <c r="G1918" i="13"/>
  <c r="G2310" i="13"/>
  <c r="G2718" i="13"/>
  <c r="G2902" i="13"/>
  <c r="G2918" i="13"/>
  <c r="G2934" i="13"/>
  <c r="G2950" i="13"/>
  <c r="G2966" i="13"/>
  <c r="G2982" i="13"/>
  <c r="G2998" i="13"/>
  <c r="G3014" i="13"/>
  <c r="G3030" i="13"/>
  <c r="G3046" i="13"/>
  <c r="G3198" i="13"/>
  <c r="G3214" i="13"/>
  <c r="G3246" i="13"/>
  <c r="G3462" i="13"/>
  <c r="G3550" i="13"/>
  <c r="G3718" i="13"/>
  <c r="G3806" i="13"/>
  <c r="G2271" i="13"/>
  <c r="G535" i="13"/>
  <c r="G567" i="13"/>
  <c r="G583" i="13"/>
  <c r="G599" i="13"/>
  <c r="G631" i="13"/>
  <c r="G647" i="13"/>
  <c r="G695" i="13"/>
  <c r="G711" i="13"/>
  <c r="G727" i="13"/>
  <c r="G759" i="13"/>
  <c r="G775" i="13"/>
  <c r="G791" i="13"/>
  <c r="G823" i="13"/>
  <c r="G839" i="13"/>
  <c r="G935" i="13"/>
  <c r="G999" i="13"/>
  <c r="G1063" i="13"/>
  <c r="G1111" i="13"/>
  <c r="G1127" i="13"/>
  <c r="G1191" i="13"/>
  <c r="G1375" i="13"/>
  <c r="G1391" i="13"/>
  <c r="G1407" i="13"/>
  <c r="G1423" i="13"/>
  <c r="G1439" i="13"/>
  <c r="G1455" i="13"/>
  <c r="G1471" i="13"/>
  <c r="G1487" i="13"/>
  <c r="G1783" i="13"/>
  <c r="G1799" i="13"/>
  <c r="G1815" i="13"/>
  <c r="G1847" i="13"/>
  <c r="G1863" i="13"/>
  <c r="G1879" i="13"/>
  <c r="G1911" i="13"/>
  <c r="G1927" i="13"/>
  <c r="G1943" i="13"/>
  <c r="G1975" i="13"/>
  <c r="G1991" i="13"/>
  <c r="G2287" i="13"/>
  <c r="G2303" i="13"/>
  <c r="G2319" i="13"/>
  <c r="G2335" i="13"/>
  <c r="G2351" i="13"/>
  <c r="G2367" i="13"/>
  <c r="G2807" i="13"/>
  <c r="G2823" i="13"/>
  <c r="G2839" i="13"/>
  <c r="G2919" i="13"/>
  <c r="G3103" i="13"/>
  <c r="G3119" i="13"/>
  <c r="G3383" i="13"/>
  <c r="G3399" i="13"/>
  <c r="G3415" i="13"/>
  <c r="G3503" i="13"/>
  <c r="G3519" i="13"/>
  <c r="G3535" i="13"/>
  <c r="G3623" i="13"/>
  <c r="G3666" i="13"/>
  <c r="G4134" i="13"/>
  <c r="G4150" i="13"/>
  <c r="G4166" i="13"/>
  <c r="G4182" i="13"/>
  <c r="G4198" i="13"/>
  <c r="G4214" i="13"/>
  <c r="G4246" i="13"/>
  <c r="G4262" i="13"/>
  <c r="G4278" i="13"/>
  <c r="G4294" i="13"/>
  <c r="G3895" i="13"/>
  <c r="G3911" i="13"/>
  <c r="G3927" i="13"/>
  <c r="G3943" i="13"/>
  <c r="G4007" i="13"/>
  <c r="G4071" i="13"/>
  <c r="G3456" i="13"/>
  <c r="G3472" i="13"/>
  <c r="G3488" i="13"/>
  <c r="G3504" i="13"/>
  <c r="G3568" i="13"/>
  <c r="G3632" i="13"/>
  <c r="G3960" i="13"/>
  <c r="G3976" i="13"/>
  <c r="G3992" i="13"/>
  <c r="G4008" i="13"/>
  <c r="G4288" i="13"/>
  <c r="G4327" i="13"/>
  <c r="G4392" i="13"/>
  <c r="G4431" i="13"/>
  <c r="G4442" i="13"/>
  <c r="G4348" i="13"/>
  <c r="G4382" i="13"/>
  <c r="G4414" i="13"/>
  <c r="G4436" i="13"/>
  <c r="G4520" i="13"/>
  <c r="G4415" i="13"/>
  <c r="G4495" i="13"/>
  <c r="G4551" i="13"/>
  <c r="G4623" i="13"/>
  <c r="G4692" i="13"/>
  <c r="G4686" i="13"/>
  <c r="G4625" i="13"/>
  <c r="G4751" i="13"/>
  <c r="G4712" i="13"/>
  <c r="G4805" i="13"/>
  <c r="G4779" i="13"/>
  <c r="G4777" i="13"/>
  <c r="G4753" i="13"/>
  <c r="G4951" i="13"/>
  <c r="G4975" i="13"/>
  <c r="G4859" i="13"/>
  <c r="G4891" i="13"/>
  <c r="G4922" i="13"/>
  <c r="G4953" i="13"/>
  <c r="G4992" i="13"/>
  <c r="G5011" i="13"/>
  <c r="G5050" i="13"/>
  <c r="G4848" i="13"/>
  <c r="G4936" i="13"/>
  <c r="G5081" i="13"/>
  <c r="G5120" i="13"/>
  <c r="G5097" i="13"/>
  <c r="G5105" i="13"/>
  <c r="G5145" i="13"/>
  <c r="G5228" i="13"/>
  <c r="G5260" i="13"/>
  <c r="G4995" i="13"/>
  <c r="G5106" i="13"/>
  <c r="G5270" i="13"/>
  <c r="G5328" i="13"/>
  <c r="G5151" i="13"/>
  <c r="G5250" i="13"/>
  <c r="G5296" i="13"/>
  <c r="G5379" i="13"/>
  <c r="G5330" i="13"/>
  <c r="G5534" i="13"/>
  <c r="G5304" i="13"/>
  <c r="G5537" i="13"/>
  <c r="G5400" i="13"/>
  <c r="G5416" i="13"/>
  <c r="G5555" i="13"/>
  <c r="G5597" i="13"/>
  <c r="G5646" i="13"/>
  <c r="G5673" i="13"/>
  <c r="G5735" i="13"/>
  <c r="G5767" i="13"/>
  <c r="G5550" i="13"/>
  <c r="G5618" i="13"/>
  <c r="G5787" i="13"/>
  <c r="G5811" i="13"/>
  <c r="G5566" i="13"/>
  <c r="G5821" i="13"/>
  <c r="G5863" i="13"/>
  <c r="G5766" i="13"/>
  <c r="G5535" i="13"/>
  <c r="G5859" i="13"/>
  <c r="G4504" i="13"/>
  <c r="G4555" i="13"/>
  <c r="G4339" i="13"/>
  <c r="G4395" i="13"/>
  <c r="G4590" i="13"/>
  <c r="G4836" i="13"/>
  <c r="G4884" i="13"/>
  <c r="G4998" i="13"/>
  <c r="G5054" i="13"/>
  <c r="G5402" i="13"/>
  <c r="G5440" i="13"/>
  <c r="G5513" i="13"/>
  <c r="G5285" i="13"/>
  <c r="G5269" i="13"/>
  <c r="G5542" i="13"/>
  <c r="G356" i="13"/>
  <c r="G1256" i="13"/>
  <c r="G1659" i="13"/>
  <c r="G2061" i="13"/>
  <c r="G2976" i="13"/>
  <c r="G3195" i="13"/>
  <c r="G3453" i="13"/>
  <c r="G2099" i="13"/>
  <c r="G2931" i="13"/>
  <c r="G3232" i="13"/>
  <c r="G3573" i="13"/>
  <c r="G850" i="13"/>
  <c r="G941" i="13"/>
  <c r="G1668" i="13"/>
  <c r="G2180" i="13"/>
  <c r="G2765" i="13"/>
  <c r="G3181" i="13"/>
  <c r="G11" i="13"/>
  <c r="G27" i="13"/>
  <c r="G43" i="13"/>
  <c r="G59" i="13"/>
  <c r="G75" i="13"/>
  <c r="G243" i="13"/>
  <c r="G275" i="13"/>
  <c r="G323" i="13"/>
  <c r="G387" i="13"/>
  <c r="G619" i="13"/>
  <c r="G803" i="13"/>
  <c r="G851" i="13"/>
  <c r="G867" i="13"/>
  <c r="G883" i="13"/>
  <c r="G915" i="13"/>
  <c r="G963" i="13"/>
  <c r="G1283" i="13"/>
  <c r="G1539" i="13"/>
  <c r="G1795" i="13"/>
  <c r="G2051" i="13"/>
  <c r="G2243" i="13"/>
  <c r="G2499" i="13"/>
  <c r="G2955" i="13"/>
  <c r="G3155" i="13"/>
  <c r="G3211" i="13"/>
  <c r="G3283" i="13"/>
  <c r="G1088" i="13"/>
  <c r="G1888" i="13"/>
  <c r="G3237" i="13"/>
  <c r="G204" i="13"/>
  <c r="G268" i="13"/>
  <c r="G292" i="13"/>
  <c r="G636" i="13"/>
  <c r="G652" i="13"/>
  <c r="G668" i="13"/>
  <c r="G700" i="13"/>
  <c r="G716" i="13"/>
  <c r="G780" i="13"/>
  <c r="G884" i="13"/>
  <c r="G900" i="13"/>
  <c r="G916" i="13"/>
  <c r="G1132" i="13"/>
  <c r="G1180" i="13"/>
  <c r="G1228" i="13"/>
  <c r="G1348" i="13"/>
  <c r="G1484" i="13"/>
  <c r="G1604" i="13"/>
  <c r="G1676" i="13"/>
  <c r="G1796" i="13"/>
  <c r="G2052" i="13"/>
  <c r="G2188" i="13"/>
  <c r="G2308" i="13"/>
  <c r="G1032" i="13"/>
  <c r="G2189" i="13"/>
  <c r="G3549" i="13"/>
  <c r="G77" i="13"/>
  <c r="G93" i="13"/>
  <c r="G109" i="13"/>
  <c r="G125" i="13"/>
  <c r="G141" i="13"/>
  <c r="G157" i="13"/>
  <c r="G173" i="13"/>
  <c r="G389" i="13"/>
  <c r="G421" i="13"/>
  <c r="G597" i="13"/>
  <c r="G765" i="13"/>
  <c r="G781" i="13"/>
  <c r="G797" i="13"/>
  <c r="G813" i="13"/>
  <c r="G829" i="13"/>
  <c r="G845" i="13"/>
  <c r="G861" i="13"/>
  <c r="G1077" i="13"/>
  <c r="G1093" i="13"/>
  <c r="G1125" i="13"/>
  <c r="G1173" i="13"/>
  <c r="G1365" i="13"/>
  <c r="G1621" i="13"/>
  <c r="G1877" i="13"/>
  <c r="G2133" i="13"/>
  <c r="G2325" i="13"/>
  <c r="G2493" i="13"/>
  <c r="G2581" i="13"/>
  <c r="G2805" i="13"/>
  <c r="G2821" i="13"/>
  <c r="G2965" i="13"/>
  <c r="G3165" i="13"/>
  <c r="G3349" i="13"/>
  <c r="G3477" i="13"/>
  <c r="G3541" i="13"/>
  <c r="G1760" i="13"/>
  <c r="G224" i="13"/>
  <c r="G432" i="13"/>
  <c r="G584" i="13"/>
  <c r="G912" i="13"/>
  <c r="G1048" i="13"/>
  <c r="G1064" i="13"/>
  <c r="G1080" i="13"/>
  <c r="G1264" i="13"/>
  <c r="G1432" i="13"/>
  <c r="G1520" i="13"/>
  <c r="G1776" i="13"/>
  <c r="G1968" i="13"/>
  <c r="G2088" i="13"/>
  <c r="G2224" i="13"/>
  <c r="G2344" i="13"/>
  <c r="G2480" i="13"/>
  <c r="G2600" i="13"/>
  <c r="G2736" i="13"/>
  <c r="G2824" i="13"/>
  <c r="G2840" i="13"/>
  <c r="G3000" i="13"/>
  <c r="G3062" i="13"/>
  <c r="G3734" i="13"/>
  <c r="G3339" i="13"/>
  <c r="G3371" i="13"/>
  <c r="G3459" i="13"/>
  <c r="G3667" i="13"/>
  <c r="G3683" i="13"/>
  <c r="G3699" i="13"/>
  <c r="G3787" i="13"/>
  <c r="G3803" i="13"/>
  <c r="G3819" i="13"/>
  <c r="G3835" i="13"/>
  <c r="G3923" i="13"/>
  <c r="G3939" i="13"/>
  <c r="G3955" i="13"/>
  <c r="G4043" i="13"/>
  <c r="G4059" i="13"/>
  <c r="G4075" i="13"/>
  <c r="G4091" i="13"/>
  <c r="G4179" i="13"/>
  <c r="G4195" i="13"/>
  <c r="G4211" i="13"/>
  <c r="G2580" i="13"/>
  <c r="G2596" i="13"/>
  <c r="G2612" i="13"/>
  <c r="G2628" i="13"/>
  <c r="G2644" i="13"/>
  <c r="G2660" i="13"/>
  <c r="G2676" i="13"/>
  <c r="G2692" i="13"/>
  <c r="G2708" i="13"/>
  <c r="G2724" i="13"/>
  <c r="G2740" i="13"/>
  <c r="G2756" i="13"/>
  <c r="G2772" i="13"/>
  <c r="G2788" i="13"/>
  <c r="G2804" i="13"/>
  <c r="G2820" i="13"/>
  <c r="G2852" i="13"/>
  <c r="G2868" i="13"/>
  <c r="G2884" i="13"/>
  <c r="G2900" i="13"/>
  <c r="G2916" i="13"/>
  <c r="G2948" i="13"/>
  <c r="G3164" i="13"/>
  <c r="G3212" i="13"/>
  <c r="G3532" i="13"/>
  <c r="G3788" i="13"/>
  <c r="G3860" i="13"/>
  <c r="G3876" i="13"/>
  <c r="G3892" i="13"/>
  <c r="G3908" i="13"/>
  <c r="G3996" i="13"/>
  <c r="G4012" i="13"/>
  <c r="G4028" i="13"/>
  <c r="G4116" i="13"/>
  <c r="G4132" i="13"/>
  <c r="G4148" i="13"/>
  <c r="G3487" i="13"/>
  <c r="G3605" i="13"/>
  <c r="G3725" i="13"/>
  <c r="G3813" i="13"/>
  <c r="G3829" i="13"/>
  <c r="G3845" i="13"/>
  <c r="G3933" i="13"/>
  <c r="G3949" i="13"/>
  <c r="G3965" i="13"/>
  <c r="G3981" i="13"/>
  <c r="G4069" i="13"/>
  <c r="G4085" i="13"/>
  <c r="G4101" i="13"/>
  <c r="G4189" i="13"/>
  <c r="G4205" i="13"/>
  <c r="G4221" i="13"/>
  <c r="G54" i="13"/>
  <c r="G110" i="13"/>
  <c r="G166" i="13"/>
  <c r="G206" i="13"/>
  <c r="G262" i="13"/>
  <c r="G358" i="13"/>
  <c r="G446" i="13"/>
  <c r="G566" i="13"/>
  <c r="G582" i="13"/>
  <c r="G654" i="13"/>
  <c r="G670" i="13"/>
  <c r="G686" i="13"/>
  <c r="G894" i="13"/>
  <c r="G926" i="13"/>
  <c r="G1014" i="13"/>
  <c r="G1030" i="13"/>
  <c r="G1214" i="13"/>
  <c r="G1230" i="13"/>
  <c r="G1262" i="13"/>
  <c r="G1310" i="13"/>
  <c r="G1414" i="13"/>
  <c r="G1470" i="13"/>
  <c r="G1486" i="13"/>
  <c r="G1606" i="13"/>
  <c r="G1622" i="13"/>
  <c r="G1902" i="13"/>
  <c r="G1990" i="13"/>
  <c r="G2006" i="13"/>
  <c r="G2022" i="13"/>
  <c r="G2038" i="13"/>
  <c r="G2070" i="13"/>
  <c r="G2086" i="13"/>
  <c r="G2102" i="13"/>
  <c r="G2118" i="13"/>
  <c r="G2134" i="13"/>
  <c r="G2150" i="13"/>
  <c r="G2166" i="13"/>
  <c r="G2182" i="13"/>
  <c r="G2478" i="13"/>
  <c r="G2494" i="13"/>
  <c r="G2510" i="13"/>
  <c r="G2542" i="13"/>
  <c r="G2558" i="13"/>
  <c r="G2574" i="13"/>
  <c r="G2606" i="13"/>
  <c r="G2622" i="13"/>
  <c r="G2638" i="13"/>
  <c r="G2670" i="13"/>
  <c r="G2686" i="13"/>
  <c r="G2806" i="13"/>
  <c r="G2822" i="13"/>
  <c r="G2838" i="13"/>
  <c r="G2854" i="13"/>
  <c r="G2870" i="13"/>
  <c r="G2886" i="13"/>
  <c r="G3182" i="13"/>
  <c r="G3230" i="13"/>
  <c r="G3350" i="13"/>
  <c r="G3366" i="13"/>
  <c r="G3382" i="13"/>
  <c r="G3398" i="13"/>
  <c r="G3502" i="13"/>
  <c r="G3518" i="13"/>
  <c r="G3534" i="13"/>
  <c r="G3622" i="13"/>
  <c r="G3638" i="13"/>
  <c r="G3654" i="13"/>
  <c r="G3758" i="13"/>
  <c r="G3774" i="13"/>
  <c r="G3790" i="13"/>
  <c r="G519" i="13"/>
  <c r="G663" i="13"/>
  <c r="G679" i="13"/>
  <c r="G743" i="13"/>
  <c r="G807" i="13"/>
  <c r="G855" i="13"/>
  <c r="G871" i="13"/>
  <c r="G1263" i="13"/>
  <c r="G1279" i="13"/>
  <c r="G1295" i="13"/>
  <c r="G1311" i="13"/>
  <c r="G1327" i="13"/>
  <c r="G1343" i="13"/>
  <c r="G1359" i="13"/>
  <c r="G1767" i="13"/>
  <c r="G1831" i="13"/>
  <c r="G1895" i="13"/>
  <c r="G1959" i="13"/>
  <c r="G2383" i="13"/>
  <c r="G2551" i="13"/>
  <c r="G2567" i="13"/>
  <c r="G2583" i="13"/>
  <c r="G2615" i="13"/>
  <c r="G2631" i="13"/>
  <c r="G2647" i="13"/>
  <c r="G2679" i="13"/>
  <c r="G2695" i="13"/>
  <c r="G2711" i="13"/>
  <c r="G2743" i="13"/>
  <c r="G2759" i="13"/>
  <c r="G2855" i="13"/>
  <c r="G2975" i="13"/>
  <c r="G2991" i="13"/>
  <c r="G3007" i="13"/>
  <c r="G3023" i="13"/>
  <c r="G3039" i="13"/>
  <c r="G3055" i="13"/>
  <c r="G3071" i="13"/>
  <c r="G3087" i="13"/>
  <c r="G3271" i="13"/>
  <c r="G3287" i="13"/>
  <c r="G3319" i="13"/>
  <c r="G3335" i="13"/>
  <c r="G3351" i="13"/>
  <c r="G3367" i="13"/>
  <c r="G3575" i="13"/>
  <c r="G3591" i="13"/>
  <c r="G3607" i="13"/>
  <c r="G4135" i="13"/>
  <c r="G4070" i="13"/>
  <c r="G4086" i="13"/>
  <c r="G4102" i="13"/>
  <c r="G4118" i="13"/>
  <c r="G4230" i="13"/>
  <c r="G3703" i="13"/>
  <c r="G3719" i="13"/>
  <c r="G3735" i="13"/>
  <c r="G3767" i="13"/>
  <c r="G3783" i="13"/>
  <c r="G3799" i="13"/>
  <c r="G3831" i="13"/>
  <c r="G3847" i="13"/>
  <c r="G3879" i="13"/>
  <c r="G4207" i="13"/>
  <c r="G4223" i="13"/>
  <c r="G4239" i="13"/>
  <c r="G4255" i="13"/>
  <c r="G4271" i="13"/>
  <c r="G4287" i="13"/>
  <c r="G3440" i="13"/>
  <c r="G3768" i="13"/>
  <c r="G3784" i="13"/>
  <c r="G3800" i="13"/>
  <c r="G3816" i="13"/>
  <c r="G3832" i="13"/>
  <c r="G3848" i="13"/>
  <c r="G3880" i="13"/>
  <c r="G3896" i="13"/>
  <c r="G3912" i="13"/>
  <c r="G3928" i="13"/>
  <c r="G3944" i="13"/>
  <c r="G4224" i="13"/>
  <c r="G4335" i="13"/>
  <c r="G4384" i="13"/>
  <c r="G4354" i="13"/>
  <c r="G4375" i="13"/>
  <c r="G4420" i="13"/>
  <c r="G4370" i="13"/>
  <c r="G4418" i="13"/>
  <c r="G4372" i="13"/>
  <c r="G4452" i="13"/>
  <c r="G4472" i="13"/>
  <c r="G4381" i="13"/>
  <c r="G4473" i="13"/>
  <c r="G4587" i="13"/>
  <c r="G4613" i="13"/>
  <c r="G4680" i="13"/>
  <c r="G4706" i="13"/>
  <c r="G4785" i="13"/>
  <c r="G4809" i="13"/>
  <c r="G4704" i="13"/>
  <c r="G4897" i="13"/>
  <c r="G4932" i="13"/>
  <c r="G4957" i="13"/>
  <c r="G5013" i="13"/>
  <c r="G4839" i="13"/>
  <c r="G4871" i="13"/>
  <c r="G4887" i="13"/>
  <c r="G4925" i="13"/>
  <c r="G5018" i="13"/>
  <c r="G4720" i="13"/>
  <c r="G5123" i="13"/>
  <c r="G5063" i="13"/>
  <c r="G5122" i="13"/>
  <c r="G5085" i="13"/>
  <c r="G5108" i="13"/>
  <c r="G5186" i="13"/>
  <c r="G5217" i="13"/>
  <c r="G5176" i="13"/>
  <c r="G5222" i="13"/>
  <c r="G5353" i="13"/>
  <c r="G5347" i="13"/>
  <c r="G5360" i="13"/>
  <c r="G5558" i="13"/>
  <c r="G5662" i="13"/>
  <c r="G5603" i="13"/>
  <c r="G5653" i="13"/>
  <c r="G5781" i="13"/>
  <c r="G5592" i="13"/>
  <c r="G5531" i="13"/>
  <c r="G5790" i="13"/>
  <c r="G5658" i="13"/>
  <c r="G5805" i="13"/>
  <c r="G5554" i="13"/>
  <c r="G5803" i="13"/>
  <c r="G5825" i="13"/>
  <c r="G5812" i="13"/>
  <c r="G4726" i="13"/>
  <c r="G4524" i="13"/>
  <c r="G4393" i="13"/>
  <c r="G4547" i="13"/>
  <c r="G5237" i="13"/>
  <c r="G4966" i="13"/>
  <c r="G5460" i="13"/>
  <c r="G5563" i="13"/>
  <c r="G5346" i="13"/>
  <c r="G5553" i="13"/>
  <c r="G648" i="13"/>
  <c r="G1768" i="13"/>
  <c r="G2171" i="13"/>
  <c r="G3027" i="13"/>
  <c r="G3581" i="13"/>
  <c r="G1404" i="13"/>
  <c r="G2208" i="13"/>
  <c r="G2720" i="13"/>
  <c r="G2981" i="13"/>
  <c r="G3269" i="13"/>
  <c r="G146" i="13"/>
  <c r="G1229" i="13"/>
  <c r="G1741" i="13"/>
  <c r="G2253" i="13"/>
  <c r="G2885" i="13"/>
  <c r="G3291" i="13"/>
  <c r="G227" i="13"/>
  <c r="G411" i="13"/>
  <c r="G427" i="13"/>
  <c r="G443" i="13"/>
  <c r="G459" i="13"/>
  <c r="G475" i="13"/>
  <c r="G491" i="13"/>
  <c r="G523" i="13"/>
  <c r="G539" i="13"/>
  <c r="G739" i="13"/>
  <c r="G771" i="13"/>
  <c r="G987" i="13"/>
  <c r="G1003" i="13"/>
  <c r="G1019" i="13"/>
  <c r="G1035" i="13"/>
  <c r="G1051" i="13"/>
  <c r="G1123" i="13"/>
  <c r="G1139" i="13"/>
  <c r="G1171" i="13"/>
  <c r="G1219" i="13"/>
  <c r="G1475" i="13"/>
  <c r="G1731" i="13"/>
  <c r="G1987" i="13"/>
  <c r="G2179" i="13"/>
  <c r="G2299" i="13"/>
  <c r="G2347" i="13"/>
  <c r="G2435" i="13"/>
  <c r="G2555" i="13"/>
  <c r="G2603" i="13"/>
  <c r="G2691" i="13"/>
  <c r="G2851" i="13"/>
  <c r="G2907" i="13"/>
  <c r="G2923" i="13"/>
  <c r="G2979" i="13"/>
  <c r="G2995" i="13"/>
  <c r="G3035" i="13"/>
  <c r="G3051" i="13"/>
  <c r="G3107" i="13"/>
  <c r="G3179" i="13"/>
  <c r="G3235" i="13"/>
  <c r="G3307" i="13"/>
  <c r="G1376" i="13"/>
  <c r="G2108" i="13"/>
  <c r="G3365" i="13"/>
  <c r="G12" i="13"/>
  <c r="G76" i="13"/>
  <c r="G132" i="13"/>
  <c r="G148" i="13"/>
  <c r="G364" i="13"/>
  <c r="G380" i="13"/>
  <c r="G412" i="13"/>
  <c r="G444" i="13"/>
  <c r="G460" i="13"/>
  <c r="G620" i="13"/>
  <c r="G804" i="13"/>
  <c r="G1004" i="13"/>
  <c r="G1020" i="13"/>
  <c r="G1052" i="13"/>
  <c r="G1100" i="13"/>
  <c r="G1284" i="13"/>
  <c r="G1420" i="13"/>
  <c r="G1540" i="13"/>
  <c r="G1868" i="13"/>
  <c r="G2124" i="13"/>
  <c r="G2380" i="13"/>
  <c r="G2445" i="13"/>
  <c r="G245" i="13"/>
  <c r="G261" i="13"/>
  <c r="G293" i="13"/>
  <c r="G325" i="13"/>
  <c r="G405" i="13"/>
  <c r="G557" i="13"/>
  <c r="G573" i="13"/>
  <c r="G589" i="13"/>
  <c r="G605" i="13"/>
  <c r="G621" i="13"/>
  <c r="G637" i="13"/>
  <c r="G669" i="13"/>
  <c r="G685" i="13"/>
  <c r="G949" i="13"/>
  <c r="G1045" i="13"/>
  <c r="G1213" i="13"/>
  <c r="G1301" i="13"/>
  <c r="G1469" i="13"/>
  <c r="G1557" i="13"/>
  <c r="G1725" i="13"/>
  <c r="G1813" i="13"/>
  <c r="G2069" i="13"/>
  <c r="G2261" i="13"/>
  <c r="G2517" i="13"/>
  <c r="G2845" i="13"/>
  <c r="G2933" i="13"/>
  <c r="G3093" i="13"/>
  <c r="G3133" i="13"/>
  <c r="G2272" i="13"/>
  <c r="G16" i="13"/>
  <c r="G32" i="13"/>
  <c r="G48" i="13"/>
  <c r="G64" i="13"/>
  <c r="G80" i="13"/>
  <c r="G96" i="13"/>
  <c r="G128" i="13"/>
  <c r="G424" i="13"/>
  <c r="G440" i="13"/>
  <c r="G656" i="13"/>
  <c r="G704" i="13"/>
  <c r="G720" i="13"/>
  <c r="G816" i="13"/>
  <c r="G880" i="13"/>
  <c r="G936" i="13"/>
  <c r="G952" i="13"/>
  <c r="G1168" i="13"/>
  <c r="G1456" i="13"/>
  <c r="G1712" i="13"/>
  <c r="G2160" i="13"/>
  <c r="G2416" i="13"/>
  <c r="G2672" i="13"/>
  <c r="G2952" i="13"/>
  <c r="G2968" i="13"/>
  <c r="G3056" i="13"/>
  <c r="G3312" i="13"/>
  <c r="G3355" i="13"/>
  <c r="G3603" i="13"/>
  <c r="G3619" i="13"/>
  <c r="G3635" i="13"/>
  <c r="G3723" i="13"/>
  <c r="G3739" i="13"/>
  <c r="G3859" i="13"/>
  <c r="G3875" i="13"/>
  <c r="G3891" i="13"/>
  <c r="G3979" i="13"/>
  <c r="G3995" i="13"/>
  <c r="G4115" i="13"/>
  <c r="G4131" i="13"/>
  <c r="G4147" i="13"/>
  <c r="G4235" i="13"/>
  <c r="G4251" i="13"/>
  <c r="G2420" i="13"/>
  <c r="G2436" i="13"/>
  <c r="G2452" i="13"/>
  <c r="G2468" i="13"/>
  <c r="G2484" i="13"/>
  <c r="G2500" i="13"/>
  <c r="G2516" i="13"/>
  <c r="G2532" i="13"/>
  <c r="G2548" i="13"/>
  <c r="G2988" i="13"/>
  <c r="G3004" i="13"/>
  <c r="G3036" i="13"/>
  <c r="G3148" i="13"/>
  <c r="G3268" i="13"/>
  <c r="G3284" i="13"/>
  <c r="G3316" i="13"/>
  <c r="G3380" i="13"/>
  <c r="G3932" i="13"/>
  <c r="G3948" i="13"/>
  <c r="G3964" i="13"/>
  <c r="G4052" i="13"/>
  <c r="G4068" i="13"/>
  <c r="G3670" i="13"/>
  <c r="G3749" i="13"/>
  <c r="G3765" i="13"/>
  <c r="G3781" i="13"/>
  <c r="G3869" i="13"/>
  <c r="G3885" i="13"/>
  <c r="G4005" i="13"/>
  <c r="G4021" i="13"/>
  <c r="G4037" i="13"/>
  <c r="G4125" i="13"/>
  <c r="G4141" i="13"/>
  <c r="G4261" i="13"/>
  <c r="G4277" i="13"/>
  <c r="G4293" i="13"/>
  <c r="G2702" i="13"/>
  <c r="G38" i="13"/>
  <c r="G78" i="13"/>
  <c r="G134" i="13"/>
  <c r="G190" i="13"/>
  <c r="G222" i="13"/>
  <c r="G326" i="13"/>
  <c r="G342" i="13"/>
  <c r="G382" i="13"/>
  <c r="G502" i="13"/>
  <c r="G518" i="13"/>
  <c r="G726" i="13"/>
  <c r="G742" i="13"/>
  <c r="G830" i="13"/>
  <c r="G846" i="13"/>
  <c r="G862" i="13"/>
  <c r="G950" i="13"/>
  <c r="G966" i="13"/>
  <c r="G1086" i="13"/>
  <c r="G1102" i="13"/>
  <c r="G1134" i="13"/>
  <c r="G1182" i="13"/>
  <c r="G1350" i="13"/>
  <c r="G1366" i="13"/>
  <c r="G1542" i="13"/>
  <c r="G1558" i="13"/>
  <c r="G1662" i="13"/>
  <c r="G1734" i="13"/>
  <c r="G1750" i="13"/>
  <c r="G1838" i="13"/>
  <c r="G1886" i="13"/>
  <c r="G2222" i="13"/>
  <c r="G2238" i="13"/>
  <c r="G2254" i="13"/>
  <c r="G2286" i="13"/>
  <c r="G2302" i="13"/>
  <c r="G2318" i="13"/>
  <c r="G2350" i="13"/>
  <c r="G2366" i="13"/>
  <c r="G2382" i="13"/>
  <c r="G2414" i="13"/>
  <c r="G2430" i="13"/>
  <c r="G2726" i="13"/>
  <c r="G2742" i="13"/>
  <c r="G3070" i="13"/>
  <c r="G3086" i="13"/>
  <c r="G3118" i="13"/>
  <c r="G3134" i="13"/>
  <c r="G3166" i="13"/>
  <c r="G3254" i="13"/>
  <c r="G3270" i="13"/>
  <c r="G3302" i="13"/>
  <c r="G3438" i="13"/>
  <c r="G3454" i="13"/>
  <c r="G3470" i="13"/>
  <c r="G3558" i="13"/>
  <c r="G3574" i="13"/>
  <c r="G3590" i="13"/>
  <c r="G3694" i="13"/>
  <c r="G3710" i="13"/>
  <c r="G3726" i="13"/>
  <c r="G3814" i="13"/>
  <c r="G3830" i="13"/>
  <c r="G3846" i="13"/>
  <c r="G895" i="13"/>
  <c r="G911" i="13"/>
  <c r="G927" i="13"/>
  <c r="G943" i="13"/>
  <c r="G959" i="13"/>
  <c r="G975" i="13"/>
  <c r="G991" i="13"/>
  <c r="G1007" i="13"/>
  <c r="G1023" i="13"/>
  <c r="G1039" i="13"/>
  <c r="G1055" i="13"/>
  <c r="G1071" i="13"/>
  <c r="G1087" i="13"/>
  <c r="G1103" i="13"/>
  <c r="G1119" i="13"/>
  <c r="G1135" i="13"/>
  <c r="G1151" i="13"/>
  <c r="G1167" i="13"/>
  <c r="G1183" i="13"/>
  <c r="G1199" i="13"/>
  <c r="G1215" i="13"/>
  <c r="G1231" i="13"/>
  <c r="G1511" i="13"/>
  <c r="G1575" i="13"/>
  <c r="G1639" i="13"/>
  <c r="G1703" i="13"/>
  <c r="G2423" i="13"/>
  <c r="G2439" i="13"/>
  <c r="G2455" i="13"/>
  <c r="G2487" i="13"/>
  <c r="G2503" i="13"/>
  <c r="G2599" i="13"/>
  <c r="G2863" i="13"/>
  <c r="G3143" i="13"/>
  <c r="G3159" i="13"/>
  <c r="G3191" i="13"/>
  <c r="G3207" i="13"/>
  <c r="G3239" i="13"/>
  <c r="G3543" i="13"/>
  <c r="G3631" i="13"/>
  <c r="G3647" i="13"/>
  <c r="G3663" i="13"/>
  <c r="G3862" i="13"/>
  <c r="G3974" i="13"/>
  <c r="G3951" i="13"/>
  <c r="G3967" i="13"/>
  <c r="G3983" i="13"/>
  <c r="G3999" i="13"/>
  <c r="G4015" i="13"/>
  <c r="G4031" i="13"/>
  <c r="G4063" i="13"/>
  <c r="G4079" i="13"/>
  <c r="G4095" i="13"/>
  <c r="G4111" i="13"/>
  <c r="G4127" i="13"/>
  <c r="G3512" i="13"/>
  <c r="G3528" i="13"/>
  <c r="G3544" i="13"/>
  <c r="G3560" i="13"/>
  <c r="G3576" i="13"/>
  <c r="G3592" i="13"/>
  <c r="G3624" i="13"/>
  <c r="G3640" i="13"/>
  <c r="G3656" i="13"/>
  <c r="G3672" i="13"/>
  <c r="G3688" i="13"/>
  <c r="G4032" i="13"/>
  <c r="G4048" i="13"/>
  <c r="G4064" i="13"/>
  <c r="G4096" i="13"/>
  <c r="G4112" i="13"/>
  <c r="G4743" i="13"/>
  <c r="G4669" i="13"/>
  <c r="G5019" i="13"/>
  <c r="G4842" i="13"/>
  <c r="G4858" i="13"/>
  <c r="G4874" i="13"/>
  <c r="G4890" i="13"/>
  <c r="G4960" i="13"/>
  <c r="G4979" i="13"/>
  <c r="G4856" i="13"/>
  <c r="G5069" i="13"/>
  <c r="G5073" i="13"/>
  <c r="G5124" i="13"/>
  <c r="G5162" i="13"/>
  <c r="G5187" i="13"/>
  <c r="G5115" i="13"/>
  <c r="G5284" i="13"/>
  <c r="G4993" i="13"/>
  <c r="G5183" i="13"/>
  <c r="G5199" i="13"/>
  <c r="G5224" i="13"/>
  <c r="G5241" i="13"/>
  <c r="G5264" i="13"/>
  <c r="G5305" i="13"/>
  <c r="G5356" i="13"/>
  <c r="G5393" i="13"/>
  <c r="G5313" i="13"/>
  <c r="G5355" i="13"/>
  <c r="G5425" i="13"/>
  <c r="G5453" i="13"/>
  <c r="G5441" i="13"/>
  <c r="G5500" i="13"/>
  <c r="G5519" i="13"/>
  <c r="G5517" i="13"/>
  <c r="G5657" i="13"/>
  <c r="G5717" i="13"/>
  <c r="G5694" i="13"/>
  <c r="G5707" i="13"/>
  <c r="G5680" i="13"/>
  <c r="G5716" i="13"/>
  <c r="G5847" i="13"/>
  <c r="G4403" i="13"/>
  <c r="G5391" i="13"/>
  <c r="G5023" i="13"/>
  <c r="G5062" i="13"/>
  <c r="G5450" i="13"/>
  <c r="G3315" i="13"/>
  <c r="G747" i="13"/>
  <c r="G1403" i="13"/>
  <c r="G1805" i="13"/>
  <c r="G2683" i="13"/>
  <c r="G3048" i="13"/>
  <c r="G3304" i="13"/>
  <c r="G1843" i="13"/>
  <c r="G2642" i="13"/>
  <c r="G283" i="13"/>
  <c r="G2363" i="13"/>
  <c r="G2984" i="13"/>
  <c r="G3309" i="13"/>
  <c r="G115" i="13"/>
  <c r="G147" i="13"/>
  <c r="G163" i="13"/>
  <c r="G179" i="13"/>
  <c r="G211" i="13"/>
  <c r="G299" i="13"/>
  <c r="G315" i="13"/>
  <c r="G331" i="13"/>
  <c r="G347" i="13"/>
  <c r="G363" i="13"/>
  <c r="G379" i="13"/>
  <c r="G395" i="13"/>
  <c r="G507" i="13"/>
  <c r="G627" i="13"/>
  <c r="G659" i="13"/>
  <c r="G675" i="13"/>
  <c r="G691" i="13"/>
  <c r="G723" i="13"/>
  <c r="G939" i="13"/>
  <c r="G955" i="13"/>
  <c r="G971" i="13"/>
  <c r="G1155" i="13"/>
  <c r="G1291" i="13"/>
  <c r="G1307" i="13"/>
  <c r="G1427" i="13"/>
  <c r="G1443" i="13"/>
  <c r="G1547" i="13"/>
  <c r="G1563" i="13"/>
  <c r="G1683" i="13"/>
  <c r="G1699" i="13"/>
  <c r="G1715" i="13"/>
  <c r="G1803" i="13"/>
  <c r="G1819" i="13"/>
  <c r="G1835" i="13"/>
  <c r="G1939" i="13"/>
  <c r="G1955" i="13"/>
  <c r="G1971" i="13"/>
  <c r="G2059" i="13"/>
  <c r="G2075" i="13"/>
  <c r="G2091" i="13"/>
  <c r="G2131" i="13"/>
  <c r="G2147" i="13"/>
  <c r="G2163" i="13"/>
  <c r="G2251" i="13"/>
  <c r="G2267" i="13"/>
  <c r="G2283" i="13"/>
  <c r="G2387" i="13"/>
  <c r="G2403" i="13"/>
  <c r="G2419" i="13"/>
  <c r="G2507" i="13"/>
  <c r="G2523" i="13"/>
  <c r="G2539" i="13"/>
  <c r="G2643" i="13"/>
  <c r="G2659" i="13"/>
  <c r="G2675" i="13"/>
  <c r="G2763" i="13"/>
  <c r="G2819" i="13"/>
  <c r="G2891" i="13"/>
  <c r="G2963" i="13"/>
  <c r="G3011" i="13"/>
  <c r="G189" i="13"/>
  <c r="G1413" i="13"/>
  <c r="G2816" i="13"/>
  <c r="G20" i="13"/>
  <c r="G36" i="13"/>
  <c r="G52" i="13"/>
  <c r="G68" i="13"/>
  <c r="G84" i="13"/>
  <c r="G100" i="13"/>
  <c r="G316" i="13"/>
  <c r="G348" i="13"/>
  <c r="G428" i="13"/>
  <c r="G524" i="13"/>
  <c r="G588" i="13"/>
  <c r="G692" i="13"/>
  <c r="G708" i="13"/>
  <c r="G724" i="13"/>
  <c r="G740" i="13"/>
  <c r="G756" i="13"/>
  <c r="G772" i="13"/>
  <c r="G788" i="13"/>
  <c r="G940" i="13"/>
  <c r="G956" i="13"/>
  <c r="G988" i="13"/>
  <c r="G1036" i="13"/>
  <c r="G1188" i="13"/>
  <c r="G1204" i="13"/>
  <c r="G1220" i="13"/>
  <c r="G1236" i="13"/>
  <c r="G1252" i="13"/>
  <c r="G1268" i="13"/>
  <c r="G1372" i="13"/>
  <c r="G1388" i="13"/>
  <c r="G1492" i="13"/>
  <c r="G1508" i="13"/>
  <c r="G1524" i="13"/>
  <c r="G1628" i="13"/>
  <c r="G1644" i="13"/>
  <c r="G1684" i="13"/>
  <c r="G1700" i="13"/>
  <c r="G1716" i="13"/>
  <c r="G1820" i="13"/>
  <c r="G1836" i="13"/>
  <c r="G1940" i="13"/>
  <c r="G1956" i="13"/>
  <c r="G1972" i="13"/>
  <c r="G2076" i="13"/>
  <c r="G2092" i="13"/>
  <c r="G2196" i="13"/>
  <c r="G2212" i="13"/>
  <c r="G2228" i="13"/>
  <c r="G2332" i="13"/>
  <c r="G2348" i="13"/>
  <c r="G1640" i="13"/>
  <c r="G2664" i="13"/>
  <c r="G3277" i="13"/>
  <c r="G197" i="13"/>
  <c r="G213" i="13"/>
  <c r="G229" i="13"/>
  <c r="G309" i="13"/>
  <c r="G445" i="13"/>
  <c r="G461" i="13"/>
  <c r="G477" i="13"/>
  <c r="G493" i="13"/>
  <c r="G509" i="13"/>
  <c r="G525" i="13"/>
  <c r="G541" i="13"/>
  <c r="G653" i="13"/>
  <c r="G885" i="13"/>
  <c r="G901" i="13"/>
  <c r="G933" i="13"/>
  <c r="G965" i="13"/>
  <c r="G981" i="13"/>
  <c r="G1133" i="13"/>
  <c r="G1149" i="13"/>
  <c r="G1165" i="13"/>
  <c r="G1181" i="13"/>
  <c r="G1197" i="13"/>
  <c r="G1253" i="13"/>
  <c r="G1269" i="13"/>
  <c r="G1285" i="13"/>
  <c r="G1373" i="13"/>
  <c r="G1389" i="13"/>
  <c r="G1405" i="13"/>
  <c r="G1509" i="13"/>
  <c r="G1525" i="13"/>
  <c r="G1541" i="13"/>
  <c r="G1629" i="13"/>
  <c r="G1645" i="13"/>
  <c r="G1661" i="13"/>
  <c r="G1765" i="13"/>
  <c r="G1781" i="13"/>
  <c r="G1797" i="13"/>
  <c r="G1885" i="13"/>
  <c r="G1901" i="13"/>
  <c r="G1917" i="13"/>
  <c r="G2021" i="13"/>
  <c r="G2037" i="13"/>
  <c r="G2053" i="13"/>
  <c r="G2141" i="13"/>
  <c r="G2157" i="13"/>
  <c r="G2173" i="13"/>
  <c r="G2333" i="13"/>
  <c r="G2349" i="13"/>
  <c r="G2365" i="13"/>
  <c r="G2469" i="13"/>
  <c r="G2485" i="13"/>
  <c r="G2589" i="13"/>
  <c r="G2605" i="13"/>
  <c r="G2621" i="13"/>
  <c r="G2725" i="13"/>
  <c r="G2741" i="13"/>
  <c r="G2829" i="13"/>
  <c r="G2901" i="13"/>
  <c r="G2989" i="13"/>
  <c r="G3005" i="13"/>
  <c r="G3061" i="13"/>
  <c r="G3077" i="13"/>
  <c r="G3117" i="13"/>
  <c r="G3301" i="13"/>
  <c r="G3357" i="13"/>
  <c r="G3397" i="13"/>
  <c r="G2528" i="13"/>
  <c r="G240" i="13"/>
  <c r="G264" i="13"/>
  <c r="G280" i="13"/>
  <c r="G296" i="13"/>
  <c r="G312" i="13"/>
  <c r="G328" i="13"/>
  <c r="G344" i="13"/>
  <c r="G360" i="13"/>
  <c r="G376" i="13"/>
  <c r="G392" i="13"/>
  <c r="G608" i="13"/>
  <c r="G640" i="13"/>
  <c r="G672" i="13"/>
  <c r="G688" i="13"/>
  <c r="G736" i="13"/>
  <c r="G752" i="13"/>
  <c r="G1104" i="13"/>
  <c r="G1120" i="13"/>
  <c r="G1152" i="13"/>
  <c r="G1184" i="13"/>
  <c r="G1200" i="13"/>
  <c r="G1272" i="13"/>
  <c r="G1288" i="13"/>
  <c r="G1304" i="13"/>
  <c r="G1408" i="13"/>
  <c r="G1424" i="13"/>
  <c r="G1528" i="13"/>
  <c r="G1544" i="13"/>
  <c r="G1560" i="13"/>
  <c r="G1664" i="13"/>
  <c r="G1680" i="13"/>
  <c r="G1784" i="13"/>
  <c r="G1800" i="13"/>
  <c r="G1816" i="13"/>
  <c r="G1920" i="13"/>
  <c r="G1936" i="13"/>
  <c r="G1976" i="13"/>
  <c r="G1992" i="13"/>
  <c r="G2008" i="13"/>
  <c r="G2112" i="13"/>
  <c r="G2128" i="13"/>
  <c r="G2232" i="13"/>
  <c r="G2248" i="13"/>
  <c r="G2264" i="13"/>
  <c r="G2368" i="13"/>
  <c r="G2384" i="13"/>
  <c r="G2488" i="13"/>
  <c r="G2504" i="13"/>
  <c r="G2520" i="13"/>
  <c r="G2624" i="13"/>
  <c r="G2640" i="13"/>
  <c r="G2744" i="13"/>
  <c r="G2760" i="13"/>
  <c r="G2776" i="13"/>
  <c r="G2864" i="13"/>
  <c r="G2936" i="13"/>
  <c r="G3024" i="13"/>
  <c r="G3040" i="13"/>
  <c r="G3096" i="13"/>
  <c r="G3152" i="13"/>
  <c r="G3168" i="13"/>
  <c r="G3184" i="13"/>
  <c r="G3224" i="13"/>
  <c r="G3280" i="13"/>
  <c r="G3296" i="13"/>
  <c r="G3352" i="13"/>
  <c r="G3478" i="13"/>
  <c r="G3363" i="13"/>
  <c r="G3379" i="13"/>
  <c r="G3467" i="13"/>
  <c r="G3483" i="13"/>
  <c r="G3587" i="13"/>
  <c r="G3755" i="13"/>
  <c r="G3843" i="13"/>
  <c r="G4011" i="13"/>
  <c r="G4099" i="13"/>
  <c r="G2798" i="13"/>
  <c r="G2956" i="13"/>
  <c r="G3084" i="13"/>
  <c r="G3188" i="13"/>
  <c r="G3204" i="13"/>
  <c r="G3220" i="13"/>
  <c r="G3236" i="13"/>
  <c r="G3252" i="13"/>
  <c r="G3420" i="13"/>
  <c r="G3436" i="13"/>
  <c r="G3452" i="13"/>
  <c r="G3540" i="13"/>
  <c r="G3556" i="13"/>
  <c r="G3676" i="13"/>
  <c r="G3692" i="13"/>
  <c r="G3708" i="13"/>
  <c r="G3796" i="13"/>
  <c r="G3812" i="13"/>
  <c r="G3828" i="13"/>
  <c r="G3916" i="13"/>
  <c r="G4084" i="13"/>
  <c r="G4244" i="13"/>
  <c r="G4260" i="13"/>
  <c r="G4276" i="13"/>
  <c r="G4292" i="13"/>
  <c r="G527" i="13"/>
  <c r="G3853" i="13"/>
  <c r="G3613" i="13"/>
  <c r="G3629" i="13"/>
  <c r="G3733" i="13"/>
  <c r="G3901" i="13"/>
  <c r="G3989" i="13"/>
  <c r="G4157" i="13"/>
  <c r="G3095" i="13"/>
  <c r="G22" i="13"/>
  <c r="G118" i="13"/>
  <c r="G174" i="13"/>
  <c r="G230" i="13"/>
  <c r="G270" i="13"/>
  <c r="G366" i="13"/>
  <c r="G414" i="13"/>
  <c r="G470" i="13"/>
  <c r="G486" i="13"/>
  <c r="G590" i="13"/>
  <c r="G694" i="13"/>
  <c r="G710" i="13"/>
  <c r="G798" i="13"/>
  <c r="G814" i="13"/>
  <c r="G918" i="13"/>
  <c r="G934" i="13"/>
  <c r="G1070" i="13"/>
  <c r="G1118" i="13"/>
  <c r="G1302" i="13"/>
  <c r="G1318" i="13"/>
  <c r="G1334" i="13"/>
  <c r="G1438" i="13"/>
  <c r="G1510" i="13"/>
  <c r="G1526" i="13"/>
  <c r="G1646" i="13"/>
  <c r="G1702" i="13"/>
  <c r="G1718" i="13"/>
  <c r="G1926" i="13"/>
  <c r="G2206" i="13"/>
  <c r="G2270" i="13"/>
  <c r="G2334" i="13"/>
  <c r="G2398" i="13"/>
  <c r="G2710" i="13"/>
  <c r="G2758" i="13"/>
  <c r="G2774" i="13"/>
  <c r="G2910" i="13"/>
  <c r="G2926" i="13"/>
  <c r="G2942" i="13"/>
  <c r="G2958" i="13"/>
  <c r="G2990" i="13"/>
  <c r="G3006" i="13"/>
  <c r="G3022" i="13"/>
  <c r="G3054" i="13"/>
  <c r="G3206" i="13"/>
  <c r="G3222" i="13"/>
  <c r="G3238" i="13"/>
  <c r="G3422" i="13"/>
  <c r="G3678" i="13"/>
  <c r="G359" i="13"/>
  <c r="G423" i="13"/>
  <c r="G487" i="13"/>
  <c r="G543" i="13"/>
  <c r="G559" i="13"/>
  <c r="G575" i="13"/>
  <c r="G591" i="13"/>
  <c r="G607" i="13"/>
  <c r="G623" i="13"/>
  <c r="G639" i="13"/>
  <c r="G655" i="13"/>
  <c r="G671" i="13"/>
  <c r="G687" i="13"/>
  <c r="G703" i="13"/>
  <c r="G719" i="13"/>
  <c r="G735" i="13"/>
  <c r="G751" i="13"/>
  <c r="G767" i="13"/>
  <c r="G783" i="13"/>
  <c r="G799" i="13"/>
  <c r="G815" i="13"/>
  <c r="G831" i="13"/>
  <c r="G847" i="13"/>
  <c r="G863" i="13"/>
  <c r="G879" i="13"/>
  <c r="G1399" i="13"/>
  <c r="G1415" i="13"/>
  <c r="G1431" i="13"/>
  <c r="G1463" i="13"/>
  <c r="G1479" i="13"/>
  <c r="G1775" i="13"/>
  <c r="G1791" i="13"/>
  <c r="G1807" i="13"/>
  <c r="G1823" i="13"/>
  <c r="G1839" i="13"/>
  <c r="G1855" i="13"/>
  <c r="G1887" i="13"/>
  <c r="G1903" i="13"/>
  <c r="G1919" i="13"/>
  <c r="G1935" i="13"/>
  <c r="G1951" i="13"/>
  <c r="G1967" i="13"/>
  <c r="G1983" i="13"/>
  <c r="G1999" i="13"/>
  <c r="G2295" i="13"/>
  <c r="G2311" i="13"/>
  <c r="G2327" i="13"/>
  <c r="G2359" i="13"/>
  <c r="G2375" i="13"/>
  <c r="G2391" i="13"/>
  <c r="G2407" i="13"/>
  <c r="G2471" i="13"/>
  <c r="G2783" i="13"/>
  <c r="G2799" i="13"/>
  <c r="G2815" i="13"/>
  <c r="G2847" i="13"/>
  <c r="G3127" i="13"/>
  <c r="G3175" i="13"/>
  <c r="G3359" i="13"/>
  <c r="G3375" i="13"/>
  <c r="G3391" i="13"/>
  <c r="G3407" i="13"/>
  <c r="G3511" i="13"/>
  <c r="G3527" i="13"/>
  <c r="G4142" i="13"/>
  <c r="G4158" i="13"/>
  <c r="G4174" i="13"/>
  <c r="G4190" i="13"/>
  <c r="G4206" i="13"/>
  <c r="G4222" i="13"/>
  <c r="G4238" i="13"/>
  <c r="G4254" i="13"/>
  <c r="G4270" i="13"/>
  <c r="G4286" i="13"/>
  <c r="G3887" i="13"/>
  <c r="G3903" i="13"/>
  <c r="G3919" i="13"/>
  <c r="G3935" i="13"/>
  <c r="G4047" i="13"/>
  <c r="G3448" i="13"/>
  <c r="G3464" i="13"/>
  <c r="G3480" i="13"/>
  <c r="G3496" i="13"/>
  <c r="G3608" i="13"/>
  <c r="G3968" i="13"/>
  <c r="G3984" i="13"/>
  <c r="G4000" i="13"/>
  <c r="G4016" i="13"/>
  <c r="G4080" i="13"/>
  <c r="G4280" i="13"/>
  <c r="G4296" i="13"/>
  <c r="G2585" i="13"/>
  <c r="G2761" i="13"/>
  <c r="G3137" i="13"/>
  <c r="G3265" i="13"/>
  <c r="G3385" i="13"/>
  <c r="G3553" i="13"/>
  <c r="G3697" i="13"/>
  <c r="G3817" i="13"/>
  <c r="G3929" i="13"/>
  <c r="G4041" i="13"/>
  <c r="G4225" i="13"/>
  <c r="G2625" i="13"/>
  <c r="G2729" i="13"/>
  <c r="G2937" i="13"/>
  <c r="G3057" i="13"/>
  <c r="G3169" i="13"/>
  <c r="G3273" i="13"/>
  <c r="G3377" i="13"/>
  <c r="G3489" i="13"/>
  <c r="G3593" i="13"/>
  <c r="G3713" i="13"/>
  <c r="G3841" i="13"/>
  <c r="G3953" i="13"/>
  <c r="G4089" i="13"/>
  <c r="G4304" i="13"/>
  <c r="G4343" i="13"/>
  <c r="G4312" i="13"/>
  <c r="G4344" i="13"/>
  <c r="G4364" i="13"/>
  <c r="G4406" i="13"/>
  <c r="G4422" i="13"/>
  <c r="G4386" i="13"/>
  <c r="G4463" i="13"/>
  <c r="G4455" i="13"/>
  <c r="G4486" i="13"/>
  <c r="G4512" i="13"/>
  <c r="G4578" i="13"/>
  <c r="G4721" i="13"/>
  <c r="G4666" i="13"/>
  <c r="G4638" i="13"/>
  <c r="G4652" i="13"/>
  <c r="G4585" i="13"/>
  <c r="G4715" i="13"/>
  <c r="G4727" i="13"/>
  <c r="G4815" i="13"/>
  <c r="G4761" i="13"/>
  <c r="G4782" i="13"/>
  <c r="G4609" i="13"/>
  <c r="G4962" i="13"/>
  <c r="G4843" i="13"/>
  <c r="G4875" i="13"/>
  <c r="G4942" i="13"/>
  <c r="G4981" i="13"/>
  <c r="G4914" i="13"/>
  <c r="G4880" i="13"/>
  <c r="G4946" i="13"/>
  <c r="G4905" i="13"/>
  <c r="G5009" i="13"/>
  <c r="G4933" i="13"/>
  <c r="G5016" i="13"/>
  <c r="G5051" i="13"/>
  <c r="G5129" i="13"/>
  <c r="G5193" i="13"/>
  <c r="G5068" i="13"/>
  <c r="G5185" i="13"/>
  <c r="G5238" i="13"/>
  <c r="G5251" i="13"/>
  <c r="G5338" i="13"/>
  <c r="G5397" i="13"/>
  <c r="G5354" i="13"/>
  <c r="G5363" i="13"/>
  <c r="G5495" i="13"/>
  <c r="G5498" i="13"/>
  <c r="G5614" i="13"/>
  <c r="G5677" i="13"/>
  <c r="G5565" i="13"/>
  <c r="G5632" i="13"/>
  <c r="G5687" i="13"/>
  <c r="G5751" i="13"/>
  <c r="G5580" i="13"/>
  <c r="G5613" i="13"/>
  <c r="G5775" i="13"/>
  <c r="G5837" i="13"/>
  <c r="G5490" i="13"/>
  <c r="G5612" i="13"/>
  <c r="G5746" i="13"/>
  <c r="G5698" i="13"/>
  <c r="G5849" i="13"/>
  <c r="G5822" i="13"/>
  <c r="G4437" i="13"/>
  <c r="G4699" i="13"/>
  <c r="G4748" i="13"/>
  <c r="G5182" i="13"/>
  <c r="G5378" i="13"/>
  <c r="G5426" i="13"/>
  <c r="G5307" i="13"/>
  <c r="G5158" i="13"/>
  <c r="G5494" i="13"/>
  <c r="G5572" i="13"/>
  <c r="G5720" i="13"/>
  <c r="G5839" i="13"/>
  <c r="G5530" i="13"/>
  <c r="G1476" i="13"/>
  <c r="G2856" i="13"/>
  <c r="G3067" i="13"/>
  <c r="G3323" i="13"/>
  <c r="G749" i="13"/>
  <c r="G1477" i="13"/>
  <c r="G1916" i="13"/>
  <c r="G2784" i="13"/>
  <c r="G3104" i="13"/>
  <c r="G3360" i="13"/>
  <c r="G18" i="13"/>
  <c r="G381" i="13"/>
  <c r="G1412" i="13"/>
  <c r="G1924" i="13"/>
  <c r="G2472" i="13"/>
  <c r="G3008" i="13"/>
  <c r="G3400" i="13"/>
  <c r="G19" i="13"/>
  <c r="G35" i="13"/>
  <c r="G51" i="13"/>
  <c r="G83" i="13"/>
  <c r="G99" i="13"/>
  <c r="G131" i="13"/>
  <c r="G195" i="13"/>
  <c r="G251" i="13"/>
  <c r="G267" i="13"/>
  <c r="G611" i="13"/>
  <c r="G643" i="13"/>
  <c r="G707" i="13"/>
  <c r="G811" i="13"/>
  <c r="G827" i="13"/>
  <c r="G843" i="13"/>
  <c r="G859" i="13"/>
  <c r="G875" i="13"/>
  <c r="G891" i="13"/>
  <c r="G907" i="13"/>
  <c r="G1075" i="13"/>
  <c r="G1091" i="13"/>
  <c r="G1275" i="13"/>
  <c r="G1323" i="13"/>
  <c r="G1411" i="13"/>
  <c r="G1531" i="13"/>
  <c r="G1579" i="13"/>
  <c r="G1667" i="13"/>
  <c r="G1787" i="13"/>
  <c r="G1923" i="13"/>
  <c r="G2043" i="13"/>
  <c r="G2115" i="13"/>
  <c r="G2235" i="13"/>
  <c r="G2371" i="13"/>
  <c r="G2491" i="13"/>
  <c r="G2627" i="13"/>
  <c r="G2747" i="13"/>
  <c r="G2875" i="13"/>
  <c r="G2947" i="13"/>
  <c r="G3019" i="13"/>
  <c r="G3091" i="13"/>
  <c r="G3147" i="13"/>
  <c r="G3219" i="13"/>
  <c r="G3275" i="13"/>
  <c r="G3331" i="13"/>
  <c r="G284" i="13"/>
  <c r="G1596" i="13"/>
  <c r="G2181" i="13"/>
  <c r="G2912" i="13"/>
  <c r="G3429" i="13"/>
  <c r="G300" i="13"/>
  <c r="G396" i="13"/>
  <c r="G644" i="13"/>
  <c r="G660" i="13"/>
  <c r="G876" i="13"/>
  <c r="G972" i="13"/>
  <c r="G1140" i="13"/>
  <c r="G1156" i="13"/>
  <c r="G1172" i="13"/>
  <c r="G1356" i="13"/>
  <c r="G1612" i="13"/>
  <c r="G1804" i="13"/>
  <c r="G2060" i="13"/>
  <c r="G2316" i="13"/>
  <c r="G1677" i="13"/>
  <c r="G2701" i="13"/>
  <c r="G3368" i="13"/>
  <c r="G53" i="13"/>
  <c r="G69" i="13"/>
  <c r="G85" i="13"/>
  <c r="G101" i="13"/>
  <c r="G117" i="13"/>
  <c r="G133" i="13"/>
  <c r="G149" i="13"/>
  <c r="G165" i="13"/>
  <c r="G181" i="13"/>
  <c r="G341" i="13"/>
  <c r="G397" i="13"/>
  <c r="G413" i="13"/>
  <c r="G429" i="13"/>
  <c r="G757" i="13"/>
  <c r="G805" i="13"/>
  <c r="G821" i="13"/>
  <c r="G837" i="13"/>
  <c r="G917" i="13"/>
  <c r="G1085" i="13"/>
  <c r="G1101" i="13"/>
  <c r="G1117" i="13"/>
  <c r="G1237" i="13"/>
  <c r="G1357" i="13"/>
  <c r="G1493" i="13"/>
  <c r="G1613" i="13"/>
  <c r="G1749" i="13"/>
  <c r="G1869" i="13"/>
  <c r="G2005" i="13"/>
  <c r="G2125" i="13"/>
  <c r="G2709" i="13"/>
  <c r="G2797" i="13"/>
  <c r="G2813" i="13"/>
  <c r="G2973" i="13"/>
  <c r="G3229" i="13"/>
  <c r="G3285" i="13"/>
  <c r="G3136" i="13"/>
  <c r="G176" i="13"/>
  <c r="G216" i="13"/>
  <c r="G232" i="13"/>
  <c r="G248" i="13"/>
  <c r="G592" i="13"/>
  <c r="G920" i="13"/>
  <c r="G1040" i="13"/>
  <c r="G1056" i="13"/>
  <c r="G1136" i="13"/>
  <c r="G1392" i="13"/>
  <c r="G1648" i="13"/>
  <c r="G1904" i="13"/>
  <c r="G2096" i="13"/>
  <c r="G2352" i="13"/>
  <c r="G2608" i="13"/>
  <c r="G2832" i="13"/>
  <c r="G2848" i="13"/>
  <c r="G3080" i="13"/>
  <c r="G3208" i="13"/>
  <c r="G3336" i="13"/>
  <c r="G1759" i="13"/>
  <c r="G3515" i="13"/>
  <c r="G4027" i="13"/>
  <c r="G3347" i="13"/>
  <c r="G3499" i="13"/>
  <c r="G3659" i="13"/>
  <c r="G3675" i="13"/>
  <c r="G3691" i="13"/>
  <c r="G3707" i="13"/>
  <c r="G3795" i="13"/>
  <c r="G3811" i="13"/>
  <c r="G3827" i="13"/>
  <c r="G3915" i="13"/>
  <c r="G3931" i="13"/>
  <c r="G3947" i="13"/>
  <c r="G3963" i="13"/>
  <c r="G4051" i="13"/>
  <c r="G4067" i="13"/>
  <c r="G4083" i="13"/>
  <c r="G4171" i="13"/>
  <c r="G4187" i="13"/>
  <c r="G4203" i="13"/>
  <c r="G4219" i="13"/>
  <c r="G2894" i="13"/>
  <c r="G2588" i="13"/>
  <c r="G2604" i="13"/>
  <c r="G2620" i="13"/>
  <c r="G2652" i="13"/>
  <c r="G2668" i="13"/>
  <c r="G2684" i="13"/>
  <c r="G2716" i="13"/>
  <c r="G2732" i="13"/>
  <c r="G2748" i="13"/>
  <c r="G2764" i="13"/>
  <c r="G2780" i="13"/>
  <c r="G2796" i="13"/>
  <c r="G2812" i="13"/>
  <c r="G2828" i="13"/>
  <c r="G2844" i="13"/>
  <c r="G2860" i="13"/>
  <c r="G2876" i="13"/>
  <c r="G2892" i="13"/>
  <c r="G2908" i="13"/>
  <c r="G2924" i="13"/>
  <c r="G2940" i="13"/>
  <c r="G3020" i="13"/>
  <c r="G3140" i="13"/>
  <c r="G3172" i="13"/>
  <c r="G3404" i="13"/>
  <c r="G3572" i="13"/>
  <c r="G3660" i="13"/>
  <c r="G3868" i="13"/>
  <c r="G3884" i="13"/>
  <c r="G3900" i="13"/>
  <c r="G3988" i="13"/>
  <c r="G4004" i="13"/>
  <c r="G4020" i="13"/>
  <c r="G4036" i="13"/>
  <c r="G4124" i="13"/>
  <c r="G4140" i="13"/>
  <c r="G4156" i="13"/>
  <c r="G1503" i="13"/>
  <c r="G4109" i="13"/>
  <c r="G3645" i="13"/>
  <c r="G3805" i="13"/>
  <c r="G3821" i="13"/>
  <c r="G3837" i="13"/>
  <c r="G3941" i="13"/>
  <c r="G3957" i="13"/>
  <c r="G3973" i="13"/>
  <c r="G4061" i="13"/>
  <c r="G4077" i="13"/>
  <c r="G4093" i="13"/>
  <c r="G4197" i="13"/>
  <c r="G4213" i="13"/>
  <c r="G4229" i="13"/>
  <c r="G158" i="13"/>
  <c r="G214" i="13"/>
  <c r="G310" i="13"/>
  <c r="G438" i="13"/>
  <c r="G454" i="13"/>
  <c r="G574" i="13"/>
  <c r="G662" i="13"/>
  <c r="G678" i="13"/>
  <c r="G782" i="13"/>
  <c r="G886" i="13"/>
  <c r="G902" i="13"/>
  <c r="G1022" i="13"/>
  <c r="G1054" i="13"/>
  <c r="G1222" i="13"/>
  <c r="G1238" i="13"/>
  <c r="G1254" i="13"/>
  <c r="G1270" i="13"/>
  <c r="G1286" i="13"/>
  <c r="G1406" i="13"/>
  <c r="G1422" i="13"/>
  <c r="G1478" i="13"/>
  <c r="G1494" i="13"/>
  <c r="G1598" i="13"/>
  <c r="G1614" i="13"/>
  <c r="G1790" i="13"/>
  <c r="G1806" i="13"/>
  <c r="G1822" i="13"/>
  <c r="G1894" i="13"/>
  <c r="G1910" i="13"/>
  <c r="G1982" i="13"/>
  <c r="G1998" i="13"/>
  <c r="G2030" i="13"/>
  <c r="G2046" i="13"/>
  <c r="G2062" i="13"/>
  <c r="G2094" i="13"/>
  <c r="G2110" i="13"/>
  <c r="G2126" i="13"/>
  <c r="G2158" i="13"/>
  <c r="G2174" i="13"/>
  <c r="G2470" i="13"/>
  <c r="G2486" i="13"/>
  <c r="G2502" i="13"/>
  <c r="G2518" i="13"/>
  <c r="G2534" i="13"/>
  <c r="G2550" i="13"/>
  <c r="G2566" i="13"/>
  <c r="G2582" i="13"/>
  <c r="G2598" i="13"/>
  <c r="G2614" i="13"/>
  <c r="G2630" i="13"/>
  <c r="G2646" i="13"/>
  <c r="G2678" i="13"/>
  <c r="G2694" i="13"/>
  <c r="G2814" i="13"/>
  <c r="G2830" i="13"/>
  <c r="G2846" i="13"/>
  <c r="G2862" i="13"/>
  <c r="G2878" i="13"/>
  <c r="G3038" i="13"/>
  <c r="G3102" i="13"/>
  <c r="G3326" i="13"/>
  <c r="G3342" i="13"/>
  <c r="G3374" i="13"/>
  <c r="G3390" i="13"/>
  <c r="G3406" i="13"/>
  <c r="G3494" i="13"/>
  <c r="G3510" i="13"/>
  <c r="G3526" i="13"/>
  <c r="G3542" i="13"/>
  <c r="G3630" i="13"/>
  <c r="G3646" i="13"/>
  <c r="G3662" i="13"/>
  <c r="G3750" i="13"/>
  <c r="G3766" i="13"/>
  <c r="G3782" i="13"/>
  <c r="G3798" i="13"/>
  <c r="G231" i="13"/>
  <c r="G295" i="13"/>
  <c r="G511" i="13"/>
  <c r="G1271" i="13"/>
  <c r="G1287" i="13"/>
  <c r="G1303" i="13"/>
  <c r="G1335" i="13"/>
  <c r="G1351" i="13"/>
  <c r="G1367" i="13"/>
  <c r="G1383" i="13"/>
  <c r="G1447" i="13"/>
  <c r="G1871" i="13"/>
  <c r="G2279" i="13"/>
  <c r="G2343" i="13"/>
  <c r="G2543" i="13"/>
  <c r="G2559" i="13"/>
  <c r="G2575" i="13"/>
  <c r="G2591" i="13"/>
  <c r="G2607" i="13"/>
  <c r="G2623" i="13"/>
  <c r="G2655" i="13"/>
  <c r="G2671" i="13"/>
  <c r="G2687" i="13"/>
  <c r="G2703" i="13"/>
  <c r="G2719" i="13"/>
  <c r="G2735" i="13"/>
  <c r="G2751" i="13"/>
  <c r="G2767" i="13"/>
  <c r="G2831" i="13"/>
  <c r="G2999" i="13"/>
  <c r="G3015" i="13"/>
  <c r="G3031" i="13"/>
  <c r="G3063" i="13"/>
  <c r="G3079" i="13"/>
  <c r="G3111" i="13"/>
  <c r="G3279" i="13"/>
  <c r="G3295" i="13"/>
  <c r="G3311" i="13"/>
  <c r="G3327" i="13"/>
  <c r="G3567" i="13"/>
  <c r="G3583" i="13"/>
  <c r="G3599" i="13"/>
  <c r="G3615" i="13"/>
  <c r="G4078" i="13"/>
  <c r="G4094" i="13"/>
  <c r="G4110" i="13"/>
  <c r="G3695" i="13"/>
  <c r="G3711" i="13"/>
  <c r="G3727" i="13"/>
  <c r="G3743" i="13"/>
  <c r="G3759" i="13"/>
  <c r="G3775" i="13"/>
  <c r="G3807" i="13"/>
  <c r="G3823" i="13"/>
  <c r="G3839" i="13"/>
  <c r="G3855" i="13"/>
  <c r="G3871" i="13"/>
  <c r="G4215" i="13"/>
  <c r="G4231" i="13"/>
  <c r="G4247" i="13"/>
  <c r="G4263" i="13"/>
  <c r="G4279" i="13"/>
  <c r="G4295" i="13"/>
  <c r="G3432" i="13"/>
  <c r="G3776" i="13"/>
  <c r="G3792" i="13"/>
  <c r="G3808" i="13"/>
  <c r="G3840" i="13"/>
  <c r="G3856" i="13"/>
  <c r="G3872" i="13"/>
  <c r="G3904" i="13"/>
  <c r="G3920" i="13"/>
  <c r="G3936" i="13"/>
  <c r="G3952" i="13"/>
  <c r="G4232" i="13"/>
  <c r="G4264" i="13"/>
  <c r="G4342" i="13"/>
  <c r="G4378" i="13"/>
  <c r="G4349" i="13"/>
  <c r="G4429" i="13"/>
  <c r="G4340" i="13"/>
  <c r="G4409" i="13"/>
  <c r="G4388" i="13"/>
  <c r="G4489" i="13"/>
  <c r="G4511" i="13"/>
  <c r="G4490" i="13"/>
  <c r="G4438" i="13"/>
  <c r="G4476" i="13"/>
  <c r="G4481" i="13"/>
  <c r="G4456" i="13"/>
  <c r="G4560" i="13"/>
  <c r="G4594" i="13"/>
  <c r="G4633" i="13"/>
  <c r="G4584" i="13"/>
  <c r="G4679" i="13"/>
  <c r="G4730" i="13"/>
  <c r="G4797" i="13"/>
  <c r="G4719" i="13"/>
  <c r="G4667" i="13"/>
  <c r="G4707" i="13"/>
  <c r="G4728" i="13"/>
  <c r="G4803" i="13"/>
  <c r="G4935" i="13"/>
  <c r="G4989" i="13"/>
  <c r="G4835" i="13"/>
  <c r="G4867" i="13"/>
  <c r="G4906" i="13"/>
  <c r="G4799" i="13"/>
  <c r="G4864" i="13"/>
  <c r="G4765" i="13"/>
  <c r="G4911" i="13"/>
  <c r="G4908" i="13"/>
  <c r="G4956" i="13"/>
  <c r="G5034" i="13"/>
  <c r="G5093" i="13"/>
  <c r="G4991" i="13"/>
  <c r="G4919" i="13"/>
  <c r="G5005" i="13"/>
  <c r="G5056" i="13"/>
  <c r="G4881" i="13"/>
  <c r="G5121" i="13"/>
  <c r="G5139" i="13"/>
  <c r="G5210" i="13"/>
  <c r="G5267" i="13"/>
  <c r="G5334" i="13"/>
  <c r="G5242" i="13"/>
  <c r="G5342" i="13"/>
  <c r="G5350" i="13"/>
  <c r="G5259" i="13"/>
  <c r="G5180" i="13"/>
  <c r="G5385" i="13"/>
  <c r="G5365" i="13"/>
  <c r="G5480" i="13"/>
  <c r="G5173" i="13"/>
  <c r="G5576" i="13"/>
  <c r="G5406" i="13"/>
  <c r="G5422" i="13"/>
  <c r="G5384" i="13"/>
  <c r="G5483" i="13"/>
  <c r="G5619" i="13"/>
  <c r="G5469" i="13"/>
  <c r="G5611" i="13"/>
  <c r="G5561" i="13"/>
  <c r="G5286" i="13"/>
  <c r="G5446" i="13"/>
  <c r="G5691" i="13"/>
  <c r="G5509" i="13"/>
  <c r="G5631" i="13"/>
  <c r="G5666" i="13"/>
  <c r="G5656" i="13"/>
  <c r="G5739" i="13"/>
  <c r="G5818" i="13"/>
  <c r="G5602" i="13"/>
  <c r="G5559" i="13"/>
  <c r="G5617" i="13"/>
  <c r="G5724" i="13"/>
  <c r="G5706" i="13"/>
  <c r="G5635" i="13"/>
  <c r="G5762" i="13"/>
  <c r="G5609" i="13"/>
  <c r="G5587" i="13"/>
  <c r="G5505" i="13"/>
  <c r="G5622" i="13"/>
  <c r="G5785" i="13"/>
  <c r="G4424" i="13"/>
  <c r="G4397" i="13"/>
  <c r="G4318" i="13"/>
  <c r="G4396" i="13"/>
  <c r="G4408" i="13"/>
  <c r="G4498" i="13"/>
  <c r="G4604" i="13"/>
  <c r="G4628" i="13"/>
  <c r="G4671" i="13"/>
  <c r="G4580" i="13"/>
  <c r="G4619" i="13"/>
  <c r="G4744" i="13"/>
  <c r="G4770" i="13"/>
  <c r="G4762" i="13"/>
  <c r="G4749" i="13"/>
  <c r="G4784" i="13"/>
  <c r="G4928" i="13"/>
  <c r="G4999" i="13"/>
  <c r="G4896" i="13"/>
  <c r="G4821" i="13"/>
  <c r="G5010" i="13"/>
  <c r="G4834" i="13"/>
  <c r="G5027" i="13"/>
  <c r="G4865" i="13"/>
  <c r="G4963" i="13"/>
  <c r="G5083" i="13"/>
  <c r="G5132" i="13"/>
  <c r="G5071" i="13"/>
  <c r="G5067" i="13"/>
  <c r="G5103" i="13"/>
  <c r="G5289" i="13"/>
  <c r="G5087" i="13"/>
  <c r="G5265" i="13"/>
  <c r="G5358" i="13"/>
  <c r="G5166" i="13"/>
  <c r="G5190" i="13"/>
  <c r="G5282" i="13"/>
  <c r="G5131" i="13"/>
  <c r="G5272" i="13"/>
  <c r="G5310" i="13"/>
  <c r="G5160" i="13"/>
  <c r="G5195" i="13"/>
  <c r="G5349" i="13"/>
  <c r="G5395" i="13"/>
  <c r="G5337" i="13"/>
  <c r="G5368" i="13"/>
  <c r="G5205" i="13"/>
  <c r="G5240" i="13"/>
  <c r="G5515" i="13"/>
  <c r="G5676" i="13"/>
  <c r="G5319" i="13"/>
  <c r="G5477" i="13"/>
  <c r="G5545" i="13"/>
  <c r="G5461" i="13"/>
  <c r="G5516" i="13"/>
  <c r="G5459" i="13"/>
  <c r="G5508" i="13"/>
  <c r="G5588" i="13"/>
  <c r="G5699" i="13"/>
  <c r="G5640" i="13"/>
  <c r="G5671" i="13"/>
  <c r="G5388" i="13"/>
  <c r="G5429" i="13"/>
  <c r="G5700" i="13"/>
  <c r="G5577" i="13"/>
  <c r="G5610" i="13"/>
  <c r="G5685" i="13"/>
  <c r="G5741" i="13"/>
  <c r="G5702" i="13"/>
  <c r="G5710" i="13"/>
  <c r="G5832" i="13"/>
  <c r="G5740" i="13"/>
  <c r="G5851" i="13"/>
  <c r="G5780" i="13"/>
  <c r="G5795" i="13"/>
  <c r="G5843" i="13"/>
  <c r="G5605" i="13"/>
  <c r="G4350" i="13"/>
  <c r="G4440" i="13"/>
  <c r="G4617" i="13"/>
  <c r="G4830" i="13"/>
  <c r="G5065" i="13"/>
  <c r="G4916" i="13"/>
  <c r="G4939" i="13"/>
  <c r="G4959" i="13"/>
  <c r="G5017" i="13"/>
  <c r="G5040" i="13"/>
  <c r="G5201" i="13"/>
  <c r="G5059" i="13"/>
  <c r="G5165" i="13"/>
  <c r="G5525" i="13"/>
  <c r="G5643" i="13"/>
  <c r="G5546" i="13"/>
  <c r="G5521" i="13"/>
  <c r="G5627" i="13"/>
  <c r="G5523" i="13"/>
  <c r="G5651" i="13"/>
  <c r="G5630" i="13"/>
  <c r="G5518" i="13"/>
  <c r="G5645" i="13"/>
  <c r="G5764" i="13"/>
  <c r="G5714" i="13"/>
  <c r="G5486" i="13"/>
  <c r="G5606" i="13"/>
  <c r="G5579" i="13"/>
  <c r="G5750" i="13"/>
  <c r="G5798" i="13"/>
  <c r="G5684" i="13"/>
  <c r="G5763" i="13"/>
  <c r="G5801" i="13"/>
  <c r="G5817" i="13"/>
  <c r="G5862" i="13"/>
  <c r="G4351" i="13"/>
  <c r="G4373" i="13"/>
  <c r="G4365" i="13"/>
  <c r="G4507" i="13"/>
  <c r="G4505" i="13"/>
  <c r="G4479" i="13"/>
  <c r="G4470" i="13"/>
  <c r="G4600" i="13"/>
  <c r="G4423" i="13"/>
  <c r="G4528" i="13"/>
  <c r="G4565" i="13"/>
  <c r="G4535" i="13"/>
  <c r="G4641" i="13"/>
  <c r="G4532" i="13"/>
  <c r="G4620" i="13"/>
  <c r="G4618" i="13"/>
  <c r="G4760" i="13"/>
  <c r="G4783" i="13"/>
  <c r="G4791" i="13"/>
  <c r="G4683" i="13"/>
  <c r="G4731" i="13"/>
  <c r="G4752" i="13"/>
  <c r="G4778" i="13"/>
  <c r="G4787" i="13"/>
  <c r="G4829" i="13"/>
  <c r="G4700" i="13"/>
  <c r="G4850" i="13"/>
  <c r="G4866" i="13"/>
  <c r="G4882" i="13"/>
  <c r="G4823" i="13"/>
  <c r="G4912" i="13"/>
  <c r="G5026" i="13"/>
  <c r="G4832" i="13"/>
  <c r="G4872" i="13"/>
  <c r="G4898" i="13"/>
  <c r="G4978" i="13"/>
  <c r="G4913" i="13"/>
  <c r="G5098" i="13"/>
  <c r="G4792" i="13"/>
  <c r="G5003" i="13"/>
  <c r="G4941" i="13"/>
  <c r="G4973" i="13"/>
  <c r="G5136" i="13"/>
  <c r="G5104" i="13"/>
  <c r="G5128" i="13"/>
  <c r="G5137" i="13"/>
  <c r="G5184" i="13"/>
  <c r="G5248" i="13"/>
  <c r="G5372" i="13"/>
  <c r="G5133" i="13"/>
  <c r="G5225" i="13"/>
  <c r="G5249" i="13"/>
  <c r="G5366" i="13"/>
  <c r="G5096" i="13"/>
  <c r="G5233" i="13"/>
  <c r="G5405" i="13"/>
  <c r="G5361" i="13"/>
  <c r="G5357" i="13"/>
  <c r="G5424" i="13"/>
  <c r="G5413" i="13"/>
  <c r="G5575" i="13"/>
  <c r="G5465" i="13"/>
  <c r="G5493" i="13"/>
  <c r="G5683" i="13"/>
  <c r="G5326" i="13"/>
  <c r="G5479" i="13"/>
  <c r="G5497" i="13"/>
  <c r="G5322" i="13"/>
  <c r="G5433" i="13"/>
  <c r="G5660" i="13"/>
  <c r="G5665" i="13"/>
  <c r="G5549" i="13"/>
  <c r="G5732" i="13"/>
  <c r="G5836" i="13"/>
  <c r="G5377" i="13"/>
  <c r="G5827" i="13"/>
  <c r="G5596" i="13"/>
  <c r="G5669" i="13"/>
  <c r="G5777" i="13"/>
  <c r="G5650" i="13"/>
  <c r="G5779" i="13"/>
  <c r="G5796" i="13"/>
  <c r="G4380" i="13"/>
  <c r="G4399" i="13"/>
  <c r="G4334" i="13"/>
  <c r="G4405" i="13"/>
  <c r="G4508" i="13"/>
  <c r="G4447" i="13"/>
  <c r="G4448" i="13"/>
  <c r="G4516" i="13"/>
  <c r="G4491" i="13"/>
  <c r="G4542" i="13"/>
  <c r="G4536" i="13"/>
  <c r="G4581" i="13"/>
  <c r="G4687" i="13"/>
  <c r="G4589" i="13"/>
  <c r="G4681" i="13"/>
  <c r="G4627" i="13"/>
  <c r="G4696" i="13"/>
  <c r="G4739" i="13"/>
  <c r="G5000" i="13"/>
  <c r="G4781" i="13"/>
  <c r="G4920" i="13"/>
  <c r="G4789" i="13"/>
  <c r="G4851" i="13"/>
  <c r="G4883" i="13"/>
  <c r="G4967" i="13"/>
  <c r="G4824" i="13"/>
  <c r="G4794" i="13"/>
  <c r="G4811" i="13"/>
  <c r="G4903" i="13"/>
  <c r="G4926" i="13"/>
  <c r="G4950" i="13"/>
  <c r="G5066" i="13"/>
  <c r="G5125" i="13"/>
  <c r="G4982" i="13"/>
  <c r="G5090" i="13"/>
  <c r="G4889" i="13"/>
  <c r="G5082" i="13"/>
  <c r="G5244" i="13"/>
  <c r="G5111" i="13"/>
  <c r="G5152" i="13"/>
  <c r="G5203" i="13"/>
  <c r="G5214" i="13"/>
  <c r="G5274" i="13"/>
  <c r="G5179" i="13"/>
  <c r="G5266" i="13"/>
  <c r="G5288" i="13"/>
  <c r="G5421" i="13"/>
  <c r="G5387" i="13"/>
  <c r="G5273" i="13"/>
  <c r="G5374" i="13"/>
  <c r="G5415" i="13"/>
  <c r="G5512" i="13"/>
  <c r="G5408" i="13"/>
  <c r="G5462" i="13"/>
  <c r="G5604" i="13"/>
  <c r="G5396" i="13"/>
  <c r="G5454" i="13"/>
  <c r="G5507" i="13"/>
  <c r="G5194" i="13"/>
  <c r="G5503" i="13"/>
  <c r="G5569" i="13"/>
  <c r="G5590" i="13"/>
  <c r="G5340" i="13"/>
  <c r="G5733" i="13"/>
  <c r="G5778" i="13"/>
  <c r="G5390" i="13"/>
  <c r="G5681" i="13"/>
  <c r="G5423" i="13"/>
  <c r="G5451" i="13"/>
  <c r="G5439" i="13"/>
  <c r="G5562" i="13"/>
  <c r="G5715" i="13"/>
  <c r="G5641" i="13"/>
  <c r="G5813" i="13"/>
  <c r="G4324" i="13"/>
  <c r="G4413" i="13"/>
  <c r="G4433" i="13"/>
  <c r="G4410" i="13"/>
  <c r="G4439" i="13"/>
  <c r="G4518" i="13"/>
  <c r="G4544" i="13"/>
  <c r="G4546" i="13"/>
  <c r="G4487" i="13"/>
  <c r="G4610" i="13"/>
  <c r="G4611" i="13"/>
  <c r="G4595" i="13"/>
  <c r="G4663" i="13"/>
  <c r="G4554" i="13"/>
  <c r="G4599" i="13"/>
  <c r="G4695" i="13"/>
  <c r="G4776" i="13"/>
  <c r="G4626" i="13"/>
  <c r="G4735" i="13"/>
  <c r="G4768" i="13"/>
  <c r="G4714" i="13"/>
  <c r="G4796" i="13"/>
  <c r="G4736" i="13"/>
  <c r="G5008" i="13"/>
  <c r="G4833" i="13"/>
  <c r="G4873" i="13"/>
  <c r="G4984" i="13"/>
  <c r="G5035" i="13"/>
  <c r="G5150" i="13"/>
  <c r="G4841" i="13"/>
  <c r="G4927" i="13"/>
  <c r="G5047" i="13"/>
  <c r="G5100" i="13"/>
  <c r="G5159" i="13"/>
  <c r="G5012" i="13"/>
  <c r="G5061" i="13"/>
  <c r="G5163" i="13"/>
  <c r="G5154" i="13"/>
  <c r="G5333" i="13"/>
  <c r="G5275" i="13"/>
  <c r="G5294" i="13"/>
  <c r="G5321" i="13"/>
  <c r="G5188" i="13"/>
  <c r="G5311" i="13"/>
  <c r="G5376" i="13"/>
  <c r="G5430" i="13"/>
  <c r="G5473" i="13"/>
  <c r="G5661" i="13"/>
  <c r="G5560" i="13"/>
  <c r="G5312" i="13"/>
  <c r="G5380" i="13"/>
  <c r="G5582" i="13"/>
  <c r="G5392" i="13"/>
  <c r="G5636" i="13"/>
  <c r="G5670" i="13"/>
  <c r="G5593" i="13"/>
  <c r="G5652" i="13"/>
  <c r="G5686" i="13"/>
  <c r="G5482" i="13"/>
  <c r="G5722" i="13"/>
  <c r="G5747" i="13"/>
  <c r="G5398" i="13"/>
  <c r="G5598" i="13"/>
  <c r="G5756" i="13"/>
  <c r="G5403" i="13"/>
  <c r="G5541" i="13"/>
  <c r="G5749" i="13"/>
  <c r="G5675" i="13"/>
  <c r="G5853" i="13"/>
  <c r="G5544" i="13"/>
  <c r="G5856" i="13"/>
  <c r="G5574" i="13"/>
  <c r="G5723" i="13"/>
  <c r="G5842" i="13"/>
  <c r="G5861" i="13"/>
  <c r="G5770" i="13"/>
  <c r="G5748" i="13"/>
  <c r="G5769" i="13"/>
  <c r="G4449" i="13"/>
  <c r="G4573" i="13"/>
  <c r="G4855" i="13"/>
  <c r="G5336" i="13"/>
  <c r="G5487" i="13"/>
  <c r="G5637" i="13"/>
  <c r="G5708" i="13"/>
  <c r="G5725" i="13"/>
  <c r="G5491" i="13"/>
  <c r="G5841" i="13"/>
  <c r="G5860" i="13"/>
  <c r="G5690" i="13"/>
  <c r="G5800" i="13"/>
  <c r="G5810" i="13"/>
  <c r="G5621" i="13"/>
  <c r="G5826" i="13"/>
  <c r="G4377" i="13"/>
  <c r="G4308" i="13"/>
  <c r="G4357" i="13"/>
  <c r="G4358" i="13"/>
  <c r="G4389" i="13"/>
  <c r="G4407" i="13"/>
  <c r="G4468" i="13"/>
  <c r="G4503" i="13"/>
  <c r="G4497" i="13"/>
  <c r="G4428" i="13"/>
  <c r="G4465" i="13"/>
  <c r="G4383" i="13"/>
  <c r="G4454" i="13"/>
  <c r="G4475" i="13"/>
  <c r="G4519" i="13"/>
  <c r="G4484" i="13"/>
  <c r="G4466" i="13"/>
  <c r="G4549" i="13"/>
  <c r="G4480" i="13"/>
  <c r="G4541" i="13"/>
  <c r="G4586" i="13"/>
  <c r="G4523" i="13"/>
  <c r="G4636" i="13"/>
  <c r="G4635" i="13"/>
  <c r="G4649" i="13"/>
  <c r="G4557" i="13"/>
  <c r="G4754" i="13"/>
  <c r="G4767" i="13"/>
  <c r="G4634" i="13"/>
  <c r="G4738" i="13"/>
  <c r="G4693" i="13"/>
  <c r="G4717" i="13"/>
  <c r="G4746" i="13"/>
  <c r="G4759" i="13"/>
  <c r="G4676" i="13"/>
  <c r="G4819" i="13"/>
  <c r="G4923" i="13"/>
  <c r="G4840" i="13"/>
  <c r="G4800" i="13"/>
  <c r="G4857" i="13"/>
  <c r="G4921" i="13"/>
  <c r="G4931" i="13"/>
  <c r="G4945" i="13"/>
  <c r="G5130" i="13"/>
  <c r="G4934" i="13"/>
  <c r="G4952" i="13"/>
  <c r="G4977" i="13"/>
  <c r="G4988" i="13"/>
  <c r="G4849" i="13"/>
  <c r="G4971" i="13"/>
  <c r="G5045" i="13"/>
  <c r="G5101" i="13"/>
  <c r="G5220" i="13"/>
  <c r="G5031" i="13"/>
  <c r="G5155" i="13"/>
  <c r="G4807" i="13"/>
  <c r="G5074" i="13"/>
  <c r="G5258" i="13"/>
  <c r="G5308" i="13"/>
  <c r="G5226" i="13"/>
  <c r="G5281" i="13"/>
  <c r="G5302" i="13"/>
  <c r="G5382" i="13"/>
  <c r="G5114" i="13"/>
  <c r="G5470" i="13"/>
  <c r="G5381" i="13"/>
  <c r="G5449" i="13"/>
  <c r="G5514" i="13"/>
  <c r="G5484" i="13"/>
  <c r="G5511" i="13"/>
  <c r="G5533" i="13"/>
  <c r="G5489" i="13"/>
  <c r="G5529" i="13"/>
  <c r="G5583" i="13"/>
  <c r="G5599" i="13"/>
  <c r="G5547" i="13"/>
  <c r="G5620" i="13"/>
  <c r="G5692" i="13"/>
  <c r="G5419" i="13"/>
  <c r="G5522" i="13"/>
  <c r="G5616" i="13"/>
  <c r="G5845" i="13"/>
  <c r="G5443" i="13"/>
  <c r="G5782" i="13"/>
  <c r="G5772" i="13"/>
  <c r="G5828" i="13"/>
  <c r="G5815" i="13"/>
  <c r="G5754" i="13"/>
  <c r="G5557" i="13"/>
  <c r="G5654" i="13"/>
  <c r="E2" i="13"/>
  <c r="H2" i="13" s="1"/>
  <c r="E3" i="13"/>
  <c r="E4" i="13"/>
  <c r="E5" i="13"/>
  <c r="E6" i="13"/>
  <c r="C11" i="10"/>
  <c r="C10" i="9"/>
  <c r="C14" i="8"/>
  <c r="C20" i="7"/>
  <c r="C12" i="6"/>
  <c r="J5865" i="13" l="1"/>
  <c r="J5864" i="13"/>
  <c r="I5864" i="13"/>
  <c r="H5864" i="13"/>
  <c r="I5865" i="13"/>
  <c r="H5865" i="13"/>
  <c r="K4828" i="13"/>
  <c r="H4828" i="13"/>
  <c r="I4828" i="13"/>
  <c r="J4828" i="13"/>
  <c r="K5850" i="13"/>
  <c r="J5850" i="13"/>
  <c r="I5850" i="13"/>
  <c r="H5850" i="13"/>
  <c r="I2" i="13"/>
  <c r="J2" i="13"/>
  <c r="K2" i="13"/>
  <c r="J6" i="13"/>
  <c r="K6" i="13"/>
  <c r="J5" i="13"/>
  <c r="K5" i="13"/>
  <c r="J4" i="13"/>
  <c r="K4" i="13"/>
  <c r="J3" i="13"/>
  <c r="K3" i="13"/>
  <c r="H6" i="13"/>
  <c r="I6" i="13"/>
  <c r="H5" i="13"/>
  <c r="I5" i="13"/>
  <c r="H4" i="13"/>
  <c r="I4" i="13"/>
  <c r="H3" i="13"/>
  <c r="I3" i="13"/>
  <c r="R2" i="12"/>
  <c r="G5864" i="13" l="1"/>
  <c r="G5865" i="13"/>
  <c r="G4828" i="13"/>
  <c r="G5850" i="13"/>
  <c r="E4" i="12" s="1"/>
  <c r="G4" i="13"/>
  <c r="G6" i="13"/>
  <c r="G3" i="13"/>
  <c r="G5" i="13"/>
  <c r="D56" i="3" l="1"/>
  <c r="D48" i="5"/>
  <c r="D49" i="2"/>
  <c r="D13" i="1"/>
  <c r="D14" i="4"/>
  <c r="B56" i="3"/>
  <c r="J9" i="15" s="1"/>
  <c r="B14" i="4"/>
  <c r="J18" i="15" s="1"/>
  <c r="B48" i="5"/>
  <c r="E48" i="5" s="1"/>
  <c r="B13" i="1"/>
  <c r="B49" i="2"/>
  <c r="E199" i="5"/>
  <c r="E135" i="5"/>
  <c r="E180" i="6"/>
  <c r="E116" i="6"/>
  <c r="E46" i="6"/>
  <c r="E183" i="1"/>
  <c r="E119" i="1"/>
  <c r="E173" i="4"/>
  <c r="E109" i="4"/>
  <c r="E37" i="4"/>
  <c r="E174" i="1"/>
  <c r="E188" i="1"/>
  <c r="E124" i="1"/>
  <c r="E36" i="1"/>
  <c r="E185" i="2"/>
  <c r="E121" i="2"/>
  <c r="E69" i="2"/>
  <c r="E187" i="1"/>
  <c r="E123" i="1"/>
  <c r="E53" i="1"/>
  <c r="E192" i="7"/>
  <c r="E128" i="7"/>
  <c r="E71" i="7"/>
  <c r="E196" i="8"/>
  <c r="E132" i="8"/>
  <c r="E168" i="2"/>
  <c r="E104" i="2"/>
  <c r="E29" i="2"/>
  <c r="E172" i="4"/>
  <c r="E108" i="4"/>
  <c r="E36" i="4"/>
  <c r="E174" i="5"/>
  <c r="E110" i="5"/>
  <c r="E32" i="5"/>
  <c r="E170" i="1"/>
  <c r="E106" i="1"/>
  <c r="E51" i="1"/>
  <c r="E175" i="2"/>
  <c r="E111" i="2"/>
  <c r="E39" i="2"/>
  <c r="E171" i="4"/>
  <c r="E107" i="4"/>
  <c r="E33" i="4"/>
  <c r="E173" i="5"/>
  <c r="E109" i="5"/>
  <c r="E161" i="1"/>
  <c r="E97" i="1"/>
  <c r="E21" i="1"/>
  <c r="E166" i="2"/>
  <c r="E102" i="2"/>
  <c r="E34" i="2"/>
  <c r="E162" i="4"/>
  <c r="E98" i="4"/>
  <c r="E8" i="4"/>
  <c r="E164" i="5"/>
  <c r="E100" i="5"/>
  <c r="E144" i="1"/>
  <c r="E80" i="1"/>
  <c r="E56" i="1"/>
  <c r="E149" i="2"/>
  <c r="E85" i="2"/>
  <c r="E26" i="2"/>
  <c r="E145" i="4"/>
  <c r="E81" i="4"/>
  <c r="E12" i="4"/>
  <c r="E147" i="5"/>
  <c r="E83" i="5"/>
  <c r="E79" i="1"/>
  <c r="E10" i="1"/>
  <c r="E140" i="2"/>
  <c r="E51" i="2"/>
  <c r="E50" i="2"/>
  <c r="E144" i="4"/>
  <c r="E80" i="4"/>
  <c r="E13" i="4"/>
  <c r="E146" i="5"/>
  <c r="E110" i="1"/>
  <c r="E43" i="1"/>
  <c r="E171" i="2"/>
  <c r="E107" i="2"/>
  <c r="E36" i="2"/>
  <c r="E175" i="4"/>
  <c r="E111" i="4"/>
  <c r="E39" i="4"/>
  <c r="E169" i="5"/>
  <c r="E105" i="5"/>
  <c r="E21" i="5"/>
  <c r="E157" i="1"/>
  <c r="E93" i="1"/>
  <c r="E191" i="5"/>
  <c r="E127" i="5"/>
  <c r="E172" i="6"/>
  <c r="E108" i="6"/>
  <c r="E21" i="6"/>
  <c r="E175" i="1"/>
  <c r="E111" i="1"/>
  <c r="E165" i="4"/>
  <c r="E101" i="4"/>
  <c r="E59" i="4"/>
  <c r="E166" i="1"/>
  <c r="E180" i="1"/>
  <c r="E116" i="1"/>
  <c r="E39" i="1"/>
  <c r="E177" i="2"/>
  <c r="E113" i="2"/>
  <c r="E41" i="2"/>
  <c r="E179" i="1"/>
  <c r="E115" i="1"/>
  <c r="E70" i="1"/>
  <c r="E184" i="7"/>
  <c r="E120" i="7"/>
  <c r="E37" i="7"/>
  <c r="E188" i="8"/>
  <c r="E124" i="8"/>
  <c r="E160" i="2"/>
  <c r="E96" i="2"/>
  <c r="E59" i="2"/>
  <c r="E164" i="4"/>
  <c r="E100" i="4"/>
  <c r="E58" i="4"/>
  <c r="E166" i="5"/>
  <c r="E102" i="5"/>
  <c r="E52" i="5"/>
  <c r="E162" i="1"/>
  <c r="E98" i="1"/>
  <c r="E8" i="1"/>
  <c r="E167" i="2"/>
  <c r="E103" i="2"/>
  <c r="E62" i="2"/>
  <c r="E163" i="4"/>
  <c r="E99" i="4"/>
  <c r="E57" i="4"/>
  <c r="E165" i="5"/>
  <c r="E101" i="5"/>
  <c r="E153" i="1"/>
  <c r="E89" i="1"/>
  <c r="E49" i="1"/>
  <c r="E158" i="2"/>
  <c r="E94" i="2"/>
  <c r="E58" i="2"/>
  <c r="E154" i="4"/>
  <c r="E90" i="4"/>
  <c r="E15" i="4"/>
  <c r="E156" i="5"/>
  <c r="E200" i="1"/>
  <c r="E136" i="1"/>
  <c r="E63" i="1"/>
  <c r="E44" i="1"/>
  <c r="E141" i="2"/>
  <c r="E77" i="2"/>
  <c r="E23" i="2"/>
  <c r="E137" i="4"/>
  <c r="E74" i="4"/>
  <c r="E18" i="4"/>
  <c r="E139" i="5"/>
  <c r="E40" i="5"/>
  <c r="E66" i="1"/>
  <c r="E196" i="2"/>
  <c r="E132" i="2"/>
  <c r="E28" i="2"/>
  <c r="E200" i="4"/>
  <c r="E136" i="4"/>
  <c r="E51" i="4"/>
  <c r="E19" i="4"/>
  <c r="E138" i="5"/>
  <c r="E102" i="1"/>
  <c r="E57" i="1"/>
  <c r="E163" i="2"/>
  <c r="E99" i="2"/>
  <c r="E60" i="2"/>
  <c r="E167" i="4"/>
  <c r="E103" i="4"/>
  <c r="E183" i="5"/>
  <c r="E119" i="5"/>
  <c r="E164" i="6"/>
  <c r="E100" i="6"/>
  <c r="E44" i="6"/>
  <c r="E167" i="1"/>
  <c r="E103" i="1"/>
  <c r="E157" i="4"/>
  <c r="E93" i="4"/>
  <c r="E55" i="4"/>
  <c r="E158" i="1"/>
  <c r="E172" i="1"/>
  <c r="E108" i="1"/>
  <c r="E34" i="1"/>
  <c r="E169" i="2"/>
  <c r="E105" i="2"/>
  <c r="E63" i="2"/>
  <c r="E171" i="1"/>
  <c r="E107" i="1"/>
  <c r="E23" i="1"/>
  <c r="E176" i="7"/>
  <c r="E112" i="7"/>
  <c r="E60" i="7"/>
  <c r="E180" i="8"/>
  <c r="E116" i="8"/>
  <c r="E152" i="2"/>
  <c r="E88" i="2"/>
  <c r="E33" i="2"/>
  <c r="E156" i="4"/>
  <c r="E92" i="4"/>
  <c r="E9" i="4"/>
  <c r="E158" i="5"/>
  <c r="E94" i="5"/>
  <c r="E15" i="5"/>
  <c r="E154" i="1"/>
  <c r="E90" i="1"/>
  <c r="E22" i="1"/>
  <c r="E159" i="2"/>
  <c r="E95" i="2"/>
  <c r="E22" i="2"/>
  <c r="E155" i="4"/>
  <c r="E91" i="4"/>
  <c r="E52" i="4"/>
  <c r="E157" i="5"/>
  <c r="E93" i="5"/>
  <c r="E145" i="1"/>
  <c r="E81" i="1"/>
  <c r="E46" i="1"/>
  <c r="E150" i="2"/>
  <c r="E86" i="2"/>
  <c r="E16" i="2"/>
  <c r="E146" i="4"/>
  <c r="E82" i="4"/>
  <c r="E27" i="4"/>
  <c r="E148" i="5"/>
  <c r="E192" i="1"/>
  <c r="E128" i="1"/>
  <c r="E74" i="1"/>
  <c r="E197" i="2"/>
  <c r="E133" i="2"/>
  <c r="E30" i="2"/>
  <c r="E193" i="4"/>
  <c r="E129" i="4"/>
  <c r="E71" i="4"/>
  <c r="E195" i="5"/>
  <c r="E131" i="5"/>
  <c r="E71" i="5"/>
  <c r="E73" i="1"/>
  <c r="E188" i="2"/>
  <c r="E124" i="2"/>
  <c r="E57" i="2"/>
  <c r="E192" i="4"/>
  <c r="E128" i="4"/>
  <c r="E44" i="4"/>
  <c r="E194" i="5"/>
  <c r="E130" i="5"/>
  <c r="E94" i="1"/>
  <c r="E28" i="1"/>
  <c r="E155" i="2"/>
  <c r="E91" i="2"/>
  <c r="E54" i="2"/>
  <c r="E159" i="4"/>
  <c r="E95" i="4"/>
  <c r="E22" i="4"/>
  <c r="E153" i="5"/>
  <c r="E175" i="5"/>
  <c r="E111" i="5"/>
  <c r="E156" i="6"/>
  <c r="E92" i="6"/>
  <c r="E13" i="6"/>
  <c r="E159" i="1"/>
  <c r="E95" i="1"/>
  <c r="E149" i="4"/>
  <c r="E85" i="4"/>
  <c r="E16" i="4"/>
  <c r="E150" i="1"/>
  <c r="E164" i="1"/>
  <c r="E100" i="1"/>
  <c r="E69" i="1"/>
  <c r="E161" i="2"/>
  <c r="E97" i="2"/>
  <c r="E27" i="2"/>
  <c r="E163" i="1"/>
  <c r="E99" i="1"/>
  <c r="E16" i="1"/>
  <c r="E168" i="7"/>
  <c r="E104" i="7"/>
  <c r="E40" i="7"/>
  <c r="E172" i="8"/>
  <c r="E108" i="8"/>
  <c r="E144" i="2"/>
  <c r="E80" i="2"/>
  <c r="E14" i="2"/>
  <c r="E148" i="4"/>
  <c r="E84" i="4"/>
  <c r="E20" i="4"/>
  <c r="E150" i="5"/>
  <c r="E86" i="5"/>
  <c r="E18" i="5"/>
  <c r="E146" i="1"/>
  <c r="E82" i="1"/>
  <c r="E25" i="1"/>
  <c r="E151" i="2"/>
  <c r="E87" i="2"/>
  <c r="E17" i="2"/>
  <c r="E147" i="4"/>
  <c r="E83" i="4"/>
  <c r="E23" i="4"/>
  <c r="E149" i="5"/>
  <c r="E85" i="5"/>
  <c r="E137" i="1"/>
  <c r="E64" i="1"/>
  <c r="E45" i="1"/>
  <c r="E142" i="2"/>
  <c r="E78" i="2"/>
  <c r="E8" i="2"/>
  <c r="E138" i="4"/>
  <c r="E75" i="4"/>
  <c r="E10" i="4"/>
  <c r="E140" i="5"/>
  <c r="E184" i="1"/>
  <c r="E120" i="1"/>
  <c r="E38" i="1"/>
  <c r="E189" i="2"/>
  <c r="E125" i="2"/>
  <c r="E43" i="2"/>
  <c r="E185" i="4"/>
  <c r="E121" i="4"/>
  <c r="E68" i="4"/>
  <c r="E187" i="5"/>
  <c r="E123" i="5"/>
  <c r="E64" i="5"/>
  <c r="E71" i="1"/>
  <c r="E180" i="2"/>
  <c r="E116" i="2"/>
  <c r="E52" i="2"/>
  <c r="E184" i="4"/>
  <c r="E120" i="4"/>
  <c r="E67" i="4"/>
  <c r="E186" i="5"/>
  <c r="E122" i="5"/>
  <c r="E86" i="1"/>
  <c r="E19" i="1"/>
  <c r="E147" i="2"/>
  <c r="E83" i="2"/>
  <c r="E24" i="2"/>
  <c r="E151" i="4"/>
  <c r="E87" i="4"/>
  <c r="E167" i="5"/>
  <c r="E103" i="5"/>
  <c r="E148" i="6"/>
  <c r="E84" i="6"/>
  <c r="E31" i="6"/>
  <c r="E151" i="1"/>
  <c r="E87" i="1"/>
  <c r="E141" i="4"/>
  <c r="E77" i="4"/>
  <c r="E25" i="4"/>
  <c r="E142" i="1"/>
  <c r="E156" i="1"/>
  <c r="E92" i="1"/>
  <c r="E33" i="1"/>
  <c r="E153" i="2"/>
  <c r="E89" i="2"/>
  <c r="E20" i="2"/>
  <c r="E155" i="1"/>
  <c r="E91" i="1"/>
  <c r="E42" i="1"/>
  <c r="E160" i="7"/>
  <c r="E96" i="7"/>
  <c r="E12" i="7"/>
  <c r="E164" i="8"/>
  <c r="E200" i="2"/>
  <c r="E136" i="2"/>
  <c r="E55" i="2"/>
  <c r="E19" i="2"/>
  <c r="E140" i="4"/>
  <c r="E76" i="4"/>
  <c r="E54" i="4"/>
  <c r="E142" i="5"/>
  <c r="E78" i="5"/>
  <c r="E26" i="5"/>
  <c r="E138" i="1"/>
  <c r="E68" i="1"/>
  <c r="E9" i="1"/>
  <c r="E143" i="2"/>
  <c r="E79" i="2"/>
  <c r="E12" i="2"/>
  <c r="E139" i="4"/>
  <c r="E47" i="4"/>
  <c r="E48" i="4"/>
  <c r="E141" i="5"/>
  <c r="E193" i="1"/>
  <c r="E129" i="1"/>
  <c r="E61" i="1"/>
  <c r="E198" i="2"/>
  <c r="E134" i="2"/>
  <c r="E74" i="2"/>
  <c r="E194" i="4"/>
  <c r="E130" i="4"/>
  <c r="E29" i="4"/>
  <c r="E196" i="5"/>
  <c r="E132" i="5"/>
  <c r="E176" i="1"/>
  <c r="E112" i="1"/>
  <c r="E47" i="1"/>
  <c r="E181" i="2"/>
  <c r="E117" i="2"/>
  <c r="E66" i="2"/>
  <c r="E177" i="4"/>
  <c r="E113" i="4"/>
  <c r="E40" i="4"/>
  <c r="E179" i="5"/>
  <c r="E115" i="5"/>
  <c r="E60" i="5"/>
  <c r="E35" i="1"/>
  <c r="E172" i="2"/>
  <c r="E108" i="2"/>
  <c r="E37" i="2"/>
  <c r="E176" i="4"/>
  <c r="E112" i="4"/>
  <c r="E62" i="4"/>
  <c r="E178" i="5"/>
  <c r="E114" i="5"/>
  <c r="E78" i="1"/>
  <c r="E7" i="1"/>
  <c r="E139" i="2"/>
  <c r="E48" i="2"/>
  <c r="E53" i="2"/>
  <c r="E143" i="4"/>
  <c r="E79" i="4"/>
  <c r="E7" i="4"/>
  <c r="E137" i="5"/>
  <c r="E42" i="5"/>
  <c r="E189" i="1"/>
  <c r="E125" i="1"/>
  <c r="E60" i="1"/>
  <c r="E159" i="5"/>
  <c r="E95" i="5"/>
  <c r="E140" i="6"/>
  <c r="E65" i="6"/>
  <c r="E50" i="6"/>
  <c r="E143" i="1"/>
  <c r="E197" i="4"/>
  <c r="E133" i="4"/>
  <c r="E46" i="4"/>
  <c r="E198" i="1"/>
  <c r="E134" i="1"/>
  <c r="E148" i="1"/>
  <c r="E84" i="1"/>
  <c r="E30" i="1"/>
  <c r="E145" i="2"/>
  <c r="E81" i="2"/>
  <c r="E9" i="2"/>
  <c r="E147" i="1"/>
  <c r="E83" i="1"/>
  <c r="E11" i="1"/>
  <c r="E152" i="7"/>
  <c r="E88" i="7"/>
  <c r="E49" i="7"/>
  <c r="E156" i="8"/>
  <c r="E192" i="2"/>
  <c r="E128" i="2"/>
  <c r="E45" i="2"/>
  <c r="E196" i="4"/>
  <c r="E132" i="4"/>
  <c r="E45" i="4"/>
  <c r="E198" i="5"/>
  <c r="E134" i="5"/>
  <c r="E72" i="5"/>
  <c r="E194" i="1"/>
  <c r="E130" i="1"/>
  <c r="E62" i="1"/>
  <c r="E199" i="2"/>
  <c r="E135" i="2"/>
  <c r="E75" i="2"/>
  <c r="E195" i="4"/>
  <c r="E131" i="4"/>
  <c r="E72" i="4"/>
  <c r="E197" i="5"/>
  <c r="E133" i="5"/>
  <c r="E185" i="1"/>
  <c r="E121" i="1"/>
  <c r="E72" i="1"/>
  <c r="E190" i="2"/>
  <c r="E126" i="2"/>
  <c r="E44" i="2"/>
  <c r="E186" i="4"/>
  <c r="E122" i="4"/>
  <c r="E69" i="4"/>
  <c r="E188" i="5"/>
  <c r="E124" i="5"/>
  <c r="E168" i="1"/>
  <c r="E104" i="1"/>
  <c r="E17" i="1"/>
  <c r="E173" i="2"/>
  <c r="E109" i="2"/>
  <c r="E38" i="2"/>
  <c r="E169" i="4"/>
  <c r="E105" i="4"/>
  <c r="E35" i="4"/>
  <c r="E171" i="5"/>
  <c r="E107" i="5"/>
  <c r="E56" i="5"/>
  <c r="E14" i="1"/>
  <c r="E164" i="2"/>
  <c r="E100" i="2"/>
  <c r="E13" i="2"/>
  <c r="E168" i="4"/>
  <c r="E104" i="4"/>
  <c r="E31" i="4"/>
  <c r="E170" i="5"/>
  <c r="E106" i="5"/>
  <c r="E76" i="1"/>
  <c r="E195" i="2"/>
  <c r="E131" i="2"/>
  <c r="E31" i="2"/>
  <c r="E199" i="4"/>
  <c r="E135" i="4"/>
  <c r="E73" i="4"/>
  <c r="E193" i="5"/>
  <c r="E129" i="5"/>
  <c r="E37" i="5"/>
  <c r="E143" i="5"/>
  <c r="E188" i="6"/>
  <c r="E124" i="6"/>
  <c r="E45" i="6"/>
  <c r="E191" i="1"/>
  <c r="E127" i="1"/>
  <c r="E181" i="4"/>
  <c r="E117" i="4"/>
  <c r="E64" i="4"/>
  <c r="E182" i="1"/>
  <c r="E196" i="1"/>
  <c r="E132" i="1"/>
  <c r="E48" i="1"/>
  <c r="E193" i="2"/>
  <c r="E129" i="2"/>
  <c r="E72" i="2"/>
  <c r="E195" i="1"/>
  <c r="E131" i="1"/>
  <c r="E32" i="1"/>
  <c r="E200" i="7"/>
  <c r="E136" i="7"/>
  <c r="E75" i="7"/>
  <c r="E23" i="7"/>
  <c r="E140" i="8"/>
  <c r="E176" i="2"/>
  <c r="E112" i="2"/>
  <c r="E40" i="2"/>
  <c r="E180" i="4"/>
  <c r="E116" i="4"/>
  <c r="E50" i="4"/>
  <c r="E182" i="5"/>
  <c r="E118" i="5"/>
  <c r="E35" i="5"/>
  <c r="E178" i="1"/>
  <c r="E114" i="1"/>
  <c r="E58" i="1"/>
  <c r="E183" i="2"/>
  <c r="E119" i="2"/>
  <c r="E68" i="2"/>
  <c r="E179" i="4"/>
  <c r="E115" i="4"/>
  <c r="E41" i="4"/>
  <c r="E181" i="5"/>
  <c r="E117" i="5"/>
  <c r="E169" i="1"/>
  <c r="E105" i="1"/>
  <c r="E15" i="1"/>
  <c r="E174" i="2"/>
  <c r="E110" i="2"/>
  <c r="E64" i="2"/>
  <c r="E170" i="4"/>
  <c r="E106" i="4"/>
  <c r="E32" i="4"/>
  <c r="E172" i="5"/>
  <c r="E108" i="5"/>
  <c r="E152" i="1"/>
  <c r="E88" i="1"/>
  <c r="E55" i="1"/>
  <c r="E157" i="2"/>
  <c r="E93" i="2"/>
  <c r="E32" i="2"/>
  <c r="E153" i="4"/>
  <c r="E89" i="4"/>
  <c r="E21" i="4"/>
  <c r="E155" i="5"/>
  <c r="E91" i="5"/>
  <c r="E45" i="5"/>
  <c r="E20" i="1"/>
  <c r="E148" i="2"/>
  <c r="E84" i="2"/>
  <c r="E21" i="2"/>
  <c r="E152" i="4"/>
  <c r="E88" i="4"/>
  <c r="E34" i="4"/>
  <c r="E154" i="5"/>
  <c r="E118" i="1"/>
  <c r="E52" i="1"/>
  <c r="E179" i="2"/>
  <c r="E115" i="2"/>
  <c r="E56" i="2"/>
  <c r="E183" i="4"/>
  <c r="E119" i="4"/>
  <c r="E66" i="4"/>
  <c r="E151" i="5"/>
  <c r="E43" i="4"/>
  <c r="E18" i="2"/>
  <c r="E184" i="2"/>
  <c r="E67" i="5"/>
  <c r="E123" i="4"/>
  <c r="E118" i="2"/>
  <c r="E96" i="1"/>
  <c r="E163" i="5"/>
  <c r="E96" i="4"/>
  <c r="E191" i="4"/>
  <c r="E145" i="5"/>
  <c r="E25" i="5"/>
  <c r="E133" i="1"/>
  <c r="E54" i="1"/>
  <c r="E170" i="2"/>
  <c r="E106" i="2"/>
  <c r="E35" i="2"/>
  <c r="E174" i="4"/>
  <c r="E110" i="4"/>
  <c r="E38" i="4"/>
  <c r="E176" i="5"/>
  <c r="E112" i="5"/>
  <c r="E35" i="8"/>
  <c r="E200" i="9"/>
  <c r="E136" i="9"/>
  <c r="E25" i="9"/>
  <c r="E31" i="9"/>
  <c r="E139" i="10"/>
  <c r="E75" i="10"/>
  <c r="E23" i="10"/>
  <c r="E137" i="3"/>
  <c r="E55" i="3"/>
  <c r="E76" i="3"/>
  <c r="E10" i="5"/>
  <c r="E147" i="6"/>
  <c r="E83" i="6"/>
  <c r="E32" i="6"/>
  <c r="E151" i="7"/>
  <c r="E87" i="7"/>
  <c r="E45" i="7"/>
  <c r="E147" i="8"/>
  <c r="E83" i="8"/>
  <c r="E65" i="5"/>
  <c r="E186" i="6"/>
  <c r="E122" i="6"/>
  <c r="E72" i="6"/>
  <c r="E190" i="7"/>
  <c r="E126" i="7"/>
  <c r="E69" i="7"/>
  <c r="E186" i="8"/>
  <c r="E122" i="8"/>
  <c r="E70" i="8"/>
  <c r="E153" i="6"/>
  <c r="E89" i="6"/>
  <c r="E29" i="6"/>
  <c r="E157" i="7"/>
  <c r="E93" i="7"/>
  <c r="E22" i="7"/>
  <c r="E153" i="8"/>
  <c r="E89" i="8"/>
  <c r="E26" i="8"/>
  <c r="E59" i="5"/>
  <c r="E184" i="6"/>
  <c r="E120" i="6"/>
  <c r="E49" i="6"/>
  <c r="E188" i="7"/>
  <c r="E124" i="7"/>
  <c r="E67" i="7"/>
  <c r="E192" i="8"/>
  <c r="E128" i="8"/>
  <c r="E167" i="6"/>
  <c r="E103" i="6"/>
  <c r="E16" i="6"/>
  <c r="E163" i="7"/>
  <c r="E99" i="7"/>
  <c r="E27" i="7"/>
  <c r="E167" i="8"/>
  <c r="E103" i="8"/>
  <c r="E62" i="5"/>
  <c r="E190" i="6"/>
  <c r="E126" i="6"/>
  <c r="E55" i="6"/>
  <c r="E186" i="7"/>
  <c r="E122" i="7"/>
  <c r="E32" i="7"/>
  <c r="E190" i="8"/>
  <c r="E126" i="8"/>
  <c r="E72" i="8"/>
  <c r="E57" i="5"/>
  <c r="E196" i="6"/>
  <c r="E190" i="1"/>
  <c r="E139" i="1"/>
  <c r="E120" i="2"/>
  <c r="E186" i="1"/>
  <c r="E42" i="4"/>
  <c r="E67" i="2"/>
  <c r="E37" i="1"/>
  <c r="E99" i="5"/>
  <c r="E28" i="4"/>
  <c r="E127" i="4"/>
  <c r="E121" i="5"/>
  <c r="E27" i="5"/>
  <c r="E117" i="1"/>
  <c r="E12" i="1"/>
  <c r="E162" i="2"/>
  <c r="E98" i="2"/>
  <c r="E11" i="2"/>
  <c r="E166" i="4"/>
  <c r="E102" i="4"/>
  <c r="E60" i="4"/>
  <c r="E168" i="5"/>
  <c r="E104" i="5"/>
  <c r="E62" i="8"/>
  <c r="E192" i="9"/>
  <c r="E128" i="9"/>
  <c r="E70" i="9"/>
  <c r="E195" i="10"/>
  <c r="E131" i="10"/>
  <c r="E30" i="10"/>
  <c r="E193" i="3"/>
  <c r="E129" i="3"/>
  <c r="E36" i="3"/>
  <c r="E77" i="5"/>
  <c r="E44" i="5"/>
  <c r="E139" i="6"/>
  <c r="E64" i="6"/>
  <c r="E25" i="6"/>
  <c r="E143" i="7"/>
  <c r="E79" i="7"/>
  <c r="E9" i="7"/>
  <c r="E139" i="8"/>
  <c r="E60" i="8"/>
  <c r="E41" i="5"/>
  <c r="E178" i="6"/>
  <c r="E114" i="6"/>
  <c r="E61" i="6"/>
  <c r="E182" i="7"/>
  <c r="E118" i="7"/>
  <c r="E64" i="7"/>
  <c r="E178" i="8"/>
  <c r="E114" i="8"/>
  <c r="E17" i="5"/>
  <c r="E145" i="6"/>
  <c r="E81" i="6"/>
  <c r="E7" i="6"/>
  <c r="E149" i="7"/>
  <c r="E85" i="7"/>
  <c r="E11" i="7"/>
  <c r="E145" i="8"/>
  <c r="E81" i="8"/>
  <c r="E8" i="8"/>
  <c r="E55" i="5"/>
  <c r="E176" i="6"/>
  <c r="E112" i="6"/>
  <c r="E53" i="6"/>
  <c r="E180" i="7"/>
  <c r="E116" i="7"/>
  <c r="E39" i="7"/>
  <c r="E184" i="8"/>
  <c r="E120" i="8"/>
  <c r="E159" i="6"/>
  <c r="E95" i="6"/>
  <c r="E24" i="6"/>
  <c r="E155" i="7"/>
  <c r="E91" i="7"/>
  <c r="E24" i="7"/>
  <c r="E159" i="8"/>
  <c r="E95" i="8"/>
  <c r="E33" i="5"/>
  <c r="E182" i="6"/>
  <c r="E118" i="6"/>
  <c r="E52" i="6"/>
  <c r="E178" i="7"/>
  <c r="E114" i="7"/>
  <c r="E62" i="7"/>
  <c r="E132" i="6"/>
  <c r="E126" i="1"/>
  <c r="E65" i="1"/>
  <c r="E47" i="2"/>
  <c r="E122" i="1"/>
  <c r="E189" i="5"/>
  <c r="E178" i="4"/>
  <c r="E165" i="2"/>
  <c r="E49" i="5"/>
  <c r="E162" i="5"/>
  <c r="E30" i="4"/>
  <c r="E113" i="5"/>
  <c r="E197" i="1"/>
  <c r="E109" i="1"/>
  <c r="E31" i="1"/>
  <c r="E154" i="2"/>
  <c r="E90" i="2"/>
  <c r="E15" i="2"/>
  <c r="E158" i="4"/>
  <c r="E94" i="4"/>
  <c r="E56" i="4"/>
  <c r="E160" i="5"/>
  <c r="E96" i="5"/>
  <c r="E41" i="8"/>
  <c r="E184" i="9"/>
  <c r="E120" i="9"/>
  <c r="E64" i="9"/>
  <c r="E187" i="10"/>
  <c r="E123" i="10"/>
  <c r="E34" i="10"/>
  <c r="E185" i="3"/>
  <c r="E121" i="3"/>
  <c r="E72" i="3"/>
  <c r="E39" i="5"/>
  <c r="E195" i="6"/>
  <c r="E131" i="6"/>
  <c r="E68" i="6"/>
  <c r="E199" i="7"/>
  <c r="E135" i="7"/>
  <c r="E21" i="7"/>
  <c r="E195" i="8"/>
  <c r="E131" i="8"/>
  <c r="E74" i="8"/>
  <c r="E22" i="5"/>
  <c r="E170" i="6"/>
  <c r="E106" i="6"/>
  <c r="E57" i="6"/>
  <c r="E174" i="7"/>
  <c r="E110" i="7"/>
  <c r="E58" i="7"/>
  <c r="E170" i="8"/>
  <c r="E106" i="8"/>
  <c r="E28" i="5"/>
  <c r="E137" i="6"/>
  <c r="E42" i="6"/>
  <c r="E28" i="6"/>
  <c r="E141" i="7"/>
  <c r="E41" i="7"/>
  <c r="E43" i="7"/>
  <c r="E137" i="8"/>
  <c r="E76" i="8"/>
  <c r="E23" i="8"/>
  <c r="E30" i="5"/>
  <c r="E168" i="6"/>
  <c r="E104" i="6"/>
  <c r="E66" i="6"/>
  <c r="E172" i="7"/>
  <c r="E108" i="7"/>
  <c r="E19" i="7"/>
  <c r="E176" i="8"/>
  <c r="E9" i="5"/>
  <c r="E151" i="6"/>
  <c r="E87" i="6"/>
  <c r="E36" i="6"/>
  <c r="E147" i="7"/>
  <c r="E83" i="7"/>
  <c r="E46" i="7"/>
  <c r="E151" i="8"/>
  <c r="E87" i="8"/>
  <c r="E54" i="5"/>
  <c r="E174" i="6"/>
  <c r="E110" i="6"/>
  <c r="E43" i="6"/>
  <c r="E170" i="7"/>
  <c r="E106" i="7"/>
  <c r="E28" i="7"/>
  <c r="E174" i="8"/>
  <c r="E33" i="6"/>
  <c r="E140" i="1"/>
  <c r="E24" i="1"/>
  <c r="E188" i="4"/>
  <c r="E50" i="1"/>
  <c r="E125" i="5"/>
  <c r="E114" i="4"/>
  <c r="E101" i="2"/>
  <c r="E29" i="1"/>
  <c r="E98" i="5"/>
  <c r="E61" i="4"/>
  <c r="E97" i="5"/>
  <c r="E181" i="1"/>
  <c r="E101" i="1"/>
  <c r="E26" i="1"/>
  <c r="E146" i="2"/>
  <c r="E82" i="2"/>
  <c r="E25" i="2"/>
  <c r="E150" i="4"/>
  <c r="E86" i="4"/>
  <c r="E17" i="4"/>
  <c r="E152" i="5"/>
  <c r="E88" i="5"/>
  <c r="E18" i="8"/>
  <c r="E176" i="9"/>
  <c r="E112" i="9"/>
  <c r="E60" i="9"/>
  <c r="E179" i="10"/>
  <c r="E115" i="10"/>
  <c r="E33" i="10"/>
  <c r="E177" i="3"/>
  <c r="E113" i="3"/>
  <c r="E42" i="3"/>
  <c r="E66" i="5"/>
  <c r="E187" i="6"/>
  <c r="E123" i="6"/>
  <c r="E73" i="6"/>
  <c r="E191" i="7"/>
  <c r="E127" i="7"/>
  <c r="E70" i="7"/>
  <c r="E187" i="8"/>
  <c r="E123" i="8"/>
  <c r="E55" i="8"/>
  <c r="E50" i="5"/>
  <c r="E162" i="6"/>
  <c r="E98" i="6"/>
  <c r="E8" i="6"/>
  <c r="E166" i="7"/>
  <c r="E102" i="7"/>
  <c r="E56" i="7"/>
  <c r="E162" i="8"/>
  <c r="E98" i="8"/>
  <c r="E193" i="6"/>
  <c r="E129" i="6"/>
  <c r="E75" i="6"/>
  <c r="E197" i="7"/>
  <c r="E133" i="7"/>
  <c r="E35" i="7"/>
  <c r="E193" i="8"/>
  <c r="E129" i="8"/>
  <c r="E73" i="8"/>
  <c r="E90" i="5"/>
  <c r="E16" i="5"/>
  <c r="E160" i="6"/>
  <c r="E96" i="6"/>
  <c r="E22" i="6"/>
  <c r="E164" i="7"/>
  <c r="E100" i="7"/>
  <c r="E54" i="7"/>
  <c r="E168" i="8"/>
  <c r="E47" i="5"/>
  <c r="E143" i="6"/>
  <c r="E79" i="6"/>
  <c r="E14" i="6"/>
  <c r="E139" i="7"/>
  <c r="E38" i="7"/>
  <c r="E25" i="7"/>
  <c r="E199" i="1"/>
  <c r="E77" i="1"/>
  <c r="E144" i="7"/>
  <c r="E124" i="4"/>
  <c r="E191" i="2"/>
  <c r="E177" i="1"/>
  <c r="E63" i="4"/>
  <c r="E61" i="2"/>
  <c r="E156" i="2"/>
  <c r="E40" i="1"/>
  <c r="E26" i="4"/>
  <c r="E89" i="5"/>
  <c r="E173" i="1"/>
  <c r="E85" i="1"/>
  <c r="E18" i="1"/>
  <c r="E138" i="2"/>
  <c r="E76" i="2"/>
  <c r="E7" i="2"/>
  <c r="E142" i="4"/>
  <c r="E78" i="4"/>
  <c r="E11" i="4"/>
  <c r="E144" i="5"/>
  <c r="E100" i="8"/>
  <c r="E40" i="8"/>
  <c r="E168" i="9"/>
  <c r="E104" i="9"/>
  <c r="E42" i="9"/>
  <c r="E171" i="10"/>
  <c r="E107" i="10"/>
  <c r="E26" i="10"/>
  <c r="E169" i="3"/>
  <c r="E105" i="3"/>
  <c r="E12" i="3"/>
  <c r="E34" i="5"/>
  <c r="E179" i="6"/>
  <c r="E115" i="6"/>
  <c r="E69" i="6"/>
  <c r="E183" i="7"/>
  <c r="E119" i="7"/>
  <c r="E31" i="7"/>
  <c r="E179" i="8"/>
  <c r="E115" i="8"/>
  <c r="E92" i="5"/>
  <c r="E19" i="5"/>
  <c r="E154" i="6"/>
  <c r="E90" i="6"/>
  <c r="E18" i="6"/>
  <c r="E158" i="7"/>
  <c r="E94" i="7"/>
  <c r="E51" i="7"/>
  <c r="E154" i="8"/>
  <c r="E90" i="8"/>
  <c r="E185" i="6"/>
  <c r="E121" i="6"/>
  <c r="E71" i="6"/>
  <c r="E189" i="7"/>
  <c r="E125" i="7"/>
  <c r="E68" i="7"/>
  <c r="E185" i="8"/>
  <c r="E121" i="8"/>
  <c r="E39" i="8"/>
  <c r="E82" i="5"/>
  <c r="E13" i="5"/>
  <c r="E152" i="6"/>
  <c r="E88" i="6"/>
  <c r="E23" i="6"/>
  <c r="E156" i="7"/>
  <c r="E92" i="7"/>
  <c r="E16" i="7"/>
  <c r="E160" i="8"/>
  <c r="E199" i="6"/>
  <c r="E135" i="6"/>
  <c r="E51" i="6"/>
  <c r="E195" i="7"/>
  <c r="E131" i="7"/>
  <c r="E73" i="7"/>
  <c r="E199" i="8"/>
  <c r="E135" i="8"/>
  <c r="E75" i="8"/>
  <c r="E46" i="5"/>
  <c r="E158" i="6"/>
  <c r="E94" i="6"/>
  <c r="E19" i="6"/>
  <c r="E154" i="7"/>
  <c r="E90" i="7"/>
  <c r="E10" i="7"/>
  <c r="E158" i="8"/>
  <c r="E94" i="8"/>
  <c r="E79" i="5"/>
  <c r="E7" i="5"/>
  <c r="E135" i="1"/>
  <c r="E27" i="1"/>
  <c r="E80" i="7"/>
  <c r="E49" i="4"/>
  <c r="E127" i="2"/>
  <c r="E113" i="1"/>
  <c r="E180" i="5"/>
  <c r="E161" i="4"/>
  <c r="E92" i="2"/>
  <c r="E187" i="2"/>
  <c r="E185" i="5"/>
  <c r="E81" i="5"/>
  <c r="E165" i="1"/>
  <c r="E67" i="1"/>
  <c r="E194" i="2"/>
  <c r="E130" i="2"/>
  <c r="E73" i="2"/>
  <c r="E198" i="4"/>
  <c r="E134" i="4"/>
  <c r="E53" i="4"/>
  <c r="E200" i="5"/>
  <c r="E136" i="5"/>
  <c r="E92" i="8"/>
  <c r="E9" i="8"/>
  <c r="E160" i="9"/>
  <c r="E96" i="9"/>
  <c r="E21" i="9"/>
  <c r="E163" i="10"/>
  <c r="E99" i="10"/>
  <c r="E51" i="10"/>
  <c r="E161" i="3"/>
  <c r="E97" i="3"/>
  <c r="E17" i="3"/>
  <c r="E31" i="5"/>
  <c r="E171" i="6"/>
  <c r="E107" i="6"/>
  <c r="E39" i="6"/>
  <c r="E175" i="7"/>
  <c r="E111" i="7"/>
  <c r="E59" i="7"/>
  <c r="E171" i="8"/>
  <c r="E107" i="8"/>
  <c r="E84" i="5"/>
  <c r="E14" i="5"/>
  <c r="E146" i="6"/>
  <c r="E82" i="6"/>
  <c r="E38" i="6"/>
  <c r="E150" i="7"/>
  <c r="E86" i="7"/>
  <c r="E18" i="7"/>
  <c r="E146" i="8"/>
  <c r="E82" i="8"/>
  <c r="E177" i="6"/>
  <c r="E113" i="6"/>
  <c r="E60" i="6"/>
  <c r="E181" i="7"/>
  <c r="E117" i="7"/>
  <c r="E30" i="7"/>
  <c r="E177" i="8"/>
  <c r="E113" i="8"/>
  <c r="E51" i="8"/>
  <c r="E75" i="5"/>
  <c r="E8" i="5"/>
  <c r="E144" i="6"/>
  <c r="E80" i="6"/>
  <c r="E9" i="6"/>
  <c r="E148" i="7"/>
  <c r="E84" i="7"/>
  <c r="E14" i="7"/>
  <c r="E152" i="8"/>
  <c r="E191" i="6"/>
  <c r="E127" i="6"/>
  <c r="E37" i="6"/>
  <c r="E187" i="7"/>
  <c r="E123" i="7"/>
  <c r="E66" i="7"/>
  <c r="E191" i="8"/>
  <c r="E127" i="8"/>
  <c r="E80" i="5"/>
  <c r="E29" i="5"/>
  <c r="E150" i="6"/>
  <c r="E86" i="6"/>
  <c r="E35" i="6"/>
  <c r="E146" i="7"/>
  <c r="E82" i="7"/>
  <c r="E13" i="7"/>
  <c r="E150" i="8"/>
  <c r="E86" i="8"/>
  <c r="E189" i="4"/>
  <c r="E137" i="2"/>
  <c r="E26" i="7"/>
  <c r="E190" i="5"/>
  <c r="E71" i="2"/>
  <c r="E41" i="1"/>
  <c r="E116" i="5"/>
  <c r="E97" i="4"/>
  <c r="E10" i="2"/>
  <c r="E123" i="2"/>
  <c r="E177" i="5"/>
  <c r="E63" i="5"/>
  <c r="E149" i="1"/>
  <c r="E75" i="1"/>
  <c r="E186" i="2"/>
  <c r="E122" i="2"/>
  <c r="E42" i="2"/>
  <c r="E190" i="4"/>
  <c r="E126" i="4"/>
  <c r="E70" i="4"/>
  <c r="E192" i="5"/>
  <c r="E128" i="5"/>
  <c r="E84" i="8"/>
  <c r="E29" i="8"/>
  <c r="E152" i="9"/>
  <c r="E88" i="9"/>
  <c r="E50" i="9"/>
  <c r="E155" i="10"/>
  <c r="E91" i="10"/>
  <c r="E8" i="10"/>
  <c r="E153" i="3"/>
  <c r="E89" i="3"/>
  <c r="E70" i="3"/>
  <c r="E51" i="5"/>
  <c r="E163" i="6"/>
  <c r="E99" i="6"/>
  <c r="E11" i="6"/>
  <c r="E167" i="7"/>
  <c r="E103" i="7"/>
  <c r="E42" i="7"/>
  <c r="E163" i="8"/>
  <c r="E99" i="8"/>
  <c r="E76" i="5"/>
  <c r="E24" i="5"/>
  <c r="E138" i="6"/>
  <c r="E59" i="6"/>
  <c r="E10" i="6"/>
  <c r="E142" i="7"/>
  <c r="E78" i="7"/>
  <c r="E44" i="7"/>
  <c r="E138" i="8"/>
  <c r="E49" i="8"/>
  <c r="E169" i="6"/>
  <c r="E105" i="6"/>
  <c r="E17" i="6"/>
  <c r="E173" i="7"/>
  <c r="E109" i="7"/>
  <c r="E29" i="7"/>
  <c r="E169" i="8"/>
  <c r="E105" i="8"/>
  <c r="E7" i="8"/>
  <c r="E70" i="5"/>
  <c r="E200" i="6"/>
  <c r="E136" i="6"/>
  <c r="E63" i="6"/>
  <c r="E27" i="6"/>
  <c r="E140" i="7"/>
  <c r="E77" i="7"/>
  <c r="E48" i="7"/>
  <c r="E144" i="8"/>
  <c r="E183" i="6"/>
  <c r="E119" i="6"/>
  <c r="E54" i="6"/>
  <c r="E179" i="7"/>
  <c r="E115" i="7"/>
  <c r="E63" i="7"/>
  <c r="E183" i="8"/>
  <c r="E119" i="8"/>
  <c r="E74" i="5"/>
  <c r="E43" i="5"/>
  <c r="E142" i="6"/>
  <c r="E78" i="6"/>
  <c r="E70" i="6"/>
  <c r="E138" i="7"/>
  <c r="E36" i="7"/>
  <c r="E125" i="4"/>
  <c r="E46" i="2"/>
  <c r="E148" i="8"/>
  <c r="E126" i="5"/>
  <c r="E187" i="4"/>
  <c r="E182" i="2"/>
  <c r="E160" i="1"/>
  <c r="E24" i="4"/>
  <c r="E160" i="4"/>
  <c r="E70" i="2"/>
  <c r="E161" i="5"/>
  <c r="E58" i="5"/>
  <c r="E141" i="1"/>
  <c r="E59" i="1"/>
  <c r="E178" i="2"/>
  <c r="E114" i="2"/>
  <c r="E65" i="2"/>
  <c r="E182" i="4"/>
  <c r="E118" i="4"/>
  <c r="E65" i="4"/>
  <c r="E184" i="5"/>
  <c r="E120" i="5"/>
  <c r="E77" i="8"/>
  <c r="E45" i="8"/>
  <c r="E144" i="9"/>
  <c r="E80" i="9"/>
  <c r="E52" i="9"/>
  <c r="E147" i="10"/>
  <c r="E83" i="10"/>
  <c r="E13" i="10"/>
  <c r="E145" i="3"/>
  <c r="E81" i="3"/>
  <c r="E30" i="3"/>
  <c r="E20" i="5"/>
  <c r="E155" i="6"/>
  <c r="E91" i="6"/>
  <c r="E26" i="6"/>
  <c r="E159" i="7"/>
  <c r="E95" i="7"/>
  <c r="E15" i="7"/>
  <c r="E155" i="8"/>
  <c r="E91" i="8"/>
  <c r="E38" i="5"/>
  <c r="E194" i="6"/>
  <c r="E130" i="6"/>
  <c r="E76" i="6"/>
  <c r="E198" i="7"/>
  <c r="E134" i="7"/>
  <c r="E74" i="7"/>
  <c r="E194" i="8"/>
  <c r="E130" i="8"/>
  <c r="E58" i="8"/>
  <c r="E161" i="6"/>
  <c r="E97" i="6"/>
  <c r="E56" i="6"/>
  <c r="E165" i="7"/>
  <c r="E101" i="7"/>
  <c r="E55" i="7"/>
  <c r="E161" i="8"/>
  <c r="E97" i="8"/>
  <c r="E50" i="8"/>
  <c r="E36" i="5"/>
  <c r="E192" i="6"/>
  <c r="E128" i="6"/>
  <c r="E62" i="6"/>
  <c r="E196" i="7"/>
  <c r="E132" i="7"/>
  <c r="E34" i="7"/>
  <c r="E200" i="8"/>
  <c r="E136" i="8"/>
  <c r="E175" i="6"/>
  <c r="E111" i="6"/>
  <c r="E40" i="6"/>
  <c r="E171" i="7"/>
  <c r="E107" i="7"/>
  <c r="E57" i="7"/>
  <c r="E175" i="8"/>
  <c r="E143" i="8"/>
  <c r="E102" i="6"/>
  <c r="E53" i="7"/>
  <c r="E110" i="8"/>
  <c r="E68" i="5"/>
  <c r="E173" i="6"/>
  <c r="E109" i="6"/>
  <c r="E30" i="6"/>
  <c r="E169" i="7"/>
  <c r="E105" i="7"/>
  <c r="E17" i="7"/>
  <c r="E173" i="8"/>
  <c r="E48" i="8"/>
  <c r="E183" i="9"/>
  <c r="E119" i="9"/>
  <c r="E63" i="9"/>
  <c r="E178" i="10"/>
  <c r="E114" i="10"/>
  <c r="E35" i="10"/>
  <c r="E184" i="3"/>
  <c r="E120" i="3"/>
  <c r="E43" i="3"/>
  <c r="E27" i="8"/>
  <c r="E174" i="9"/>
  <c r="E110" i="9"/>
  <c r="E35" i="9"/>
  <c r="E169" i="10"/>
  <c r="E105" i="10"/>
  <c r="E16" i="10"/>
  <c r="E175" i="3"/>
  <c r="E111" i="3"/>
  <c r="E35" i="3"/>
  <c r="E173" i="9"/>
  <c r="E109" i="9"/>
  <c r="E12" i="9"/>
  <c r="E168" i="10"/>
  <c r="E104" i="10"/>
  <c r="E55" i="10"/>
  <c r="E174" i="3"/>
  <c r="E110" i="3"/>
  <c r="E75" i="3"/>
  <c r="E88" i="8"/>
  <c r="E25" i="8"/>
  <c r="E156" i="9"/>
  <c r="E92" i="9"/>
  <c r="E20" i="9"/>
  <c r="E159" i="10"/>
  <c r="E95" i="10"/>
  <c r="E49" i="10"/>
  <c r="E165" i="3"/>
  <c r="E101" i="3"/>
  <c r="E51" i="3"/>
  <c r="E30" i="8"/>
  <c r="E155" i="9"/>
  <c r="E91" i="9"/>
  <c r="E34" i="9"/>
  <c r="E158" i="10"/>
  <c r="E94" i="10"/>
  <c r="E15" i="10"/>
  <c r="E156" i="3"/>
  <c r="E92" i="3"/>
  <c r="E28" i="3"/>
  <c r="E186" i="9"/>
  <c r="E122" i="9"/>
  <c r="E65" i="9"/>
  <c r="E189" i="10"/>
  <c r="E125" i="10"/>
  <c r="E67" i="10"/>
  <c r="E187" i="3"/>
  <c r="E123" i="3"/>
  <c r="E37" i="3"/>
  <c r="E101" i="8"/>
  <c r="E38" i="8"/>
  <c r="E161" i="9"/>
  <c r="E97" i="9"/>
  <c r="E55" i="9"/>
  <c r="E164" i="10"/>
  <c r="E100" i="10"/>
  <c r="E21" i="10"/>
  <c r="E162" i="3"/>
  <c r="E98" i="3"/>
  <c r="E8" i="3"/>
  <c r="E17" i="8"/>
  <c r="E148" i="10"/>
  <c r="E146" i="3"/>
  <c r="E25" i="3"/>
  <c r="E111" i="8"/>
  <c r="E48" i="6"/>
  <c r="E8" i="7"/>
  <c r="E102" i="8"/>
  <c r="E61" i="5"/>
  <c r="E165" i="6"/>
  <c r="E101" i="6"/>
  <c r="E41" i="6"/>
  <c r="E161" i="7"/>
  <c r="E97" i="7"/>
  <c r="E52" i="7"/>
  <c r="E165" i="8"/>
  <c r="E20" i="8"/>
  <c r="E175" i="9"/>
  <c r="E111" i="9"/>
  <c r="E23" i="9"/>
  <c r="E170" i="10"/>
  <c r="E106" i="10"/>
  <c r="E17" i="10"/>
  <c r="E176" i="3"/>
  <c r="E112" i="3"/>
  <c r="E69" i="3"/>
  <c r="E13" i="8"/>
  <c r="E166" i="9"/>
  <c r="E102" i="9"/>
  <c r="E58" i="9"/>
  <c r="E161" i="10"/>
  <c r="E97" i="10"/>
  <c r="E10" i="10"/>
  <c r="E167" i="3"/>
  <c r="E103" i="3"/>
  <c r="E13" i="3"/>
  <c r="E165" i="9"/>
  <c r="E101" i="9"/>
  <c r="E57" i="9"/>
  <c r="E160" i="10"/>
  <c r="E96" i="10"/>
  <c r="E20" i="10"/>
  <c r="E166" i="3"/>
  <c r="E102" i="3"/>
  <c r="E14" i="3"/>
  <c r="E80" i="8"/>
  <c r="E47" i="8"/>
  <c r="E148" i="9"/>
  <c r="E84" i="9"/>
  <c r="E13" i="9"/>
  <c r="E151" i="10"/>
  <c r="E87" i="10"/>
  <c r="E25" i="10"/>
  <c r="E157" i="3"/>
  <c r="E93" i="3"/>
  <c r="E26" i="3"/>
  <c r="E46" i="8"/>
  <c r="E147" i="9"/>
  <c r="E83" i="9"/>
  <c r="E45" i="9"/>
  <c r="E150" i="10"/>
  <c r="E86" i="10"/>
  <c r="E40" i="10"/>
  <c r="E148" i="3"/>
  <c r="E84" i="3"/>
  <c r="E22" i="3"/>
  <c r="E178" i="9"/>
  <c r="E114" i="9"/>
  <c r="E61" i="9"/>
  <c r="E181" i="10"/>
  <c r="E117" i="10"/>
  <c r="E60" i="10"/>
  <c r="E179" i="3"/>
  <c r="E115" i="3"/>
  <c r="E48" i="3"/>
  <c r="E93" i="8"/>
  <c r="E66" i="8"/>
  <c r="E153" i="9"/>
  <c r="E89" i="9"/>
  <c r="E49" i="9"/>
  <c r="E156" i="10"/>
  <c r="E92" i="10"/>
  <c r="E41" i="10"/>
  <c r="E154" i="3"/>
  <c r="E90" i="3"/>
  <c r="E16" i="3"/>
  <c r="E81" i="9"/>
  <c r="E84" i="10"/>
  <c r="E82" i="3"/>
  <c r="E66" i="10"/>
  <c r="E79" i="8"/>
  <c r="E15" i="6"/>
  <c r="E198" i="8"/>
  <c r="E78" i="8"/>
  <c r="E53" i="5"/>
  <c r="E157" i="6"/>
  <c r="E93" i="6"/>
  <c r="E58" i="6"/>
  <c r="E153" i="7"/>
  <c r="E89" i="7"/>
  <c r="E47" i="7"/>
  <c r="E157" i="8"/>
  <c r="E68" i="8"/>
  <c r="E167" i="9"/>
  <c r="E103" i="9"/>
  <c r="E30" i="9"/>
  <c r="E162" i="10"/>
  <c r="E98" i="10"/>
  <c r="E50" i="10"/>
  <c r="E168" i="3"/>
  <c r="E104" i="3"/>
  <c r="E11" i="3"/>
  <c r="E33" i="8"/>
  <c r="E158" i="9"/>
  <c r="E94" i="9"/>
  <c r="E54" i="9"/>
  <c r="E153" i="10"/>
  <c r="E89" i="10"/>
  <c r="E200" i="10"/>
  <c r="E159" i="3"/>
  <c r="E95" i="3"/>
  <c r="E20" i="3"/>
  <c r="E157" i="9"/>
  <c r="E93" i="9"/>
  <c r="E33" i="9"/>
  <c r="E152" i="10"/>
  <c r="E88" i="10"/>
  <c r="E44" i="10"/>
  <c r="E158" i="3"/>
  <c r="E94" i="3"/>
  <c r="E61" i="3"/>
  <c r="E37" i="8"/>
  <c r="E22" i="8"/>
  <c r="E140" i="9"/>
  <c r="E76" i="9"/>
  <c r="E32" i="9"/>
  <c r="E143" i="10"/>
  <c r="E79" i="10"/>
  <c r="E47" i="10"/>
  <c r="E149" i="3"/>
  <c r="E85" i="3"/>
  <c r="E21" i="3"/>
  <c r="E12" i="8"/>
  <c r="E139" i="9"/>
  <c r="E41" i="9"/>
  <c r="E51" i="9"/>
  <c r="E142" i="10"/>
  <c r="E78" i="10"/>
  <c r="E12" i="10"/>
  <c r="E140" i="3"/>
  <c r="E77" i="3"/>
  <c r="E23" i="3"/>
  <c r="E170" i="9"/>
  <c r="E106" i="9"/>
  <c r="E29" i="9"/>
  <c r="E173" i="10"/>
  <c r="E109" i="10"/>
  <c r="E28" i="10"/>
  <c r="E171" i="3"/>
  <c r="E107" i="3"/>
  <c r="E19" i="3"/>
  <c r="E85" i="8"/>
  <c r="E145" i="9"/>
  <c r="E7" i="9"/>
  <c r="E19" i="10"/>
  <c r="E69" i="5"/>
  <c r="E194" i="7"/>
  <c r="E182" i="8"/>
  <c r="E61" i="8"/>
  <c r="E11" i="5"/>
  <c r="E149" i="6"/>
  <c r="E85" i="6"/>
  <c r="E20" i="6"/>
  <c r="E145" i="7"/>
  <c r="E81" i="7"/>
  <c r="E7" i="7"/>
  <c r="E149" i="8"/>
  <c r="E21" i="8"/>
  <c r="E159" i="9"/>
  <c r="E95" i="9"/>
  <c r="E15" i="9"/>
  <c r="E154" i="10"/>
  <c r="E90" i="10"/>
  <c r="E45" i="10"/>
  <c r="E160" i="3"/>
  <c r="E96" i="3"/>
  <c r="E44" i="3"/>
  <c r="E16" i="8"/>
  <c r="E150" i="9"/>
  <c r="E86" i="9"/>
  <c r="E17" i="9"/>
  <c r="E145" i="10"/>
  <c r="E81" i="10"/>
  <c r="E14" i="10"/>
  <c r="E151" i="3"/>
  <c r="E87" i="3"/>
  <c r="E18" i="3"/>
  <c r="E149" i="9"/>
  <c r="E85" i="9"/>
  <c r="E19" i="9"/>
  <c r="E144" i="10"/>
  <c r="E80" i="10"/>
  <c r="E7" i="10"/>
  <c r="E150" i="3"/>
  <c r="E86" i="3"/>
  <c r="E15" i="3"/>
  <c r="E57" i="8"/>
  <c r="E196" i="9"/>
  <c r="E132" i="9"/>
  <c r="E22" i="9"/>
  <c r="E199" i="10"/>
  <c r="E135" i="10"/>
  <c r="E73" i="10"/>
  <c r="E22" i="10"/>
  <c r="E141" i="3"/>
  <c r="E71" i="3"/>
  <c r="E24" i="3"/>
  <c r="E195" i="9"/>
  <c r="E131" i="9"/>
  <c r="E73" i="9"/>
  <c r="E198" i="10"/>
  <c r="E134" i="10"/>
  <c r="E38" i="10"/>
  <c r="E196" i="3"/>
  <c r="E132" i="3"/>
  <c r="E29" i="3"/>
  <c r="E44" i="8"/>
  <c r="E162" i="9"/>
  <c r="E98" i="9"/>
  <c r="E9" i="9"/>
  <c r="E165" i="10"/>
  <c r="E101" i="10"/>
  <c r="E52" i="10"/>
  <c r="E163" i="3"/>
  <c r="E99" i="3"/>
  <c r="E41" i="3"/>
  <c r="E64" i="8"/>
  <c r="E32" i="8"/>
  <c r="E137" i="9"/>
  <c r="E75" i="9"/>
  <c r="E53" i="9"/>
  <c r="E140" i="10"/>
  <c r="E76" i="10"/>
  <c r="E42" i="10"/>
  <c r="E138" i="3"/>
  <c r="E59" i="3"/>
  <c r="E9" i="3"/>
  <c r="E71" i="9"/>
  <c r="E132" i="10"/>
  <c r="E194" i="3"/>
  <c r="E62" i="3"/>
  <c r="E12" i="5"/>
  <c r="E162" i="7"/>
  <c r="E166" i="8"/>
  <c r="E54" i="8"/>
  <c r="E23" i="5"/>
  <c r="E141" i="6"/>
  <c r="E77" i="6"/>
  <c r="E34" i="6"/>
  <c r="E137" i="7"/>
  <c r="E76" i="7"/>
  <c r="E50" i="7"/>
  <c r="E141" i="8"/>
  <c r="E31" i="8"/>
  <c r="E151" i="9"/>
  <c r="E87" i="9"/>
  <c r="E47" i="9"/>
  <c r="E146" i="10"/>
  <c r="E82" i="10"/>
  <c r="E43" i="10"/>
  <c r="E152" i="3"/>
  <c r="E88" i="3"/>
  <c r="E64" i="3"/>
  <c r="E11" i="8"/>
  <c r="E142" i="9"/>
  <c r="E78" i="9"/>
  <c r="E46" i="9"/>
  <c r="E137" i="10"/>
  <c r="E36" i="10"/>
  <c r="E9" i="10"/>
  <c r="E143" i="3"/>
  <c r="E79" i="3"/>
  <c r="E7" i="3"/>
  <c r="E141" i="9"/>
  <c r="E77" i="9"/>
  <c r="E48" i="9"/>
  <c r="E136" i="10"/>
  <c r="E74" i="10"/>
  <c r="E24" i="10"/>
  <c r="E142" i="3"/>
  <c r="E78" i="3"/>
  <c r="E10" i="3"/>
  <c r="E43" i="8"/>
  <c r="E188" i="9"/>
  <c r="E124" i="9"/>
  <c r="E43" i="9"/>
  <c r="E191" i="10"/>
  <c r="E127" i="10"/>
  <c r="E29" i="10"/>
  <c r="E197" i="3"/>
  <c r="E133" i="3"/>
  <c r="E68" i="3"/>
  <c r="E56" i="8"/>
  <c r="E187" i="9"/>
  <c r="E123" i="9"/>
  <c r="E66" i="9"/>
  <c r="E190" i="10"/>
  <c r="E126" i="10"/>
  <c r="E68" i="10"/>
  <c r="E188" i="3"/>
  <c r="E124" i="3"/>
  <c r="E58" i="3"/>
  <c r="E67" i="8"/>
  <c r="E154" i="9"/>
  <c r="E90" i="9"/>
  <c r="E26" i="9"/>
  <c r="E157" i="10"/>
  <c r="E93" i="10"/>
  <c r="E48" i="10"/>
  <c r="E155" i="3"/>
  <c r="E91" i="3"/>
  <c r="E53" i="3"/>
  <c r="E59" i="8"/>
  <c r="E193" i="9"/>
  <c r="E129" i="9"/>
  <c r="E196" i="10"/>
  <c r="E31" i="10"/>
  <c r="E130" i="3"/>
  <c r="E124" i="10"/>
  <c r="E198" i="6"/>
  <c r="E130" i="7"/>
  <c r="E142" i="8"/>
  <c r="E52" i="8"/>
  <c r="E197" i="6"/>
  <c r="E133" i="6"/>
  <c r="E47" i="6"/>
  <c r="E193" i="7"/>
  <c r="E129" i="7"/>
  <c r="E33" i="7"/>
  <c r="E197" i="8"/>
  <c r="E133" i="8"/>
  <c r="E24" i="8"/>
  <c r="E143" i="9"/>
  <c r="E79" i="9"/>
  <c r="E8" i="9"/>
  <c r="E138" i="10"/>
  <c r="E32" i="10"/>
  <c r="E46" i="10"/>
  <c r="E144" i="3"/>
  <c r="E80" i="3"/>
  <c r="E65" i="3"/>
  <c r="E198" i="9"/>
  <c r="E134" i="9"/>
  <c r="E44" i="9"/>
  <c r="E193" i="10"/>
  <c r="E129" i="10"/>
  <c r="E70" i="10"/>
  <c r="E199" i="3"/>
  <c r="E135" i="3"/>
  <c r="E52" i="3"/>
  <c r="E197" i="9"/>
  <c r="E133" i="9"/>
  <c r="E39" i="9"/>
  <c r="E192" i="10"/>
  <c r="E128" i="10"/>
  <c r="E69" i="10"/>
  <c r="E198" i="3"/>
  <c r="E134" i="3"/>
  <c r="E66" i="3"/>
  <c r="E112" i="8"/>
  <c r="E69" i="8"/>
  <c r="E180" i="9"/>
  <c r="E116" i="9"/>
  <c r="E27" i="9"/>
  <c r="E183" i="10"/>
  <c r="E119" i="10"/>
  <c r="E62" i="10"/>
  <c r="E189" i="3"/>
  <c r="E125" i="3"/>
  <c r="E38" i="3"/>
  <c r="E63" i="8"/>
  <c r="E179" i="9"/>
  <c r="E115" i="9"/>
  <c r="E62" i="9"/>
  <c r="E182" i="10"/>
  <c r="E118" i="10"/>
  <c r="E61" i="10"/>
  <c r="E180" i="3"/>
  <c r="E116" i="3"/>
  <c r="E45" i="3"/>
  <c r="E34" i="8"/>
  <c r="E146" i="9"/>
  <c r="E82" i="9"/>
  <c r="E14" i="9"/>
  <c r="E149" i="10"/>
  <c r="E85" i="10"/>
  <c r="E18" i="10"/>
  <c r="E147" i="3"/>
  <c r="E83" i="3"/>
  <c r="E27" i="3"/>
  <c r="E71" i="8"/>
  <c r="E185" i="9"/>
  <c r="E121" i="9"/>
  <c r="E38" i="9"/>
  <c r="E188" i="10"/>
  <c r="E122" i="3"/>
  <c r="E166" i="6"/>
  <c r="E98" i="7"/>
  <c r="E134" i="8"/>
  <c r="E87" i="5"/>
  <c r="E189" i="6"/>
  <c r="E125" i="6"/>
  <c r="E74" i="6"/>
  <c r="E185" i="7"/>
  <c r="E121" i="7"/>
  <c r="E65" i="7"/>
  <c r="E189" i="8"/>
  <c r="E125" i="8"/>
  <c r="E199" i="9"/>
  <c r="E135" i="9"/>
  <c r="E74" i="9"/>
  <c r="E194" i="10"/>
  <c r="E130" i="10"/>
  <c r="E71" i="10"/>
  <c r="E200" i="3"/>
  <c r="E136" i="3"/>
  <c r="E40" i="3"/>
  <c r="E63" i="3"/>
  <c r="E190" i="9"/>
  <c r="E126" i="9"/>
  <c r="E68" i="9"/>
  <c r="E185" i="10"/>
  <c r="E121" i="10"/>
  <c r="E64" i="10"/>
  <c r="E191" i="3"/>
  <c r="E127" i="3"/>
  <c r="E73" i="3"/>
  <c r="E189" i="9"/>
  <c r="E125" i="9"/>
  <c r="E67" i="9"/>
  <c r="E184" i="10"/>
  <c r="E120" i="10"/>
  <c r="E63" i="10"/>
  <c r="E190" i="3"/>
  <c r="E126" i="3"/>
  <c r="E46" i="3"/>
  <c r="E104" i="8"/>
  <c r="E15" i="8"/>
  <c r="E172" i="9"/>
  <c r="E108" i="9"/>
  <c r="E18" i="9"/>
  <c r="E175" i="10"/>
  <c r="E111" i="10"/>
  <c r="E57" i="10"/>
  <c r="E181" i="3"/>
  <c r="E117" i="3"/>
  <c r="E39" i="3"/>
  <c r="E36" i="8"/>
  <c r="E171" i="9"/>
  <c r="E107" i="9"/>
  <c r="E59" i="9"/>
  <c r="E174" i="10"/>
  <c r="E110" i="10"/>
  <c r="E56" i="10"/>
  <c r="E172" i="3"/>
  <c r="E108" i="3"/>
  <c r="E32" i="3"/>
  <c r="E65" i="8"/>
  <c r="E138" i="9"/>
  <c r="E40" i="9"/>
  <c r="E11" i="9"/>
  <c r="E141" i="10"/>
  <c r="E77" i="10"/>
  <c r="E39" i="10"/>
  <c r="E139" i="3"/>
  <c r="E67" i="3"/>
  <c r="E31" i="3"/>
  <c r="E53" i="8"/>
  <c r="E177" i="9"/>
  <c r="E113" i="9"/>
  <c r="E36" i="9"/>
  <c r="E180" i="10"/>
  <c r="E116" i="10"/>
  <c r="E37" i="10"/>
  <c r="E178" i="3"/>
  <c r="E114" i="3"/>
  <c r="E60" i="3"/>
  <c r="E24" i="9"/>
  <c r="E108" i="10"/>
  <c r="E170" i="3"/>
  <c r="E57" i="3"/>
  <c r="E186" i="3"/>
  <c r="E134" i="6"/>
  <c r="E72" i="7"/>
  <c r="E118" i="8"/>
  <c r="E73" i="5"/>
  <c r="E181" i="6"/>
  <c r="E117" i="6"/>
  <c r="E67" i="6"/>
  <c r="E177" i="7"/>
  <c r="E113" i="7"/>
  <c r="E61" i="7"/>
  <c r="E181" i="8"/>
  <c r="E117" i="8"/>
  <c r="E191" i="9"/>
  <c r="E127" i="9"/>
  <c r="E69" i="9"/>
  <c r="E186" i="10"/>
  <c r="E122" i="10"/>
  <c r="E65" i="10"/>
  <c r="E192" i="3"/>
  <c r="E128" i="3"/>
  <c r="E34" i="3"/>
  <c r="E42" i="8"/>
  <c r="E182" i="9"/>
  <c r="E118" i="9"/>
  <c r="E28" i="9"/>
  <c r="E177" i="10"/>
  <c r="E113" i="10"/>
  <c r="E59" i="10"/>
  <c r="E183" i="3"/>
  <c r="E119" i="3"/>
  <c r="E47" i="3"/>
  <c r="E181" i="9"/>
  <c r="E117" i="9"/>
  <c r="E37" i="9"/>
  <c r="E176" i="10"/>
  <c r="E112" i="10"/>
  <c r="E58" i="10"/>
  <c r="E182" i="3"/>
  <c r="E118" i="3"/>
  <c r="E49" i="3"/>
  <c r="E96" i="8"/>
  <c r="E19" i="8"/>
  <c r="E164" i="9"/>
  <c r="E100" i="9"/>
  <c r="E56" i="9"/>
  <c r="E167" i="10"/>
  <c r="E103" i="10"/>
  <c r="E54" i="10"/>
  <c r="E173" i="3"/>
  <c r="E109" i="3"/>
  <c r="E54" i="3"/>
  <c r="E10" i="8"/>
  <c r="E163" i="9"/>
  <c r="E99" i="9"/>
  <c r="E16" i="9"/>
  <c r="E166" i="10"/>
  <c r="E102" i="10"/>
  <c r="E53" i="10"/>
  <c r="E164" i="3"/>
  <c r="E100" i="3"/>
  <c r="E74" i="3"/>
  <c r="E194" i="9"/>
  <c r="E130" i="9"/>
  <c r="E72" i="9"/>
  <c r="E197" i="10"/>
  <c r="E133" i="10"/>
  <c r="E72" i="10"/>
  <c r="E195" i="3"/>
  <c r="E131" i="3"/>
  <c r="E50" i="3"/>
  <c r="E109" i="8"/>
  <c r="E28" i="8"/>
  <c r="E169" i="9"/>
  <c r="E105" i="9"/>
  <c r="E172" i="10"/>
  <c r="E27" i="10"/>
  <c r="E106" i="3"/>
  <c r="E33" i="3"/>
  <c r="D10" i="9"/>
  <c r="D14" i="8"/>
  <c r="D11" i="10"/>
  <c r="D12" i="6"/>
  <c r="D20" i="7"/>
  <c r="B10" i="9"/>
  <c r="E47" i="15" s="1"/>
  <c r="B14" i="8"/>
  <c r="B11" i="10"/>
  <c r="B20" i="7"/>
  <c r="E20" i="7" s="1"/>
  <c r="B12" i="6"/>
  <c r="E38" i="15" s="1"/>
  <c r="E16" i="12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E36" i="12"/>
  <c r="E37" i="12"/>
  <c r="E38" i="12"/>
  <c r="E39" i="12"/>
  <c r="E40" i="12"/>
  <c r="E41" i="12"/>
  <c r="E42" i="12"/>
  <c r="E43" i="12"/>
  <c r="E44" i="12"/>
  <c r="E45" i="12"/>
  <c r="E46" i="12"/>
  <c r="E47" i="12"/>
  <c r="E48" i="12"/>
  <c r="E49" i="12"/>
  <c r="E50" i="12"/>
  <c r="E51" i="12"/>
  <c r="E52" i="12"/>
  <c r="E53" i="12"/>
  <c r="E54" i="12"/>
  <c r="E55" i="12"/>
  <c r="E56" i="12"/>
  <c r="E57" i="12"/>
  <c r="E58" i="12"/>
  <c r="E59" i="12"/>
  <c r="E60" i="12"/>
  <c r="E61" i="12"/>
  <c r="E62" i="12"/>
  <c r="E63" i="12"/>
  <c r="E64" i="12"/>
  <c r="E65" i="12"/>
  <c r="E66" i="12"/>
  <c r="E67" i="12"/>
  <c r="E68" i="12"/>
  <c r="E69" i="12"/>
  <c r="E70" i="12"/>
  <c r="E71" i="12"/>
  <c r="E72" i="12"/>
  <c r="E73" i="12"/>
  <c r="E74" i="12"/>
  <c r="E75" i="12"/>
  <c r="E76" i="12"/>
  <c r="E77" i="12"/>
  <c r="E78" i="12"/>
  <c r="E79" i="12"/>
  <c r="E80" i="12"/>
  <c r="E81" i="12"/>
  <c r="E82" i="12"/>
  <c r="E83" i="12"/>
  <c r="E84" i="12"/>
  <c r="E85" i="12"/>
  <c r="E86" i="12"/>
  <c r="E87" i="12"/>
  <c r="E88" i="12"/>
  <c r="E89" i="12"/>
  <c r="E90" i="12"/>
  <c r="E91" i="12"/>
  <c r="E92" i="12"/>
  <c r="E93" i="12"/>
  <c r="E94" i="12"/>
  <c r="E95" i="12"/>
  <c r="E96" i="12"/>
  <c r="E97" i="12"/>
  <c r="E98" i="12"/>
  <c r="E99" i="12"/>
  <c r="E100" i="12"/>
  <c r="E101" i="12"/>
  <c r="E102" i="12"/>
  <c r="E103" i="12"/>
  <c r="E104" i="12"/>
  <c r="E105" i="12"/>
  <c r="E106" i="12"/>
  <c r="E107" i="12"/>
  <c r="E108" i="12"/>
  <c r="E109" i="12"/>
  <c r="E110" i="12"/>
  <c r="E111" i="12"/>
  <c r="E112" i="12"/>
  <c r="E113" i="12"/>
  <c r="E114" i="12"/>
  <c r="E115" i="12"/>
  <c r="E116" i="12"/>
  <c r="E117" i="12"/>
  <c r="E118" i="12"/>
  <c r="E119" i="12"/>
  <c r="E120" i="12"/>
  <c r="E121" i="12"/>
  <c r="E122" i="12"/>
  <c r="E123" i="12"/>
  <c r="E124" i="12"/>
  <c r="E125" i="12"/>
  <c r="E126" i="12"/>
  <c r="E127" i="12"/>
  <c r="E128" i="12"/>
  <c r="E129" i="12"/>
  <c r="E130" i="12"/>
  <c r="E131" i="12"/>
  <c r="E132" i="12"/>
  <c r="E133" i="12"/>
  <c r="E134" i="12"/>
  <c r="E135" i="12"/>
  <c r="E136" i="12"/>
  <c r="E137" i="12"/>
  <c r="E138" i="12"/>
  <c r="E139" i="12"/>
  <c r="E140" i="12"/>
  <c r="E141" i="12"/>
  <c r="E142" i="12"/>
  <c r="E143" i="12"/>
  <c r="E144" i="12"/>
  <c r="E145" i="12"/>
  <c r="E146" i="12"/>
  <c r="E147" i="12"/>
  <c r="E148" i="12"/>
  <c r="E149" i="12"/>
  <c r="E150" i="12"/>
  <c r="E151" i="12"/>
  <c r="E152" i="12"/>
  <c r="E153" i="12"/>
  <c r="E154" i="12"/>
  <c r="E155" i="12"/>
  <c r="E156" i="12"/>
  <c r="E157" i="12"/>
  <c r="E158" i="12"/>
  <c r="E159" i="12"/>
  <c r="E160" i="12"/>
  <c r="E161" i="12"/>
  <c r="E162" i="12"/>
  <c r="E163" i="12"/>
  <c r="E164" i="12"/>
  <c r="E165" i="12"/>
  <c r="E166" i="12"/>
  <c r="E167" i="12"/>
  <c r="E168" i="12"/>
  <c r="E169" i="12"/>
  <c r="E170" i="12"/>
  <c r="E171" i="12"/>
  <c r="E172" i="12"/>
  <c r="E173" i="12"/>
  <c r="E174" i="12"/>
  <c r="E175" i="12"/>
  <c r="E176" i="12"/>
  <c r="E177" i="12"/>
  <c r="E178" i="12"/>
  <c r="E179" i="12"/>
  <c r="E180" i="12"/>
  <c r="E181" i="12"/>
  <c r="E182" i="12"/>
  <c r="E183" i="12"/>
  <c r="E184" i="12"/>
  <c r="E185" i="12"/>
  <c r="E186" i="12"/>
  <c r="E187" i="12"/>
  <c r="E188" i="12"/>
  <c r="E189" i="12"/>
  <c r="E190" i="12"/>
  <c r="E191" i="12"/>
  <c r="E192" i="12"/>
  <c r="E193" i="12"/>
  <c r="E194" i="12"/>
  <c r="E195" i="12"/>
  <c r="E196" i="12"/>
  <c r="E197" i="12"/>
  <c r="E198" i="12"/>
  <c r="E199" i="12"/>
  <c r="E200" i="12"/>
  <c r="E201" i="12"/>
  <c r="E202" i="12"/>
  <c r="E203" i="12"/>
  <c r="E204" i="12"/>
  <c r="E205" i="12"/>
  <c r="E206" i="12"/>
  <c r="E207" i="12"/>
  <c r="E208" i="12"/>
  <c r="E209" i="12"/>
  <c r="E210" i="12"/>
  <c r="E211" i="12"/>
  <c r="E212" i="12"/>
  <c r="E213" i="12"/>
  <c r="E214" i="12"/>
  <c r="E215" i="12"/>
  <c r="E216" i="12"/>
  <c r="E217" i="12"/>
  <c r="E218" i="12"/>
  <c r="E219" i="12"/>
  <c r="E220" i="12"/>
  <c r="E221" i="12"/>
  <c r="E222" i="12"/>
  <c r="E223" i="12"/>
  <c r="E224" i="12"/>
  <c r="E225" i="12"/>
  <c r="E226" i="12"/>
  <c r="E227" i="12"/>
  <c r="E228" i="12"/>
  <c r="E229" i="12"/>
  <c r="E230" i="12"/>
  <c r="E231" i="12"/>
  <c r="E232" i="12"/>
  <c r="E233" i="12"/>
  <c r="E234" i="12"/>
  <c r="E235" i="12"/>
  <c r="E236" i="12"/>
  <c r="E237" i="12"/>
  <c r="E238" i="12"/>
  <c r="E239" i="12"/>
  <c r="E240" i="12"/>
  <c r="E241" i="12"/>
  <c r="E242" i="12"/>
  <c r="E243" i="12"/>
  <c r="E244" i="12"/>
  <c r="E245" i="12"/>
  <c r="E246" i="12"/>
  <c r="E247" i="12"/>
  <c r="E248" i="12"/>
  <c r="E249" i="12"/>
  <c r="E250" i="12"/>
  <c r="E251" i="12"/>
  <c r="E252" i="12"/>
  <c r="E253" i="12"/>
  <c r="E254" i="12"/>
  <c r="E255" i="12"/>
  <c r="E256" i="12"/>
  <c r="E257" i="12"/>
  <c r="E258" i="12"/>
  <c r="E259" i="12"/>
  <c r="E260" i="12"/>
  <c r="E261" i="12"/>
  <c r="E262" i="12"/>
  <c r="E263" i="12"/>
  <c r="E264" i="12"/>
  <c r="E265" i="12"/>
  <c r="E266" i="12"/>
  <c r="E267" i="12"/>
  <c r="E268" i="12"/>
  <c r="E269" i="12"/>
  <c r="E270" i="12"/>
  <c r="E271" i="12"/>
  <c r="E272" i="12"/>
  <c r="E273" i="12"/>
  <c r="E274" i="12"/>
  <c r="E275" i="12"/>
  <c r="E276" i="12"/>
  <c r="E277" i="12"/>
  <c r="E278" i="12"/>
  <c r="E279" i="12"/>
  <c r="E280" i="12"/>
  <c r="E281" i="12"/>
  <c r="E282" i="12"/>
  <c r="E283" i="12"/>
  <c r="E284" i="12"/>
  <c r="E285" i="12"/>
  <c r="E286" i="12"/>
  <c r="E287" i="12"/>
  <c r="E288" i="12"/>
  <c r="E289" i="12"/>
  <c r="E290" i="12"/>
  <c r="E291" i="12"/>
  <c r="E292" i="12"/>
  <c r="E293" i="12"/>
  <c r="E294" i="12"/>
  <c r="E295" i="12"/>
  <c r="E296" i="12"/>
  <c r="E297" i="12"/>
  <c r="E298" i="12"/>
  <c r="E299" i="12"/>
  <c r="E300" i="12"/>
  <c r="E301" i="12"/>
  <c r="E302" i="12"/>
  <c r="E303" i="12"/>
  <c r="E304" i="12"/>
  <c r="E305" i="12"/>
  <c r="E306" i="12"/>
  <c r="E307" i="12"/>
  <c r="E308" i="12"/>
  <c r="E309" i="12"/>
  <c r="E310" i="12"/>
  <c r="E311" i="12"/>
  <c r="E312" i="12"/>
  <c r="E313" i="12"/>
  <c r="E314" i="12"/>
  <c r="E315" i="12"/>
  <c r="E316" i="12"/>
  <c r="E317" i="12"/>
  <c r="E318" i="12"/>
  <c r="E319" i="12"/>
  <c r="E320" i="12"/>
  <c r="E321" i="12"/>
  <c r="E322" i="12"/>
  <c r="E323" i="12"/>
  <c r="E324" i="12"/>
  <c r="E325" i="12"/>
  <c r="E326" i="12"/>
  <c r="E327" i="12"/>
  <c r="E328" i="12"/>
  <c r="E329" i="12"/>
  <c r="E330" i="12"/>
  <c r="E331" i="12"/>
  <c r="E332" i="12"/>
  <c r="E333" i="12"/>
  <c r="E334" i="12"/>
  <c r="E335" i="12"/>
  <c r="E336" i="12"/>
  <c r="E337" i="12"/>
  <c r="E338" i="12"/>
  <c r="E339" i="12"/>
  <c r="E340" i="12"/>
  <c r="E341" i="12"/>
  <c r="E342" i="12"/>
  <c r="E343" i="12"/>
  <c r="E344" i="12"/>
  <c r="E345" i="12"/>
  <c r="E346" i="12"/>
  <c r="E347" i="12"/>
  <c r="E348" i="12"/>
  <c r="E349" i="12"/>
  <c r="E350" i="12"/>
  <c r="E351" i="12"/>
  <c r="E352" i="12"/>
  <c r="E353" i="12"/>
  <c r="E354" i="12"/>
  <c r="E355" i="12"/>
  <c r="E356" i="12"/>
  <c r="E357" i="12"/>
  <c r="E358" i="12"/>
  <c r="E359" i="12"/>
  <c r="E360" i="12"/>
  <c r="E361" i="12"/>
  <c r="E362" i="12"/>
  <c r="E363" i="12"/>
  <c r="E364" i="12"/>
  <c r="E365" i="12"/>
  <c r="E366" i="12"/>
  <c r="E367" i="12"/>
  <c r="E368" i="12"/>
  <c r="E369" i="12"/>
  <c r="E370" i="12"/>
  <c r="E371" i="12"/>
  <c r="E372" i="12"/>
  <c r="E373" i="12"/>
  <c r="E374" i="12"/>
  <c r="E375" i="12"/>
  <c r="E376" i="12"/>
  <c r="E377" i="12"/>
  <c r="E378" i="12"/>
  <c r="E379" i="12"/>
  <c r="E380" i="12"/>
  <c r="E381" i="12"/>
  <c r="E382" i="12"/>
  <c r="E383" i="12"/>
  <c r="E384" i="12"/>
  <c r="E385" i="12"/>
  <c r="E386" i="12"/>
  <c r="E387" i="12"/>
  <c r="E388" i="12"/>
  <c r="E389" i="12"/>
  <c r="E390" i="12"/>
  <c r="E391" i="12"/>
  <c r="E392" i="12"/>
  <c r="E393" i="12"/>
  <c r="E394" i="12"/>
  <c r="E395" i="12"/>
  <c r="E396" i="12"/>
  <c r="E397" i="12"/>
  <c r="E398" i="12"/>
  <c r="E399" i="12"/>
  <c r="E400" i="12"/>
  <c r="E48" i="15" l="1"/>
  <c r="E49" i="15"/>
  <c r="E7" i="15"/>
  <c r="E9" i="15"/>
  <c r="J8" i="15"/>
  <c r="J7" i="15"/>
  <c r="J47" i="15"/>
  <c r="J48" i="15"/>
  <c r="F25" i="15"/>
  <c r="E16" i="15"/>
  <c r="E17" i="15"/>
  <c r="J44" i="15"/>
  <c r="J46" i="15"/>
  <c r="E36" i="15"/>
  <c r="E37" i="15"/>
  <c r="J16" i="15"/>
  <c r="J17" i="15"/>
  <c r="F29" i="15"/>
  <c r="K49" i="15"/>
  <c r="J37" i="15"/>
  <c r="J38" i="15"/>
  <c r="J33" i="15"/>
  <c r="J36" i="15"/>
  <c r="E33" i="15"/>
  <c r="E35" i="15"/>
  <c r="F28" i="15"/>
  <c r="F26" i="15"/>
  <c r="K29" i="15"/>
  <c r="F27" i="15"/>
  <c r="K24" i="15"/>
  <c r="F8" i="15"/>
  <c r="E44" i="15"/>
  <c r="E46" i="15"/>
  <c r="K26" i="15"/>
  <c r="K27" i="15"/>
  <c r="K28" i="15"/>
  <c r="F6" i="15"/>
  <c r="J14" i="15"/>
  <c r="J15" i="15"/>
  <c r="J5" i="15"/>
  <c r="J6" i="15"/>
  <c r="E14" i="15"/>
  <c r="E15" i="15"/>
  <c r="E4" i="15"/>
  <c r="E5" i="15"/>
  <c r="E11" i="10"/>
  <c r="K44" i="15" s="1"/>
  <c r="J45" i="15"/>
  <c r="E10" i="9"/>
  <c r="F44" i="15" s="1"/>
  <c r="E45" i="15"/>
  <c r="K35" i="15"/>
  <c r="E14" i="8"/>
  <c r="K33" i="15" s="1"/>
  <c r="J34" i="15"/>
  <c r="K25" i="15"/>
  <c r="E12" i="6"/>
  <c r="F33" i="15" s="1"/>
  <c r="E34" i="15"/>
  <c r="F24" i="15"/>
  <c r="A44" i="7"/>
  <c r="E14" i="4"/>
  <c r="K13" i="15" s="1"/>
  <c r="J13" i="15"/>
  <c r="E56" i="3"/>
  <c r="K4" i="15" s="1"/>
  <c r="J4" i="15"/>
  <c r="F18" i="15"/>
  <c r="E49" i="2"/>
  <c r="F13" i="15" s="1"/>
  <c r="E13" i="15"/>
  <c r="E13" i="1"/>
  <c r="A30" i="1" s="1"/>
  <c r="A7" i="7"/>
  <c r="A19" i="5"/>
  <c r="A45" i="5"/>
  <c r="A26" i="5"/>
  <c r="A65" i="7"/>
  <c r="A98" i="7"/>
  <c r="A105" i="7"/>
  <c r="A81" i="7"/>
  <c r="A185" i="7"/>
  <c r="A50" i="7"/>
  <c r="A145" i="7"/>
  <c r="A97" i="7"/>
  <c r="A179" i="7"/>
  <c r="A29" i="7"/>
  <c r="A187" i="7"/>
  <c r="A30" i="7"/>
  <c r="A18" i="7"/>
  <c r="A154" i="7"/>
  <c r="A73" i="7"/>
  <c r="A92" i="7"/>
  <c r="A133" i="7"/>
  <c r="A102" i="7"/>
  <c r="A174" i="7"/>
  <c r="A21" i="7"/>
  <c r="A62" i="7"/>
  <c r="A190" i="7"/>
  <c r="A87" i="7"/>
  <c r="A168" i="7"/>
  <c r="A184" i="7"/>
  <c r="A128" i="7"/>
  <c r="A113" i="7"/>
  <c r="A76" i="7"/>
  <c r="A162" i="7"/>
  <c r="A47" i="7"/>
  <c r="A161" i="7"/>
  <c r="A57" i="7"/>
  <c r="A34" i="7"/>
  <c r="A109" i="7"/>
  <c r="A78" i="7"/>
  <c r="A117" i="7"/>
  <c r="A86" i="7"/>
  <c r="A131" i="7"/>
  <c r="A156" i="7"/>
  <c r="A144" i="7"/>
  <c r="A197" i="7"/>
  <c r="A166" i="7"/>
  <c r="A70" i="7"/>
  <c r="A135" i="7"/>
  <c r="A114" i="7"/>
  <c r="A24" i="7"/>
  <c r="A39" i="7"/>
  <c r="A151" i="7"/>
  <c r="A192" i="7"/>
  <c r="A61" i="7"/>
  <c r="A177" i="7"/>
  <c r="A137" i="7"/>
  <c r="A89" i="7"/>
  <c r="A107" i="7"/>
  <c r="A132" i="7"/>
  <c r="A173" i="7"/>
  <c r="A142" i="7"/>
  <c r="A42" i="7"/>
  <c r="A181" i="7"/>
  <c r="A150" i="7"/>
  <c r="A59" i="7"/>
  <c r="A195" i="7"/>
  <c r="A68" i="7"/>
  <c r="A51" i="7"/>
  <c r="A127" i="7"/>
  <c r="A28" i="7"/>
  <c r="A199" i="7"/>
  <c r="A178" i="7"/>
  <c r="A91" i="7"/>
  <c r="A116" i="7"/>
  <c r="A32" i="7"/>
  <c r="A49" i="7"/>
  <c r="A72" i="7"/>
  <c r="A33" i="7"/>
  <c r="A130" i="7"/>
  <c r="A153" i="7"/>
  <c r="A171" i="7"/>
  <c r="A196" i="7"/>
  <c r="A55" i="7"/>
  <c r="A103" i="7"/>
  <c r="A111" i="7"/>
  <c r="A125" i="7"/>
  <c r="A94" i="7"/>
  <c r="A191" i="7"/>
  <c r="A106" i="7"/>
  <c r="A46" i="7"/>
  <c r="A19" i="7"/>
  <c r="A155" i="7"/>
  <c r="A180" i="7"/>
  <c r="A11" i="7"/>
  <c r="A122" i="7"/>
  <c r="A27" i="7"/>
  <c r="A67" i="7"/>
  <c r="A88" i="7"/>
  <c r="A12" i="7"/>
  <c r="A60" i="7"/>
  <c r="A121" i="7"/>
  <c r="A20" i="7"/>
  <c r="A129" i="7"/>
  <c r="A101" i="7"/>
  <c r="A74" i="7"/>
  <c r="A167" i="7"/>
  <c r="A13" i="7"/>
  <c r="A175" i="7"/>
  <c r="A189" i="7"/>
  <c r="A158" i="7"/>
  <c r="A31" i="7"/>
  <c r="A25" i="7"/>
  <c r="A54" i="7"/>
  <c r="A170" i="7"/>
  <c r="A83" i="7"/>
  <c r="A108" i="7"/>
  <c r="A85" i="7"/>
  <c r="A64" i="7"/>
  <c r="A186" i="7"/>
  <c r="A99" i="7"/>
  <c r="A124" i="7"/>
  <c r="A23" i="7"/>
  <c r="A152" i="7"/>
  <c r="A96" i="7"/>
  <c r="A112" i="7"/>
  <c r="A193" i="7"/>
  <c r="A17" i="7"/>
  <c r="A53" i="7"/>
  <c r="A165" i="7"/>
  <c r="A134" i="7"/>
  <c r="A15" i="7"/>
  <c r="A36" i="7"/>
  <c r="A48" i="7"/>
  <c r="A82" i="7"/>
  <c r="A14" i="7"/>
  <c r="A119" i="7"/>
  <c r="A38" i="7"/>
  <c r="A100" i="7"/>
  <c r="A147" i="7"/>
  <c r="A172" i="7"/>
  <c r="A43" i="7"/>
  <c r="A149" i="7"/>
  <c r="A118" i="7"/>
  <c r="A9" i="7"/>
  <c r="A163" i="7"/>
  <c r="A188" i="7"/>
  <c r="A22" i="7"/>
  <c r="A75" i="7"/>
  <c r="A160" i="7"/>
  <c r="A176" i="7"/>
  <c r="A198" i="7"/>
  <c r="A95" i="7"/>
  <c r="A138" i="7"/>
  <c r="A63" i="7"/>
  <c r="A77" i="7"/>
  <c r="A146" i="7"/>
  <c r="A66" i="7"/>
  <c r="A84" i="7"/>
  <c r="A10" i="7"/>
  <c r="A183" i="7"/>
  <c r="A139" i="7"/>
  <c r="A164" i="7"/>
  <c r="A41" i="7"/>
  <c r="A58" i="7"/>
  <c r="A182" i="7"/>
  <c r="A79" i="7"/>
  <c r="A93" i="7"/>
  <c r="A69" i="7"/>
  <c r="A136" i="7"/>
  <c r="A40" i="7"/>
  <c r="A37" i="7"/>
  <c r="A194" i="7"/>
  <c r="A52" i="7"/>
  <c r="A8" i="7"/>
  <c r="A169" i="7"/>
  <c r="A159" i="7"/>
  <c r="A115" i="7"/>
  <c r="A140" i="7"/>
  <c r="A26" i="7"/>
  <c r="A123" i="7"/>
  <c r="A148" i="7"/>
  <c r="A80" i="7"/>
  <c r="A90" i="7"/>
  <c r="A16" i="7"/>
  <c r="A35" i="7"/>
  <c r="A56" i="7"/>
  <c r="A141" i="7"/>
  <c r="A110" i="7"/>
  <c r="A143" i="7"/>
  <c r="A157" i="7"/>
  <c r="A126" i="7"/>
  <c r="A45" i="7"/>
  <c r="A200" i="7"/>
  <c r="A104" i="7"/>
  <c r="A120" i="7"/>
  <c r="A71" i="7"/>
  <c r="A48" i="5"/>
  <c r="A168" i="5"/>
  <c r="A181" i="5"/>
  <c r="A54" i="5"/>
  <c r="A62" i="5"/>
  <c r="A115" i="5"/>
  <c r="A69" i="5"/>
  <c r="A51" i="5"/>
  <c r="A31" i="5"/>
  <c r="A89" i="5"/>
  <c r="A72" i="5"/>
  <c r="A131" i="5"/>
  <c r="A101" i="5"/>
  <c r="A184" i="5"/>
  <c r="A171" i="5"/>
  <c r="A103" i="5"/>
  <c r="A85" i="5"/>
  <c r="A15" i="5"/>
  <c r="A105" i="5"/>
  <c r="A154" i="5"/>
  <c r="A159" i="5"/>
  <c r="A119" i="5"/>
  <c r="A58" i="5"/>
  <c r="A126" i="5"/>
  <c r="A92" i="5"/>
  <c r="A9" i="5"/>
  <c r="A30" i="5"/>
  <c r="A96" i="5"/>
  <c r="A17" i="5"/>
  <c r="A27" i="5"/>
  <c r="A59" i="5"/>
  <c r="A112" i="5"/>
  <c r="A91" i="5"/>
  <c r="A134" i="5"/>
  <c r="A179" i="5"/>
  <c r="A78" i="5"/>
  <c r="A167" i="5"/>
  <c r="A122" i="5"/>
  <c r="A149" i="5"/>
  <c r="A195" i="5"/>
  <c r="A94" i="5"/>
  <c r="A183" i="5"/>
  <c r="A138" i="5"/>
  <c r="A165" i="5"/>
  <c r="A169" i="5"/>
  <c r="A109" i="5"/>
  <c r="A12" i="5"/>
  <c r="A38" i="5"/>
  <c r="A161" i="5"/>
  <c r="A43" i="5"/>
  <c r="A29" i="5"/>
  <c r="A7" i="5"/>
  <c r="A34" i="5"/>
  <c r="A47" i="5"/>
  <c r="A16" i="5"/>
  <c r="A88" i="5"/>
  <c r="A160" i="5"/>
  <c r="A189" i="5"/>
  <c r="A41" i="5"/>
  <c r="A121" i="5"/>
  <c r="A176" i="5"/>
  <c r="A155" i="5"/>
  <c r="A35" i="5"/>
  <c r="A143" i="5"/>
  <c r="A124" i="5"/>
  <c r="A198" i="5"/>
  <c r="A142" i="5"/>
  <c r="A186" i="5"/>
  <c r="A64" i="5"/>
  <c r="A158" i="5"/>
  <c r="A40" i="5"/>
  <c r="A146" i="5"/>
  <c r="A173" i="5"/>
  <c r="A68" i="5"/>
  <c r="A20" i="5"/>
  <c r="A74" i="5"/>
  <c r="A116" i="5"/>
  <c r="A80" i="5"/>
  <c r="A8" i="5"/>
  <c r="A180" i="5"/>
  <c r="A79" i="5"/>
  <c r="A90" i="5"/>
  <c r="A152" i="5"/>
  <c r="A125" i="5"/>
  <c r="A28" i="5"/>
  <c r="A44" i="5"/>
  <c r="A25" i="5"/>
  <c r="A67" i="5"/>
  <c r="A118" i="5"/>
  <c r="A37" i="5"/>
  <c r="A188" i="5"/>
  <c r="A132" i="5"/>
  <c r="A123" i="5"/>
  <c r="A18" i="5"/>
  <c r="A111" i="5"/>
  <c r="A148" i="5"/>
  <c r="A139" i="5"/>
  <c r="A52" i="5"/>
  <c r="A127" i="5"/>
  <c r="A83" i="5"/>
  <c r="A87" i="5"/>
  <c r="A11" i="5"/>
  <c r="A70" i="5"/>
  <c r="A128" i="5"/>
  <c r="A75" i="5"/>
  <c r="A136" i="5"/>
  <c r="A46" i="5"/>
  <c r="A22" i="5"/>
  <c r="A113" i="5"/>
  <c r="A77" i="5"/>
  <c r="A65" i="5"/>
  <c r="A145" i="5"/>
  <c r="A108" i="5"/>
  <c r="A182" i="5"/>
  <c r="A129" i="5"/>
  <c r="A42" i="5"/>
  <c r="A196" i="5"/>
  <c r="A187" i="5"/>
  <c r="A86" i="5"/>
  <c r="A175" i="5"/>
  <c r="A102" i="5"/>
  <c r="A191" i="5"/>
  <c r="A147" i="5"/>
  <c r="A32" i="5"/>
  <c r="A135" i="5"/>
  <c r="A61" i="5"/>
  <c r="A192" i="5"/>
  <c r="A200" i="5"/>
  <c r="A13" i="5"/>
  <c r="A50" i="5"/>
  <c r="A97" i="5"/>
  <c r="A99" i="5"/>
  <c r="A10" i="5"/>
  <c r="A172" i="5"/>
  <c r="A193" i="5"/>
  <c r="A106" i="5"/>
  <c r="A133" i="5"/>
  <c r="A137" i="5"/>
  <c r="A150" i="5"/>
  <c r="A153" i="5"/>
  <c r="A93" i="5"/>
  <c r="A166" i="5"/>
  <c r="A110" i="5"/>
  <c r="A199" i="5"/>
  <c r="A73" i="5"/>
  <c r="A23" i="5"/>
  <c r="A24" i="5"/>
  <c r="A63" i="5"/>
  <c r="A190" i="5"/>
  <c r="A14" i="5"/>
  <c r="A81" i="5"/>
  <c r="A82" i="5"/>
  <c r="A144" i="5"/>
  <c r="A39" i="5"/>
  <c r="A162" i="5"/>
  <c r="A33" i="5"/>
  <c r="A57" i="5"/>
  <c r="A170" i="5"/>
  <c r="A56" i="5"/>
  <c r="A197" i="5"/>
  <c r="A114" i="5"/>
  <c r="A141" i="5"/>
  <c r="A140" i="5"/>
  <c r="A130" i="5"/>
  <c r="A157" i="5"/>
  <c r="A156" i="5"/>
  <c r="A100" i="5"/>
  <c r="A174" i="5"/>
  <c r="A53" i="5"/>
  <c r="A36" i="5"/>
  <c r="A120" i="5"/>
  <c r="A76" i="5"/>
  <c r="A177" i="5"/>
  <c r="A84" i="5"/>
  <c r="A185" i="5"/>
  <c r="A66" i="5"/>
  <c r="A98" i="5"/>
  <c r="A49" i="5"/>
  <c r="A55" i="5"/>
  <c r="A104" i="5"/>
  <c r="A163" i="5"/>
  <c r="A151" i="5"/>
  <c r="A117" i="5"/>
  <c r="A107" i="5"/>
  <c r="A95" i="5"/>
  <c r="A178" i="5"/>
  <c r="A60" i="5"/>
  <c r="A194" i="5"/>
  <c r="A71" i="5"/>
  <c r="A21" i="5"/>
  <c r="A164" i="5"/>
  <c r="G2" i="13"/>
  <c r="F47" i="15" l="1"/>
  <c r="F49" i="15"/>
  <c r="K9" i="15"/>
  <c r="F9" i="15"/>
  <c r="K7" i="15"/>
  <c r="K48" i="15"/>
  <c r="F48" i="15"/>
  <c r="F17" i="15"/>
  <c r="K47" i="15"/>
  <c r="K18" i="15"/>
  <c r="K46" i="15"/>
  <c r="F38" i="15"/>
  <c r="F16" i="15"/>
  <c r="F37" i="15"/>
  <c r="K17" i="15"/>
  <c r="F36" i="15"/>
  <c r="K38" i="15"/>
  <c r="K16" i="15"/>
  <c r="K37" i="15"/>
  <c r="K36" i="15"/>
  <c r="F35" i="15"/>
  <c r="K8" i="15"/>
  <c r="F7" i="15"/>
  <c r="D28" i="15"/>
  <c r="I27" i="15"/>
  <c r="D29" i="15"/>
  <c r="D27" i="15"/>
  <c r="D26" i="15"/>
  <c r="K15" i="15"/>
  <c r="F46" i="15"/>
  <c r="I29" i="15"/>
  <c r="I26" i="15"/>
  <c r="I28" i="15"/>
  <c r="A93" i="2"/>
  <c r="A25" i="2"/>
  <c r="A129" i="2"/>
  <c r="A121" i="2"/>
  <c r="A104" i="2"/>
  <c r="A38" i="2"/>
  <c r="A62" i="2"/>
  <c r="A13" i="2"/>
  <c r="A131" i="2"/>
  <c r="A97" i="2"/>
  <c r="A85" i="2"/>
  <c r="A99" i="2"/>
  <c r="A109" i="2"/>
  <c r="A82" i="2"/>
  <c r="A124" i="2"/>
  <c r="A71" i="6"/>
  <c r="A185" i="6"/>
  <c r="A136" i="4"/>
  <c r="A52" i="4"/>
  <c r="A32" i="4"/>
  <c r="A188" i="4"/>
  <c r="A102" i="4"/>
  <c r="A122" i="4"/>
  <c r="A85" i="4"/>
  <c r="A57" i="4"/>
  <c r="A145" i="4"/>
  <c r="A129" i="4"/>
  <c r="A171" i="4"/>
  <c r="A13" i="4"/>
  <c r="A130" i="4"/>
  <c r="A140" i="4"/>
  <c r="A117" i="4"/>
  <c r="A72" i="4"/>
  <c r="A180" i="4"/>
  <c r="A84" i="4"/>
  <c r="A63" i="4"/>
  <c r="A45" i="4"/>
  <c r="A10" i="4"/>
  <c r="A149" i="4"/>
  <c r="A50" i="4"/>
  <c r="A76" i="4"/>
  <c r="A51" i="4"/>
  <c r="A114" i="4"/>
  <c r="A186" i="4"/>
  <c r="A183" i="4"/>
  <c r="A155" i="4"/>
  <c r="A20" i="4"/>
  <c r="A24" i="4"/>
  <c r="A92" i="4"/>
  <c r="A132" i="4"/>
  <c r="A176" i="4"/>
  <c r="A31" i="4"/>
  <c r="A81" i="4"/>
  <c r="A61" i="4"/>
  <c r="A30" i="4"/>
  <c r="A80" i="4"/>
  <c r="A177" i="4"/>
  <c r="A33" i="4"/>
  <c r="A167" i="4"/>
  <c r="A54" i="4"/>
  <c r="A19" i="4"/>
  <c r="A115" i="4"/>
  <c r="A15" i="4"/>
  <c r="A194" i="4"/>
  <c r="A135" i="4"/>
  <c r="A58" i="4"/>
  <c r="A116" i="4"/>
  <c r="A150" i="4"/>
  <c r="A165" i="4"/>
  <c r="A184" i="4"/>
  <c r="A158" i="4"/>
  <c r="A175" i="4"/>
  <c r="A110" i="4"/>
  <c r="A152" i="4"/>
  <c r="A103" i="4"/>
  <c r="A40" i="4"/>
  <c r="A97" i="4"/>
  <c r="A138" i="4"/>
  <c r="A35" i="4"/>
  <c r="A60" i="4"/>
  <c r="A154" i="4"/>
  <c r="A43" i="4"/>
  <c r="A29" i="4"/>
  <c r="A71" i="4"/>
  <c r="A79" i="4"/>
  <c r="A146" i="4"/>
  <c r="A191" i="4"/>
  <c r="A77" i="4"/>
  <c r="A168" i="4"/>
  <c r="A200" i="4"/>
  <c r="A101" i="4"/>
  <c r="A28" i="4"/>
  <c r="A123" i="4"/>
  <c r="A106" i="4"/>
  <c r="A7" i="4"/>
  <c r="A49" i="4"/>
  <c r="A156" i="4"/>
  <c r="A86" i="4"/>
  <c r="A181" i="4"/>
  <c r="A59" i="4"/>
  <c r="A169" i="4"/>
  <c r="A127" i="4"/>
  <c r="A192" i="4"/>
  <c r="A34" i="4"/>
  <c r="A95" i="4"/>
  <c r="A134" i="4"/>
  <c r="A173" i="4"/>
  <c r="A109" i="4"/>
  <c r="A196" i="4"/>
  <c r="A174" i="4"/>
  <c r="A37" i="4"/>
  <c r="A163" i="4"/>
  <c r="A120" i="4"/>
  <c r="A160" i="4"/>
  <c r="A83" i="4"/>
  <c r="A166" i="4"/>
  <c r="A39" i="4"/>
  <c r="A105" i="4"/>
  <c r="A119" i="4"/>
  <c r="A89" i="4"/>
  <c r="A17" i="4"/>
  <c r="A151" i="4"/>
  <c r="A87" i="4"/>
  <c r="A98" i="4"/>
  <c r="A133" i="4"/>
  <c r="A48" i="4"/>
  <c r="A126" i="4"/>
  <c r="A121" i="4"/>
  <c r="A144" i="4"/>
  <c r="A27" i="4"/>
  <c r="A179" i="4"/>
  <c r="A185" i="2"/>
  <c r="A177" i="2"/>
  <c r="A34" i="2"/>
  <c r="A134" i="2"/>
  <c r="A23" i="2"/>
  <c r="A163" i="2"/>
  <c r="A127" i="2"/>
  <c r="A78" i="2"/>
  <c r="A31" i="2"/>
  <c r="A132" i="2"/>
  <c r="A52" i="2"/>
  <c r="A71" i="2"/>
  <c r="A72" i="2"/>
  <c r="A26" i="2"/>
  <c r="A55" i="2"/>
  <c r="A45" i="2"/>
  <c r="A56" i="2"/>
  <c r="A136" i="2"/>
  <c r="A181" i="2"/>
  <c r="A148" i="2"/>
  <c r="A27" i="2"/>
  <c r="A96" i="2"/>
  <c r="A9" i="2"/>
  <c r="A145" i="8"/>
  <c r="A13" i="10"/>
  <c r="A49" i="10"/>
  <c r="A163" i="10"/>
  <c r="A47" i="10"/>
  <c r="A165" i="10"/>
  <c r="A60" i="10"/>
  <c r="A169" i="10"/>
  <c r="A180" i="10"/>
  <c r="A68" i="6"/>
  <c r="A48" i="6"/>
  <c r="A171" i="2"/>
  <c r="A103" i="2"/>
  <c r="A119" i="2"/>
  <c r="A160" i="2"/>
  <c r="A29" i="2"/>
  <c r="A176" i="2"/>
  <c r="A64" i="2"/>
  <c r="A165" i="2"/>
  <c r="A70" i="2"/>
  <c r="A10" i="2"/>
  <c r="A128" i="2"/>
  <c r="A35" i="2"/>
  <c r="A142" i="2"/>
  <c r="A167" i="2"/>
  <c r="A44" i="2"/>
  <c r="A28" i="2"/>
  <c r="A178" i="2"/>
  <c r="A84" i="2"/>
  <c r="A24" i="2"/>
  <c r="A155" i="2"/>
  <c r="A149" i="2"/>
  <c r="A130" i="2"/>
  <c r="A101" i="2"/>
  <c r="A154" i="2"/>
  <c r="A153" i="2"/>
  <c r="A91" i="2"/>
  <c r="A141" i="2"/>
  <c r="A140" i="2"/>
  <c r="A88" i="2"/>
  <c r="A19" i="2"/>
  <c r="A30" i="2"/>
  <c r="A114" i="2"/>
  <c r="A115" i="2"/>
  <c r="A79" i="2"/>
  <c r="A8" i="2"/>
  <c r="A20" i="2"/>
  <c r="A77" i="2"/>
  <c r="A15" i="2"/>
  <c r="A65" i="2"/>
  <c r="A191" i="2"/>
  <c r="A16" i="2"/>
  <c r="A182" i="2"/>
  <c r="A117" i="2"/>
  <c r="A188" i="2"/>
  <c r="A102" i="2"/>
  <c r="A138" i="2"/>
  <c r="A100" i="2"/>
  <c r="A89" i="2"/>
  <c r="A200" i="2"/>
  <c r="A43" i="2"/>
  <c r="A130" i="10"/>
  <c r="A76" i="10"/>
  <c r="A84" i="10"/>
  <c r="A10" i="10"/>
  <c r="A17" i="10"/>
  <c r="A119" i="10"/>
  <c r="A63" i="10"/>
  <c r="A113" i="10"/>
  <c r="A67" i="10"/>
  <c r="A176" i="10"/>
  <c r="A92" i="10"/>
  <c r="A161" i="10"/>
  <c r="A52" i="10"/>
  <c r="A71" i="10"/>
  <c r="A118" i="10"/>
  <c r="A135" i="10"/>
  <c r="A90" i="10"/>
  <c r="A26" i="10"/>
  <c r="A112" i="10"/>
  <c r="A39" i="10"/>
  <c r="A192" i="10"/>
  <c r="A36" i="10"/>
  <c r="A94" i="10"/>
  <c r="A156" i="10"/>
  <c r="A184" i="10"/>
  <c r="A31" i="10"/>
  <c r="A97" i="10"/>
  <c r="A91" i="10"/>
  <c r="A16" i="10"/>
  <c r="A96" i="10"/>
  <c r="A9" i="10"/>
  <c r="A187" i="10"/>
  <c r="A123" i="10"/>
  <c r="A70" i="10"/>
  <c r="A66" i="10"/>
  <c r="A199" i="10"/>
  <c r="A174" i="10"/>
  <c r="A133" i="10"/>
  <c r="A87" i="10"/>
  <c r="A78" i="10"/>
  <c r="A132" i="8"/>
  <c r="A189" i="4"/>
  <c r="A78" i="4"/>
  <c r="A65" i="4"/>
  <c r="A198" i="4"/>
  <c r="A75" i="4"/>
  <c r="A112" i="4"/>
  <c r="A150" i="10"/>
  <c r="A154" i="10"/>
  <c r="A198" i="10"/>
  <c r="A22" i="10"/>
  <c r="A68" i="10"/>
  <c r="A53" i="10"/>
  <c r="A37" i="10"/>
  <c r="A102" i="10"/>
  <c r="A186" i="10"/>
  <c r="A77" i="10"/>
  <c r="A159" i="10"/>
  <c r="A30" i="10"/>
  <c r="A25" i="10"/>
  <c r="A89" i="10"/>
  <c r="A187" i="9"/>
  <c r="A55" i="9"/>
  <c r="A65" i="9"/>
  <c r="A158" i="10"/>
  <c r="A38" i="10"/>
  <c r="A110" i="10"/>
  <c r="A62" i="10"/>
  <c r="A160" i="10"/>
  <c r="A74" i="10"/>
  <c r="A27" i="10"/>
  <c r="A35" i="10"/>
  <c r="A20" i="10"/>
  <c r="A64" i="10"/>
  <c r="A139" i="10"/>
  <c r="A7" i="10"/>
  <c r="A116" i="10"/>
  <c r="A98" i="10"/>
  <c r="A175" i="10"/>
  <c r="A21" i="10"/>
  <c r="A82" i="10"/>
  <c r="A65" i="10"/>
  <c r="A152" i="10"/>
  <c r="A182" i="10"/>
  <c r="A145" i="9"/>
  <c r="A40" i="10"/>
  <c r="A136" i="10"/>
  <c r="A72" i="10"/>
  <c r="A155" i="10"/>
  <c r="A44" i="10"/>
  <c r="A185" i="10"/>
  <c r="A132" i="10"/>
  <c r="A115" i="10"/>
  <c r="A14" i="10"/>
  <c r="A167" i="10"/>
  <c r="A104" i="10"/>
  <c r="A190" i="10"/>
  <c r="A121" i="10"/>
  <c r="A42" i="10"/>
  <c r="A177" i="10"/>
  <c r="A50" i="10"/>
  <c r="A128" i="10"/>
  <c r="A83" i="10"/>
  <c r="A134" i="10"/>
  <c r="A107" i="10"/>
  <c r="A117" i="10"/>
  <c r="A48" i="10"/>
  <c r="A172" i="10"/>
  <c r="A114" i="10"/>
  <c r="A45" i="10"/>
  <c r="A56" i="10"/>
  <c r="A124" i="10"/>
  <c r="A51" i="10"/>
  <c r="A80" i="10"/>
  <c r="A103" i="10"/>
  <c r="A164" i="10"/>
  <c r="A32" i="10"/>
  <c r="A195" i="10"/>
  <c r="A146" i="10"/>
  <c r="A191" i="10"/>
  <c r="A12" i="10"/>
  <c r="A18" i="10"/>
  <c r="A95" i="10"/>
  <c r="A137" i="10"/>
  <c r="A125" i="10"/>
  <c r="A145" i="10"/>
  <c r="A141" i="10"/>
  <c r="A179" i="10"/>
  <c r="A105" i="10"/>
  <c r="A140" i="10"/>
  <c r="A166" i="10"/>
  <c r="A41" i="10"/>
  <c r="A193" i="10"/>
  <c r="A34" i="10"/>
  <c r="A46" i="10"/>
  <c r="A23" i="10"/>
  <c r="A109" i="10"/>
  <c r="A111" i="10"/>
  <c r="A106" i="10"/>
  <c r="A93" i="10"/>
  <c r="A178" i="10"/>
  <c r="A88" i="10"/>
  <c r="A183" i="10"/>
  <c r="A81" i="10"/>
  <c r="A189" i="10"/>
  <c r="A101" i="10"/>
  <c r="A59" i="10"/>
  <c r="A99" i="10"/>
  <c r="A168" i="10"/>
  <c r="A138" i="10"/>
  <c r="A57" i="10"/>
  <c r="A162" i="10"/>
  <c r="A149" i="10"/>
  <c r="A55" i="10"/>
  <c r="A129" i="10"/>
  <c r="A147" i="10"/>
  <c r="A19" i="10"/>
  <c r="A122" i="10"/>
  <c r="A181" i="10"/>
  <c r="A196" i="10"/>
  <c r="A104" i="6"/>
  <c r="A44" i="6"/>
  <c r="A77" i="6"/>
  <c r="A94" i="6"/>
  <c r="A114" i="6"/>
  <c r="A14" i="6"/>
  <c r="A196" i="6"/>
  <c r="A180" i="6"/>
  <c r="A15" i="6"/>
  <c r="A78" i="6"/>
  <c r="A171" i="6"/>
  <c r="A177" i="6"/>
  <c r="A60" i="6"/>
  <c r="A188" i="6"/>
  <c r="A164" i="6"/>
  <c r="A166" i="6"/>
  <c r="A128" i="6"/>
  <c r="A200" i="6"/>
  <c r="A143" i="6"/>
  <c r="A148" i="6"/>
  <c r="A49" i="6"/>
  <c r="A24" i="6"/>
  <c r="A34" i="6"/>
  <c r="A37" i="6"/>
  <c r="A190" i="6"/>
  <c r="A176" i="6"/>
  <c r="A162" i="6"/>
  <c r="A122" i="6"/>
  <c r="A142" i="6"/>
  <c r="A132" i="6"/>
  <c r="A107" i="6"/>
  <c r="A82" i="6"/>
  <c r="A137" i="6"/>
  <c r="A29" i="6"/>
  <c r="A57" i="9"/>
  <c r="A79" i="9"/>
  <c r="A175" i="9"/>
  <c r="A159" i="9"/>
  <c r="A124" i="9"/>
  <c r="A25" i="9"/>
  <c r="A22" i="9"/>
  <c r="A38" i="9"/>
  <c r="A143" i="9"/>
  <c r="A192" i="9"/>
  <c r="A195" i="9"/>
  <c r="A135" i="9"/>
  <c r="A136" i="9"/>
  <c r="A170" i="9"/>
  <c r="A185" i="9"/>
  <c r="A179" i="9"/>
  <c r="A120" i="9"/>
  <c r="A132" i="9"/>
  <c r="A108" i="9"/>
  <c r="A167" i="9"/>
  <c r="A82" i="9"/>
  <c r="A80" i="9"/>
  <c r="A200" i="9"/>
  <c r="A32" i="9"/>
  <c r="A172" i="9"/>
  <c r="A92" i="9"/>
  <c r="A24" i="10"/>
  <c r="A58" i="10"/>
  <c r="A108" i="10"/>
  <c r="A73" i="9"/>
  <c r="A153" i="9"/>
  <c r="A16" i="9"/>
  <c r="A199" i="9"/>
  <c r="A119" i="9"/>
  <c r="A18" i="9"/>
  <c r="A91" i="9"/>
  <c r="A155" i="9"/>
  <c r="A150" i="9"/>
  <c r="A23" i="9"/>
  <c r="A59" i="9"/>
  <c r="A95" i="9"/>
  <c r="A96" i="9"/>
  <c r="A193" i="8"/>
  <c r="A45" i="8"/>
  <c r="A73" i="8"/>
  <c r="A42" i="8"/>
  <c r="A18" i="8"/>
  <c r="A47" i="8"/>
  <c r="A80" i="8"/>
  <c r="A23" i="4"/>
  <c r="A197" i="4"/>
  <c r="A14" i="4"/>
  <c r="A108" i="4"/>
  <c r="A148" i="4"/>
  <c r="A199" i="4"/>
  <c r="A170" i="4"/>
  <c r="A100" i="4"/>
  <c r="A185" i="4"/>
  <c r="A22" i="4"/>
  <c r="A96" i="4"/>
  <c r="A70" i="4"/>
  <c r="A12" i="4"/>
  <c r="A82" i="4"/>
  <c r="A153" i="4"/>
  <c r="A193" i="4"/>
  <c r="A94" i="4"/>
  <c r="A125" i="4"/>
  <c r="A111" i="4"/>
  <c r="A9" i="4"/>
  <c r="A67" i="4"/>
  <c r="A38" i="4"/>
  <c r="A182" i="4"/>
  <c r="A88" i="4"/>
  <c r="A172" i="4"/>
  <c r="A93" i="4"/>
  <c r="A195" i="4"/>
  <c r="A142" i="4"/>
  <c r="A164" i="4"/>
  <c r="A55" i="4"/>
  <c r="A44" i="4"/>
  <c r="A25" i="4"/>
  <c r="A90" i="4"/>
  <c r="A66" i="4"/>
  <c r="A139" i="4"/>
  <c r="A159" i="4"/>
  <c r="A157" i="4"/>
  <c r="A141" i="4"/>
  <c r="A41" i="4"/>
  <c r="A46" i="4"/>
  <c r="A8" i="4"/>
  <c r="A187" i="4"/>
  <c r="A36" i="4"/>
  <c r="A137" i="4"/>
  <c r="A73" i="4"/>
  <c r="A53" i="4"/>
  <c r="A74" i="4"/>
  <c r="A68" i="4"/>
  <c r="A107" i="4"/>
  <c r="A18" i="4"/>
  <c r="A147" i="4"/>
  <c r="A69" i="4"/>
  <c r="A99" i="4"/>
  <c r="A16" i="4"/>
  <c r="A113" i="4"/>
  <c r="A21" i="4"/>
  <c r="A56" i="4"/>
  <c r="A162" i="4"/>
  <c r="A64" i="4"/>
  <c r="A118" i="4"/>
  <c r="A128" i="4"/>
  <c r="A178" i="4"/>
  <c r="A131" i="4"/>
  <c r="A124" i="4"/>
  <c r="A143" i="4"/>
  <c r="A91" i="4"/>
  <c r="A104" i="4"/>
  <c r="A161" i="4"/>
  <c r="A190" i="4"/>
  <c r="A145" i="3"/>
  <c r="A60" i="3"/>
  <c r="A77" i="3"/>
  <c r="A34" i="3"/>
  <c r="A24" i="3"/>
  <c r="A78" i="3"/>
  <c r="A171" i="3"/>
  <c r="A129" i="3"/>
  <c r="A74" i="3"/>
  <c r="A136" i="3"/>
  <c r="A118" i="3"/>
  <c r="A72" i="3"/>
  <c r="A192" i="3"/>
  <c r="A107" i="3"/>
  <c r="A195" i="3"/>
  <c r="A196" i="3"/>
  <c r="A115" i="3"/>
  <c r="A81" i="3"/>
  <c r="A94" i="3"/>
  <c r="A49" i="3"/>
  <c r="A104" i="3"/>
  <c r="A100" i="3"/>
  <c r="A158" i="3"/>
  <c r="A53" i="3"/>
  <c r="A98" i="9"/>
  <c r="A138" i="9"/>
  <c r="A140" i="9"/>
  <c r="A126" i="9"/>
  <c r="A184" i="9"/>
  <c r="A89" i="9"/>
  <c r="A115" i="9"/>
  <c r="A60" i="9"/>
  <c r="A139" i="9"/>
  <c r="A198" i="9"/>
  <c r="A64" i="9"/>
  <c r="A53" i="9"/>
  <c r="A36" i="9"/>
  <c r="A13" i="9"/>
  <c r="A87" i="9"/>
  <c r="A127" i="9"/>
  <c r="A111" i="9"/>
  <c r="A131" i="9"/>
  <c r="A171" i="9"/>
  <c r="A166" i="9"/>
  <c r="A162" i="9"/>
  <c r="A107" i="9"/>
  <c r="A186" i="9"/>
  <c r="A46" i="9"/>
  <c r="A28" i="9"/>
  <c r="A63" i="9"/>
  <c r="A86" i="9"/>
  <c r="A189" i="9"/>
  <c r="A130" i="9"/>
  <c r="A112" i="9"/>
  <c r="A81" i="9"/>
  <c r="A68" i="9"/>
  <c r="A35" i="9"/>
  <c r="A19" i="9"/>
  <c r="A62" i="9"/>
  <c r="A12" i="9"/>
  <c r="A151" i="9"/>
  <c r="A56" i="9"/>
  <c r="A147" i="9"/>
  <c r="A66" i="9"/>
  <c r="A99" i="9"/>
  <c r="A83" i="9"/>
  <c r="A47" i="9"/>
  <c r="A182" i="9"/>
  <c r="A45" i="9"/>
  <c r="A78" i="9"/>
  <c r="A118" i="9"/>
  <c r="A102" i="9"/>
  <c r="A77" i="9"/>
  <c r="A117" i="9"/>
  <c r="A174" i="9"/>
  <c r="A149" i="9"/>
  <c r="A40" i="9"/>
  <c r="A72" i="9"/>
  <c r="A88" i="9"/>
  <c r="A21" i="9"/>
  <c r="A76" i="9"/>
  <c r="A125" i="9"/>
  <c r="A109" i="9"/>
  <c r="A196" i="9"/>
  <c r="A146" i="9"/>
  <c r="A97" i="9"/>
  <c r="A123" i="9"/>
  <c r="A31" i="9"/>
  <c r="A30" i="9"/>
  <c r="A154" i="9"/>
  <c r="A194" i="9"/>
  <c r="A178" i="9"/>
  <c r="A142" i="9"/>
  <c r="A104" i="9"/>
  <c r="A114" i="9"/>
  <c r="A141" i="9"/>
  <c r="A181" i="9"/>
  <c r="A165" i="9"/>
  <c r="A129" i="9"/>
  <c r="A169" i="9"/>
  <c r="A34" i="9"/>
  <c r="A9" i="9"/>
  <c r="A37" i="9"/>
  <c r="A50" i="9"/>
  <c r="A11" i="9"/>
  <c r="A75" i="9"/>
  <c r="A67" i="9"/>
  <c r="A84" i="9"/>
  <c r="A8" i="9"/>
  <c r="A128" i="9"/>
  <c r="A44" i="9"/>
  <c r="A69" i="9"/>
  <c r="A94" i="9"/>
  <c r="A90" i="9"/>
  <c r="A52" i="9"/>
  <c r="A54" i="9"/>
  <c r="A26" i="9"/>
  <c r="A42" i="9"/>
  <c r="A61" i="9"/>
  <c r="A116" i="9"/>
  <c r="A10" i="9"/>
  <c r="A122" i="9"/>
  <c r="A48" i="9"/>
  <c r="A105" i="9"/>
  <c r="A17" i="9"/>
  <c r="A161" i="9"/>
  <c r="A158" i="9"/>
  <c r="A110" i="9"/>
  <c r="A85" i="9"/>
  <c r="A177" i="9"/>
  <c r="A148" i="9"/>
  <c r="A71" i="9"/>
  <c r="A113" i="9"/>
  <c r="A103" i="9"/>
  <c r="A134" i="9"/>
  <c r="A144" i="9"/>
  <c r="A51" i="9"/>
  <c r="A133" i="9"/>
  <c r="A70" i="9"/>
  <c r="A157" i="9"/>
  <c r="A39" i="9"/>
  <c r="A183" i="9"/>
  <c r="A93" i="9"/>
  <c r="A193" i="9"/>
  <c r="A160" i="9"/>
  <c r="A33" i="9"/>
  <c r="A74" i="9"/>
  <c r="A163" i="9"/>
  <c r="A58" i="9"/>
  <c r="A188" i="9"/>
  <c r="A164" i="9"/>
  <c r="A173" i="9"/>
  <c r="A137" i="9"/>
  <c r="A100" i="9"/>
  <c r="A49" i="9"/>
  <c r="A43" i="9"/>
  <c r="A24" i="9"/>
  <c r="A41" i="9"/>
  <c r="A197" i="9"/>
  <c r="A156" i="9"/>
  <c r="A106" i="9"/>
  <c r="A14" i="9"/>
  <c r="A168" i="9"/>
  <c r="A29" i="9"/>
  <c r="A121" i="9"/>
  <c r="A20" i="9"/>
  <c r="A7" i="9"/>
  <c r="A180" i="9"/>
  <c r="A152" i="9"/>
  <c r="A15" i="9"/>
  <c r="A190" i="9"/>
  <c r="A176" i="9"/>
  <c r="A101" i="9"/>
  <c r="A27" i="9"/>
  <c r="A191" i="9"/>
  <c r="A61" i="8"/>
  <c r="A111" i="8"/>
  <c r="A39" i="8"/>
  <c r="A34" i="8"/>
  <c r="A77" i="8"/>
  <c r="A98" i="8"/>
  <c r="A149" i="8"/>
  <c r="A155" i="8"/>
  <c r="A168" i="8"/>
  <c r="A9" i="8"/>
  <c r="A66" i="8"/>
  <c r="A56" i="8"/>
  <c r="A176" i="8"/>
  <c r="A199" i="8"/>
  <c r="A118" i="8"/>
  <c r="A88" i="8"/>
  <c r="A129" i="8"/>
  <c r="A67" i="8"/>
  <c r="A110" i="8"/>
  <c r="A48" i="8"/>
  <c r="A148" i="8"/>
  <c r="A63" i="8"/>
  <c r="A123" i="8"/>
  <c r="A119" i="8"/>
  <c r="A138" i="8"/>
  <c r="A147" i="8"/>
  <c r="A182" i="8"/>
  <c r="A158" i="8"/>
  <c r="A122" i="8"/>
  <c r="A21" i="8"/>
  <c r="A30" i="8"/>
  <c r="A130" i="8"/>
  <c r="A35" i="8"/>
  <c r="A105" i="8"/>
  <c r="A104" i="8"/>
  <c r="A143" i="8"/>
  <c r="A55" i="8"/>
  <c r="A117" i="8"/>
  <c r="A7" i="8"/>
  <c r="A106" i="8"/>
  <c r="A125" i="8"/>
  <c r="A142" i="8"/>
  <c r="A116" i="8"/>
  <c r="A90" i="8"/>
  <c r="A170" i="8"/>
  <c r="A76" i="8"/>
  <c r="A38" i="8"/>
  <c r="A162" i="8"/>
  <c r="A10" i="8"/>
  <c r="A183" i="8"/>
  <c r="A137" i="8"/>
  <c r="A36" i="8"/>
  <c r="A65" i="8"/>
  <c r="A156" i="8"/>
  <c r="A121" i="8"/>
  <c r="A120" i="8"/>
  <c r="A57" i="8"/>
  <c r="A82" i="8"/>
  <c r="A83" i="8"/>
  <c r="A20" i="8"/>
  <c r="A152" i="8"/>
  <c r="A89" i="8"/>
  <c r="A23" i="8"/>
  <c r="A154" i="8"/>
  <c r="A78" i="8"/>
  <c r="A151" i="6"/>
  <c r="A103" i="6"/>
  <c r="A70" i="6"/>
  <c r="A195" i="6"/>
  <c r="A62" i="6"/>
  <c r="A116" i="6"/>
  <c r="A178" i="6"/>
  <c r="A115" i="6"/>
  <c r="A22" i="6"/>
  <c r="A110" i="6"/>
  <c r="A181" i="6"/>
  <c r="A88" i="6"/>
  <c r="A119" i="6"/>
  <c r="A197" i="6"/>
  <c r="A47" i="4"/>
  <c r="A62" i="4"/>
  <c r="A42" i="4"/>
  <c r="K6" i="15"/>
  <c r="F15" i="15"/>
  <c r="I25" i="15"/>
  <c r="F14" i="15"/>
  <c r="A14" i="8"/>
  <c r="K14" i="15"/>
  <c r="A33" i="2"/>
  <c r="A162" i="2"/>
  <c r="A172" i="2"/>
  <c r="A168" i="2"/>
  <c r="A164" i="2"/>
  <c r="A94" i="2"/>
  <c r="A174" i="2"/>
  <c r="A189" i="2"/>
  <c r="A59" i="2"/>
  <c r="A118" i="2"/>
  <c r="A74" i="2"/>
  <c r="A49" i="2"/>
  <c r="A147" i="2"/>
  <c r="A69" i="2"/>
  <c r="A193" i="2"/>
  <c r="A159" i="2"/>
  <c r="A68" i="2"/>
  <c r="A144" i="2"/>
  <c r="A186" i="2"/>
  <c r="A145" i="2"/>
  <c r="A14" i="2"/>
  <c r="A42" i="2"/>
  <c r="A157" i="2"/>
  <c r="F5" i="15"/>
  <c r="A8" i="10"/>
  <c r="A79" i="10"/>
  <c r="A120" i="10"/>
  <c r="A144" i="10"/>
  <c r="A151" i="10"/>
  <c r="A29" i="10"/>
  <c r="A54" i="10"/>
  <c r="A100" i="10"/>
  <c r="A126" i="10"/>
  <c r="A69" i="10"/>
  <c r="A170" i="10"/>
  <c r="A73" i="10"/>
  <c r="A188" i="10"/>
  <c r="A171" i="10"/>
  <c r="A28" i="10"/>
  <c r="A194" i="10"/>
  <c r="A143" i="10"/>
  <c r="A15" i="10"/>
  <c r="A148" i="10"/>
  <c r="A127" i="10"/>
  <c r="A11" i="10"/>
  <c r="A33" i="10"/>
  <c r="A142" i="10"/>
  <c r="A61" i="10"/>
  <c r="A75" i="10"/>
  <c r="A173" i="10"/>
  <c r="A85" i="10"/>
  <c r="A131" i="10"/>
  <c r="A153" i="10"/>
  <c r="A157" i="10"/>
  <c r="A197" i="10"/>
  <c r="A86" i="10"/>
  <c r="A43" i="10"/>
  <c r="K45" i="15"/>
  <c r="F45" i="15"/>
  <c r="A179" i="8"/>
  <c r="A180" i="8"/>
  <c r="A126" i="8"/>
  <c r="A146" i="8"/>
  <c r="A68" i="8"/>
  <c r="A181" i="8"/>
  <c r="A160" i="8"/>
  <c r="A102" i="8"/>
  <c r="A188" i="8"/>
  <c r="A100" i="8"/>
  <c r="A25" i="8"/>
  <c r="A124" i="8"/>
  <c r="A40" i="8"/>
  <c r="A173" i="8"/>
  <c r="A140" i="8"/>
  <c r="A92" i="8"/>
  <c r="A79" i="8"/>
  <c r="A164" i="8"/>
  <c r="A151" i="8"/>
  <c r="A93" i="8"/>
  <c r="A103" i="8"/>
  <c r="A171" i="8"/>
  <c r="A22" i="8"/>
  <c r="A8" i="8"/>
  <c r="A99" i="8"/>
  <c r="A32" i="8"/>
  <c r="A72" i="8"/>
  <c r="A177" i="8"/>
  <c r="A12" i="8"/>
  <c r="A196" i="8"/>
  <c r="A135" i="8"/>
  <c r="A165" i="8"/>
  <c r="A172" i="8"/>
  <c r="A75" i="8"/>
  <c r="A17" i="8"/>
  <c r="A108" i="8"/>
  <c r="A94" i="8"/>
  <c r="A85" i="8"/>
  <c r="A70" i="8"/>
  <c r="A150" i="8"/>
  <c r="A44" i="8"/>
  <c r="A26" i="8"/>
  <c r="A115" i="8"/>
  <c r="A37" i="8"/>
  <c r="A190" i="8"/>
  <c r="A163" i="8"/>
  <c r="A64" i="8"/>
  <c r="A184" i="8"/>
  <c r="A50" i="8"/>
  <c r="A166" i="8"/>
  <c r="A189" i="8"/>
  <c r="A71" i="8"/>
  <c r="A59" i="8"/>
  <c r="A16" i="8"/>
  <c r="A81" i="8"/>
  <c r="A58" i="8"/>
  <c r="A43" i="8"/>
  <c r="A200" i="8"/>
  <c r="A24" i="8"/>
  <c r="A84" i="8"/>
  <c r="A192" i="8"/>
  <c r="A159" i="8"/>
  <c r="A95" i="8"/>
  <c r="A169" i="8"/>
  <c r="A54" i="8"/>
  <c r="A62" i="8"/>
  <c r="A113" i="8"/>
  <c r="A31" i="8"/>
  <c r="A186" i="8"/>
  <c r="A51" i="8"/>
  <c r="A46" i="8"/>
  <c r="A153" i="8"/>
  <c r="A127" i="8"/>
  <c r="A11" i="8"/>
  <c r="A60" i="8"/>
  <c r="A91" i="8"/>
  <c r="A69" i="8"/>
  <c r="A167" i="8"/>
  <c r="A86" i="8"/>
  <c r="A197" i="8"/>
  <c r="A87" i="8"/>
  <c r="A97" i="8"/>
  <c r="A52" i="8"/>
  <c r="A41" i="8"/>
  <c r="A175" i="8"/>
  <c r="A53" i="8"/>
  <c r="A96" i="8"/>
  <c r="A195" i="8"/>
  <c r="A136" i="8"/>
  <c r="A141" i="8"/>
  <c r="A131" i="8"/>
  <c r="A49" i="8"/>
  <c r="A15" i="8"/>
  <c r="A74" i="8"/>
  <c r="A191" i="8"/>
  <c r="A33" i="8"/>
  <c r="A139" i="8"/>
  <c r="A144" i="8"/>
  <c r="A112" i="8"/>
  <c r="A178" i="8"/>
  <c r="A194" i="8"/>
  <c r="A109" i="8"/>
  <c r="A114" i="8"/>
  <c r="A29" i="8"/>
  <c r="A28" i="8"/>
  <c r="A174" i="8"/>
  <c r="A27" i="8"/>
  <c r="A133" i="8"/>
  <c r="A187" i="8"/>
  <c r="A101" i="8"/>
  <c r="A19" i="8"/>
  <c r="A134" i="8"/>
  <c r="K34" i="15"/>
  <c r="A13" i="8"/>
  <c r="A161" i="8"/>
  <c r="A128" i="8"/>
  <c r="A185" i="8"/>
  <c r="A198" i="8"/>
  <c r="A107" i="8"/>
  <c r="A157" i="8"/>
  <c r="I24" i="15"/>
  <c r="A99" i="6"/>
  <c r="A111" i="6"/>
  <c r="A198" i="6"/>
  <c r="A189" i="6"/>
  <c r="A144" i="6"/>
  <c r="A179" i="6"/>
  <c r="A45" i="6"/>
  <c r="A87" i="6"/>
  <c r="A35" i="6"/>
  <c r="A84" i="6"/>
  <c r="A66" i="6"/>
  <c r="A192" i="6"/>
  <c r="A95" i="6"/>
  <c r="A39" i="6"/>
  <c r="A93" i="6"/>
  <c r="A131" i="6"/>
  <c r="A59" i="6"/>
  <c r="A117" i="6"/>
  <c r="A98" i="6"/>
  <c r="A10" i="6"/>
  <c r="A67" i="6"/>
  <c r="A139" i="6"/>
  <c r="A127" i="6"/>
  <c r="A125" i="6"/>
  <c r="A89" i="6"/>
  <c r="A19" i="6"/>
  <c r="A194" i="6"/>
  <c r="A167" i="6"/>
  <c r="A96" i="6"/>
  <c r="A130" i="6"/>
  <c r="A159" i="6"/>
  <c r="A112" i="6"/>
  <c r="A118" i="6"/>
  <c r="A191" i="6"/>
  <c r="A91" i="6"/>
  <c r="A120" i="6"/>
  <c r="A174" i="6"/>
  <c r="A163" i="6"/>
  <c r="A140" i="6"/>
  <c r="A36" i="6"/>
  <c r="A175" i="6"/>
  <c r="A182" i="6"/>
  <c r="A146" i="6"/>
  <c r="A141" i="6"/>
  <c r="A73" i="6"/>
  <c r="A105" i="6"/>
  <c r="A134" i="6"/>
  <c r="A129" i="6"/>
  <c r="A17" i="6"/>
  <c r="A74" i="6"/>
  <c r="A106" i="6"/>
  <c r="A136" i="6"/>
  <c r="A12" i="6"/>
  <c r="A64" i="6"/>
  <c r="A80" i="6"/>
  <c r="A109" i="6"/>
  <c r="A25" i="6"/>
  <c r="A79" i="6"/>
  <c r="A161" i="6"/>
  <c r="A56" i="6"/>
  <c r="A102" i="6"/>
  <c r="A16" i="6"/>
  <c r="A43" i="6"/>
  <c r="A193" i="6"/>
  <c r="A83" i="6"/>
  <c r="A172" i="6"/>
  <c r="A155" i="6"/>
  <c r="A57" i="6"/>
  <c r="A21" i="6"/>
  <c r="A9" i="6"/>
  <c r="A76" i="6"/>
  <c r="A31" i="6"/>
  <c r="A50" i="6"/>
  <c r="A40" i="6"/>
  <c r="A51" i="6"/>
  <c r="A8" i="6"/>
  <c r="A46" i="6"/>
  <c r="A150" i="6"/>
  <c r="A145" i="6"/>
  <c r="A61" i="6"/>
  <c r="A69" i="6"/>
  <c r="A97" i="6"/>
  <c r="A126" i="6"/>
  <c r="A90" i="6"/>
  <c r="A65" i="6"/>
  <c r="A123" i="6"/>
  <c r="A138" i="6"/>
  <c r="A147" i="6"/>
  <c r="A152" i="6"/>
  <c r="A165" i="6"/>
  <c r="A186" i="6"/>
  <c r="A158" i="6"/>
  <c r="A101" i="6"/>
  <c r="A156" i="6"/>
  <c r="A75" i="6"/>
  <c r="A173" i="6"/>
  <c r="A108" i="6"/>
  <c r="A42" i="6"/>
  <c r="A63" i="6"/>
  <c r="A13" i="6"/>
  <c r="A28" i="6"/>
  <c r="A86" i="6"/>
  <c r="A157" i="6"/>
  <c r="A30" i="6"/>
  <c r="A187" i="6"/>
  <c r="A11" i="6"/>
  <c r="A183" i="6"/>
  <c r="A81" i="6"/>
  <c r="A154" i="6"/>
  <c r="A133" i="6"/>
  <c r="A7" i="6"/>
  <c r="A121" i="6"/>
  <c r="A55" i="6"/>
  <c r="A18" i="6"/>
  <c r="A169" i="6"/>
  <c r="A53" i="6"/>
  <c r="A135" i="6"/>
  <c r="A58" i="6"/>
  <c r="A52" i="6"/>
  <c r="A38" i="6"/>
  <c r="A149" i="6"/>
  <c r="A32" i="6"/>
  <c r="A23" i="6"/>
  <c r="A41" i="6"/>
  <c r="A92" i="6"/>
  <c r="A160" i="6"/>
  <c r="A54" i="6"/>
  <c r="A124" i="6"/>
  <c r="A168" i="6"/>
  <c r="A27" i="6"/>
  <c r="A47" i="6"/>
  <c r="A100" i="6"/>
  <c r="A199" i="6"/>
  <c r="A113" i="6"/>
  <c r="A170" i="6"/>
  <c r="A153" i="6"/>
  <c r="A85" i="6"/>
  <c r="A72" i="6"/>
  <c r="A184" i="6"/>
  <c r="A33" i="6"/>
  <c r="A26" i="6"/>
  <c r="A20" i="6"/>
  <c r="F34" i="15"/>
  <c r="D25" i="15"/>
  <c r="A155" i="3"/>
  <c r="A152" i="3"/>
  <c r="A106" i="3"/>
  <c r="A176" i="3"/>
  <c r="A130" i="3"/>
  <c r="A91" i="3"/>
  <c r="A30" i="3"/>
  <c r="A96" i="3"/>
  <c r="A50" i="3"/>
  <c r="A183" i="3"/>
  <c r="A131" i="3"/>
  <c r="A75" i="3"/>
  <c r="A135" i="3"/>
  <c r="A26" i="3"/>
  <c r="A52" i="3"/>
  <c r="A36" i="3"/>
  <c r="A169" i="3"/>
  <c r="A112" i="3"/>
  <c r="A66" i="3"/>
  <c r="A184" i="3"/>
  <c r="A29" i="3"/>
  <c r="A33" i="3"/>
  <c r="A68" i="3"/>
  <c r="K5" i="15"/>
  <c r="A165" i="3"/>
  <c r="A105" i="3"/>
  <c r="A55" i="3"/>
  <c r="A98" i="3"/>
  <c r="A198" i="3"/>
  <c r="A159" i="3"/>
  <c r="A27" i="3"/>
  <c r="A84" i="3"/>
  <c r="A200" i="3"/>
  <c r="A156" i="3"/>
  <c r="A79" i="3"/>
  <c r="A138" i="3"/>
  <c r="A120" i="3"/>
  <c r="A13" i="3"/>
  <c r="A9" i="3"/>
  <c r="A101" i="3"/>
  <c r="A119" i="3"/>
  <c r="A83" i="3"/>
  <c r="A23" i="3"/>
  <c r="A117" i="3"/>
  <c r="A95" i="3"/>
  <c r="A172" i="3"/>
  <c r="A69" i="3"/>
  <c r="A142" i="3"/>
  <c r="A73" i="3"/>
  <c r="A92" i="3"/>
  <c r="A87" i="3"/>
  <c r="A137" i="3"/>
  <c r="A19" i="3"/>
  <c r="A20" i="3"/>
  <c r="A32" i="3"/>
  <c r="A127" i="3"/>
  <c r="A132" i="3"/>
  <c r="A26" i="4"/>
  <c r="D24" i="15"/>
  <c r="A11" i="4"/>
  <c r="A141" i="3"/>
  <c r="A181" i="3"/>
  <c r="A8" i="3"/>
  <c r="A71" i="3"/>
  <c r="A134" i="3"/>
  <c r="A160" i="3"/>
  <c r="A39" i="3"/>
  <c r="A51" i="3"/>
  <c r="A189" i="3"/>
  <c r="A86" i="3"/>
  <c r="A56" i="3"/>
  <c r="A197" i="3"/>
  <c r="A70" i="3"/>
  <c r="A193" i="3"/>
  <c r="A93" i="3"/>
  <c r="A124" i="3"/>
  <c r="A54" i="3"/>
  <c r="A76" i="3"/>
  <c r="A148" i="3"/>
  <c r="A88" i="3"/>
  <c r="A179" i="3"/>
  <c r="A64" i="3"/>
  <c r="A167" i="3"/>
  <c r="A163" i="3"/>
  <c r="A108" i="3"/>
  <c r="A166" i="3"/>
  <c r="A42" i="3"/>
  <c r="A18" i="3"/>
  <c r="A65" i="3"/>
  <c r="A164" i="3"/>
  <c r="A11" i="3"/>
  <c r="A58" i="3"/>
  <c r="A128" i="3"/>
  <c r="A82" i="3"/>
  <c r="A143" i="3"/>
  <c r="A22" i="3"/>
  <c r="A194" i="3"/>
  <c r="A170" i="3"/>
  <c r="A151" i="3"/>
  <c r="A175" i="3"/>
  <c r="A111" i="3"/>
  <c r="A147" i="3"/>
  <c r="A157" i="3"/>
  <c r="A45" i="3"/>
  <c r="A197" i="2"/>
  <c r="A39" i="2"/>
  <c r="A133" i="2"/>
  <c r="A173" i="2"/>
  <c r="A166" i="2"/>
  <c r="A17" i="2"/>
  <c r="A179" i="2"/>
  <c r="A41" i="2"/>
  <c r="A143" i="2"/>
  <c r="A184" i="2"/>
  <c r="A169" i="2"/>
  <c r="A37" i="2"/>
  <c r="A156" i="2"/>
  <c r="A58" i="2"/>
  <c r="A12" i="2"/>
  <c r="A110" i="2"/>
  <c r="A63" i="2"/>
  <c r="A53" i="2"/>
  <c r="A146" i="2"/>
  <c r="A196" i="2"/>
  <c r="A192" i="2"/>
  <c r="A187" i="2"/>
  <c r="A111" i="2"/>
  <c r="A106" i="2"/>
  <c r="A51" i="2"/>
  <c r="A151" i="2"/>
  <c r="A67" i="2"/>
  <c r="A50" i="2"/>
  <c r="A161" i="2"/>
  <c r="A183" i="2"/>
  <c r="A36" i="2"/>
  <c r="A83" i="2"/>
  <c r="A18" i="2"/>
  <c r="A158" i="2"/>
  <c r="A108" i="2"/>
  <c r="A11" i="2"/>
  <c r="A95" i="2"/>
  <c r="A139" i="2"/>
  <c r="A76" i="2"/>
  <c r="A105" i="2"/>
  <c r="A198" i="2"/>
  <c r="A120" i="2"/>
  <c r="A150" i="2"/>
  <c r="A81" i="2"/>
  <c r="A92" i="2"/>
  <c r="A152" i="2"/>
  <c r="A126" i="2"/>
  <c r="A137" i="2"/>
  <c r="A116" i="2"/>
  <c r="A90" i="2"/>
  <c r="A107" i="2"/>
  <c r="A87" i="2"/>
  <c r="A32" i="2"/>
  <c r="A113" i="2"/>
  <c r="A66" i="2"/>
  <c r="A98" i="2"/>
  <c r="A60" i="2"/>
  <c r="A199" i="2"/>
  <c r="A47" i="2"/>
  <c r="A57" i="2"/>
  <c r="A135" i="2"/>
  <c r="A194" i="2"/>
  <c r="A22" i="2"/>
  <c r="A48" i="2"/>
  <c r="A7" i="2"/>
  <c r="A54" i="2"/>
  <c r="A190" i="2"/>
  <c r="A73" i="2"/>
  <c r="A86" i="2"/>
  <c r="A40" i="2"/>
  <c r="A123" i="2"/>
  <c r="A21" i="2"/>
  <c r="A195" i="2"/>
  <c r="A46" i="2"/>
  <c r="A80" i="2"/>
  <c r="A75" i="2"/>
  <c r="A122" i="2"/>
  <c r="A125" i="2"/>
  <c r="A112" i="2"/>
  <c r="A175" i="2"/>
  <c r="A180" i="2"/>
  <c r="A170" i="2"/>
  <c r="A61" i="2"/>
  <c r="A73" i="1"/>
  <c r="A119" i="1"/>
  <c r="A194" i="1"/>
  <c r="A177" i="1"/>
  <c r="A97" i="1"/>
  <c r="A159" i="1"/>
  <c r="A132" i="1"/>
  <c r="A23" i="1"/>
  <c r="A22" i="1"/>
  <c r="A152" i="1"/>
  <c r="A19" i="1"/>
  <c r="A154" i="1"/>
  <c r="A89" i="1"/>
  <c r="A81" i="1"/>
  <c r="A175" i="1"/>
  <c r="A69" i="1"/>
  <c r="A58" i="1"/>
  <c r="A90" i="1"/>
  <c r="A193" i="1"/>
  <c r="A188" i="1"/>
  <c r="A39" i="1"/>
  <c r="A176" i="1"/>
  <c r="A153" i="1"/>
  <c r="A142" i="1"/>
  <c r="A140" i="1"/>
  <c r="A156" i="1"/>
  <c r="A136" i="1"/>
  <c r="A77" i="1"/>
  <c r="A57" i="1"/>
  <c r="A138" i="1"/>
  <c r="A173" i="1"/>
  <c r="A35" i="1"/>
  <c r="A129" i="1"/>
  <c r="A71" i="1"/>
  <c r="A12" i="1"/>
  <c r="A158" i="1"/>
  <c r="A198" i="1"/>
  <c r="A21" i="1"/>
  <c r="A134" i="1"/>
  <c r="A15" i="1"/>
  <c r="A54" i="1"/>
  <c r="A65" i="1"/>
  <c r="A13" i="1"/>
  <c r="A107" i="1"/>
  <c r="A147" i="1"/>
  <c r="A111" i="1"/>
  <c r="A37" i="1"/>
  <c r="A123" i="1"/>
  <c r="A155" i="1"/>
  <c r="A96" i="1"/>
  <c r="A12" i="3"/>
  <c r="A146" i="3"/>
  <c r="A62" i="3"/>
  <c r="A57" i="3"/>
  <c r="A89" i="3"/>
  <c r="A123" i="3"/>
  <c r="A41" i="3"/>
  <c r="A67" i="3"/>
  <c r="A113" i="3"/>
  <c r="A35" i="3"/>
  <c r="A188" i="3"/>
  <c r="A122" i="3"/>
  <c r="A114" i="3"/>
  <c r="A109" i="3"/>
  <c r="A116" i="3"/>
  <c r="A103" i="3"/>
  <c r="A7" i="3"/>
  <c r="A47" i="3"/>
  <c r="A25" i="3"/>
  <c r="A186" i="3"/>
  <c r="A162" i="3"/>
  <c r="A140" i="3"/>
  <c r="A168" i="3"/>
  <c r="A10" i="3"/>
  <c r="A178" i="3"/>
  <c r="A161" i="3"/>
  <c r="A48" i="3"/>
  <c r="A125" i="3"/>
  <c r="A90" i="3"/>
  <c r="A102" i="3"/>
  <c r="A38" i="3"/>
  <c r="A14" i="3"/>
  <c r="A17" i="3"/>
  <c r="A174" i="3"/>
  <c r="A173" i="3"/>
  <c r="A16" i="3"/>
  <c r="A182" i="3"/>
  <c r="A61" i="3"/>
  <c r="A40" i="3"/>
  <c r="A133" i="3"/>
  <c r="A154" i="3"/>
  <c r="A180" i="3"/>
  <c r="A126" i="3"/>
  <c r="A37" i="3"/>
  <c r="A21" i="3"/>
  <c r="A44" i="3"/>
  <c r="A191" i="3"/>
  <c r="A144" i="3"/>
  <c r="A97" i="3"/>
  <c r="A43" i="3"/>
  <c r="A149" i="3"/>
  <c r="A63" i="3"/>
  <c r="A31" i="3"/>
  <c r="A185" i="3"/>
  <c r="A85" i="3"/>
  <c r="A121" i="3"/>
  <c r="A110" i="3"/>
  <c r="A15" i="3"/>
  <c r="A153" i="3"/>
  <c r="A187" i="3"/>
  <c r="A99" i="3"/>
  <c r="A139" i="3"/>
  <c r="A177" i="3"/>
  <c r="A28" i="3"/>
  <c r="A150" i="3"/>
  <c r="A190" i="3"/>
  <c r="A59" i="3"/>
  <c r="A80" i="3"/>
  <c r="A199" i="3"/>
  <c r="A46" i="3"/>
  <c r="A42" i="1"/>
  <c r="A126" i="1"/>
  <c r="A184" i="1"/>
  <c r="A165" i="1"/>
  <c r="A185" i="1"/>
  <c r="A170" i="1"/>
  <c r="A139" i="1"/>
  <c r="A195" i="1"/>
  <c r="A60" i="1"/>
  <c r="A47" i="1"/>
  <c r="A24" i="1"/>
  <c r="A9" i="1"/>
  <c r="A149" i="1"/>
  <c r="A76" i="1"/>
  <c r="A63" i="1"/>
  <c r="A197" i="1"/>
  <c r="A109" i="1"/>
  <c r="A55" i="1"/>
  <c r="A196" i="1"/>
  <c r="A83" i="1"/>
  <c r="A144" i="1"/>
  <c r="A78" i="1"/>
  <c r="A34" i="1"/>
  <c r="A190" i="1"/>
  <c r="A163" i="1"/>
  <c r="A79" i="1"/>
  <c r="A110" i="1"/>
  <c r="A135" i="1"/>
  <c r="A18" i="1"/>
  <c r="A130" i="1"/>
  <c r="A49" i="1"/>
  <c r="A148" i="1"/>
  <c r="A145" i="1"/>
  <c r="A113" i="1"/>
  <c r="A38" i="1"/>
  <c r="A115" i="1"/>
  <c r="A180" i="1"/>
  <c r="A161" i="1"/>
  <c r="A141" i="1"/>
  <c r="A48" i="1"/>
  <c r="A200" i="1"/>
  <c r="A14" i="1"/>
  <c r="A28" i="1"/>
  <c r="A75" i="1"/>
  <c r="A87" i="1"/>
  <c r="A150" i="1"/>
  <c r="A98" i="1"/>
  <c r="A8" i="1"/>
  <c r="A7" i="1"/>
  <c r="A95" i="1"/>
  <c r="A169" i="1"/>
  <c r="A108" i="1"/>
  <c r="A105" i="1"/>
  <c r="A120" i="1"/>
  <c r="A174" i="1"/>
  <c r="A143" i="1"/>
  <c r="A99" i="1"/>
  <c r="A164" i="1"/>
  <c r="A171" i="1"/>
  <c r="A27" i="1"/>
  <c r="F4" i="15"/>
  <c r="A106" i="1"/>
  <c r="A133" i="1"/>
  <c r="A82" i="1"/>
  <c r="A116" i="1"/>
  <c r="A29" i="1"/>
  <c r="A46" i="1"/>
  <c r="A51" i="1"/>
  <c r="A131" i="1"/>
  <c r="A25" i="1"/>
  <c r="A31" i="1"/>
  <c r="A137" i="1"/>
  <c r="A17" i="1"/>
  <c r="A157" i="1"/>
  <c r="A64" i="1"/>
  <c r="A191" i="1"/>
  <c r="A85" i="1"/>
  <c r="A94" i="1"/>
  <c r="A11" i="1"/>
  <c r="A187" i="1"/>
  <c r="A151" i="1"/>
  <c r="A50" i="1"/>
  <c r="A56" i="1"/>
  <c r="A61" i="1"/>
  <c r="A101" i="1"/>
  <c r="A162" i="1"/>
  <c r="A125" i="1"/>
  <c r="A40" i="1"/>
  <c r="A66" i="1"/>
  <c r="A168" i="1"/>
  <c r="A183" i="1"/>
  <c r="A74" i="1"/>
  <c r="A32" i="1"/>
  <c r="A41" i="1"/>
  <c r="A160" i="1"/>
  <c r="A45" i="1"/>
  <c r="A62" i="1"/>
  <c r="A80" i="1"/>
  <c r="A33" i="1"/>
  <c r="A181" i="1"/>
  <c r="A179" i="1"/>
  <c r="A189" i="1"/>
  <c r="A199" i="1"/>
  <c r="A44" i="1"/>
  <c r="A72" i="1"/>
  <c r="A124" i="1"/>
  <c r="A128" i="1"/>
  <c r="A182" i="1"/>
  <c r="A36" i="1"/>
  <c r="A100" i="1"/>
  <c r="A114" i="1"/>
  <c r="A20" i="1"/>
  <c r="A91" i="1"/>
  <c r="A118" i="1"/>
  <c r="A172" i="1"/>
  <c r="A68" i="1"/>
  <c r="A52" i="1"/>
  <c r="A93" i="1"/>
  <c r="A92" i="1"/>
  <c r="A127" i="1"/>
  <c r="A167" i="1"/>
  <c r="A84" i="1"/>
  <c r="A67" i="1"/>
  <c r="A103" i="1"/>
  <c r="A121" i="1"/>
  <c r="A53" i="1"/>
  <c r="A192" i="1"/>
  <c r="A88" i="1"/>
  <c r="A10" i="1"/>
  <c r="A16" i="1"/>
  <c r="A178" i="1"/>
  <c r="A43" i="1"/>
  <c r="A86" i="1"/>
  <c r="A117" i="1"/>
  <c r="A59" i="1"/>
  <c r="A122" i="1"/>
  <c r="A166" i="1"/>
  <c r="A146" i="1"/>
  <c r="A26" i="1"/>
  <c r="A70" i="1"/>
  <c r="A112" i="1"/>
  <c r="A186" i="1"/>
  <c r="A102" i="1"/>
  <c r="A104" i="1"/>
  <c r="P4" i="12"/>
  <c r="Q4" i="12" s="1"/>
  <c r="G2" i="12"/>
  <c r="H2" i="12"/>
  <c r="I2" i="12"/>
  <c r="J2" i="12"/>
  <c r="K2" i="12"/>
  <c r="L2" i="12"/>
  <c r="M2" i="12"/>
  <c r="N2" i="12"/>
  <c r="O2" i="12"/>
  <c r="F2" i="12"/>
  <c r="I44" i="15" l="1"/>
  <c r="D45" i="15"/>
  <c r="I46" i="15"/>
  <c r="I49" i="15"/>
  <c r="D16" i="15"/>
  <c r="D13" i="15"/>
  <c r="I13" i="15"/>
  <c r="I15" i="15"/>
  <c r="I47" i="15"/>
  <c r="D48" i="15"/>
  <c r="D49" i="15"/>
  <c r="I48" i="15"/>
  <c r="D46" i="15"/>
  <c r="D47" i="15"/>
  <c r="I33" i="15"/>
  <c r="I18" i="15"/>
  <c r="I38" i="15"/>
  <c r="D15" i="15"/>
  <c r="D17" i="15"/>
  <c r="I17" i="15"/>
  <c r="I37" i="15"/>
  <c r="D37" i="15"/>
  <c r="I36" i="15"/>
  <c r="D36" i="15"/>
  <c r="D38" i="15"/>
  <c r="D9" i="15"/>
  <c r="D8" i="15"/>
  <c r="D5" i="15"/>
  <c r="I5" i="15"/>
  <c r="I7" i="15"/>
  <c r="D14" i="15"/>
  <c r="D44" i="15"/>
  <c r="I9" i="15"/>
  <c r="D7" i="15"/>
  <c r="D35" i="15"/>
  <c r="I16" i="15"/>
  <c r="I34" i="15"/>
  <c r="I8" i="15"/>
  <c r="D4" i="15"/>
  <c r="D6" i="15"/>
  <c r="I45" i="15"/>
  <c r="I35" i="15"/>
  <c r="D34" i="15"/>
  <c r="D33" i="15"/>
  <c r="I4" i="15"/>
  <c r="I14" i="15"/>
  <c r="D18" i="15"/>
  <c r="I6" i="15"/>
  <c r="S4" i="12"/>
  <c r="S2" i="12" s="1"/>
  <c r="Q2" i="12" l="1"/>
  <c r="P2" i="12"/>
  <c r="E10" i="12" l="1"/>
  <c r="E11" i="12" l="1"/>
  <c r="E12" i="12" l="1"/>
  <c r="E13" i="12" l="1"/>
  <c r="E14" i="12" l="1"/>
  <c r="E8" i="12" l="1"/>
  <c r="E15" i="12" l="1"/>
  <c r="E7" i="12" l="1"/>
  <c r="E9" i="12" l="1"/>
  <c r="E6" i="12" l="1"/>
  <c r="E5" i="12" l="1"/>
</calcChain>
</file>

<file path=xl/sharedStrings.xml><?xml version="1.0" encoding="utf-8"?>
<sst xmlns="http://schemas.openxmlformats.org/spreadsheetml/2006/main" count="9541" uniqueCount="4656">
  <si>
    <t>Helyszín:</t>
  </si>
  <si>
    <t>Dátum:</t>
  </si>
  <si>
    <t>Sorszám</t>
  </si>
  <si>
    <t>Név</t>
  </si>
  <si>
    <t>V.eng.</t>
  </si>
  <si>
    <t>Egyesület</t>
  </si>
  <si>
    <t>Eredmény</t>
  </si>
  <si>
    <t>Megjegyzés</t>
  </si>
  <si>
    <t>Kiskaliberű pisztoly
nyílt irányzék</t>
  </si>
  <si>
    <t>Kiskaliberű puska
nyílt irányzék</t>
  </si>
  <si>
    <t>Nagy kaliberű puska
nyílt irányzék</t>
  </si>
  <si>
    <t>Életkor sz kategória</t>
  </si>
  <si>
    <t>KKPI</t>
  </si>
  <si>
    <t>KKPI opt</t>
  </si>
  <si>
    <t>NKPI</t>
  </si>
  <si>
    <t>NKPI opt</t>
  </si>
  <si>
    <t>KKPU</t>
  </si>
  <si>
    <t>KKPU optika</t>
  </si>
  <si>
    <t>NKPU</t>
  </si>
  <si>
    <t>NKPU optika</t>
  </si>
  <si>
    <t>Versenyszámok összesen</t>
  </si>
  <si>
    <t>Vesz.</t>
  </si>
  <si>
    <t>Kovács Ferenc</t>
  </si>
  <si>
    <t>Szalai László</t>
  </si>
  <si>
    <t>Gerencsér Miklós</t>
  </si>
  <si>
    <t>Vivert János</t>
  </si>
  <si>
    <t>Csikóvári Para Sport Egyesület</t>
  </si>
  <si>
    <t>Alpokalja Sportegyesület</t>
  </si>
  <si>
    <t>Salgó Sport Klub</t>
  </si>
  <si>
    <t>Puskás Lövész Egyesület</t>
  </si>
  <si>
    <t>Rozsos Tibor</t>
  </si>
  <si>
    <t>Budai Attila</t>
  </si>
  <si>
    <t>Szarvas Péter</t>
  </si>
  <si>
    <t>Béres László</t>
  </si>
  <si>
    <t>Donka Imre</t>
  </si>
  <si>
    <t>Babits László</t>
  </si>
  <si>
    <t>Puskás Géza</t>
  </si>
  <si>
    <t>Márk Zoltán</t>
  </si>
  <si>
    <t>Batki György</t>
  </si>
  <si>
    <t>MFS Sportlövő Egyesület</t>
  </si>
  <si>
    <t>Szabó Krisztián</t>
  </si>
  <si>
    <t>Molnár Zoltán</t>
  </si>
  <si>
    <t>Buzási József János</t>
  </si>
  <si>
    <t>Karabélyos Sport és Lövész Klub</t>
  </si>
  <si>
    <t>Hódi Gyula Tamás</t>
  </si>
  <si>
    <t>Balogh József</t>
  </si>
  <si>
    <t>Laczkó Ferenc</t>
  </si>
  <si>
    <t>Papp László</t>
  </si>
  <si>
    <t>Fábián Csaba</t>
  </si>
  <si>
    <t>Tóth Imre</t>
  </si>
  <si>
    <t>Sitmar LTD Lövész Tömegsport Egyesület</t>
  </si>
  <si>
    <t>Kovács Tibor</t>
  </si>
  <si>
    <t>Hámorszky József</t>
  </si>
  <si>
    <t>Korondán Attila</t>
  </si>
  <si>
    <t>Nagy Gábor</t>
  </si>
  <si>
    <t>Solymosi Sándor</t>
  </si>
  <si>
    <t>Szabó Imre</t>
  </si>
  <si>
    <t>Kaskötő Mihály László</t>
  </si>
  <si>
    <t>Virág László</t>
  </si>
  <si>
    <t>Ivanov Bajcsev Béla</t>
  </si>
  <si>
    <t>Kossár Anikó</t>
  </si>
  <si>
    <t>Szaller Zsolt</t>
  </si>
  <si>
    <t>Zsiga Zsombor</t>
  </si>
  <si>
    <t>Németh Zsolt</t>
  </si>
  <si>
    <t>Tóth Zsolt</t>
  </si>
  <si>
    <t>Szabó Róbert</t>
  </si>
  <si>
    <t>Stipkovits Balázs</t>
  </si>
  <si>
    <t>Rozsnyai Róbert</t>
  </si>
  <si>
    <t>Zakupszky Norbert</t>
  </si>
  <si>
    <t>Zakupszky Gábor</t>
  </si>
  <si>
    <t>Keszi Tamás</t>
  </si>
  <si>
    <t>Karádi Ferenc</t>
  </si>
  <si>
    <t>Szunyi Mihály</t>
  </si>
  <si>
    <t>Cseke Győző</t>
  </si>
  <si>
    <t>Kiss Róbert</t>
  </si>
  <si>
    <t>Kiss Gábor</t>
  </si>
  <si>
    <t>Törő Péter</t>
  </si>
  <si>
    <t>Hosszú Béla</t>
  </si>
  <si>
    <t>Mergancz Sándor</t>
  </si>
  <si>
    <t>Szántó Csaba</t>
  </si>
  <si>
    <t>Tuli Zsolt</t>
  </si>
  <si>
    <t>Stiefel János</t>
  </si>
  <si>
    <t>Gencsy Dániel</t>
  </si>
  <si>
    <t>Pardi Sándor</t>
  </si>
  <si>
    <t>Viharsarki Sportlövész Egyesület</t>
  </si>
  <si>
    <t>Bakony Dinamikus Lövész Egyesület</t>
  </si>
  <si>
    <t>Lakatos Zoltán</t>
  </si>
  <si>
    <t>Pandúr Lövész-Klub Sportegyesület</t>
  </si>
  <si>
    <t>Tihanyi István</t>
  </si>
  <si>
    <t>Horváth András</t>
  </si>
  <si>
    <t>Bélai Gyula</t>
  </si>
  <si>
    <t>Simonyi Ottó</t>
  </si>
  <si>
    <t>Petróczy Viktor</t>
  </si>
  <si>
    <t>Kovács Attila</t>
  </si>
  <si>
    <t>Jakab Róbert</t>
  </si>
  <si>
    <t>Szél Gábor</t>
  </si>
  <si>
    <t>Filep Ákos</t>
  </si>
  <si>
    <t>Szentkúti Tamás</t>
  </si>
  <si>
    <t>Papp Antal</t>
  </si>
  <si>
    <t>Szabó Sándor</t>
  </si>
  <si>
    <t>Hegedűs Péter</t>
  </si>
  <si>
    <t>Medgyesi Géza</t>
  </si>
  <si>
    <t>Bereczki Szilárd</t>
  </si>
  <si>
    <t>Bányai Sándor</t>
  </si>
  <si>
    <t>Babits László György</t>
  </si>
  <si>
    <t>Hankó András</t>
  </si>
  <si>
    <t>Szászi Csaba</t>
  </si>
  <si>
    <t>Zele Imre</t>
  </si>
  <si>
    <t>Kálmán Péter</t>
  </si>
  <si>
    <t>Szászvári Lövész Egylet</t>
  </si>
  <si>
    <t>Debreceni Rendőr Sportegyesület</t>
  </si>
  <si>
    <t>Bálint Zoltán</t>
  </si>
  <si>
    <t>Miskolci Sportlövész Egyesület</t>
  </si>
  <si>
    <t>Zemen József</t>
  </si>
  <si>
    <t>Üllői Lövész Klub</t>
  </si>
  <si>
    <t>Venter Tibor</t>
  </si>
  <si>
    <t>Soós Róbert</t>
  </si>
  <si>
    <t>Simonyi Tamás</t>
  </si>
  <si>
    <t>Szalóki János</t>
  </si>
  <si>
    <t>Zatik László</t>
  </si>
  <si>
    <t>Gepárd Közhasznú Sportegyesület</t>
  </si>
  <si>
    <t>Papp Gyula</t>
  </si>
  <si>
    <t>Czirok János</t>
  </si>
  <si>
    <t>Németh Gábor</t>
  </si>
  <si>
    <t>Nagy Károly</t>
  </si>
  <si>
    <t>Varga Gábor</t>
  </si>
  <si>
    <t>Krajnik Péter</t>
  </si>
  <si>
    <t>Nagy Péter</t>
  </si>
  <si>
    <t>Bárándi Sándor</t>
  </si>
  <si>
    <t>Győry Árpád</t>
  </si>
  <si>
    <t>Mócza Sándor</t>
  </si>
  <si>
    <t>Kormányos Mária</t>
  </si>
  <si>
    <t>Nagy László</t>
  </si>
  <si>
    <t>Kovács László</t>
  </si>
  <si>
    <t>Bodó Katalin</t>
  </si>
  <si>
    <t>Medveczki Zoltán</t>
  </si>
  <si>
    <t>Kozma Ferenc</t>
  </si>
  <si>
    <t>Topor Péter</t>
  </si>
  <si>
    <t>Varga Lajos</t>
  </si>
  <si>
    <t>Kiss Gyula</t>
  </si>
  <si>
    <t>Mészáros Zoltán</t>
  </si>
  <si>
    <t>Nagy István</t>
  </si>
  <si>
    <t>Veres Barnabás</t>
  </si>
  <si>
    <t>Dankó Béla</t>
  </si>
  <si>
    <t>Tanács Gábor</t>
  </si>
  <si>
    <t>Séra Tamás Attila</t>
  </si>
  <si>
    <t>Tóth Tamás</t>
  </si>
  <si>
    <t>Kiss-Varga Gábor</t>
  </si>
  <si>
    <t>Kulcsár János</t>
  </si>
  <si>
    <t>Kara Norbert</t>
  </si>
  <si>
    <t>Horváth József</t>
  </si>
  <si>
    <t>Füredi Péter</t>
  </si>
  <si>
    <t>Kiss Dániel</t>
  </si>
  <si>
    <t>Varga Zoltán</t>
  </si>
  <si>
    <t>Asztalnok Tibor</t>
  </si>
  <si>
    <t>Hosszú Zoltán</t>
  </si>
  <si>
    <t>Vincze Attila</t>
  </si>
  <si>
    <t>Kiss Zsolt</t>
  </si>
  <si>
    <t>Hódi József</t>
  </si>
  <si>
    <t>Király Zsolt</t>
  </si>
  <si>
    <t>Dancsó Tibor</t>
  </si>
  <si>
    <t>Matuska Pál</t>
  </si>
  <si>
    <t>Nagy Tamás</t>
  </si>
  <si>
    <t>Jáger Alajos</t>
  </si>
  <si>
    <t>Köllis József</t>
  </si>
  <si>
    <t>Imre Zoltán</t>
  </si>
  <si>
    <t>Steiner Iván</t>
  </si>
  <si>
    <t>Maráczi Zoltán</t>
  </si>
  <si>
    <t>Kovács Ádám</t>
  </si>
  <si>
    <t>Bozsoki Zoltán</t>
  </si>
  <si>
    <t>Schenk Róbert</t>
  </si>
  <si>
    <t>Szabó Ferenc</t>
  </si>
  <si>
    <t>Gaál László</t>
  </si>
  <si>
    <t>Mészáros Rudolf</t>
  </si>
  <si>
    <t>Füle Tibor</t>
  </si>
  <si>
    <t>Simon László</t>
  </si>
  <si>
    <t>Kiss István</t>
  </si>
  <si>
    <t>Gyarmati László</t>
  </si>
  <si>
    <t>Veréb Elemér</t>
  </si>
  <si>
    <t>Vaskó Tibor Gyula</t>
  </si>
  <si>
    <t>Péter Szabó Levente</t>
  </si>
  <si>
    <t>Katona Csaba</t>
  </si>
  <si>
    <t>Gulyás András</t>
  </si>
  <si>
    <t>Ten-X Lövészegyesület</t>
  </si>
  <si>
    <t>Tóth István</t>
  </si>
  <si>
    <t>Takács Attila</t>
  </si>
  <si>
    <t>Bodor József</t>
  </si>
  <si>
    <t>Rimay Zoé</t>
  </si>
  <si>
    <t>Bódizs Kornél</t>
  </si>
  <si>
    <t>Vásárhelyi István</t>
  </si>
  <si>
    <t>Csomán Sándor</t>
  </si>
  <si>
    <t>Zsarnai Zsolt</t>
  </si>
  <si>
    <t>Pelikán Lövészegyesület</t>
  </si>
  <si>
    <t>Szecskó Krisztián</t>
  </si>
  <si>
    <t>Tóth László</t>
  </si>
  <si>
    <t>Kiss József</t>
  </si>
  <si>
    <t>Mahlaj Róbert</t>
  </si>
  <si>
    <t>Vér Béla</t>
  </si>
  <si>
    <t>Első Magyar Polgári Lőegylet Pápa</t>
  </si>
  <si>
    <t>Németh István</t>
  </si>
  <si>
    <t>Csenteri József</t>
  </si>
  <si>
    <t>Baranyai Ernő</t>
  </si>
  <si>
    <t>Kiss Attila István</t>
  </si>
  <si>
    <t>Stökl József</t>
  </si>
  <si>
    <t>Gulyás János</t>
  </si>
  <si>
    <t>Tarsoly Balázs</t>
  </si>
  <si>
    <t>Kerekes Kornél</t>
  </si>
  <si>
    <t>Vass Zoltán</t>
  </si>
  <si>
    <t>Andrási Attila</t>
  </si>
  <si>
    <t>Sas Ferenc Antal</t>
  </si>
  <si>
    <t>Püspökladányi Városi Lövész és Tömegsport Klub</t>
  </si>
  <si>
    <t>Szilágyi Sándor</t>
  </si>
  <si>
    <t>Szabó Attila</t>
  </si>
  <si>
    <t>Opra Viktor</t>
  </si>
  <si>
    <t>Turai Attila</t>
  </si>
  <si>
    <t>Faller István</t>
  </si>
  <si>
    <t>Nagy Zsolt</t>
  </si>
  <si>
    <t>Kovács Zoltán</t>
  </si>
  <si>
    <t>Gáti Zoltán</t>
  </si>
  <si>
    <t>Kincse Attila</t>
  </si>
  <si>
    <t>Madai Imre</t>
  </si>
  <si>
    <t>Palkó Gábor</t>
  </si>
  <si>
    <t>Markó Ferenc</t>
  </si>
  <si>
    <t>Marton András</t>
  </si>
  <si>
    <t>Kepics Gábor</t>
  </si>
  <si>
    <t>Huszti Róbert</t>
  </si>
  <si>
    <t>Kiss János</t>
  </si>
  <si>
    <t>Bársony Csaba Zsolt</t>
  </si>
  <si>
    <t>Kiss Tamás</t>
  </si>
  <si>
    <t>Botta Zsófia Anna</t>
  </si>
  <si>
    <t>Bottáné Tisza Zsuzsanna Anikó</t>
  </si>
  <si>
    <t>Gál Krisztián</t>
  </si>
  <si>
    <t>Leskó Éva</t>
  </si>
  <si>
    <t>Rácz Mihály</t>
  </si>
  <si>
    <t>Polovics Attila</t>
  </si>
  <si>
    <t>Molnár István</t>
  </si>
  <si>
    <t>Horváth József Csaba</t>
  </si>
  <si>
    <t>Tokai László</t>
  </si>
  <si>
    <t>Ficzere József</t>
  </si>
  <si>
    <t>Kun László</t>
  </si>
  <si>
    <t>Kator Miklós Dr.</t>
  </si>
  <si>
    <t>Balog István</t>
  </si>
  <si>
    <t>Kunhalom Lövész Egyesület</t>
  </si>
  <si>
    <t>Racsits Zoltán</t>
  </si>
  <si>
    <t>Cimre József</t>
  </si>
  <si>
    <t>Karl Béla</t>
  </si>
  <si>
    <t>Nagymányoki Lőegylet</t>
  </si>
  <si>
    <t>Zolcsák András</t>
  </si>
  <si>
    <t>Székesfehérvári Jericho Lövészklub</t>
  </si>
  <si>
    <t>Németh Zoltán</t>
  </si>
  <si>
    <t>Lencsés Péter</t>
  </si>
  <si>
    <t>Gergye Márton</t>
  </si>
  <si>
    <t>Tanner István</t>
  </si>
  <si>
    <t>Subosits Tamás</t>
  </si>
  <si>
    <t>Csaplár Balázs</t>
  </si>
  <si>
    <t>Musák Richárd</t>
  </si>
  <si>
    <t>Halász Miklós</t>
  </si>
  <si>
    <t>Erb Lajos</t>
  </si>
  <si>
    <t>Varjú Péter</t>
  </si>
  <si>
    <t>Balaton Sport Lövész Klub Balatonszárszó</t>
  </si>
  <si>
    <t>Meszlényi Zoltán</t>
  </si>
  <si>
    <t>Csiszár Ferenc</t>
  </si>
  <si>
    <t>Tóth Gábor</t>
  </si>
  <si>
    <t>Miklián Zoltán</t>
  </si>
  <si>
    <t>Kudomrák József</t>
  </si>
  <si>
    <t>Pogrányi Balázs</t>
  </si>
  <si>
    <t>Csiszár Olivér</t>
  </si>
  <si>
    <t>Pálinkás Gábor</t>
  </si>
  <si>
    <t>Pécseli Zoltán</t>
  </si>
  <si>
    <t>Bognár Zoltán</t>
  </si>
  <si>
    <t>Hatvani Nóra</t>
  </si>
  <si>
    <t>Bencsik Norbert</t>
  </si>
  <si>
    <t>Várteleki Attila</t>
  </si>
  <si>
    <t>Hemerle Dénes</t>
  </si>
  <si>
    <t>Tormási Attila</t>
  </si>
  <si>
    <t>Tapaszti Gyula</t>
  </si>
  <si>
    <t>Szabó István</t>
  </si>
  <si>
    <t>Bajusz Endre</t>
  </si>
  <si>
    <t>Baló Szilárd</t>
  </si>
  <si>
    <t>Kiss Lajos</t>
  </si>
  <si>
    <t>Balogh Zsolt</t>
  </si>
  <si>
    <t>Nagy Zoltán</t>
  </si>
  <si>
    <t>Kovács József</t>
  </si>
  <si>
    <t>Krizsán Károly</t>
  </si>
  <si>
    <t>Fodor Péter</t>
  </si>
  <si>
    <t>Long Colt Sport Egyesület</t>
  </si>
  <si>
    <t>Dávidházy Róbert</t>
  </si>
  <si>
    <t>Hamvas Miklós</t>
  </si>
  <si>
    <t>Molnár Gábor</t>
  </si>
  <si>
    <t>Molnár Miklós</t>
  </si>
  <si>
    <t>Rózsavölgyi Antal Tamás</t>
  </si>
  <si>
    <t>Farkas Róbert</t>
  </si>
  <si>
    <t>Joó Richárd</t>
  </si>
  <si>
    <t>Gyalókay Szabolcs Gábor</t>
  </si>
  <si>
    <t>Joó Attila</t>
  </si>
  <si>
    <t>Rusz Alajos</t>
  </si>
  <si>
    <t>Bálint Gábor</t>
  </si>
  <si>
    <t>Czabán László</t>
  </si>
  <si>
    <t>Mészáros Gábor</t>
  </si>
  <si>
    <t>Marek Zoltán</t>
  </si>
  <si>
    <t>Áy András</t>
  </si>
  <si>
    <t>Szabó József</t>
  </si>
  <si>
    <t>Gonda Gábor</t>
  </si>
  <si>
    <t>Horváth Zoltán</t>
  </si>
  <si>
    <t>Magyar József</t>
  </si>
  <si>
    <t>Máté Dusán</t>
  </si>
  <si>
    <t>Gyöngyösi Károly</t>
  </si>
  <si>
    <t>Sápi Péter</t>
  </si>
  <si>
    <t>Gál László</t>
  </si>
  <si>
    <t>Szabó Zsolt</t>
  </si>
  <si>
    <t>Varju Gábor</t>
  </si>
  <si>
    <t>Isztl Tibor</t>
  </si>
  <si>
    <t>Horváth László</t>
  </si>
  <si>
    <t>Puch Ignác</t>
  </si>
  <si>
    <t>Szabó Zoltán</t>
  </si>
  <si>
    <t>Mocher Tamás</t>
  </si>
  <si>
    <t>Vogel Péter</t>
  </si>
  <si>
    <t>Polgár Zoltán</t>
  </si>
  <si>
    <t>ProShooting Lövész Egyesület</t>
  </si>
  <si>
    <t>Lukács Krisztián</t>
  </si>
  <si>
    <t>Rácz Balázs</t>
  </si>
  <si>
    <t>Nagy Lajos</t>
  </si>
  <si>
    <t>Csapuka József</t>
  </si>
  <si>
    <t>Orbán Zsolt</t>
  </si>
  <si>
    <t>Egyed Zoltán Iván</t>
  </si>
  <si>
    <t>Egyed Roland</t>
  </si>
  <si>
    <t>Dr Muraközi Zoltán</t>
  </si>
  <si>
    <t>Gróf Károly</t>
  </si>
  <si>
    <t>Thüringer Zoltán</t>
  </si>
  <si>
    <t>Kapus Sándor</t>
  </si>
  <si>
    <t>Kapus Szabolcs</t>
  </si>
  <si>
    <t>Hütter Ferenc</t>
  </si>
  <si>
    <t>Radics László</t>
  </si>
  <si>
    <t>Pipicz Zsolt</t>
  </si>
  <si>
    <t>Viola Tankréd</t>
  </si>
  <si>
    <t>Pethő Beáta</t>
  </si>
  <si>
    <t>Kincse Bence Attila</t>
  </si>
  <si>
    <t>Kóbori Ádám</t>
  </si>
  <si>
    <t>Kóbori Ákos</t>
  </si>
  <si>
    <t>Kis Krisztián</t>
  </si>
  <si>
    <t>Belloni György</t>
  </si>
  <si>
    <t>Imreh Zsombor Csanád</t>
  </si>
  <si>
    <t>Nagy Tibor</t>
  </si>
  <si>
    <t>Pinkert Mihály</t>
  </si>
  <si>
    <t>Zilai Sándor Zoltán</t>
  </si>
  <si>
    <t>Szabó Péter Sándor</t>
  </si>
  <si>
    <t>Fodor Tamás</t>
  </si>
  <si>
    <t>Méhes Csaba</t>
  </si>
  <si>
    <t>Réz József</t>
  </si>
  <si>
    <t>Marton Gergely</t>
  </si>
  <si>
    <t>Bárkányi László</t>
  </si>
  <si>
    <t>Dr Takács Dávid</t>
  </si>
  <si>
    <t>Magyar László</t>
  </si>
  <si>
    <t>Sófalvi László</t>
  </si>
  <si>
    <t>Horváth István</t>
  </si>
  <si>
    <t>Dian Róbert</t>
  </si>
  <si>
    <t>Botos Zoltán</t>
  </si>
  <si>
    <t>Róka Csaba</t>
  </si>
  <si>
    <t>Balogh László</t>
  </si>
  <si>
    <t>Novák Ádám</t>
  </si>
  <si>
    <t>Váczi Levente</t>
  </si>
  <si>
    <t>Eredics Vilmos</t>
  </si>
  <si>
    <t>László Endre</t>
  </si>
  <si>
    <t>Kerekes Zoltán</t>
  </si>
  <si>
    <t>Szabó Tamás</t>
  </si>
  <si>
    <t>Povázson Gábor</t>
  </si>
  <si>
    <t>Ispán Zoltán Ferenc</t>
  </si>
  <si>
    <t>Szaniszlai István</t>
  </si>
  <si>
    <t>Major Tibor</t>
  </si>
  <si>
    <t>Csiszárné Balogh Ilona</t>
  </si>
  <si>
    <t>Foglszinger István</t>
  </si>
  <si>
    <t>Telek Péter</t>
  </si>
  <si>
    <t>Fülöp Attila</t>
  </si>
  <si>
    <t>Kapocs Gergely Iván</t>
  </si>
  <si>
    <t>Halász András</t>
  </si>
  <si>
    <t>Sasvári Gábor</t>
  </si>
  <si>
    <t>Szegedi Márk</t>
  </si>
  <si>
    <t>Szabó Gábor</t>
  </si>
  <si>
    <t>Farkas Levente</t>
  </si>
  <si>
    <t>Farkas László</t>
  </si>
  <si>
    <t>Harmath Attila</t>
  </si>
  <si>
    <t>Torba Péter</t>
  </si>
  <si>
    <t>Bánóczi Csaba</t>
  </si>
  <si>
    <t>Dr Németh Balázs</t>
  </si>
  <si>
    <t>Balogh Mihály</t>
  </si>
  <si>
    <t>Zolnai Zsigmond</t>
  </si>
  <si>
    <t>Dr Mohos Petra</t>
  </si>
  <si>
    <t>Gubacsy Gábor</t>
  </si>
  <si>
    <t>Németh László</t>
  </si>
  <si>
    <t>Kovács Károly</t>
  </si>
  <si>
    <t>Pintér Lajos</t>
  </si>
  <si>
    <t>Gellérfi Ákos</t>
  </si>
  <si>
    <t>Himer Attila</t>
  </si>
  <si>
    <t>Polhammer András</t>
  </si>
  <si>
    <t>Bábás Csilla</t>
  </si>
  <si>
    <t>Sipos Dániel</t>
  </si>
  <si>
    <t>Szekeres István</t>
  </si>
  <si>
    <t>Piller Tibor Péter</t>
  </si>
  <si>
    <t>Gál Józsefné</t>
  </si>
  <si>
    <t>Farkas Zoltán</t>
  </si>
  <si>
    <t>Fekete Zsolt</t>
  </si>
  <si>
    <t>Andrádi Zsolt</t>
  </si>
  <si>
    <t>Szabó Tamás I.</t>
  </si>
  <si>
    <t>Katona Emil</t>
  </si>
  <si>
    <t>Erdős Csaba</t>
  </si>
  <si>
    <t>Herőczi Sándor</t>
  </si>
  <si>
    <t>Maróti Gyula</t>
  </si>
  <si>
    <t>Alexovics László</t>
  </si>
  <si>
    <t>Csamári Jánosné</t>
  </si>
  <si>
    <t>Bárányos Bence</t>
  </si>
  <si>
    <t>Bodó Gábor</t>
  </si>
  <si>
    <t>Laczkovszki Zsolt</t>
  </si>
  <si>
    <t>Hábenczius Tamás</t>
  </si>
  <si>
    <t>Győri János</t>
  </si>
  <si>
    <t>Major Emil</t>
  </si>
  <si>
    <t>Schillinger Emil</t>
  </si>
  <si>
    <t>Tutsch Tamás</t>
  </si>
  <si>
    <t>Ulbrich János Árpád</t>
  </si>
  <si>
    <t>Nemes Lajos</t>
  </si>
  <si>
    <t>Fábián Roland</t>
  </si>
  <si>
    <t>Loeffen Ramon Etienne</t>
  </si>
  <si>
    <t>Tóth Andrea</t>
  </si>
  <si>
    <t>Vass Imre</t>
  </si>
  <si>
    <t>Dianics Attila</t>
  </si>
  <si>
    <t>Bicsák László András</t>
  </si>
  <si>
    <t>Simon Róbert</t>
  </si>
  <si>
    <t>Kiss László</t>
  </si>
  <si>
    <t>Schödl Dávid</t>
  </si>
  <si>
    <t>Bihari János Tamás</t>
  </si>
  <si>
    <t>Hegedűs Róza</t>
  </si>
  <si>
    <t>Bujdosó István</t>
  </si>
  <si>
    <t>Vecsernik Tibor</t>
  </si>
  <si>
    <t>Kertész Attila</t>
  </si>
  <si>
    <t>Elek József</t>
  </si>
  <si>
    <t>Szűcs Milán Máté</t>
  </si>
  <si>
    <t>Horváth Bence</t>
  </si>
  <si>
    <t>Berke Krisztián</t>
  </si>
  <si>
    <t>Kiss Balázs</t>
  </si>
  <si>
    <t>Szalontai Szilvia</t>
  </si>
  <si>
    <t>Halenár Zoltán</t>
  </si>
  <si>
    <t>Lukács Levente</t>
  </si>
  <si>
    <t>Obbás Gyula</t>
  </si>
  <si>
    <t>Szanyi Tamás</t>
  </si>
  <si>
    <t>Sluch Mihály</t>
  </si>
  <si>
    <t>Nyíri Zoltán</t>
  </si>
  <si>
    <t>Rapp Mátyás</t>
  </si>
  <si>
    <t>Braun László</t>
  </si>
  <si>
    <t>Zseli Ákos</t>
  </si>
  <si>
    <t>Valter Róbert</t>
  </si>
  <si>
    <t>Király Nikolasz</t>
  </si>
  <si>
    <t>Váradi Lőrinc</t>
  </si>
  <si>
    <t>Lovas Lövész Egyesület</t>
  </si>
  <si>
    <t>Kiss Tamás István</t>
  </si>
  <si>
    <t>Lukács Imre</t>
  </si>
  <si>
    <t>Vókó György</t>
  </si>
  <si>
    <t>Rusai Roland</t>
  </si>
  <si>
    <t>Károlyi László Pál</t>
  </si>
  <si>
    <t>Martonné Gaál Gyöngyi</t>
  </si>
  <si>
    <t>Nyíri Vilmos</t>
  </si>
  <si>
    <t>Réti Pál</t>
  </si>
  <si>
    <t>Berki Gábor</t>
  </si>
  <si>
    <t>Alba Volán Sportclub</t>
  </si>
  <si>
    <t>Horváth Attila</t>
  </si>
  <si>
    <t>Gyetván Lajos</t>
  </si>
  <si>
    <t>Ulbrich Gábor Helmut</t>
  </si>
  <si>
    <t>Baksán Lajos</t>
  </si>
  <si>
    <t>Győri Roland</t>
  </si>
  <si>
    <t>Fekete Attila</t>
  </si>
  <si>
    <t>Kertész Éva Flóra</t>
  </si>
  <si>
    <t>Varga István</t>
  </si>
  <si>
    <t>Lenge Csaba</t>
  </si>
  <si>
    <t>Kántor Endre</t>
  </si>
  <si>
    <t>Dr Keller András</t>
  </si>
  <si>
    <t>Fejős Zoltán Tibor</t>
  </si>
  <si>
    <t>Velőti Sándor</t>
  </si>
  <si>
    <t>Lakatos Ferenc</t>
  </si>
  <si>
    <t>Bellon Gergely</t>
  </si>
  <si>
    <t>Garai Gyula</t>
  </si>
  <si>
    <t>Pados László</t>
  </si>
  <si>
    <t>Gál Szabolcs</t>
  </si>
  <si>
    <t>Simon Csaba</t>
  </si>
  <si>
    <t>Nagy Olivér</t>
  </si>
  <si>
    <t>Majer Milán</t>
  </si>
  <si>
    <t>Pap Roland</t>
  </si>
  <si>
    <t>Válóczi Krisztián</t>
  </si>
  <si>
    <t>Dr Molnár Lajos</t>
  </si>
  <si>
    <t>Annus Szabolcs</t>
  </si>
  <si>
    <t>Tógyer Imre</t>
  </si>
  <si>
    <t>Illés Bianka</t>
  </si>
  <si>
    <t>Sohajda Zoltán</t>
  </si>
  <si>
    <t>Kungler Sándor</t>
  </si>
  <si>
    <t>Willisits Attila</t>
  </si>
  <si>
    <t>Makfalvi Gábor</t>
  </si>
  <si>
    <t>Szabó Károly</t>
  </si>
  <si>
    <t>Madár Zoltán</t>
  </si>
  <si>
    <t>Nyíri Roland</t>
  </si>
  <si>
    <t>Hajnal Sándor</t>
  </si>
  <si>
    <t>Dr.Matyófalvi Áron Gábor</t>
  </si>
  <si>
    <t>Támcsu Tibor István</t>
  </si>
  <si>
    <t>Halmai Ákos Sándor</t>
  </si>
  <si>
    <t>Molnár László</t>
  </si>
  <si>
    <t>Erdős Tamás</t>
  </si>
  <si>
    <t>Kovács Gyula</t>
  </si>
  <si>
    <t>Berecz Imre Balázs</t>
  </si>
  <si>
    <t>Bulátkó Attila</t>
  </si>
  <si>
    <t>Szeleczki Zsolt</t>
  </si>
  <si>
    <t>Horváth Gábor</t>
  </si>
  <si>
    <t>Duhaj József</t>
  </si>
  <si>
    <t>Kun Gábor</t>
  </si>
  <si>
    <t>Vincze-Gazsi László Ferenc</t>
  </si>
  <si>
    <t>Levák Gábor</t>
  </si>
  <si>
    <t>Judák Richárd</t>
  </si>
  <si>
    <t>Székes Endre</t>
  </si>
  <si>
    <t>Fadgyas Gábor</t>
  </si>
  <si>
    <t>Dr Szován Gábor</t>
  </si>
  <si>
    <t>Palkó Csilla</t>
  </si>
  <si>
    <t>Áman Attila</t>
  </si>
  <si>
    <t>Maléth Ádám</t>
  </si>
  <si>
    <t>Páli Attila</t>
  </si>
  <si>
    <t>Trájer Szabolcs</t>
  </si>
  <si>
    <t>Dr Páris Zoltán</t>
  </si>
  <si>
    <t>Angi János István</t>
  </si>
  <si>
    <t>Dr Juhász Ádám</t>
  </si>
  <si>
    <t>Jakab József Sándor</t>
  </si>
  <si>
    <t>Egyed László Csaba</t>
  </si>
  <si>
    <t>Tardi Péter</t>
  </si>
  <si>
    <t>Dr Fejes Péter</t>
  </si>
  <si>
    <t>Horváth János</t>
  </si>
  <si>
    <t>Erős Roland</t>
  </si>
  <si>
    <t>Erdei Zoltán</t>
  </si>
  <si>
    <t>Márffy Norbert</t>
  </si>
  <si>
    <t>Balogh Imre</t>
  </si>
  <si>
    <t>Kapolyi Zoltán</t>
  </si>
  <si>
    <t>Csongrádi Sándor Róbert</t>
  </si>
  <si>
    <t>Nagy Ádám</t>
  </si>
  <si>
    <t>Petus József</t>
  </si>
  <si>
    <t>Kovács Máté</t>
  </si>
  <si>
    <t>Sándli Béla</t>
  </si>
  <si>
    <t>Cseh József</t>
  </si>
  <si>
    <t>Szalóki József</t>
  </si>
  <si>
    <t>Pisztel Jenő Vilmos</t>
  </si>
  <si>
    <t>Horváth Tamás</t>
  </si>
  <si>
    <t>Ludányi Attila</t>
  </si>
  <si>
    <t>Vörös Zsolt</t>
  </si>
  <si>
    <t>Vörösné Stumpf Erzsébet</t>
  </si>
  <si>
    <t>Baucsek Attila Richárd</t>
  </si>
  <si>
    <t>Gergely Gellért</t>
  </si>
  <si>
    <t>Ömböli Ferenc</t>
  </si>
  <si>
    <t>Varga Lénárd</t>
  </si>
  <si>
    <t>Vámosi Nándor</t>
  </si>
  <si>
    <t>Szabó László</t>
  </si>
  <si>
    <t>Tülkös Róbert</t>
  </si>
  <si>
    <t>Kiss Ákos</t>
  </si>
  <si>
    <t>Tóth Dániel</t>
  </si>
  <si>
    <t>Balaskó István</t>
  </si>
  <si>
    <t>Sólyom Olivér</t>
  </si>
  <si>
    <t>Dr Bártfai Eszter</t>
  </si>
  <si>
    <t>Szutor Csaba</t>
  </si>
  <si>
    <t>Tímár Krisztián</t>
  </si>
  <si>
    <t>Konrád András</t>
  </si>
  <si>
    <t>Haiszky Ernő Zoltán</t>
  </si>
  <si>
    <t>Szilágyi Csaba</t>
  </si>
  <si>
    <t>Turcsányi László Balázs</t>
  </si>
  <si>
    <t>Posgay Péter</t>
  </si>
  <si>
    <t>Bazsó Marianna</t>
  </si>
  <si>
    <t>Fekete Tibor</t>
  </si>
  <si>
    <t>Ősz László</t>
  </si>
  <si>
    <t>Földes Zoltán</t>
  </si>
  <si>
    <t>Koltai Dezső</t>
  </si>
  <si>
    <t>Racsits Bence</t>
  </si>
  <si>
    <t>Majtán László</t>
  </si>
  <si>
    <t>Dr Erdődi Zoltán Lajos</t>
  </si>
  <si>
    <t>Karsai Nándor</t>
  </si>
  <si>
    <t>Laczkovits Béla Andor</t>
  </si>
  <si>
    <t>Szalai Csaba</t>
  </si>
  <si>
    <t>Dr Szegedi Krisztián Gábor</t>
  </si>
  <si>
    <t>Mónus Zoltán</t>
  </si>
  <si>
    <t>Ali István</t>
  </si>
  <si>
    <t>Papinóth Viktor</t>
  </si>
  <si>
    <t>Fazekas Péter</t>
  </si>
  <si>
    <t>Brachmann József</t>
  </si>
  <si>
    <t>Virág Lajos</t>
  </si>
  <si>
    <t>Hellinger Teodor</t>
  </si>
  <si>
    <t>Némethi Gábor</t>
  </si>
  <si>
    <t>Garamvári Attila</t>
  </si>
  <si>
    <t>Fejes László</t>
  </si>
  <si>
    <t>Varjas Zsolt</t>
  </si>
  <si>
    <t>Czombos Bence</t>
  </si>
  <si>
    <t>Szőts Levente</t>
  </si>
  <si>
    <t>Fekete Sólyom Lövész Sportklub</t>
  </si>
  <si>
    <t>Kiss Imre</t>
  </si>
  <si>
    <t>Dr Fekete Zsolt</t>
  </si>
  <si>
    <t>Andrikó László</t>
  </si>
  <si>
    <t>Mészáros Csaba</t>
  </si>
  <si>
    <t>Kovács András</t>
  </si>
  <si>
    <t>Farkas Zsuzsanna</t>
  </si>
  <si>
    <t>Antali Barnabás</t>
  </si>
  <si>
    <t>Csákvári Péter</t>
  </si>
  <si>
    <t>Hécz Gábor</t>
  </si>
  <si>
    <t>Mecsek Lőklub</t>
  </si>
  <si>
    <t>Szűcs Gábor</t>
  </si>
  <si>
    <t>Kovács Gábor</t>
  </si>
  <si>
    <t>Balogh Norbert</t>
  </si>
  <si>
    <t>Auth Balázs</t>
  </si>
  <si>
    <t>Albert Krisztián</t>
  </si>
  <si>
    <t>Sóvári Bertalan</t>
  </si>
  <si>
    <t>Soproni Polgári Lövész Egyesület</t>
  </si>
  <si>
    <t>Kocsis Norbert</t>
  </si>
  <si>
    <t>Tattersall Lee Neville</t>
  </si>
  <si>
    <t>Tengely István</t>
  </si>
  <si>
    <t>Schneider Gábor</t>
  </si>
  <si>
    <t>Oláh Gábor</t>
  </si>
  <si>
    <t>Oláh István</t>
  </si>
  <si>
    <t>Szilágyi Péter</t>
  </si>
  <si>
    <t>Csanádi József</t>
  </si>
  <si>
    <t>Madura István</t>
  </si>
  <si>
    <t>Hoyck Balázs</t>
  </si>
  <si>
    <t>Hauk Nándor</t>
  </si>
  <si>
    <t>Ottroba Tamás</t>
  </si>
  <si>
    <t>Fischer Ottó</t>
  </si>
  <si>
    <t>Boros Zoltán</t>
  </si>
  <si>
    <t>Daróczi Endre</t>
  </si>
  <si>
    <t>Tóth Zoltán</t>
  </si>
  <si>
    <t>Badinka Vilmos</t>
  </si>
  <si>
    <t>Czipó Zoltán</t>
  </si>
  <si>
    <t>Maglódi Attila</t>
  </si>
  <si>
    <t>Buzás Csobán</t>
  </si>
  <si>
    <t>Kadosa Erik</t>
  </si>
  <si>
    <t>Molnár Dénes</t>
  </si>
  <si>
    <t>Kiss Kálmán</t>
  </si>
  <si>
    <t>Pavelcsák József</t>
  </si>
  <si>
    <t>Negyela Zsolt</t>
  </si>
  <si>
    <t>Ohn István</t>
  </si>
  <si>
    <t>Willisits Anett</t>
  </si>
  <si>
    <t>Lovász Zoltán</t>
  </si>
  <si>
    <t>Pászti Tibor</t>
  </si>
  <si>
    <t>Rosenthal Joachim</t>
  </si>
  <si>
    <t>Bényei Bálint</t>
  </si>
  <si>
    <t>Heizler Tamás</t>
  </si>
  <si>
    <t>Németh Ferenc</t>
  </si>
  <si>
    <t>Underground Polgári Sportlövész Egyesület</t>
  </si>
  <si>
    <t>Dr Ginat Lior</t>
  </si>
  <si>
    <t>Csák Zoltán</t>
  </si>
  <si>
    <t>Juhász Zoltán Tibor</t>
  </si>
  <si>
    <t>Lengyel Dávid</t>
  </si>
  <si>
    <t>Pere Gábor</t>
  </si>
  <si>
    <t>Demjén András</t>
  </si>
  <si>
    <t>Varga Tamás Tibor</t>
  </si>
  <si>
    <t>Vida Norbert</t>
  </si>
  <si>
    <t>Kővári Bencze Tamás</t>
  </si>
  <si>
    <t>Spengler Ferenc</t>
  </si>
  <si>
    <t>Lőczi István</t>
  </si>
  <si>
    <t>Butkai István</t>
  </si>
  <si>
    <t>Pető György</t>
  </si>
  <si>
    <t>Gondi István</t>
  </si>
  <si>
    <t>Varga Károly</t>
  </si>
  <si>
    <t>Pajor Zoltán</t>
  </si>
  <si>
    <t>Bomba László</t>
  </si>
  <si>
    <t>Kovács Lajos Tibor</t>
  </si>
  <si>
    <t>Gösy Gergely</t>
  </si>
  <si>
    <t>Bedák Tóth Zoltán</t>
  </si>
  <si>
    <t>Czékmán Attila</t>
  </si>
  <si>
    <t>Kiri Tamás Zoltán</t>
  </si>
  <si>
    <t>Gálfi Gábor</t>
  </si>
  <si>
    <t>Kaplanyi Zoltán</t>
  </si>
  <si>
    <t>Horváth Balázs</t>
  </si>
  <si>
    <t>Kerekes Gábor János</t>
  </si>
  <si>
    <t>Kondor Zoltán</t>
  </si>
  <si>
    <t>Fenyvesiné Szkárosi Beáta</t>
  </si>
  <si>
    <t>Csollák István</t>
  </si>
  <si>
    <t>Ilosvai Zoltán</t>
  </si>
  <si>
    <t>Pongrácz Attila</t>
  </si>
  <si>
    <t>Tomor Gábor</t>
  </si>
  <si>
    <t>Győry Viktor Endre</t>
  </si>
  <si>
    <t>Csépe Sándor</t>
  </si>
  <si>
    <t>Hencsey Tamás</t>
  </si>
  <si>
    <t>Maszlay Lajos</t>
  </si>
  <si>
    <t>Sereg András</t>
  </si>
  <si>
    <t>Schelb János Miklós</t>
  </si>
  <si>
    <t>Hoffer Zsolt</t>
  </si>
  <si>
    <t>Herczeg Csongor</t>
  </si>
  <si>
    <t>Rákos László</t>
  </si>
  <si>
    <t>Farkasinszky Zoltán</t>
  </si>
  <si>
    <t>Tóth Ferenc</t>
  </si>
  <si>
    <t>Nagy Balázs</t>
  </si>
  <si>
    <t>Filátz Norbert</t>
  </si>
  <si>
    <t>Fáy Attila</t>
  </si>
  <si>
    <t>Bezur Péter</t>
  </si>
  <si>
    <t>Boris Zoltán</t>
  </si>
  <si>
    <t>Köteles József</t>
  </si>
  <si>
    <t>Póti József</t>
  </si>
  <si>
    <t>Székelyi Dusán</t>
  </si>
  <si>
    <t>Negyela Pál</t>
  </si>
  <si>
    <t>Pap-Kovács Viktor</t>
  </si>
  <si>
    <t>Pankotai Csaba</t>
  </si>
  <si>
    <t>Kiss Gábor Kornél</t>
  </si>
  <si>
    <t>Üveges Ildikó</t>
  </si>
  <si>
    <t>Inokai Krisztina</t>
  </si>
  <si>
    <t>Hajnal Csilla</t>
  </si>
  <si>
    <t>Kovács Krisztián</t>
  </si>
  <si>
    <t>Berkes László</t>
  </si>
  <si>
    <t>Bőti Tibor</t>
  </si>
  <si>
    <t>Fischer Martin</t>
  </si>
  <si>
    <t>Baranyi Ildikó</t>
  </si>
  <si>
    <t>Csordás Martin</t>
  </si>
  <si>
    <t>Mike Ferenc</t>
  </si>
  <si>
    <t>Sutyinszki István</t>
  </si>
  <si>
    <t>Malik Szilvia</t>
  </si>
  <si>
    <t>Lukács Ernő</t>
  </si>
  <si>
    <t>Lukács Pál</t>
  </si>
  <si>
    <t>Cserényi László</t>
  </si>
  <si>
    <t>Lévai Zsolt</t>
  </si>
  <si>
    <t>Gyetvai Ádám</t>
  </si>
  <si>
    <t>Zsakó András</t>
  </si>
  <si>
    <t>Gyimesi József</t>
  </si>
  <si>
    <t>Neuherz János</t>
  </si>
  <si>
    <t>Kádár József</t>
  </si>
  <si>
    <t>Csépányi Péter</t>
  </si>
  <si>
    <t>Veszelka Viktor</t>
  </si>
  <si>
    <t>Görög Gábor</t>
  </si>
  <si>
    <t>Kékedi Gábor</t>
  </si>
  <si>
    <t>Csutak Csaba Zénó</t>
  </si>
  <si>
    <t>Pressburger Tamás</t>
  </si>
  <si>
    <t>Vincze Petronella</t>
  </si>
  <si>
    <t>Vasvári István</t>
  </si>
  <si>
    <t>Rigó Árpád János</t>
  </si>
  <si>
    <t>Majoros Miklós</t>
  </si>
  <si>
    <t>Rafai Richárd</t>
  </si>
  <si>
    <t>Vondrák Krisztián</t>
  </si>
  <si>
    <t>Füzy Zoltán</t>
  </si>
  <si>
    <t>Balogh Mihály Balázs</t>
  </si>
  <si>
    <t>Dorogi Zoltán</t>
  </si>
  <si>
    <t>Lamos Máté</t>
  </si>
  <si>
    <t>Pulai Tamás</t>
  </si>
  <si>
    <t>Nagy Ákos</t>
  </si>
  <si>
    <t>Kozma Róbert</t>
  </si>
  <si>
    <t>Birán Mihály</t>
  </si>
  <si>
    <t>Maisl Róbert</t>
  </si>
  <si>
    <t>Balássy Sándor Károly</t>
  </si>
  <si>
    <t>Károlyi László</t>
  </si>
  <si>
    <t>Jákics Ferenc</t>
  </si>
  <si>
    <t>Szaka József</t>
  </si>
  <si>
    <t>Dr. Szabó Roland</t>
  </si>
  <si>
    <t>Vári László</t>
  </si>
  <si>
    <t>Dr. Tovtin Mihály</t>
  </si>
  <si>
    <t>Bóna Miklós</t>
  </si>
  <si>
    <t>Erdei László</t>
  </si>
  <si>
    <t>Gyulai Lajos Gábor</t>
  </si>
  <si>
    <t>Lajsoczky Károly László</t>
  </si>
  <si>
    <t>Domján Miklós</t>
  </si>
  <si>
    <t>Perger Balázs</t>
  </si>
  <si>
    <t>Pápai Tamás</t>
  </si>
  <si>
    <t>Kovács Péter</t>
  </si>
  <si>
    <t>Varga András</t>
  </si>
  <si>
    <t>Garai Róbert</t>
  </si>
  <si>
    <t>Kungli Péter István</t>
  </si>
  <si>
    <t>Papp János</t>
  </si>
  <si>
    <t>Halasi Gergely</t>
  </si>
  <si>
    <t>Bernáth Gyula</t>
  </si>
  <si>
    <t>Petrich Csaba</t>
  </si>
  <si>
    <t>Hőgye Zoltán</t>
  </si>
  <si>
    <t>Kovács Zsolt</t>
  </si>
  <si>
    <t>Anda Béla</t>
  </si>
  <si>
    <t>Nagy Norbert</t>
  </si>
  <si>
    <t>Kovács Balázs</t>
  </si>
  <si>
    <t>Láng István</t>
  </si>
  <si>
    <t>Halász Gábor</t>
  </si>
  <si>
    <t>Szép Gábor</t>
  </si>
  <si>
    <t>Sándor István</t>
  </si>
  <si>
    <t>Anka László</t>
  </si>
  <si>
    <t>Rozgonyi Zoltán</t>
  </si>
  <si>
    <t>Huszár Ádám</t>
  </si>
  <si>
    <t>Bankó István János</t>
  </si>
  <si>
    <t>Gradwohl Gábor</t>
  </si>
  <si>
    <t>Himer András</t>
  </si>
  <si>
    <t>Őri Péter</t>
  </si>
  <si>
    <t>Baka Péter</t>
  </si>
  <si>
    <t>Lakatos Péter</t>
  </si>
  <si>
    <t>Barczi Krisztián</t>
  </si>
  <si>
    <t>Dakó Krisztián Gyula</t>
  </si>
  <si>
    <t>Gárdonyi Sportlövő Klub</t>
  </si>
  <si>
    <t>Fábián Sándor</t>
  </si>
  <si>
    <t>Sárai Tamás</t>
  </si>
  <si>
    <t>Maróti László</t>
  </si>
  <si>
    <t>Zemlényi Dávid</t>
  </si>
  <si>
    <t>Villám Ferenc</t>
  </si>
  <si>
    <t>Gödöllei Attila</t>
  </si>
  <si>
    <t>Dancs Árpád</t>
  </si>
  <si>
    <t>Hollós Viktor Henrik</t>
  </si>
  <si>
    <t>Dr Pálinkó Attila</t>
  </si>
  <si>
    <t>Sági Zoltán</t>
  </si>
  <si>
    <t>Horváth Sándor Attila</t>
  </si>
  <si>
    <t>Budafoki Mesterlövész Sportegyesület</t>
  </si>
  <si>
    <t>Vajda Szabolcs</t>
  </si>
  <si>
    <t>Vajda Gábor</t>
  </si>
  <si>
    <t>Orbán Gergely</t>
  </si>
  <si>
    <t>Haris Jenő</t>
  </si>
  <si>
    <t>Besnyi Csaba</t>
  </si>
  <si>
    <t>Máté Attila</t>
  </si>
  <si>
    <t>Pozsár Dániel</t>
  </si>
  <si>
    <t>Majló Károly</t>
  </si>
  <si>
    <t>Kardos László</t>
  </si>
  <si>
    <t>Balogh Endre</t>
  </si>
  <si>
    <t>Ligetfalvi Károly</t>
  </si>
  <si>
    <t>Turcsán Zoltán</t>
  </si>
  <si>
    <t>Lacza Dávid Máté</t>
  </si>
  <si>
    <t>Kadala László Dr</t>
  </si>
  <si>
    <t>Dobos László dr</t>
  </si>
  <si>
    <t>Császár Szabolcs</t>
  </si>
  <si>
    <t>Gyurits Tamás</t>
  </si>
  <si>
    <t>Héjj Demeter Maciej</t>
  </si>
  <si>
    <t>Császár Gyula</t>
  </si>
  <si>
    <t>Döme Gábor Dániel</t>
  </si>
  <si>
    <t>Csóti Sándor</t>
  </si>
  <si>
    <t>Kristóf István</t>
  </si>
  <si>
    <t>Kristóf József</t>
  </si>
  <si>
    <t>Miskolczi Gábor</t>
  </si>
  <si>
    <t>Herczeg Béla</t>
  </si>
  <si>
    <t>Lakatos Balázs</t>
  </si>
  <si>
    <t>Mohl László</t>
  </si>
  <si>
    <t>Szerencsi György Zoltán</t>
  </si>
  <si>
    <t>Aradi Benedek</t>
  </si>
  <si>
    <t>Schmidt Szilárd</t>
  </si>
  <si>
    <t>Varga Attila</t>
  </si>
  <si>
    <t>Juhász Balázs Gergő</t>
  </si>
  <si>
    <t>Horváth Ákos</t>
  </si>
  <si>
    <t>Bedekovich Viktória</t>
  </si>
  <si>
    <t>Lokody Imre</t>
  </si>
  <si>
    <t>Segyik István</t>
  </si>
  <si>
    <t>Kasza Tamás</t>
  </si>
  <si>
    <t>Tóth András</t>
  </si>
  <si>
    <t>Kis Zoltán</t>
  </si>
  <si>
    <t>Hegedűs Csaba</t>
  </si>
  <si>
    <t>Kalmár Péter</t>
  </si>
  <si>
    <t>Ladányi Alex Sándor</t>
  </si>
  <si>
    <t>Németh Mátyás István</t>
  </si>
  <si>
    <t>Gombás Gábor</t>
  </si>
  <si>
    <t>Fazekas László Ádám</t>
  </si>
  <si>
    <t>Szücs János</t>
  </si>
  <si>
    <t>Dr Tímár László</t>
  </si>
  <si>
    <t>Nagy Miklós</t>
  </si>
  <si>
    <t>Simon Patrik</t>
  </si>
  <si>
    <t>Fodor Dávid Patrik</t>
  </si>
  <si>
    <t>Hanke Attila</t>
  </si>
  <si>
    <t>Szénási Gábor</t>
  </si>
  <si>
    <t>Kamocsa Norbert Ferenc</t>
  </si>
  <si>
    <t>Debreceni Tibor</t>
  </si>
  <si>
    <t>Takács Réka Gyöngyvér</t>
  </si>
  <si>
    <t>Gerő Adrienn</t>
  </si>
  <si>
    <t>Oszvald Tamás</t>
  </si>
  <si>
    <t>Schutzbach Zsolt</t>
  </si>
  <si>
    <t>Serbet Krisztián</t>
  </si>
  <si>
    <t>Barakka Petra</t>
  </si>
  <si>
    <t>Táncsics József</t>
  </si>
  <si>
    <t>Berényi Lajos</t>
  </si>
  <si>
    <t>Keresztély Győrgy Attila</t>
  </si>
  <si>
    <t>Gessner Swen</t>
  </si>
  <si>
    <t>Dr Szabó Miklós</t>
  </si>
  <si>
    <t>Rigó Szabolcs</t>
  </si>
  <si>
    <t>Timár Erik</t>
  </si>
  <si>
    <t>Kemsei Árpád</t>
  </si>
  <si>
    <t>Szutor Anna</t>
  </si>
  <si>
    <t>Marton Péter</t>
  </si>
  <si>
    <t>Bajusz Ádám</t>
  </si>
  <si>
    <t>Kovács Boglárka</t>
  </si>
  <si>
    <t>Bíró András</t>
  </si>
  <si>
    <t>Berkes István</t>
  </si>
  <si>
    <t>Bedi Ákos</t>
  </si>
  <si>
    <t>Horváth Ádám</t>
  </si>
  <si>
    <t>Sebők Gábor</t>
  </si>
  <si>
    <t>Sipos András Edömér</t>
  </si>
  <si>
    <t>Sziráki Benedek</t>
  </si>
  <si>
    <t>Egyed József</t>
  </si>
  <si>
    <t>Keresztesi Zsolt</t>
  </si>
  <si>
    <t>Varga József Zsolt</t>
  </si>
  <si>
    <t>Beledi Zoltán</t>
  </si>
  <si>
    <t>Lévai Zoltán</t>
  </si>
  <si>
    <t>Zsákai Tamás</t>
  </si>
  <si>
    <t>Komáromi Tibor</t>
  </si>
  <si>
    <t>Fekete János</t>
  </si>
  <si>
    <t>Pethő Kristóf</t>
  </si>
  <si>
    <t>Jamriskó Gyula</t>
  </si>
  <si>
    <t>Sass Gábor</t>
  </si>
  <si>
    <t>Esztergomi Dániel</t>
  </si>
  <si>
    <t>Mihálszky Kálmán</t>
  </si>
  <si>
    <t>Csanaki Csaba</t>
  </si>
  <si>
    <t>Hegyes Sándor</t>
  </si>
  <si>
    <t>Apostolné Farkas Márta</t>
  </si>
  <si>
    <t>Gregor Róbert</t>
  </si>
  <si>
    <t>Apostol György</t>
  </si>
  <si>
    <t>Dér Zsolt</t>
  </si>
  <si>
    <t>Harkácsi István Csaba</t>
  </si>
  <si>
    <t>Pécsi Szabolcs</t>
  </si>
  <si>
    <t>Fábián Péter</t>
  </si>
  <si>
    <t>Sebők István</t>
  </si>
  <si>
    <t>Dóri Tamás</t>
  </si>
  <si>
    <t>Gyulánszki Patrik</t>
  </si>
  <si>
    <t>Sebő Mátyás</t>
  </si>
  <si>
    <t>Vrbenszki Gergely</t>
  </si>
  <si>
    <t>Bozó Krisztián</t>
  </si>
  <si>
    <t>Bráz Péter</t>
  </si>
  <si>
    <t>Bényei Ferenc</t>
  </si>
  <si>
    <t>Ágner Gergely Viktor</t>
  </si>
  <si>
    <t>Szakál Tamás</t>
  </si>
  <si>
    <t>Molnár Roland</t>
  </si>
  <si>
    <t>Vágner Lara</t>
  </si>
  <si>
    <t>Horváth Zsombor</t>
  </si>
  <si>
    <t>Kor</t>
  </si>
  <si>
    <t>Nem</t>
  </si>
  <si>
    <t>Kategória</t>
  </si>
  <si>
    <t>Felnőtt</t>
  </si>
  <si>
    <t>Senior</t>
  </si>
  <si>
    <t>Super senior</t>
  </si>
  <si>
    <t>Lady</t>
  </si>
  <si>
    <t>Junior</t>
  </si>
  <si>
    <t>FFI</t>
  </si>
  <si>
    <t>Nő</t>
  </si>
  <si>
    <t>18-50</t>
  </si>
  <si>
    <t>50+</t>
  </si>
  <si>
    <t>60+</t>
  </si>
  <si>
    <t>18-</t>
  </si>
  <si>
    <t>Super.s</t>
  </si>
  <si>
    <t>KKPI OPT</t>
  </si>
  <si>
    <t>NKPI OPT</t>
  </si>
  <si>
    <t>KKPU OPT</t>
  </si>
  <si>
    <t>NKPU OPT</t>
  </si>
  <si>
    <t>SRTS</t>
  </si>
  <si>
    <t>Székely Péter</t>
  </si>
  <si>
    <t>Egyéb bevétel</t>
  </si>
  <si>
    <t>Egyéb bevétel indok</t>
  </si>
  <si>
    <t>Nem fizet nevezést</t>
  </si>
  <si>
    <t>X</t>
  </si>
  <si>
    <t>Verseny bevétel</t>
  </si>
  <si>
    <t>Össz bevétel</t>
  </si>
  <si>
    <t>Dátum</t>
  </si>
  <si>
    <t>Szül Év.Hó.Nap</t>
  </si>
  <si>
    <t>Göcsej Sportlövész Egyesület</t>
  </si>
  <si>
    <t>Dr. Seffer István</t>
  </si>
  <si>
    <t>Szent Hubertus Szituációs Lövészklub</t>
  </si>
  <si>
    <t>Bel Sport Egyesület</t>
  </si>
  <si>
    <t>Orbán Károly Imre</t>
  </si>
  <si>
    <t>Debreceni Lövészsuli Sport Egyesület</t>
  </si>
  <si>
    <t>Celeritas Sportlövész Egyesület</t>
  </si>
  <si>
    <t>Mester Lövész Sportegyesület</t>
  </si>
  <si>
    <t>Rumcájsz Lövész Egylet</t>
  </si>
  <si>
    <t>Police Academy Sport Club - PASC</t>
  </si>
  <si>
    <t>Diána Lövészegylet - Csongrád</t>
  </si>
  <si>
    <t>Csepel Lövész Egylet</t>
  </si>
  <si>
    <t>Debrecen Városi Lövész Egylet</t>
  </si>
  <si>
    <t>Karinthy Frigyes Gimnázium Lövész Egylet</t>
  </si>
  <si>
    <t>Bihari Lövészklub Berettyóújfalu</t>
  </si>
  <si>
    <t>Alpokalja Lövész Sportegyesület</t>
  </si>
  <si>
    <t>NW Team Sportegyesület</t>
  </si>
  <si>
    <t>Polgári Lövészsport Egyesület - Szombathely</t>
  </si>
  <si>
    <t>Shooting Masters Lövész Sportegyesület</t>
  </si>
  <si>
    <t>Dr. Nagyházi Árpád</t>
  </si>
  <si>
    <t>MTTSZ Damjanich János Technikai és Tömegsport Klub</t>
  </si>
  <si>
    <t>Dr. Leindler László</t>
  </si>
  <si>
    <t>Sport-Szelet Sportegyesület</t>
  </si>
  <si>
    <t>T-BODY Fitness Sportegyesület</t>
  </si>
  <si>
    <t>Maczeovics Zoltan</t>
  </si>
  <si>
    <t>Magyar Rendőr Szituációs Lövész Egyesület</t>
  </si>
  <si>
    <t>Honfoglalás Lovas és Lövész Klub Egyesület</t>
  </si>
  <si>
    <t>MTTSZ Lövész- Íjász Sportegyesület</t>
  </si>
  <si>
    <t>Városi Lövészklub Tatabánya (51173/2002)</t>
  </si>
  <si>
    <t>Honvéd Arrabona Sportegyesület</t>
  </si>
  <si>
    <t>Civis Lövész Sportegyesület</t>
  </si>
  <si>
    <t>Dabasi Tereplövész (Field Target) Sportegyesület</t>
  </si>
  <si>
    <t>B.T.K. Szituációs Lövész és Szabadidős Sportegyesület</t>
  </si>
  <si>
    <t>Gemini Team Lövész Egyesület</t>
  </si>
  <si>
    <t>Villanás Lövész- Vitorlás- és Motorsport Sportegyesület</t>
  </si>
  <si>
    <t>Salamon Tímea</t>
  </si>
  <si>
    <t>Káli Lövész Sport Klub</t>
  </si>
  <si>
    <t>Dr. Barkóczy László</t>
  </si>
  <si>
    <t>Mudo Szabadidő Sportegyesület</t>
  </si>
  <si>
    <t>Kisbéri Sportlövő Sportegyesület</t>
  </si>
  <si>
    <t>Börzsöny Lövészsportklub Márianosztra</t>
  </si>
  <si>
    <t>Rapid Sportlövész és Hagyományőrző Egyesület</t>
  </si>
  <si>
    <t>Magyar Utánpótlás Neveléséért Sport Egyesület</t>
  </si>
  <si>
    <t>MTTSZ Béke Egyesület</t>
  </si>
  <si>
    <t>Ficzay Attila</t>
  </si>
  <si>
    <t>Dr. Csobán Attila</t>
  </si>
  <si>
    <t>MTTSZ Miskolci Vasutas Sportlövő Egylet</t>
  </si>
  <si>
    <t>Dr. Regényi Kund Miklós</t>
  </si>
  <si>
    <t>Sirhán Gyula</t>
  </si>
  <si>
    <t>Acéllövedék Sportlövész Egyesület</t>
  </si>
  <si>
    <t>Első Pécsi Polgári Lőegylet</t>
  </si>
  <si>
    <t>Marok Sportfegyver Egyesület</t>
  </si>
  <si>
    <t>dr. Gombos László</t>
  </si>
  <si>
    <t>Dr Kiss Elemér</t>
  </si>
  <si>
    <t>Ballistic Sportegyesület</t>
  </si>
  <si>
    <t>Latrányi Lövész és Tömegsportklub</t>
  </si>
  <si>
    <t>Borjádi Lövészklub</t>
  </si>
  <si>
    <t>dr. Kuczik Gábor</t>
  </si>
  <si>
    <t>Dr. Raffay Zsolt</t>
  </si>
  <si>
    <t>Technikai Sportok Klubja</t>
  </si>
  <si>
    <t>Lövészklub Nagyberény</t>
  </si>
  <si>
    <t>Dr. Baranyi Tibor Imre</t>
  </si>
  <si>
    <t>Acélzivatar Sportegyesület</t>
  </si>
  <si>
    <t>Síra Gyula</t>
  </si>
  <si>
    <t>Bozó Tamás</t>
  </si>
  <si>
    <t>Lechner Péter István</t>
  </si>
  <si>
    <t>JP Team Sportlövész Egyesület</t>
  </si>
  <si>
    <t>Kék Madár Vadásztársaság Bőny Egyesület</t>
  </si>
  <si>
    <t>Diána Sportlövész Klub - Paks</t>
  </si>
  <si>
    <t>Nándorfi Tamás Gyula</t>
  </si>
  <si>
    <t>Alfa Lövész Klub Sportegyesület</t>
  </si>
  <si>
    <t>Méninger János</t>
  </si>
  <si>
    <t>Dr. Szűcs Miklós</t>
  </si>
  <si>
    <t>dr. Gáspár Miklós</t>
  </si>
  <si>
    <t>Sajgó Zoltán Zsolt</t>
  </si>
  <si>
    <t>BKV - Metro Lövész és Íjász Egyesület</t>
  </si>
  <si>
    <t>Hegyi Gyula Gábor</t>
  </si>
  <si>
    <t>Semsey Péter</t>
  </si>
  <si>
    <t>Varju János Szabolcs</t>
  </si>
  <si>
    <t>Dr. Eördögh Attila</t>
  </si>
  <si>
    <t>ZEN Rendészeti Sportegyesület</t>
  </si>
  <si>
    <t>Dr. Barta Aliz Annamária</t>
  </si>
  <si>
    <t>Hua Wei</t>
  </si>
  <si>
    <t>Veisse Ákos</t>
  </si>
  <si>
    <t>Hét Vezér Dinamikus Lövész Sportegyesület</t>
  </si>
  <si>
    <t>Dr. Bognár Zoltán</t>
  </si>
  <si>
    <t>Veszprémi Sportlövész Egyesület</t>
  </si>
  <si>
    <t>Oreskó Nándor</t>
  </si>
  <si>
    <t>Hermann András</t>
  </si>
  <si>
    <t>Kovács Attila Lajos</t>
  </si>
  <si>
    <t>Stukker-XIX Sportlövész Egyesület</t>
  </si>
  <si>
    <t>Kiss Imre Tamás</t>
  </si>
  <si>
    <t>Giflo Dávid</t>
  </si>
  <si>
    <t>BKV Technikai és Tömegsportklubok Egyesülete</t>
  </si>
  <si>
    <t>Lechner Béla Balázs</t>
  </si>
  <si>
    <t>Belecz Attila</t>
  </si>
  <si>
    <t>Tromblon Sportlövész Egyesület</t>
  </si>
  <si>
    <t>Benke Béla</t>
  </si>
  <si>
    <t>Damjanich János Lövészklub</t>
  </si>
  <si>
    <t>Guzsaly János Rudolf</t>
  </si>
  <si>
    <t>Hercules Fiai Honvéd Sport Egyesület</t>
  </si>
  <si>
    <t>Gerlai Zoltán péter</t>
  </si>
  <si>
    <t>Kissné Lengyel Kata</t>
  </si>
  <si>
    <t>Tíz Nyíl Lövész Egyesület</t>
  </si>
  <si>
    <t>MTTSZ Szolnoki MÁV Lövészklub</t>
  </si>
  <si>
    <t>Bodrogi Gábor János</t>
  </si>
  <si>
    <t>Esztergomi Spartacus Sportegyesület</t>
  </si>
  <si>
    <t>Sárai-Szabó Zsolt</t>
  </si>
  <si>
    <t>Dr Kátay Tamás Csaba</t>
  </si>
  <si>
    <t>Sziráki Salamon</t>
  </si>
  <si>
    <t>Rácz Attila</t>
  </si>
  <si>
    <t>Szerényi Szabocs</t>
  </si>
  <si>
    <t>Csikvári Tamás</t>
  </si>
  <si>
    <t>Juhász Lajos</t>
  </si>
  <si>
    <t>Varga Tamás</t>
  </si>
  <si>
    <t>Bögös Tibor</t>
  </si>
  <si>
    <t>Gergely Gábor Balázs</t>
  </si>
  <si>
    <t>Kromer Tibor</t>
  </si>
  <si>
    <t>Görcs Péter</t>
  </si>
  <si>
    <t>Bodnár Balázs</t>
  </si>
  <si>
    <t>Nagy Rezső</t>
  </si>
  <si>
    <t>Papp László Márk</t>
  </si>
  <si>
    <t>Csiszár Géza</t>
  </si>
  <si>
    <t>Kojnok Ádám</t>
  </si>
  <si>
    <t>Lukács János</t>
  </si>
  <si>
    <t>Portás Csaba</t>
  </si>
  <si>
    <t>Baranyai Tűzerő Taktikai Lövészsport Egyesület</t>
  </si>
  <si>
    <t>Bende Zsolt</t>
  </si>
  <si>
    <t>Hargitai András</t>
  </si>
  <si>
    <t>Porpáczy Balázs</t>
  </si>
  <si>
    <t>Sörös Attila</t>
  </si>
  <si>
    <t>Mendelényi Dániel</t>
  </si>
  <si>
    <t>Bozó Zoltán</t>
  </si>
  <si>
    <t>Dr Korom Norbert Lajos</t>
  </si>
  <si>
    <t>Fülöp Krisztián</t>
  </si>
  <si>
    <t>Takács András</t>
  </si>
  <si>
    <t>Dancs István Roland</t>
  </si>
  <si>
    <t>Ódor András</t>
  </si>
  <si>
    <t>Murányi László Flórián</t>
  </si>
  <si>
    <t>Dévai Csaba</t>
  </si>
  <si>
    <t>Dr Szabó Attila István</t>
  </si>
  <si>
    <t>Tóth Jenő Ádám</t>
  </si>
  <si>
    <t>Peller Balázs</t>
  </si>
  <si>
    <t>Szöllősi Zoltán</t>
  </si>
  <si>
    <t>Dr Nagy Kálmán</t>
  </si>
  <si>
    <t>Kozma Fanni</t>
  </si>
  <si>
    <t>Gyuris Ernő</t>
  </si>
  <si>
    <t>Segyik Károly</t>
  </si>
  <si>
    <t>Sudár Miklós József</t>
  </si>
  <si>
    <t>Jung József</t>
  </si>
  <si>
    <t>Paulo Tami</t>
  </si>
  <si>
    <t>Kurkó Ferenc Zsolt</t>
  </si>
  <si>
    <t>Urbin József</t>
  </si>
  <si>
    <t>Bélafi Dávid</t>
  </si>
  <si>
    <t>Till József</t>
  </si>
  <si>
    <t>Szabadi Miklós</t>
  </si>
  <si>
    <t>Debreczeni Csaba</t>
  </si>
  <si>
    <t>Jármer Róbert</t>
  </si>
  <si>
    <t>Rigó Balázs Ákos</t>
  </si>
  <si>
    <t>Zsigmond Árpád</t>
  </si>
  <si>
    <t>Bedő László Balázs</t>
  </si>
  <si>
    <t>Rátkai Vilmos Márton</t>
  </si>
  <si>
    <t>Kéninger Ádám</t>
  </si>
  <si>
    <t>Tihamér Balázs</t>
  </si>
  <si>
    <t>Lendvai Bálint</t>
  </si>
  <si>
    <t>Dósa Viktor</t>
  </si>
  <si>
    <t>Turóczi Ákos</t>
  </si>
  <si>
    <t>Brunáczki Andor</t>
  </si>
  <si>
    <t>Kőnig Zoltán</t>
  </si>
  <si>
    <t>Pungor Zoltán</t>
  </si>
  <si>
    <t>Pungor Máté</t>
  </si>
  <si>
    <t>Minier Attila</t>
  </si>
  <si>
    <t>Bányai Ádám</t>
  </si>
  <si>
    <t>Lévai Róbert</t>
  </si>
  <si>
    <t>Dr. Juhász András Dániel</t>
  </si>
  <si>
    <t>Javorcsik Gábor Tamás</t>
  </si>
  <si>
    <t>Kovács Miklós Roland</t>
  </si>
  <si>
    <t>Marton Zoltán</t>
  </si>
  <si>
    <t>Cseh Sándor</t>
  </si>
  <si>
    <t>Abonyi János</t>
  </si>
  <si>
    <t>Abonyi Erik</t>
  </si>
  <si>
    <t>Varga Zsolt</t>
  </si>
  <si>
    <t>Hegyesi Gergely</t>
  </si>
  <si>
    <t>Takács Balázs</t>
  </si>
  <si>
    <t>Vörös Imre</t>
  </si>
  <si>
    <t>Balan Endre</t>
  </si>
  <si>
    <t>Csongrádi Mihály</t>
  </si>
  <si>
    <t>Miklós István</t>
  </si>
  <si>
    <t>Ernhoffer Csaba Géza</t>
  </si>
  <si>
    <t>Dr. Ábrahám György István</t>
  </si>
  <si>
    <t>Matisz Attila Mihály</t>
  </si>
  <si>
    <t>Kreiter Csaba</t>
  </si>
  <si>
    <t>Palkó Eszter Imola</t>
  </si>
  <si>
    <t>Botlik András</t>
  </si>
  <si>
    <t>Ladányi Ádám Zsolt</t>
  </si>
  <si>
    <t>Harangi József Péter</t>
  </si>
  <si>
    <t>Bozóné Ágoston Mária</t>
  </si>
  <si>
    <t>Tóth Róbert István</t>
  </si>
  <si>
    <t>Kigyósi Imre</t>
  </si>
  <si>
    <t>Nyírmihálydi Lövészklub Sportegyesület</t>
  </si>
  <si>
    <t>Bozóki Krisztián</t>
  </si>
  <si>
    <t>Sebestyén László</t>
  </si>
  <si>
    <t>Forró Tamás</t>
  </si>
  <si>
    <t>Sipos Norbert</t>
  </si>
  <si>
    <t>Fenyves Richárd</t>
  </si>
  <si>
    <t>Győri Tamás</t>
  </si>
  <si>
    <t>Surányi Krisztián</t>
  </si>
  <si>
    <t>Örkényi Levente Zoltán</t>
  </si>
  <si>
    <t>Jócsák István</t>
  </si>
  <si>
    <t>Ipacs Sándor</t>
  </si>
  <si>
    <t>MAGNUM SC. Sportegyesület</t>
  </si>
  <si>
    <t>Falcon Lövész Sportegyesület</t>
  </si>
  <si>
    <t>Krép Gergely Bence</t>
  </si>
  <si>
    <t>Krép Dániel Szilárd</t>
  </si>
  <si>
    <t>Dr. Enyedi Attila</t>
  </si>
  <si>
    <t>Tóth Gergely Krisztián</t>
  </si>
  <si>
    <t>Lipták Miklós</t>
  </si>
  <si>
    <t>Almásy Zina Julia</t>
  </si>
  <si>
    <t>Polik Tamás László</t>
  </si>
  <si>
    <t>Győri Viktória</t>
  </si>
  <si>
    <t>Kardos Zoltán Mátyás</t>
  </si>
  <si>
    <t>Kardos Zoltán</t>
  </si>
  <si>
    <t>Kovács Áron</t>
  </si>
  <si>
    <t>Sípos Balázs Gábor</t>
  </si>
  <si>
    <t>Fendrich Tibor</t>
  </si>
  <si>
    <t>Mag Árpád</t>
  </si>
  <si>
    <t>Kása Péter</t>
  </si>
  <si>
    <t>Török Zsolt</t>
  </si>
  <si>
    <t>Soóky Tamás Zoltán</t>
  </si>
  <si>
    <t>Sándor György</t>
  </si>
  <si>
    <t>Galgóczi Ádám</t>
  </si>
  <si>
    <t>Somkuti Gábor Tamás</t>
  </si>
  <si>
    <t>Bíró Viktor Dániel</t>
  </si>
  <si>
    <t>Adonyi Péter Tamás</t>
  </si>
  <si>
    <t>Medve Tamás</t>
  </si>
  <si>
    <t>Dr. Lovas Kázmér Attila</t>
  </si>
  <si>
    <t>Vics Gábor</t>
  </si>
  <si>
    <t>Gottlieb Ádám</t>
  </si>
  <si>
    <t>Rénes Tamás</t>
  </si>
  <si>
    <t>Laczkó Péter</t>
  </si>
  <si>
    <t>Balogi László</t>
  </si>
  <si>
    <t>Endrődi László</t>
  </si>
  <si>
    <t>Bányai Károly</t>
  </si>
  <si>
    <t>Lapu Zoltán</t>
  </si>
  <si>
    <t>Szőke László</t>
  </si>
  <si>
    <t>Szokoli Péter</t>
  </si>
  <si>
    <t>Piller istván</t>
  </si>
  <si>
    <t>Piller Róbert</t>
  </si>
  <si>
    <t>Nagy Ferenc</t>
  </si>
  <si>
    <t>Vlasics Anna</t>
  </si>
  <si>
    <t>Németh Előd János</t>
  </si>
  <si>
    <t>Ecsegi Zsolt</t>
  </si>
  <si>
    <t>Szabó Tamás Béla</t>
  </si>
  <si>
    <t>Cservenák László</t>
  </si>
  <si>
    <t>Wittinger Gábor Alex</t>
  </si>
  <si>
    <t>Nyakas Gábor</t>
  </si>
  <si>
    <t>Kolosits Attila</t>
  </si>
  <si>
    <t>Fazekas Vince</t>
  </si>
  <si>
    <t>Pulai Ádám</t>
  </si>
  <si>
    <t>Csíkos András</t>
  </si>
  <si>
    <t>Szász István</t>
  </si>
  <si>
    <t>Ottó Ferenc</t>
  </si>
  <si>
    <t>Kelemen Péter</t>
  </si>
  <si>
    <t>Csordás Vanda</t>
  </si>
  <si>
    <t>Tar Zoltán Zénó</t>
  </si>
  <si>
    <t>Harasztdombi Tamás Jenő</t>
  </si>
  <si>
    <t>Vezér Henrik</t>
  </si>
  <si>
    <t>Szeredi Zsolt</t>
  </si>
  <si>
    <t>György Péter</t>
  </si>
  <si>
    <t>Tóth Balázs</t>
  </si>
  <si>
    <t>Katavics Norbert</t>
  </si>
  <si>
    <t>Mező Dániel</t>
  </si>
  <si>
    <t>Prisznyák Gábor</t>
  </si>
  <si>
    <t>Lázár Mihály</t>
  </si>
  <si>
    <t>Csatordai József</t>
  </si>
  <si>
    <t>Szatmári Csaba</t>
  </si>
  <si>
    <t>Pörös Zoltán</t>
  </si>
  <si>
    <t>Pulai Zoltán</t>
  </si>
  <si>
    <t>Barta Zsolt</t>
  </si>
  <si>
    <t>Albrecht Zoltán</t>
  </si>
  <si>
    <t>Pálinger Ottó</t>
  </si>
  <si>
    <t>Lux Erik</t>
  </si>
  <si>
    <t>Orsós Tibor</t>
  </si>
  <si>
    <t>Bajusz Ádám Tamás</t>
  </si>
  <si>
    <t>Hock Csaba</t>
  </si>
  <si>
    <t>Dr Rédey László</t>
  </si>
  <si>
    <t>Gyulai Gábor</t>
  </si>
  <si>
    <t>Vörös Dávid</t>
  </si>
  <si>
    <t>Behan Péter</t>
  </si>
  <si>
    <t>Hambalkó Péter</t>
  </si>
  <si>
    <t>Jónás István</t>
  </si>
  <si>
    <t>Gewiss Training Sportegyesület</t>
  </si>
  <si>
    <t>Badinka Zoltán</t>
  </si>
  <si>
    <t>Darányi Zsolt József</t>
  </si>
  <si>
    <t>Ágoston Richárd</t>
  </si>
  <si>
    <t>Németh Márk</t>
  </si>
  <si>
    <t>Heizer Zsolt</t>
  </si>
  <si>
    <t>Botos Gergő</t>
  </si>
  <si>
    <t>Kósa Endre</t>
  </si>
  <si>
    <t>Sashegyi Árpád István</t>
  </si>
  <si>
    <t>Szabados Pál</t>
  </si>
  <si>
    <t>Potó Marcell Máté</t>
  </si>
  <si>
    <t>Potó Gyula</t>
  </si>
  <si>
    <t>Minorits Balázs</t>
  </si>
  <si>
    <t>Dr Dobos Ferenc</t>
  </si>
  <si>
    <t>Szuda Gergő</t>
  </si>
  <si>
    <t>Lénárt Tamás</t>
  </si>
  <si>
    <t>Müller Márton</t>
  </si>
  <si>
    <t>Szűcs István Tamás</t>
  </si>
  <si>
    <t>Kovács Kristóf Bence</t>
  </si>
  <si>
    <t>Havan Gábor</t>
  </si>
  <si>
    <t>Fábiánné Bárány Zsuzsanna</t>
  </si>
  <si>
    <t>Lakatos Géza Norbert</t>
  </si>
  <si>
    <t>Dr. Pap Orsolya</t>
  </si>
  <si>
    <t>Kovács Gabriella</t>
  </si>
  <si>
    <t>Csiba Tamás</t>
  </si>
  <si>
    <t>Bajuszné Papp Adrienn</t>
  </si>
  <si>
    <t>Puskás Péter</t>
  </si>
  <si>
    <t>Borbély Sándor</t>
  </si>
  <si>
    <t>Makkai Barnabás</t>
  </si>
  <si>
    <t>Halmai Zsolt</t>
  </si>
  <si>
    <t>Horváth Tibor</t>
  </si>
  <si>
    <t>Bakos Sándor</t>
  </si>
  <si>
    <t>Megyaszay István</t>
  </si>
  <si>
    <t>Buchenau Christian Helmut</t>
  </si>
  <si>
    <t>Keczeli Zoltán</t>
  </si>
  <si>
    <t>Román Sándor</t>
  </si>
  <si>
    <t>Engedi László</t>
  </si>
  <si>
    <t>Viszlai Balázs</t>
  </si>
  <si>
    <t>Fábián Ancsa</t>
  </si>
  <si>
    <t>Váradi Alexandra Márta</t>
  </si>
  <si>
    <t>Dr.Dencs Zoltán</t>
  </si>
  <si>
    <t>Kajtán Tamás Imre</t>
  </si>
  <si>
    <t>Nyíri Gábor</t>
  </si>
  <si>
    <t>Veres Béla Attila</t>
  </si>
  <si>
    <t>Lepel Zoltán</t>
  </si>
  <si>
    <t>Török Balázs</t>
  </si>
  <si>
    <t>Dr Vass Péter</t>
  </si>
  <si>
    <t>Pásztor Árpád</t>
  </si>
  <si>
    <t>Völgyi László</t>
  </si>
  <si>
    <t>Gattyán László</t>
  </si>
  <si>
    <t>Dr Dominek Dalma Lilla</t>
  </si>
  <si>
    <t>Szita Sándor</t>
  </si>
  <si>
    <t>Sztoits Gergely</t>
  </si>
  <si>
    <t>Vida András</t>
  </si>
  <si>
    <t>Zsidai Péter</t>
  </si>
  <si>
    <t>Rabi Sarolta</t>
  </si>
  <si>
    <t>Lázár István</t>
  </si>
  <si>
    <t>Vadászi Vince</t>
  </si>
  <si>
    <t>Halász László</t>
  </si>
  <si>
    <t>Jordán Péter</t>
  </si>
  <si>
    <t>Gyurácz Tibor</t>
  </si>
  <si>
    <t>Faggyas András</t>
  </si>
  <si>
    <t>Gergely Sándor</t>
  </si>
  <si>
    <t>Biró Antal</t>
  </si>
  <si>
    <t>Kostyó István</t>
  </si>
  <si>
    <t>Czepán Martin</t>
  </si>
  <si>
    <t>Gerhát Csaba György</t>
  </si>
  <si>
    <t>Völgyesi István</t>
  </si>
  <si>
    <t>Suchanek-Lukács Margit</t>
  </si>
  <si>
    <t>Vajler Martin</t>
  </si>
  <si>
    <t>Apostol Csenge Márta</t>
  </si>
  <si>
    <t>Nagy Márton</t>
  </si>
  <si>
    <t>Miskolczi Róbert</t>
  </si>
  <si>
    <t>Miczák Tibor</t>
  </si>
  <si>
    <t>Dr.Skapinyecz János</t>
  </si>
  <si>
    <t>Tóth László Zoltán</t>
  </si>
  <si>
    <t>Illés Dávid</t>
  </si>
  <si>
    <t>Bogos Tamás</t>
  </si>
  <si>
    <t>Székely István János</t>
  </si>
  <si>
    <t>Deutsch Viktória</t>
  </si>
  <si>
    <t>Gyémánt János</t>
  </si>
  <si>
    <t>Szarka Sándor</t>
  </si>
  <si>
    <t>Görög Csaba</t>
  </si>
  <si>
    <t>Osztafin Ákos</t>
  </si>
  <si>
    <t>Szalai Tamás</t>
  </si>
  <si>
    <t>Bognár Gábor</t>
  </si>
  <si>
    <t>Dalmay Róbert</t>
  </si>
  <si>
    <t>Szilágyi Zoltán Tibor</t>
  </si>
  <si>
    <t>Mohorovic Madi</t>
  </si>
  <si>
    <t>Számfira Gergő</t>
  </si>
  <si>
    <t>Palotás Gergely</t>
  </si>
  <si>
    <t>Boros Tímea</t>
  </si>
  <si>
    <t>Pék Gábor</t>
  </si>
  <si>
    <t>Városi Norbert</t>
  </si>
  <si>
    <t>Győri Ernő</t>
  </si>
  <si>
    <t>Potháczky László</t>
  </si>
  <si>
    <t>Bogdány Tamás</t>
  </si>
  <si>
    <t>Szegedi István</t>
  </si>
  <si>
    <t>Kisfalvi Gábor</t>
  </si>
  <si>
    <t>Egy a csapat Sportegyesület</t>
  </si>
  <si>
    <t>Kocsis Milán</t>
  </si>
  <si>
    <t>Tasnádi Gábor Károly</t>
  </si>
  <si>
    <t>Hodászi Ferenc</t>
  </si>
  <si>
    <t>Németh József</t>
  </si>
  <si>
    <t>Palásti Gábor György</t>
  </si>
  <si>
    <t>Peleskei Zalán</t>
  </si>
  <si>
    <t>Papp Miklós</t>
  </si>
  <si>
    <t>Papp Ferenc</t>
  </si>
  <si>
    <t>Dr. Papp Zsolt</t>
  </si>
  <si>
    <t>Lovász Viktor Zoltán</t>
  </si>
  <si>
    <t>Levák Arnold</t>
  </si>
  <si>
    <t>Povázson Péter Pál</t>
  </si>
  <si>
    <t>Thummerer Péter</t>
  </si>
  <si>
    <t>Tóth Zsuzsanna</t>
  </si>
  <si>
    <t>Dr. Major László Lajos</t>
  </si>
  <si>
    <t>Goják Zoltán</t>
  </si>
  <si>
    <t>Fenyves László</t>
  </si>
  <si>
    <t>Seregdy Tamás</t>
  </si>
  <si>
    <t>Dr. Egedy Attila</t>
  </si>
  <si>
    <t>Szinnay Zsolt</t>
  </si>
  <si>
    <t>Bernáth Zoltán</t>
  </si>
  <si>
    <t>Kovács Csaba Gergely</t>
  </si>
  <si>
    <t>Pap Lukács</t>
  </si>
  <si>
    <t>Giczi Lajos</t>
  </si>
  <si>
    <t>Füstös Balázs</t>
  </si>
  <si>
    <t>Köbli Ádám</t>
  </si>
  <si>
    <t>Kozma István Balázs</t>
  </si>
  <si>
    <t>Wahler Roland</t>
  </si>
  <si>
    <t>Csizmazia Benedek György</t>
  </si>
  <si>
    <t>Nagy Benedek</t>
  </si>
  <si>
    <t>Lakatos Márk Zoltán</t>
  </si>
  <si>
    <t>Szalay Gábor</t>
  </si>
  <si>
    <t>Gerencsér Ferenc</t>
  </si>
  <si>
    <t>Mitró Ákos</t>
  </si>
  <si>
    <t>Polgár Viktor</t>
  </si>
  <si>
    <t>Szöllősi Tibor István</t>
  </si>
  <si>
    <t>Árvai Gábor</t>
  </si>
  <si>
    <t>Egri Miklós</t>
  </si>
  <si>
    <t>Hidegföldi Zoltán</t>
  </si>
  <si>
    <t>Bajcsi Tamás</t>
  </si>
  <si>
    <t>Bozó Gábor</t>
  </si>
  <si>
    <t>Gólics Ferenc</t>
  </si>
  <si>
    <t>Maár László Csaba</t>
  </si>
  <si>
    <t>Németh Álmos</t>
  </si>
  <si>
    <t>Schöffer Zoltán</t>
  </si>
  <si>
    <t>Bereczki Ádám</t>
  </si>
  <si>
    <t>Czepán Adrián</t>
  </si>
  <si>
    <t>Csősz István</t>
  </si>
  <si>
    <t>Pődör Attila</t>
  </si>
  <si>
    <t>Pócza Zoltán</t>
  </si>
  <si>
    <t>Aranyos Gábor</t>
  </si>
  <si>
    <t>Förgeteg Csaba</t>
  </si>
  <si>
    <t>Fekete Sándor</t>
  </si>
  <si>
    <t>Lengyel Ibolya Gyöngyi</t>
  </si>
  <si>
    <t>Benyik Zoltán</t>
  </si>
  <si>
    <t>Szabó László Attila</t>
  </si>
  <si>
    <t>Roder Gábor</t>
  </si>
  <si>
    <t>Sztrakkay Tamás</t>
  </si>
  <si>
    <t>Éles-Gyüre Bernadett</t>
  </si>
  <si>
    <t>Kaczúr Attila</t>
  </si>
  <si>
    <t>Kuti Tamás</t>
  </si>
  <si>
    <t>Ponert Zoltán</t>
  </si>
  <si>
    <t>Ponert Ákos Patrik</t>
  </si>
  <si>
    <t>Zólyomi Ákos</t>
  </si>
  <si>
    <t>Bácsay Bernadett</t>
  </si>
  <si>
    <t>Blaskó Gergely</t>
  </si>
  <si>
    <t>Gazdag József</t>
  </si>
  <si>
    <t>Csikó Gergely</t>
  </si>
  <si>
    <t>Bárdi István Béla</t>
  </si>
  <si>
    <t>Martinek Ádám</t>
  </si>
  <si>
    <t>Borbély Vivien</t>
  </si>
  <si>
    <t>Betkó Csaba Attila</t>
  </si>
  <si>
    <t>Kohut Zalán</t>
  </si>
  <si>
    <t>Dr. Hohl Ferenc</t>
  </si>
  <si>
    <t>Pájer Attila</t>
  </si>
  <si>
    <t>Ezer Ágost</t>
  </si>
  <si>
    <t>Németh Róbert</t>
  </si>
  <si>
    <t>Miklián Mihály</t>
  </si>
  <si>
    <t>Potzmann Arnold</t>
  </si>
  <si>
    <t>Tóth Krisztián Sándor</t>
  </si>
  <si>
    <t>Sümegi Júlia</t>
  </si>
  <si>
    <t>Hábenczius Heléna</t>
  </si>
  <si>
    <t>Ádám Sándor</t>
  </si>
  <si>
    <t>Lázár Zsolt Jenő</t>
  </si>
  <si>
    <t>Tóth - Zsámboki Dávid</t>
  </si>
  <si>
    <t>Baricz Miklós</t>
  </si>
  <si>
    <t>Protár András</t>
  </si>
  <si>
    <t>Dr. Németh Tamás</t>
  </si>
  <si>
    <t>Varga Primusz</t>
  </si>
  <si>
    <t>Kollár Dániel</t>
  </si>
  <si>
    <t>Bozsóki Béla</t>
  </si>
  <si>
    <t>Lovas Imre Norbert</t>
  </si>
  <si>
    <t>Molnár Gábor József</t>
  </si>
  <si>
    <t>Zentai Julianna</t>
  </si>
  <si>
    <t>Povázson Brúnó Péter</t>
  </si>
  <si>
    <t>Juhász Ramóna</t>
  </si>
  <si>
    <t>Miskolczi Norbert</t>
  </si>
  <si>
    <t>Dr.Kianek Zoltán Róbert</t>
  </si>
  <si>
    <t>Gligorovics Tibor</t>
  </si>
  <si>
    <t>Pörös Tamás Barna</t>
  </si>
  <si>
    <t>Balogh Béla</t>
  </si>
  <si>
    <t>Bóta András</t>
  </si>
  <si>
    <t>Balázs Roland</t>
  </si>
  <si>
    <t>Thurzó Miklós</t>
  </si>
  <si>
    <t>Dr Ticala Laura</t>
  </si>
  <si>
    <t>Bogár Attila</t>
  </si>
  <si>
    <t>Knitlhoffer Zoltán</t>
  </si>
  <si>
    <t>Bíró Balázs</t>
  </si>
  <si>
    <t>Abod Benedek Imre</t>
  </si>
  <si>
    <t>Pap József</t>
  </si>
  <si>
    <t>Bártfai Zoltán</t>
  </si>
  <si>
    <t>Galambos Tibor</t>
  </si>
  <si>
    <t>Kiszi Norbert</t>
  </si>
  <si>
    <t>Szennyei László</t>
  </si>
  <si>
    <t>Majszin Zoltán</t>
  </si>
  <si>
    <t>Hengl Péter</t>
  </si>
  <si>
    <t>Pusztai Péter</t>
  </si>
  <si>
    <t>Biritz Ákos</t>
  </si>
  <si>
    <t>Luzsányi Péter</t>
  </si>
  <si>
    <t>Nier Imre</t>
  </si>
  <si>
    <t>Éri Krisztián</t>
  </si>
  <si>
    <t>Vén Gábor László</t>
  </si>
  <si>
    <t>Szabó Gergely</t>
  </si>
  <si>
    <t>Bazsonyi Norbert</t>
  </si>
  <si>
    <t>Szalai Ákos</t>
  </si>
  <si>
    <t>Borsos Dominik</t>
  </si>
  <si>
    <t>Csenteri János</t>
  </si>
  <si>
    <t>Kállai Krisztián</t>
  </si>
  <si>
    <t>Jankó Gábor Lajos</t>
  </si>
  <si>
    <t>Pálfi Gergő</t>
  </si>
  <si>
    <t>Antal László Attila</t>
  </si>
  <si>
    <t>Jarábik Zsolt</t>
  </si>
  <si>
    <t>Bárkányi Roland János</t>
  </si>
  <si>
    <t>Leskovics Róbert</t>
  </si>
  <si>
    <t>Darvas Szilárd</t>
  </si>
  <si>
    <t>Szántó-Nonn Martin</t>
  </si>
  <si>
    <t>Trajkovics Jánosné</t>
  </si>
  <si>
    <t>Nagy Andrea</t>
  </si>
  <si>
    <t>Doma Gergely Attila</t>
  </si>
  <si>
    <t>Turczel József</t>
  </si>
  <si>
    <t>Székesné Szkenderovits Erzsébet</t>
  </si>
  <si>
    <t>Mata Gábor</t>
  </si>
  <si>
    <t>Sárdy Tamás</t>
  </si>
  <si>
    <t>Jákli József</t>
  </si>
  <si>
    <t>Fodor Ferenc</t>
  </si>
  <si>
    <t>Gerencsérné Molnár Gyöngyi Anikó</t>
  </si>
  <si>
    <t>Füstös Zsolt</t>
  </si>
  <si>
    <t>Szigetvári Csaba</t>
  </si>
  <si>
    <t xml:space="preserve"> </t>
  </si>
  <si>
    <t>SRTS O</t>
  </si>
  <si>
    <t>Helyszín</t>
  </si>
  <si>
    <t>Verseny dátuma</t>
  </si>
  <si>
    <t>Verseny sorszáma</t>
  </si>
  <si>
    <t>Guzmics Tamás</t>
  </si>
  <si>
    <t>Csucska Péter</t>
  </si>
  <si>
    <t>Trajkovics János</t>
  </si>
  <si>
    <t>Kiskaliberű pisztoly</t>
  </si>
  <si>
    <t>Nagykaliberű pisztoly</t>
  </si>
  <si>
    <t xml:space="preserve">Kiskaliberű puska </t>
  </si>
  <si>
    <t>Nagykaliberű puska</t>
  </si>
  <si>
    <t>Sörétes puska</t>
  </si>
  <si>
    <t>Sörétes</t>
  </si>
  <si>
    <t>Sörétes opt</t>
  </si>
  <si>
    <t>Helyezés</t>
  </si>
  <si>
    <t>Pontszám</t>
  </si>
  <si>
    <t>Infó</t>
  </si>
  <si>
    <t>Kiskaliberű pisztoly 
optikai irányzék</t>
  </si>
  <si>
    <t>Nagy kaliberű pisztoly 
optikai irányzék</t>
  </si>
  <si>
    <t>Kiskaliberű puska 
optikai irányzék</t>
  </si>
  <si>
    <t>Nagy kaliberű puska 
optikai irányzék</t>
  </si>
  <si>
    <t>Sörétespuska 
optikai irányzék</t>
  </si>
  <si>
    <t>Update leírás</t>
  </si>
  <si>
    <t>Versenyszámok tábláiban az érték hibaüzenet eltünetve</t>
  </si>
  <si>
    <t>Kiértékelés lap hozzáadva</t>
  </si>
  <si>
    <t>Kiértékelés lapon (Diagramm a lőtt versenyszámokról)</t>
  </si>
  <si>
    <t>Kiértékelés lapon (Eredményhírdető lap nyomtatása)</t>
  </si>
  <si>
    <t>Regisztrációs lapon (duplán felvittek jelzése hibaként "pirossal"</t>
  </si>
  <si>
    <t>Nagy kaliberű pisztoly 
nyílt irányzék</t>
  </si>
  <si>
    <t>Sörétespuska 
nyílt irányzék</t>
  </si>
  <si>
    <t>Deák Attila</t>
  </si>
  <si>
    <t>Ádámszki Gábor Endre</t>
  </si>
  <si>
    <t>Vaskó András</t>
  </si>
  <si>
    <t>Guo Lei</t>
  </si>
  <si>
    <t>Zántó István</t>
  </si>
  <si>
    <t>Fekete Kálmán</t>
  </si>
  <si>
    <t>Versenyzők öszesen</t>
  </si>
  <si>
    <t>Toók László Zoltán</t>
  </si>
  <si>
    <t>Debreceni Military Sportegyesület</t>
  </si>
  <si>
    <t>Globus Lövész Klub Sportegyesület</t>
  </si>
  <si>
    <t>ARZENÁL Lövész Sportegyesület</t>
  </si>
  <si>
    <t>Höss Bálint</t>
  </si>
  <si>
    <t>Petruska Sándor Péter</t>
  </si>
  <si>
    <t>Törő-Vígh Emese</t>
  </si>
  <si>
    <t>LUDOVIKA Sportegyesület</t>
  </si>
  <si>
    <t>Csikesz Péter István</t>
  </si>
  <si>
    <t>Veterans Shooting Club</t>
  </si>
  <si>
    <t>Bocskai Honvédelmi Sportegyesület</t>
  </si>
  <si>
    <t>Dzsudzsák Károly</t>
  </si>
  <si>
    <t>West Hungary Dinamikus Sportegyesület</t>
  </si>
  <si>
    <t>Dombóvári Lövész Egyesület</t>
  </si>
  <si>
    <t>Zseliné Talabér Viktória</t>
  </si>
  <si>
    <t>Dr. Oláh János Dávid</t>
  </si>
  <si>
    <t>Maros Lövész Egyesület</t>
  </si>
  <si>
    <t>Kádár Ervin Sándor</t>
  </si>
  <si>
    <t>Dr Dobrossy István</t>
  </si>
  <si>
    <t>Orbók Ákos</t>
  </si>
  <si>
    <t>Krum Zsolt</t>
  </si>
  <si>
    <t>Mile Richárd József</t>
  </si>
  <si>
    <t>Mulati András</t>
  </si>
  <si>
    <t>PANDA-TEAM Sportlövő Egyesület</t>
  </si>
  <si>
    <t>Jakab Attila</t>
  </si>
  <si>
    <t>Spengler József</t>
  </si>
  <si>
    <t>Lőrinc Pál Zsolt</t>
  </si>
  <si>
    <t>Erőss Ignác Zoltán</t>
  </si>
  <si>
    <t>Dr Kőszegi Gábor</t>
  </si>
  <si>
    <t>Csik Marcell</t>
  </si>
  <si>
    <t>ZTE Sportlövész Klub és Kultúrális Egyesület</t>
  </si>
  <si>
    <t>Bogdán András</t>
  </si>
  <si>
    <t>Bíró Gábor</t>
  </si>
  <si>
    <t>Lurcza István</t>
  </si>
  <si>
    <t>Egri Edvárd</t>
  </si>
  <si>
    <t>Petrőcz Bátor Szilárd</t>
  </si>
  <si>
    <t>Riczu Attila</t>
  </si>
  <si>
    <t>Venter János</t>
  </si>
  <si>
    <t>Málnás Vivien</t>
  </si>
  <si>
    <t>Krispán-Heim Krisztina</t>
  </si>
  <si>
    <t>Müllner Viktor</t>
  </si>
  <si>
    <t>Adamek Ferenc</t>
  </si>
  <si>
    <t>Báki Péter László</t>
  </si>
  <si>
    <t>Szőke Ákos Sándor</t>
  </si>
  <si>
    <t>László Zoltán</t>
  </si>
  <si>
    <t>Rohoska Péter</t>
  </si>
  <si>
    <t>Balla Tibor</t>
  </si>
  <si>
    <t>Zavicsa Zsolt</t>
  </si>
  <si>
    <t>Varga Sándor</t>
  </si>
  <si>
    <t>Tóth Géza</t>
  </si>
  <si>
    <t>Nagy Katalin</t>
  </si>
  <si>
    <t>Kocsis Ferenc</t>
  </si>
  <si>
    <t>Trubacs Zoltán</t>
  </si>
  <si>
    <t>Zsiga Zsolt</t>
  </si>
  <si>
    <t>Karácsonyi György</t>
  </si>
  <si>
    <t>Csáki Tibor</t>
  </si>
  <si>
    <t>Szántó Péter</t>
  </si>
  <si>
    <t>Majzik Zsolt</t>
  </si>
  <si>
    <t>Soós Viktor</t>
  </si>
  <si>
    <t>Anderson David Patrick</t>
  </si>
  <si>
    <t>Szer Zsolt</t>
  </si>
  <si>
    <t>Domokos Csenge</t>
  </si>
  <si>
    <t>Kató Péter</t>
  </si>
  <si>
    <t>Kékvonal Lövész Klub Sportegyesület</t>
  </si>
  <si>
    <t>Pernyész Csaba</t>
  </si>
  <si>
    <t>ifj Lajsoczky Károly</t>
  </si>
  <si>
    <t>Pajor Ferenc</t>
  </si>
  <si>
    <t>Molnár Kristóf</t>
  </si>
  <si>
    <t>Peter Julian Starley</t>
  </si>
  <si>
    <t>Dávid Gábor</t>
  </si>
  <si>
    <t>Tímári Antal</t>
  </si>
  <si>
    <t>Ternbach Aurél</t>
  </si>
  <si>
    <t>Kitanics Zsuzsanna</t>
  </si>
  <si>
    <t>Horváth Csaba Sándor</t>
  </si>
  <si>
    <t>Ambrus István</t>
  </si>
  <si>
    <t>Piros József</t>
  </si>
  <si>
    <t>Puskovitz Balázs Imre</t>
  </si>
  <si>
    <t>Dr. Montskó Gergely</t>
  </si>
  <si>
    <t>Debreceni Action Air Sportegyesület</t>
  </si>
  <si>
    <t>Boros Alajos</t>
  </si>
  <si>
    <t>Czirják Tibor</t>
  </si>
  <si>
    <t>Fürész Róbert</t>
  </si>
  <si>
    <t>Szarvasné Csabai Bernadett</t>
  </si>
  <si>
    <t>Németh Krisztián</t>
  </si>
  <si>
    <t>Dobrossy Beatrix</t>
  </si>
  <si>
    <t>Radványi Levente</t>
  </si>
  <si>
    <t>Gáti András József</t>
  </si>
  <si>
    <t>Tyavoda Péter</t>
  </si>
  <si>
    <t>Molnár András</t>
  </si>
  <si>
    <t>Deme Gábor</t>
  </si>
  <si>
    <t>Csepregi György Csaba</t>
  </si>
  <si>
    <t>Martinovics György</t>
  </si>
  <si>
    <t>Horváth Anikó</t>
  </si>
  <si>
    <t>Horogh Zoltán</t>
  </si>
  <si>
    <t>Haris Gábor</t>
  </si>
  <si>
    <t>Meszesi Lajos</t>
  </si>
  <si>
    <t>Gödöllei Gedeon</t>
  </si>
  <si>
    <t>Őri Endre</t>
  </si>
  <si>
    <t>Kiss Gábor Szabolcs</t>
  </si>
  <si>
    <t>Kaiser-Horváth Zoltán</t>
  </si>
  <si>
    <t>Zsoldos András László</t>
  </si>
  <si>
    <t>Glacz István</t>
  </si>
  <si>
    <t>Tatai Tömegsport és Tájfutó Honvéd Sportegyesület</t>
  </si>
  <si>
    <t>Hajdu Kata</t>
  </si>
  <si>
    <t>Bondár Alex</t>
  </si>
  <si>
    <t>Csanád Krisztián</t>
  </si>
  <si>
    <t>Mátyus-Fülöp Gergő</t>
  </si>
  <si>
    <t>Tordai Ferenc</t>
  </si>
  <si>
    <t>Kránicz Roland</t>
  </si>
  <si>
    <t>Sárffy Tamás Endre</t>
  </si>
  <si>
    <t>Rendvédelmi Szituációs Lövész Sportegyesület</t>
  </si>
  <si>
    <t>Csatlós Tibor</t>
  </si>
  <si>
    <t>Ferenczi Viktor</t>
  </si>
  <si>
    <t>Budai Lövész Egylet Sportegyesület</t>
  </si>
  <si>
    <t>Honvéd Kossuth Lövész Klub</t>
  </si>
  <si>
    <t>Fazakas Katalin</t>
  </si>
  <si>
    <t>Kolluti Tamás Péter</t>
  </si>
  <si>
    <t>Ramuska Zoltán</t>
  </si>
  <si>
    <t>Dósa Patrik Tamás</t>
  </si>
  <si>
    <t>Selmeci Zsófia</t>
  </si>
  <si>
    <t>Pálmai Ádám</t>
  </si>
  <si>
    <t>Taktikai Lövész Sportegyesület</t>
  </si>
  <si>
    <t>Szemelyácz Balázs</t>
  </si>
  <si>
    <t>Katona Norbert</t>
  </si>
  <si>
    <t>Judák Attila</t>
  </si>
  <si>
    <t>Máté Csaba</t>
  </si>
  <si>
    <t>Hetés Tamás</t>
  </si>
  <si>
    <t>Dr. Horzov Myroslav</t>
  </si>
  <si>
    <t>Benei Ákos</t>
  </si>
  <si>
    <t>Szabóné Lengyel Dóra Bettina</t>
  </si>
  <si>
    <t>Eszenyi István</t>
  </si>
  <si>
    <t>Hornyánszki Tamás Károly</t>
  </si>
  <si>
    <t>Göcsei Károly</t>
  </si>
  <si>
    <t>Fodróczy Péter</t>
  </si>
  <si>
    <t>Dr. Kiss Csanád</t>
  </si>
  <si>
    <t>Boross László</t>
  </si>
  <si>
    <t>Szecskó Martin</t>
  </si>
  <si>
    <t>Dudás Attila</t>
  </si>
  <si>
    <t>Kánai Bálint</t>
  </si>
  <si>
    <t>Maglódi Norbert</t>
  </si>
  <si>
    <t>Károlyi Bálint</t>
  </si>
  <si>
    <t>Szigetvári Alex</t>
  </si>
  <si>
    <t>Gyetvai Gábor</t>
  </si>
  <si>
    <t>Rácz Richárd</t>
  </si>
  <si>
    <t>Verhóczki Gábor</t>
  </si>
  <si>
    <t>Leveleki Zsolt</t>
  </si>
  <si>
    <t>Kiss Dóra</t>
  </si>
  <si>
    <t>Palotai Sándor</t>
  </si>
  <si>
    <t>Torma Balázs</t>
  </si>
  <si>
    <t>Abonyi Dominik</t>
  </si>
  <si>
    <t>Erdélyi József</t>
  </si>
  <si>
    <t>Tóth Bertalan</t>
  </si>
  <si>
    <t>Tóth Gergely</t>
  </si>
  <si>
    <t>Asztalos Ákos</t>
  </si>
  <si>
    <t>Baktai Mátyás</t>
  </si>
  <si>
    <t>Boros Zsombor</t>
  </si>
  <si>
    <t>Dióssy Csaba</t>
  </si>
  <si>
    <t>Matuska Máté</t>
  </si>
  <si>
    <t>Andalits Endre Tamás</t>
  </si>
  <si>
    <t>Naszódi Gábor</t>
  </si>
  <si>
    <t>Dr. Bányász Imre</t>
  </si>
  <si>
    <t>Bárdos András</t>
  </si>
  <si>
    <t>Zaveczky Tamás</t>
  </si>
  <si>
    <t>Balogh Csanád</t>
  </si>
  <si>
    <t>Cseh Róbert</t>
  </si>
  <si>
    <t>Dr.Novotta Edina</t>
  </si>
  <si>
    <t>Kocsi István</t>
  </si>
  <si>
    <t>Duszin János</t>
  </si>
  <si>
    <t>Virág Tamás</t>
  </si>
  <si>
    <t>Szabó Adrián</t>
  </si>
  <si>
    <t>Fábián Géza Zsolt</t>
  </si>
  <si>
    <t>Eppel Péter</t>
  </si>
  <si>
    <t>Nagy Bertalan</t>
  </si>
  <si>
    <t>Szigetlaki László</t>
  </si>
  <si>
    <t>Skrinyár Simon Zsolt</t>
  </si>
  <si>
    <t>Siklósi Norbert Szilárd</t>
  </si>
  <si>
    <t>Ormos Péter Gergely</t>
  </si>
  <si>
    <t>Papp Roland</t>
  </si>
  <si>
    <t>Halász Géza</t>
  </si>
  <si>
    <t>Trifonov Tibor</t>
  </si>
  <si>
    <t>Tannous Marwan</t>
  </si>
  <si>
    <t>Dr. Plasek Gábor</t>
  </si>
  <si>
    <t>Jagrik Balázs</t>
  </si>
  <si>
    <t>Reider Nándor</t>
  </si>
  <si>
    <t>Nemes Anita</t>
  </si>
  <si>
    <t>László Tamás György</t>
  </si>
  <si>
    <t>Murvai Ferenc Gábor</t>
  </si>
  <si>
    <t>Hervanek József</t>
  </si>
  <si>
    <t>Győrvári Péter</t>
  </si>
  <si>
    <t>Zsebe Attila</t>
  </si>
  <si>
    <t>Héjjas János</t>
  </si>
  <si>
    <t>Kocsis Balázs</t>
  </si>
  <si>
    <t>Szarvas Levente</t>
  </si>
  <si>
    <t>Veszeli Tamás</t>
  </si>
  <si>
    <t>Mikolicz András László</t>
  </si>
  <si>
    <t>Kovács Imre</t>
  </si>
  <si>
    <t>Danika Gábor</t>
  </si>
  <si>
    <t>Marton Márk</t>
  </si>
  <si>
    <t>Rennes Georg</t>
  </si>
  <si>
    <t>Sziveri János</t>
  </si>
  <si>
    <t>Kui János</t>
  </si>
  <si>
    <t>Schiffer Olivér</t>
  </si>
  <si>
    <t>Somogyi Borbála</t>
  </si>
  <si>
    <t>Boros Réka</t>
  </si>
  <si>
    <t>Páldy Máté</t>
  </si>
  <si>
    <t>Molnár Ambrus</t>
  </si>
  <si>
    <t>Dr. Bajkó Zoltán János</t>
  </si>
  <si>
    <t>Korona Krisztián</t>
  </si>
  <si>
    <t>Wagenbach Ádám</t>
  </si>
  <si>
    <t>Patacsi Zsolt</t>
  </si>
  <si>
    <t>Győri Olivér</t>
  </si>
  <si>
    <t>Orsos Zoltán</t>
  </si>
  <si>
    <t>Dr.Saufert Gyula</t>
  </si>
  <si>
    <t>Leindler Diána</t>
  </si>
  <si>
    <t>Bükkfejes-Rancz Lívia</t>
  </si>
  <si>
    <t>Barcza Zoltán</t>
  </si>
  <si>
    <t>Sipos András</t>
  </si>
  <si>
    <t>Dancs Manna</t>
  </si>
  <si>
    <t>Tamás Győző Zsombor</t>
  </si>
  <si>
    <t>Vitális Csaba</t>
  </si>
  <si>
    <t>Ferenczi Gyula</t>
  </si>
  <si>
    <t>Kovács Dániel Gergely</t>
  </si>
  <si>
    <t>Csete András</t>
  </si>
  <si>
    <t>Bándli Gyula</t>
  </si>
  <si>
    <t>Dr.Kanizsai Szilvia</t>
  </si>
  <si>
    <t>Sebess Tibor</t>
  </si>
  <si>
    <t>Garai Roland</t>
  </si>
  <si>
    <t>Neuwelt Zoltán</t>
  </si>
  <si>
    <t>György Rita</t>
  </si>
  <si>
    <t>Eichardt Tamás</t>
  </si>
  <si>
    <t>Juhász Ferenc Csaba</t>
  </si>
  <si>
    <t>Csizi Dániel</t>
  </si>
  <si>
    <t>Galajda Péter</t>
  </si>
  <si>
    <t>Wang Kristóf</t>
  </si>
  <si>
    <t>Uhrik Vanessza Leila</t>
  </si>
  <si>
    <t>Anderson Liam</t>
  </si>
  <si>
    <t>Juhász Nagy Gábor</t>
  </si>
  <si>
    <t>Csányi Zsolt</t>
  </si>
  <si>
    <t>KOMÁROM-ESZTERGOM MEGYEI RENDŐR SPORTEGYESÜLET</t>
  </si>
  <si>
    <t>Simon Márk</t>
  </si>
  <si>
    <t>Mitykó Mariann</t>
  </si>
  <si>
    <t>Kálmán Zoltán</t>
  </si>
  <si>
    <t>Fazekas Lajos</t>
  </si>
  <si>
    <t>Sára Viktor</t>
  </si>
  <si>
    <t>Bilibok György</t>
  </si>
  <si>
    <t>Papp Róbert</t>
  </si>
  <si>
    <t>Czapkó József</t>
  </si>
  <si>
    <t>Vinczellér Imre</t>
  </si>
  <si>
    <t>Dr Kovács Péter</t>
  </si>
  <si>
    <t>Rudolf Ferenc</t>
  </si>
  <si>
    <t>Dr. Rybaltovszki Henrik</t>
  </si>
  <si>
    <t>Dr. Muraközy Katalin</t>
  </si>
  <si>
    <t>Jegyes-Molnár Pál</t>
  </si>
  <si>
    <t>Kele Zsolt József</t>
  </si>
  <si>
    <t>Balla Barna</t>
  </si>
  <si>
    <t>Dr. Kérészy István</t>
  </si>
  <si>
    <t>Neumann Ádám</t>
  </si>
  <si>
    <t>Németh Ádám</t>
  </si>
  <si>
    <t>Csanádi Csaba</t>
  </si>
  <si>
    <t>Molnár Tamás</t>
  </si>
  <si>
    <t>Oefele Wolfgang</t>
  </si>
  <si>
    <t>Fervágner Dániel</t>
  </si>
  <si>
    <t>Horicsányi László Gergely</t>
  </si>
  <si>
    <t>Fekete Gábor</t>
  </si>
  <si>
    <t>Bakos Dániel</t>
  </si>
  <si>
    <t>Kovács Petra</t>
  </si>
  <si>
    <t>Détári István</t>
  </si>
  <si>
    <t>Ráti Zoltán</t>
  </si>
  <si>
    <t>Halász Endre Gábor</t>
  </si>
  <si>
    <t>Szántó-Holló Csaba</t>
  </si>
  <si>
    <t>Pető Boglárka</t>
  </si>
  <si>
    <t>Bartucz Zoltán</t>
  </si>
  <si>
    <t>Dr. Velovics József</t>
  </si>
  <si>
    <t>Kelemen Ottó</t>
  </si>
  <si>
    <t>Karádi Kata Tünde</t>
  </si>
  <si>
    <t>Gecse Szilveszter</t>
  </si>
  <si>
    <t>Lukács Gabriella</t>
  </si>
  <si>
    <t>Gál Kristóf Milán</t>
  </si>
  <si>
    <t>Holló László</t>
  </si>
  <si>
    <t>Varga László</t>
  </si>
  <si>
    <t>Balogh Tibor</t>
  </si>
  <si>
    <t>Krokker Mihály</t>
  </si>
  <si>
    <t>Réz Adél</t>
  </si>
  <si>
    <t>Horváth Beáta Zsanett</t>
  </si>
  <si>
    <t>Juhász Attila Zoltán</t>
  </si>
  <si>
    <t>Molnár Sándor</t>
  </si>
  <si>
    <t>Baranyai Gábor</t>
  </si>
  <si>
    <t>Szabó Balázs</t>
  </si>
  <si>
    <t>Vámosi Balázs</t>
  </si>
  <si>
    <t>Mátyus Dávid</t>
  </si>
  <si>
    <t>Pamula Miklós</t>
  </si>
  <si>
    <t>Szabó András</t>
  </si>
  <si>
    <t>Csőre Bálint</t>
  </si>
  <si>
    <t>Dr Dulganov Vaszilij</t>
  </si>
  <si>
    <t>Sáhó Ákos</t>
  </si>
  <si>
    <t>Dr Lévai Tibor</t>
  </si>
  <si>
    <t>Kilián András</t>
  </si>
  <si>
    <t>Illés Gábor</t>
  </si>
  <si>
    <t>Vladár Péter</t>
  </si>
  <si>
    <t>Kőrösi Péter</t>
  </si>
  <si>
    <t>Baris Péter</t>
  </si>
  <si>
    <t>Lux Tamás Gábor</t>
  </si>
  <si>
    <t>Varga Róbert</t>
  </si>
  <si>
    <t>Barta Máté</t>
  </si>
  <si>
    <t>Romhányi András</t>
  </si>
  <si>
    <t>Holubek Richárd</t>
  </si>
  <si>
    <t>Sipos Péter Sándor</t>
  </si>
  <si>
    <t>Varga Balázs Bence</t>
  </si>
  <si>
    <t>Hanák Bálint</t>
  </si>
  <si>
    <t>Bagi Gergő Zoltán</t>
  </si>
  <si>
    <t>Hetei György Kálmán</t>
  </si>
  <si>
    <t>Tuza Zoltán</t>
  </si>
  <si>
    <t>Faisztl Németh Zoltán</t>
  </si>
  <si>
    <t>Nagy Boldizsár</t>
  </si>
  <si>
    <t>Füleki Zoltán</t>
  </si>
  <si>
    <t>Lévai Krisztián</t>
  </si>
  <si>
    <t>Komjáthy Barna</t>
  </si>
  <si>
    <t>Krasznai Dzsenifer</t>
  </si>
  <si>
    <t>Sánta József</t>
  </si>
  <si>
    <t>Egervári Dénes Ferenc</t>
  </si>
  <si>
    <t>Madár Alina Zoé</t>
  </si>
  <si>
    <t>Vágner Tamás</t>
  </si>
  <si>
    <t>Stodulka András Róbert</t>
  </si>
  <si>
    <t>Kudomrák Tamás</t>
  </si>
  <si>
    <t>Erdélyi Lilla</t>
  </si>
  <si>
    <t>Baumgartner Zoltán Gábor</t>
  </si>
  <si>
    <t>Joó Szabolcs</t>
  </si>
  <si>
    <t>Rőmer Gábor</t>
  </si>
  <si>
    <t>Szörényi Szabolcs</t>
  </si>
  <si>
    <t>Magyar Szilárd</t>
  </si>
  <si>
    <t>Kardos András Péter</t>
  </si>
  <si>
    <t>Ocsovszki Dávid</t>
  </si>
  <si>
    <t>Kapitány Ignác</t>
  </si>
  <si>
    <t>Giricz Attila</t>
  </si>
  <si>
    <t>Turi Attila</t>
  </si>
  <si>
    <t>Szinyákovics László</t>
  </si>
  <si>
    <t>Zaleczky István</t>
  </si>
  <si>
    <t>Császár László</t>
  </si>
  <si>
    <t>Csécsi Zsolt</t>
  </si>
  <si>
    <t>Dr Bodnár Zsolt</t>
  </si>
  <si>
    <t>Kókai Gábor Krisztián</t>
  </si>
  <si>
    <t>Meglécz Sándor</t>
  </si>
  <si>
    <t>Rideg Veronika Erika</t>
  </si>
  <si>
    <t>Prónafalvy-Farkas Csaba</t>
  </si>
  <si>
    <t>Deli János</t>
  </si>
  <si>
    <t>Sinyi Gergely Zoltán</t>
  </si>
  <si>
    <t>Gáspár Imre</t>
  </si>
  <si>
    <t>Kovács Tivadar</t>
  </si>
  <si>
    <t>Kaló Balázs</t>
  </si>
  <si>
    <t>Pálfy Márton</t>
  </si>
  <si>
    <t>Virág Roland Titusz</t>
  </si>
  <si>
    <t>Pintér Ernő Tibor</t>
  </si>
  <si>
    <t>Krén Péter</t>
  </si>
  <si>
    <t>Reicher Zoltán</t>
  </si>
  <si>
    <t>Éliás Zsolt</t>
  </si>
  <si>
    <t>Ludman Lajos</t>
  </si>
  <si>
    <t>Nepp Roland</t>
  </si>
  <si>
    <t>Nagy Gergely</t>
  </si>
  <si>
    <t>Török Csaba</t>
  </si>
  <si>
    <t>Jakab Jenő</t>
  </si>
  <si>
    <t>Csaplár Péter András</t>
  </si>
  <si>
    <t>Vörös Adrienn</t>
  </si>
  <si>
    <t>Németh Géza</t>
  </si>
  <si>
    <t>Győrfi Imre</t>
  </si>
  <si>
    <t>Szöllős Imre Zoltán</t>
  </si>
  <si>
    <t>Bertalan László</t>
  </si>
  <si>
    <t>Marady Tibor</t>
  </si>
  <si>
    <t>Huja Viktor</t>
  </si>
  <si>
    <t>Szele László Gábor</t>
  </si>
  <si>
    <t>Pál Valentin</t>
  </si>
  <si>
    <t>Jambrich Zoltán</t>
  </si>
  <si>
    <t>Bali Zoltán</t>
  </si>
  <si>
    <t>Góger Eszter</t>
  </si>
  <si>
    <t>Takács Ferenc</t>
  </si>
  <si>
    <t>Sallai Ágota</t>
  </si>
  <si>
    <t>Dr Pázmány Béla</t>
  </si>
  <si>
    <t>Piroska Sándor</t>
  </si>
  <si>
    <t>Hunka Orsolya Mária</t>
  </si>
  <si>
    <t>Tóth Márton István</t>
  </si>
  <si>
    <t>Keller Krisztina</t>
  </si>
  <si>
    <t>Fodor Gábor</t>
  </si>
  <si>
    <t>Grósz Péter</t>
  </si>
  <si>
    <t>Ottroba Tamásné</t>
  </si>
  <si>
    <t>Lévai Éva</t>
  </si>
  <si>
    <t>Bedő Vince</t>
  </si>
  <si>
    <t>Alexovics Gergő</t>
  </si>
  <si>
    <t>Paczuk Norbert</t>
  </si>
  <si>
    <t>Varga Róbert Sándor</t>
  </si>
  <si>
    <t>Szántó Levente</t>
  </si>
  <si>
    <t>Szántó Szilárd</t>
  </si>
  <si>
    <t>Bori Gergely</t>
  </si>
  <si>
    <t>Pozsonyi Péter</t>
  </si>
  <si>
    <t>Naszódi János Róbert</t>
  </si>
  <si>
    <t>Kelle Ferenc</t>
  </si>
  <si>
    <t>Takács Dániel</t>
  </si>
  <si>
    <t>Szentpétery László István</t>
  </si>
  <si>
    <t>Kacsa László Attila</t>
  </si>
  <si>
    <t>Kacsa Fruzsina</t>
  </si>
  <si>
    <t>Dr. Deák Henrietta</t>
  </si>
  <si>
    <t>Németh Csaba</t>
  </si>
  <si>
    <t>Szakos Tibor</t>
  </si>
  <si>
    <t>Diron Patrik</t>
  </si>
  <si>
    <t>Nagy Boglárka Eszter</t>
  </si>
  <si>
    <t>Keszler Attila István</t>
  </si>
  <si>
    <t>Novák Roland</t>
  </si>
  <si>
    <t>Balogh Péter</t>
  </si>
  <si>
    <t>Kodaj Gergely</t>
  </si>
  <si>
    <t>Kéri Dávid</t>
  </si>
  <si>
    <t>Báló Barnabás</t>
  </si>
  <si>
    <t>Tóth Viktor</t>
  </si>
  <si>
    <t>Lipka Tamás</t>
  </si>
  <si>
    <t>Bazsa Gábor</t>
  </si>
  <si>
    <t>Woletz Markus</t>
  </si>
  <si>
    <t>Árvai István</t>
  </si>
  <si>
    <t>Maglódi Tamara</t>
  </si>
  <si>
    <t>Torma László</t>
  </si>
  <si>
    <t>Böszörményi Roland</t>
  </si>
  <si>
    <t>Fábián Napsugár</t>
  </si>
  <si>
    <t>Háros László</t>
  </si>
  <si>
    <t>Dr. Torma Gábor</t>
  </si>
  <si>
    <t>Sztancsik Zsolt</t>
  </si>
  <si>
    <t>Fábián János</t>
  </si>
  <si>
    <t>Németh Gergő András</t>
  </si>
  <si>
    <t>Dr- Erbszt András</t>
  </si>
  <si>
    <t>Román Attila</t>
  </si>
  <si>
    <t>Farkas Gábor</t>
  </si>
  <si>
    <t>Hajnal Szilvia</t>
  </si>
  <si>
    <t>Barkóczi Beáta</t>
  </si>
  <si>
    <t>Zsíros Botond</t>
  </si>
  <si>
    <t>Pintyőke Dávid</t>
  </si>
  <si>
    <t>Vágány Sándor</t>
  </si>
  <si>
    <t>Dr Tóth István Zoltán</t>
  </si>
  <si>
    <t>Dr Harangozó Andrea</t>
  </si>
  <si>
    <t>Farkas István János</t>
  </si>
  <si>
    <t>Nagy Róbert</t>
  </si>
  <si>
    <t>Varga Bence</t>
  </si>
  <si>
    <t>Máté Balázs</t>
  </si>
  <si>
    <t>Devcsics Ádám</t>
  </si>
  <si>
    <t>Winkler Dávid Miklós</t>
  </si>
  <si>
    <t>Vertetits Zoltán Tamás</t>
  </si>
  <si>
    <t>Darabánt Zsolt Csaba</t>
  </si>
  <si>
    <t>Rális László</t>
  </si>
  <si>
    <t>Kelemen Szabolcs</t>
  </si>
  <si>
    <t>Szőke Sándor</t>
  </si>
  <si>
    <t>Gábor Péter</t>
  </si>
  <si>
    <t>Bányai Gibárt</t>
  </si>
  <si>
    <t>Dr Sarkadi Sándor</t>
  </si>
  <si>
    <t>Liktor Balázs Tamás</t>
  </si>
  <si>
    <t>Széchy Tamás</t>
  </si>
  <si>
    <t>Székely Róbert</t>
  </si>
  <si>
    <t>Szepesi Petra</t>
  </si>
  <si>
    <t>Dobolán Tamás</t>
  </si>
  <si>
    <t>Lukács Kristóf</t>
  </si>
  <si>
    <t>Jakubik Gábor</t>
  </si>
  <si>
    <t>Hart Endre Edwin</t>
  </si>
  <si>
    <t>Páger Zsolt István</t>
  </si>
  <si>
    <t>Pósa Lili Rozália</t>
  </si>
  <si>
    <t>Pósa Ildikó</t>
  </si>
  <si>
    <t>Pósa Zoltán</t>
  </si>
  <si>
    <t>Hegedüs Péter</t>
  </si>
  <si>
    <t>Telepy Zoltán Miklós</t>
  </si>
  <si>
    <t>Pancza Bernadett</t>
  </si>
  <si>
    <t>Balázs Norbert</t>
  </si>
  <si>
    <t>Tóth Gábor Pál</t>
  </si>
  <si>
    <t>Pintér István</t>
  </si>
  <si>
    <t>Fejti Gábor</t>
  </si>
  <si>
    <t>Kugyela Péter Attila</t>
  </si>
  <si>
    <t>Varga János</t>
  </si>
  <si>
    <t>Dobos Gyula Gábor</t>
  </si>
  <si>
    <t>Néder Brúnó</t>
  </si>
  <si>
    <t>Néder Samu</t>
  </si>
  <si>
    <t>Tóth László Kálmán</t>
  </si>
  <si>
    <t>Hrichi Zakaria</t>
  </si>
  <si>
    <t>Hujber Imre</t>
  </si>
  <si>
    <t>Bartha László</t>
  </si>
  <si>
    <t>Jerabek-Karlovich Annamária</t>
  </si>
  <si>
    <t>Pályi Dániel</t>
  </si>
  <si>
    <t>Kloppán Zoltán</t>
  </si>
  <si>
    <t>Boros József</t>
  </si>
  <si>
    <t>Sipter Géza</t>
  </si>
  <si>
    <t>Csomai MIklós</t>
  </si>
  <si>
    <t>Molnár Csaba</t>
  </si>
  <si>
    <t>Dorogi Péter</t>
  </si>
  <si>
    <t>Cseh Gábor</t>
  </si>
  <si>
    <t>Szalay Krisztián</t>
  </si>
  <si>
    <t>Nagy Viktor</t>
  </si>
  <si>
    <t>Kapcsos Zsolt</t>
  </si>
  <si>
    <t>Németh Sándor</t>
  </si>
  <si>
    <t>Harangozó Mike</t>
  </si>
  <si>
    <t>Kocs Mihály</t>
  </si>
  <si>
    <t>Besenyi Valéria</t>
  </si>
  <si>
    <t>Besenyi Zsolt</t>
  </si>
  <si>
    <t>Czettner Sándor</t>
  </si>
  <si>
    <t>Czettner Ádám</t>
  </si>
  <si>
    <t>Takács József</t>
  </si>
  <si>
    <t>Aknai Gábor</t>
  </si>
  <si>
    <t>Francsics Béla Imre</t>
  </si>
  <si>
    <t>Máté Dániel</t>
  </si>
  <si>
    <t>Mező Péter</t>
  </si>
  <si>
    <t>Dr.Szigetvári András</t>
  </si>
  <si>
    <t>Dr. Gyurcsovics Máté</t>
  </si>
  <si>
    <t>Dékmár Katalin</t>
  </si>
  <si>
    <t>Kovács Koppány</t>
  </si>
  <si>
    <t>Schveizer Balázs</t>
  </si>
  <si>
    <t>Kovalik László</t>
  </si>
  <si>
    <t>Forró Réka Dorina</t>
  </si>
  <si>
    <t>Sárközy Károly</t>
  </si>
  <si>
    <t>Bertalan Gábor</t>
  </si>
  <si>
    <t>Taman Bence</t>
  </si>
  <si>
    <t>Zsigó György</t>
  </si>
  <si>
    <t>Csontos Zoltán</t>
  </si>
  <si>
    <t>Várdai Attila</t>
  </si>
  <si>
    <t>Buzás Attila</t>
  </si>
  <si>
    <t>Nyikos Anna Zsófia</t>
  </si>
  <si>
    <t>Eiler Márk</t>
  </si>
  <si>
    <t>Pelsőczi Zoltán</t>
  </si>
  <si>
    <t>Magó Zsolt</t>
  </si>
  <si>
    <t>Pusztai Andrea Katalin</t>
  </si>
  <si>
    <t>Zádori István</t>
  </si>
  <si>
    <t>Ottroba Gergő</t>
  </si>
  <si>
    <t>Segyik Botond</t>
  </si>
  <si>
    <t>Váraljai Tamás</t>
  </si>
  <si>
    <t>Tanács Róbert István</t>
  </si>
  <si>
    <t>Veressné Nagy Renáta</t>
  </si>
  <si>
    <t>Veress József</t>
  </si>
  <si>
    <t>Bella Szabolcs</t>
  </si>
  <si>
    <t>Magyar Erika</t>
  </si>
  <si>
    <t>Tacsi Zoltán</t>
  </si>
  <si>
    <t>Ritter Ákos</t>
  </si>
  <si>
    <t>Berényi Balázs</t>
  </si>
  <si>
    <t>Sári Károly Zoltán</t>
  </si>
  <si>
    <t>Bosz György János</t>
  </si>
  <si>
    <t>Nyiri Gábor</t>
  </si>
  <si>
    <t>Bék Tamás</t>
  </si>
  <si>
    <t>Bella Jenő</t>
  </si>
  <si>
    <t>Bella Gergő</t>
  </si>
  <si>
    <t>Bokányi Miklós</t>
  </si>
  <si>
    <t>Molnár Károly József</t>
  </si>
  <si>
    <t>Kovács Bence</t>
  </si>
  <si>
    <t>Kincses Dániel</t>
  </si>
  <si>
    <t>Bondor Balázs</t>
  </si>
  <si>
    <t>Gausz Tamás</t>
  </si>
  <si>
    <t>Balázs Imre</t>
  </si>
  <si>
    <t>Pretz Ákos</t>
  </si>
  <si>
    <t>Nádasi György</t>
  </si>
  <si>
    <t>Kaposi Mór Tamás</t>
  </si>
  <si>
    <t>Boris Zoltánné</t>
  </si>
  <si>
    <t>König Kevin</t>
  </si>
  <si>
    <t>Dr. Balázs Zsolt</t>
  </si>
  <si>
    <t>Kiss Emil</t>
  </si>
  <si>
    <t>Polt István</t>
  </si>
  <si>
    <t>Szabó Gabriella</t>
  </si>
  <si>
    <t>Koncz Árpád</t>
  </si>
  <si>
    <t>Richtárik Zsolt</t>
  </si>
  <si>
    <t>Marócsik Zoltán</t>
  </si>
  <si>
    <t>Sisa Balázs</t>
  </si>
  <si>
    <t>Szente Tibor</t>
  </si>
  <si>
    <t>Szalma Tamás Gábor</t>
  </si>
  <si>
    <t>Székely Bálint</t>
  </si>
  <si>
    <t>Juhász Dávid</t>
  </si>
  <si>
    <t>Pápai Zsolt</t>
  </si>
  <si>
    <t>Matuz Bence Márton</t>
  </si>
  <si>
    <t>Szanyi Erika</t>
  </si>
  <si>
    <t>Jáger József</t>
  </si>
  <si>
    <t>Ruzsa Zoltán</t>
  </si>
  <si>
    <t>Ruzsa-Kováts Tünde</t>
  </si>
  <si>
    <t>Fullér Miklós</t>
  </si>
  <si>
    <t>Horváth Ferenc</t>
  </si>
  <si>
    <t>Takács Tibor</t>
  </si>
  <si>
    <t>Dr Illés Tamás</t>
  </si>
  <si>
    <t>Antal János</t>
  </si>
  <si>
    <t>Kenedli István</t>
  </si>
  <si>
    <t>Frank Tamás</t>
  </si>
  <si>
    <t>Ganszky Márton Bence</t>
  </si>
  <si>
    <t>Deák László</t>
  </si>
  <si>
    <t>Krskó Márk</t>
  </si>
  <si>
    <t>Pálfy Zoltán Sándor</t>
  </si>
  <si>
    <t>Gödri Attila</t>
  </si>
  <si>
    <t>Dr. Gáspár Sándor</t>
  </si>
  <si>
    <t>Berekszászi László</t>
  </si>
  <si>
    <t>Makai Péter</t>
  </si>
  <si>
    <t>Ferencz Roland</t>
  </si>
  <si>
    <t>Harmath Zoltán</t>
  </si>
  <si>
    <t>Szőllősi Gábor</t>
  </si>
  <si>
    <t>Zsoldos Zoltán</t>
  </si>
  <si>
    <t>Ribényi Soma</t>
  </si>
  <si>
    <t>Réti Tibor</t>
  </si>
  <si>
    <t>Homonnai Gergely Imre</t>
  </si>
  <si>
    <t>Baranyai Ákos</t>
  </si>
  <si>
    <t>Papp Gábor</t>
  </si>
  <si>
    <t>Tót Krisztián</t>
  </si>
  <si>
    <t>Zhang Ye</t>
  </si>
  <si>
    <t>Verőcei Attila Ottó</t>
  </si>
  <si>
    <t>Piroska Péter</t>
  </si>
  <si>
    <t>Varga Mihály</t>
  </si>
  <si>
    <t>Kalapács János László</t>
  </si>
  <si>
    <t>Byssz Róbert</t>
  </si>
  <si>
    <t>Bognár József</t>
  </si>
  <si>
    <t>Sauer Bianca</t>
  </si>
  <si>
    <t>Vásárhelyi Csaba</t>
  </si>
  <si>
    <t>Iványi Franciska</t>
  </si>
  <si>
    <t>Kulcsár Sándor</t>
  </si>
  <si>
    <t>Csiszár Béla</t>
  </si>
  <si>
    <t>Birkás Bencze</t>
  </si>
  <si>
    <t>Sümegh Zágon</t>
  </si>
  <si>
    <t>Schneider Márton</t>
  </si>
  <si>
    <t>Pálvölgyi Alexander Anthony</t>
  </si>
  <si>
    <t>Herczeg Iván Tibor</t>
  </si>
  <si>
    <t>Thiering Pál</t>
  </si>
  <si>
    <t>Papp András</t>
  </si>
  <si>
    <t>Trifonov Levente</t>
  </si>
  <si>
    <t>Péter Árpád</t>
  </si>
  <si>
    <t>Török Péter</t>
  </si>
  <si>
    <t>Grőb János</t>
  </si>
  <si>
    <t>Vörös Ádám</t>
  </si>
  <si>
    <t>Suszter György</t>
  </si>
  <si>
    <t>Szabó Dániel</t>
  </si>
  <si>
    <t>Dr. Niedetzky Csaba</t>
  </si>
  <si>
    <t>dr. Lantos István</t>
  </si>
  <si>
    <t>Eredics Krisztián</t>
  </si>
  <si>
    <t>Eredics Dániel</t>
  </si>
  <si>
    <t>Barta Péter</t>
  </si>
  <si>
    <t>Gyurina Milán</t>
  </si>
  <si>
    <t>Szojár Balázs</t>
  </si>
  <si>
    <t>Mátis Csaba</t>
  </si>
  <si>
    <t>Szirmai Marcell György</t>
  </si>
  <si>
    <t>Komár Zsolt</t>
  </si>
  <si>
    <t>Bak Csenge Janka</t>
  </si>
  <si>
    <t>Süttő Attila</t>
  </si>
  <si>
    <t>Bota Ferenc Nándor</t>
  </si>
  <si>
    <t>Finta Norbert</t>
  </si>
  <si>
    <t>Pál József</t>
  </si>
  <si>
    <t>Senczyszin Attila</t>
  </si>
  <si>
    <t>Lévay Gábor</t>
  </si>
  <si>
    <t>Debreceni Zsolt</t>
  </si>
  <si>
    <t>Kerklecz Médea</t>
  </si>
  <si>
    <t>Mayer István Lajos</t>
  </si>
  <si>
    <t>Fekete András</t>
  </si>
  <si>
    <t>Radnai Csaba</t>
  </si>
  <si>
    <t>Nagy Gergő</t>
  </si>
  <si>
    <t>Lakatos Sándor</t>
  </si>
  <si>
    <t>Kiss Bianka</t>
  </si>
  <si>
    <t>Mészaros Attila Csaba</t>
  </si>
  <si>
    <t>Lehel Gábor</t>
  </si>
  <si>
    <t>Róhfeld Anita</t>
  </si>
  <si>
    <t>Izrók Roland</t>
  </si>
  <si>
    <t>Juhász József</t>
  </si>
  <si>
    <t>Horváth Lajos</t>
  </si>
  <si>
    <t>Böle Ferenc</t>
  </si>
  <si>
    <t>Miseta Zsolt</t>
  </si>
  <si>
    <t>Molnár Balázs</t>
  </si>
  <si>
    <t>Versenyszám díjak</t>
  </si>
  <si>
    <t>Verseny nevezési díjak automatikusan számolódnak, megadható minden nevezési díj külön</t>
  </si>
  <si>
    <t>Névsorban  (duplán felvittek jelzése hibaként "pirossal"</t>
  </si>
  <si>
    <t>Üllő - Üllői Lőtér</t>
  </si>
  <si>
    <t>CZshadow2022</t>
  </si>
  <si>
    <t>Zsíros István</t>
  </si>
  <si>
    <t>Kerékgyártó István</t>
  </si>
  <si>
    <t>Venczel Szilárd</t>
  </si>
  <si>
    <t>Pócsik György</t>
  </si>
  <si>
    <t>Fejes Tóth István</t>
  </si>
  <si>
    <t>dr. Kovács Zoltán Péter</t>
  </si>
  <si>
    <t>Csendes Tibor József</t>
  </si>
  <si>
    <t>Surdi Lövész Klub Sport Egyesület</t>
  </si>
  <si>
    <t>Miczki Tamara</t>
  </si>
  <si>
    <t>Javornitzky Gábor Ivó</t>
  </si>
  <si>
    <t>Janicsek Attila</t>
  </si>
  <si>
    <t>Tuskán Ferenc</t>
  </si>
  <si>
    <t>Járóka Tibor</t>
  </si>
  <si>
    <t>Karsay Péter</t>
  </si>
  <si>
    <t>Nagy Sándor</t>
  </si>
  <si>
    <t>Dancs László</t>
  </si>
  <si>
    <t>Károlyi Ádám</t>
  </si>
  <si>
    <t>Rossz István</t>
  </si>
  <si>
    <t>Szalma Gábor</t>
  </si>
  <si>
    <t>Tóbiás Béla Mátyás</t>
  </si>
  <si>
    <t>Orosz Attila</t>
  </si>
  <si>
    <t>Horváth Ákos György</t>
  </si>
  <si>
    <t>Vitéz Farkas Ferenc</t>
  </si>
  <si>
    <t>Habony János</t>
  </si>
  <si>
    <t>Szaxon Róbert</t>
  </si>
  <si>
    <t>Dr Mandzák Ákos</t>
  </si>
  <si>
    <t>Dr Viola Árpád</t>
  </si>
  <si>
    <t>Szentesi Zoltán</t>
  </si>
  <si>
    <t>Sárközy Gyula</t>
  </si>
  <si>
    <t>Kádár Balázs</t>
  </si>
  <si>
    <t>Albert Attila</t>
  </si>
  <si>
    <t>Ádám László</t>
  </si>
  <si>
    <t>Vágó Tamás Bence</t>
  </si>
  <si>
    <t>Nemecz Krisztián</t>
  </si>
  <si>
    <t>Erdélyi László</t>
  </si>
  <si>
    <t>Zsidai Zoltán Roy</t>
  </si>
  <si>
    <t>Csizmadia József</t>
  </si>
  <si>
    <t>Bak András</t>
  </si>
  <si>
    <t>Varga György</t>
  </si>
  <si>
    <t>Molnár Ádám</t>
  </si>
  <si>
    <t>Radics Gergely</t>
  </si>
  <si>
    <t>Kovács-Kaiser Péter Krisztián</t>
  </si>
  <si>
    <t>Ráki Patrik</t>
  </si>
  <si>
    <t>Vajda Ádám</t>
  </si>
  <si>
    <t>Hetényi Csaba Gábor</t>
  </si>
  <si>
    <t>Dr. Császár László</t>
  </si>
  <si>
    <t>Flavius Balogh</t>
  </si>
  <si>
    <t>Bazsa Roland</t>
  </si>
  <si>
    <t>Kiss Ádám</t>
  </si>
  <si>
    <t>Cseplits Gabriella</t>
  </si>
  <si>
    <t>Hajdú Károly</t>
  </si>
  <si>
    <t>Szász Tamás</t>
  </si>
  <si>
    <t>Kovács Róbert György</t>
  </si>
  <si>
    <t>Filep Zoltán</t>
  </si>
  <si>
    <t>Szaváry Zsolt</t>
  </si>
  <si>
    <t>Paróczai Barbara Rita</t>
  </si>
  <si>
    <t>Tóth Béla</t>
  </si>
  <si>
    <t>Sas Tamás</t>
  </si>
  <si>
    <t>Mihály József</t>
  </si>
  <si>
    <t>Sziklai Dániel</t>
  </si>
  <si>
    <t>Hőbe Máté</t>
  </si>
  <si>
    <t>Hőbe Szilveszter</t>
  </si>
  <si>
    <t>Lipovics János</t>
  </si>
  <si>
    <t>Bátori Péter</t>
  </si>
  <si>
    <t>Szabódi Balázsné</t>
  </si>
  <si>
    <t>Szabódi Balázs</t>
  </si>
  <si>
    <t>Javornitzky István Ádám</t>
  </si>
  <si>
    <t>Dr. László Előd</t>
  </si>
  <si>
    <t>Fehér Zsolt</t>
  </si>
  <si>
    <t>Horváth Richárd</t>
  </si>
  <si>
    <t>Dóka Tibor</t>
  </si>
  <si>
    <t>Gulyás Zoltán</t>
  </si>
  <si>
    <t>Czepán Lajos</t>
  </si>
  <si>
    <t>Mészáros László</t>
  </si>
  <si>
    <t>Jászberényi Márk</t>
  </si>
  <si>
    <t>Cs. Kis István</t>
  </si>
  <si>
    <t>Peák Gergely</t>
  </si>
  <si>
    <t>Lasz György</t>
  </si>
  <si>
    <t>Borka László</t>
  </si>
  <si>
    <t>Nagy István Gábor</t>
  </si>
  <si>
    <t>Vályi Zsolt</t>
  </si>
  <si>
    <t>Berger Antal</t>
  </si>
  <si>
    <t>Borka László Ádám</t>
  </si>
  <si>
    <t>Honosi Gábor</t>
  </si>
  <si>
    <t>Kosztka Szotirisz</t>
  </si>
  <si>
    <t>Juhos Gábor</t>
  </si>
  <si>
    <t>Ancsák János</t>
  </si>
  <si>
    <t>Nagyturcsik Róbert</t>
  </si>
  <si>
    <t>Bognár Tibor</t>
  </si>
  <si>
    <t>Arányi Gábor</t>
  </si>
  <si>
    <t>Paku Márk</t>
  </si>
  <si>
    <t>Szalai Jenő</t>
  </si>
  <si>
    <t>Hajdú Krisztián</t>
  </si>
  <si>
    <t>Dobrádi Péter</t>
  </si>
  <si>
    <t>Hardi László</t>
  </si>
  <si>
    <t>Tolnai Balázs</t>
  </si>
  <si>
    <t>Krép Szintia Georgina</t>
  </si>
  <si>
    <t>Sántha Albert</t>
  </si>
  <si>
    <t>Büki Péter Béla</t>
  </si>
  <si>
    <t>Laskovics Gergely</t>
  </si>
  <si>
    <t>Göbölyös Zsolt</t>
  </si>
  <si>
    <t>Kovács Bálint</t>
  </si>
  <si>
    <t>Kenyeres Ádám</t>
  </si>
  <si>
    <t>Pápai Mátyás</t>
  </si>
  <si>
    <t>Radányi Norbert</t>
  </si>
  <si>
    <t>Tarlacz Ilona</t>
  </si>
  <si>
    <t>Tarlacz Gábor</t>
  </si>
  <si>
    <t>Balog István Péter</t>
  </si>
  <si>
    <t>Tóth Levente</t>
  </si>
  <si>
    <t>Fekete Judit Nóra</t>
  </si>
  <si>
    <t>Kollát János</t>
  </si>
  <si>
    <t>Szilágyi Tamás</t>
  </si>
  <si>
    <t>Markos György</t>
  </si>
  <si>
    <t>Bondor Zoltán</t>
  </si>
  <si>
    <t>Magyar Balázs</t>
  </si>
  <si>
    <t>Piros Kornél</t>
  </si>
  <si>
    <t>Ohn Krisztián</t>
  </si>
  <si>
    <t>Rusznyák Attila</t>
  </si>
  <si>
    <t>Koltai Péter</t>
  </si>
  <si>
    <t>Mártonfi Zsolt</t>
  </si>
  <si>
    <t>Radnai Rudolf Gábor</t>
  </si>
  <si>
    <t>Visegrádi Péter</t>
  </si>
  <si>
    <t>Halmosi Mónika</t>
  </si>
  <si>
    <t>Szabó Kornél</t>
  </si>
  <si>
    <t>Szabó Attila Ferenc</t>
  </si>
  <si>
    <t>Dr. Jáksó Norbert</t>
  </si>
  <si>
    <t>Szabó Kristóf István</t>
  </si>
  <si>
    <t>Gonda László Péter</t>
  </si>
  <si>
    <t>Kiss Antal Bence</t>
  </si>
  <si>
    <t>Rozgonyi László Gábor</t>
  </si>
  <si>
    <t>Koós Sándor</t>
  </si>
  <si>
    <t>Piróth Gyula</t>
  </si>
  <si>
    <t>Anderson Erin</t>
  </si>
  <si>
    <t>Szinak Gábor</t>
  </si>
  <si>
    <t>Dobra Zsolt</t>
  </si>
  <si>
    <t>Dr. Molnár Péter</t>
  </si>
  <si>
    <t>Nagy Dániel István</t>
  </si>
  <si>
    <t>Kormos Mihály</t>
  </si>
  <si>
    <t>Hárs Roland János</t>
  </si>
  <si>
    <t>Bruder Olivér Bertold</t>
  </si>
  <si>
    <t>Kacsa László Attiláné</t>
  </si>
  <si>
    <t>Horváth Réka</t>
  </si>
  <si>
    <t>Tóth Abigél</t>
  </si>
  <si>
    <t>Matuszka Máté</t>
  </si>
  <si>
    <t>ABI Diáksport Egyesület</t>
  </si>
  <si>
    <t>Polyák Zsolt</t>
  </si>
  <si>
    <t>Gherman Mihály</t>
  </si>
  <si>
    <t>Laboncz Csaba Zoltán</t>
  </si>
  <si>
    <t>Varga Roland</t>
  </si>
  <si>
    <t>Papp Vivien Erzsébet</t>
  </si>
  <si>
    <t>Danku Anita Petra</t>
  </si>
  <si>
    <t>Géresi-Turzó Emese</t>
  </si>
  <si>
    <t>Langa Kristóf Attila</t>
  </si>
  <si>
    <t>Dr. Biró Csaba Gyula</t>
  </si>
  <si>
    <t>LZ Sportlövész Egyesület</t>
  </si>
  <si>
    <t>Csöndör Gyula László</t>
  </si>
  <si>
    <t>Csefkó Pál</t>
  </si>
  <si>
    <t>Glicza Csaba Attila</t>
  </si>
  <si>
    <t>Krétai Levente Balázs</t>
  </si>
  <si>
    <t>Belme Attila György</t>
  </si>
  <si>
    <t>Kiss Ferenc József</t>
  </si>
  <si>
    <t>Ujvárosi Péter Imre</t>
  </si>
  <si>
    <t>Miglécz Gyula Zoltán</t>
  </si>
  <si>
    <t>Dr. Hennel Sándor Péter</t>
  </si>
  <si>
    <t>Molnár Zoltán József</t>
  </si>
  <si>
    <t>Dohány András János</t>
  </si>
  <si>
    <t>Galó Zsolt József</t>
  </si>
  <si>
    <t>Gonda Zoltán Tamás</t>
  </si>
  <si>
    <t>Földi Lajos</t>
  </si>
  <si>
    <t>Bükkfejes András György</t>
  </si>
  <si>
    <t>Hosszú Ferenc József</t>
  </si>
  <si>
    <t>Dr. Dobra Tibor</t>
  </si>
  <si>
    <t>Miglécz-Kois Judit Kata</t>
  </si>
  <si>
    <t>Dr. Nagy Barnabás</t>
  </si>
  <si>
    <t>Sötét Gábor József</t>
  </si>
  <si>
    <t>Háda Kornél László</t>
  </si>
  <si>
    <t>Ciesielski Marcin Waclaw</t>
  </si>
  <si>
    <t>Dr. Zatik Balázs Tamás</t>
  </si>
  <si>
    <t>Dr Obermajer Attila István</t>
  </si>
  <si>
    <t>Dr. Sugár György Zsolt</t>
  </si>
  <si>
    <t>Bobály Mihály Róbert</t>
  </si>
  <si>
    <t>Dr. Békési László</t>
  </si>
  <si>
    <t>Pregun István Zsolt</t>
  </si>
  <si>
    <t>Koszonits Zoltán</t>
  </si>
  <si>
    <t>Molnár János</t>
  </si>
  <si>
    <t>Dr. Esküdt József Ernő</t>
  </si>
  <si>
    <t>Könyves Tóth Árpád Ádám</t>
  </si>
  <si>
    <t>Tarsoly Károly Lajos</t>
  </si>
  <si>
    <t>Borza József Imre</t>
  </si>
  <si>
    <t>Játszó-Tér Kultúrális és Sport Egyesület</t>
  </si>
  <si>
    <t>Ábrahám Péter Gábor</t>
  </si>
  <si>
    <t>Markovics Kálmán Zoltán</t>
  </si>
  <si>
    <t>Szurok Ádám Sándor</t>
  </si>
  <si>
    <t>Lőw Szabolcs Imre</t>
  </si>
  <si>
    <t>Jójárt Péter</t>
  </si>
  <si>
    <t>B-Pro Bellators Sport- és Szabadidő Egyesület</t>
  </si>
  <si>
    <t>5 Fegyver Kupa Rendészeti Lövész Egyesület</t>
  </si>
  <si>
    <t>Buday Attila</t>
  </si>
  <si>
    <t>Tisza Lövész Egyesület</t>
  </si>
  <si>
    <t>Munkácsy Zoltán Gyula</t>
  </si>
  <si>
    <t>Bagi Gyula István</t>
  </si>
  <si>
    <t>Katona Szabolcs László</t>
  </si>
  <si>
    <t>Gál Krisztián Sándor</t>
  </si>
  <si>
    <t>Pál-Nagy Réka</t>
  </si>
  <si>
    <t>Ficzere Tamás József</t>
  </si>
  <si>
    <t>Gadó György Antal</t>
  </si>
  <si>
    <t>Appel Manfred</t>
  </si>
  <si>
    <t>Varjuné Biró Szilvia</t>
  </si>
  <si>
    <t>Nyers Margit Gyöngyi</t>
  </si>
  <si>
    <t>Bruder László György</t>
  </si>
  <si>
    <t>Dávid József Zoltán</t>
  </si>
  <si>
    <t>Krukk József</t>
  </si>
  <si>
    <t>Tomcsányi Gyula Norbert</t>
  </si>
  <si>
    <t>Dr Köteles Zoltán</t>
  </si>
  <si>
    <t>Bata Sándor Zoltán</t>
  </si>
  <si>
    <t>Törő Tamás Béla</t>
  </si>
  <si>
    <t>Dr. Fekets Zoltán</t>
  </si>
  <si>
    <t>Juhász Levente</t>
  </si>
  <si>
    <t>Beke Ödön Csaba</t>
  </si>
  <si>
    <t>Mezőtúri Lövész Sport Egyesület</t>
  </si>
  <si>
    <t>Dávid László Sándor</t>
  </si>
  <si>
    <t>Fejérvári István Gábor</t>
  </si>
  <si>
    <t>Gácsi Nóra Zsuzsánna</t>
  </si>
  <si>
    <t>Bárándi Zoltán Ferenc</t>
  </si>
  <si>
    <t>Varga Tibor</t>
  </si>
  <si>
    <t>Elter Attila Rudolf</t>
  </si>
  <si>
    <t>Forczek László István</t>
  </si>
  <si>
    <t>Szabóné Dr. Burján Judit</t>
  </si>
  <si>
    <t>Pinkert András Mihály</t>
  </si>
  <si>
    <t>Gelesz Csaba Imre</t>
  </si>
  <si>
    <t>Daru Andrea</t>
  </si>
  <si>
    <t>Schuck Ferenc</t>
  </si>
  <si>
    <t>Török István Sportegyesület</t>
  </si>
  <si>
    <t>Vekerdi Csaba Sándor</t>
  </si>
  <si>
    <t>Barabás Sándor</t>
  </si>
  <si>
    <t>Rozsi Csaba Károly</t>
  </si>
  <si>
    <t>Hajag Lövész Egyesület</t>
  </si>
  <si>
    <t>Reiber Attila József</t>
  </si>
  <si>
    <t>Dr. Kocsis Xavér Imre</t>
  </si>
  <si>
    <t>Dr. Pete László</t>
  </si>
  <si>
    <t>Uhrik Ákos József</t>
  </si>
  <si>
    <t>Főnix Lövész Sportegyesület</t>
  </si>
  <si>
    <t>Matus János Tamás</t>
  </si>
  <si>
    <t>Nádasi Csaba ferenc</t>
  </si>
  <si>
    <t>Hábenczius Ferencné</t>
  </si>
  <si>
    <t>Gubik János Gábor</t>
  </si>
  <si>
    <t>Ceglédi Városi Lövész Sport Egyesület</t>
  </si>
  <si>
    <t>Tardi László Balázs</t>
  </si>
  <si>
    <t>Schvarcz Gábor János</t>
  </si>
  <si>
    <t>Kószás Erik</t>
  </si>
  <si>
    <t>Szabó Csaba Tibor</t>
  </si>
  <si>
    <t>Ambrus Olivér Tamás</t>
  </si>
  <si>
    <t>Zsíros Tamás Pál</t>
  </si>
  <si>
    <t>Dr Cserni Péter Pál</t>
  </si>
  <si>
    <t>Lövészklub Jászfelsőszentgyörgy</t>
  </si>
  <si>
    <t>Elek Máté</t>
  </si>
  <si>
    <t>Dr. Molnár Ábel</t>
  </si>
  <si>
    <t>Dél-Balatoni Lövész Sportegyesület</t>
  </si>
  <si>
    <t>Papp Csaba János</t>
  </si>
  <si>
    <t>Rusai Zoltán Róbert</t>
  </si>
  <si>
    <t>Dr. Szakács Gyula Gábor</t>
  </si>
  <si>
    <t>Bartl Kálmán</t>
  </si>
  <si>
    <t>Fülöp Miklós János</t>
  </si>
  <si>
    <t>Szarvák István László</t>
  </si>
  <si>
    <t>Zsarnay Zsolt Tibor</t>
  </si>
  <si>
    <t>Imhof Oszkár Ádám</t>
  </si>
  <si>
    <t>Schäffer Tibor János</t>
  </si>
  <si>
    <t>Mészáros János Vencel</t>
  </si>
  <si>
    <t>Landor Richárd Gyula</t>
  </si>
  <si>
    <t>Nagy Olivér Sándor</t>
  </si>
  <si>
    <t>Szakonyi Róbert János</t>
  </si>
  <si>
    <t>Kalmár László András</t>
  </si>
  <si>
    <t>Molnár Péter László</t>
  </si>
  <si>
    <t>Dr. Balogh Imre Ferenc</t>
  </si>
  <si>
    <t>Konheiser Heiko</t>
  </si>
  <si>
    <t>Jobbágy Csaba András</t>
  </si>
  <si>
    <t>Kárpáti Zoltán József</t>
  </si>
  <si>
    <t>Kovács Gyula Károly</t>
  </si>
  <si>
    <t>Nemes Imre Sándor</t>
  </si>
  <si>
    <t>Berta József Imre</t>
  </si>
  <si>
    <t>Friedery Albert Ludwig</t>
  </si>
  <si>
    <t>Kalmár Zoltán József</t>
  </si>
  <si>
    <t>Unyi Attila</t>
  </si>
  <si>
    <t>Tabódy Zoltán Miklós</t>
  </si>
  <si>
    <t>Fábián Sándor Szabolcs</t>
  </si>
  <si>
    <t>Dr. Skapinyecz Tibor</t>
  </si>
  <si>
    <t>Központi Sport - és Ifjúsági Egyesület</t>
  </si>
  <si>
    <t>Csendes Endre</t>
  </si>
  <si>
    <t>Drentye László Gyula</t>
  </si>
  <si>
    <t>Sziládics Zoltán Péter</t>
  </si>
  <si>
    <t>Demus Zsolt József</t>
  </si>
  <si>
    <t>Gulyás Oldal Csaba Krisztián</t>
  </si>
  <si>
    <t>Magyar Nemzeti Lövész Sportegyesült</t>
  </si>
  <si>
    <t>Kliebert Ágnes</t>
  </si>
  <si>
    <t>Kis Gábor Róbert</t>
  </si>
  <si>
    <t>Bicskei Beáta Gabirella</t>
  </si>
  <si>
    <t>Galambos Attila Csaba</t>
  </si>
  <si>
    <t>Kővári Viktor</t>
  </si>
  <si>
    <t>Homoki-Szabó János Zoltán</t>
  </si>
  <si>
    <t>Koválszky Ákos</t>
  </si>
  <si>
    <t>Lőkös László Dezső</t>
  </si>
  <si>
    <t>Balogh Levente</t>
  </si>
  <si>
    <t>Dr. Fábián Lajos Károly</t>
  </si>
  <si>
    <t>Bede Kinga Erika</t>
  </si>
  <si>
    <t>Dr. Bátonyi Attila</t>
  </si>
  <si>
    <t>Balogh László Miklós</t>
  </si>
  <si>
    <t>Halmos Péter</t>
  </si>
  <si>
    <t>Fazekas Norbert Sándor</t>
  </si>
  <si>
    <t>Simon Attila Sándor</t>
  </si>
  <si>
    <t>Dicső László</t>
  </si>
  <si>
    <t>Dr. Tihanyi Károly</t>
  </si>
  <si>
    <t>Müller György</t>
  </si>
  <si>
    <t>Lőszerelem Sportegyesület</t>
  </si>
  <si>
    <t>Ónodi István Lajos</t>
  </si>
  <si>
    <t>Ónodi Balázs István</t>
  </si>
  <si>
    <t>Andrekó Gábor</t>
  </si>
  <si>
    <t>Hájas Gábor</t>
  </si>
  <si>
    <t>Forgó Péter Gergely</t>
  </si>
  <si>
    <t>Schmidt Balázs</t>
  </si>
  <si>
    <t>Roóz Csaba Lajos</t>
  </si>
  <si>
    <t>Straub Gergely István</t>
  </si>
  <si>
    <t>Dr. Incze István Árpád</t>
  </si>
  <si>
    <t>Menártovics Ferenc József</t>
  </si>
  <si>
    <t>Kovács Miklós András</t>
  </si>
  <si>
    <t>Fedrid Gergely</t>
  </si>
  <si>
    <t>Bertus István Szilárd</t>
  </si>
  <si>
    <t>Bánházi György</t>
  </si>
  <si>
    <t>Dr Kamarás Katalin Emília</t>
  </si>
  <si>
    <t>Rozsos Zoltán</t>
  </si>
  <si>
    <t>Beck László Lajos</t>
  </si>
  <si>
    <t>Szabó Mihály</t>
  </si>
  <si>
    <t>Dr. Gondi Klára</t>
  </si>
  <si>
    <t>Sztraka Mihály Zsolt</t>
  </si>
  <si>
    <t>Till Attila József</t>
  </si>
  <si>
    <t>Singer Róbert</t>
  </si>
  <si>
    <t>Tabódy Márton</t>
  </si>
  <si>
    <t>Csik Benjámin</t>
  </si>
  <si>
    <t>Kiss Dávid</t>
  </si>
  <si>
    <t>Petrőcz Gergő Benjámin</t>
  </si>
  <si>
    <t>Sinyi Zoltán Mihály</t>
  </si>
  <si>
    <t>PARABELLUM Lövész Sportegyesület</t>
  </si>
  <si>
    <t>Kun László Béla</t>
  </si>
  <si>
    <t>Schlisser Zoltán István</t>
  </si>
  <si>
    <t>Mészáros László Gábor</t>
  </si>
  <si>
    <t>Dr. Köteles László</t>
  </si>
  <si>
    <t>Dr. Kutas Gergely</t>
  </si>
  <si>
    <t>Eichberger József</t>
  </si>
  <si>
    <t>Dr. Dávidházi Richárd Sándor</t>
  </si>
  <si>
    <t>Valis István Zoltán</t>
  </si>
  <si>
    <t>Inokai László Sándor</t>
  </si>
  <si>
    <t>Biró Krisztián</t>
  </si>
  <si>
    <t>Horváth János Károly</t>
  </si>
  <si>
    <t>Jerabek Karlovich László</t>
  </si>
  <si>
    <t>György Balázs Tibor</t>
  </si>
  <si>
    <t>Dr Tóth Gergely Zoltán</t>
  </si>
  <si>
    <t>Gherghel Costel Ermes</t>
  </si>
  <si>
    <t>Felvári György Emil</t>
  </si>
  <si>
    <t>Zelenc-Kuma Tamás</t>
  </si>
  <si>
    <t>Kupecz József</t>
  </si>
  <si>
    <t>Krizsán-Kotroczó Beáta Ildikó</t>
  </si>
  <si>
    <t>Horváth Alex</t>
  </si>
  <si>
    <t>Kosztolánczy György Zoltán</t>
  </si>
  <si>
    <t>Szikszai Tamás</t>
  </si>
  <si>
    <t>Szikszai Attila István</t>
  </si>
  <si>
    <t>Fügedi Anna</t>
  </si>
  <si>
    <t>Vér Richárd</t>
  </si>
  <si>
    <t>Dr. Cserháti Anita</t>
  </si>
  <si>
    <t>Magdus Iván</t>
  </si>
  <si>
    <t>Zerkovitz Miklós Ferenc</t>
  </si>
  <si>
    <t>Durkó János</t>
  </si>
  <si>
    <t>Goreczki Szabolcs Barnabás</t>
  </si>
  <si>
    <t>Kovásznay Dóra</t>
  </si>
  <si>
    <t>Bodor András Miklós</t>
  </si>
  <si>
    <t>Elter Attila Rudolfné</t>
  </si>
  <si>
    <t>Sebők Tamás</t>
  </si>
  <si>
    <t>Dr. Mitró János Károly</t>
  </si>
  <si>
    <t>Ilsinszki Márk</t>
  </si>
  <si>
    <t>Dr Feith Zoltán Csaba</t>
  </si>
  <si>
    <t>Csirmaz Tibor Pál</t>
  </si>
  <si>
    <t>Jákics Ferenc Tibor</t>
  </si>
  <si>
    <t>SPEED LANE Lövész Sport Egyesület</t>
  </si>
  <si>
    <t>Felegyi Júlia Zsuzsanna</t>
  </si>
  <si>
    <t>Drjetomszky Dániel György</t>
  </si>
  <si>
    <t>Puzsa Gyula</t>
  </si>
  <si>
    <t>Liszi Róbert Gergő</t>
  </si>
  <si>
    <t>Iván Szabolcs</t>
  </si>
  <si>
    <t>Laczkó Tamás</t>
  </si>
  <si>
    <t>Arday-Janka Barnabás János</t>
  </si>
  <si>
    <t>Dr Székely György Miklós</t>
  </si>
  <si>
    <t>Hampl Márton</t>
  </si>
  <si>
    <t>Cser Balázs</t>
  </si>
  <si>
    <t>Homoki-Szabó Csenge Piroska</t>
  </si>
  <si>
    <t>Dr. Szőke Ildikó</t>
  </si>
  <si>
    <t>Vörös Gábor Zoltán</t>
  </si>
  <si>
    <t>Hadobás Krisztián Imre</t>
  </si>
  <si>
    <t>Kovács Zoltán Viktor</t>
  </si>
  <si>
    <t>Tatár Mihály Zsolt</t>
  </si>
  <si>
    <t>Márton Levente</t>
  </si>
  <si>
    <t>Adorján Szabolcs</t>
  </si>
  <si>
    <t>Sziladicsné Pallagi Anita Györgyi</t>
  </si>
  <si>
    <t>Lukács Norbert</t>
  </si>
  <si>
    <t>Jónásné Kobezda Andrea</t>
  </si>
  <si>
    <t>Igyártó István Krisztián</t>
  </si>
  <si>
    <t>Valkai Imre</t>
  </si>
  <si>
    <t>Bócsi Levente</t>
  </si>
  <si>
    <t>Pankotai- Nagy Boglárka</t>
  </si>
  <si>
    <t>Dr. Rátky József</t>
  </si>
  <si>
    <t>Kurvers Christian Hubertus</t>
  </si>
  <si>
    <t>Farkas Miklós Tamás</t>
  </si>
  <si>
    <t>Szabó Zsolt József</t>
  </si>
  <si>
    <t>Nagy Tamás Pál</t>
  </si>
  <si>
    <t>Toldy-Schedel Róbert Tamás</t>
  </si>
  <si>
    <t>Erdei Zsolt Tamás</t>
  </si>
  <si>
    <t>Pálházi Olivér Antal</t>
  </si>
  <si>
    <t>Hevér István László</t>
  </si>
  <si>
    <t>Dr. Bajgó Miklós</t>
  </si>
  <si>
    <t>Dr. Ágh-Bíró Zoltán</t>
  </si>
  <si>
    <t>Csiba Péter István</t>
  </si>
  <si>
    <t>Csontos Endre Márton</t>
  </si>
  <si>
    <t>Gyarmati Sándor László</t>
  </si>
  <si>
    <t>Csadi Ferenc</t>
  </si>
  <si>
    <t>Szabó László Tibor</t>
  </si>
  <si>
    <t>Dr. Pataki Szabolcs</t>
  </si>
  <si>
    <t>Timár László</t>
  </si>
  <si>
    <t>Dr Kerényi János Lajos</t>
  </si>
  <si>
    <t>Tóth Tamás András</t>
  </si>
  <si>
    <t>Baka Bence András</t>
  </si>
  <si>
    <t>Szemeti Mátyás</t>
  </si>
  <si>
    <t>Fábián Balázs Kálmán</t>
  </si>
  <si>
    <t>Puha Balázs</t>
  </si>
  <si>
    <t>Kováts Botond</t>
  </si>
  <si>
    <t>Boros Péter Bertold</t>
  </si>
  <si>
    <t>Hajzók Ferenc József</t>
  </si>
  <si>
    <t>Dr. Kóti Gergő Sándor</t>
  </si>
  <si>
    <t>Varga Gábor Gyula</t>
  </si>
  <si>
    <t>Jakab Miklós Árpád</t>
  </si>
  <si>
    <t>Getta-Giuriato Zafir</t>
  </si>
  <si>
    <t>Bátor Lövedék Lövész Sportegyesület</t>
  </si>
  <si>
    <t>Mándoki Ottilia Irén</t>
  </si>
  <si>
    <t>Drexler Christine Eivor Margarethe</t>
  </si>
  <si>
    <t>Bíró András Tamás</t>
  </si>
  <si>
    <t>Heer Ádám</t>
  </si>
  <si>
    <t>Nagy Szilveszter Zoltán</t>
  </si>
  <si>
    <t>Sipos Csaba</t>
  </si>
  <si>
    <t>Vágó János Győző</t>
  </si>
  <si>
    <t>Legeza Antal János</t>
  </si>
  <si>
    <t>Dr. Boros Tamás Balázs</t>
  </si>
  <si>
    <t>Nagy Norbert Attila</t>
  </si>
  <si>
    <t>Séra Gábor János</t>
  </si>
  <si>
    <t>dr. Hargitai Árpád</t>
  </si>
  <si>
    <t>Volykó László Béla</t>
  </si>
  <si>
    <t>Csősz Csaba Lajos</t>
  </si>
  <si>
    <t>Dr. Cserni Panni Zsuzsanna</t>
  </si>
  <si>
    <t>Gilányi István</t>
  </si>
  <si>
    <t>Völgyes Patrik</t>
  </si>
  <si>
    <t>Kór-Hanák Tibor Zsolt</t>
  </si>
  <si>
    <t>Ólomvihar Sportlövő Egyesület</t>
  </si>
  <si>
    <t>Maglódiné Tóth Erzsébet Szilvia</t>
  </si>
  <si>
    <t>Haverok Fegyverben Sportlövész Egyesület</t>
  </si>
  <si>
    <t>Kalmár-Szecső Adél Etelka</t>
  </si>
  <si>
    <t>Dr. Muity György</t>
  </si>
  <si>
    <t>Rumán Csaba György</t>
  </si>
  <si>
    <t>Saskövy Zsolt Miklós</t>
  </si>
  <si>
    <t>Gyuris Ernő Tibor</t>
  </si>
  <si>
    <t>Horváth-Erdőhegyi Krisztián Péter</t>
  </si>
  <si>
    <t>Dr. Juhász Péter János</t>
  </si>
  <si>
    <t>Radnai István Csaba</t>
  </si>
  <si>
    <t>Dr. Babinka Péter</t>
  </si>
  <si>
    <t>Dóczi András Mihály</t>
  </si>
  <si>
    <t>Némethné Berry Krisztina Erika</t>
  </si>
  <si>
    <t>Legio Shooting Club Lövész Egyesület</t>
  </si>
  <si>
    <t>Váradi József János</t>
  </si>
  <si>
    <t>Molnár Gergely Patrik</t>
  </si>
  <si>
    <t>Gyuricza László Róbert</t>
  </si>
  <si>
    <t>Gesztelyi-Nagy András Tibor</t>
  </si>
  <si>
    <t>Pegán Péter</t>
  </si>
  <si>
    <t>Dr. Pilák Csaba</t>
  </si>
  <si>
    <t>Bánhidi Balázs Béla</t>
  </si>
  <si>
    <t>Demeter Vince</t>
  </si>
  <si>
    <t>Argyelán Gábor Zoltán</t>
  </si>
  <si>
    <t>Hordós Bence</t>
  </si>
  <si>
    <t>Galgócziné Pásztor Adrienn Ágnes</t>
  </si>
  <si>
    <t>Nevelits István</t>
  </si>
  <si>
    <t>WB Shooting Lövész Sportegyesület</t>
  </si>
  <si>
    <t>Kozák Gábor Sámuel</t>
  </si>
  <si>
    <t>Dr. Grécs László</t>
  </si>
  <si>
    <t>Filep Éva Zsuzsanna</t>
  </si>
  <si>
    <t>Laufer Gergely Miklós</t>
  </si>
  <si>
    <t>Vágó Iván György</t>
  </si>
  <si>
    <t>Mundrucz Tamás István</t>
  </si>
  <si>
    <t>Ódor Gáspár</t>
  </si>
  <si>
    <t>Sziráki József</t>
  </si>
  <si>
    <t>Mezei Attila</t>
  </si>
  <si>
    <t>Rimár Péter</t>
  </si>
  <si>
    <t>Lindenberger Tamás</t>
  </si>
  <si>
    <t>Dr Pintér Ferenc</t>
  </si>
  <si>
    <t>Pintér Sándor</t>
  </si>
  <si>
    <t>Barkóczy Dávid Tamás</t>
  </si>
  <si>
    <t>Pap László Csaba</t>
  </si>
  <si>
    <t>Cser Tamás Sándor</t>
  </si>
  <si>
    <t>Varga Zoltán László</t>
  </si>
  <si>
    <t>Dr. Gasztonyi Zoltán</t>
  </si>
  <si>
    <t>Dr. Tomán Mihály</t>
  </si>
  <si>
    <t>Rabi Veronika Blanka</t>
  </si>
  <si>
    <t>Dr. Taksonyi Péter</t>
  </si>
  <si>
    <t>Butenkov László Attila</t>
  </si>
  <si>
    <t>"SASSZEM" Sportlövész Egyesület</t>
  </si>
  <si>
    <t>Kolics Károly Lajos</t>
  </si>
  <si>
    <t>Viplak István Attila</t>
  </si>
  <si>
    <t>Temcsák Endre László</t>
  </si>
  <si>
    <t>Oszvald Nándor Imre</t>
  </si>
  <si>
    <t>Dr. Bácsi Tibor</t>
  </si>
  <si>
    <t>Nagy Gábor Dávid</t>
  </si>
  <si>
    <t>Nagypál Sándor</t>
  </si>
  <si>
    <t>Kurucz József Árpád</t>
  </si>
  <si>
    <t>Jónás József Krisztián</t>
  </si>
  <si>
    <t>Sélley Csaba Ferenc</t>
  </si>
  <si>
    <t>Dr. Szabó Dávid</t>
  </si>
  <si>
    <t>Dr.Veréb Krisztián</t>
  </si>
  <si>
    <t>Bóta Adrienn</t>
  </si>
  <si>
    <t>Simon Kolos Zoltán</t>
  </si>
  <si>
    <t>Koricsánszky Csaba</t>
  </si>
  <si>
    <t>Juhász György József</t>
  </si>
  <si>
    <t>Garamvölgyi Tivadar Gábor</t>
  </si>
  <si>
    <t>Juhász Csaba Gábor</t>
  </si>
  <si>
    <t>Bánházi-Hanula Gabriella</t>
  </si>
  <si>
    <t>Barcsai Károly Gyula</t>
  </si>
  <si>
    <t>Dr. Borbély Zsolt</t>
  </si>
  <si>
    <t>Dr. Bangó Izrael Ábrahám</t>
  </si>
  <si>
    <t>Tóth-Zsiga Bence Balázs</t>
  </si>
  <si>
    <t>Tomasovszky Ferenc József</t>
  </si>
  <si>
    <t>Dr. Kudron-Tonigold Nándor Antóniusz</t>
  </si>
  <si>
    <t>Mészáros Géza</t>
  </si>
  <si>
    <t>Turcsán Krisztián Norbert</t>
  </si>
  <si>
    <t>Szeifert Dezső Attila</t>
  </si>
  <si>
    <t>Brezina Szabolcs Károly</t>
  </si>
  <si>
    <t>Szattler Tamás Gábor</t>
  </si>
  <si>
    <t>Takács Norbert Péter</t>
  </si>
  <si>
    <t>Turul Lövészei Sportegyesület Tatabánya</t>
  </si>
  <si>
    <t>Schmidt József György</t>
  </si>
  <si>
    <t>Karuczka Béla</t>
  </si>
  <si>
    <t>Bényei Vivien</t>
  </si>
  <si>
    <t>Kiss Ákos László</t>
  </si>
  <si>
    <t>Kovács Domán Bendegúz</t>
  </si>
  <si>
    <t>Emődi Zoltán</t>
  </si>
  <si>
    <t>Zámpory György</t>
  </si>
  <si>
    <t>Dr. Teimer Gábor</t>
  </si>
  <si>
    <t>Pereszlényi Zoltán László</t>
  </si>
  <si>
    <t>Kun Krisztina Gabriella</t>
  </si>
  <si>
    <t>Posta Gábor László</t>
  </si>
  <si>
    <t>Dr. Béres Sándor</t>
  </si>
  <si>
    <t>Siklósi Aliz Judit</t>
  </si>
  <si>
    <t>Mirák Péter</t>
  </si>
  <si>
    <t>Viczina Balázs</t>
  </si>
  <si>
    <t>Kondor Diána Anett</t>
  </si>
  <si>
    <t>Rieth Christian Gabriel</t>
  </si>
  <si>
    <t>Hegedüs László Tibor</t>
  </si>
  <si>
    <t>Jaczkó Zoltán</t>
  </si>
  <si>
    <t>Kása Attila</t>
  </si>
  <si>
    <t>Konka László Csaba</t>
  </si>
  <si>
    <t>Kővágó Attila József</t>
  </si>
  <si>
    <t>Kispál Ádám</t>
  </si>
  <si>
    <t>Petruska Beáta</t>
  </si>
  <si>
    <t>Farkas Dorián Zoltán</t>
  </si>
  <si>
    <t>Farkas Noel</t>
  </si>
  <si>
    <t>Árva Attila Ferenc</t>
  </si>
  <si>
    <t>Uzonyi Imre</t>
  </si>
  <si>
    <t>Gumpl Ferenc</t>
  </si>
  <si>
    <t>Dr. Rákóczi Ferenc József</t>
  </si>
  <si>
    <t>Tarján András Ádám</t>
  </si>
  <si>
    <t>Kanalas Marcell</t>
  </si>
  <si>
    <t>Dr Molnár Tamás</t>
  </si>
  <si>
    <t>Nyíregyházi Polgári Lövész Egyesület</t>
  </si>
  <si>
    <t>Klement Krisztián Péter</t>
  </si>
  <si>
    <t>Szebenyi István Mihály</t>
  </si>
  <si>
    <t>Dr. Drén Csaba András</t>
  </si>
  <si>
    <t>Griffiths Matthew Kevin</t>
  </si>
  <si>
    <t>Dr. Szántó Dávid</t>
  </si>
  <si>
    <t>Takács Lajos József</t>
  </si>
  <si>
    <t>Nagy Attila</t>
  </si>
  <si>
    <t>Dr. G Nagy Melinda</t>
  </si>
  <si>
    <t>Dr. Ites István Gergő</t>
  </si>
  <si>
    <t>Zachar Róbert</t>
  </si>
  <si>
    <t>Matuz Péter Zsolt</t>
  </si>
  <si>
    <t>Reaction Sportlövész és Hagyományőrző Sport Egyesület</t>
  </si>
  <si>
    <t>Mogyorósi Szilárd Ákos</t>
  </si>
  <si>
    <t>Mundrucz Edit</t>
  </si>
  <si>
    <t>Holló László József</t>
  </si>
  <si>
    <t>Balogh László Lajos</t>
  </si>
  <si>
    <t>Szilasi Tamás Zsolt</t>
  </si>
  <si>
    <t>Heiter Péter István</t>
  </si>
  <si>
    <t>Heiter Ákos</t>
  </si>
  <si>
    <t>Dr. Tisóczki Lajos Renátó</t>
  </si>
  <si>
    <t>Hollósi Nikolett Laura</t>
  </si>
  <si>
    <t>Neinhardt Dieter Manfred</t>
  </si>
  <si>
    <t>Balatoni Dorka</t>
  </si>
  <si>
    <t>Zilinyi Dániel</t>
  </si>
  <si>
    <t>Pető László</t>
  </si>
  <si>
    <t>Dóczy Imre</t>
  </si>
  <si>
    <t>Harangi Sándor Péter</t>
  </si>
  <si>
    <t>Kemenczei Tamás Péter</t>
  </si>
  <si>
    <t>Kovács Márk Zsolt</t>
  </si>
  <si>
    <t>Szőnyi András Gábor</t>
  </si>
  <si>
    <t>Dr. Dulganov Pjotr Klimentyjevics</t>
  </si>
  <si>
    <t>Kovács Levente</t>
  </si>
  <si>
    <t>Molnar Thomas</t>
  </si>
  <si>
    <t>Knyazev Szergej</t>
  </si>
  <si>
    <t>Dr.Benyó Mátyás</t>
  </si>
  <si>
    <t>Liska Kornél</t>
  </si>
  <si>
    <t>Koczka Paloma</t>
  </si>
  <si>
    <t>Neményi Péter András</t>
  </si>
  <si>
    <t>Tornai Balázs Gergő</t>
  </si>
  <si>
    <t>Antal-Bódogh Eszter</t>
  </si>
  <si>
    <t>Kokán Mihály</t>
  </si>
  <si>
    <t>Rákli Tamás Lajos</t>
  </si>
  <si>
    <t>Gál András László</t>
  </si>
  <si>
    <t>Zelei Zoltán Péter</t>
  </si>
  <si>
    <t>Gyergyói János Károly</t>
  </si>
  <si>
    <t>Brandt Krisztián Alex</t>
  </si>
  <si>
    <t>Dr. Hetzman László Tibor</t>
  </si>
  <si>
    <t>Salamon László Pál</t>
  </si>
  <si>
    <t>Köcse Zsolt János</t>
  </si>
  <si>
    <t>Nagy Viktor István</t>
  </si>
  <si>
    <t>Dr. Szigetváry Marcell</t>
  </si>
  <si>
    <t>Veres József Pál</t>
  </si>
  <si>
    <t>Kerekes Andrea Mónika</t>
  </si>
  <si>
    <t>Kovács Gellért Péter</t>
  </si>
  <si>
    <t>Abai István</t>
  </si>
  <si>
    <t>Pethő Ferenc István</t>
  </si>
  <si>
    <t>Polgárdi Lövészklub Egyesület</t>
  </si>
  <si>
    <t>Dr. Kovács János László</t>
  </si>
  <si>
    <t>Emesz Lajos Attila</t>
  </si>
  <si>
    <t>Rabnecz Gyula László</t>
  </si>
  <si>
    <t>Szalka Bertalan Tamás</t>
  </si>
  <si>
    <t>Csíkmotorsport Kft.</t>
  </si>
  <si>
    <t>Dorogsághy Richard Raymund</t>
  </si>
  <si>
    <t>Les Zoltán Péter</t>
  </si>
  <si>
    <t>Länger Jelena</t>
  </si>
  <si>
    <t>Dobos Lilla Réka</t>
  </si>
  <si>
    <t>Kis Bálint</t>
  </si>
  <si>
    <t>Hartdégen Sándor</t>
  </si>
  <si>
    <t>Kajdócsi Jenő Róbert</t>
  </si>
  <si>
    <t>Matos István</t>
  </si>
  <si>
    <t>Kaposvári Richárd</t>
  </si>
  <si>
    <t>Molnár Zoltán István</t>
  </si>
  <si>
    <t>Molnárné Bardóczi Anita</t>
  </si>
  <si>
    <t>György Péter Olivér</t>
  </si>
  <si>
    <t>Mihály Benjámin Gábor</t>
  </si>
  <si>
    <t>Csanádi Zoltán Lőrinc</t>
  </si>
  <si>
    <t>Erős Patrik</t>
  </si>
  <si>
    <t>Wagner Zoltán Konrád</t>
  </si>
  <si>
    <t>Lévai István</t>
  </si>
  <si>
    <t>Kocsis Szilárd Róbert</t>
  </si>
  <si>
    <t>Stipsits Ákos</t>
  </si>
  <si>
    <t>Dr.Cseh Gellért György</t>
  </si>
  <si>
    <t>Lampert Zsolt István</t>
  </si>
  <si>
    <t>Juhász János Attila</t>
  </si>
  <si>
    <t>Géresi János Gábor</t>
  </si>
  <si>
    <t>Csinger Károly Elek</t>
  </si>
  <si>
    <t>Rusznyák Csaba László</t>
  </si>
  <si>
    <t>Balla Balázs Márió</t>
  </si>
  <si>
    <t>Pecséri Viktor Zsigmond</t>
  </si>
  <si>
    <t>Rozsovits Margit</t>
  </si>
  <si>
    <t>Márványkövi István</t>
  </si>
  <si>
    <t>Fakó Krisztina Mária</t>
  </si>
  <si>
    <t>Géresi Janka Judit</t>
  </si>
  <si>
    <t>Retkes Gábor Béa</t>
  </si>
  <si>
    <t>Ambrus Péter</t>
  </si>
  <si>
    <t>Konka Norbert</t>
  </si>
  <si>
    <t>Pap Viktor</t>
  </si>
  <si>
    <t>Kuron Péter</t>
  </si>
  <si>
    <t>Hantos Attila Endre</t>
  </si>
  <si>
    <t>Varga Rudolf</t>
  </si>
  <si>
    <t>Dr. Gulyás Krisztián</t>
  </si>
  <si>
    <t>Kiss Kornél Levente</t>
  </si>
  <si>
    <t>Kiss Domonkos Levente</t>
  </si>
  <si>
    <t>Rigó Péter</t>
  </si>
  <si>
    <t>Varga Arnold</t>
  </si>
  <si>
    <t>Vasmatics Ottó</t>
  </si>
  <si>
    <t>Tamás János</t>
  </si>
  <si>
    <t>Lődör Péter</t>
  </si>
  <si>
    <t>Bojtor Ákos</t>
  </si>
  <si>
    <t>Tibai Tamás</t>
  </si>
  <si>
    <t>Dr Bábosik Roland Ottó</t>
  </si>
  <si>
    <t>Budai Zsolt</t>
  </si>
  <si>
    <t>Benkő Norbert</t>
  </si>
  <si>
    <t>Bucsku Bálint</t>
  </si>
  <si>
    <t>Brezovai Sándor</t>
  </si>
  <si>
    <t>Biró Sándor</t>
  </si>
  <si>
    <t>Kokojev Dániel</t>
  </si>
  <si>
    <t>Harb Tamás Antal</t>
  </si>
  <si>
    <t>Tamás András</t>
  </si>
  <si>
    <t>Zsuga Attila</t>
  </si>
  <si>
    <t>Nagy Kinga</t>
  </si>
  <si>
    <t>Lődör Tibor</t>
  </si>
  <si>
    <t>Ábrahám Boglárka</t>
  </si>
  <si>
    <t>Vattay Kristóf</t>
  </si>
  <si>
    <t>Szabó Máté</t>
  </si>
  <si>
    <t>48-as Lövész Sportegyesület</t>
  </si>
  <si>
    <t>Várkonyi Zoltán</t>
  </si>
  <si>
    <t>Jahola János Péter</t>
  </si>
  <si>
    <t>Csáki Viktor</t>
  </si>
  <si>
    <t>Zana Armand Richárd</t>
  </si>
  <si>
    <t>Molnár Róbert Dániel</t>
  </si>
  <si>
    <t>Zana Roland Reginald</t>
  </si>
  <si>
    <t>Dulganov Natasa</t>
  </si>
  <si>
    <t>Hanák Gabriella</t>
  </si>
  <si>
    <t>Tüske Tamás</t>
  </si>
  <si>
    <t>Andó Attila</t>
  </si>
  <si>
    <t>Serfőző Péter</t>
  </si>
  <si>
    <t>Mező Koppány</t>
  </si>
  <si>
    <t>Mező Piroska</t>
  </si>
  <si>
    <t>Kovács Diána</t>
  </si>
  <si>
    <t>Németh Szabolcs</t>
  </si>
  <si>
    <t>Popán Nóra</t>
  </si>
  <si>
    <t>Tóth János</t>
  </si>
  <si>
    <t>Kiss Olivér</t>
  </si>
  <si>
    <t>Nagy János Norbert</t>
  </si>
  <si>
    <t>Koponyás Tibor</t>
  </si>
  <si>
    <t>Koncz Róbert</t>
  </si>
  <si>
    <t>Nádasdi Róbert Ferenc</t>
  </si>
  <si>
    <t>Hudra Bianka</t>
  </si>
  <si>
    <t>Vados Péter</t>
  </si>
  <si>
    <t>Bódi Pál</t>
  </si>
  <si>
    <t>Bódi Máté</t>
  </si>
  <si>
    <t>Bócz Krisztián László</t>
  </si>
  <si>
    <t>Kolcsár Bulcsú</t>
  </si>
  <si>
    <t>Nagy Mariann</t>
  </si>
  <si>
    <t>Szemán Gréta</t>
  </si>
  <si>
    <t>Hegyi László</t>
  </si>
  <si>
    <t>Fülep Tamás Gyula</t>
  </si>
  <si>
    <t>Márton Miklós</t>
  </si>
  <si>
    <t>Farkas Kinga</t>
  </si>
  <si>
    <t>Tóth Máté Ferenc</t>
  </si>
  <si>
    <t>Szarvas Gábor Imre</t>
  </si>
  <si>
    <t>Papp Gergely</t>
  </si>
  <si>
    <t>Tóth Márkó Mátyás</t>
  </si>
  <si>
    <t>Mészáros Zsolt Imre</t>
  </si>
  <si>
    <t>Karla Zsolt</t>
  </si>
  <si>
    <t>Pál László</t>
  </si>
  <si>
    <t>Dr. Hegyi György Péter</t>
  </si>
  <si>
    <t>Szabó Molnár Mátyás</t>
  </si>
  <si>
    <t>Murvai András</t>
  </si>
  <si>
    <t>Iván Gréta</t>
  </si>
  <si>
    <t>Sándor Balázs Géza</t>
  </si>
  <si>
    <t>Sipos Tamás</t>
  </si>
  <si>
    <t>Nagy Dávid</t>
  </si>
  <si>
    <t>Szőke István László</t>
  </si>
  <si>
    <t>Szarka Roland</t>
  </si>
  <si>
    <t>Tuboly Eszter</t>
  </si>
  <si>
    <t>Mayer Attila</t>
  </si>
  <si>
    <t>Sallai Zoltán</t>
  </si>
  <si>
    <t>Dulai Éva</t>
  </si>
  <si>
    <t>Varga Csaba József</t>
  </si>
  <si>
    <t>Ádám Krisztián</t>
  </si>
  <si>
    <t>Pekli Márton</t>
  </si>
  <si>
    <t>Egervári Miklós Sándor</t>
  </si>
  <si>
    <t>Lovász Levente</t>
  </si>
  <si>
    <t>Tánczos Szilveszter</t>
  </si>
  <si>
    <t>Dér Beáta</t>
  </si>
  <si>
    <t>Mizerák Péter</t>
  </si>
  <si>
    <t>Lunczner Ákos</t>
  </si>
  <si>
    <t>Borbás Hunor</t>
  </si>
  <si>
    <t>Mestyán Szabolcs</t>
  </si>
  <si>
    <t>Gaál Róbert</t>
  </si>
  <si>
    <t>Rádi Milán</t>
  </si>
  <si>
    <t>Bilacsics Péter</t>
  </si>
  <si>
    <t>Faragó Tamás</t>
  </si>
  <si>
    <t>Kósa Gábor István</t>
  </si>
  <si>
    <t>Szabó Lilla</t>
  </si>
  <si>
    <t>Veszelka Benedek</t>
  </si>
  <si>
    <t>Szabó Norman András</t>
  </si>
  <si>
    <t>Kiss Ferenc Attila</t>
  </si>
  <si>
    <t>Átyim István Attila</t>
  </si>
  <si>
    <t>Jósvai Ildikó</t>
  </si>
  <si>
    <t>Császár Gábor</t>
  </si>
  <si>
    <t>Vörös András</t>
  </si>
  <si>
    <t>Nádor Tamás</t>
  </si>
  <si>
    <t>Dr. Kiss Gyula</t>
  </si>
  <si>
    <t>Gajárszki Péter</t>
  </si>
  <si>
    <t>Varga Csaba Tamás</t>
  </si>
  <si>
    <t>Simon István Dániel</t>
  </si>
  <si>
    <t>Jókuthy Zsolt</t>
  </si>
  <si>
    <t>Tűzkatlan Lövész Egyesület</t>
  </si>
  <si>
    <t>Varga Levente Alex</t>
  </si>
  <si>
    <t>Nagy Mihály</t>
  </si>
  <si>
    <t>Schmid Gyula</t>
  </si>
  <si>
    <t>Lukács - Kerti Réka</t>
  </si>
  <si>
    <t>Dr Kalmár Zsolt</t>
  </si>
  <si>
    <t>Dr. Lóránth Tibor</t>
  </si>
  <si>
    <t>Vojcskó Dávid</t>
  </si>
  <si>
    <t>Lang Pál Krisztián</t>
  </si>
  <si>
    <t>Konecsni Róbert</t>
  </si>
  <si>
    <t>Jerabek-Karlovich Benjámin</t>
  </si>
  <si>
    <t>Karácsony László</t>
  </si>
  <si>
    <t>Bohutinsky Alexander</t>
  </si>
  <si>
    <t>Bohutinsky Elizabet</t>
  </si>
  <si>
    <t>Wolf Zoltán</t>
  </si>
  <si>
    <t>Lőrinczy Péter</t>
  </si>
  <si>
    <t>Pető Zsolt Gyula</t>
  </si>
  <si>
    <t>Palczer János Dániel</t>
  </si>
  <si>
    <t>Méhes László</t>
  </si>
  <si>
    <t>Oldal Attila</t>
  </si>
  <si>
    <t>Tyukodi Kálmán</t>
  </si>
  <si>
    <t>Tőzsér Dániel</t>
  </si>
  <si>
    <t>Sütő István</t>
  </si>
  <si>
    <t>Kovács Béla</t>
  </si>
  <si>
    <t>Gazda János</t>
  </si>
  <si>
    <t>Parádi Kenéz Máté</t>
  </si>
  <si>
    <t>Herczeg Zsolt</t>
  </si>
  <si>
    <t>Badar Péter</t>
  </si>
  <si>
    <t>Radics Lajos</t>
  </si>
  <si>
    <t>Szántó Ferenc</t>
  </si>
  <si>
    <t>Szántó Ferencné</t>
  </si>
  <si>
    <t>Murguly Csaba</t>
  </si>
  <si>
    <t>Pusztai Bálint László</t>
  </si>
  <si>
    <t>Auerbach Roland</t>
  </si>
  <si>
    <t>Varga István Rolf</t>
  </si>
  <si>
    <t>Nábrádi Benedek</t>
  </si>
  <si>
    <t>Galla Levente</t>
  </si>
  <si>
    <t>Karoliny Diána</t>
  </si>
  <si>
    <t>Pálóczi Péter</t>
  </si>
  <si>
    <t>Auer Zoltán</t>
  </si>
  <si>
    <t>Mezei Szabolcs</t>
  </si>
  <si>
    <t>Edvy Nándor</t>
  </si>
  <si>
    <t>Timár Richárd Áron</t>
  </si>
  <si>
    <t>Tornay Bánk Ádám</t>
  </si>
  <si>
    <t>Zalotay Péter</t>
  </si>
  <si>
    <t>Tatár Gábor</t>
  </si>
  <si>
    <t>DR Baráti Levente</t>
  </si>
  <si>
    <t>Jarábik László</t>
  </si>
  <si>
    <t>Vörös Tibor Bálint</t>
  </si>
  <si>
    <t>Tapolyai Zsombor</t>
  </si>
  <si>
    <t>Andai Gábor</t>
  </si>
  <si>
    <t>Tóth Péter</t>
  </si>
  <si>
    <t>Orbán Tamás</t>
  </si>
  <si>
    <t>Bohn Dániel</t>
  </si>
  <si>
    <t>Győrvári Bertalan</t>
  </si>
  <si>
    <t>Baki Donát</t>
  </si>
  <si>
    <t>Érsek Roland</t>
  </si>
  <si>
    <t>Keksz Zsolt</t>
  </si>
  <si>
    <t>Bánhidi Tamás György</t>
  </si>
  <si>
    <t>Répa Viktor</t>
  </si>
  <si>
    <t>Szászfai Zoltán</t>
  </si>
  <si>
    <t>Kárpáti Norbert</t>
  </si>
  <si>
    <t>Hosseinian Seyed Amir</t>
  </si>
  <si>
    <t>Baranyi Koppány Endre</t>
  </si>
  <si>
    <t>Sváb Sándor</t>
  </si>
  <si>
    <t>Vári István Tivadar</t>
  </si>
  <si>
    <t>Armada Lövészklub Sportegyesület</t>
  </si>
  <si>
    <t>Keszthelyi Zoltán Pál</t>
  </si>
  <si>
    <t>László Balázs Lajos</t>
  </si>
  <si>
    <t>Sági György</t>
  </si>
  <si>
    <t>Dr.Kovács János</t>
  </si>
  <si>
    <t>Molnár Dávid</t>
  </si>
  <si>
    <t>Kotra Ferenc</t>
  </si>
  <si>
    <t>Dr Horváth Károly</t>
  </si>
  <si>
    <t>Jezerszky Zsolt András</t>
  </si>
  <si>
    <t>Udvardi Ádám</t>
  </si>
  <si>
    <t>Kukla László Mátyás</t>
  </si>
  <si>
    <t>Moór Attila</t>
  </si>
  <si>
    <t>Fehér Tamás</t>
  </si>
  <si>
    <t>A-CÉL Lövész Sportegyesület</t>
  </si>
  <si>
    <t>Csala József</t>
  </si>
  <si>
    <t>Svéda Tímea</t>
  </si>
  <si>
    <t>Baumgartner Ilona</t>
  </si>
  <si>
    <t>Heiter Péterné</t>
  </si>
  <si>
    <t>Dr. Kozma István</t>
  </si>
  <si>
    <t>Szanyi Zoltán Iván</t>
  </si>
  <si>
    <t>Pusztai-Varga Edit</t>
  </si>
  <si>
    <t>Pusztai Jenő</t>
  </si>
  <si>
    <t>Borz László Csaba</t>
  </si>
  <si>
    <t>Rékási-Szanyi Bernadett</t>
  </si>
  <si>
    <t>Samai Gábor</t>
  </si>
  <si>
    <t>Nyirati László</t>
  </si>
  <si>
    <t>Koncz Zoltán</t>
  </si>
  <si>
    <t>Kopcsák Balázs</t>
  </si>
  <si>
    <t>Rábai-Seliga Bernadett</t>
  </si>
  <si>
    <t>Drong Vilmos</t>
  </si>
  <si>
    <t>Dr Tuza Máté</t>
  </si>
  <si>
    <t>Kotterisch Timon</t>
  </si>
  <si>
    <t>Balogh Bálint Botond</t>
  </si>
  <si>
    <t>Kalló Csaba</t>
  </si>
  <si>
    <t>Kocsa Richárd</t>
  </si>
  <si>
    <t>Bagi Lajos</t>
  </si>
  <si>
    <t>Pereszlényi Gyula</t>
  </si>
  <si>
    <t>Nagy György Viktor</t>
  </si>
  <si>
    <t>Török Dávid</t>
  </si>
  <si>
    <t>Szederekényi Szabolcs</t>
  </si>
  <si>
    <t>Lippai Attila</t>
  </si>
  <si>
    <t>Szabó Dániel Zoltán</t>
  </si>
  <si>
    <t>Szabó Iván</t>
  </si>
  <si>
    <t>Bata Tibor György</t>
  </si>
  <si>
    <t>Dr. Rácz Gergely István</t>
  </si>
  <si>
    <t>Untenberger János</t>
  </si>
  <si>
    <t>Kósa János</t>
  </si>
  <si>
    <t>Simon Melitta Boglár</t>
  </si>
  <si>
    <t>Balogh László Gábor</t>
  </si>
  <si>
    <t>Straub Attila</t>
  </si>
  <si>
    <t>Cserháti József</t>
  </si>
  <si>
    <t>Kovács Sándor Attila</t>
  </si>
  <si>
    <t>Horzov Maxym</t>
  </si>
  <si>
    <t>Juhász Sándor</t>
  </si>
  <si>
    <t>Faragó Dénes</t>
  </si>
  <si>
    <t>Fodor István</t>
  </si>
  <si>
    <t>Nagypál Gergely László</t>
  </si>
  <si>
    <t>Illés Márton Zoltán</t>
  </si>
  <si>
    <t>Turcsány Panna</t>
  </si>
  <si>
    <t>Nagy Csaba</t>
  </si>
  <si>
    <t>Kertész Tamás</t>
  </si>
  <si>
    <t>Böde Kristóf</t>
  </si>
  <si>
    <t>Pintér Krisztián</t>
  </si>
  <si>
    <t>Büchler András</t>
  </si>
  <si>
    <t>Kopcsik András</t>
  </si>
  <si>
    <t>Jánossy Gergely Dániel</t>
  </si>
  <si>
    <t>Hepp Pál</t>
  </si>
  <si>
    <t>Makay Kálmán Zsolt</t>
  </si>
  <si>
    <t>Dr. Takáts Viktor</t>
  </si>
  <si>
    <t>Nemes Benjámin</t>
  </si>
  <si>
    <t>Brogyanecz Milán Péter</t>
  </si>
  <si>
    <t>Butenkov Carola Christina</t>
  </si>
  <si>
    <t>Rémiás János</t>
  </si>
  <si>
    <t>Dr. Lipták Eszter</t>
  </si>
  <si>
    <t>Dr. Mudriczki Gábor</t>
  </si>
  <si>
    <t>Francsina Ferenc</t>
  </si>
  <si>
    <t>Diószegi Zoltán</t>
  </si>
  <si>
    <t>Hullár József János</t>
  </si>
  <si>
    <t>Nagy Szilárd</t>
  </si>
  <si>
    <t>Simon Tamás Zoltán</t>
  </si>
  <si>
    <t>Tóth Árpád</t>
  </si>
  <si>
    <t>Kiss Zoltán</t>
  </si>
  <si>
    <t>Rada Kristóf Róbert</t>
  </si>
  <si>
    <t>Palásti István Tamás</t>
  </si>
  <si>
    <t>Goneth Ferenc</t>
  </si>
  <si>
    <t>Csiszár Lajos</t>
  </si>
  <si>
    <t>Antalfai Gábor Szabolcs</t>
  </si>
  <si>
    <t>Csordás Csaba</t>
  </si>
  <si>
    <t>Nagypál Béla</t>
  </si>
  <si>
    <t>Szűcs Tímea</t>
  </si>
  <si>
    <t>Schmidt Ferenc Balázs</t>
  </si>
  <si>
    <t>Dr. Mándli Tamás József</t>
  </si>
  <si>
    <t>Dr. Hajdu Péter</t>
  </si>
  <si>
    <t>Pólai Zsolt</t>
  </si>
  <si>
    <t>Vörös László</t>
  </si>
  <si>
    <t>Kupecz Péter</t>
  </si>
  <si>
    <t>Molnár Dániel</t>
  </si>
  <si>
    <t>Peti Balázs</t>
  </si>
  <si>
    <t>Horváth Péter</t>
  </si>
  <si>
    <t>Renner Beáta</t>
  </si>
  <si>
    <t>Szaloki Tímea</t>
  </si>
  <si>
    <t>Petz Ármin</t>
  </si>
  <si>
    <t>Vermes Gábor</t>
  </si>
  <si>
    <t>Fodor Máté</t>
  </si>
  <si>
    <t>Botlik Gyula</t>
  </si>
  <si>
    <t>Kutyifa Gábor</t>
  </si>
  <si>
    <t>Neinhardt Ármin Zoltán</t>
  </si>
  <si>
    <t>Mihalik József</t>
  </si>
  <si>
    <t>Burján József</t>
  </si>
  <si>
    <t>Sárosi Zoltán József</t>
  </si>
  <si>
    <t>Látos Balázs</t>
  </si>
  <si>
    <t>Sváb Gergely</t>
  </si>
  <si>
    <t>Balogh Ákos</t>
  </si>
  <si>
    <t>Herczeg Szilvia</t>
  </si>
  <si>
    <t>Lóránth Péter</t>
  </si>
  <si>
    <t>Sági Tamás György</t>
  </si>
  <si>
    <t>Dobos Tamás</t>
  </si>
  <si>
    <t>Mátrai Lajos</t>
  </si>
  <si>
    <t>Sternhardt Réka</t>
  </si>
  <si>
    <t>Márton István</t>
  </si>
  <si>
    <t>Katona György</t>
  </si>
  <si>
    <t>Szmolenszky Gábor</t>
  </si>
  <si>
    <t>Cserti-Csapó Zoltán</t>
  </si>
  <si>
    <t>Pusztai Norbert</t>
  </si>
  <si>
    <t>Szy Zoltán</t>
  </si>
  <si>
    <t>Pittlik Zoltán Viktor</t>
  </si>
  <si>
    <t>Fodor András</t>
  </si>
  <si>
    <t>Nagy Máté Attila</t>
  </si>
  <si>
    <t>Gruber Ilona</t>
  </si>
  <si>
    <t>Sohár Róbert</t>
  </si>
  <si>
    <t>Majoros László</t>
  </si>
  <si>
    <t>Csizmazia Dorián Barnabás</t>
  </si>
  <si>
    <t>Juronics Péter</t>
  </si>
  <si>
    <t>Juronics Balázs</t>
  </si>
  <si>
    <t>Catlós Levente Nimród</t>
  </si>
  <si>
    <t>Kerekes Márton</t>
  </si>
  <si>
    <t>Antal Rita</t>
  </si>
  <si>
    <t>Patkó Gergő</t>
  </si>
  <si>
    <t>Gedai András</t>
  </si>
  <si>
    <t>Nagy Dominik Dániel</t>
  </si>
  <si>
    <t>Deák Kevin</t>
  </si>
  <si>
    <t>DR GALAHN SVEN</t>
  </si>
  <si>
    <t>HAUN ULRIKE</t>
  </si>
  <si>
    <t>Szokol Hubert</t>
  </si>
  <si>
    <t>Makkai Simon</t>
  </si>
  <si>
    <t>Lukács Tamás</t>
  </si>
  <si>
    <t>Rigó Ádám</t>
  </si>
  <si>
    <t>Kerék István</t>
  </si>
  <si>
    <t>Dr Vizi Attila</t>
  </si>
  <si>
    <t>Wladár Sándor Gyula</t>
  </si>
  <si>
    <t>Zentai Viktor</t>
  </si>
  <si>
    <t>Varga József</t>
  </si>
  <si>
    <t>Dr Götz Gergely András</t>
  </si>
  <si>
    <t>Gáspár Vanda Éva</t>
  </si>
  <si>
    <t>Daczó Csaba</t>
  </si>
  <si>
    <t>Ungvári Zoltán</t>
  </si>
  <si>
    <t>Keszthelyi Zoltán</t>
  </si>
  <si>
    <t>Gitye Zsolt</t>
  </si>
  <si>
    <t>Fincza Zoltán</t>
  </si>
  <si>
    <t>Simon-Kaszaki Alexandra Mercédesz</t>
  </si>
  <si>
    <t>Barakonyi Péter</t>
  </si>
  <si>
    <t>Noltész Gábor</t>
  </si>
  <si>
    <t>Losonczi Roland</t>
  </si>
  <si>
    <t>Benyák András</t>
  </si>
  <si>
    <t>Petre Tamás</t>
  </si>
  <si>
    <t>Soós Imre Péter</t>
  </si>
  <si>
    <t>Finta Gábor</t>
  </si>
  <si>
    <t>Putnoki Gábor</t>
  </si>
  <si>
    <t>Viktor Attila</t>
  </si>
  <si>
    <t>Szász Gábor</t>
  </si>
  <si>
    <t>Acsai Tamás</t>
  </si>
  <si>
    <t>Lados Balázs</t>
  </si>
  <si>
    <t>Komlósi Balázs</t>
  </si>
  <si>
    <t>Kovács Lajos</t>
  </si>
  <si>
    <t>Bekker József</t>
  </si>
  <si>
    <t>Csókás Ádám István</t>
  </si>
  <si>
    <t>Bensó Zoltán</t>
  </si>
  <si>
    <t>Vaszil Kata Szófia</t>
  </si>
  <si>
    <t>Vaszilné Surányi Ivett</t>
  </si>
  <si>
    <t>Vaszil Zsolt</t>
  </si>
  <si>
    <t>Matlak Zoltan</t>
  </si>
  <si>
    <t>Gavallér Zsombor</t>
  </si>
  <si>
    <t>Kovács Botond</t>
  </si>
  <si>
    <t>Kubó Levente</t>
  </si>
  <si>
    <t>Geszler Márk</t>
  </si>
  <si>
    <t>Forró Gábor</t>
  </si>
  <si>
    <t>Andrejkovics Attila</t>
  </si>
  <si>
    <t>Bácsváry Péter</t>
  </si>
  <si>
    <t>Nagy József Tamás</t>
  </si>
  <si>
    <t>Egervári Márk</t>
  </si>
  <si>
    <t>Koltai Domonkos</t>
  </si>
  <si>
    <t>Szegvári István</t>
  </si>
  <si>
    <t>Szegvári Máté</t>
  </si>
  <si>
    <t>Gortkó Máté</t>
  </si>
  <si>
    <t>Klenovits Péter</t>
  </si>
  <si>
    <t>Klenovits Norbert</t>
  </si>
  <si>
    <t>Vén Levente</t>
  </si>
  <si>
    <t>Vén Zente</t>
  </si>
  <si>
    <t>Antal Zoltán</t>
  </si>
  <si>
    <t>Makk Szabolcs</t>
  </si>
  <si>
    <t>Kósi Márton</t>
  </si>
  <si>
    <t>Szabó Gábor Dániel</t>
  </si>
  <si>
    <t>Ágoston László</t>
  </si>
  <si>
    <t>Jung Sarolta</t>
  </si>
  <si>
    <t>Aranyos Emma</t>
  </si>
  <si>
    <t>Szimicsek Máté</t>
  </si>
  <si>
    <t>Héhn Konrád</t>
  </si>
  <si>
    <t>Palaczki Gábor</t>
  </si>
  <si>
    <t>Pasztorek Gábor Krisztián</t>
  </si>
  <si>
    <t>Mohai Vilmos</t>
  </si>
  <si>
    <t>Mohainé Ortner Rita</t>
  </si>
  <si>
    <t>Gősi Georgina</t>
  </si>
  <si>
    <t>Kiss-Molnár Bence</t>
  </si>
  <si>
    <t>Pintér Alex</t>
  </si>
  <si>
    <t>Földvárszki Krisztián</t>
  </si>
  <si>
    <t>Szabó Gitta Kiara</t>
  </si>
  <si>
    <t>Bajusz Gréta Bernadett</t>
  </si>
  <si>
    <t>Pittlik Zoltán Dávid</t>
  </si>
  <si>
    <t>Szakolczai Viktória</t>
  </si>
  <si>
    <t>Orgován Erik</t>
  </si>
  <si>
    <t>Taskó Márk</t>
  </si>
  <si>
    <t>Bertli Vivien</t>
  </si>
  <si>
    <t>Berna Dominik István</t>
  </si>
  <si>
    <t>Tóth Kitti</t>
  </si>
  <si>
    <t>Vass Boglárka</t>
  </si>
  <si>
    <t>Márton Botond</t>
  </si>
  <si>
    <t>Varenicja Vladiszláv</t>
  </si>
  <si>
    <t>Törő Bence</t>
  </si>
  <si>
    <t>Juhász Éva</t>
  </si>
  <si>
    <t>Koczor Károly</t>
  </si>
  <si>
    <t>Liptai László</t>
  </si>
  <si>
    <t>Csoboth-Nagy Beáta Anna</t>
  </si>
  <si>
    <t>Berki Ferenc</t>
  </si>
  <si>
    <t>Gottlieb Boglárka</t>
  </si>
  <si>
    <t>Dulganov Alexander</t>
  </si>
  <si>
    <t>Fülep Péter István</t>
  </si>
  <si>
    <t>Vajkay René</t>
  </si>
  <si>
    <t>Áy János</t>
  </si>
  <si>
    <t>Áy Katalin Mária</t>
  </si>
  <si>
    <t>Vass Bence Krisztián</t>
  </si>
  <si>
    <t>Balogh Bence</t>
  </si>
  <si>
    <t>Kiss Péter</t>
  </si>
  <si>
    <t>Nagy Kálmán</t>
  </si>
  <si>
    <t>Tóth Csaba</t>
  </si>
  <si>
    <t>Gavallér József</t>
  </si>
  <si>
    <t>Ferenczy Dániel</t>
  </si>
  <si>
    <t>Piróth Erika</t>
  </si>
  <si>
    <t>Szász Ferenc</t>
  </si>
  <si>
    <t>Györe-Szűcs Attila</t>
  </si>
  <si>
    <t>Holló Gábor András</t>
  </si>
  <si>
    <t>Gyarmati Gergő Imre</t>
  </si>
  <si>
    <t>Homp Volker</t>
  </si>
  <si>
    <t>Dr.Gajzágó Fanni</t>
  </si>
  <si>
    <t>Polgár István</t>
  </si>
  <si>
    <t>Homp Katalin</t>
  </si>
  <si>
    <t>Kollár Zoltán</t>
  </si>
  <si>
    <t>Losonczy Gergely</t>
  </si>
  <si>
    <t>Veres Dávid Vince</t>
  </si>
  <si>
    <t>Tőke Zoltán</t>
  </si>
  <si>
    <t>Takács Norbert Gábor</t>
  </si>
  <si>
    <t>Lukács Attila</t>
  </si>
  <si>
    <t>Babka Norbert</t>
  </si>
  <si>
    <t>Oravecz Maximilián</t>
  </si>
  <si>
    <t>Lukács Andrea Diána</t>
  </si>
  <si>
    <t>Zsoldos László</t>
  </si>
  <si>
    <t>Melisné Fábián Ilona</t>
  </si>
  <si>
    <t>Szalai Patrik</t>
  </si>
  <si>
    <t>Hollós Csaba</t>
  </si>
  <si>
    <t>Hollós Dávid</t>
  </si>
  <si>
    <t>Madár Dániel Imre</t>
  </si>
  <si>
    <t>Mészáros Gyula</t>
  </si>
  <si>
    <t>Mendelev Pavel</t>
  </si>
  <si>
    <t>Balogh-Tovt Ádám</t>
  </si>
  <si>
    <t>Csóka Julianna Zsuzsanna</t>
  </si>
  <si>
    <t>Vereczkei Éva Mercédesz</t>
  </si>
  <si>
    <t>Hebők Gábor Ferenc</t>
  </si>
  <si>
    <t>Szuhai Gusztáv</t>
  </si>
  <si>
    <t>Sarkady-Nagy Béla</t>
  </si>
  <si>
    <t>Nagy Éva</t>
  </si>
  <si>
    <t>Réti Árpád</t>
  </si>
  <si>
    <t>Demeter Kornél</t>
  </si>
  <si>
    <t>Kalmár Gyula</t>
  </si>
  <si>
    <t>Iglói Tamás Gábor</t>
  </si>
  <si>
    <t>Nógrádi István</t>
  </si>
  <si>
    <t>Lipovics Patricia</t>
  </si>
  <si>
    <t>Molnár Liliána</t>
  </si>
  <si>
    <t>Kapitár Péter</t>
  </si>
  <si>
    <t>Karádi Zoltán József</t>
  </si>
  <si>
    <t>Téglás Vince</t>
  </si>
  <si>
    <t>Józsa László Róbert</t>
  </si>
  <si>
    <t>Bartal László Krisztián</t>
  </si>
  <si>
    <t>Schneider András</t>
  </si>
  <si>
    <t>Szabadi Balázs</t>
  </si>
  <si>
    <t>Gyökeres Zoltán</t>
  </si>
  <si>
    <t>Antal László</t>
  </si>
  <si>
    <t>Vincze Miklós</t>
  </si>
  <si>
    <t>Ujhelyi Csaba</t>
  </si>
  <si>
    <t>Kecze István</t>
  </si>
  <si>
    <t>Fraisták Ferenc</t>
  </si>
  <si>
    <t>Soós DR István</t>
  </si>
  <si>
    <t>Városi Lövészklub Sportegyesület (Békéscsaba)</t>
  </si>
  <si>
    <t>Schreyer József</t>
  </si>
  <si>
    <t>Veres Róbert</t>
  </si>
  <si>
    <t>Bakai Merse</t>
  </si>
  <si>
    <t>Németh Krisztián Tibor</t>
  </si>
  <si>
    <t>Racskó Ibolya</t>
  </si>
  <si>
    <t>Dudás Szarvas István</t>
  </si>
  <si>
    <t>Darvas Benjámin Olivér</t>
  </si>
  <si>
    <t>Preisz Csaba</t>
  </si>
  <si>
    <t>Béres Árpád</t>
  </si>
  <si>
    <t>Vass Lehel István</t>
  </si>
  <si>
    <t>Kalotsa Gergely</t>
  </si>
  <si>
    <t>Fojt Rita</t>
  </si>
  <si>
    <t>Csörgő Csongor Bendegúz</t>
  </si>
  <si>
    <t>Cselényi János Lajos</t>
  </si>
  <si>
    <t>Kiss Péter József</t>
  </si>
  <si>
    <t>Leé Robby MIchel</t>
  </si>
  <si>
    <t>Busi Éva</t>
  </si>
  <si>
    <t>Venter Bernadett</t>
  </si>
  <si>
    <t>Pókay Csaba Géza</t>
  </si>
  <si>
    <t>Piller György</t>
  </si>
  <si>
    <t>Beke Gyula András</t>
  </si>
  <si>
    <t>Debreceni Zoltán</t>
  </si>
  <si>
    <t>Hegedűs Miklós</t>
  </si>
  <si>
    <t>Csernok Réka</t>
  </si>
  <si>
    <t>Semperger Balázs</t>
  </si>
  <si>
    <t>Zou Mingyu</t>
  </si>
  <si>
    <t>Sarkadi Kálmán Sándor</t>
  </si>
  <si>
    <t>Szilágyi Arnold</t>
  </si>
  <si>
    <t>Zádori Róbert</t>
  </si>
  <si>
    <t>Csordás-Miklós Csilla</t>
  </si>
  <si>
    <t>Aradi Márk</t>
  </si>
  <si>
    <t>Denisov Arseniy</t>
  </si>
  <si>
    <t>Kulcsár István</t>
  </si>
  <si>
    <t>Roskó Miklós</t>
  </si>
  <si>
    <t>Váraljai Nóra</t>
  </si>
  <si>
    <t>Dr. Watti Rézan</t>
  </si>
  <si>
    <t>Palotai Vivien</t>
  </si>
  <si>
    <t>Böröcz Ádám</t>
  </si>
  <si>
    <t>Klár Ádám</t>
  </si>
  <si>
    <t>Osváth Árpád</t>
  </si>
  <si>
    <t>Dr. Gyimesi András Dániel</t>
  </si>
  <si>
    <t>Ölveczky Viktor</t>
  </si>
  <si>
    <t>Wolf Dávid</t>
  </si>
  <si>
    <t>Gallina József Zsolt</t>
  </si>
  <si>
    <t>Dr. Füzesi Flóra</t>
  </si>
  <si>
    <t>Szilágyi-Lovas Kázmér Rudolf</t>
  </si>
  <si>
    <t>Szücs Tamás</t>
  </si>
  <si>
    <t>Pánczél Zsolt</t>
  </si>
  <si>
    <t>Ács László</t>
  </si>
  <si>
    <t>Arnóczki Tímea</t>
  </si>
  <si>
    <t>Mikó Dániel</t>
  </si>
  <si>
    <t>Pfaff Noel</t>
  </si>
  <si>
    <t>Baracskai Sándor János</t>
  </si>
  <si>
    <t>Imrefi Bence</t>
  </si>
  <si>
    <t>Enyedi Levente</t>
  </si>
  <si>
    <t>Tóth Bálint</t>
  </si>
  <si>
    <t>Dr. Hári Ilona</t>
  </si>
  <si>
    <t>Taktikai Lövész Club Egyesület</t>
  </si>
  <si>
    <t>Kiss Bendegúz</t>
  </si>
  <si>
    <t>Nyári Gábor</t>
  </si>
  <si>
    <t>Besztró Szabolcs</t>
  </si>
  <si>
    <t>Erdélyi Dániel</t>
  </si>
  <si>
    <t>Oláh Ildikó</t>
  </si>
  <si>
    <t>Kovács Barnabás</t>
  </si>
  <si>
    <t>Csontos Csenge</t>
  </si>
  <si>
    <t>Lakatos Ferenc József</t>
  </si>
  <si>
    <t>Kosaras Levente</t>
  </si>
  <si>
    <t>Sipos Márk</t>
  </si>
  <si>
    <t>Molnár Károly</t>
  </si>
  <si>
    <t>Gergely Balázs</t>
  </si>
  <si>
    <t>Dr Erdei Péter</t>
  </si>
  <si>
    <t>Kundráth Krisztián</t>
  </si>
  <si>
    <t>Uzonyi Marcell Péter</t>
  </si>
  <si>
    <t>Máté Márk Zsombor</t>
  </si>
  <si>
    <t>Kató Milán</t>
  </si>
  <si>
    <t>Benes Péter</t>
  </si>
  <si>
    <t>Kirizs Péter</t>
  </si>
  <si>
    <t>Czéhmester Balázs</t>
  </si>
  <si>
    <t>Kiss Dávid Daniel</t>
  </si>
  <si>
    <t>Tolnai Richárd Péter</t>
  </si>
  <si>
    <t>Molnár Levente Péter</t>
  </si>
  <si>
    <t>Somorjai Balázs</t>
  </si>
  <si>
    <t>Barics Vivien</t>
  </si>
  <si>
    <t>Urbancsok György</t>
  </si>
  <si>
    <t>Kátai Máté</t>
  </si>
  <si>
    <t>Vécsi Pál</t>
  </si>
  <si>
    <t>Balásy Gyula</t>
  </si>
  <si>
    <t>Ilka Tamás</t>
  </si>
  <si>
    <t>Prei Róbert</t>
  </si>
  <si>
    <t>Tamás Dániel</t>
  </si>
  <si>
    <t>Herczeg Bálint</t>
  </si>
  <si>
    <t>Tóth Attila</t>
  </si>
  <si>
    <t>Kiss András</t>
  </si>
  <si>
    <t>Molnár Tibor</t>
  </si>
  <si>
    <t>Sipos Dominik Máté</t>
  </si>
  <si>
    <t>Dobrai István Dániel</t>
  </si>
  <si>
    <t>Szíjártó Károly</t>
  </si>
  <si>
    <t>Jakab Dóra</t>
  </si>
  <si>
    <t>Tóth Endre</t>
  </si>
  <si>
    <t>Toldi Miklós</t>
  </si>
  <si>
    <t>Dr. Zólyomi Zsolt</t>
  </si>
  <si>
    <t>Olaszy Marcell Tamás</t>
  </si>
  <si>
    <t>Vámosi Árpád</t>
  </si>
  <si>
    <t>Dr. Bánáti Kristóf György</t>
  </si>
  <si>
    <t>Berki Botond Ábel</t>
  </si>
  <si>
    <t>Frittman Áron</t>
  </si>
  <si>
    <t>Simon Gyula</t>
  </si>
  <si>
    <t>Kámán András</t>
  </si>
  <si>
    <t>Bártfai Szabolcs</t>
  </si>
  <si>
    <t>Verhóczki Attila</t>
  </si>
  <si>
    <t>Lippai Petra</t>
  </si>
  <si>
    <t>Berta János Gergely</t>
  </si>
  <si>
    <t>Szikszai István</t>
  </si>
  <si>
    <t>Halmai Gyula</t>
  </si>
  <si>
    <t>Fehér Alexandra</t>
  </si>
  <si>
    <t>Szekeres Zsófia</t>
  </si>
  <si>
    <t>Pásztor Dániel</t>
  </si>
  <si>
    <t>Nardai Márton</t>
  </si>
  <si>
    <t>Kopasz Tamás Norbert</t>
  </si>
  <si>
    <t>Matisz József</t>
  </si>
  <si>
    <t>Rohály Patrik</t>
  </si>
  <si>
    <t>Tóth-Pördi Zoltán</t>
  </si>
  <si>
    <t>Tapaszti Éva</t>
  </si>
  <si>
    <t>Tapaszti Ágnes</t>
  </si>
  <si>
    <t>Salamon Péter</t>
  </si>
  <si>
    <t>Wierscher Jürgen Sirgfried</t>
  </si>
  <si>
    <t>Nagy László Ádám</t>
  </si>
  <si>
    <t>Balogh Boglárka</t>
  </si>
  <si>
    <t>Benis Dániel</t>
  </si>
  <si>
    <t>Pető Zsófia</t>
  </si>
  <si>
    <t>Balogh Barbara</t>
  </si>
  <si>
    <t>Ambrus Sándor József</t>
  </si>
  <si>
    <t>Markula Gábor</t>
  </si>
  <si>
    <t>Fodor Imre</t>
  </si>
  <si>
    <t>Lévay István</t>
  </si>
  <si>
    <t>Sárosy-Szabó Levente Péter</t>
  </si>
  <si>
    <t>Juhász Ada Panna</t>
  </si>
  <si>
    <t>Elek Péter József</t>
  </si>
  <si>
    <t>Oros Ádám</t>
  </si>
  <si>
    <t>Vass Róbert</t>
  </si>
  <si>
    <t>Török Rebeka</t>
  </si>
  <si>
    <t>Márkus Ferenc</t>
  </si>
  <si>
    <t>Szlovák László</t>
  </si>
  <si>
    <t>Máté Szabolcs Sándor</t>
  </si>
  <si>
    <t>Réti György</t>
  </si>
  <si>
    <t>Rácz Brigitta Melinda</t>
  </si>
  <si>
    <t>Kiss Noémi</t>
  </si>
  <si>
    <t>Dr Solymár Károly László</t>
  </si>
  <si>
    <t>Király Ottó</t>
  </si>
  <si>
    <t>Béli Ádám</t>
  </si>
  <si>
    <t>Emrich Péter</t>
  </si>
  <si>
    <t>Gyurcsó Gyula</t>
  </si>
  <si>
    <t>Szerémy Tamás Péter</t>
  </si>
  <si>
    <t>Tuba Péter</t>
  </si>
  <si>
    <t>Szabó Zénó</t>
  </si>
  <si>
    <t>Trapp Bence</t>
  </si>
  <si>
    <t>Topic Roko</t>
  </si>
  <si>
    <t>Lada Zoltán</t>
  </si>
  <si>
    <t>Dr. Juhász Gábor</t>
  </si>
  <si>
    <t>Dr. Lőrincz Andor</t>
  </si>
  <si>
    <t>Csenki Tamás</t>
  </si>
  <si>
    <t>Kakos Patrik Kevin</t>
  </si>
  <si>
    <t>Kantó Miklós</t>
  </si>
  <si>
    <t>Ceglédi Lövész Egyesület</t>
  </si>
  <si>
    <t>Szabó Miklós</t>
  </si>
  <si>
    <t>Baráth István Máté</t>
  </si>
  <si>
    <t>Császár Meredisz</t>
  </si>
  <si>
    <t>Ignácz Viktória Szílvia</t>
  </si>
  <si>
    <t>Mező Andrea Gréta</t>
  </si>
  <si>
    <t>Szabó Ákos</t>
  </si>
  <si>
    <t>Misi Dániel</t>
  </si>
  <si>
    <t>Koronczai Zsolt</t>
  </si>
  <si>
    <t>Kiss Tibor</t>
  </si>
  <si>
    <t>Borbás Viktor Ferenc</t>
  </si>
  <si>
    <t>Surman Zsolt</t>
  </si>
  <si>
    <t>Dr.Rácz Viktor Marcell</t>
  </si>
  <si>
    <t>Szili Tamás</t>
  </si>
  <si>
    <t>Hámor Endre</t>
  </si>
  <si>
    <t>Sipos Szabolcs</t>
  </si>
  <si>
    <t>Békési Gyöngyi</t>
  </si>
  <si>
    <t>Bakó Ádám</t>
  </si>
  <si>
    <t>Tóth Sándor</t>
  </si>
  <si>
    <t>Mészáros Andrea Anita</t>
  </si>
  <si>
    <t>Ádám Lilla</t>
  </si>
  <si>
    <t>Balla Ibrahim</t>
  </si>
  <si>
    <t>Balogh Zsófia</t>
  </si>
  <si>
    <t>Csókássy Zoé</t>
  </si>
  <si>
    <t>Haga Amanda</t>
  </si>
  <si>
    <t>Horváth Zalán</t>
  </si>
  <si>
    <t>Lizák Panna</t>
  </si>
  <si>
    <t>Makkai Zsanett</t>
  </si>
  <si>
    <t>Marozsán Dávid Bence</t>
  </si>
  <si>
    <t>Nagy Dorina</t>
  </si>
  <si>
    <t>Nanszák Kristóf</t>
  </si>
  <si>
    <t>Pál Vanda</t>
  </si>
  <si>
    <t>Tóth Dominik Róbert</t>
  </si>
  <si>
    <t>Kelemen János</t>
  </si>
  <si>
    <t>Hepp Balázs Miklós</t>
  </si>
  <si>
    <t>Rigó Márton</t>
  </si>
  <si>
    <t>Battó Bálint</t>
  </si>
  <si>
    <t>Ganczer Péter</t>
  </si>
  <si>
    <t>Tóth Lajos</t>
  </si>
  <si>
    <t>Kalmár Norbert</t>
  </si>
  <si>
    <t>Soós István</t>
  </si>
  <si>
    <t>Killik Péter Pál</t>
  </si>
  <si>
    <t>Vigváry Zsófia</t>
  </si>
  <si>
    <t>Forrai Gábor</t>
  </si>
  <si>
    <t>Drobny Péter</t>
  </si>
  <si>
    <t>Beke-Kiss Kata Szilvia</t>
  </si>
  <si>
    <t>Ferenczi-Cserni Zita Fruzsina</t>
  </si>
  <si>
    <t>Lengyel Ferenc László</t>
  </si>
  <si>
    <t>Nágel Csaba</t>
  </si>
  <si>
    <t>Hunyadi Péter Lőrinc</t>
  </si>
  <si>
    <t>Kormos Márk</t>
  </si>
  <si>
    <t>Karácsony Richárd</t>
  </si>
  <si>
    <t>Nagy Zsombor Benedek</t>
  </si>
  <si>
    <t>Győri Barnabás</t>
  </si>
  <si>
    <t>Schliesshahn Henrik</t>
  </si>
  <si>
    <t>Zámbó Sándor Dávid</t>
  </si>
  <si>
    <t>Zámbó-Gazdik Fanni</t>
  </si>
  <si>
    <t>Bakos László</t>
  </si>
  <si>
    <t>Somogyi Gina</t>
  </si>
  <si>
    <t>Tietze Bátor Károly</t>
  </si>
  <si>
    <t>Kappel Imre</t>
  </si>
  <si>
    <t>Martinka László</t>
  </si>
  <si>
    <t>Tóth Mihály György</t>
  </si>
  <si>
    <t>Horváth Viktor</t>
  </si>
  <si>
    <t>Szondi Tamás</t>
  </si>
  <si>
    <t>Sziklási Péter</t>
  </si>
  <si>
    <t>Makkai Áron</t>
  </si>
  <si>
    <t>Krskó Anita</t>
  </si>
  <si>
    <t>Héjjas Máté János</t>
  </si>
  <si>
    <t>Mócza István</t>
  </si>
  <si>
    <t>Dr. Héjjas Bence</t>
  </si>
  <si>
    <t>Kovács István Krisztián</t>
  </si>
  <si>
    <t>Csucska Róbert</t>
  </si>
  <si>
    <t>Dr. Derényi Judit</t>
  </si>
  <si>
    <t>Kele Botond Erik</t>
  </si>
  <si>
    <t>Géczy Gábor</t>
  </si>
  <si>
    <t>Polyák Viktor</t>
  </si>
  <si>
    <t>Bende Miklós Mihály</t>
  </si>
  <si>
    <t>Bálint Tamás</t>
  </si>
  <si>
    <t>Baranyai Gergely</t>
  </si>
  <si>
    <t>Szunai Dániel</t>
  </si>
  <si>
    <t>Kondacs István</t>
  </si>
  <si>
    <t>Beck András</t>
  </si>
  <si>
    <t>Dr Ötvös Gábor</t>
  </si>
  <si>
    <t>Oláh Bálint</t>
  </si>
  <si>
    <t>Kollár Szabolcs</t>
  </si>
  <si>
    <t>Hartai-Sárosi Edit</t>
  </si>
  <si>
    <t>Balogh Csongor</t>
  </si>
  <si>
    <t>Kiss-Molnár Mónika</t>
  </si>
  <si>
    <t>Farkas György</t>
  </si>
  <si>
    <t>Csákvári Tamás</t>
  </si>
  <si>
    <t>Csákvári Kende Toma</t>
  </si>
  <si>
    <t>Rammer Róbert</t>
  </si>
  <si>
    <t>Benkő Árpád Imre</t>
  </si>
  <si>
    <t>Janicska Zsolt</t>
  </si>
  <si>
    <t>Hegedűs Gergely</t>
  </si>
  <si>
    <t>Dénes Csaba</t>
  </si>
  <si>
    <t>Szilágyi Zoltán Győző</t>
  </si>
  <si>
    <t>Horváth-Kulcsár János</t>
  </si>
  <si>
    <t>Brindzik László Árpád</t>
  </si>
  <si>
    <t>Grimberg Peter</t>
  </si>
  <si>
    <t>Medveczky Bálint Márk</t>
  </si>
  <si>
    <t>Major Zsolt</t>
  </si>
  <si>
    <t>Kázméri Antal</t>
  </si>
  <si>
    <t>Mészáros Nóra</t>
  </si>
  <si>
    <t>Szász Pál</t>
  </si>
  <si>
    <t>Nagyné Rongits Zsuzsanna</t>
  </si>
  <si>
    <t>Naszódi György</t>
  </si>
  <si>
    <t>Engedi-Kovács Mária</t>
  </si>
  <si>
    <t>Nagy Simon Kristóf</t>
  </si>
  <si>
    <t>Maklári Kálmán Ferenc</t>
  </si>
  <si>
    <t>Gönczöl Péter</t>
  </si>
  <si>
    <t>Tuza István</t>
  </si>
  <si>
    <t>Fekete István</t>
  </si>
  <si>
    <t>Fekete Ádám István</t>
  </si>
  <si>
    <t>Tóth Nóra</t>
  </si>
  <si>
    <t>Polákovics István</t>
  </si>
  <si>
    <t>Zachári Dániel</t>
  </si>
  <si>
    <t>Aradi Péter Balázs</t>
  </si>
  <si>
    <t>Kelényi Zsolt</t>
  </si>
  <si>
    <t>Polyák Norbert Ferenc</t>
  </si>
  <si>
    <t>Barsi Péter</t>
  </si>
  <si>
    <t>Bandics Károly</t>
  </si>
  <si>
    <t>Sallai Norbert</t>
  </si>
  <si>
    <t>Szamosfalvi Gergely</t>
  </si>
  <si>
    <t>Barta Katalin</t>
  </si>
  <si>
    <t>Dr. Magasdi Attila</t>
  </si>
  <si>
    <t>Holecska Bence Zsolt</t>
  </si>
  <si>
    <t>Würth András</t>
  </si>
  <si>
    <t>Renner Máté</t>
  </si>
  <si>
    <t>Nagy Gyula</t>
  </si>
  <si>
    <t>Szalados Tibor Vendel</t>
  </si>
  <si>
    <t>Major Szilveszter</t>
  </si>
  <si>
    <t>Varga Balázs</t>
  </si>
  <si>
    <t>Bartha Dániel Gábor</t>
  </si>
  <si>
    <t>Vajzer Rudolf Zsolt</t>
  </si>
  <si>
    <t>Jánosa Eszter</t>
  </si>
  <si>
    <t>Molnár Ákos</t>
  </si>
  <si>
    <t>Tukora Gábor</t>
  </si>
  <si>
    <t>Tanai László</t>
  </si>
  <si>
    <t>Dr.Langó József</t>
  </si>
  <si>
    <t>Dr.Nagy Renátó</t>
  </si>
  <si>
    <t>Dr. Szilvási Zoltán Gábor</t>
  </si>
  <si>
    <t>Fenyvesi Péter</t>
  </si>
  <si>
    <t>Kóti Dávid</t>
  </si>
  <si>
    <t>Miklián Csenge</t>
  </si>
  <si>
    <t>Paizs Gábor</t>
  </si>
  <si>
    <t>Bartalos Zoltán</t>
  </si>
  <si>
    <t>Dr. Kovácsné Révész Viktória</t>
  </si>
  <si>
    <t>Dr. Bajusz Norbert</t>
  </si>
  <si>
    <t>Kanyó Richárd István</t>
  </si>
  <si>
    <t>Cserhát Lövész Egyesület</t>
  </si>
  <si>
    <t>Vida Zsombor Mihály</t>
  </si>
  <si>
    <t>Kozma Zsolt</t>
  </si>
  <si>
    <t>Barizs Márton Dániel</t>
  </si>
  <si>
    <t>Miklósi Gábor</t>
  </si>
  <si>
    <t>Tóth Zsanna</t>
  </si>
  <si>
    <t>Barta Tamás</t>
  </si>
  <si>
    <t>Gemeter Tamás</t>
  </si>
  <si>
    <t>Dr. Basbug Zsuzsa</t>
  </si>
  <si>
    <t>Dr. Kováts Dávid</t>
  </si>
  <si>
    <t>Leidenfrost Árpád</t>
  </si>
  <si>
    <t>Leidenfrost Levente</t>
  </si>
  <si>
    <t>Mihalecz Nóra</t>
  </si>
  <si>
    <t>Berkesi Bence</t>
  </si>
  <si>
    <t>Puju János Zoltán</t>
  </si>
  <si>
    <t>Kücüktüfekci Önder</t>
  </si>
  <si>
    <t>Kárpáti Rebeka</t>
  </si>
  <si>
    <t>Szilágyi László</t>
  </si>
  <si>
    <t>Simó László</t>
  </si>
  <si>
    <t>Balázs Csaba</t>
  </si>
  <si>
    <t>Karácsony Fanni</t>
  </si>
  <si>
    <t>Pék László</t>
  </si>
  <si>
    <t>Csikesz Tamás Péter</t>
  </si>
  <si>
    <t>Gyovai László</t>
  </si>
  <si>
    <t>Éri Kata Sára</t>
  </si>
  <si>
    <t>Szabó Lőrinc</t>
  </si>
  <si>
    <t>Kósi Imre Péter</t>
  </si>
  <si>
    <t>Erdős Tibor</t>
  </si>
  <si>
    <t>Antal Tamás</t>
  </si>
  <si>
    <t>Zorkóczi Ákos Csaba</t>
  </si>
  <si>
    <t>Trenka József</t>
  </si>
  <si>
    <t>Farkas Dorina</t>
  </si>
  <si>
    <t>Dabóczi Ágoston</t>
  </si>
  <si>
    <t>Galahn Annbritt</t>
  </si>
  <si>
    <t>Pócza László</t>
  </si>
  <si>
    <t>Lőrincz Krisztián</t>
  </si>
  <si>
    <t>Szakály Dániel</t>
  </si>
  <si>
    <t>Vanczák Péter</t>
  </si>
  <si>
    <t>Szigecsán Dénes</t>
  </si>
  <si>
    <t>Dr. Beke-Somfai Tamás János</t>
  </si>
  <si>
    <t>Kis Zsolt</t>
  </si>
  <si>
    <t>Csékei Tamás</t>
  </si>
  <si>
    <t>Polgár Róbert</t>
  </si>
  <si>
    <t>Győri Attila</t>
  </si>
  <si>
    <t>Dudás Istvám</t>
  </si>
  <si>
    <t>György Roland Tibold</t>
  </si>
  <si>
    <t>Rimóczi József</t>
  </si>
  <si>
    <t>Lang Pál Misa</t>
  </si>
  <si>
    <t>Illés Tamás István</t>
  </si>
  <si>
    <t>Csikesz Balázs</t>
  </si>
  <si>
    <t>Bodó Rebeka</t>
  </si>
  <si>
    <t>Kacskovics Miklós</t>
  </si>
  <si>
    <t>Balázs Ádám</t>
  </si>
  <si>
    <t>Bőr Attila</t>
  </si>
  <si>
    <t>Szabó Péter</t>
  </si>
  <si>
    <t>Veres Tibor</t>
  </si>
  <si>
    <t>Móré Dominik</t>
  </si>
  <si>
    <t>Angyal László</t>
  </si>
  <si>
    <t>Virág Péter</t>
  </si>
  <si>
    <t>Baranyai Barnabás</t>
  </si>
  <si>
    <t>Illés Dávid Miklós</t>
  </si>
  <si>
    <t>Lendvai Tibor Gellért</t>
  </si>
  <si>
    <t>Subecz Gábor</t>
  </si>
  <si>
    <t>Süle Bendegúz</t>
  </si>
  <si>
    <t>Németh Miklós</t>
  </si>
  <si>
    <t>Tokay Kornél</t>
  </si>
  <si>
    <t>Tokayné Vincze Zsuzsa Judit</t>
  </si>
  <si>
    <t>Pál Gábor</t>
  </si>
  <si>
    <t>Bernáth Erika</t>
  </si>
  <si>
    <t>Pákozdi Márk</t>
  </si>
  <si>
    <t>Szalai Zsombor</t>
  </si>
  <si>
    <t>Csík Zoltán Gábor</t>
  </si>
  <si>
    <t>Füredi András</t>
  </si>
  <si>
    <t>Parti Brigitta</t>
  </si>
  <si>
    <t>Sepsy Károly</t>
  </si>
  <si>
    <t>Matula Zsófia</t>
  </si>
  <si>
    <t>Hári István</t>
  </si>
  <si>
    <t>Porga Zsolt</t>
  </si>
  <si>
    <t>Horvát Miklós</t>
  </si>
  <si>
    <t>Ferenczi Apor</t>
  </si>
  <si>
    <t>Szalai Botond</t>
  </si>
  <si>
    <t>Vaskó Csaba</t>
  </si>
  <si>
    <t>Plajbász István Balázs</t>
  </si>
  <si>
    <t>Hidasy Péter</t>
  </si>
  <si>
    <t>Kolonics Zoltán</t>
  </si>
  <si>
    <t>Papp Krisztián János</t>
  </si>
  <si>
    <t>Dakó Anna</t>
  </si>
  <si>
    <t>Szabó Kata Alexandra</t>
  </si>
  <si>
    <t>Wittner László</t>
  </si>
  <si>
    <t>Petrovics Koppány</t>
  </si>
  <si>
    <t>Veres János</t>
  </si>
  <si>
    <t>Dr. Steiner-Botos Eszter</t>
  </si>
  <si>
    <t>Steiner András Arnold</t>
  </si>
  <si>
    <t>Büki Koppány</t>
  </si>
  <si>
    <t>Realistic Tactical Sport Sportegyesület</t>
  </si>
  <si>
    <t>Holper Márton</t>
  </si>
  <si>
    <t>Németh Zsombor</t>
  </si>
  <si>
    <t>Szívós Boglárka</t>
  </si>
  <si>
    <t>Németh Imre Zsolt</t>
  </si>
  <si>
    <t>Sipos Zsombor</t>
  </si>
  <si>
    <t>Dr. Zachar Zalán</t>
  </si>
  <si>
    <t>Pomozi Sándor</t>
  </si>
  <si>
    <t>Virág László Mihály</t>
  </si>
  <si>
    <t>Masa Zoltán</t>
  </si>
  <si>
    <t>Masa Zsolt</t>
  </si>
  <si>
    <t>Németh Pál</t>
  </si>
  <si>
    <t>dr. Háray Tamás</t>
  </si>
  <si>
    <t>Ujházi Nimród Barna</t>
  </si>
  <si>
    <t>Kóka Benett László</t>
  </si>
  <si>
    <t>Laczkóczki Ákos</t>
  </si>
  <si>
    <t>Bottyán Benedek Zoltán</t>
  </si>
  <si>
    <t>Németh Dávid</t>
  </si>
  <si>
    <t>Semetka Dániel</t>
  </si>
  <si>
    <t>Demeter Korinna</t>
  </si>
  <si>
    <t>Köpöczi József Gyula</t>
  </si>
  <si>
    <t>Varga Andrea</t>
  </si>
  <si>
    <t>Roszkos Gergő</t>
  </si>
  <si>
    <t>Kovács György</t>
  </si>
  <si>
    <t>Anda Dániel</t>
  </si>
  <si>
    <t>Szántó Csongor</t>
  </si>
  <si>
    <t>Báló László</t>
  </si>
  <si>
    <t>Boda Zsuzsanna</t>
  </si>
  <si>
    <t>Zlatkov Dávid</t>
  </si>
  <si>
    <t>Szivós Balázs Sándor</t>
  </si>
  <si>
    <t>Molnár Éva</t>
  </si>
  <si>
    <t>Gulyás Benjamin</t>
  </si>
  <si>
    <t>Utasi Viktor</t>
  </si>
  <si>
    <t>Dr.Jovan Péter</t>
  </si>
  <si>
    <t>Seresi Béla</t>
  </si>
  <si>
    <t>BÁSTY NOÉMI</t>
  </si>
  <si>
    <t>BÁSTY BALÁZS ANTAL</t>
  </si>
  <si>
    <t>Karácsonyi Miklós</t>
  </si>
  <si>
    <t>Tódor Zoltán</t>
  </si>
  <si>
    <t>Czékmány Péter Zsolt</t>
  </si>
  <si>
    <t>Rádl Anikó</t>
  </si>
  <si>
    <t>Pozsonyi Csaba</t>
  </si>
  <si>
    <t>Murár Gábor</t>
  </si>
  <si>
    <t>Kiss Máté</t>
  </si>
  <si>
    <t>Bodnár Sándor</t>
  </si>
  <si>
    <t>Szabó György</t>
  </si>
  <si>
    <t>Szirmai Szabolcs István</t>
  </si>
  <si>
    <t>Kadur Szabolcs</t>
  </si>
  <si>
    <t>Miklós Zoltán László</t>
  </si>
  <si>
    <t>Németh András</t>
  </si>
  <si>
    <t>Márton Róbert</t>
  </si>
  <si>
    <t>Kiss Balázs Zoltán</t>
  </si>
  <si>
    <t>Tóth Ákos</t>
  </si>
  <si>
    <t>Bajusz Krisztián</t>
  </si>
  <si>
    <t>Németh Péter Gábor</t>
  </si>
  <si>
    <t>Bán Péter Sándor</t>
  </si>
  <si>
    <t>Lakházi Gergő</t>
  </si>
  <si>
    <t>Dr Sárosi György Elemér</t>
  </si>
  <si>
    <t>Gáspár Zsolt Ferenc</t>
  </si>
  <si>
    <t>Szilágyi Kristóf</t>
  </si>
  <si>
    <t>Zöldi Péter</t>
  </si>
  <si>
    <t>Zöldi-Skoumal Judit</t>
  </si>
  <si>
    <t>Panykó Mihály</t>
  </si>
  <si>
    <t>Tóth-Soltész László Mihály</t>
  </si>
  <si>
    <t>Sütő Zoltán</t>
  </si>
  <si>
    <t>Molnár Zoltán Sándor</t>
  </si>
  <si>
    <t>Götz András</t>
  </si>
  <si>
    <t>Gulyás Csaba</t>
  </si>
  <si>
    <t>Pisák Dániel</t>
  </si>
  <si>
    <t>Csapó Máté</t>
  </si>
  <si>
    <t>Pervein Panna</t>
  </si>
  <si>
    <t>Pervein Alina</t>
  </si>
  <si>
    <t>Pervein András</t>
  </si>
  <si>
    <t>Horváth Gábor Róbert</t>
  </si>
  <si>
    <t>Lovas Levente</t>
  </si>
  <si>
    <t>Márkus Endre Ferenc</t>
  </si>
  <si>
    <t>Reszegi Sándor</t>
  </si>
  <si>
    <t>Cross Gym Club Sportegyesület</t>
  </si>
  <si>
    <t>Dr. Becker-Bérdi Gergely</t>
  </si>
  <si>
    <t>Hegyi Krisztián</t>
  </si>
  <si>
    <t>Kiss Dominik Bence</t>
  </si>
  <si>
    <t>Madar Gábor</t>
  </si>
  <si>
    <t>Patalenszki Péter Attila</t>
  </si>
  <si>
    <t>Mátis László</t>
  </si>
  <si>
    <t>Nagy Bálint</t>
  </si>
  <si>
    <t>Bácsik Dávid</t>
  </si>
  <si>
    <t>Lovas Ildikó</t>
  </si>
  <si>
    <t>Bagyin János</t>
  </si>
  <si>
    <t>Bárdos Patrik</t>
  </si>
  <si>
    <t>Vernel Bálint Gàbor</t>
  </si>
  <si>
    <t>Szilágyi Norbert Richárd</t>
  </si>
  <si>
    <t>Baumgartner Gergely</t>
  </si>
  <si>
    <t>Németh Szabolcs Levente</t>
  </si>
  <si>
    <t>Blazovics Péter</t>
  </si>
  <si>
    <t>Linczer Gergely</t>
  </si>
  <si>
    <t>Balatoni Botond</t>
  </si>
  <si>
    <t>Hideg Gyula Tamás</t>
  </si>
  <si>
    <t>Horváth Zsolt</t>
  </si>
  <si>
    <t>Zubrits István</t>
  </si>
  <si>
    <t>Göcsei Gábor</t>
  </si>
  <si>
    <t>Dr. Bognár Katalin</t>
  </si>
  <si>
    <t>Nagy Tibor Milán</t>
  </si>
  <si>
    <t>Pápista Judit</t>
  </si>
  <si>
    <t>Pócsik Bence</t>
  </si>
  <si>
    <t>Reszegi Éva Erika</t>
  </si>
  <si>
    <t>Szviridov Tamás</t>
  </si>
  <si>
    <t>Broda János</t>
  </si>
  <si>
    <t>Galambos János</t>
  </si>
  <si>
    <t>Hauptman Ákos</t>
  </si>
  <si>
    <t>Koplányi Dávid</t>
  </si>
  <si>
    <t>Molnár Sára Kála</t>
  </si>
  <si>
    <t>Lénárd Adrián</t>
  </si>
  <si>
    <t>Jakab Mihály</t>
  </si>
  <si>
    <t>Szentgáli Gergely</t>
  </si>
  <si>
    <t>Horváth Bálint Gábor</t>
  </si>
  <si>
    <t>Kiss Bertalan</t>
  </si>
  <si>
    <t>Lukovics Milán</t>
  </si>
  <si>
    <t>Máté Árpád</t>
  </si>
  <si>
    <t>Albu Loránd László</t>
  </si>
  <si>
    <t>Dancsó Norbert</t>
  </si>
  <si>
    <t>Agócs Balázs</t>
  </si>
  <si>
    <t>Dr. Bokor Levente</t>
  </si>
  <si>
    <t>Geiger Balázs Botond</t>
  </si>
  <si>
    <t>Geiger Tamás</t>
  </si>
  <si>
    <t>Dr. Tóth Csaba</t>
  </si>
  <si>
    <t>Halasi Nóra</t>
  </si>
  <si>
    <t>Tisza Tibor</t>
  </si>
  <si>
    <t>Csala Gergely</t>
  </si>
  <si>
    <t>Váradi István</t>
  </si>
  <si>
    <t>Lusthaus Anett</t>
  </si>
  <si>
    <t>Petrovics Mátyás</t>
  </si>
  <si>
    <t>Borbély György</t>
  </si>
  <si>
    <t>Tóth Kristóf</t>
  </si>
  <si>
    <t>Páricsi Máté</t>
  </si>
  <si>
    <t>Hajdu Zoltán</t>
  </si>
  <si>
    <t>Fekete Gergő</t>
  </si>
  <si>
    <t>Baloghné Angyal Enikő</t>
  </si>
  <si>
    <t>Incze Zoltán</t>
  </si>
  <si>
    <t>Paulik Endre</t>
  </si>
  <si>
    <t>Dr. Bényi Szabolcs Tamás</t>
  </si>
  <si>
    <t>Bak Ferenc</t>
  </si>
  <si>
    <t>Mocsotár György Antal</t>
  </si>
  <si>
    <t>Bodó Árpád Zsolt</t>
  </si>
  <si>
    <t>Hegedűs Benedek</t>
  </si>
  <si>
    <t>Mészáros Tamás</t>
  </si>
  <si>
    <t>Bakonyi Lövész Sportegyesület</t>
  </si>
  <si>
    <t>Lehoczki Bence</t>
  </si>
  <si>
    <t>Tallódi Péter</t>
  </si>
  <si>
    <t>Gombos Krisztián</t>
  </si>
  <si>
    <t>Ancsák Patrik János</t>
  </si>
  <si>
    <t>Kövesdi Balázs</t>
  </si>
  <si>
    <t>Bakos Péter</t>
  </si>
  <si>
    <t>Madzin Péter</t>
  </si>
  <si>
    <t>Papp Ronald</t>
  </si>
  <si>
    <t>Murczin Zsolt</t>
  </si>
  <si>
    <t>Polonyi Károly Gábor</t>
  </si>
  <si>
    <t>Kovács Előd</t>
  </si>
  <si>
    <t>Egri László</t>
  </si>
  <si>
    <t>Kiss Attila</t>
  </si>
  <si>
    <t>Sedlmayer Péter</t>
  </si>
  <si>
    <t>Hetényi Timea</t>
  </si>
  <si>
    <t>Babály Anna Bella</t>
  </si>
  <si>
    <t>Nich Csaba</t>
  </si>
  <si>
    <t>Kuron Zalán</t>
  </si>
  <si>
    <t>Hopfer József</t>
  </si>
  <si>
    <t>Hűvös Ferenc</t>
  </si>
  <si>
    <t>Szívós Janka</t>
  </si>
  <si>
    <t>Szűcs Kálmán</t>
  </si>
  <si>
    <t>Bársony Péter Balázs</t>
  </si>
  <si>
    <t>Baranyai Richárd</t>
  </si>
  <si>
    <t>Mészáros Máté</t>
  </si>
  <si>
    <t>Markof József</t>
  </si>
  <si>
    <t>Dr. Mikó Márton</t>
  </si>
  <si>
    <t>Hantos Dániel</t>
  </si>
  <si>
    <t>Pápai Roland</t>
  </si>
  <si>
    <t>Jambrik Bence Ákos</t>
  </si>
  <si>
    <t>Jambrik Tamás</t>
  </si>
  <si>
    <t>Li Li</t>
  </si>
  <si>
    <t>Bori Gábor</t>
  </si>
  <si>
    <t>Szabó Róbert Béla</t>
  </si>
  <si>
    <t>Sebon Daniel</t>
  </si>
  <si>
    <t>Mester Dániel</t>
  </si>
  <si>
    <t>Antal Miklós</t>
  </si>
  <si>
    <t>Jaross Martin István</t>
  </si>
  <si>
    <t>Guczi Tibor</t>
  </si>
  <si>
    <t>Csordás Péter Imre</t>
  </si>
  <si>
    <t>Besze Máté</t>
  </si>
  <si>
    <t>Kiss Marcell</t>
  </si>
  <si>
    <t>Szilágyi Dávid</t>
  </si>
  <si>
    <t>Fekete Áron Koppány</t>
  </si>
  <si>
    <t>Venyige Balázs</t>
  </si>
  <si>
    <t>Huszár Zsolt</t>
  </si>
  <si>
    <t>Németh Norbert</t>
  </si>
  <si>
    <t>Zsdrál Márkó</t>
  </si>
  <si>
    <t>Venyercsán Péter</t>
  </si>
  <si>
    <t>Lajos Roland Péter</t>
  </si>
  <si>
    <t>Dr. Árvai Krisztina Zsuzsa</t>
  </si>
  <si>
    <t>Kovarek Dávid</t>
  </si>
  <si>
    <t>Kelemen Balázs</t>
  </si>
  <si>
    <t>Kereszturi Péter János</t>
  </si>
  <si>
    <t>Frankó Mátyás Krisztián</t>
  </si>
  <si>
    <t>Csóka Máté</t>
  </si>
  <si>
    <t>Szászhegyessy Zita</t>
  </si>
  <si>
    <t>Dobrocsi Gábor</t>
  </si>
  <si>
    <t>Till Ábel Vajk</t>
  </si>
  <si>
    <t>Kósa Andor Áron</t>
  </si>
  <si>
    <t>Sörös Konrád</t>
  </si>
  <si>
    <t>Kőműves Zoltán</t>
  </si>
  <si>
    <t>Juhász Kristóf</t>
  </si>
  <si>
    <t>dr.Litva Renáta</t>
  </si>
  <si>
    <t>Vajas Ábel</t>
  </si>
  <si>
    <t>Laczkó Ádám</t>
  </si>
  <si>
    <t>Medveczky Csaba</t>
  </si>
  <si>
    <t>Csiszárik Ádám Miklós</t>
  </si>
  <si>
    <t>Bendes Viktor</t>
  </si>
  <si>
    <t>Venyercsán Zsolt</t>
  </si>
  <si>
    <t>Lukács Loránt</t>
  </si>
  <si>
    <t>Haris Máté Dominik</t>
  </si>
  <si>
    <t>Nagy Csenge</t>
  </si>
  <si>
    <t>Jankó Sólyom</t>
  </si>
  <si>
    <t>Bora Ádám László</t>
  </si>
  <si>
    <t>Ruzsics Rajmund</t>
  </si>
  <si>
    <t>Szakos Izabella Ilona</t>
  </si>
  <si>
    <t>Keserű Zsolt</t>
  </si>
  <si>
    <t>Hodnics István Márton</t>
  </si>
  <si>
    <t>Orosz Bence</t>
  </si>
  <si>
    <t>Kazay Szilárd Sámuel</t>
  </si>
  <si>
    <t>Csizmás Arnold</t>
  </si>
  <si>
    <t>Csizmás Dominik</t>
  </si>
  <si>
    <t>Kovács Zalán</t>
  </si>
  <si>
    <t>Urbán-Némethy Kála</t>
  </si>
  <si>
    <t>Urbán-Némethy Sándor</t>
  </si>
  <si>
    <t>Veres Richárd</t>
  </si>
  <si>
    <t>Tála János</t>
  </si>
  <si>
    <t>Görcs Luca</t>
  </si>
  <si>
    <t>Görcs Nóra</t>
  </si>
  <si>
    <t>Virág Zoltán</t>
  </si>
  <si>
    <t>Elekes Pál</t>
  </si>
  <si>
    <t>Nagy Emese Flóra</t>
  </si>
  <si>
    <t>Koreny Róbert</t>
  </si>
  <si>
    <t>Csaba Gábor</t>
  </si>
  <si>
    <t>Zelenka József</t>
  </si>
  <si>
    <t>Kis Olivér</t>
  </si>
  <si>
    <t>Széll Anna</t>
  </si>
  <si>
    <t>Krizsán Tamás</t>
  </si>
  <si>
    <t>Palkó Ágoston</t>
  </si>
  <si>
    <t>Antal Imre Dániel</t>
  </si>
  <si>
    <t>Antal Imre József</t>
  </si>
  <si>
    <t>Sztrikinácz Flóra Dorina</t>
  </si>
  <si>
    <t>Zádori Máté</t>
  </si>
  <si>
    <t>Szénási Ákos</t>
  </si>
  <si>
    <t>Keszi Dóra</t>
  </si>
  <si>
    <t>Koloszár Jenő</t>
  </si>
  <si>
    <t>Hajdu Endre</t>
  </si>
  <si>
    <t>Madarász Imre</t>
  </si>
  <si>
    <t>Mészáros Dániel</t>
  </si>
  <si>
    <t>Szilágyi Donát Zoltán</t>
  </si>
  <si>
    <t>Mészáros Tamás János</t>
  </si>
  <si>
    <t>Gartai-Papp-Kovács Kálmán</t>
  </si>
  <si>
    <t>Madarász Gábor</t>
  </si>
  <si>
    <t>Ujvári Áron Norbert</t>
  </si>
  <si>
    <t>Schrieber Atila Morton</t>
  </si>
  <si>
    <t>Wang Ruiling</t>
  </si>
  <si>
    <t>Menyhárt Zoltán</t>
  </si>
  <si>
    <t>Kovács Ferenc Marcell</t>
  </si>
  <si>
    <t>Kapdos József</t>
  </si>
  <si>
    <t>Simonyi Levente</t>
  </si>
  <si>
    <t>Németh Péter</t>
  </si>
  <si>
    <t>Markovics Balázs Ákos</t>
  </si>
  <si>
    <t>Kovács Márton Bendegúz</t>
  </si>
  <si>
    <t>Mosolygó Lara</t>
  </si>
  <si>
    <t>Matécsa Róbert</t>
  </si>
  <si>
    <t>Ruha Sándor</t>
  </si>
  <si>
    <t>Asztalos Botond</t>
  </si>
  <si>
    <t>Kovács Márk Noel</t>
  </si>
  <si>
    <t>Szilágyi Viktor</t>
  </si>
  <si>
    <t>Batta Kolos Hunor</t>
  </si>
  <si>
    <t>Plajos Szabolcs</t>
  </si>
  <si>
    <t>Nagy Zsombor</t>
  </si>
  <si>
    <t>Szakács Milán</t>
  </si>
  <si>
    <t>Varga Ádám</t>
  </si>
  <si>
    <t>Helyes Csaba</t>
  </si>
  <si>
    <t>Orosz Tamás</t>
  </si>
  <si>
    <t>Dr. Tóth Márton Tamás</t>
  </si>
  <si>
    <t>Vértes Dávid Vilmos</t>
  </si>
  <si>
    <t>Terdik Benedek</t>
  </si>
  <si>
    <t>Abdel Hadi Adam</t>
  </si>
  <si>
    <t>Nekifor Zsolt</t>
  </si>
  <si>
    <t>Szilágyi Szabolcs</t>
  </si>
  <si>
    <t>Weidner Leó</t>
  </si>
  <si>
    <t>Oláh Zsombor</t>
  </si>
  <si>
    <t>Dajnics Vince</t>
  </si>
  <si>
    <t>Novák Zoltán</t>
  </si>
  <si>
    <t>Rácz Dávid</t>
  </si>
  <si>
    <t>Varga Előd</t>
  </si>
  <si>
    <t>Tomori Imre</t>
  </si>
  <si>
    <t>dr Turzó Tamara</t>
  </si>
  <si>
    <t>Baranyai András</t>
  </si>
  <si>
    <t>Herczeg Alex</t>
  </si>
  <si>
    <t>Hermán Krisztina</t>
  </si>
  <si>
    <t>Uhrik Kornél Ákos</t>
  </si>
  <si>
    <t>Fazekas Anna Korinna</t>
  </si>
  <si>
    <t>Joó Kovács Zsolt</t>
  </si>
  <si>
    <t>Rakonczai László</t>
  </si>
  <si>
    <t>Mészáros - Hegedűs József Sándor</t>
  </si>
  <si>
    <t>Hack Róbert Márk</t>
  </si>
  <si>
    <t>Kemény Marcell</t>
  </si>
  <si>
    <t>Kazó Zsolt János</t>
  </si>
  <si>
    <t>Garai Levente</t>
  </si>
  <si>
    <t>Virág Bence</t>
  </si>
  <si>
    <t>Szarka Dávid</t>
  </si>
  <si>
    <t>Lócskai-Hevér Tibor Szilveszter</t>
  </si>
  <si>
    <t>Molnár Szebasztián</t>
  </si>
  <si>
    <t>Zsigó Richárd</t>
  </si>
  <si>
    <t>Herman Simon Dávid</t>
  </si>
  <si>
    <t>Vastag Krisztián</t>
  </si>
  <si>
    <t>Schwarz Bernhard Ulrich</t>
  </si>
  <si>
    <t>Balanyi Ferenc Norbert</t>
  </si>
  <si>
    <t>Besnyi András Gábor</t>
  </si>
  <si>
    <t>Molnár Gergő</t>
  </si>
  <si>
    <t>Révész Bálint</t>
  </si>
  <si>
    <t>Révész Kristóf</t>
  </si>
  <si>
    <t>Döme Csongor</t>
  </si>
  <si>
    <t>Buj János</t>
  </si>
  <si>
    <t>Simon Ottó</t>
  </si>
  <si>
    <t>Nagy Kincső</t>
  </si>
  <si>
    <t>Kabdebó Miklós</t>
  </si>
  <si>
    <t>Dr.Ébl Zsuzsanna</t>
  </si>
  <si>
    <t>Károly József</t>
  </si>
  <si>
    <t>Kiss László István</t>
  </si>
  <si>
    <t>Murárné Borzák Mária</t>
  </si>
  <si>
    <t>Dobszay Dániel</t>
  </si>
  <si>
    <t>Vargyas Boglárka</t>
  </si>
  <si>
    <t>Papp Bence</t>
  </si>
  <si>
    <t>Matisz Benjámin</t>
  </si>
  <si>
    <t>Müller Ignác</t>
  </si>
  <si>
    <t>Szilvási Bence</t>
  </si>
  <si>
    <t>Makt Ali</t>
  </si>
  <si>
    <t>Fejes Balázs</t>
  </si>
  <si>
    <t>Mezősi Nóra</t>
  </si>
  <si>
    <t>Huszár Kristóf</t>
  </si>
  <si>
    <t>Virág Aisa Katalin</t>
  </si>
  <si>
    <t>Hári László</t>
  </si>
  <si>
    <t>Zombori Péter</t>
  </si>
  <si>
    <t>Mátai Mihály</t>
  </si>
  <si>
    <t>Alker Bence</t>
  </si>
  <si>
    <t>Tellinger Katalin</t>
  </si>
  <si>
    <t>Tellinger Ottó</t>
  </si>
  <si>
    <t>Fehér Zoltán</t>
  </si>
  <si>
    <t>Dákay Balázs István</t>
  </si>
  <si>
    <t>Subics Edina</t>
  </si>
  <si>
    <t>Lippényi Tamás</t>
  </si>
  <si>
    <t>Diósi Tamás</t>
  </si>
  <si>
    <t>Diósi László</t>
  </si>
  <si>
    <t>Hovánszki Gergely</t>
  </si>
  <si>
    <t>Mogyorósi Sándor</t>
  </si>
  <si>
    <t>Szijártóné Gajder Ramóna</t>
  </si>
  <si>
    <t>Fehér-Bicskei Karolina</t>
  </si>
  <si>
    <t>Szklenár Ferenc</t>
  </si>
  <si>
    <t>Nádasdi Fruzsina</t>
  </si>
  <si>
    <t>Burai Zita</t>
  </si>
  <si>
    <t>Horváth Vince</t>
  </si>
  <si>
    <t>Kubinyi Mira</t>
  </si>
  <si>
    <t>Ujlaki Kristopher László</t>
  </si>
  <si>
    <t>Soós Ádám</t>
  </si>
  <si>
    <t>Dr. Bora László</t>
  </si>
  <si>
    <t>Palkó Áron</t>
  </si>
  <si>
    <t>Kamondi Péter</t>
  </si>
  <si>
    <t>Varga Illés</t>
  </si>
  <si>
    <t>Harsányi Máté</t>
  </si>
  <si>
    <t>Kurczab Zsolt</t>
  </si>
  <si>
    <t>Kapuváriné Pergel Hedvig</t>
  </si>
  <si>
    <t>Gajdos Márton János</t>
  </si>
  <si>
    <t>Szalkai Nikita</t>
  </si>
  <si>
    <t>Iván Mátyás István</t>
  </si>
  <si>
    <t>Kocsis Gábor</t>
  </si>
  <si>
    <t>Huri Kristóf</t>
  </si>
  <si>
    <t>Virág Nimród</t>
  </si>
  <si>
    <t>Keller János Áron</t>
  </si>
  <si>
    <t>Bostyán Ernő</t>
  </si>
  <si>
    <t>Csele István</t>
  </si>
  <si>
    <t>Réti Nagy Ferenc</t>
  </si>
  <si>
    <t>Molnár Erik</t>
  </si>
  <si>
    <t>Vészi Attila</t>
  </si>
  <si>
    <t>Pap Gergely</t>
  </si>
  <si>
    <t>Révész Dorka</t>
  </si>
  <si>
    <t>Lack Tibor</t>
  </si>
  <si>
    <t>Tekin Temel</t>
  </si>
  <si>
    <t>Borbás Gábor</t>
  </si>
  <si>
    <t>Gajdos András Márton</t>
  </si>
  <si>
    <t>Csala Zoltán</t>
  </si>
  <si>
    <t>Riskó Péter</t>
  </si>
  <si>
    <t>Turbók Attila</t>
  </si>
  <si>
    <t>Kircz Imre László</t>
  </si>
  <si>
    <t>Géczy István</t>
  </si>
  <si>
    <t>Pacz Milán Levente</t>
  </si>
  <si>
    <t>Dr. Ballagi Pordány György</t>
  </si>
  <si>
    <t>Zsadony Krisztián</t>
  </si>
  <si>
    <t>Poroszlay Ervin</t>
  </si>
  <si>
    <t>Székely Károly</t>
  </si>
  <si>
    <t>Szegedi László Mátyás</t>
  </si>
  <si>
    <t>Darida Máté</t>
  </si>
  <si>
    <t>Molnár Alexandra</t>
  </si>
  <si>
    <t>Imreh Csenge Borka</t>
  </si>
  <si>
    <t>Petrovics Krisztián</t>
  </si>
  <si>
    <t>Rohály Bálint</t>
  </si>
  <si>
    <t>Nyeste Enikő</t>
  </si>
  <si>
    <t>Rostás Gergő Rómeó</t>
  </si>
  <si>
    <t>Kecskeméti István Milán</t>
  </si>
  <si>
    <t>Krakonperger Balázs</t>
  </si>
  <si>
    <t>Lakatos Szebasztián</t>
  </si>
  <si>
    <t>Szarka István</t>
  </si>
  <si>
    <t>Molnár Attila Csaba</t>
  </si>
  <si>
    <t>Molnárné Kaszab Anita</t>
  </si>
  <si>
    <t>Váradi Krisztián</t>
  </si>
  <si>
    <t>Ulveczki Dániel</t>
  </si>
  <si>
    <t>Laczikó Ferenc</t>
  </si>
  <si>
    <t>Szatmári Zoltán</t>
  </si>
  <si>
    <t>Antal János Viktor</t>
  </si>
  <si>
    <t>Gulyás Dénes Csaba</t>
  </si>
  <si>
    <t>Kerekes Norbert</t>
  </si>
  <si>
    <t>Szujker Attila</t>
  </si>
  <si>
    <t>Szabó Henrik</t>
  </si>
  <si>
    <t>Lovas Csaba</t>
  </si>
  <si>
    <t>Baktai Béla Attila</t>
  </si>
  <si>
    <t>Pászti Zoltán</t>
  </si>
  <si>
    <t>Lipusz Péter</t>
  </si>
  <si>
    <t>Lipusz Dávid</t>
  </si>
  <si>
    <t>Oláh Ferenc</t>
  </si>
  <si>
    <t>Pálla Barnabás</t>
  </si>
  <si>
    <t>Máthé Vencel</t>
  </si>
  <si>
    <t>Kaló-Ivicsics Erika</t>
  </si>
  <si>
    <t>Bartkó László</t>
  </si>
  <si>
    <t>Fábián Sebestyén</t>
  </si>
  <si>
    <t>Madarasi Aladár Gábor</t>
  </si>
  <si>
    <t>Bartók Nóra</t>
  </si>
  <si>
    <t>Dr. Illyés Szabolcs József</t>
  </si>
  <si>
    <t>Kurucsai Csaba József</t>
  </si>
  <si>
    <t>Szűcs Sándor</t>
  </si>
  <si>
    <t>Oláh János</t>
  </si>
  <si>
    <t>Fejes Zsolt</t>
  </si>
  <si>
    <t>Hoós Ernő</t>
  </si>
  <si>
    <t>Lévai Dániel</t>
  </si>
  <si>
    <t>Jakab Balázs</t>
  </si>
  <si>
    <t>Perczel Szabolcs</t>
  </si>
  <si>
    <t>ANTAL ISTVÁN JÓZSEF</t>
  </si>
  <si>
    <t>Harsányi Benedek</t>
  </si>
  <si>
    <t>Oszlánczi István</t>
  </si>
  <si>
    <t>Hatvani Éva</t>
  </si>
  <si>
    <t>Dr. Veress Gábor</t>
  </si>
  <si>
    <t>Ónodi Eszter Anna</t>
  </si>
  <si>
    <t>Apatini Ferenc Tamás</t>
  </si>
  <si>
    <t>Vajkai András</t>
  </si>
  <si>
    <t>Kecskeméti Ádám</t>
  </si>
  <si>
    <t>Preseka Gyula</t>
  </si>
  <si>
    <t>Lenkei Tamás</t>
  </si>
  <si>
    <t>Gacsal Krisztián</t>
  </si>
  <si>
    <t>Perger Péter</t>
  </si>
  <si>
    <t>Nagy Imre</t>
  </si>
  <si>
    <t>Szabados Gábor</t>
  </si>
  <si>
    <t>Gábor György Keve</t>
  </si>
  <si>
    <t>Csaplovics Péter</t>
  </si>
  <si>
    <t>Erdei Imre</t>
  </si>
  <si>
    <t>Varju Dénes</t>
  </si>
  <si>
    <t>Farkas András Márton</t>
  </si>
  <si>
    <t>Gál Dominik</t>
  </si>
  <si>
    <t>Nagy Péter Bence</t>
  </si>
  <si>
    <t>Péthy György Tibor</t>
  </si>
  <si>
    <t>Madarász Dávid</t>
  </si>
  <si>
    <t>Ribizsár Gábor Tamás</t>
  </si>
  <si>
    <t>Szigeti Zsolt</t>
  </si>
  <si>
    <t>Magyar Miklos</t>
  </si>
  <si>
    <t>Száraz Miklós</t>
  </si>
  <si>
    <t>Varga Ruben</t>
  </si>
  <si>
    <t>Lakatos János</t>
  </si>
  <si>
    <t>Papp Levente</t>
  </si>
  <si>
    <t>Fülöp Gábor</t>
  </si>
  <si>
    <t>Riba István</t>
  </si>
  <si>
    <t>Róth Henrik</t>
  </si>
  <si>
    <t>Matula Sándor Frigyes</t>
  </si>
  <si>
    <t>Gáti Máté</t>
  </si>
  <si>
    <t>Kiss Imre Zsolt</t>
  </si>
  <si>
    <t>Markó Krisztián</t>
  </si>
  <si>
    <t>Mózes Gábor</t>
  </si>
  <si>
    <t>Tóth Roland</t>
  </si>
  <si>
    <t>Váradi Attila</t>
  </si>
  <si>
    <t>Hegedűs Kristóf</t>
  </si>
  <si>
    <t>Endes Borka</t>
  </si>
  <si>
    <t>Sipos Kira Izabell</t>
  </si>
  <si>
    <t>Nagy Nándor</t>
  </si>
  <si>
    <t>Kalsec Borbála</t>
  </si>
  <si>
    <t>Babits Bálint</t>
  </si>
  <si>
    <t>Domán Zsolt</t>
  </si>
  <si>
    <t>Marosi Péter Dániel</t>
  </si>
  <si>
    <t>Zsobrák Dávid Csaba</t>
  </si>
  <si>
    <t>Simon Gergő</t>
  </si>
  <si>
    <t>Kelemen Zsolt István</t>
  </si>
  <si>
    <t>Staubach Norbert</t>
  </si>
  <si>
    <t>Czirkelbach Raul</t>
  </si>
  <si>
    <t>Riegel Viktor</t>
  </si>
  <si>
    <t>Honfi Dávid</t>
  </si>
  <si>
    <t>Uri Ákos</t>
  </si>
  <si>
    <t>Uriné Müller Veronika</t>
  </si>
  <si>
    <t>Vörös Tamás Csaba</t>
  </si>
  <si>
    <t>Érsek Gábor</t>
  </si>
  <si>
    <t>Boda Lili Bernadett</t>
  </si>
  <si>
    <t>László Ádám</t>
  </si>
  <si>
    <t>Baksai Károly</t>
  </si>
  <si>
    <t>Csepregi-Horváth Dániel</t>
  </si>
  <si>
    <t>Szilágyi Lili Napsugár</t>
  </si>
  <si>
    <t>Fink Norbert</t>
  </si>
  <si>
    <t>Orlai Benedek</t>
  </si>
  <si>
    <t>Morzsik Ádám</t>
  </si>
  <si>
    <t>Dr. Horváth Márk</t>
  </si>
  <si>
    <t>Pintér Áron</t>
  </si>
  <si>
    <t>Balázs Sándor Attila</t>
  </si>
  <si>
    <t>Vaz Simon</t>
  </si>
  <si>
    <t>Papp Zoltán</t>
  </si>
  <si>
    <t>Sárkány Péter</t>
  </si>
  <si>
    <t>Dr. Stark Károly</t>
  </si>
  <si>
    <t>Péter-Szabó Nikoletta</t>
  </si>
  <si>
    <t>Simon Cintia Szabina</t>
  </si>
  <si>
    <t>Tóth Zsámboki Dávid</t>
  </si>
  <si>
    <t>Bordás Sándor</t>
  </si>
  <si>
    <t>Szaniszló Imre</t>
  </si>
  <si>
    <t>Szaniszló Milán</t>
  </si>
  <si>
    <t>Kádár Gábor</t>
  </si>
  <si>
    <t>Füles Károly Ferenc</t>
  </si>
  <si>
    <t>Eperjessy Béla</t>
  </si>
  <si>
    <t>Korodi József</t>
  </si>
  <si>
    <t>Bán Roland</t>
  </si>
  <si>
    <t>Imre Szabolcs János</t>
  </si>
  <si>
    <t>Halmai Tibor</t>
  </si>
  <si>
    <t>Kiss Kleó Kata</t>
  </si>
  <si>
    <t>Farkas Róbert Dávid</t>
  </si>
  <si>
    <t>Sághegyi Attila</t>
  </si>
  <si>
    <t>Káposztár-Szabolcsi Réka</t>
  </si>
  <si>
    <t>Barát Martin Zoltán</t>
  </si>
  <si>
    <t>Bella Boglárka</t>
  </si>
  <si>
    <t>Erdei Sándor</t>
  </si>
  <si>
    <t>Vörös Miklós Gábor</t>
  </si>
  <si>
    <t>Németh Csilla</t>
  </si>
  <si>
    <t>Dr. Yazdizadeh Aydin</t>
  </si>
  <si>
    <t>Drávai Tamás</t>
  </si>
  <si>
    <t>Villám András</t>
  </si>
  <si>
    <t>Bauer Márton</t>
  </si>
  <si>
    <t>Végh Zoltán</t>
  </si>
  <si>
    <t>Resmann Gábor</t>
  </si>
  <si>
    <t>Tóth Sándor Csaba</t>
  </si>
  <si>
    <t>Kiss Péter János</t>
  </si>
  <si>
    <t>Koska Kitti</t>
  </si>
  <si>
    <t>Varga Áron</t>
  </si>
  <si>
    <t>Vargha László</t>
  </si>
  <si>
    <t>Mózer Márk</t>
  </si>
  <si>
    <t>Tokár András</t>
  </si>
  <si>
    <t>Dr. Martus Zoltán</t>
  </si>
  <si>
    <t>Sipos István</t>
  </si>
  <si>
    <t>Gáll Zsolt Gyula</t>
  </si>
  <si>
    <t>Bokrossy Benedek Máté</t>
  </si>
  <si>
    <t>Fodor András Péter</t>
  </si>
  <si>
    <t>Gobányi Gábor</t>
  </si>
  <si>
    <t>Gümüs Can</t>
  </si>
  <si>
    <t>Gümüs Ayse Emel</t>
  </si>
  <si>
    <t>Zsigmond Luca</t>
  </si>
  <si>
    <t>Gulyás Szonja</t>
  </si>
  <si>
    <t>Dr Román Zsolt</t>
  </si>
  <si>
    <t>Nagy Gergely Krisztián</t>
  </si>
  <si>
    <t>Rácz József</t>
  </si>
  <si>
    <t>Kolozsi Csaba</t>
  </si>
  <si>
    <t>Straub Rebeka</t>
  </si>
  <si>
    <t>Tóth István László</t>
  </si>
  <si>
    <t>Bagdi Bertalan Ignác</t>
  </si>
  <si>
    <t>Sipeki László</t>
  </si>
  <si>
    <t>Róbert Puzsér</t>
  </si>
  <si>
    <t>Geiger Krisztina</t>
  </si>
  <si>
    <t>Szepesi Balázs</t>
  </si>
  <si>
    <t>Gőz Enikő Vera</t>
  </si>
  <si>
    <t>Kocsis Máté Dominik</t>
  </si>
  <si>
    <t>Dr. Szalay Gergely András</t>
  </si>
  <si>
    <t>Boda Gábor</t>
  </si>
  <si>
    <t>Pintér László</t>
  </si>
  <si>
    <t>Nun Lipót</t>
  </si>
  <si>
    <t>Farkas Péter</t>
  </si>
  <si>
    <t>Vincze József Gergő</t>
  </si>
  <si>
    <t>Benedek Tamás Gábor</t>
  </si>
  <si>
    <t>Vajda Bence</t>
  </si>
  <si>
    <t>Tuboly Zoltán</t>
  </si>
  <si>
    <t>Reidinger Martin</t>
  </si>
  <si>
    <t>Dukai Balázs</t>
  </si>
  <si>
    <t>Révész Bence István</t>
  </si>
  <si>
    <t>Demeter Valter</t>
  </si>
  <si>
    <t>Budavári Zsuzsanna</t>
  </si>
  <si>
    <t>Tamási Enikő</t>
  </si>
  <si>
    <t>Tapolyai Szabolcs</t>
  </si>
  <si>
    <t>Reichert Adrienn</t>
  </si>
  <si>
    <t>Szinger Lőrinc</t>
  </si>
  <si>
    <t>Kiss Zsófia</t>
  </si>
  <si>
    <t>Ajtai Gusztáv</t>
  </si>
  <si>
    <t>Szabó-Sándor Gréta</t>
  </si>
  <si>
    <t>Kocsis Csaba</t>
  </si>
  <si>
    <t>Nagy Zalán</t>
  </si>
  <si>
    <t>Güntner Gábor</t>
  </si>
  <si>
    <t>Soóky-Zalotay Petra</t>
  </si>
  <si>
    <t>Mayer Marcell</t>
  </si>
  <si>
    <t>Gáspárovics Krisztián</t>
  </si>
  <si>
    <t>Pászti Márk</t>
  </si>
  <si>
    <t>Walkó Zsolt</t>
  </si>
  <si>
    <t>Ács Katalin</t>
  </si>
  <si>
    <t>Dr Csákó Tamás</t>
  </si>
  <si>
    <t>Papp Richárd</t>
  </si>
  <si>
    <t>Havan Hédi</t>
  </si>
  <si>
    <t>Illés Bence</t>
  </si>
  <si>
    <t>Szentpétery Ádám</t>
  </si>
  <si>
    <t>Kreitl István</t>
  </si>
  <si>
    <t>Hodics László</t>
  </si>
  <si>
    <t>Pásztor István</t>
  </si>
  <si>
    <t>Lábas Sándor István</t>
  </si>
  <si>
    <t>Kucséber Károly</t>
  </si>
  <si>
    <t>Lengyel Róbert</t>
  </si>
  <si>
    <t>Vántus István</t>
  </si>
  <si>
    <t>Feke Zsolt</t>
  </si>
  <si>
    <t>Seer Zoltán</t>
  </si>
  <si>
    <t>Hadnagy Ivett</t>
  </si>
  <si>
    <t>Erős Tomaj Gábor</t>
  </si>
  <si>
    <t>Jakab Vendel</t>
  </si>
  <si>
    <t>Klajkó Máté</t>
  </si>
  <si>
    <t>Rábai Zsombor</t>
  </si>
  <si>
    <t>Vigh Ádám</t>
  </si>
  <si>
    <t>Szabó Dominik János</t>
  </si>
  <si>
    <t>Jancsicska Zoltán</t>
  </si>
  <si>
    <t>Dr. Bereczki Zoltán</t>
  </si>
  <si>
    <t>Nagy Sándor Balázs</t>
  </si>
  <si>
    <t>Szolárd Tünde</t>
  </si>
  <si>
    <t>Weisz János</t>
  </si>
  <si>
    <t>Dankó József</t>
  </si>
  <si>
    <t>Steinhausz Gábor</t>
  </si>
  <si>
    <t>Németh Szilárd</t>
  </si>
  <si>
    <t>Márton Norbert</t>
  </si>
  <si>
    <t>Varga Dorka</t>
  </si>
  <si>
    <t>Dr. Bakos Réka Ilona</t>
  </si>
  <si>
    <t>Kloppán Tamás</t>
  </si>
  <si>
    <t>Dudás Milán</t>
  </si>
  <si>
    <t>Tóta Imre</t>
  </si>
  <si>
    <t>Berghoffer Károly</t>
  </si>
  <si>
    <t>Bíró Marcell</t>
  </si>
  <si>
    <t>dr Csutak Adrienne</t>
  </si>
  <si>
    <t>dr Csutak Gabriella Rita</t>
  </si>
  <si>
    <t>Serra György Béla</t>
  </si>
  <si>
    <t>Dr. Bíró Attila</t>
  </si>
  <si>
    <t>Kállai Tamás</t>
  </si>
  <si>
    <t>Kósi Helga</t>
  </si>
  <si>
    <t>Takács Péter</t>
  </si>
  <si>
    <t>Farkas Szilvia Anita</t>
  </si>
  <si>
    <t>Csényi Ernő Kristóf</t>
  </si>
  <si>
    <t>Herbély István</t>
  </si>
  <si>
    <t>Vincze Dávid</t>
  </si>
  <si>
    <t>Takács Eliza</t>
  </si>
  <si>
    <t>Milis Szabolcs</t>
  </si>
  <si>
    <t>Bogdány Zsombor Ádám</t>
  </si>
  <si>
    <t>Fazekas István</t>
  </si>
  <si>
    <t>Lisóczki István</t>
  </si>
  <si>
    <t>Kovács Ottó</t>
  </si>
  <si>
    <t>Kiss László Marcell</t>
  </si>
  <si>
    <t>Czakó Csaba</t>
  </si>
  <si>
    <t>Vágner Ottó Imre</t>
  </si>
  <si>
    <t>Dr. Szende Márton</t>
  </si>
  <si>
    <t>Kovács Tamás</t>
  </si>
  <si>
    <t>Nyulasi József</t>
  </si>
  <si>
    <t>Varga Alexandra</t>
  </si>
  <si>
    <t>Kovács András Zsolt</t>
  </si>
  <si>
    <t>Herbák Levente Bertold</t>
  </si>
  <si>
    <t>Pádár Gyula Vince</t>
  </si>
  <si>
    <t>Pintér Viktor</t>
  </si>
  <si>
    <t>Schmidt Péter</t>
  </si>
  <si>
    <t>Tyukodi Marianna</t>
  </si>
  <si>
    <t>Orlai Melinda</t>
  </si>
  <si>
    <t>Csillag Dániel</t>
  </si>
  <si>
    <t>Kostyó Noémi</t>
  </si>
  <si>
    <t>Tenk Balázs</t>
  </si>
  <si>
    <t>Illés Dominik Patrik</t>
  </si>
  <si>
    <t>Jakab Flórián</t>
  </si>
  <si>
    <t>Simon Dávid</t>
  </si>
  <si>
    <t>Kondor Attila</t>
  </si>
  <si>
    <t>Lisztes Bálint</t>
  </si>
  <si>
    <t>Takács Kornélia</t>
  </si>
  <si>
    <t>Dobróka András László</t>
  </si>
  <si>
    <t>Dr Soós Tamás Zoltán</t>
  </si>
  <si>
    <t>Zelcsényi Miklós Gábor</t>
  </si>
  <si>
    <t>Kecskés Károly</t>
  </si>
  <si>
    <t>Garay Márton</t>
  </si>
  <si>
    <t>Kósa Attila</t>
  </si>
  <si>
    <t>Kovács Lajos Zoltán</t>
  </si>
  <si>
    <t>Doszkocs Zsolt</t>
  </si>
  <si>
    <t>Szedő Károly</t>
  </si>
  <si>
    <t>Jakab Péter</t>
  </si>
  <si>
    <t>Ujlaky-Nagy Örs</t>
  </si>
  <si>
    <t>Rethling György</t>
  </si>
  <si>
    <t>Bak Mihály</t>
  </si>
  <si>
    <t>Fekete-Győr Dorka</t>
  </si>
  <si>
    <t>Juhász Adrienn Éva</t>
  </si>
  <si>
    <t>Jenei Máté</t>
  </si>
  <si>
    <t>Hunvölgyi Endre</t>
  </si>
  <si>
    <t>Miklovicz Kornél Endre</t>
  </si>
  <si>
    <t>Antal Gábor</t>
  </si>
  <si>
    <t>Cser Petra Leona</t>
  </si>
  <si>
    <t>Somogyvári Gábor</t>
  </si>
  <si>
    <t>Gönczy Péter Márton</t>
  </si>
  <si>
    <t>Stadler Péter</t>
  </si>
  <si>
    <t>Béres Bigitta</t>
  </si>
  <si>
    <t>Szeleczki György</t>
  </si>
  <si>
    <t>Császár Patrik</t>
  </si>
  <si>
    <t>Kocsi Barnabás</t>
  </si>
  <si>
    <t>Fördős András Géza</t>
  </si>
  <si>
    <t>Varga Viktor</t>
  </si>
  <si>
    <t>Vörös Katalin</t>
  </si>
  <si>
    <t>Bőti Attila</t>
  </si>
  <si>
    <t>Bőti Hédi Villő</t>
  </si>
  <si>
    <t>Jungi Csaba Attila</t>
  </si>
  <si>
    <t>Szedlák Kristián</t>
  </si>
  <si>
    <t>Horváthová Zuzana</t>
  </si>
  <si>
    <t>Mosolygó Attila</t>
  </si>
  <si>
    <t>Mészáros István</t>
  </si>
  <si>
    <t>Hudácskó András</t>
  </si>
  <si>
    <t>Móra László</t>
  </si>
  <si>
    <t>Pulger Zoltán</t>
  </si>
  <si>
    <t>Weidmann Ádám</t>
  </si>
  <si>
    <t>Szölősi Roland</t>
  </si>
  <si>
    <t>Tálos Szabolcs</t>
  </si>
  <si>
    <t>Czika Krostóf István</t>
  </si>
  <si>
    <t>Bódi Nándor Gábor</t>
  </si>
  <si>
    <t>Mága Markó</t>
  </si>
  <si>
    <t>Kiss Miklós Dániel</t>
  </si>
  <si>
    <t>Stipsits József</t>
  </si>
  <si>
    <t>Ajlik Huba Zalán</t>
  </si>
  <si>
    <t>Auer Alexander Attila</t>
  </si>
  <si>
    <t>NAGY ZOLTÁN FERENC</t>
  </si>
  <si>
    <t>POLGÁRI LÖVÉSZ EGYLET</t>
  </si>
  <si>
    <t>PÁLMAI CSABA</t>
  </si>
  <si>
    <t>Harsányi Gábor József</t>
  </si>
  <si>
    <t>Béres István</t>
  </si>
  <si>
    <t>Németh Bálint</t>
  </si>
  <si>
    <t>Hardi Flóra Rozália</t>
  </si>
  <si>
    <t>Drávai Csaba</t>
  </si>
  <si>
    <t>Hajnal László</t>
  </si>
  <si>
    <t>Solymosi Attila</t>
  </si>
  <si>
    <t>Lengyel Mihály István</t>
  </si>
  <si>
    <t>Kerekes Gábor</t>
  </si>
  <si>
    <t>Deszpod Bálint</t>
  </si>
  <si>
    <t>Ormándi Péter</t>
  </si>
  <si>
    <t>Pencz Richard</t>
  </si>
  <si>
    <t>Czafit Szilárd</t>
  </si>
  <si>
    <t>Papp István</t>
  </si>
  <si>
    <t>Whelan Judit</t>
  </si>
  <si>
    <t>Whelan Phillip Gerard</t>
  </si>
  <si>
    <t>Gombkötő Ádám</t>
  </si>
  <si>
    <t>Bálint Domonkos Balázs</t>
  </si>
  <si>
    <t>Regényi Botond László</t>
  </si>
  <si>
    <t>Bardóczy Béla</t>
  </si>
  <si>
    <t>Szabó Viktor</t>
  </si>
  <si>
    <t>Kondorosi Ákos</t>
  </si>
  <si>
    <t>Biró Attila Károly</t>
  </si>
  <si>
    <t>Turzai Árpád</t>
  </si>
  <si>
    <t>Zhu Lida</t>
  </si>
  <si>
    <t>Zsíros Rihárd István</t>
  </si>
  <si>
    <t>Csókási Zsolt</t>
  </si>
  <si>
    <t>Mudura Alexander</t>
  </si>
  <si>
    <t>Jávorka Viktória</t>
  </si>
  <si>
    <t>Bagdal László Barna</t>
  </si>
  <si>
    <t>Kiss Zoltán Zsigmond</t>
  </si>
  <si>
    <t>Kovács-Lencsés Aurél Baldvin</t>
  </si>
  <si>
    <t>Csűri László Mihály</t>
  </si>
  <si>
    <t>Dora István</t>
  </si>
  <si>
    <t>Bányai Amir Attila</t>
  </si>
  <si>
    <t>Kaknics Attila</t>
  </si>
  <si>
    <t>Seidner Dávid</t>
  </si>
  <si>
    <t>Gábriel Armand Krisztián</t>
  </si>
  <si>
    <t>Szénás Attila</t>
  </si>
  <si>
    <t>Keresztes László Miklós</t>
  </si>
  <si>
    <t>Sári Mihály</t>
  </si>
  <si>
    <t>Borsós Ferenc</t>
  </si>
  <si>
    <t>Pintér Márk</t>
  </si>
  <si>
    <t>Meksz Béla</t>
  </si>
  <si>
    <t>Dávidné Valkó Szilvia</t>
  </si>
  <si>
    <t>Szlávik Attila</t>
  </si>
  <si>
    <t>Szűcs László</t>
  </si>
  <si>
    <t>Kusnyár Gábor</t>
  </si>
  <si>
    <t>Sánta Zoltán</t>
  </si>
  <si>
    <t>Sándor Krisztián</t>
  </si>
  <si>
    <t>Zvara Krisztián</t>
  </si>
  <si>
    <t>Zvara Gábor</t>
  </si>
  <si>
    <t>Lakatos Levente</t>
  </si>
  <si>
    <t>Fekécs Gábor Zoltán</t>
  </si>
  <si>
    <t>Dr Demjén Péter Zsolt</t>
  </si>
  <si>
    <t>Hajdu András</t>
  </si>
  <si>
    <t>Tropp Róbert</t>
  </si>
  <si>
    <t>Fülöp Mihály László</t>
  </si>
  <si>
    <t>Herczig Viktória</t>
  </si>
  <si>
    <t>Dr. Kiss Márk Tamás</t>
  </si>
  <si>
    <t>Jenei Róbert</t>
  </si>
  <si>
    <t>Trenovszki Milán</t>
  </si>
  <si>
    <t>Tóth József</t>
  </si>
  <si>
    <t>Jellinek Tamás Tibor</t>
  </si>
  <si>
    <t>Vincze Gergő</t>
  </si>
  <si>
    <t>Gaál Gyula Levente</t>
  </si>
  <si>
    <t>Horváth Lívia Éva</t>
  </si>
  <si>
    <t>Pásztor Bence</t>
  </si>
  <si>
    <t>Barna Balázs</t>
  </si>
  <si>
    <t>Dr. Horváth Zsófia</t>
  </si>
  <si>
    <t>Takács Máté</t>
  </si>
  <si>
    <t>Rácz Levente</t>
  </si>
  <si>
    <t>Pauer Ferenc</t>
  </si>
  <si>
    <t>Károsi Zoltán</t>
  </si>
  <si>
    <t>Pallag Róbert Tamás</t>
  </si>
  <si>
    <t>Dr. Józsa Tibor Kálmán</t>
  </si>
  <si>
    <t>Schveizer Richárd</t>
  </si>
  <si>
    <t>Kun Levente</t>
  </si>
  <si>
    <t>Kulacsy Zoltán István</t>
  </si>
  <si>
    <t>Bene Ádám</t>
  </si>
  <si>
    <t>Hegedűs Axel</t>
  </si>
  <si>
    <t>Juhász Attila</t>
  </si>
  <si>
    <t>Kardos Kamill</t>
  </si>
  <si>
    <t>Orbán Imre</t>
  </si>
  <si>
    <t>Séber Tímea</t>
  </si>
  <si>
    <t>Inotai Bálint</t>
  </si>
  <si>
    <t>Tóth Dénes</t>
  </si>
  <si>
    <t>Demeter Domokos</t>
  </si>
  <si>
    <t>Déri Ákos</t>
  </si>
  <si>
    <t>Borbély János Márk</t>
  </si>
  <si>
    <t>Rátkai Csaba</t>
  </si>
  <si>
    <t>Botos Péter</t>
  </si>
  <si>
    <t>Egyed Attila</t>
  </si>
  <si>
    <t>Szalkai-Széll Ilona</t>
  </si>
  <si>
    <t>Szulágyi Huba Mátyás</t>
  </si>
  <si>
    <t>Pámmer Krisztián</t>
  </si>
  <si>
    <t>Persely József</t>
  </si>
  <si>
    <t>Bodor Ferenc</t>
  </si>
  <si>
    <t>Hermán Viktória</t>
  </si>
  <si>
    <t>Bárdos Tibor</t>
  </si>
  <si>
    <t>Szarva-Kamuti Bori</t>
  </si>
  <si>
    <t>Rédling József</t>
  </si>
  <si>
    <t>Obendorf Roland</t>
  </si>
  <si>
    <t>Borics Zsuzsanna Zsófia</t>
  </si>
  <si>
    <t>Kovács Attila Géza</t>
  </si>
  <si>
    <t>Maurer Károly</t>
  </si>
  <si>
    <t>Barta Árpád</t>
  </si>
  <si>
    <t>Juhász Réka</t>
  </si>
  <si>
    <t>Vass Zsolt</t>
  </si>
  <si>
    <t>Pfeil Dávid</t>
  </si>
  <si>
    <t>Juhász Gábor Ferenc</t>
  </si>
  <si>
    <t>Gelegonya Bálint</t>
  </si>
  <si>
    <t>Palkó Gyula János</t>
  </si>
  <si>
    <t>Kovács István Gergely</t>
  </si>
  <si>
    <t>Fenyvesi Béla</t>
  </si>
  <si>
    <t>Nagy-Keserü Panka</t>
  </si>
  <si>
    <t>Tóth Vanda</t>
  </si>
  <si>
    <t>Szaniszló Richárd</t>
  </si>
  <si>
    <t>Veidinger Balázs</t>
  </si>
  <si>
    <t>Weisz József</t>
  </si>
  <si>
    <t>Kubó Balázs</t>
  </si>
  <si>
    <t>Györkös Tamás</t>
  </si>
  <si>
    <t>Vetési Evelin</t>
  </si>
  <si>
    <t>Henn Róbert</t>
  </si>
  <si>
    <t>Kékedi Zsófi Gabriella</t>
  </si>
  <si>
    <t>Dóczi Szilárd</t>
  </si>
  <si>
    <t>Fél Emánuel</t>
  </si>
  <si>
    <t>Rácz János</t>
  </si>
  <si>
    <t>Sárdi Kristóf Gyula</t>
  </si>
  <si>
    <t>Árgyelán Péter János</t>
  </si>
  <si>
    <t>Dr. Páldeák Áron Bence</t>
  </si>
  <si>
    <t>Erdélyi Barnabás</t>
  </si>
  <si>
    <t>Kerekes Lili</t>
  </si>
  <si>
    <t>Bartos Bence</t>
  </si>
  <si>
    <t>Végh Ádám</t>
  </si>
  <si>
    <t>Tőkés Dominik</t>
  </si>
  <si>
    <t>Panyi István</t>
  </si>
  <si>
    <t>Nun Gábor András</t>
  </si>
  <si>
    <t>Sógor Márton</t>
  </si>
  <si>
    <t>Dóczi György</t>
  </si>
  <si>
    <t>Dóczi Mónika Ildikó</t>
  </si>
  <si>
    <t>Molitorisz Viktor</t>
  </si>
  <si>
    <t>Vasvári Pál</t>
  </si>
  <si>
    <t>Máté Ottó</t>
  </si>
  <si>
    <t>Pénzes Krisztina</t>
  </si>
  <si>
    <t>Pongrácz János</t>
  </si>
  <si>
    <t>Kohut Roland</t>
  </si>
  <si>
    <t>Rudd Erik Nikolas</t>
  </si>
  <si>
    <t>Benkovics Dávid</t>
  </si>
  <si>
    <t>Kasza Tibor Roland</t>
  </si>
  <si>
    <t>Dömötör Ferenc Zoltán</t>
  </si>
  <si>
    <t>Ferenczy Pál Sándor</t>
  </si>
  <si>
    <t>Dombai-Fábián Dániel</t>
  </si>
  <si>
    <t>Cseszlai Róbert</t>
  </si>
  <si>
    <t>Baranyi Béla</t>
  </si>
  <si>
    <t>Lerch Balázs</t>
  </si>
  <si>
    <t>Lerc-Fülöp Eszter</t>
  </si>
  <si>
    <t>Fejszés Éva</t>
  </si>
  <si>
    <t>Filotás Csaba Tamás</t>
  </si>
  <si>
    <t>Herner László</t>
  </si>
  <si>
    <t>Udvarácz Dániel</t>
  </si>
  <si>
    <t>Vajna Márton</t>
  </si>
  <si>
    <t>Boros Bodza</t>
  </si>
  <si>
    <t>Varga Bálint</t>
  </si>
  <si>
    <t>Fekete Géza</t>
  </si>
  <si>
    <t>Magyar Zoltán</t>
  </si>
  <si>
    <t>Tátrai Márton</t>
  </si>
  <si>
    <t>Martin Zsolt Béla</t>
  </si>
  <si>
    <t>Ötvös Balázs</t>
  </si>
  <si>
    <t>Martini-Rimóczi Márk Róbert</t>
  </si>
  <si>
    <t>Idei Dorina Veronika</t>
  </si>
  <si>
    <t>Tóth Emma</t>
  </si>
  <si>
    <t>Miklós Noémi</t>
  </si>
  <si>
    <t>Kenyeres János</t>
  </si>
  <si>
    <t>Bán László Attila</t>
  </si>
  <si>
    <t>Szőke Róbert</t>
  </si>
  <si>
    <t>Mátyás Roland</t>
  </si>
  <si>
    <t>Miseta Tamás</t>
  </si>
  <si>
    <t>Csík István</t>
  </si>
  <si>
    <t>Gál Géza</t>
  </si>
  <si>
    <t>Halmos Balázs</t>
  </si>
  <si>
    <t>Ye Zhenghao</t>
  </si>
  <si>
    <t>Császár Márton</t>
  </si>
  <si>
    <t>Egri Móric Tádé</t>
  </si>
  <si>
    <t>2025/147</t>
  </si>
  <si>
    <t xml:space="preserve"> Gyorspont Minősítő verseny</t>
  </si>
  <si>
    <t>Utalva</t>
  </si>
  <si>
    <t>4*13</t>
  </si>
  <si>
    <t>13*9</t>
  </si>
  <si>
    <t>3*13</t>
  </si>
  <si>
    <t xml:space="preserve"> bnhu87-9********************************************************************************************************************************************************+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</si>
</sst>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E]General"/>
    <numFmt numFmtId="165" formatCode="0000"/>
  </numFmts>
  <fonts count="20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0"/>
      <color rgb="FF000000"/>
      <name val="Arial"/>
      <family val="2"/>
      <charset val="238"/>
    </font>
    <font>
      <sz val="11"/>
      <color rgb="FF000000"/>
      <name val="Times New Roman1"/>
      <charset val="238"/>
    </font>
    <font>
      <sz val="8"/>
      <color rgb="FF000000"/>
      <name val="Times New Roman1"/>
      <charset val="238"/>
    </font>
    <font>
      <sz val="11"/>
      <color rgb="FF000000"/>
      <name val="Calibri"/>
      <family val="2"/>
      <charset val="238"/>
    </font>
    <font>
      <sz val="11"/>
      <color rgb="FFFF0000"/>
      <name val="Times New Roman1"/>
      <charset val="238"/>
    </font>
    <font>
      <sz val="8"/>
      <color rgb="FFFF0000"/>
      <name val="Times New Roman1"/>
      <charset val="238"/>
    </font>
    <font>
      <sz val="11"/>
      <color rgb="FF00B050"/>
      <name val="Times New Roman1"/>
      <charset val="238"/>
    </font>
    <font>
      <sz val="11"/>
      <color theme="1"/>
      <name val="Arial"/>
      <family val="2"/>
      <charset val="238"/>
    </font>
    <font>
      <sz val="36"/>
      <color theme="1"/>
      <name val="Calibri"/>
      <family val="2"/>
      <charset val="238"/>
      <scheme val="minor"/>
    </font>
    <font>
      <b/>
      <sz val="16"/>
      <color rgb="FF000000"/>
      <name val="Calibri"/>
      <family val="2"/>
      <charset val="238"/>
    </font>
    <font>
      <sz val="11"/>
      <color rgb="FF333333"/>
      <name val="Arial"/>
      <family val="2"/>
      <charset val="238"/>
    </font>
    <font>
      <b/>
      <sz val="8"/>
      <color theme="1"/>
      <name val="Calibri"/>
      <family val="2"/>
      <charset val="238"/>
      <scheme val="minor"/>
    </font>
    <font>
      <b/>
      <sz val="36"/>
      <color theme="1"/>
      <name val="Calibri"/>
      <family val="2"/>
      <charset val="238"/>
      <scheme val="minor"/>
    </font>
    <font>
      <b/>
      <sz val="48"/>
      <color theme="1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sz val="11"/>
      <color rgb="FF000000"/>
      <name val="Calibri"/>
    </font>
    <font>
      <b/>
      <sz val="11"/>
      <color theme="1"/>
      <name val="Calibri"/>
      <scheme val="minor"/>
    </font>
    <font>
      <sz val="36"/>
      <color rgb="FFFF0000"/>
      <name val="Calibri"/>
      <family val="2"/>
      <charset val="238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0.34998626667073579"/>
        <bgColor rgb="FFC0C0C0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2D050"/>
        <bgColor rgb="FFFFFFFF"/>
      </patternFill>
    </fill>
    <fill>
      <patternFill patternType="solid">
        <fgColor rgb="FF92D050"/>
        <bgColor rgb="FFFF0000"/>
      </patternFill>
    </fill>
    <fill>
      <patternFill patternType="solid">
        <fgColor rgb="FFFFC000"/>
        <bgColor indexed="64"/>
      </patternFill>
    </fill>
    <fill>
      <patternFill patternType="solid">
        <fgColor rgb="FFFFC000"/>
        <bgColor rgb="FFFFFFFF"/>
      </patternFill>
    </fill>
    <fill>
      <patternFill patternType="solid">
        <fgColor rgb="FF00B05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249977111117893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164" fontId="2" fillId="0" borderId="0"/>
    <xf numFmtId="164" fontId="5" fillId="0" borderId="0"/>
    <xf numFmtId="0" fontId="9" fillId="0" borderId="0"/>
    <xf numFmtId="0" fontId="17" fillId="0" borderId="0"/>
  </cellStyleXfs>
  <cellXfs count="158">
    <xf numFmtId="0" fontId="0" fillId="0" borderId="0" xfId="0"/>
    <xf numFmtId="164" fontId="3" fillId="0" borderId="0" xfId="2" applyFont="1"/>
    <xf numFmtId="164" fontId="3" fillId="2" borderId="0" xfId="2" applyFont="1" applyFill="1"/>
    <xf numFmtId="164" fontId="6" fillId="0" borderId="0" xfId="2" applyFont="1"/>
    <xf numFmtId="1" fontId="3" fillId="0" borderId="0" xfId="2" applyNumberFormat="1" applyFont="1"/>
    <xf numFmtId="1" fontId="3" fillId="2" borderId="0" xfId="2" applyNumberFormat="1" applyFont="1" applyFill="1"/>
    <xf numFmtId="1" fontId="6" fillId="0" borderId="0" xfId="2" applyNumberFormat="1" applyFont="1"/>
    <xf numFmtId="164" fontId="3" fillId="0" borderId="0" xfId="2" applyFont="1" applyAlignment="1">
      <alignment horizontal="center"/>
    </xf>
    <xf numFmtId="0" fontId="9" fillId="0" borderId="0" xfId="3"/>
    <xf numFmtId="0" fontId="0" fillId="0" borderId="0" xfId="0" applyAlignment="1">
      <alignment horizontal="center"/>
    </xf>
    <xf numFmtId="164" fontId="3" fillId="4" borderId="1" xfId="2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164" fontId="3" fillId="0" borderId="0" xfId="2" applyFont="1" applyAlignment="1" applyProtection="1">
      <alignment horizontal="center"/>
      <protection locked="0"/>
    </xf>
    <xf numFmtId="164" fontId="3" fillId="0" borderId="0" xfId="1" applyFont="1" applyAlignment="1" applyProtection="1">
      <alignment wrapText="1"/>
      <protection locked="0"/>
    </xf>
    <xf numFmtId="0" fontId="10" fillId="0" borderId="2" xfId="0" applyFont="1" applyBorder="1" applyAlignment="1">
      <alignment vertical="center"/>
    </xf>
    <xf numFmtId="0" fontId="0" fillId="5" borderId="0" xfId="0" applyFill="1"/>
    <xf numFmtId="1" fontId="0" fillId="0" borderId="0" xfId="0" applyNumberFormat="1" applyProtection="1">
      <protection locked="0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 wrapText="1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wrapText="1"/>
      <protection locked="0"/>
    </xf>
    <xf numFmtId="0" fontId="0" fillId="0" borderId="0" xfId="0" applyAlignment="1" applyProtection="1">
      <alignment horizontal="center"/>
      <protection locked="0"/>
    </xf>
    <xf numFmtId="164" fontId="3" fillId="4" borderId="1" xfId="2" applyFont="1" applyFill="1" applyBorder="1" applyAlignment="1" applyProtection="1">
      <alignment horizontal="center"/>
      <protection locked="0"/>
    </xf>
    <xf numFmtId="14" fontId="3" fillId="0" borderId="0" xfId="2" applyNumberFormat="1" applyFont="1"/>
    <xf numFmtId="1" fontId="3" fillId="4" borderId="1" xfId="2" applyNumberFormat="1" applyFont="1" applyFill="1" applyBorder="1" applyAlignment="1">
      <alignment horizontal="center"/>
    </xf>
    <xf numFmtId="1" fontId="3" fillId="0" borderId="0" xfId="2" applyNumberFormat="1" applyFont="1" applyAlignment="1">
      <alignment horizontal="center"/>
    </xf>
    <xf numFmtId="14" fontId="3" fillId="4" borderId="1" xfId="2" applyNumberFormat="1" applyFont="1" applyFill="1" applyBorder="1" applyAlignment="1" applyProtection="1">
      <alignment wrapText="1"/>
      <protection locked="0"/>
    </xf>
    <xf numFmtId="164" fontId="3" fillId="6" borderId="1" xfId="1" applyFont="1" applyFill="1" applyBorder="1" applyAlignment="1" applyProtection="1">
      <alignment wrapText="1"/>
      <protection locked="0"/>
    </xf>
    <xf numFmtId="164" fontId="3" fillId="7" borderId="1" xfId="1" applyFont="1" applyFill="1" applyBorder="1" applyAlignment="1" applyProtection="1">
      <alignment wrapText="1"/>
      <protection locked="0"/>
    </xf>
    <xf numFmtId="164" fontId="6" fillId="6" borderId="1" xfId="1" applyFont="1" applyFill="1" applyBorder="1" applyAlignment="1" applyProtection="1">
      <alignment wrapText="1"/>
      <protection locked="0"/>
    </xf>
    <xf numFmtId="164" fontId="8" fillId="6" borderId="1" xfId="1" applyFont="1" applyFill="1" applyBorder="1" applyAlignment="1" applyProtection="1">
      <alignment wrapText="1"/>
      <protection locked="0"/>
    </xf>
    <xf numFmtId="164" fontId="3" fillId="8" borderId="1" xfId="1" applyFont="1" applyFill="1" applyBorder="1" applyAlignment="1" applyProtection="1">
      <alignment wrapText="1"/>
      <protection locked="0"/>
    </xf>
    <xf numFmtId="1" fontId="3" fillId="9" borderId="1" xfId="2" applyNumberFormat="1" applyFont="1" applyFill="1" applyBorder="1" applyAlignment="1">
      <alignment horizontal="center"/>
    </xf>
    <xf numFmtId="164" fontId="3" fillId="9" borderId="1" xfId="2" applyFont="1" applyFill="1" applyBorder="1" applyAlignment="1">
      <alignment horizontal="center"/>
    </xf>
    <xf numFmtId="164" fontId="3" fillId="9" borderId="4" xfId="2" applyFont="1" applyFill="1" applyBorder="1" applyAlignment="1">
      <alignment horizontal="center"/>
    </xf>
    <xf numFmtId="164" fontId="3" fillId="10" borderId="1" xfId="2" applyFont="1" applyFill="1" applyBorder="1" applyAlignment="1">
      <alignment horizontal="center"/>
    </xf>
    <xf numFmtId="164" fontId="6" fillId="9" borderId="1" xfId="2" applyFont="1" applyFill="1" applyBorder="1" applyAlignment="1">
      <alignment horizontal="center"/>
    </xf>
    <xf numFmtId="164" fontId="3" fillId="9" borderId="5" xfId="2" applyFont="1" applyFill="1" applyBorder="1" applyAlignment="1">
      <alignment horizontal="center"/>
    </xf>
    <xf numFmtId="1" fontId="0" fillId="11" borderId="1" xfId="0" applyNumberFormat="1" applyFill="1" applyBorder="1" applyAlignment="1" applyProtection="1">
      <alignment horizontal="center"/>
      <protection locked="0"/>
    </xf>
    <xf numFmtId="164" fontId="3" fillId="11" borderId="1" xfId="2" applyFont="1" applyFill="1" applyBorder="1" applyAlignment="1" applyProtection="1">
      <alignment horizontal="center"/>
      <protection locked="0"/>
    </xf>
    <xf numFmtId="164" fontId="3" fillId="11" borderId="5" xfId="2" applyFont="1" applyFill="1" applyBorder="1" applyAlignment="1" applyProtection="1">
      <alignment horizontal="center"/>
      <protection locked="0"/>
    </xf>
    <xf numFmtId="164" fontId="3" fillId="3" borderId="1" xfId="1" applyFont="1" applyFill="1" applyBorder="1" applyProtection="1">
      <protection locked="0"/>
    </xf>
    <xf numFmtId="164" fontId="4" fillId="3" borderId="1" xfId="1" applyFont="1" applyFill="1" applyBorder="1" applyProtection="1">
      <protection locked="0"/>
    </xf>
    <xf numFmtId="164" fontId="4" fillId="6" borderId="1" xfId="1" applyFont="1" applyFill="1" applyBorder="1" applyAlignment="1" applyProtection="1">
      <alignment wrapText="1"/>
      <protection locked="0"/>
    </xf>
    <xf numFmtId="14" fontId="3" fillId="6" borderId="1" xfId="2" applyNumberFormat="1" applyFont="1" applyFill="1" applyBorder="1" applyProtection="1">
      <protection locked="0"/>
    </xf>
    <xf numFmtId="164" fontId="4" fillId="7" borderId="1" xfId="1" applyFont="1" applyFill="1" applyBorder="1" applyAlignment="1" applyProtection="1">
      <alignment wrapText="1"/>
      <protection locked="0"/>
    </xf>
    <xf numFmtId="14" fontId="3" fillId="7" borderId="1" xfId="2" applyNumberFormat="1" applyFont="1" applyFill="1" applyBorder="1" applyProtection="1">
      <protection locked="0"/>
    </xf>
    <xf numFmtId="164" fontId="7" fillId="6" borderId="1" xfId="1" applyFont="1" applyFill="1" applyBorder="1" applyAlignment="1" applyProtection="1">
      <alignment wrapText="1"/>
      <protection locked="0"/>
    </xf>
    <xf numFmtId="164" fontId="3" fillId="6" borderId="1" xfId="1" applyFont="1" applyFill="1" applyBorder="1" applyProtection="1">
      <protection locked="0"/>
    </xf>
    <xf numFmtId="164" fontId="4" fillId="8" borderId="1" xfId="1" applyFont="1" applyFill="1" applyBorder="1" applyAlignment="1" applyProtection="1">
      <alignment wrapText="1"/>
      <protection locked="0"/>
    </xf>
    <xf numFmtId="164" fontId="4" fillId="6" borderId="1" xfId="2" applyFont="1" applyFill="1" applyBorder="1" applyProtection="1">
      <protection locked="0"/>
    </xf>
    <xf numFmtId="14" fontId="6" fillId="6" borderId="1" xfId="2" applyNumberFormat="1" applyFont="1" applyFill="1" applyBorder="1" applyProtection="1">
      <protection locked="0"/>
    </xf>
    <xf numFmtId="165" fontId="0" fillId="6" borderId="1" xfId="0" applyNumberFormat="1" applyFill="1" applyBorder="1" applyProtection="1">
      <protection locked="0"/>
    </xf>
    <xf numFmtId="164" fontId="3" fillId="6" borderId="1" xfId="2" applyFont="1" applyFill="1" applyBorder="1" applyProtection="1">
      <protection locked="0"/>
    </xf>
    <xf numFmtId="164" fontId="3" fillId="0" borderId="0" xfId="2" applyFont="1" applyProtection="1">
      <protection locked="0"/>
    </xf>
    <xf numFmtId="164" fontId="4" fillId="0" borderId="0" xfId="2" applyFont="1" applyProtection="1">
      <protection locked="0"/>
    </xf>
    <xf numFmtId="14" fontId="3" fillId="0" borderId="0" xfId="2" applyNumberFormat="1" applyFont="1" applyProtection="1">
      <protection locked="0"/>
    </xf>
    <xf numFmtId="0" fontId="0" fillId="0" borderId="1" xfId="0" applyBorder="1" applyAlignment="1">
      <alignment horizontal="left"/>
    </xf>
    <xf numFmtId="0" fontId="0" fillId="0" borderId="6" xfId="0" applyBorder="1" applyAlignment="1">
      <alignment horizontal="center"/>
    </xf>
    <xf numFmtId="0" fontId="0" fillId="0" borderId="8" xfId="0" applyBorder="1" applyAlignment="1" applyProtection="1">
      <alignment horizontal="center"/>
      <protection locked="0"/>
    </xf>
    <xf numFmtId="0" fontId="0" fillId="0" borderId="11" xfId="0" applyBorder="1" applyAlignment="1">
      <alignment horizontal="center" wrapText="1"/>
    </xf>
    <xf numFmtId="0" fontId="1" fillId="0" borderId="4" xfId="0" applyFont="1" applyBorder="1" applyAlignment="1">
      <alignment horizontal="center" wrapText="1"/>
    </xf>
    <xf numFmtId="1" fontId="1" fillId="11" borderId="4" xfId="0" applyNumberFormat="1" applyFont="1" applyFill="1" applyBorder="1" applyAlignment="1" applyProtection="1">
      <alignment horizontal="center" wrapText="1"/>
      <protection locked="0"/>
    </xf>
    <xf numFmtId="0" fontId="1" fillId="0" borderId="4" xfId="0" applyFont="1" applyBorder="1" applyAlignment="1" applyProtection="1">
      <alignment horizontal="center" wrapText="1"/>
      <protection locked="0"/>
    </xf>
    <xf numFmtId="0" fontId="1" fillId="0" borderId="12" xfId="0" applyFont="1" applyBorder="1" applyAlignment="1" applyProtection="1">
      <alignment horizontal="center" wrapText="1"/>
      <protection locked="0"/>
    </xf>
    <xf numFmtId="0" fontId="0" fillId="0" borderId="13" xfId="0" applyBorder="1" applyAlignment="1">
      <alignment horizontal="center"/>
    </xf>
    <xf numFmtId="1" fontId="0" fillId="11" borderId="5" xfId="0" applyNumberFormat="1" applyFill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5" xfId="0" applyBorder="1" applyAlignment="1">
      <alignment horizontal="center"/>
    </xf>
    <xf numFmtId="0" fontId="0" fillId="0" borderId="14" xfId="0" applyBorder="1" applyAlignment="1" applyProtection="1">
      <alignment horizontal="center"/>
      <protection locked="0"/>
    </xf>
    <xf numFmtId="0" fontId="0" fillId="5" borderId="6" xfId="0" applyFill="1" applyBorder="1" applyAlignment="1">
      <alignment horizontal="center"/>
    </xf>
    <xf numFmtId="0" fontId="0" fillId="0" borderId="0" xfId="0" applyAlignment="1">
      <alignment horizontal="left"/>
    </xf>
    <xf numFmtId="0" fontId="0" fillId="5" borderId="0" xfId="0" applyFill="1" applyAlignment="1" applyProtection="1">
      <alignment horizontal="center"/>
      <protection locked="0"/>
    </xf>
    <xf numFmtId="0" fontId="1" fillId="0" borderId="1" xfId="0" applyFont="1" applyBorder="1" applyAlignment="1">
      <alignment horizontal="center"/>
    </xf>
    <xf numFmtId="0" fontId="1" fillId="0" borderId="4" xfId="0" applyFont="1" applyBorder="1" applyAlignment="1">
      <alignment horizontal="left" wrapText="1"/>
    </xf>
    <xf numFmtId="0" fontId="0" fillId="0" borderId="5" xfId="0" applyBorder="1" applyAlignment="1">
      <alignment horizontal="left"/>
    </xf>
    <xf numFmtId="164" fontId="3" fillId="0" borderId="18" xfId="2" applyFont="1" applyBorder="1"/>
    <xf numFmtId="164" fontId="3" fillId="0" borderId="20" xfId="2" applyFont="1" applyBorder="1"/>
    <xf numFmtId="164" fontId="3" fillId="4" borderId="16" xfId="2" applyFont="1" applyFill="1" applyBorder="1"/>
    <xf numFmtId="0" fontId="1" fillId="0" borderId="12" xfId="0" applyFont="1" applyBorder="1" applyAlignment="1">
      <alignment horizontal="center" wrapText="1"/>
    </xf>
    <xf numFmtId="0" fontId="0" fillId="0" borderId="8" xfId="0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1" fillId="0" borderId="11" xfId="0" applyFont="1" applyBorder="1" applyAlignment="1">
      <alignment horizontal="center" wrapText="1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1" fillId="0" borderId="24" xfId="0" applyFont="1" applyBorder="1" applyAlignment="1">
      <alignment horizontal="center" wrapText="1"/>
    </xf>
    <xf numFmtId="0" fontId="1" fillId="12" borderId="25" xfId="0" applyFont="1" applyFill="1" applyBorder="1" applyAlignment="1">
      <alignment horizontal="center" wrapText="1"/>
    </xf>
    <xf numFmtId="0" fontId="0" fillId="0" borderId="18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0" fillId="0" borderId="21" xfId="0" applyBorder="1" applyAlignment="1" applyProtection="1">
      <alignment horizontal="center"/>
      <protection locked="0"/>
    </xf>
    <xf numFmtId="0" fontId="0" fillId="0" borderId="22" xfId="0" applyBorder="1"/>
    <xf numFmtId="0" fontId="0" fillId="0" borderId="28" xfId="0" applyBorder="1"/>
    <xf numFmtId="0" fontId="0" fillId="0" borderId="23" xfId="0" applyBorder="1"/>
    <xf numFmtId="0" fontId="0" fillId="0" borderId="29" xfId="0" applyBorder="1"/>
    <xf numFmtId="0" fontId="0" fillId="0" borderId="15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1" fillId="0" borderId="1" xfId="0" applyFont="1" applyBorder="1"/>
    <xf numFmtId="1" fontId="0" fillId="0" borderId="1" xfId="0" applyNumberFormat="1" applyBorder="1" applyAlignment="1">
      <alignment horizontal="center"/>
    </xf>
    <xf numFmtId="0" fontId="10" fillId="0" borderId="7" xfId="0" applyFont="1" applyBorder="1" applyAlignment="1">
      <alignment horizontal="center" vertical="center"/>
    </xf>
    <xf numFmtId="0" fontId="14" fillId="0" borderId="2" xfId="0" applyFont="1" applyBorder="1" applyAlignment="1">
      <alignment horizontal="center"/>
    </xf>
    <xf numFmtId="0" fontId="14" fillId="0" borderId="0" xfId="0" applyFont="1" applyAlignment="1">
      <alignment horizontal="center"/>
    </xf>
    <xf numFmtId="1" fontId="14" fillId="0" borderId="0" xfId="0" applyNumberFormat="1" applyFont="1" applyAlignment="1">
      <alignment horizontal="center"/>
    </xf>
    <xf numFmtId="0" fontId="14" fillId="0" borderId="3" xfId="0" applyFont="1" applyBorder="1" applyAlignment="1">
      <alignment horizontal="center"/>
    </xf>
    <xf numFmtId="0" fontId="14" fillId="0" borderId="1" xfId="0" applyFont="1" applyBorder="1" applyAlignment="1">
      <alignment horizontal="center"/>
    </xf>
    <xf numFmtId="0" fontId="10" fillId="0" borderId="0" xfId="0" applyFont="1"/>
    <xf numFmtId="1" fontId="14" fillId="0" borderId="1" xfId="0" applyNumberFormat="1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10" fillId="0" borderId="1" xfId="0" applyFont="1" applyBorder="1" applyAlignment="1">
      <alignment horizontal="left"/>
    </xf>
    <xf numFmtId="1" fontId="10" fillId="0" borderId="1" xfId="0" applyNumberFormat="1" applyFont="1" applyBorder="1" applyAlignment="1">
      <alignment horizontal="center"/>
    </xf>
    <xf numFmtId="1" fontId="10" fillId="0" borderId="0" xfId="0" applyNumberFormat="1" applyFont="1"/>
    <xf numFmtId="0" fontId="10" fillId="0" borderId="2" xfId="0" applyFont="1" applyBorder="1" applyAlignment="1">
      <alignment vertical="center" wrapText="1"/>
    </xf>
    <xf numFmtId="0" fontId="10" fillId="0" borderId="2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 wrapText="1"/>
    </xf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0" fillId="0" borderId="37" xfId="0" applyBorder="1"/>
    <xf numFmtId="0" fontId="0" fillId="0" borderId="38" xfId="0" applyBorder="1"/>
    <xf numFmtId="0" fontId="0" fillId="0" borderId="39" xfId="0" applyBorder="1"/>
    <xf numFmtId="0" fontId="0" fillId="0" borderId="40" xfId="0" applyBorder="1"/>
    <xf numFmtId="0" fontId="0" fillId="0" borderId="41" xfId="0" applyBorder="1"/>
    <xf numFmtId="1" fontId="13" fillId="13" borderId="42" xfId="0" applyNumberFormat="1" applyFont="1" applyFill="1" applyBorder="1" applyAlignment="1" applyProtection="1">
      <alignment horizontal="center" vertical="center" wrapText="1"/>
      <protection locked="0"/>
    </xf>
    <xf numFmtId="0" fontId="0" fillId="13" borderId="43" xfId="0" applyFill="1" applyBorder="1" applyAlignment="1">
      <alignment horizontal="center" vertical="center"/>
    </xf>
    <xf numFmtId="0" fontId="16" fillId="0" borderId="18" xfId="0" applyFont="1" applyBorder="1" applyAlignment="1" applyProtection="1">
      <alignment horizontal="center"/>
      <protection locked="0"/>
    </xf>
    <xf numFmtId="0" fontId="16" fillId="0" borderId="19" xfId="0" applyFont="1" applyBorder="1" applyAlignment="1" applyProtection="1">
      <alignment horizontal="center"/>
      <protection locked="0"/>
    </xf>
    <xf numFmtId="164" fontId="3" fillId="13" borderId="18" xfId="2" applyFont="1" applyFill="1" applyBorder="1"/>
    <xf numFmtId="164" fontId="3" fillId="13" borderId="20" xfId="2" applyFont="1" applyFill="1" applyBorder="1"/>
    <xf numFmtId="164" fontId="3" fillId="6" borderId="19" xfId="2" applyFont="1" applyFill="1" applyBorder="1" applyProtection="1">
      <protection locked="0"/>
    </xf>
    <xf numFmtId="164" fontId="3" fillId="6" borderId="21" xfId="2" applyFont="1" applyFill="1" applyBorder="1" applyProtection="1">
      <protection locked="0"/>
    </xf>
    <xf numFmtId="14" fontId="3" fillId="0" borderId="1" xfId="2" applyNumberFormat="1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18" fillId="0" borderId="4" xfId="0" applyFont="1" applyBorder="1" applyAlignment="1" applyProtection="1">
      <alignment horizontal="center" wrapText="1"/>
      <protection locked="0"/>
    </xf>
    <xf numFmtId="0" fontId="19" fillId="0" borderId="1" xfId="0" applyFont="1" applyBorder="1" applyAlignment="1">
      <alignment horizontal="center"/>
    </xf>
    <xf numFmtId="0" fontId="0" fillId="0" borderId="1" xfId="0" applyBorder="1"/>
    <xf numFmtId="164" fontId="3" fillId="13" borderId="16" xfId="2" applyFont="1" applyFill="1" applyBorder="1" applyAlignment="1">
      <alignment horizontal="center"/>
    </xf>
    <xf numFmtId="164" fontId="3" fillId="13" borderId="17" xfId="2" applyFont="1" applyFill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0" fillId="11" borderId="0" xfId="0" applyFill="1" applyAlignment="1">
      <alignment horizontal="center"/>
    </xf>
    <xf numFmtId="0" fontId="0" fillId="11" borderId="15" xfId="0" applyFill="1" applyBorder="1" applyAlignment="1">
      <alignment horizontal="center"/>
    </xf>
    <xf numFmtId="0" fontId="14" fillId="0" borderId="1" xfId="0" applyFont="1" applyBorder="1" applyAlignment="1">
      <alignment horizontal="center"/>
    </xf>
    <xf numFmtId="0" fontId="15" fillId="0" borderId="1" xfId="0" applyFont="1" applyBorder="1" applyAlignment="1">
      <alignment horizontal="center" vertical="center"/>
    </xf>
    <xf numFmtId="14" fontId="14" fillId="0" borderId="1" xfId="0" applyNumberFormat="1" applyFont="1" applyBorder="1" applyAlignment="1">
      <alignment horizontal="center"/>
    </xf>
    <xf numFmtId="49" fontId="14" fillId="0" borderId="8" xfId="0" applyNumberFormat="1" applyFont="1" applyBorder="1" applyAlignment="1">
      <alignment horizontal="center"/>
    </xf>
    <xf numFmtId="0" fontId="14" fillId="0" borderId="9" xfId="0" applyFont="1" applyBorder="1" applyAlignment="1">
      <alignment horizontal="center"/>
    </xf>
    <xf numFmtId="0" fontId="14" fillId="0" borderId="8" xfId="0" applyFont="1" applyBorder="1" applyAlignment="1">
      <alignment horizontal="center"/>
    </xf>
    <xf numFmtId="0" fontId="14" fillId="0" borderId="10" xfId="0" applyFont="1" applyBorder="1" applyAlignment="1">
      <alignment horizontal="center"/>
    </xf>
    <xf numFmtId="0" fontId="14" fillId="0" borderId="6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6" xfId="0" applyFont="1" applyBorder="1" applyAlignment="1">
      <alignment horizontal="center"/>
    </xf>
  </cellXfs>
  <cellStyles count="5">
    <cellStyle name="Excel Built-in Normal" xfId="2" xr:uid="{00000000-0005-0000-0000-000000000000}"/>
    <cellStyle name="Normál" xfId="0" builtinId="0"/>
    <cellStyle name="Normál 2" xfId="3" xr:uid="{00000000-0005-0000-0000-000002000000}"/>
    <cellStyle name="Normál 3" xfId="4" xr:uid="{F47391B5-B097-4798-AB89-3917F0572CB3}"/>
    <cellStyle name="Normál_Munka1" xfId="1" xr:uid="{00000000-0005-0000-0000-000003000000}"/>
  </cellStyles>
  <dxfs count="38"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solid">
          <fgColor indexed="64"/>
          <bgColor rgb="FF00B05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Times New Roman1"/>
        <scheme val="none"/>
      </font>
      <numFmt numFmtId="164" formatCode="[$-40E]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Times New Roman1"/>
        <scheme val="none"/>
      </font>
      <numFmt numFmtId="164" formatCode="[$-40E]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Times New Roman1"/>
        <scheme val="none"/>
      </font>
      <numFmt numFmtId="164" formatCode="[$-40E]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Times New Roman1"/>
        <scheme val="none"/>
      </font>
      <numFmt numFmtId="164" formatCode="[$-40E]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Times New Roman1"/>
        <scheme val="none"/>
      </font>
      <numFmt numFmtId="164" formatCode="[$-40E]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Times New Roman1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Times New Roman1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yyyy/mm/dd"/>
      <alignment horizontal="general" vertical="bottom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general" vertical="bottom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general" vertical="bottom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>
          <bgColor theme="0" tint="-0.34998626667073579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u-H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hu-HU"/>
              <a:t>Versenyszámok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u-H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Reg!$F$3:$O$3</c:f>
              <c:strCache>
                <c:ptCount val="10"/>
                <c:pt idx="0">
                  <c:v>KKPI</c:v>
                </c:pt>
                <c:pt idx="1">
                  <c:v>KKPI opt</c:v>
                </c:pt>
                <c:pt idx="2">
                  <c:v>NKPI</c:v>
                </c:pt>
                <c:pt idx="3">
                  <c:v>NKPI opt</c:v>
                </c:pt>
                <c:pt idx="4">
                  <c:v>KKPU</c:v>
                </c:pt>
                <c:pt idx="5">
                  <c:v>KKPU optika</c:v>
                </c:pt>
                <c:pt idx="6">
                  <c:v>NKPU</c:v>
                </c:pt>
                <c:pt idx="7">
                  <c:v>NKPU optika</c:v>
                </c:pt>
                <c:pt idx="8">
                  <c:v>Sörétes</c:v>
                </c:pt>
                <c:pt idx="9">
                  <c:v>Sörétes opt</c:v>
                </c:pt>
              </c:strCache>
            </c:strRef>
          </c:cat>
          <c:val>
            <c:numRef>
              <c:f>Reg!$F$2:$O$2</c:f>
              <c:numCache>
                <c:formatCode>General</c:formatCode>
                <c:ptCount val="10"/>
                <c:pt idx="0">
                  <c:v>24</c:v>
                </c:pt>
                <c:pt idx="1">
                  <c:v>16</c:v>
                </c:pt>
                <c:pt idx="2">
                  <c:v>20</c:v>
                </c:pt>
                <c:pt idx="3">
                  <c:v>16</c:v>
                </c:pt>
                <c:pt idx="4">
                  <c:v>9</c:v>
                </c:pt>
                <c:pt idx="5">
                  <c:v>25</c:v>
                </c:pt>
                <c:pt idx="6">
                  <c:v>9</c:v>
                </c:pt>
                <c:pt idx="7">
                  <c:v>24</c:v>
                </c:pt>
                <c:pt idx="8">
                  <c:v>10</c:v>
                </c:pt>
                <c:pt idx="9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EA-410C-8F58-DC4E587DEA0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Reg!$F$3:$O$3</c:f>
              <c:strCache>
                <c:ptCount val="10"/>
                <c:pt idx="0">
                  <c:v>KKPI</c:v>
                </c:pt>
                <c:pt idx="1">
                  <c:v>KKPI opt</c:v>
                </c:pt>
                <c:pt idx="2">
                  <c:v>NKPI</c:v>
                </c:pt>
                <c:pt idx="3">
                  <c:v>NKPI opt</c:v>
                </c:pt>
                <c:pt idx="4">
                  <c:v>KKPU</c:v>
                </c:pt>
                <c:pt idx="5">
                  <c:v>KKPU optika</c:v>
                </c:pt>
                <c:pt idx="6">
                  <c:v>NKPU</c:v>
                </c:pt>
                <c:pt idx="7">
                  <c:v>NKPU optika</c:v>
                </c:pt>
                <c:pt idx="8">
                  <c:v>Sörétes</c:v>
                </c:pt>
                <c:pt idx="9">
                  <c:v>Sörétes opt</c:v>
                </c:pt>
              </c:strCache>
            </c:strRef>
          </c:cat>
          <c:val>
            <c:numRef>
              <c:f>Reg!$F$3:$O$3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EA-410C-8F58-DC4E587DE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9907904"/>
        <c:axId val="519914792"/>
      </c:barChart>
      <c:catAx>
        <c:axId val="51990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519914792"/>
        <c:crosses val="autoZero"/>
        <c:auto val="1"/>
        <c:lblAlgn val="ctr"/>
        <c:lblOffset val="100"/>
        <c:noMultiLvlLbl val="0"/>
      </c:catAx>
      <c:valAx>
        <c:axId val="519914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519907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u-H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u-H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0</xdr:row>
          <xdr:rowOff>68580</xdr:rowOff>
        </xdr:from>
        <xdr:to>
          <xdr:col>1</xdr:col>
          <xdr:colOff>1104900</xdr:colOff>
          <xdr:row>0</xdr:row>
          <xdr:rowOff>541020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hu-HU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Eredmények aktualizálása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10886</xdr:colOff>
      <xdr:row>0</xdr:row>
      <xdr:rowOff>17929</xdr:rowOff>
    </xdr:from>
    <xdr:to>
      <xdr:col>6</xdr:col>
      <xdr:colOff>79343</xdr:colOff>
      <xdr:row>0</xdr:row>
      <xdr:rowOff>557929</xdr:rowOff>
    </xdr:to>
    <xdr:pic>
      <xdr:nvPicPr>
        <xdr:cNvPr id="3" name="Kép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190" y="17929"/>
          <a:ext cx="727880" cy="5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8217</xdr:colOff>
      <xdr:row>0</xdr:row>
      <xdr:rowOff>15609</xdr:rowOff>
    </xdr:from>
    <xdr:to>
      <xdr:col>6</xdr:col>
      <xdr:colOff>736097</xdr:colOff>
      <xdr:row>0</xdr:row>
      <xdr:rowOff>555609</xdr:rowOff>
    </xdr:to>
    <xdr:pic>
      <xdr:nvPicPr>
        <xdr:cNvPr id="4" name="Kép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1917" y="15609"/>
          <a:ext cx="727880" cy="540000"/>
        </a:xfrm>
        <a:prstGeom prst="rect">
          <a:avLst/>
        </a:prstGeom>
      </xdr:spPr>
    </xdr:pic>
    <xdr:clientData/>
  </xdr:twoCellAnchor>
  <xdr:twoCellAnchor editAs="oneCell">
    <xdr:from>
      <xdr:col>7</xdr:col>
      <xdr:colOff>11577</xdr:colOff>
      <xdr:row>0</xdr:row>
      <xdr:rowOff>16329</xdr:rowOff>
    </xdr:from>
    <xdr:to>
      <xdr:col>7</xdr:col>
      <xdr:colOff>738096</xdr:colOff>
      <xdr:row>0</xdr:row>
      <xdr:rowOff>556329</xdr:rowOff>
    </xdr:to>
    <xdr:pic>
      <xdr:nvPicPr>
        <xdr:cNvPr id="5" name="Ké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7406" y="16329"/>
          <a:ext cx="726519" cy="540000"/>
        </a:xfrm>
        <a:prstGeom prst="rect">
          <a:avLst/>
        </a:prstGeom>
      </xdr:spPr>
    </xdr:pic>
    <xdr:clientData/>
  </xdr:twoCellAnchor>
  <xdr:twoCellAnchor editAs="oneCell">
    <xdr:from>
      <xdr:col>8</xdr:col>
      <xdr:colOff>4694</xdr:colOff>
      <xdr:row>0</xdr:row>
      <xdr:rowOff>16329</xdr:rowOff>
    </xdr:from>
    <xdr:to>
      <xdr:col>8</xdr:col>
      <xdr:colOff>731213</xdr:colOff>
      <xdr:row>0</xdr:row>
      <xdr:rowOff>556329</xdr:rowOff>
    </xdr:to>
    <xdr:pic>
      <xdr:nvPicPr>
        <xdr:cNvPr id="6" name="Kép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86194" y="16329"/>
          <a:ext cx="726519" cy="540000"/>
        </a:xfrm>
        <a:prstGeom prst="rect">
          <a:avLst/>
        </a:prstGeom>
      </xdr:spPr>
    </xdr:pic>
    <xdr:clientData/>
  </xdr:twoCellAnchor>
  <xdr:twoCellAnchor editAs="oneCell">
    <xdr:from>
      <xdr:col>9</xdr:col>
      <xdr:colOff>3654</xdr:colOff>
      <xdr:row>0</xdr:row>
      <xdr:rowOff>16329</xdr:rowOff>
    </xdr:from>
    <xdr:to>
      <xdr:col>9</xdr:col>
      <xdr:colOff>765839</xdr:colOff>
      <xdr:row>0</xdr:row>
      <xdr:rowOff>556329</xdr:rowOff>
    </xdr:to>
    <xdr:pic>
      <xdr:nvPicPr>
        <xdr:cNvPr id="7" name="Kép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13415" y="16329"/>
          <a:ext cx="762185" cy="54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8617</xdr:colOff>
      <xdr:row>0</xdr:row>
      <xdr:rowOff>16649</xdr:rowOff>
    </xdr:from>
    <xdr:to>
      <xdr:col>10</xdr:col>
      <xdr:colOff>770800</xdr:colOff>
      <xdr:row>0</xdr:row>
      <xdr:rowOff>556649</xdr:rowOff>
    </xdr:to>
    <xdr:pic>
      <xdr:nvPicPr>
        <xdr:cNvPr id="8" name="Kép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4117" y="16649"/>
          <a:ext cx="762183" cy="540000"/>
        </a:xfrm>
        <a:prstGeom prst="rect">
          <a:avLst/>
        </a:prstGeom>
      </xdr:spPr>
    </xdr:pic>
    <xdr:clientData/>
  </xdr:twoCellAnchor>
  <xdr:twoCellAnchor editAs="oneCell">
    <xdr:from>
      <xdr:col>13</xdr:col>
      <xdr:colOff>11019</xdr:colOff>
      <xdr:row>0</xdr:row>
      <xdr:rowOff>16329</xdr:rowOff>
    </xdr:from>
    <xdr:to>
      <xdr:col>13</xdr:col>
      <xdr:colOff>737538</xdr:colOff>
      <xdr:row>0</xdr:row>
      <xdr:rowOff>556329</xdr:rowOff>
    </xdr:to>
    <xdr:pic>
      <xdr:nvPicPr>
        <xdr:cNvPr id="9" name="Kép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73276" y="16329"/>
          <a:ext cx="726519" cy="54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9978</xdr:colOff>
      <xdr:row>0</xdr:row>
      <xdr:rowOff>16330</xdr:rowOff>
    </xdr:from>
    <xdr:to>
      <xdr:col>14</xdr:col>
      <xdr:colOff>739219</xdr:colOff>
      <xdr:row>0</xdr:row>
      <xdr:rowOff>556330</xdr:rowOff>
    </xdr:to>
    <xdr:pic>
      <xdr:nvPicPr>
        <xdr:cNvPr id="10" name="Kép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23349" y="16330"/>
          <a:ext cx="729241" cy="540000"/>
        </a:xfrm>
        <a:prstGeom prst="rect">
          <a:avLst/>
        </a:prstGeom>
      </xdr:spPr>
    </xdr:pic>
    <xdr:clientData/>
  </xdr:twoCellAnchor>
  <xdr:twoCellAnchor editAs="oneCell">
    <xdr:from>
      <xdr:col>12</xdr:col>
      <xdr:colOff>17261</xdr:colOff>
      <xdr:row>0</xdr:row>
      <xdr:rowOff>16328</xdr:rowOff>
    </xdr:from>
    <xdr:to>
      <xdr:col>12</xdr:col>
      <xdr:colOff>779445</xdr:colOff>
      <xdr:row>0</xdr:row>
      <xdr:rowOff>556328</xdr:rowOff>
    </xdr:to>
    <xdr:pic>
      <xdr:nvPicPr>
        <xdr:cNvPr id="11" name="Kép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90304" y="16328"/>
          <a:ext cx="762184" cy="540000"/>
        </a:xfrm>
        <a:prstGeom prst="rect">
          <a:avLst/>
        </a:prstGeom>
      </xdr:spPr>
    </xdr:pic>
    <xdr:clientData/>
  </xdr:twoCellAnchor>
  <xdr:twoCellAnchor editAs="oneCell">
    <xdr:from>
      <xdr:col>11</xdr:col>
      <xdr:colOff>12619</xdr:colOff>
      <xdr:row>0</xdr:row>
      <xdr:rowOff>16328</xdr:rowOff>
    </xdr:from>
    <xdr:to>
      <xdr:col>11</xdr:col>
      <xdr:colOff>774803</xdr:colOff>
      <xdr:row>0</xdr:row>
      <xdr:rowOff>556328</xdr:rowOff>
    </xdr:to>
    <xdr:pic>
      <xdr:nvPicPr>
        <xdr:cNvPr id="12" name="Kép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6448" y="16328"/>
          <a:ext cx="762184" cy="54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142875</xdr:colOff>
      <xdr:row>0</xdr:row>
      <xdr:rowOff>88900</xdr:rowOff>
    </xdr:from>
    <xdr:to>
      <xdr:col>15</xdr:col>
      <xdr:colOff>1454150</xdr:colOff>
      <xdr:row>14</xdr:row>
      <xdr:rowOff>165100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zékely, Péter" refreshedDate="44446.672315162039" createdVersion="6" refreshedVersion="6" minRefreshableVersion="3" recordCount="790" xr:uid="{00000000-000A-0000-FFFF-FFFF01000000}">
  <cacheSource type="worksheet">
    <worksheetSource name="Táblázat3"/>
  </cacheSource>
  <cacheFields count="21">
    <cacheField name="Sorszám" numFmtId="0">
      <sharedItems containsSemiMixedTypes="0" containsString="0" containsNumber="1" containsInteger="1" minValue="1" maxValue="790"/>
    </cacheField>
    <cacheField name="Név" numFmtId="0">
      <sharedItems count="25">
        <s v="Varga Gábor"/>
        <s v="Hadobás Krisztián"/>
        <s v="Guzmics Tamás"/>
        <s v="Valkó Dániel"/>
        <s v="Molnár Péter"/>
        <s v="Dippong Magdolna"/>
        <s v="Csucska Péter"/>
        <s v="Miklós István"/>
        <s v="Lemes Miklós János"/>
        <s v="Koszonits Zoltan"/>
        <s v="Vörös Imre"/>
        <s v="Budaházi Józsefné"/>
        <s v="Kakucsi Gábor"/>
        <s v="Pokorny Zoltán"/>
        <s v="Saskövy Zsolt"/>
        <s v="Elek József"/>
        <s v="Kis Lóránt"/>
        <s v="Hornyászki Tamás Károly"/>
        <s v="Pajor Zoltán"/>
        <s v="Trajkovics János"/>
        <s v="Trajkovics Jánosné"/>
        <s v="Kovács Gábor"/>
        <s v="Kemsei Árpád"/>
        <s v="Kovács Attila"/>
        <e v="#N/A"/>
      </sharedItems>
    </cacheField>
    <cacheField name="V.eng." numFmtId="1">
      <sharedItems containsString="0" containsBlank="1" containsNumber="1" containsInteger="1" minValue="731" maxValue="6882" count="25">
        <n v="3448"/>
        <n v="3583"/>
        <n v="6166"/>
        <n v="1134"/>
        <n v="2081"/>
        <n v="2080"/>
        <n v="6440"/>
        <n v="4591"/>
        <n v="4440"/>
        <n v="731"/>
        <n v="4586"/>
        <n v="4145"/>
        <n v="6882"/>
        <n v="4507"/>
        <n v="4430"/>
        <n v="1878"/>
        <n v="1271"/>
        <n v="6087"/>
        <n v="2937"/>
        <n v="6040"/>
        <n v="6039"/>
        <n v="2682"/>
        <n v="4146"/>
        <n v="6643"/>
        <m/>
      </sharedItems>
    </cacheField>
    <cacheField name="Egyesület" numFmtId="0">
      <sharedItems count="12">
        <s v="Karinthy Frigyes Gimnázium Lövész Egylet"/>
        <s v="Üllői Lövész Klub"/>
        <s v="Para-Gun Kft."/>
        <s v="Celeritas Sportlövész Egyesület"/>
        <s v="Hiúz Lövész és Szabadidősport Egyesület"/>
        <s v="Kékvonal Lövész Klub S.e"/>
        <s v="Magyar Utánpótlás Neveléséért Sport Egyesület"/>
        <s v="Alpokalja Sportegyesület"/>
        <s v="Fekete Sólyom Lövész Sportklub"/>
        <s v="Stukker-XIX Sportlövész Egyesület"/>
        <s v="Tiszakécskei Lövész Technikai és Szabadidősport Egyesület"/>
        <e v="#N/A"/>
      </sharedItems>
    </cacheField>
    <cacheField name="Életkor sz kategória" numFmtId="0">
      <sharedItems/>
    </cacheField>
    <cacheField name="KKPI" numFmtId="0">
      <sharedItems containsString="0" containsBlank="1" containsNumber="1" minValue="0.1" maxValue="0.1" count="2">
        <n v="0.1"/>
        <m/>
      </sharedItems>
    </cacheField>
    <cacheField name="KKPI opt" numFmtId="0">
      <sharedItems containsString="0" containsBlank="1" containsNumber="1" minValue="0.1" maxValue="0.1" count="2">
        <n v="0.1"/>
        <m/>
      </sharedItems>
    </cacheField>
    <cacheField name="NKPI" numFmtId="0">
      <sharedItems containsString="0" containsBlank="1" containsNumber="1" minValue="0.1" maxValue="0.1" count="2">
        <n v="0.1"/>
        <m/>
      </sharedItems>
    </cacheField>
    <cacheField name="NKPI opt" numFmtId="0">
      <sharedItems containsString="0" containsBlank="1" containsNumber="1" minValue="0.1" maxValue="0.1" count="2">
        <n v="0.1"/>
        <m/>
      </sharedItems>
    </cacheField>
    <cacheField name="KKPU" numFmtId="0">
      <sharedItems containsNonDate="0" containsString="0" containsBlank="1"/>
    </cacheField>
    <cacheField name="KKPU optika" numFmtId="0">
      <sharedItems containsString="0" containsBlank="1" containsNumber="1" minValue="0.1" maxValue="0.1"/>
    </cacheField>
    <cacheField name="NKPU" numFmtId="0">
      <sharedItems containsNonDate="0" containsString="0" containsBlank="1"/>
    </cacheField>
    <cacheField name="NKPU optika" numFmtId="0">
      <sharedItems containsString="0" containsBlank="1" containsNumber="1" minValue="0.1" maxValue="0.1"/>
    </cacheField>
    <cacheField name="sörétes" numFmtId="0">
      <sharedItems containsString="0" containsBlank="1" containsNumber="1" minValue="0.1" maxValue="0.1"/>
    </cacheField>
    <cacheField name="sörétes opt" numFmtId="0">
      <sharedItems containsString="0" containsBlank="1" containsNumber="1" minValue="0.1" maxValue="0.1"/>
    </cacheField>
    <cacheField name="Versenyszámok összesen" numFmtId="0">
      <sharedItems containsSemiMixedTypes="0" containsString="0" containsNumber="1" containsInteger="1" minValue="0" maxValue="8"/>
    </cacheField>
    <cacheField name="Verseny bevétel" numFmtId="0">
      <sharedItems containsMixedTypes="1" containsNumber="1" containsInteger="1" minValue="9000" maxValue="9000"/>
    </cacheField>
    <cacheField name="Egyéb bevétel" numFmtId="0">
      <sharedItems containsNonDate="0" containsString="0" containsBlank="1"/>
    </cacheField>
    <cacheField name="Össz bevétel" numFmtId="0">
      <sharedItems containsSemiMixedTypes="0" containsString="0" containsNumber="1" containsInteger="1" minValue="0" maxValue="9000"/>
    </cacheField>
    <cacheField name="Egyéb bevétel indok" numFmtId="0">
      <sharedItems containsNonDate="0" containsString="0" containsBlank="1"/>
    </cacheField>
    <cacheField name="Nem fizet nevezést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90">
  <r>
    <n v="1"/>
    <x v="0"/>
    <x v="0"/>
    <x v="0"/>
    <s v="Super.s "/>
    <x v="0"/>
    <x v="0"/>
    <x v="0"/>
    <x v="0"/>
    <m/>
    <n v="0.1"/>
    <m/>
    <n v="0.1"/>
    <n v="0.1"/>
    <n v="0.1"/>
    <n v="8"/>
    <n v="9000"/>
    <m/>
    <n v="9000"/>
    <m/>
    <m/>
  </r>
  <r>
    <n v="2"/>
    <x v="1"/>
    <x v="1"/>
    <x v="1"/>
    <s v="Super.s "/>
    <x v="1"/>
    <x v="1"/>
    <x v="1"/>
    <x v="1"/>
    <m/>
    <m/>
    <m/>
    <m/>
    <m/>
    <m/>
    <n v="0"/>
    <s v="0"/>
    <m/>
    <n v="0"/>
    <m/>
    <m/>
  </r>
  <r>
    <n v="3"/>
    <x v="2"/>
    <x v="2"/>
    <x v="1"/>
    <s v="Super.s "/>
    <x v="1"/>
    <x v="1"/>
    <x v="1"/>
    <x v="1"/>
    <m/>
    <m/>
    <m/>
    <m/>
    <m/>
    <m/>
    <n v="0"/>
    <s v="0"/>
    <m/>
    <n v="0"/>
    <m/>
    <m/>
  </r>
  <r>
    <n v="4"/>
    <x v="3"/>
    <x v="3"/>
    <x v="2"/>
    <s v="Super.s "/>
    <x v="1"/>
    <x v="1"/>
    <x v="1"/>
    <x v="1"/>
    <m/>
    <m/>
    <m/>
    <m/>
    <m/>
    <m/>
    <n v="0"/>
    <s v="0"/>
    <m/>
    <n v="0"/>
    <m/>
    <m/>
  </r>
  <r>
    <n v="5"/>
    <x v="4"/>
    <x v="4"/>
    <x v="2"/>
    <s v="Super.s "/>
    <x v="1"/>
    <x v="1"/>
    <x v="1"/>
    <x v="1"/>
    <m/>
    <m/>
    <m/>
    <m/>
    <m/>
    <m/>
    <n v="0"/>
    <s v="0"/>
    <m/>
    <n v="0"/>
    <m/>
    <m/>
  </r>
  <r>
    <n v="6"/>
    <x v="5"/>
    <x v="5"/>
    <x v="2"/>
    <s v="Super.s "/>
    <x v="1"/>
    <x v="1"/>
    <x v="1"/>
    <x v="1"/>
    <m/>
    <m/>
    <m/>
    <m/>
    <m/>
    <m/>
    <n v="0"/>
    <s v="0"/>
    <m/>
    <n v="0"/>
    <m/>
    <m/>
  </r>
  <r>
    <n v="7"/>
    <x v="6"/>
    <x v="6"/>
    <x v="3"/>
    <s v="Super.s "/>
    <x v="1"/>
    <x v="1"/>
    <x v="1"/>
    <x v="1"/>
    <m/>
    <m/>
    <m/>
    <m/>
    <m/>
    <m/>
    <n v="0"/>
    <s v="0"/>
    <m/>
    <n v="0"/>
    <m/>
    <m/>
  </r>
  <r>
    <n v="8"/>
    <x v="7"/>
    <x v="7"/>
    <x v="1"/>
    <s v="Super.s "/>
    <x v="1"/>
    <x v="1"/>
    <x v="1"/>
    <x v="1"/>
    <m/>
    <m/>
    <m/>
    <m/>
    <m/>
    <m/>
    <n v="0"/>
    <s v="0"/>
    <m/>
    <n v="0"/>
    <m/>
    <m/>
  </r>
  <r>
    <n v="9"/>
    <x v="8"/>
    <x v="8"/>
    <x v="4"/>
    <s v="Super.s "/>
    <x v="1"/>
    <x v="1"/>
    <x v="1"/>
    <x v="1"/>
    <m/>
    <m/>
    <m/>
    <m/>
    <m/>
    <m/>
    <n v="0"/>
    <s v="0"/>
    <m/>
    <n v="0"/>
    <m/>
    <m/>
  </r>
  <r>
    <n v="10"/>
    <x v="9"/>
    <x v="9"/>
    <x v="1"/>
    <s v="Super.s "/>
    <x v="1"/>
    <x v="1"/>
    <x v="1"/>
    <x v="1"/>
    <m/>
    <m/>
    <m/>
    <m/>
    <m/>
    <m/>
    <n v="0"/>
    <s v="0"/>
    <m/>
    <n v="0"/>
    <m/>
    <m/>
  </r>
  <r>
    <n v="11"/>
    <x v="10"/>
    <x v="10"/>
    <x v="1"/>
    <s v="Super.s "/>
    <x v="1"/>
    <x v="1"/>
    <x v="1"/>
    <x v="1"/>
    <m/>
    <m/>
    <m/>
    <m/>
    <m/>
    <m/>
    <n v="0"/>
    <s v="0"/>
    <m/>
    <n v="0"/>
    <m/>
    <m/>
  </r>
  <r>
    <n v="12"/>
    <x v="11"/>
    <x v="11"/>
    <x v="0"/>
    <s v="Super.s "/>
    <x v="1"/>
    <x v="1"/>
    <x v="1"/>
    <x v="1"/>
    <m/>
    <m/>
    <m/>
    <m/>
    <m/>
    <m/>
    <n v="0"/>
    <s v="0"/>
    <m/>
    <n v="0"/>
    <m/>
    <m/>
  </r>
  <r>
    <n v="13"/>
    <x v="12"/>
    <x v="12"/>
    <x v="5"/>
    <s v="Super.s "/>
    <x v="1"/>
    <x v="1"/>
    <x v="1"/>
    <x v="1"/>
    <m/>
    <m/>
    <m/>
    <m/>
    <m/>
    <m/>
    <n v="0"/>
    <s v="0"/>
    <m/>
    <n v="0"/>
    <m/>
    <m/>
  </r>
  <r>
    <n v="14"/>
    <x v="13"/>
    <x v="13"/>
    <x v="2"/>
    <s v="Super.s "/>
    <x v="1"/>
    <x v="1"/>
    <x v="1"/>
    <x v="1"/>
    <m/>
    <m/>
    <m/>
    <m/>
    <m/>
    <m/>
    <n v="0"/>
    <s v="0"/>
    <m/>
    <n v="0"/>
    <m/>
    <m/>
  </r>
  <r>
    <n v="15"/>
    <x v="14"/>
    <x v="14"/>
    <x v="1"/>
    <s v="Super.s "/>
    <x v="1"/>
    <x v="1"/>
    <x v="1"/>
    <x v="1"/>
    <m/>
    <m/>
    <m/>
    <m/>
    <m/>
    <m/>
    <n v="0"/>
    <s v="0"/>
    <m/>
    <n v="0"/>
    <m/>
    <m/>
  </r>
  <r>
    <n v="16"/>
    <x v="15"/>
    <x v="15"/>
    <x v="6"/>
    <s v="Super.s "/>
    <x v="1"/>
    <x v="1"/>
    <x v="1"/>
    <x v="1"/>
    <m/>
    <m/>
    <m/>
    <m/>
    <m/>
    <m/>
    <n v="0"/>
    <s v="0"/>
    <m/>
    <n v="0"/>
    <m/>
    <m/>
  </r>
  <r>
    <n v="17"/>
    <x v="16"/>
    <x v="16"/>
    <x v="7"/>
    <s v="Super.s "/>
    <x v="1"/>
    <x v="1"/>
    <x v="1"/>
    <x v="1"/>
    <m/>
    <m/>
    <m/>
    <m/>
    <m/>
    <m/>
    <n v="0"/>
    <s v="0"/>
    <m/>
    <n v="0"/>
    <m/>
    <m/>
  </r>
  <r>
    <n v="18"/>
    <x v="17"/>
    <x v="17"/>
    <x v="8"/>
    <s v="Super.s "/>
    <x v="1"/>
    <x v="1"/>
    <x v="1"/>
    <x v="1"/>
    <m/>
    <m/>
    <m/>
    <m/>
    <m/>
    <m/>
    <n v="0"/>
    <s v="0"/>
    <m/>
    <n v="0"/>
    <m/>
    <m/>
  </r>
  <r>
    <n v="19"/>
    <x v="18"/>
    <x v="18"/>
    <x v="9"/>
    <s v="Super.s "/>
    <x v="1"/>
    <x v="1"/>
    <x v="1"/>
    <x v="1"/>
    <m/>
    <m/>
    <m/>
    <m/>
    <m/>
    <m/>
    <n v="0"/>
    <s v="0"/>
    <m/>
    <n v="0"/>
    <m/>
    <m/>
  </r>
  <r>
    <n v="20"/>
    <x v="19"/>
    <x v="19"/>
    <x v="8"/>
    <s v="Super.s "/>
    <x v="1"/>
    <x v="1"/>
    <x v="1"/>
    <x v="1"/>
    <m/>
    <m/>
    <m/>
    <m/>
    <m/>
    <m/>
    <n v="0"/>
    <s v="0"/>
    <m/>
    <n v="0"/>
    <m/>
    <m/>
  </r>
  <r>
    <n v="21"/>
    <x v="20"/>
    <x v="20"/>
    <x v="8"/>
    <s v="Super.s "/>
    <x v="1"/>
    <x v="1"/>
    <x v="1"/>
    <x v="1"/>
    <m/>
    <m/>
    <m/>
    <m/>
    <m/>
    <m/>
    <n v="0"/>
    <s v="0"/>
    <m/>
    <n v="0"/>
    <m/>
    <m/>
  </r>
  <r>
    <n v="22"/>
    <x v="21"/>
    <x v="21"/>
    <x v="2"/>
    <s v="Super.s "/>
    <x v="1"/>
    <x v="1"/>
    <x v="1"/>
    <x v="1"/>
    <m/>
    <m/>
    <m/>
    <m/>
    <m/>
    <m/>
    <n v="0"/>
    <s v="0"/>
    <m/>
    <n v="0"/>
    <m/>
    <m/>
  </r>
  <r>
    <n v="23"/>
    <x v="22"/>
    <x v="22"/>
    <x v="0"/>
    <s v="Super.s "/>
    <x v="1"/>
    <x v="1"/>
    <x v="1"/>
    <x v="1"/>
    <m/>
    <m/>
    <m/>
    <m/>
    <m/>
    <m/>
    <n v="0"/>
    <s v="0"/>
    <m/>
    <n v="0"/>
    <m/>
    <m/>
  </r>
  <r>
    <n v="24"/>
    <x v="23"/>
    <x v="23"/>
    <x v="10"/>
    <s v="Super.s "/>
    <x v="1"/>
    <x v="1"/>
    <x v="1"/>
    <x v="1"/>
    <m/>
    <m/>
    <m/>
    <m/>
    <m/>
    <m/>
    <n v="0"/>
    <s v="0"/>
    <m/>
    <n v="0"/>
    <m/>
    <m/>
  </r>
  <r>
    <n v="25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6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7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8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9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0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1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2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3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4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5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6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7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8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9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0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1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2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3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4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5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6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7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8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9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0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1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2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3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4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5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6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7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8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9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0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1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2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3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4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5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6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7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8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9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0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1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2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3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4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5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6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7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8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9"/>
    <x v="24"/>
    <x v="24"/>
    <x v="11"/>
    <e v="#N/A"/>
    <x v="1"/>
    <x v="1"/>
    <x v="1"/>
    <x v="1"/>
    <m/>
    <m/>
    <m/>
    <m/>
    <m/>
    <m/>
    <n v="0"/>
    <s v="0"/>
    <m/>
    <n v="0"/>
    <m/>
    <m/>
  </r>
  <r>
    <n v="80"/>
    <x v="24"/>
    <x v="24"/>
    <x v="11"/>
    <e v="#N/A"/>
    <x v="1"/>
    <x v="1"/>
    <x v="1"/>
    <x v="1"/>
    <m/>
    <m/>
    <m/>
    <m/>
    <m/>
    <m/>
    <n v="0"/>
    <s v="0"/>
    <m/>
    <n v="0"/>
    <m/>
    <m/>
  </r>
  <r>
    <n v="81"/>
    <x v="24"/>
    <x v="24"/>
    <x v="11"/>
    <e v="#N/A"/>
    <x v="1"/>
    <x v="1"/>
    <x v="1"/>
    <x v="1"/>
    <m/>
    <m/>
    <m/>
    <m/>
    <m/>
    <m/>
    <n v="0"/>
    <s v="0"/>
    <m/>
    <n v="0"/>
    <m/>
    <m/>
  </r>
  <r>
    <n v="82"/>
    <x v="24"/>
    <x v="24"/>
    <x v="11"/>
    <e v="#N/A"/>
    <x v="1"/>
    <x v="1"/>
    <x v="1"/>
    <x v="1"/>
    <m/>
    <m/>
    <m/>
    <m/>
    <m/>
    <m/>
    <n v="0"/>
    <s v="0"/>
    <m/>
    <n v="0"/>
    <m/>
    <m/>
  </r>
  <r>
    <n v="83"/>
    <x v="24"/>
    <x v="24"/>
    <x v="11"/>
    <e v="#N/A"/>
    <x v="1"/>
    <x v="1"/>
    <x v="1"/>
    <x v="1"/>
    <m/>
    <m/>
    <m/>
    <m/>
    <m/>
    <m/>
    <n v="0"/>
    <s v="0"/>
    <m/>
    <n v="0"/>
    <m/>
    <m/>
  </r>
  <r>
    <n v="84"/>
    <x v="24"/>
    <x v="24"/>
    <x v="11"/>
    <e v="#N/A"/>
    <x v="1"/>
    <x v="1"/>
    <x v="1"/>
    <x v="1"/>
    <m/>
    <m/>
    <m/>
    <m/>
    <m/>
    <m/>
    <n v="0"/>
    <s v="0"/>
    <m/>
    <n v="0"/>
    <m/>
    <m/>
  </r>
  <r>
    <n v="85"/>
    <x v="24"/>
    <x v="24"/>
    <x v="11"/>
    <e v="#N/A"/>
    <x v="1"/>
    <x v="1"/>
    <x v="1"/>
    <x v="1"/>
    <m/>
    <m/>
    <m/>
    <m/>
    <m/>
    <m/>
    <n v="0"/>
    <s v="0"/>
    <m/>
    <n v="0"/>
    <m/>
    <m/>
  </r>
  <r>
    <n v="86"/>
    <x v="24"/>
    <x v="24"/>
    <x v="11"/>
    <e v="#N/A"/>
    <x v="1"/>
    <x v="1"/>
    <x v="1"/>
    <x v="1"/>
    <m/>
    <m/>
    <m/>
    <m/>
    <m/>
    <m/>
    <n v="0"/>
    <s v="0"/>
    <m/>
    <n v="0"/>
    <m/>
    <m/>
  </r>
  <r>
    <n v="87"/>
    <x v="24"/>
    <x v="24"/>
    <x v="11"/>
    <e v="#N/A"/>
    <x v="1"/>
    <x v="1"/>
    <x v="1"/>
    <x v="1"/>
    <m/>
    <m/>
    <m/>
    <m/>
    <m/>
    <m/>
    <n v="0"/>
    <s v="0"/>
    <m/>
    <n v="0"/>
    <m/>
    <m/>
  </r>
  <r>
    <n v="88"/>
    <x v="24"/>
    <x v="24"/>
    <x v="11"/>
    <e v="#N/A"/>
    <x v="1"/>
    <x v="1"/>
    <x v="1"/>
    <x v="1"/>
    <m/>
    <m/>
    <m/>
    <m/>
    <m/>
    <m/>
    <n v="0"/>
    <s v="0"/>
    <m/>
    <n v="0"/>
    <m/>
    <m/>
  </r>
  <r>
    <n v="89"/>
    <x v="24"/>
    <x v="24"/>
    <x v="11"/>
    <e v="#N/A"/>
    <x v="1"/>
    <x v="1"/>
    <x v="1"/>
    <x v="1"/>
    <m/>
    <m/>
    <m/>
    <m/>
    <m/>
    <m/>
    <n v="0"/>
    <s v="0"/>
    <m/>
    <n v="0"/>
    <m/>
    <m/>
  </r>
  <r>
    <n v="90"/>
    <x v="24"/>
    <x v="24"/>
    <x v="11"/>
    <e v="#N/A"/>
    <x v="1"/>
    <x v="1"/>
    <x v="1"/>
    <x v="1"/>
    <m/>
    <m/>
    <m/>
    <m/>
    <m/>
    <m/>
    <n v="0"/>
    <s v="0"/>
    <m/>
    <n v="0"/>
    <m/>
    <m/>
  </r>
  <r>
    <n v="91"/>
    <x v="24"/>
    <x v="24"/>
    <x v="11"/>
    <e v="#N/A"/>
    <x v="1"/>
    <x v="1"/>
    <x v="1"/>
    <x v="1"/>
    <m/>
    <m/>
    <m/>
    <m/>
    <m/>
    <m/>
    <n v="0"/>
    <s v="0"/>
    <m/>
    <n v="0"/>
    <m/>
    <m/>
  </r>
  <r>
    <n v="92"/>
    <x v="24"/>
    <x v="24"/>
    <x v="11"/>
    <e v="#N/A"/>
    <x v="1"/>
    <x v="1"/>
    <x v="1"/>
    <x v="1"/>
    <m/>
    <m/>
    <m/>
    <m/>
    <m/>
    <m/>
    <n v="0"/>
    <s v="0"/>
    <m/>
    <n v="0"/>
    <m/>
    <m/>
  </r>
  <r>
    <n v="93"/>
    <x v="24"/>
    <x v="24"/>
    <x v="11"/>
    <e v="#N/A"/>
    <x v="1"/>
    <x v="1"/>
    <x v="1"/>
    <x v="1"/>
    <m/>
    <m/>
    <m/>
    <m/>
    <m/>
    <m/>
    <n v="0"/>
    <s v="0"/>
    <m/>
    <n v="0"/>
    <m/>
    <m/>
  </r>
  <r>
    <n v="94"/>
    <x v="24"/>
    <x v="24"/>
    <x v="11"/>
    <e v="#N/A"/>
    <x v="1"/>
    <x v="1"/>
    <x v="1"/>
    <x v="1"/>
    <m/>
    <m/>
    <m/>
    <m/>
    <m/>
    <m/>
    <n v="0"/>
    <s v="0"/>
    <m/>
    <n v="0"/>
    <m/>
    <m/>
  </r>
  <r>
    <n v="95"/>
    <x v="24"/>
    <x v="24"/>
    <x v="11"/>
    <e v="#N/A"/>
    <x v="1"/>
    <x v="1"/>
    <x v="1"/>
    <x v="1"/>
    <m/>
    <m/>
    <m/>
    <m/>
    <m/>
    <m/>
    <n v="0"/>
    <s v="0"/>
    <m/>
    <n v="0"/>
    <m/>
    <m/>
  </r>
  <r>
    <n v="96"/>
    <x v="24"/>
    <x v="24"/>
    <x v="11"/>
    <e v="#N/A"/>
    <x v="1"/>
    <x v="1"/>
    <x v="1"/>
    <x v="1"/>
    <m/>
    <m/>
    <m/>
    <m/>
    <m/>
    <m/>
    <n v="0"/>
    <s v="0"/>
    <m/>
    <n v="0"/>
    <m/>
    <m/>
  </r>
  <r>
    <n v="97"/>
    <x v="24"/>
    <x v="24"/>
    <x v="11"/>
    <e v="#N/A"/>
    <x v="1"/>
    <x v="1"/>
    <x v="1"/>
    <x v="1"/>
    <m/>
    <m/>
    <m/>
    <m/>
    <m/>
    <m/>
    <n v="0"/>
    <s v="0"/>
    <m/>
    <n v="0"/>
    <m/>
    <m/>
  </r>
  <r>
    <n v="98"/>
    <x v="24"/>
    <x v="24"/>
    <x v="11"/>
    <e v="#N/A"/>
    <x v="1"/>
    <x v="1"/>
    <x v="1"/>
    <x v="1"/>
    <m/>
    <m/>
    <m/>
    <m/>
    <m/>
    <m/>
    <n v="0"/>
    <s v="0"/>
    <m/>
    <n v="0"/>
    <m/>
    <m/>
  </r>
  <r>
    <n v="99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00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01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02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03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04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05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06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07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08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09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10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11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12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13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14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15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16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17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18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19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20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21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22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23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24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25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26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27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28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29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30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31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32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33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34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35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36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37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38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39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40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41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42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43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44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45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46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47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48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49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50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51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52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53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54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55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56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57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58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59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60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61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62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63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64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65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66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67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68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69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70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71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72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73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74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75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76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77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78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79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80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81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82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83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84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85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86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87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88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89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90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91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92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93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94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95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96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97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98"/>
    <x v="24"/>
    <x v="24"/>
    <x v="11"/>
    <e v="#N/A"/>
    <x v="1"/>
    <x v="1"/>
    <x v="1"/>
    <x v="1"/>
    <m/>
    <m/>
    <m/>
    <m/>
    <m/>
    <m/>
    <n v="0"/>
    <s v="0"/>
    <m/>
    <n v="0"/>
    <m/>
    <m/>
  </r>
  <r>
    <n v="199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00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01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02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03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04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05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06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07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08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09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10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11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12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13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14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15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16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17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18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19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20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21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22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23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24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25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26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27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28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29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30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31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32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33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34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35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36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37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38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39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40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41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42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43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44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45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46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47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48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49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50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51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52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53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54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55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56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57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58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59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60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61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62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63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64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65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66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67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68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69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70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71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72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73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74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75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76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77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78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79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80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81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82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83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84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85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86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87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88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89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90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91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92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93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94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95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96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97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98"/>
    <x v="24"/>
    <x v="24"/>
    <x v="11"/>
    <e v="#N/A"/>
    <x v="1"/>
    <x v="1"/>
    <x v="1"/>
    <x v="1"/>
    <m/>
    <m/>
    <m/>
    <m/>
    <m/>
    <m/>
    <n v="0"/>
    <s v="0"/>
    <m/>
    <n v="0"/>
    <m/>
    <m/>
  </r>
  <r>
    <n v="299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00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01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02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03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04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05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06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07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08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09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10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11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12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13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14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15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16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17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18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19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20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21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22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23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24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25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26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27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28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29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30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31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32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33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34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35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36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37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38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39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40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41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42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43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44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45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46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47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48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49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50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51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52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53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54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55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56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57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58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59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60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61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62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63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64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65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66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67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68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69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70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71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72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73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74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75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76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77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78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79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80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81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82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83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84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85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86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87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88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89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90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91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92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93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94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95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96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97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98"/>
    <x v="24"/>
    <x v="24"/>
    <x v="11"/>
    <e v="#N/A"/>
    <x v="1"/>
    <x v="1"/>
    <x v="1"/>
    <x v="1"/>
    <m/>
    <m/>
    <m/>
    <m/>
    <m/>
    <m/>
    <n v="0"/>
    <s v="0"/>
    <m/>
    <n v="0"/>
    <m/>
    <m/>
  </r>
  <r>
    <n v="399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00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01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02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03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04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05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06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07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08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09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10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11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12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13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14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15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16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17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18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19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20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21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22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23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24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25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26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27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28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29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30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31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32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33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34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35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36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37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38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39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40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41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42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43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44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45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46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47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48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49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50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51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52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53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54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55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56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57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58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59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60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61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62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63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64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65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66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67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68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69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70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71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72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73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74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75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76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77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78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79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80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81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82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83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84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85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86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87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88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89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90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91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92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93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94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95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96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97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98"/>
    <x v="24"/>
    <x v="24"/>
    <x v="11"/>
    <e v="#N/A"/>
    <x v="1"/>
    <x v="1"/>
    <x v="1"/>
    <x v="1"/>
    <m/>
    <m/>
    <m/>
    <m/>
    <m/>
    <m/>
    <n v="0"/>
    <s v="0"/>
    <m/>
    <n v="0"/>
    <m/>
    <m/>
  </r>
  <r>
    <n v="499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00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01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02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03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04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05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06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07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08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09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10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11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12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13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14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15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16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17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18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19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20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21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22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23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24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25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26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27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28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29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30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31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32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33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34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35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36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37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38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39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40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41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42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43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44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45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46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47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48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49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50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51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52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53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54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55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56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57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58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59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60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61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62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63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64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65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66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67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68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69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70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71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72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73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74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75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76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77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78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79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80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81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82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83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84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85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86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87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88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89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90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91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92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93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94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95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96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97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98"/>
    <x v="24"/>
    <x v="24"/>
    <x v="11"/>
    <e v="#N/A"/>
    <x v="1"/>
    <x v="1"/>
    <x v="1"/>
    <x v="1"/>
    <m/>
    <m/>
    <m/>
    <m/>
    <m/>
    <m/>
    <n v="0"/>
    <s v="0"/>
    <m/>
    <n v="0"/>
    <m/>
    <m/>
  </r>
  <r>
    <n v="599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00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01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02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03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04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05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06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07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08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09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10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11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12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13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14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15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16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17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18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19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20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21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22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23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24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25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26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27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28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29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30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31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32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33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34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35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36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37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38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39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40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41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42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43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44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45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46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47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48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49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50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51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52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53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54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55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56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57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58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59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60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61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62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63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64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65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66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67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68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69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70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71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72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73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74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75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76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77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78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79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80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81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82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83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84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85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86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87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88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89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90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91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92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93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94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95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96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97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98"/>
    <x v="24"/>
    <x v="24"/>
    <x v="11"/>
    <e v="#N/A"/>
    <x v="1"/>
    <x v="1"/>
    <x v="1"/>
    <x v="1"/>
    <m/>
    <m/>
    <m/>
    <m/>
    <m/>
    <m/>
    <n v="0"/>
    <s v="0"/>
    <m/>
    <n v="0"/>
    <m/>
    <m/>
  </r>
  <r>
    <n v="699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00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01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02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03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04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05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06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07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08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09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10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11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12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13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14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15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16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17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18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19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20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21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22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23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24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25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26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27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28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29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30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31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32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33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34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35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36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37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38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39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40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41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42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43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44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45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46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47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48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49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50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51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52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53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54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55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56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57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58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59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60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61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62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63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64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65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66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67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68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69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70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71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72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73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74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75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76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77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78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79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80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81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82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83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84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85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86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87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88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89"/>
    <x v="24"/>
    <x v="24"/>
    <x v="11"/>
    <e v="#N/A"/>
    <x v="1"/>
    <x v="1"/>
    <x v="1"/>
    <x v="1"/>
    <m/>
    <m/>
    <m/>
    <m/>
    <m/>
    <m/>
    <n v="0"/>
    <s v="0"/>
    <m/>
    <n v="0"/>
    <m/>
    <m/>
  </r>
  <r>
    <n v="790"/>
    <x v="24"/>
    <x v="24"/>
    <x v="11"/>
    <e v="#N/A"/>
    <x v="1"/>
    <x v="1"/>
    <x v="1"/>
    <x v="1"/>
    <m/>
    <m/>
    <m/>
    <m/>
    <m/>
    <m/>
    <n v="0"/>
    <s v="0"/>
    <m/>
    <n v="0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Kimutatás3" cacheId="0" applyNumberFormats="0" applyBorderFormats="0" applyFontFormats="0" applyPatternFormats="0" applyAlignmentFormats="0" applyWidthHeightFormats="1" dataCaption="Értékek" updatedVersion="6" minRefreshableVersion="3" useAutoFormatting="1" itemPrintTitles="1" createdVersion="6" indent="0" outline="1" outlineData="1" multipleFieldFilters="0">
  <location ref="A5:C22" firstHeaderRow="1" firstDataRow="1" firstDataCol="0"/>
  <pivotFields count="21">
    <pivotField showAll="0"/>
    <pivotField showAll="0">
      <items count="26">
        <item x="11"/>
        <item x="6"/>
        <item x="5"/>
        <item x="15"/>
        <item x="2"/>
        <item x="1"/>
        <item x="17"/>
        <item x="12"/>
        <item x="22"/>
        <item x="16"/>
        <item x="9"/>
        <item x="23"/>
        <item x="21"/>
        <item x="8"/>
        <item x="7"/>
        <item x="4"/>
        <item x="18"/>
        <item x="13"/>
        <item x="14"/>
        <item x="19"/>
        <item x="20"/>
        <item x="3"/>
        <item x="0"/>
        <item x="10"/>
        <item x="24"/>
        <item t="default"/>
      </items>
    </pivotField>
    <pivotField showAll="0">
      <items count="26">
        <item x="9"/>
        <item x="3"/>
        <item x="16"/>
        <item x="15"/>
        <item x="5"/>
        <item x="4"/>
        <item x="21"/>
        <item x="18"/>
        <item x="0"/>
        <item x="1"/>
        <item x="11"/>
        <item x="22"/>
        <item x="14"/>
        <item x="8"/>
        <item x="13"/>
        <item x="10"/>
        <item x="7"/>
        <item x="20"/>
        <item x="19"/>
        <item x="17"/>
        <item x="2"/>
        <item x="6"/>
        <item x="23"/>
        <item x="12"/>
        <item x="24"/>
        <item t="default"/>
      </items>
    </pivotField>
    <pivotField showAll="0">
      <items count="13">
        <item x="7"/>
        <item x="3"/>
        <item x="8"/>
        <item x="4"/>
        <item x="0"/>
        <item x="5"/>
        <item x="6"/>
        <item x="2"/>
        <item x="9"/>
        <item x="10"/>
        <item x="1"/>
        <item x="11"/>
        <item t="default"/>
      </items>
    </pivotField>
    <pivotField showAll="0"/>
    <pivotField showAll="0">
      <items count="3">
        <item x="0"/>
        <item x="1"/>
        <item t="default"/>
      </items>
    </pivotField>
    <pivotField showAll="0">
      <items count="3">
        <item x="0"/>
        <item x="1"/>
        <item t="default"/>
      </items>
    </pivotField>
    <pivotField showAll="0">
      <items count="3">
        <item x="0"/>
        <item x="1"/>
        <item t="default"/>
      </items>
    </pivotField>
    <pivotField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Excel_BuiltIn__FilterDatabase__1" displayName="Excel_BuiltIn__FilterDatabase__1" ref="B1:K6001" totalsRowShown="0" headerRowDxfId="36">
  <autoFilter ref="B1:K6001" xr:uid="{00000000-0009-0000-0100-000001000000}"/>
  <tableColumns count="10">
    <tableColumn id="1" xr3:uid="{00000000-0010-0000-0000-000001000000}" name="Név" dataDxfId="35"/>
    <tableColumn id="3" xr3:uid="{00000000-0010-0000-0000-000003000000}" name="Egyesület" dataDxfId="34"/>
    <tableColumn id="4" xr3:uid="{00000000-0010-0000-0000-000004000000}" name="Szül Év.Hó.Nap" dataDxfId="33"/>
    <tableColumn id="2" xr3:uid="{00000000-0010-0000-0000-000002000000}" name="Kor" dataDxfId="32" dataCellStyle="Excel Built-in Normal">
      <calculatedColumnFormula>$N$2-Excel_BuiltIn__FilterDatabase__1[[#This Row],[Szül Év.Hó.Nap]]</calculatedColumnFormula>
    </tableColumn>
    <tableColumn id="5" xr3:uid="{00000000-0010-0000-0000-000005000000}" name="Nem" dataDxfId="31" dataCellStyle="Excel Built-in Normal"/>
    <tableColumn id="6" xr3:uid="{00000000-0010-0000-0000-000006000000}" name="Kategória" dataDxfId="30" dataCellStyle="Excel Built-in Normal">
      <calculatedColumnFormula>CONCATENATE(H2,Excel_BuiltIn__FilterDatabase__1[[#This Row],[Felnőtt]],Excel_BuiltIn__FilterDatabase__1[[#This Row],[Senior]],Excel_BuiltIn__FilterDatabase__1[[#This Row],[Super.s]],L2)</calculatedColumnFormula>
    </tableColumn>
    <tableColumn id="7" xr3:uid="{00000000-0010-0000-0000-000007000000}" name="Junior" dataDxfId="29" dataCellStyle="Excel Built-in Normal">
      <calculatedColumnFormula>IF(Excel_BuiltIn__FilterDatabase__1[[#This Row],[Kor]]&lt;18,"Junior",0)</calculatedColumnFormula>
    </tableColumn>
    <tableColumn id="8" xr3:uid="{00000000-0010-0000-0000-000008000000}" name="Felnőtt" dataDxfId="28" dataCellStyle="Excel Built-in Normal">
      <calculatedColumnFormula>IF(Excel_BuiltIn__FilterDatabase__1[[#This Row],[Kor]]&gt;18=AND(Excel_BuiltIn__FilterDatabase__1[[#This Row],[Kor]]&lt;50),"Felnőtt",)</calculatedColumnFormula>
    </tableColumn>
    <tableColumn id="9" xr3:uid="{00000000-0010-0000-0000-000009000000}" name="Senior" dataDxfId="27" dataCellStyle="Excel Built-in Normal">
      <calculatedColumnFormula>IF(Excel_BuiltIn__FilterDatabase__1[[#This Row],[Kor]]&gt;50=AND(Excel_BuiltIn__FilterDatabase__1[[#This Row],[Kor]]&lt;60),"Senior",0)</calculatedColumnFormula>
    </tableColumn>
    <tableColumn id="10" xr3:uid="{00000000-0010-0000-0000-00000A000000}" name="Super.s" dataDxfId="26" dataCellStyle="Excel Built-in Normal">
      <calculatedColumnFormula>IF(Excel_BuiltIn__FilterDatabase__1[[#This Row],[Kor]]&gt;60,"Super.S",0)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áblázat3" displayName="Táblázat3" ref="A3:V793" totalsRowShown="0" headerRowDxfId="24" headerRowBorderDxfId="23" tableBorderDxfId="22" totalsRowBorderDxfId="21">
  <autoFilter ref="A3:V793" xr:uid="{00000000-0009-0000-0100-000003000000}"/>
  <tableColumns count="22">
    <tableColumn id="1" xr3:uid="{00000000-0010-0000-0100-000001000000}" name="Sorszám" dataDxfId="20"/>
    <tableColumn id="2" xr3:uid="{00000000-0010-0000-0100-000002000000}" name="Név" dataDxfId="19">
      <calculatedColumnFormula>VLOOKUP(C4,Névsor!A$2:C$7060,2,FALSE)</calculatedColumnFormula>
    </tableColumn>
    <tableColumn id="3" xr3:uid="{00000000-0010-0000-0100-000003000000}" name="V.eng." dataDxfId="18"/>
    <tableColumn id="4" xr3:uid="{00000000-0010-0000-0100-000004000000}" name="Egyesület" dataDxfId="17">
      <calculatedColumnFormula>VLOOKUP(C4,Névsor!A$2:C7058,3,FALSE)</calculatedColumnFormula>
    </tableColumn>
    <tableColumn id="5" xr3:uid="{00000000-0010-0000-0100-000005000000}" name="Életkor sz kategória" dataDxfId="16">
      <calculatedColumnFormula>VLOOKUP(C4,Névsor!A:G,7,)</calculatedColumnFormula>
    </tableColumn>
    <tableColumn id="6" xr3:uid="{00000000-0010-0000-0100-000006000000}" name="KKPI" dataDxfId="15"/>
    <tableColumn id="7" xr3:uid="{00000000-0010-0000-0100-000007000000}" name="KKPI opt" dataDxfId="14"/>
    <tableColumn id="8" xr3:uid="{00000000-0010-0000-0100-000008000000}" name="NKPI" dataDxfId="13"/>
    <tableColumn id="9" xr3:uid="{00000000-0010-0000-0100-000009000000}" name="NKPI opt" dataDxfId="12"/>
    <tableColumn id="10" xr3:uid="{00000000-0010-0000-0100-00000A000000}" name="KKPU" dataDxfId="11"/>
    <tableColumn id="11" xr3:uid="{00000000-0010-0000-0100-00000B000000}" name="KKPU optika" dataDxfId="10"/>
    <tableColumn id="12" xr3:uid="{00000000-0010-0000-0100-00000C000000}" name="NKPU" dataDxfId="9"/>
    <tableColumn id="13" xr3:uid="{00000000-0010-0000-0100-00000D000000}" name="NKPU optika" dataDxfId="8"/>
    <tableColumn id="14" xr3:uid="{00000000-0010-0000-0100-00000E000000}" name="Sörétes" dataDxfId="7"/>
    <tableColumn id="15" xr3:uid="{00000000-0010-0000-0100-00000F000000}" name="Sörétes opt" dataDxfId="6"/>
    <tableColumn id="16" xr3:uid="{00000000-0010-0000-0100-000010000000}" name="Versenyszámok összesen" dataDxfId="5">
      <calculatedColumnFormula>COUNT(F4:O4)</calculatedColumnFormula>
    </tableColumn>
    <tableColumn id="17" xr3:uid="{00000000-0010-0000-0100-000011000000}" name="Verseny bevétel" dataDxfId="4">
      <calculatedColumnFormula>IF(U4="X",($Y$5),IF(P4=1,($Y$5),IF(P4=2,($Y$5+$Y$6),IF(P4=3,($Y$5+$Y$6+$Y$7),IF(P4=4,($Y$5+$Y$6+$Y$7+$Y$8),IF(P4=5,($Y$5+$Y$6+$Y$7+$Y$8+$Y$9),IF(P4=6,($Y$5+$Y$6+$Y$7+$Y$8+$Y$9+$Y$10),IF(P4=7,($Y$5+$Y$6+$Y$7+$Y$8+$Y$9+$Y$10+$Y$11),IF(P4=8,($Y$5+$Y$6+$Y$7+$Y$8+$Y$9+$Y$10+$Y$11+$Y12),IF(P4=9,($Y$5+$Y$6+$Y$7+$Y$8+$Y$9+$Y$10+$Y$11+$Y$12+$Y$13),IF(P4=10,($Y$5+$Y$6+$Y$7+$Y$8+$Y$9+$Y$10+$Y$11+$Y$12+$Y$13+$Y$14),"0")))))))))))</calculatedColumnFormula>
    </tableColumn>
    <tableColumn id="18" xr3:uid="{00000000-0010-0000-0100-000012000000}" name="Egyéb bevétel" dataDxfId="3"/>
    <tableColumn id="19" xr3:uid="{00000000-0010-0000-0100-000013000000}" name="Össz bevétel" dataDxfId="2">
      <calculatedColumnFormula>Q4+R4</calculatedColumnFormula>
    </tableColumn>
    <tableColumn id="20" xr3:uid="{00000000-0010-0000-0100-000014000000}" name="Egyéb bevétel indok" dataDxfId="1"/>
    <tableColumn id="21" xr3:uid="{00000000-0010-0000-0100-000015000000}" name="Nem fizet nevezést" dataDxfId="0"/>
    <tableColumn id="22" xr3:uid="{E72E4ED4-6417-4417-89BD-6F1FD4A1AEF7}" name="Utalva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unka1"/>
  <dimension ref="A1:AMK6433"/>
  <sheetViews>
    <sheetView workbookViewId="0">
      <pane ySplit="1" topLeftCell="A29" activePane="bottomLeft" state="frozen"/>
      <selection pane="bottomLeft" activeCell="V9" sqref="V9"/>
    </sheetView>
  </sheetViews>
  <sheetFormatPr defaultColWidth="9.109375" defaultRowHeight="14.4"/>
  <cols>
    <col min="1" max="1" width="5.44140625" style="55" customWidth="1"/>
    <col min="2" max="2" width="17.5546875" style="55" customWidth="1"/>
    <col min="3" max="3" width="29.6640625" style="56" customWidth="1"/>
    <col min="4" max="4" width="10.6640625" style="57" customWidth="1"/>
    <col min="5" max="5" width="5.5546875" style="26" customWidth="1"/>
    <col min="6" max="6" width="8.88671875" style="12" customWidth="1"/>
    <col min="7" max="7" width="11.109375" style="7" customWidth="1"/>
    <col min="8" max="8" width="8.33203125" style="7" bestFit="1" customWidth="1"/>
    <col min="9" max="9" width="9.109375" style="9"/>
    <col min="10" max="11" width="9.6640625" style="7" customWidth="1"/>
    <col min="12" max="12" width="7.5546875" style="7" customWidth="1"/>
    <col min="13" max="13" width="9.6640625" style="1" hidden="1" customWidth="1"/>
    <col min="14" max="14" width="10.109375" style="4" hidden="1" customWidth="1"/>
    <col min="15" max="20" width="9.6640625" style="1" hidden="1" customWidth="1"/>
    <col min="21" max="21" width="16.6640625" style="1" bestFit="1" customWidth="1"/>
    <col min="22" max="22" width="17.6640625" style="1" customWidth="1"/>
    <col min="23" max="1025" width="9.6640625" style="1" customWidth="1"/>
    <col min="1026" max="16384" width="9.109375" style="8"/>
  </cols>
  <sheetData>
    <row r="1" spans="1:22" s="1" customFormat="1" ht="35.25" customHeight="1">
      <c r="A1" s="42" t="s">
        <v>21</v>
      </c>
      <c r="B1" s="42" t="s">
        <v>3</v>
      </c>
      <c r="C1" s="43" t="s">
        <v>5</v>
      </c>
      <c r="D1" s="27" t="s">
        <v>935</v>
      </c>
      <c r="E1" s="25" t="s">
        <v>907</v>
      </c>
      <c r="F1" s="23" t="s">
        <v>908</v>
      </c>
      <c r="G1" s="10" t="s">
        <v>909</v>
      </c>
      <c r="H1" s="10" t="s">
        <v>914</v>
      </c>
      <c r="I1" s="11" t="s">
        <v>910</v>
      </c>
      <c r="J1" s="11" t="s">
        <v>911</v>
      </c>
      <c r="K1" s="10" t="s">
        <v>921</v>
      </c>
      <c r="L1" s="10" t="s">
        <v>916</v>
      </c>
      <c r="N1" s="4" t="s">
        <v>934</v>
      </c>
      <c r="P1" s="1" t="s">
        <v>915</v>
      </c>
      <c r="Q1" s="1" t="s">
        <v>910</v>
      </c>
      <c r="R1" s="1" t="s">
        <v>917</v>
      </c>
      <c r="U1" s="79" t="s">
        <v>1477</v>
      </c>
      <c r="V1" s="136" t="s">
        <v>2167</v>
      </c>
    </row>
    <row r="2" spans="1:22" s="1" customFormat="1" ht="27.6">
      <c r="A2" s="28">
        <v>6</v>
      </c>
      <c r="B2" s="28" t="s">
        <v>2322</v>
      </c>
      <c r="C2" s="44" t="s">
        <v>640</v>
      </c>
      <c r="D2" s="45"/>
      <c r="E2" s="33" t="str">
        <f>IF(D2&gt;0,($N$2-Excel_BuiltIn__FilterDatabase__1[[#This Row],[Szül Év.Hó.Nap]])/365.25,"0")</f>
        <v>0</v>
      </c>
      <c r="F2" s="40" t="s">
        <v>915</v>
      </c>
      <c r="G2" s="34" t="str">
        <f>CONCATENATE(H2,Excel_BuiltIn__FilterDatabase__1[[#This Row],[Felnőtt]],Excel_BuiltIn__FilterDatabase__1[[#This Row],[Senior]],Excel_BuiltIn__FilterDatabase__1[[#This Row],[Super.s]],L2)</f>
        <v xml:space="preserve">Super.s </v>
      </c>
      <c r="H2" s="34" t="str">
        <f>IF(L2="Nő","",IF(Excel_BuiltIn__FilterDatabase__1[[#This Row],[Kor]]&gt;=1=AND(Excel_BuiltIn__FilterDatabase__1[[#This Row],[Kor]]&lt;18),"Junior ",""))</f>
        <v/>
      </c>
      <c r="I2" s="34" t="str">
        <f>IF(L2="Nő","",IF(Excel_BuiltIn__FilterDatabase__1[[#This Row],[Kor]]&gt;=18=AND(Excel_BuiltIn__FilterDatabase__1[[#This Row],[Kor]]&lt;=49),"Felnőtt ",""))</f>
        <v/>
      </c>
      <c r="J2" s="34" t="str">
        <f>IF(L2="Nő","",IF(Excel_BuiltIn__FilterDatabase__1[[#This Row],[Kor]]&gt;49=AND(Excel_BuiltIn__FilterDatabase__1[[#This Row],[Kor]]&lt;=59),"Senior ",""))</f>
        <v/>
      </c>
      <c r="K2" s="34" t="str">
        <f>IF(L2="Nő","",IF(Excel_BuiltIn__FilterDatabase__1[[#This Row],[Kor]]&gt;=60,"Super.s ",""))</f>
        <v xml:space="preserve">Super.s </v>
      </c>
      <c r="L2" s="34" t="str">
        <f>IF(Excel_BuiltIn__FilterDatabase__1[[#This Row],[Nem]]="Nő","Lady","")</f>
        <v/>
      </c>
      <c r="M2" s="1" t="s">
        <v>1475</v>
      </c>
      <c r="N2" s="24">
        <f ca="1">TODAY()</f>
        <v>45913</v>
      </c>
      <c r="P2" s="1" t="s">
        <v>916</v>
      </c>
      <c r="Q2" s="1" t="s">
        <v>911</v>
      </c>
      <c r="R2" s="1" t="s">
        <v>918</v>
      </c>
      <c r="U2" s="77" t="s">
        <v>1478</v>
      </c>
      <c r="V2" s="135">
        <v>45892</v>
      </c>
    </row>
    <row r="3" spans="1:22" s="1" customFormat="1" thickBot="1">
      <c r="A3" s="28">
        <v>8</v>
      </c>
      <c r="B3" s="28" t="s">
        <v>23</v>
      </c>
      <c r="C3" s="44" t="s">
        <v>2323</v>
      </c>
      <c r="D3" s="45"/>
      <c r="E3" s="33" t="str">
        <f>IF(D3&gt;0,($N$2-Excel_BuiltIn__FilterDatabase__1[[#This Row],[Szül Év.Hó.Nap]])/365.25,"0")</f>
        <v>0</v>
      </c>
      <c r="F3" s="40"/>
      <c r="G3" s="34" t="str">
        <f>CONCATENATE(H3,Excel_BuiltIn__FilterDatabase__1[[#This Row],[Felnőtt]],Excel_BuiltIn__FilterDatabase__1[[#This Row],[Senior]],Excel_BuiltIn__FilterDatabase__1[[#This Row],[Super.s]],L3)</f>
        <v xml:space="preserve">Super.s </v>
      </c>
      <c r="H3" s="34" t="str">
        <f>IF(L3="Nő","",IF(Excel_BuiltIn__FilterDatabase__1[[#This Row],[Kor]]&gt;=1=AND(Excel_BuiltIn__FilterDatabase__1[[#This Row],[Kor]]&lt;18),"Junior ",""))</f>
        <v/>
      </c>
      <c r="I3" s="34" t="str">
        <f>IF(L3="Nő","",IF(Excel_BuiltIn__FilterDatabase__1[[#This Row],[Kor]]&gt;=18=AND(Excel_BuiltIn__FilterDatabase__1[[#This Row],[Kor]]&lt;=49),"Felnőtt ",""))</f>
        <v/>
      </c>
      <c r="J3" s="34" t="str">
        <f>IF(L3="Nő","",IF(Excel_BuiltIn__FilterDatabase__1[[#This Row],[Kor]]&gt;49=AND(Excel_BuiltIn__FilterDatabase__1[[#This Row],[Kor]]&lt;=59),"Senior ",""))</f>
        <v/>
      </c>
      <c r="K3" s="34" t="str">
        <f>IF(L3="Nő","",IF(Excel_BuiltIn__FilterDatabase__1[[#This Row],[Kor]]&gt;=60,"Super.s ",""))</f>
        <v xml:space="preserve">Super.s </v>
      </c>
      <c r="L3" s="34" t="str">
        <f>IF(Excel_BuiltIn__FilterDatabase__1[[#This Row],[Nem]]="Nő","Lady","")</f>
        <v/>
      </c>
      <c r="N3" s="4"/>
      <c r="Q3" s="1" t="s">
        <v>912</v>
      </c>
      <c r="R3" s="1" t="s">
        <v>919</v>
      </c>
      <c r="U3" s="78" t="s">
        <v>1479</v>
      </c>
      <c r="V3" s="136" t="s">
        <v>4649</v>
      </c>
    </row>
    <row r="4" spans="1:22" s="1" customFormat="1" ht="13.8">
      <c r="A4" s="28">
        <v>9</v>
      </c>
      <c r="B4" s="28" t="s">
        <v>24</v>
      </c>
      <c r="C4" s="44" t="s">
        <v>936</v>
      </c>
      <c r="D4" s="45"/>
      <c r="E4" s="33" t="str">
        <f>IF(D4&gt;0,($N$2-Excel_BuiltIn__FilterDatabase__1[[#This Row],[Szül Év.Hó.Nap]])/365.25,"0")</f>
        <v>0</v>
      </c>
      <c r="F4" s="40"/>
      <c r="G4" s="34" t="str">
        <f>CONCATENATE(H4,Excel_BuiltIn__FilterDatabase__1[[#This Row],[Felnőtt]],Excel_BuiltIn__FilterDatabase__1[[#This Row],[Senior]],Excel_BuiltIn__FilterDatabase__1[[#This Row],[Super.s]],L4)</f>
        <v xml:space="preserve">Super.s </v>
      </c>
      <c r="H4" s="34" t="str">
        <f>IF(L4="Nő","",IF(Excel_BuiltIn__FilterDatabase__1[[#This Row],[Kor]]&gt;=1=AND(Excel_BuiltIn__FilterDatabase__1[[#This Row],[Kor]]&lt;18),"Junior ",""))</f>
        <v/>
      </c>
      <c r="I4" s="34" t="str">
        <f>IF(L4="Nő","",IF(Excel_BuiltIn__FilterDatabase__1[[#This Row],[Kor]]&gt;=18=AND(Excel_BuiltIn__FilterDatabase__1[[#This Row],[Kor]]&lt;=49),"Felnőtt ",""))</f>
        <v/>
      </c>
      <c r="J4" s="34" t="str">
        <f>IF(L4="Nő","",IF(Excel_BuiltIn__FilterDatabase__1[[#This Row],[Kor]]&gt;49=AND(Excel_BuiltIn__FilterDatabase__1[[#This Row],[Kor]]&lt;=59),"Senior ",""))</f>
        <v/>
      </c>
      <c r="K4" s="34" t="str">
        <f>IF(L4="Nő","",IF(Excel_BuiltIn__FilterDatabase__1[[#This Row],[Kor]]&gt;=60,"Super.s ",""))</f>
        <v xml:space="preserve">Super.s </v>
      </c>
      <c r="L4" s="34" t="str">
        <f>IF(Excel_BuiltIn__FilterDatabase__1[[#This Row],[Nem]]="Nő","Lady","")</f>
        <v/>
      </c>
      <c r="N4" s="4"/>
      <c r="Q4" s="1" t="s">
        <v>913</v>
      </c>
      <c r="R4" s="1" t="s">
        <v>916</v>
      </c>
    </row>
    <row r="5" spans="1:22" s="1" customFormat="1" ht="13.8">
      <c r="A5" s="28">
        <v>16</v>
      </c>
      <c r="B5" s="28" t="s">
        <v>1513</v>
      </c>
      <c r="C5" s="44" t="s">
        <v>1514</v>
      </c>
      <c r="D5" s="45"/>
      <c r="E5" s="33" t="str">
        <f>IF(D5&gt;0,($N$2-Excel_BuiltIn__FilterDatabase__1[[#This Row],[Szül Év.Hó.Nap]])/365.25,"0")</f>
        <v>0</v>
      </c>
      <c r="F5" s="40"/>
      <c r="G5" s="34" t="str">
        <f>CONCATENATE(H5,Excel_BuiltIn__FilterDatabase__1[[#This Row],[Felnőtt]],Excel_BuiltIn__FilterDatabase__1[[#This Row],[Senior]],Excel_BuiltIn__FilterDatabase__1[[#This Row],[Super.s]],L5)</f>
        <v xml:space="preserve">Super.s </v>
      </c>
      <c r="H5" s="34" t="str">
        <f>IF(L5="Nő","",IF(Excel_BuiltIn__FilterDatabase__1[[#This Row],[Kor]]&gt;=1=AND(Excel_BuiltIn__FilterDatabase__1[[#This Row],[Kor]]&lt;18),"Junior ",""))</f>
        <v/>
      </c>
      <c r="I5" s="34" t="str">
        <f>IF(L5="Nő","",IF(Excel_BuiltIn__FilterDatabase__1[[#This Row],[Kor]]&gt;=18=AND(Excel_BuiltIn__FilterDatabase__1[[#This Row],[Kor]]&lt;=49),"Felnőtt ",""))</f>
        <v/>
      </c>
      <c r="J5" s="34" t="str">
        <f>IF(L5="Nő","",IF(Excel_BuiltIn__FilterDatabase__1[[#This Row],[Kor]]&gt;49=AND(Excel_BuiltIn__FilterDatabase__1[[#This Row],[Kor]]&lt;=59),"Senior ",""))</f>
        <v/>
      </c>
      <c r="K5" s="34" t="str">
        <f>IF(L5="Nő","",IF(Excel_BuiltIn__FilterDatabase__1[[#This Row],[Kor]]&gt;=60,"Super.s ",""))</f>
        <v xml:space="preserve">Super.s </v>
      </c>
      <c r="L5" s="34" t="str">
        <f>IF(Excel_BuiltIn__FilterDatabase__1[[#This Row],[Nem]]="Nő","Lady","")</f>
        <v/>
      </c>
      <c r="N5" s="4"/>
      <c r="Q5" s="1" t="s">
        <v>914</v>
      </c>
      <c r="R5" s="1" t="s">
        <v>920</v>
      </c>
    </row>
    <row r="6" spans="1:22" s="1" customFormat="1" ht="13.8">
      <c r="A6" s="28">
        <v>25</v>
      </c>
      <c r="B6" s="28" t="s">
        <v>937</v>
      </c>
      <c r="C6" s="44" t="s">
        <v>938</v>
      </c>
      <c r="D6" s="45"/>
      <c r="E6" s="33" t="str">
        <f>IF(D6&gt;0,($N$2-Excel_BuiltIn__FilterDatabase__1[[#This Row],[Szül Év.Hó.Nap]])/365.25,"0")</f>
        <v>0</v>
      </c>
      <c r="F6" s="40"/>
      <c r="G6" s="34" t="str">
        <f>CONCATENATE(H6,Excel_BuiltIn__FilterDatabase__1[[#This Row],[Felnőtt]],Excel_BuiltIn__FilterDatabase__1[[#This Row],[Senior]],Excel_BuiltIn__FilterDatabase__1[[#This Row],[Super.s]],L6)</f>
        <v xml:space="preserve">Super.s </v>
      </c>
      <c r="H6" s="34" t="str">
        <f>IF(L6="Nő","",IF(Excel_BuiltIn__FilterDatabase__1[[#This Row],[Kor]]&gt;=1=AND(Excel_BuiltIn__FilterDatabase__1[[#This Row],[Kor]]&lt;18),"Junior ",""))</f>
        <v/>
      </c>
      <c r="I6" s="34" t="str">
        <f>IF(L6="Nő","",IF(Excel_BuiltIn__FilterDatabase__1[[#This Row],[Kor]]&gt;=18=AND(Excel_BuiltIn__FilterDatabase__1[[#This Row],[Kor]]&lt;=49),"Felnőtt ",""))</f>
        <v/>
      </c>
      <c r="J6" s="34" t="str">
        <f>IF(L6="Nő","",IF(Excel_BuiltIn__FilterDatabase__1[[#This Row],[Kor]]&gt;49=AND(Excel_BuiltIn__FilterDatabase__1[[#This Row],[Kor]]&lt;=59),"Senior ",""))</f>
        <v/>
      </c>
      <c r="K6" s="34" t="str">
        <f>IF(L6="Nő","",IF(Excel_BuiltIn__FilterDatabase__1[[#This Row],[Kor]]&gt;=60,"Super.s ",""))</f>
        <v xml:space="preserve">Super.s </v>
      </c>
      <c r="L6" s="34" t="str">
        <f>IF(Excel_BuiltIn__FilterDatabase__1[[#This Row],[Nem]]="Nő","Lady","")</f>
        <v/>
      </c>
      <c r="N6" s="4"/>
    </row>
    <row r="7" spans="1:22" s="1" customFormat="1" ht="27.6">
      <c r="A7" s="28">
        <v>26</v>
      </c>
      <c r="B7" s="28" t="s">
        <v>2324</v>
      </c>
      <c r="C7" s="44" t="s">
        <v>1515</v>
      </c>
      <c r="D7" s="45"/>
      <c r="E7" s="33" t="str">
        <f>IF(D7&gt;0,($N$2-Excel_BuiltIn__FilterDatabase__1[[#This Row],[Szül Év.Hó.Nap]])/365.25,"0")</f>
        <v>0</v>
      </c>
      <c r="F7" s="40"/>
      <c r="G7" s="34" t="str">
        <f>CONCATENATE(H7,Excel_BuiltIn__FilterDatabase__1[[#This Row],[Felnőtt]],Excel_BuiltIn__FilterDatabase__1[[#This Row],[Senior]],Excel_BuiltIn__FilterDatabase__1[[#This Row],[Super.s]],L7)</f>
        <v xml:space="preserve">Super.s </v>
      </c>
      <c r="H7" s="34" t="str">
        <f>IF(L7="Nő","",IF(Excel_BuiltIn__FilterDatabase__1[[#This Row],[Kor]]&gt;=1=AND(Excel_BuiltIn__FilterDatabase__1[[#This Row],[Kor]]&lt;18),"Junior ",""))</f>
        <v/>
      </c>
      <c r="I7" s="34" t="str">
        <f>IF(L7="Nő","",IF(Excel_BuiltIn__FilterDatabase__1[[#This Row],[Kor]]&gt;=18=AND(Excel_BuiltIn__FilterDatabase__1[[#This Row],[Kor]]&lt;=49),"Felnőtt ",""))</f>
        <v/>
      </c>
      <c r="J7" s="34" t="str">
        <f>IF(L7="Nő","",IF(Excel_BuiltIn__FilterDatabase__1[[#This Row],[Kor]]&gt;49=AND(Excel_BuiltIn__FilterDatabase__1[[#This Row],[Kor]]&lt;=59),"Senior ",""))</f>
        <v/>
      </c>
      <c r="K7" s="34" t="str">
        <f>IF(L7="Nő","",IF(Excel_BuiltIn__FilterDatabase__1[[#This Row],[Kor]]&gt;=60,"Super.s ",""))</f>
        <v xml:space="preserve">Super.s </v>
      </c>
      <c r="L7" s="34" t="str">
        <f>IF(Excel_BuiltIn__FilterDatabase__1[[#This Row],[Nem]]="Nő","Lady","")</f>
        <v/>
      </c>
      <c r="N7" s="4"/>
    </row>
    <row r="8" spans="1:22" s="1" customFormat="1" ht="13.8">
      <c r="A8" s="28">
        <v>28</v>
      </c>
      <c r="B8" s="28" t="s">
        <v>25</v>
      </c>
      <c r="C8" s="44" t="s">
        <v>938</v>
      </c>
      <c r="D8" s="45"/>
      <c r="E8" s="33" t="str">
        <f>IF(D8&gt;0,($N$2-Excel_BuiltIn__FilterDatabase__1[[#This Row],[Szül Év.Hó.Nap]])/365.25,"0")</f>
        <v>0</v>
      </c>
      <c r="F8" s="40"/>
      <c r="G8" s="34" t="str">
        <f>CONCATENATE(H8,Excel_BuiltIn__FilterDatabase__1[[#This Row],[Felnőtt]],Excel_BuiltIn__FilterDatabase__1[[#This Row],[Senior]],Excel_BuiltIn__FilterDatabase__1[[#This Row],[Super.s]],L8)</f>
        <v xml:space="preserve">Super.s </v>
      </c>
      <c r="H8" s="34" t="str">
        <f>IF(L8="Nő","",IF(Excel_BuiltIn__FilterDatabase__1[[#This Row],[Kor]]&gt;=1=AND(Excel_BuiltIn__FilterDatabase__1[[#This Row],[Kor]]&lt;18),"Junior ",""))</f>
        <v/>
      </c>
      <c r="I8" s="34" t="str">
        <f>IF(L8="Nő","",IF(Excel_BuiltIn__FilterDatabase__1[[#This Row],[Kor]]&gt;=18=AND(Excel_BuiltIn__FilterDatabase__1[[#This Row],[Kor]]&lt;=49),"Felnőtt ",""))</f>
        <v/>
      </c>
      <c r="J8" s="34" t="str">
        <f>IF(L8="Nő","",IF(Excel_BuiltIn__FilterDatabase__1[[#This Row],[Kor]]&gt;49=AND(Excel_BuiltIn__FilterDatabase__1[[#This Row],[Kor]]&lt;=59),"Senior ",""))</f>
        <v/>
      </c>
      <c r="K8" s="34" t="str">
        <f>IF(L8="Nő","",IF(Excel_BuiltIn__FilterDatabase__1[[#This Row],[Kor]]&gt;=60,"Super.s ",""))</f>
        <v xml:space="preserve">Super.s </v>
      </c>
      <c r="L8" s="34" t="str">
        <f>IF(Excel_BuiltIn__FilterDatabase__1[[#This Row],[Nem]]="Nő","Lady","")</f>
        <v/>
      </c>
      <c r="N8" s="4"/>
    </row>
    <row r="9" spans="1:22" s="1" customFormat="1" ht="13.8">
      <c r="A9" s="28">
        <v>35</v>
      </c>
      <c r="B9" s="28" t="s">
        <v>2325</v>
      </c>
      <c r="C9" s="44" t="s">
        <v>26</v>
      </c>
      <c r="D9" s="45"/>
      <c r="E9" s="33" t="str">
        <f>IF(D9&gt;0,($N$2-Excel_BuiltIn__FilterDatabase__1[[#This Row],[Szül Év.Hó.Nap]])/365.25,"0")</f>
        <v>0</v>
      </c>
      <c r="F9" s="40"/>
      <c r="G9" s="34" t="str">
        <f>CONCATENATE(H9,Excel_BuiltIn__FilterDatabase__1[[#This Row],[Felnőtt]],Excel_BuiltIn__FilterDatabase__1[[#This Row],[Senior]],Excel_BuiltIn__FilterDatabase__1[[#This Row],[Super.s]],L9)</f>
        <v xml:space="preserve">Super.s </v>
      </c>
      <c r="H9" s="34" t="str">
        <f>IF(L9="Nő","",IF(Excel_BuiltIn__FilterDatabase__1[[#This Row],[Kor]]&gt;=1=AND(Excel_BuiltIn__FilterDatabase__1[[#This Row],[Kor]]&lt;18),"Junior ",""))</f>
        <v/>
      </c>
      <c r="I9" s="34" t="str">
        <f>IF(L9="Nő","",IF(Excel_BuiltIn__FilterDatabase__1[[#This Row],[Kor]]&gt;=18=AND(Excel_BuiltIn__FilterDatabase__1[[#This Row],[Kor]]&lt;=49),"Felnőtt ",""))</f>
        <v/>
      </c>
      <c r="J9" s="34" t="str">
        <f>IF(L9="Nő","",IF(Excel_BuiltIn__FilterDatabase__1[[#This Row],[Kor]]&gt;49=AND(Excel_BuiltIn__FilterDatabase__1[[#This Row],[Kor]]&lt;=59),"Senior ",""))</f>
        <v/>
      </c>
      <c r="K9" s="34" t="str">
        <f>IF(L9="Nő","",IF(Excel_BuiltIn__FilterDatabase__1[[#This Row],[Kor]]&gt;=60,"Super.s ",""))</f>
        <v xml:space="preserve">Super.s </v>
      </c>
      <c r="L9" s="34" t="str">
        <f>IF(Excel_BuiltIn__FilterDatabase__1[[#This Row],[Nem]]="Nő","Lady","")</f>
        <v/>
      </c>
      <c r="N9" s="4"/>
    </row>
    <row r="10" spans="1:22" s="1" customFormat="1" ht="13.8">
      <c r="A10" s="28">
        <v>54</v>
      </c>
      <c r="B10" s="28" t="s">
        <v>2326</v>
      </c>
      <c r="C10" s="44" t="s">
        <v>451</v>
      </c>
      <c r="D10" s="45"/>
      <c r="E10" s="33" t="str">
        <f>IF(D10&gt;0,($N$2-Excel_BuiltIn__FilterDatabase__1[[#This Row],[Szül Év.Hó.Nap]])/365.25,"0")</f>
        <v>0</v>
      </c>
      <c r="F10" s="40"/>
      <c r="G10" s="34" t="str">
        <f>CONCATENATE(H10,Excel_BuiltIn__FilterDatabase__1[[#This Row],[Felnőtt]],Excel_BuiltIn__FilterDatabase__1[[#This Row],[Senior]],Excel_BuiltIn__FilterDatabase__1[[#This Row],[Super.s]],L10)</f>
        <v xml:space="preserve">Super.s </v>
      </c>
      <c r="H10" s="34" t="str">
        <f>IF(L10="Nő","",IF(Excel_BuiltIn__FilterDatabase__1[[#This Row],[Kor]]&gt;=1=AND(Excel_BuiltIn__FilterDatabase__1[[#This Row],[Kor]]&lt;18),"Junior ",""))</f>
        <v/>
      </c>
      <c r="I10" s="34" t="str">
        <f>IF(L10="Nő","",IF(Excel_BuiltIn__FilterDatabase__1[[#This Row],[Kor]]&gt;=18=AND(Excel_BuiltIn__FilterDatabase__1[[#This Row],[Kor]]&lt;=49),"Felnőtt ",""))</f>
        <v/>
      </c>
      <c r="J10" s="34" t="str">
        <f>IF(L10="Nő","",IF(Excel_BuiltIn__FilterDatabase__1[[#This Row],[Kor]]&gt;49=AND(Excel_BuiltIn__FilterDatabase__1[[#This Row],[Kor]]&lt;=59),"Senior ",""))</f>
        <v/>
      </c>
      <c r="K10" s="34" t="str">
        <f>IF(L10="Nő","",IF(Excel_BuiltIn__FilterDatabase__1[[#This Row],[Kor]]&gt;=60,"Super.s ",""))</f>
        <v xml:space="preserve">Super.s </v>
      </c>
      <c r="L10" s="34" t="str">
        <f>IF(Excel_BuiltIn__FilterDatabase__1[[#This Row],[Nem]]="Nő","Lady","")</f>
        <v/>
      </c>
      <c r="N10" s="4"/>
    </row>
    <row r="11" spans="1:22" s="1" customFormat="1" ht="13.8">
      <c r="A11" s="28">
        <v>63</v>
      </c>
      <c r="B11" s="28" t="s">
        <v>30</v>
      </c>
      <c r="C11" s="44" t="s">
        <v>29</v>
      </c>
      <c r="D11" s="45"/>
      <c r="E11" s="33" t="str">
        <f>IF(D11&gt;0,($N$2-Excel_BuiltIn__FilterDatabase__1[[#This Row],[Szül Év.Hó.Nap]])/365.25,"0")</f>
        <v>0</v>
      </c>
      <c r="F11" s="40"/>
      <c r="G11" s="34" t="str">
        <f>CONCATENATE(H11,Excel_BuiltIn__FilterDatabase__1[[#This Row],[Felnőtt]],Excel_BuiltIn__FilterDatabase__1[[#This Row],[Senior]],Excel_BuiltIn__FilterDatabase__1[[#This Row],[Super.s]],L11)</f>
        <v xml:space="preserve">Super.s </v>
      </c>
      <c r="H11" s="34" t="str">
        <f>IF(L11="Nő","",IF(Excel_BuiltIn__FilterDatabase__1[[#This Row],[Kor]]&gt;=1=AND(Excel_BuiltIn__FilterDatabase__1[[#This Row],[Kor]]&lt;18),"Junior ",""))</f>
        <v/>
      </c>
      <c r="I11" s="34" t="str">
        <f>IF(L11="Nő","",IF(Excel_BuiltIn__FilterDatabase__1[[#This Row],[Kor]]&gt;=18=AND(Excel_BuiltIn__FilterDatabase__1[[#This Row],[Kor]]&lt;=49),"Felnőtt ",""))</f>
        <v/>
      </c>
      <c r="J11" s="34" t="str">
        <f>IF(L11="Nő","",IF(Excel_BuiltIn__FilterDatabase__1[[#This Row],[Kor]]&gt;49=AND(Excel_BuiltIn__FilterDatabase__1[[#This Row],[Kor]]&lt;=59),"Senior ",""))</f>
        <v/>
      </c>
      <c r="K11" s="34" t="str">
        <f>IF(L11="Nő","",IF(Excel_BuiltIn__FilterDatabase__1[[#This Row],[Kor]]&gt;=60,"Super.s ",""))</f>
        <v xml:space="preserve">Super.s </v>
      </c>
      <c r="L11" s="34" t="str">
        <f>IF(Excel_BuiltIn__FilterDatabase__1[[#This Row],[Nem]]="Nő","Lady","")</f>
        <v/>
      </c>
      <c r="N11" s="4"/>
    </row>
    <row r="12" spans="1:22" s="1" customFormat="1" ht="27.6">
      <c r="A12" s="28">
        <v>68</v>
      </c>
      <c r="B12" s="28" t="s">
        <v>2327</v>
      </c>
      <c r="C12" s="44" t="s">
        <v>26</v>
      </c>
      <c r="D12" s="45"/>
      <c r="E12" s="33" t="str">
        <f>IF(D12&gt;0,($N$2-Excel_BuiltIn__FilterDatabase__1[[#This Row],[Szül Év.Hó.Nap]])/365.25,"0")</f>
        <v>0</v>
      </c>
      <c r="F12" s="40"/>
      <c r="G12" s="34" t="str">
        <f>CONCATENATE(H12,Excel_BuiltIn__FilterDatabase__1[[#This Row],[Felnőtt]],Excel_BuiltIn__FilterDatabase__1[[#This Row],[Senior]],Excel_BuiltIn__FilterDatabase__1[[#This Row],[Super.s]],L12)</f>
        <v xml:space="preserve">Super.s </v>
      </c>
      <c r="H12" s="34" t="str">
        <f>IF(L12="Nő","",IF(Excel_BuiltIn__FilterDatabase__1[[#This Row],[Kor]]&gt;=1=AND(Excel_BuiltIn__FilterDatabase__1[[#This Row],[Kor]]&lt;18),"Junior ",""))</f>
        <v/>
      </c>
      <c r="I12" s="34" t="str">
        <f>IF(L12="Nő","",IF(Excel_BuiltIn__FilterDatabase__1[[#This Row],[Kor]]&gt;=18=AND(Excel_BuiltIn__FilterDatabase__1[[#This Row],[Kor]]&lt;=49),"Felnőtt ",""))</f>
        <v/>
      </c>
      <c r="J12" s="34" t="str">
        <f>IF(L12="Nő","",IF(Excel_BuiltIn__FilterDatabase__1[[#This Row],[Kor]]&gt;49=AND(Excel_BuiltIn__FilterDatabase__1[[#This Row],[Kor]]&lt;=59),"Senior ",""))</f>
        <v/>
      </c>
      <c r="K12" s="34" t="str">
        <f>IF(L12="Nő","",IF(Excel_BuiltIn__FilterDatabase__1[[#This Row],[Kor]]&gt;=60,"Super.s ",""))</f>
        <v xml:space="preserve">Super.s </v>
      </c>
      <c r="L12" s="34" t="str">
        <f>IF(Excel_BuiltIn__FilterDatabase__1[[#This Row],[Nem]]="Nő","Lady","")</f>
        <v/>
      </c>
      <c r="N12" s="4"/>
    </row>
    <row r="13" spans="1:22" s="1" customFormat="1" ht="27.6">
      <c r="A13" s="28">
        <v>71</v>
      </c>
      <c r="B13" s="28" t="s">
        <v>2328</v>
      </c>
      <c r="C13" s="44" t="s">
        <v>939</v>
      </c>
      <c r="D13" s="45"/>
      <c r="E13" s="33" t="str">
        <f>IF(D13&gt;0,($N$2-Excel_BuiltIn__FilterDatabase__1[[#This Row],[Szül Év.Hó.Nap]])/365.25,"0")</f>
        <v>0</v>
      </c>
      <c r="F13" s="40"/>
      <c r="G13" s="34" t="str">
        <f>CONCATENATE(H13,Excel_BuiltIn__FilterDatabase__1[[#This Row],[Felnőtt]],Excel_BuiltIn__FilterDatabase__1[[#This Row],[Senior]],Excel_BuiltIn__FilterDatabase__1[[#This Row],[Super.s]],L13)</f>
        <v xml:space="preserve">Super.s </v>
      </c>
      <c r="H13" s="34" t="str">
        <f>IF(L13="Nő","",IF(Excel_BuiltIn__FilterDatabase__1[[#This Row],[Kor]]&gt;=1=AND(Excel_BuiltIn__FilterDatabase__1[[#This Row],[Kor]]&lt;18),"Junior ",""))</f>
        <v/>
      </c>
      <c r="I13" s="34" t="str">
        <f>IF(L13="Nő","",IF(Excel_BuiltIn__FilterDatabase__1[[#This Row],[Kor]]&gt;=18=AND(Excel_BuiltIn__FilterDatabase__1[[#This Row],[Kor]]&lt;=49),"Felnőtt ",""))</f>
        <v/>
      </c>
      <c r="J13" s="34" t="str">
        <f>IF(L13="Nő","",IF(Excel_BuiltIn__FilterDatabase__1[[#This Row],[Kor]]&gt;49=AND(Excel_BuiltIn__FilterDatabase__1[[#This Row],[Kor]]&lt;=59),"Senior ",""))</f>
        <v/>
      </c>
      <c r="K13" s="34" t="str">
        <f>IF(L13="Nő","",IF(Excel_BuiltIn__FilterDatabase__1[[#This Row],[Kor]]&gt;=60,"Super.s ",""))</f>
        <v xml:space="preserve">Super.s </v>
      </c>
      <c r="L13" s="34" t="str">
        <f>IF(Excel_BuiltIn__FilterDatabase__1[[#This Row],[Nem]]="Nő","Lady","")</f>
        <v/>
      </c>
      <c r="N13" s="4"/>
    </row>
    <row r="14" spans="1:22" s="1" customFormat="1" ht="13.8">
      <c r="A14" s="28">
        <v>110</v>
      </c>
      <c r="B14" s="28" t="s">
        <v>940</v>
      </c>
      <c r="C14" s="44" t="s">
        <v>936</v>
      </c>
      <c r="D14" s="45"/>
      <c r="E14" s="33" t="str">
        <f>IF(D14&gt;0,($N$2-Excel_BuiltIn__FilterDatabase__1[[#This Row],[Szül Év.Hó.Nap]])/365.25,"0")</f>
        <v>0</v>
      </c>
      <c r="F14" s="40"/>
      <c r="G14" s="34" t="str">
        <f>CONCATENATE(H14,Excel_BuiltIn__FilterDatabase__1[[#This Row],[Felnőtt]],Excel_BuiltIn__FilterDatabase__1[[#This Row],[Senior]],Excel_BuiltIn__FilterDatabase__1[[#This Row],[Super.s]],L14)</f>
        <v xml:space="preserve">Super.s </v>
      </c>
      <c r="H14" s="34" t="str">
        <f>IF(L14="Nő","",IF(Excel_BuiltIn__FilterDatabase__1[[#This Row],[Kor]]&gt;=1=AND(Excel_BuiltIn__FilterDatabase__1[[#This Row],[Kor]]&lt;18),"Junior ",""))</f>
        <v/>
      </c>
      <c r="I14" s="34" t="str">
        <f>IF(L14="Nő","",IF(Excel_BuiltIn__FilterDatabase__1[[#This Row],[Kor]]&gt;=18=AND(Excel_BuiltIn__FilterDatabase__1[[#This Row],[Kor]]&lt;=49),"Felnőtt ",""))</f>
        <v/>
      </c>
      <c r="J14" s="34" t="str">
        <f>IF(L14="Nő","",IF(Excel_BuiltIn__FilterDatabase__1[[#This Row],[Kor]]&gt;49=AND(Excel_BuiltIn__FilterDatabase__1[[#This Row],[Kor]]&lt;=59),"Senior ",""))</f>
        <v/>
      </c>
      <c r="K14" s="34" t="str">
        <f>IF(L14="Nő","",IF(Excel_BuiltIn__FilterDatabase__1[[#This Row],[Kor]]&gt;=60,"Super.s ",""))</f>
        <v xml:space="preserve">Super.s </v>
      </c>
      <c r="L14" s="34" t="str">
        <f>IF(Excel_BuiltIn__FilterDatabase__1[[#This Row],[Nem]]="Nő","Lady","")</f>
        <v/>
      </c>
      <c r="N14" s="4"/>
    </row>
    <row r="15" spans="1:22" s="1" customFormat="1" ht="13.8">
      <c r="A15" s="28">
        <v>119</v>
      </c>
      <c r="B15" s="28" t="s">
        <v>2329</v>
      </c>
      <c r="C15" s="44" t="s">
        <v>936</v>
      </c>
      <c r="D15" s="45"/>
      <c r="E15" s="33" t="str">
        <f>IF(D15&gt;0,($N$2-Excel_BuiltIn__FilterDatabase__1[[#This Row],[Szül Év.Hó.Nap]])/365.25,"0")</f>
        <v>0</v>
      </c>
      <c r="F15" s="40"/>
      <c r="G15" s="34" t="str">
        <f>CONCATENATE(H15,Excel_BuiltIn__FilterDatabase__1[[#This Row],[Felnőtt]],Excel_BuiltIn__FilterDatabase__1[[#This Row],[Senior]],Excel_BuiltIn__FilterDatabase__1[[#This Row],[Super.s]],L15)</f>
        <v xml:space="preserve">Super.s </v>
      </c>
      <c r="H15" s="34" t="str">
        <f>IF(L15="Nő","",IF(Excel_BuiltIn__FilterDatabase__1[[#This Row],[Kor]]&gt;=1=AND(Excel_BuiltIn__FilterDatabase__1[[#This Row],[Kor]]&lt;18),"Junior ",""))</f>
        <v/>
      </c>
      <c r="I15" s="34" t="str">
        <f>IF(L15="Nő","",IF(Excel_BuiltIn__FilterDatabase__1[[#This Row],[Kor]]&gt;=18=AND(Excel_BuiltIn__FilterDatabase__1[[#This Row],[Kor]]&lt;=49),"Felnőtt ",""))</f>
        <v/>
      </c>
      <c r="J15" s="34" t="str">
        <f>IF(L15="Nő","",IF(Excel_BuiltIn__FilterDatabase__1[[#This Row],[Kor]]&gt;49=AND(Excel_BuiltIn__FilterDatabase__1[[#This Row],[Kor]]&lt;=59),"Senior ",""))</f>
        <v/>
      </c>
      <c r="K15" s="34" t="str">
        <f>IF(L15="Nő","",IF(Excel_BuiltIn__FilterDatabase__1[[#This Row],[Kor]]&gt;=60,"Super.s ",""))</f>
        <v xml:space="preserve">Super.s </v>
      </c>
      <c r="L15" s="34" t="str">
        <f>IF(Excel_BuiltIn__FilterDatabase__1[[#This Row],[Nem]]="Nő","Lady","")</f>
        <v/>
      </c>
      <c r="N15" s="4"/>
    </row>
    <row r="16" spans="1:22" s="1" customFormat="1" ht="13.8">
      <c r="A16" s="28">
        <v>125</v>
      </c>
      <c r="B16" s="28" t="s">
        <v>2330</v>
      </c>
      <c r="C16" s="44" t="s">
        <v>29</v>
      </c>
      <c r="D16" s="45"/>
      <c r="E16" s="33" t="str">
        <f>IF(D16&gt;0,($N$2-Excel_BuiltIn__FilterDatabase__1[[#This Row],[Szül Év.Hó.Nap]])/365.25,"0")</f>
        <v>0</v>
      </c>
      <c r="F16" s="40"/>
      <c r="G16" s="34" t="str">
        <f>CONCATENATE(H16,Excel_BuiltIn__FilterDatabase__1[[#This Row],[Felnőtt]],Excel_BuiltIn__FilterDatabase__1[[#This Row],[Senior]],Excel_BuiltIn__FilterDatabase__1[[#This Row],[Super.s]],L16)</f>
        <v xml:space="preserve">Super.s </v>
      </c>
      <c r="H16" s="34" t="str">
        <f>IF(L16="Nő","",IF(Excel_BuiltIn__FilterDatabase__1[[#This Row],[Kor]]&gt;=1=AND(Excel_BuiltIn__FilterDatabase__1[[#This Row],[Kor]]&lt;18),"Junior ",""))</f>
        <v/>
      </c>
      <c r="I16" s="34" t="str">
        <f>IF(L16="Nő","",IF(Excel_BuiltIn__FilterDatabase__1[[#This Row],[Kor]]&gt;=18=AND(Excel_BuiltIn__FilterDatabase__1[[#This Row],[Kor]]&lt;=49),"Felnőtt ",""))</f>
        <v/>
      </c>
      <c r="J16" s="34" t="str">
        <f>IF(L16="Nő","",IF(Excel_BuiltIn__FilterDatabase__1[[#This Row],[Kor]]&gt;49=AND(Excel_BuiltIn__FilterDatabase__1[[#This Row],[Kor]]&lt;=59),"Senior ",""))</f>
        <v/>
      </c>
      <c r="K16" s="34" t="str">
        <f>IF(L16="Nő","",IF(Excel_BuiltIn__FilterDatabase__1[[#This Row],[Kor]]&gt;=60,"Super.s ",""))</f>
        <v xml:space="preserve">Super.s </v>
      </c>
      <c r="L16" s="34" t="str">
        <f>IF(Excel_BuiltIn__FilterDatabase__1[[#This Row],[Nem]]="Nő","Lady","")</f>
        <v/>
      </c>
      <c r="N16" s="4"/>
    </row>
    <row r="17" spans="1:12" s="1" customFormat="1" ht="27.6">
      <c r="A17" s="28">
        <v>128</v>
      </c>
      <c r="B17" s="28" t="s">
        <v>2331</v>
      </c>
      <c r="C17" s="44" t="s">
        <v>942</v>
      </c>
      <c r="D17" s="45"/>
      <c r="E17" s="33" t="str">
        <f>IF(D17&gt;0,($N$2-Excel_BuiltIn__FilterDatabase__1[[#This Row],[Szül Év.Hó.Nap]])/365.25,"0")</f>
        <v>0</v>
      </c>
      <c r="F17" s="40"/>
      <c r="G17" s="34" t="str">
        <f>CONCATENATE(H17,Excel_BuiltIn__FilterDatabase__1[[#This Row],[Felnőtt]],Excel_BuiltIn__FilterDatabase__1[[#This Row],[Senior]],Excel_BuiltIn__FilterDatabase__1[[#This Row],[Super.s]],L17)</f>
        <v xml:space="preserve">Super.s </v>
      </c>
      <c r="H17" s="34" t="str">
        <f>IF(L17="Nő","",IF(Excel_BuiltIn__FilterDatabase__1[[#This Row],[Kor]]&gt;=1=AND(Excel_BuiltIn__FilterDatabase__1[[#This Row],[Kor]]&lt;18),"Junior ",""))</f>
        <v/>
      </c>
      <c r="I17" s="34" t="str">
        <f>IF(L17="Nő","",IF(Excel_BuiltIn__FilterDatabase__1[[#This Row],[Kor]]&gt;=18=AND(Excel_BuiltIn__FilterDatabase__1[[#This Row],[Kor]]&lt;=49),"Felnőtt ",""))</f>
        <v/>
      </c>
      <c r="J17" s="34" t="str">
        <f>IF(L17="Nő","",IF(Excel_BuiltIn__FilterDatabase__1[[#This Row],[Kor]]&gt;49=AND(Excel_BuiltIn__FilterDatabase__1[[#This Row],[Kor]]&lt;=59),"Senior ",""))</f>
        <v/>
      </c>
      <c r="K17" s="34" t="str">
        <f>IF(L17="Nő","",IF(Excel_BuiltIn__FilterDatabase__1[[#This Row],[Kor]]&gt;=60,"Super.s ",""))</f>
        <v xml:space="preserve">Super.s </v>
      </c>
      <c r="L17" s="34" t="str">
        <f>IF(Excel_BuiltIn__FilterDatabase__1[[#This Row],[Nem]]="Nő","Lady","")</f>
        <v/>
      </c>
    </row>
    <row r="18" spans="1:12" s="1" customFormat="1" ht="13.8">
      <c r="A18" s="28">
        <v>129</v>
      </c>
      <c r="B18" s="28" t="s">
        <v>32</v>
      </c>
      <c r="C18" s="44" t="s">
        <v>942</v>
      </c>
      <c r="D18" s="45"/>
      <c r="E18" s="33" t="str">
        <f>IF(D18&gt;0,($N$2-Excel_BuiltIn__FilterDatabase__1[[#This Row],[Szül Év.Hó.Nap]])/365.25,"0")</f>
        <v>0</v>
      </c>
      <c r="F18" s="40"/>
      <c r="G18" s="34" t="str">
        <f>CONCATENATE(H18,Excel_BuiltIn__FilterDatabase__1[[#This Row],[Felnőtt]],Excel_BuiltIn__FilterDatabase__1[[#This Row],[Senior]],Excel_BuiltIn__FilterDatabase__1[[#This Row],[Super.s]],L18)</f>
        <v xml:space="preserve">Super.s </v>
      </c>
      <c r="H18" s="34" t="str">
        <f>IF(L18="Nő","",IF(Excel_BuiltIn__FilterDatabase__1[[#This Row],[Kor]]&gt;=1=AND(Excel_BuiltIn__FilterDatabase__1[[#This Row],[Kor]]&lt;18),"Junior ",""))</f>
        <v/>
      </c>
      <c r="I18" s="34" t="str">
        <f>IF(L18="Nő","",IF(Excel_BuiltIn__FilterDatabase__1[[#This Row],[Kor]]&gt;=18=AND(Excel_BuiltIn__FilterDatabase__1[[#This Row],[Kor]]&lt;=49),"Felnőtt ",""))</f>
        <v/>
      </c>
      <c r="J18" s="34" t="str">
        <f>IF(L18="Nő","",IF(Excel_BuiltIn__FilterDatabase__1[[#This Row],[Kor]]&gt;49=AND(Excel_BuiltIn__FilterDatabase__1[[#This Row],[Kor]]&lt;=59),"Senior ",""))</f>
        <v/>
      </c>
      <c r="K18" s="34" t="str">
        <f>IF(L18="Nő","",IF(Excel_BuiltIn__FilterDatabase__1[[#This Row],[Kor]]&gt;=60,"Super.s ",""))</f>
        <v xml:space="preserve">Super.s </v>
      </c>
      <c r="L18" s="34" t="str">
        <f>IF(Excel_BuiltIn__FilterDatabase__1[[#This Row],[Nem]]="Nő","Lady","")</f>
        <v/>
      </c>
    </row>
    <row r="19" spans="1:12" s="1" customFormat="1" ht="27.6">
      <c r="A19" s="28">
        <v>131</v>
      </c>
      <c r="B19" s="28" t="s">
        <v>2332</v>
      </c>
      <c r="C19" s="44" t="s">
        <v>1516</v>
      </c>
      <c r="D19" s="45"/>
      <c r="E19" s="33" t="str">
        <f>IF(D19&gt;0,($N$2-Excel_BuiltIn__FilterDatabase__1[[#This Row],[Szül Év.Hó.Nap]])/365.25,"0")</f>
        <v>0</v>
      </c>
      <c r="F19" s="40"/>
      <c r="G19" s="34" t="str">
        <f>CONCATENATE(H19,Excel_BuiltIn__FilterDatabase__1[[#This Row],[Felnőtt]],Excel_BuiltIn__FilterDatabase__1[[#This Row],[Senior]],Excel_BuiltIn__FilterDatabase__1[[#This Row],[Super.s]],L19)</f>
        <v xml:space="preserve">Super.s </v>
      </c>
      <c r="H19" s="34" t="str">
        <f>IF(L19="Nő","",IF(Excel_BuiltIn__FilterDatabase__1[[#This Row],[Kor]]&gt;=1=AND(Excel_BuiltIn__FilterDatabase__1[[#This Row],[Kor]]&lt;18),"Junior ",""))</f>
        <v/>
      </c>
      <c r="I19" s="34" t="str">
        <f>IF(L19="Nő","",IF(Excel_BuiltIn__FilterDatabase__1[[#This Row],[Kor]]&gt;=18=AND(Excel_BuiltIn__FilterDatabase__1[[#This Row],[Kor]]&lt;=49),"Felnőtt ",""))</f>
        <v/>
      </c>
      <c r="J19" s="34" t="str">
        <f>IF(L19="Nő","",IF(Excel_BuiltIn__FilterDatabase__1[[#This Row],[Kor]]&gt;49=AND(Excel_BuiltIn__FilterDatabase__1[[#This Row],[Kor]]&lt;=59),"Senior ",""))</f>
        <v/>
      </c>
      <c r="K19" s="34" t="str">
        <f>IF(L19="Nő","",IF(Excel_BuiltIn__FilterDatabase__1[[#This Row],[Kor]]&gt;=60,"Super.s ",""))</f>
        <v xml:space="preserve">Super.s </v>
      </c>
      <c r="L19" s="34" t="str">
        <f>IF(Excel_BuiltIn__FilterDatabase__1[[#This Row],[Nem]]="Nő","Lady","")</f>
        <v/>
      </c>
    </row>
    <row r="20" spans="1:12" s="1" customFormat="1" ht="13.8">
      <c r="A20" s="28">
        <v>132</v>
      </c>
      <c r="B20" s="28" t="s">
        <v>33</v>
      </c>
      <c r="C20" s="44" t="s">
        <v>29</v>
      </c>
      <c r="D20" s="45"/>
      <c r="E20" s="33" t="str">
        <f>IF(D20&gt;0,($N$2-Excel_BuiltIn__FilterDatabase__1[[#This Row],[Szül Év.Hó.Nap]])/365.25,"0")</f>
        <v>0</v>
      </c>
      <c r="F20" s="40"/>
      <c r="G20" s="34" t="str">
        <f>CONCATENATE(H20,Excel_BuiltIn__FilterDatabase__1[[#This Row],[Felnőtt]],Excel_BuiltIn__FilterDatabase__1[[#This Row],[Senior]],Excel_BuiltIn__FilterDatabase__1[[#This Row],[Super.s]],L20)</f>
        <v xml:space="preserve">Super.s </v>
      </c>
      <c r="H20" s="34" t="str">
        <f>IF(L20="Nő","",IF(Excel_BuiltIn__FilterDatabase__1[[#This Row],[Kor]]&gt;=1=AND(Excel_BuiltIn__FilterDatabase__1[[#This Row],[Kor]]&lt;18),"Junior ",""))</f>
        <v/>
      </c>
      <c r="I20" s="34" t="str">
        <f>IF(L20="Nő","",IF(Excel_BuiltIn__FilterDatabase__1[[#This Row],[Kor]]&gt;=18=AND(Excel_BuiltIn__FilterDatabase__1[[#This Row],[Kor]]&lt;=49),"Felnőtt ",""))</f>
        <v/>
      </c>
      <c r="J20" s="34" t="str">
        <f>IF(L20="Nő","",IF(Excel_BuiltIn__FilterDatabase__1[[#This Row],[Kor]]&gt;49=AND(Excel_BuiltIn__FilterDatabase__1[[#This Row],[Kor]]&lt;=59),"Senior ",""))</f>
        <v/>
      </c>
      <c r="K20" s="34" t="str">
        <f>IF(L20="Nő","",IF(Excel_BuiltIn__FilterDatabase__1[[#This Row],[Kor]]&gt;=60,"Super.s ",""))</f>
        <v xml:space="preserve">Super.s </v>
      </c>
      <c r="L20" s="34" t="str">
        <f>IF(Excel_BuiltIn__FilterDatabase__1[[#This Row],[Nem]]="Nő","Lady","")</f>
        <v/>
      </c>
    </row>
    <row r="21" spans="1:12" s="1" customFormat="1" ht="13.8">
      <c r="A21" s="28">
        <v>137</v>
      </c>
      <c r="B21" s="28" t="s">
        <v>34</v>
      </c>
      <c r="C21" s="44" t="s">
        <v>943</v>
      </c>
      <c r="D21" s="45"/>
      <c r="E21" s="33" t="str">
        <f>IF(D21&gt;0,($N$2-Excel_BuiltIn__FilterDatabase__1[[#This Row],[Szül Év.Hó.Nap]])/365.25,"0")</f>
        <v>0</v>
      </c>
      <c r="F21" s="40"/>
      <c r="G21" s="34" t="str">
        <f>CONCATENATE(H21,Excel_BuiltIn__FilterDatabase__1[[#This Row],[Felnőtt]],Excel_BuiltIn__FilterDatabase__1[[#This Row],[Senior]],Excel_BuiltIn__FilterDatabase__1[[#This Row],[Super.s]],L21)</f>
        <v xml:space="preserve">Super.s </v>
      </c>
      <c r="H21" s="34" t="str">
        <f>IF(L21="Nő","",IF(Excel_BuiltIn__FilterDatabase__1[[#This Row],[Kor]]&gt;=1=AND(Excel_BuiltIn__FilterDatabase__1[[#This Row],[Kor]]&lt;18),"Junior ",""))</f>
        <v/>
      </c>
      <c r="I21" s="34" t="str">
        <f>IF(L21="Nő","",IF(Excel_BuiltIn__FilterDatabase__1[[#This Row],[Kor]]&gt;=18=AND(Excel_BuiltIn__FilterDatabase__1[[#This Row],[Kor]]&lt;=49),"Felnőtt ",""))</f>
        <v/>
      </c>
      <c r="J21" s="34" t="str">
        <f>IF(L21="Nő","",IF(Excel_BuiltIn__FilterDatabase__1[[#This Row],[Kor]]&gt;49=AND(Excel_BuiltIn__FilterDatabase__1[[#This Row],[Kor]]&lt;=59),"Senior ",""))</f>
        <v/>
      </c>
      <c r="K21" s="34" t="str">
        <f>IF(L21="Nő","",IF(Excel_BuiltIn__FilterDatabase__1[[#This Row],[Kor]]&gt;=60,"Super.s ",""))</f>
        <v xml:space="preserve">Super.s </v>
      </c>
      <c r="L21" s="34" t="str">
        <f>IF(Excel_BuiltIn__FilterDatabase__1[[#This Row],[Nem]]="Nő","Lady","")</f>
        <v/>
      </c>
    </row>
    <row r="22" spans="1:12" s="1" customFormat="1" ht="13.8">
      <c r="A22" s="28">
        <v>145</v>
      </c>
      <c r="B22" s="28" t="s">
        <v>35</v>
      </c>
      <c r="C22" s="44" t="s">
        <v>944</v>
      </c>
      <c r="D22" s="45"/>
      <c r="E22" s="33" t="str">
        <f>IF(D22&gt;0,($N$2-Excel_BuiltIn__FilterDatabase__1[[#This Row],[Szül Év.Hó.Nap]])/365.25,"0")</f>
        <v>0</v>
      </c>
      <c r="F22" s="40"/>
      <c r="G22" s="34" t="str">
        <f>CONCATENATE(H22,Excel_BuiltIn__FilterDatabase__1[[#This Row],[Felnőtt]],Excel_BuiltIn__FilterDatabase__1[[#This Row],[Senior]],Excel_BuiltIn__FilterDatabase__1[[#This Row],[Super.s]],L22)</f>
        <v xml:space="preserve">Super.s </v>
      </c>
      <c r="H22" s="34" t="str">
        <f>IF(L22="Nő","",IF(Excel_BuiltIn__FilterDatabase__1[[#This Row],[Kor]]&gt;=1=AND(Excel_BuiltIn__FilterDatabase__1[[#This Row],[Kor]]&lt;18),"Junior ",""))</f>
        <v/>
      </c>
      <c r="I22" s="34" t="str">
        <f>IF(L22="Nő","",IF(Excel_BuiltIn__FilterDatabase__1[[#This Row],[Kor]]&gt;=18=AND(Excel_BuiltIn__FilterDatabase__1[[#This Row],[Kor]]&lt;=49),"Felnőtt ",""))</f>
        <v/>
      </c>
      <c r="J22" s="34" t="str">
        <f>IF(L22="Nő","",IF(Excel_BuiltIn__FilterDatabase__1[[#This Row],[Kor]]&gt;49=AND(Excel_BuiltIn__FilterDatabase__1[[#This Row],[Kor]]&lt;=59),"Senior ",""))</f>
        <v/>
      </c>
      <c r="K22" s="34" t="str">
        <f>IF(L22="Nő","",IF(Excel_BuiltIn__FilterDatabase__1[[#This Row],[Kor]]&gt;=60,"Super.s ",""))</f>
        <v xml:space="preserve">Super.s </v>
      </c>
      <c r="L22" s="34" t="str">
        <f>IF(Excel_BuiltIn__FilterDatabase__1[[#This Row],[Nem]]="Nő","Lady","")</f>
        <v/>
      </c>
    </row>
    <row r="23" spans="1:12" s="1" customFormat="1" ht="13.8">
      <c r="A23" s="28">
        <v>147</v>
      </c>
      <c r="B23" s="28" t="s">
        <v>36</v>
      </c>
      <c r="C23" s="44" t="s">
        <v>29</v>
      </c>
      <c r="D23" s="45"/>
      <c r="E23" s="33" t="str">
        <f>IF(D23&gt;0,($N$2-Excel_BuiltIn__FilterDatabase__1[[#This Row],[Szül Év.Hó.Nap]])/365.25,"0")</f>
        <v>0</v>
      </c>
      <c r="F23" s="40"/>
      <c r="G23" s="34" t="str">
        <f>CONCATENATE(H23,Excel_BuiltIn__FilterDatabase__1[[#This Row],[Felnőtt]],Excel_BuiltIn__FilterDatabase__1[[#This Row],[Senior]],Excel_BuiltIn__FilterDatabase__1[[#This Row],[Super.s]],L23)</f>
        <v xml:space="preserve">Super.s </v>
      </c>
      <c r="H23" s="34" t="str">
        <f>IF(L23="Nő","",IF(Excel_BuiltIn__FilterDatabase__1[[#This Row],[Kor]]&gt;=1=AND(Excel_BuiltIn__FilterDatabase__1[[#This Row],[Kor]]&lt;18),"Junior ",""))</f>
        <v/>
      </c>
      <c r="I23" s="34" t="str">
        <f>IF(L23="Nő","",IF(Excel_BuiltIn__FilterDatabase__1[[#This Row],[Kor]]&gt;=18=AND(Excel_BuiltIn__FilterDatabase__1[[#This Row],[Kor]]&lt;=49),"Felnőtt ",""))</f>
        <v/>
      </c>
      <c r="J23" s="34" t="str">
        <f>IF(L23="Nő","",IF(Excel_BuiltIn__FilterDatabase__1[[#This Row],[Kor]]&gt;49=AND(Excel_BuiltIn__FilterDatabase__1[[#This Row],[Kor]]&lt;=59),"Senior ",""))</f>
        <v/>
      </c>
      <c r="K23" s="34" t="str">
        <f>IF(L23="Nő","",IF(Excel_BuiltIn__FilterDatabase__1[[#This Row],[Kor]]&gt;=60,"Super.s ",""))</f>
        <v xml:space="preserve">Super.s </v>
      </c>
      <c r="L23" s="34" t="str">
        <f>IF(Excel_BuiltIn__FilterDatabase__1[[#This Row],[Nem]]="Nő","Lady","")</f>
        <v/>
      </c>
    </row>
    <row r="24" spans="1:12" s="1" customFormat="1" ht="13.8">
      <c r="A24" s="28">
        <v>154</v>
      </c>
      <c r="B24" s="28" t="s">
        <v>37</v>
      </c>
      <c r="C24" s="44" t="s">
        <v>942</v>
      </c>
      <c r="D24" s="45"/>
      <c r="E24" s="33" t="str">
        <f>IF(D24&gt;0,($N$2-Excel_BuiltIn__FilterDatabase__1[[#This Row],[Szül Év.Hó.Nap]])/365.25,"0")</f>
        <v>0</v>
      </c>
      <c r="F24" s="40"/>
      <c r="G24" s="34" t="str">
        <f>CONCATENATE(H24,Excel_BuiltIn__FilterDatabase__1[[#This Row],[Felnőtt]],Excel_BuiltIn__FilterDatabase__1[[#This Row],[Senior]],Excel_BuiltIn__FilterDatabase__1[[#This Row],[Super.s]],L24)</f>
        <v xml:space="preserve">Super.s </v>
      </c>
      <c r="H24" s="34" t="str">
        <f>IF(L24="Nő","",IF(Excel_BuiltIn__FilterDatabase__1[[#This Row],[Kor]]&gt;=1=AND(Excel_BuiltIn__FilterDatabase__1[[#This Row],[Kor]]&lt;18),"Junior ",""))</f>
        <v/>
      </c>
      <c r="I24" s="34" t="str">
        <f>IF(L24="Nő","",IF(Excel_BuiltIn__FilterDatabase__1[[#This Row],[Kor]]&gt;=18=AND(Excel_BuiltIn__FilterDatabase__1[[#This Row],[Kor]]&lt;=49),"Felnőtt ",""))</f>
        <v/>
      </c>
      <c r="J24" s="34" t="str">
        <f>IF(L24="Nő","",IF(Excel_BuiltIn__FilterDatabase__1[[#This Row],[Kor]]&gt;49=AND(Excel_BuiltIn__FilterDatabase__1[[#This Row],[Kor]]&lt;=59),"Senior ",""))</f>
        <v/>
      </c>
      <c r="K24" s="34" t="str">
        <f>IF(L24="Nő","",IF(Excel_BuiltIn__FilterDatabase__1[[#This Row],[Kor]]&gt;=60,"Super.s ",""))</f>
        <v xml:space="preserve">Super.s </v>
      </c>
      <c r="L24" s="34" t="str">
        <f>IF(Excel_BuiltIn__FilterDatabase__1[[#This Row],[Nem]]="Nő","Lady","")</f>
        <v/>
      </c>
    </row>
    <row r="25" spans="1:12" s="1" customFormat="1" ht="13.8">
      <c r="A25" s="28">
        <v>158</v>
      </c>
      <c r="B25" s="28" t="s">
        <v>38</v>
      </c>
      <c r="C25" s="44" t="s">
        <v>39</v>
      </c>
      <c r="D25" s="45"/>
      <c r="E25" s="33" t="str">
        <f>IF(D25&gt;0,($N$2-Excel_BuiltIn__FilterDatabase__1[[#This Row],[Szül Év.Hó.Nap]])/365.25,"0")</f>
        <v>0</v>
      </c>
      <c r="F25" s="40"/>
      <c r="G25" s="34" t="str">
        <f>CONCATENATE(H25,Excel_BuiltIn__FilterDatabase__1[[#This Row],[Felnőtt]],Excel_BuiltIn__FilterDatabase__1[[#This Row],[Senior]],Excel_BuiltIn__FilterDatabase__1[[#This Row],[Super.s]],L25)</f>
        <v xml:space="preserve">Super.s </v>
      </c>
      <c r="H25" s="34" t="str">
        <f>IF(L25="Nő","",IF(Excel_BuiltIn__FilterDatabase__1[[#This Row],[Kor]]&gt;=1=AND(Excel_BuiltIn__FilterDatabase__1[[#This Row],[Kor]]&lt;18),"Junior ",""))</f>
        <v/>
      </c>
      <c r="I25" s="34" t="str">
        <f>IF(L25="Nő","",IF(Excel_BuiltIn__FilterDatabase__1[[#This Row],[Kor]]&gt;=18=AND(Excel_BuiltIn__FilterDatabase__1[[#This Row],[Kor]]&lt;=49),"Felnőtt ",""))</f>
        <v/>
      </c>
      <c r="J25" s="34" t="str">
        <f>IF(L25="Nő","",IF(Excel_BuiltIn__FilterDatabase__1[[#This Row],[Kor]]&gt;49=AND(Excel_BuiltIn__FilterDatabase__1[[#This Row],[Kor]]&lt;=59),"Senior ",""))</f>
        <v/>
      </c>
      <c r="K25" s="34" t="str">
        <f>IF(L25="Nő","",IF(Excel_BuiltIn__FilterDatabase__1[[#This Row],[Kor]]&gt;=60,"Super.s ",""))</f>
        <v xml:space="preserve">Super.s </v>
      </c>
      <c r="L25" s="34" t="str">
        <f>IF(Excel_BuiltIn__FilterDatabase__1[[#This Row],[Nem]]="Nő","Lady","")</f>
        <v/>
      </c>
    </row>
    <row r="26" spans="1:12" s="1" customFormat="1" ht="13.8">
      <c r="A26" s="28">
        <v>159</v>
      </c>
      <c r="B26" s="28" t="s">
        <v>2169</v>
      </c>
      <c r="C26" s="44" t="s">
        <v>29</v>
      </c>
      <c r="D26" s="45"/>
      <c r="E26" s="33" t="str">
        <f>IF(D26&gt;0,($N$2-Excel_BuiltIn__FilterDatabase__1[[#This Row],[Szül Év.Hó.Nap]])/365.25,"0")</f>
        <v>0</v>
      </c>
      <c r="F26" s="40"/>
      <c r="G26" s="34" t="str">
        <f>CONCATENATE(H26,Excel_BuiltIn__FilterDatabase__1[[#This Row],[Felnőtt]],Excel_BuiltIn__FilterDatabase__1[[#This Row],[Senior]],Excel_BuiltIn__FilterDatabase__1[[#This Row],[Super.s]],L26)</f>
        <v xml:space="preserve">Super.s </v>
      </c>
      <c r="H26" s="34" t="str">
        <f>IF(L26="Nő","",IF(Excel_BuiltIn__FilterDatabase__1[[#This Row],[Kor]]&gt;=1=AND(Excel_BuiltIn__FilterDatabase__1[[#This Row],[Kor]]&lt;18),"Junior ",""))</f>
        <v/>
      </c>
      <c r="I26" s="34" t="str">
        <f>IF(L26="Nő","",IF(Excel_BuiltIn__FilterDatabase__1[[#This Row],[Kor]]&gt;=18=AND(Excel_BuiltIn__FilterDatabase__1[[#This Row],[Kor]]&lt;=49),"Felnőtt ",""))</f>
        <v/>
      </c>
      <c r="J26" s="34" t="str">
        <f>IF(L26="Nő","",IF(Excel_BuiltIn__FilterDatabase__1[[#This Row],[Kor]]&gt;49=AND(Excel_BuiltIn__FilterDatabase__1[[#This Row],[Kor]]&lt;=59),"Senior ",""))</f>
        <v/>
      </c>
      <c r="K26" s="34" t="str">
        <f>IF(L26="Nő","",IF(Excel_BuiltIn__FilterDatabase__1[[#This Row],[Kor]]&gt;=60,"Super.s ",""))</f>
        <v xml:space="preserve">Super.s </v>
      </c>
      <c r="L26" s="34" t="str">
        <f>IF(Excel_BuiltIn__FilterDatabase__1[[#This Row],[Nem]]="Nő","Lady","")</f>
        <v/>
      </c>
    </row>
    <row r="27" spans="1:12" s="1" customFormat="1" ht="27.6">
      <c r="A27" s="28">
        <v>172</v>
      </c>
      <c r="B27" s="28" t="s">
        <v>2333</v>
      </c>
      <c r="C27" s="44" t="s">
        <v>943</v>
      </c>
      <c r="D27" s="45"/>
      <c r="E27" s="33" t="str">
        <f>IF(D27&gt;0,($N$2-Excel_BuiltIn__FilterDatabase__1[[#This Row],[Szül Év.Hó.Nap]])/365.25,"0")</f>
        <v>0</v>
      </c>
      <c r="F27" s="40"/>
      <c r="G27" s="34" t="str">
        <f>CONCATENATE(H27,Excel_BuiltIn__FilterDatabase__1[[#This Row],[Felnőtt]],Excel_BuiltIn__FilterDatabase__1[[#This Row],[Senior]],Excel_BuiltIn__FilterDatabase__1[[#This Row],[Super.s]],L27)</f>
        <v xml:space="preserve">Super.s </v>
      </c>
      <c r="H27" s="34" t="str">
        <f>IF(L27="Nő","",IF(Excel_BuiltIn__FilterDatabase__1[[#This Row],[Kor]]&gt;=1=AND(Excel_BuiltIn__FilterDatabase__1[[#This Row],[Kor]]&lt;18),"Junior ",""))</f>
        <v/>
      </c>
      <c r="I27" s="34" t="str">
        <f>IF(L27="Nő","",IF(Excel_BuiltIn__FilterDatabase__1[[#This Row],[Kor]]&gt;=18=AND(Excel_BuiltIn__FilterDatabase__1[[#This Row],[Kor]]&lt;=49),"Felnőtt ",""))</f>
        <v/>
      </c>
      <c r="J27" s="34" t="str">
        <f>IF(L27="Nő","",IF(Excel_BuiltIn__FilterDatabase__1[[#This Row],[Kor]]&gt;49=AND(Excel_BuiltIn__FilterDatabase__1[[#This Row],[Kor]]&lt;=59),"Senior ",""))</f>
        <v/>
      </c>
      <c r="K27" s="34" t="str">
        <f>IF(L27="Nő","",IF(Excel_BuiltIn__FilterDatabase__1[[#This Row],[Kor]]&gt;=60,"Super.s ",""))</f>
        <v xml:space="preserve">Super.s </v>
      </c>
      <c r="L27" s="34" t="str">
        <f>IF(Excel_BuiltIn__FilterDatabase__1[[#This Row],[Nem]]="Nő","Lady","")</f>
        <v/>
      </c>
    </row>
    <row r="28" spans="1:12" s="1" customFormat="1" ht="13.8">
      <c r="A28" s="28">
        <v>175</v>
      </c>
      <c r="B28" s="28" t="s">
        <v>42</v>
      </c>
      <c r="C28" s="44" t="s">
        <v>43</v>
      </c>
      <c r="D28" s="45"/>
      <c r="E28" s="33" t="str">
        <f>IF(D28&gt;0,($N$2-Excel_BuiltIn__FilterDatabase__1[[#This Row],[Szül Év.Hó.Nap]])/365.25,"0")</f>
        <v>0</v>
      </c>
      <c r="F28" s="40"/>
      <c r="G28" s="34" t="str">
        <f>CONCATENATE(H28,Excel_BuiltIn__FilterDatabase__1[[#This Row],[Felnőtt]],Excel_BuiltIn__FilterDatabase__1[[#This Row],[Senior]],Excel_BuiltIn__FilterDatabase__1[[#This Row],[Super.s]],L28)</f>
        <v xml:space="preserve">Super.s </v>
      </c>
      <c r="H28" s="34" t="str">
        <f>IF(L28="Nő","",IF(Excel_BuiltIn__FilterDatabase__1[[#This Row],[Kor]]&gt;=1=AND(Excel_BuiltIn__FilterDatabase__1[[#This Row],[Kor]]&lt;18),"Junior ",""))</f>
        <v/>
      </c>
      <c r="I28" s="34" t="str">
        <f>IF(L28="Nő","",IF(Excel_BuiltIn__FilterDatabase__1[[#This Row],[Kor]]&gt;=18=AND(Excel_BuiltIn__FilterDatabase__1[[#This Row],[Kor]]&lt;=49),"Felnőtt ",""))</f>
        <v/>
      </c>
      <c r="J28" s="34" t="str">
        <f>IF(L28="Nő","",IF(Excel_BuiltIn__FilterDatabase__1[[#This Row],[Kor]]&gt;49=AND(Excel_BuiltIn__FilterDatabase__1[[#This Row],[Kor]]&lt;=59),"Senior ",""))</f>
        <v/>
      </c>
      <c r="K28" s="34" t="str">
        <f>IF(L28="Nő","",IF(Excel_BuiltIn__FilterDatabase__1[[#This Row],[Kor]]&gt;=60,"Super.s ",""))</f>
        <v xml:space="preserve">Super.s </v>
      </c>
      <c r="L28" s="34" t="str">
        <f>IF(Excel_BuiltIn__FilterDatabase__1[[#This Row],[Nem]]="Nő","Lady","")</f>
        <v/>
      </c>
    </row>
    <row r="29" spans="1:12" s="1" customFormat="1" ht="27.6">
      <c r="A29" s="28">
        <v>177</v>
      </c>
      <c r="B29" s="28" t="s">
        <v>2334</v>
      </c>
      <c r="C29" s="44" t="s">
        <v>1514</v>
      </c>
      <c r="D29" s="45"/>
      <c r="E29" s="33" t="str">
        <f>IF(D29&gt;0,($N$2-Excel_BuiltIn__FilterDatabase__1[[#This Row],[Szül Év.Hó.Nap]])/365.25,"0")</f>
        <v>0</v>
      </c>
      <c r="F29" s="40"/>
      <c r="G29" s="34" t="str">
        <f>CONCATENATE(H29,Excel_BuiltIn__FilterDatabase__1[[#This Row],[Felnőtt]],Excel_BuiltIn__FilterDatabase__1[[#This Row],[Senior]],Excel_BuiltIn__FilterDatabase__1[[#This Row],[Super.s]],L29)</f>
        <v xml:space="preserve">Super.s </v>
      </c>
      <c r="H29" s="34" t="str">
        <f>IF(L29="Nő","",IF(Excel_BuiltIn__FilterDatabase__1[[#This Row],[Kor]]&gt;=1=AND(Excel_BuiltIn__FilterDatabase__1[[#This Row],[Kor]]&lt;18),"Junior ",""))</f>
        <v/>
      </c>
      <c r="I29" s="34" t="str">
        <f>IF(L29="Nő","",IF(Excel_BuiltIn__FilterDatabase__1[[#This Row],[Kor]]&gt;=18=AND(Excel_BuiltIn__FilterDatabase__1[[#This Row],[Kor]]&lt;=49),"Felnőtt ",""))</f>
        <v/>
      </c>
      <c r="J29" s="34" t="str">
        <f>IF(L29="Nő","",IF(Excel_BuiltIn__FilterDatabase__1[[#This Row],[Kor]]&gt;49=AND(Excel_BuiltIn__FilterDatabase__1[[#This Row],[Kor]]&lt;=59),"Senior ",""))</f>
        <v/>
      </c>
      <c r="K29" s="34" t="str">
        <f>IF(L29="Nő","",IF(Excel_BuiltIn__FilterDatabase__1[[#This Row],[Kor]]&gt;=60,"Super.s ",""))</f>
        <v xml:space="preserve">Super.s </v>
      </c>
      <c r="L29" s="34" t="str">
        <f>IF(Excel_BuiltIn__FilterDatabase__1[[#This Row],[Nem]]="Nő","Lady","")</f>
        <v/>
      </c>
    </row>
    <row r="30" spans="1:12" s="1" customFormat="1" ht="13.8">
      <c r="A30" s="28">
        <v>178</v>
      </c>
      <c r="B30" s="28" t="s">
        <v>44</v>
      </c>
      <c r="C30" s="44" t="s">
        <v>945</v>
      </c>
      <c r="D30" s="45"/>
      <c r="E30" s="33" t="str">
        <f>IF(D30&gt;0,($N$2-Excel_BuiltIn__FilterDatabase__1[[#This Row],[Szül Év.Hó.Nap]])/365.25,"0")</f>
        <v>0</v>
      </c>
      <c r="F30" s="40"/>
      <c r="G30" s="34" t="str">
        <f>CONCATENATE(H30,Excel_BuiltIn__FilterDatabase__1[[#This Row],[Felnőtt]],Excel_BuiltIn__FilterDatabase__1[[#This Row],[Senior]],Excel_BuiltIn__FilterDatabase__1[[#This Row],[Super.s]],L30)</f>
        <v xml:space="preserve">Super.s </v>
      </c>
      <c r="H30" s="34" t="str">
        <f>IF(L30="Nő","",IF(Excel_BuiltIn__FilterDatabase__1[[#This Row],[Kor]]&gt;=1=AND(Excel_BuiltIn__FilterDatabase__1[[#This Row],[Kor]]&lt;18),"Junior ",""))</f>
        <v/>
      </c>
      <c r="I30" s="34" t="str">
        <f>IF(L30="Nő","",IF(Excel_BuiltIn__FilterDatabase__1[[#This Row],[Kor]]&gt;=18=AND(Excel_BuiltIn__FilterDatabase__1[[#This Row],[Kor]]&lt;=49),"Felnőtt ",""))</f>
        <v/>
      </c>
      <c r="J30" s="34" t="str">
        <f>IF(L30="Nő","",IF(Excel_BuiltIn__FilterDatabase__1[[#This Row],[Kor]]&gt;49=AND(Excel_BuiltIn__FilterDatabase__1[[#This Row],[Kor]]&lt;=59),"Senior ",""))</f>
        <v/>
      </c>
      <c r="K30" s="34" t="str">
        <f>IF(L30="Nő","",IF(Excel_BuiltIn__FilterDatabase__1[[#This Row],[Kor]]&gt;=60,"Super.s ",""))</f>
        <v xml:space="preserve">Super.s </v>
      </c>
      <c r="L30" s="34" t="str">
        <f>IF(Excel_BuiltIn__FilterDatabase__1[[#This Row],[Nem]]="Nő","Lady","")</f>
        <v/>
      </c>
    </row>
    <row r="31" spans="1:12" s="1" customFormat="1" ht="13.8">
      <c r="A31" s="28">
        <v>181</v>
      </c>
      <c r="B31" s="28" t="s">
        <v>46</v>
      </c>
      <c r="C31" s="44" t="s">
        <v>1514</v>
      </c>
      <c r="D31" s="45"/>
      <c r="E31" s="33" t="str">
        <f>IF(D31&gt;0,($N$2-Excel_BuiltIn__FilterDatabase__1[[#This Row],[Szül Év.Hó.Nap]])/365.25,"0")</f>
        <v>0</v>
      </c>
      <c r="F31" s="40"/>
      <c r="G31" s="34" t="str">
        <f>CONCATENATE(H31,Excel_BuiltIn__FilterDatabase__1[[#This Row],[Felnőtt]],Excel_BuiltIn__FilterDatabase__1[[#This Row],[Senior]],Excel_BuiltIn__FilterDatabase__1[[#This Row],[Super.s]],L31)</f>
        <v xml:space="preserve">Super.s </v>
      </c>
      <c r="H31" s="34" t="str">
        <f>IF(L31="Nő","",IF(Excel_BuiltIn__FilterDatabase__1[[#This Row],[Kor]]&gt;=1=AND(Excel_BuiltIn__FilterDatabase__1[[#This Row],[Kor]]&lt;18),"Junior ",""))</f>
        <v/>
      </c>
      <c r="I31" s="34" t="str">
        <f>IF(L31="Nő","",IF(Excel_BuiltIn__FilterDatabase__1[[#This Row],[Kor]]&gt;=18=AND(Excel_BuiltIn__FilterDatabase__1[[#This Row],[Kor]]&lt;=49),"Felnőtt ",""))</f>
        <v/>
      </c>
      <c r="J31" s="34" t="str">
        <f>IF(L31="Nő","",IF(Excel_BuiltIn__FilterDatabase__1[[#This Row],[Kor]]&gt;49=AND(Excel_BuiltIn__FilterDatabase__1[[#This Row],[Kor]]&lt;=59),"Senior ",""))</f>
        <v/>
      </c>
      <c r="K31" s="34" t="str">
        <f>IF(L31="Nő","",IF(Excel_BuiltIn__FilterDatabase__1[[#This Row],[Kor]]&gt;=60,"Super.s ",""))</f>
        <v xml:space="preserve">Super.s </v>
      </c>
      <c r="L31" s="34" t="str">
        <f>IF(Excel_BuiltIn__FilterDatabase__1[[#This Row],[Nem]]="Nő","Lady","")</f>
        <v/>
      </c>
    </row>
    <row r="32" spans="1:12" s="1" customFormat="1" ht="13.8">
      <c r="A32" s="28">
        <v>183</v>
      </c>
      <c r="B32" s="28" t="s">
        <v>47</v>
      </c>
      <c r="C32" s="44" t="s">
        <v>946</v>
      </c>
      <c r="D32" s="45"/>
      <c r="E32" s="33" t="str">
        <f>IF(D32&gt;0,($N$2-Excel_BuiltIn__FilterDatabase__1[[#This Row],[Szül Év.Hó.Nap]])/365.25,"0")</f>
        <v>0</v>
      </c>
      <c r="F32" s="40"/>
      <c r="G32" s="34" t="str">
        <f>CONCATENATE(H32,Excel_BuiltIn__FilterDatabase__1[[#This Row],[Felnőtt]],Excel_BuiltIn__FilterDatabase__1[[#This Row],[Senior]],Excel_BuiltIn__FilterDatabase__1[[#This Row],[Super.s]],L32)</f>
        <v xml:space="preserve">Super.s </v>
      </c>
      <c r="H32" s="34" t="str">
        <f>IF(L32="Nő","",IF(Excel_BuiltIn__FilterDatabase__1[[#This Row],[Kor]]&gt;=1=AND(Excel_BuiltIn__FilterDatabase__1[[#This Row],[Kor]]&lt;18),"Junior ",""))</f>
        <v/>
      </c>
      <c r="I32" s="34" t="str">
        <f>IF(L32="Nő","",IF(Excel_BuiltIn__FilterDatabase__1[[#This Row],[Kor]]&gt;=18=AND(Excel_BuiltIn__FilterDatabase__1[[#This Row],[Kor]]&lt;=49),"Felnőtt ",""))</f>
        <v/>
      </c>
      <c r="J32" s="34" t="str">
        <f>IF(L32="Nő","",IF(Excel_BuiltIn__FilterDatabase__1[[#This Row],[Kor]]&gt;49=AND(Excel_BuiltIn__FilterDatabase__1[[#This Row],[Kor]]&lt;=59),"Senior ",""))</f>
        <v/>
      </c>
      <c r="K32" s="34" t="str">
        <f>IF(L32="Nő","",IF(Excel_BuiltIn__FilterDatabase__1[[#This Row],[Kor]]&gt;=60,"Super.s ",""))</f>
        <v xml:space="preserve">Super.s </v>
      </c>
      <c r="L32" s="34" t="str">
        <f>IF(Excel_BuiltIn__FilterDatabase__1[[#This Row],[Nem]]="Nő","Lady","")</f>
        <v/>
      </c>
    </row>
    <row r="33" spans="1:12" s="1" customFormat="1" ht="13.8">
      <c r="A33" s="28">
        <v>194</v>
      </c>
      <c r="B33" s="28" t="s">
        <v>2335</v>
      </c>
      <c r="C33" s="44" t="s">
        <v>944</v>
      </c>
      <c r="D33" s="45"/>
      <c r="E33" s="33" t="str">
        <f>IF(D33&gt;0,($N$2-Excel_BuiltIn__FilterDatabase__1[[#This Row],[Szül Év.Hó.Nap]])/365.25,"0")</f>
        <v>0</v>
      </c>
      <c r="F33" s="40"/>
      <c r="G33" s="34" t="str">
        <f>CONCATENATE(H33,Excel_BuiltIn__FilterDatabase__1[[#This Row],[Felnőtt]],Excel_BuiltIn__FilterDatabase__1[[#This Row],[Senior]],Excel_BuiltIn__FilterDatabase__1[[#This Row],[Super.s]],L33)</f>
        <v xml:space="preserve">Super.s </v>
      </c>
      <c r="H33" s="34" t="str">
        <f>IF(L33="Nő","",IF(Excel_BuiltIn__FilterDatabase__1[[#This Row],[Kor]]&gt;=1=AND(Excel_BuiltIn__FilterDatabase__1[[#This Row],[Kor]]&lt;18),"Junior ",""))</f>
        <v/>
      </c>
      <c r="I33" s="34" t="str">
        <f>IF(L33="Nő","",IF(Excel_BuiltIn__FilterDatabase__1[[#This Row],[Kor]]&gt;=18=AND(Excel_BuiltIn__FilterDatabase__1[[#This Row],[Kor]]&lt;=49),"Felnőtt ",""))</f>
        <v/>
      </c>
      <c r="J33" s="34" t="str">
        <f>IF(L33="Nő","",IF(Excel_BuiltIn__FilterDatabase__1[[#This Row],[Kor]]&gt;49=AND(Excel_BuiltIn__FilterDatabase__1[[#This Row],[Kor]]&lt;=59),"Senior ",""))</f>
        <v/>
      </c>
      <c r="K33" s="34" t="str">
        <f>IF(L33="Nő","",IF(Excel_BuiltIn__FilterDatabase__1[[#This Row],[Kor]]&gt;=60,"Super.s ",""))</f>
        <v xml:space="preserve">Super.s </v>
      </c>
      <c r="L33" s="34" t="str">
        <f>IF(Excel_BuiltIn__FilterDatabase__1[[#This Row],[Nem]]="Nő","Lady","")</f>
        <v/>
      </c>
    </row>
    <row r="34" spans="1:12" s="1" customFormat="1" ht="13.8">
      <c r="A34" s="28">
        <v>198</v>
      </c>
      <c r="B34" s="28" t="s">
        <v>48</v>
      </c>
      <c r="C34" s="44" t="s">
        <v>28</v>
      </c>
      <c r="D34" s="45"/>
      <c r="E34" s="33" t="str">
        <f>IF(D34&gt;0,($N$2-Excel_BuiltIn__FilterDatabase__1[[#This Row],[Szül Év.Hó.Nap]])/365.25,"0")</f>
        <v>0</v>
      </c>
      <c r="F34" s="40"/>
      <c r="G34" s="34" t="str">
        <f>CONCATENATE(H34,Excel_BuiltIn__FilterDatabase__1[[#This Row],[Felnőtt]],Excel_BuiltIn__FilterDatabase__1[[#This Row],[Senior]],Excel_BuiltIn__FilterDatabase__1[[#This Row],[Super.s]],L34)</f>
        <v xml:space="preserve">Super.s </v>
      </c>
      <c r="H34" s="34" t="str">
        <f>IF(L34="Nő","",IF(Excel_BuiltIn__FilterDatabase__1[[#This Row],[Kor]]&gt;=1=AND(Excel_BuiltIn__FilterDatabase__1[[#This Row],[Kor]]&lt;18),"Junior ",""))</f>
        <v/>
      </c>
      <c r="I34" s="34" t="str">
        <f>IF(L34="Nő","",IF(Excel_BuiltIn__FilterDatabase__1[[#This Row],[Kor]]&gt;=18=AND(Excel_BuiltIn__FilterDatabase__1[[#This Row],[Kor]]&lt;=49),"Felnőtt ",""))</f>
        <v/>
      </c>
      <c r="J34" s="34" t="str">
        <f>IF(L34="Nő","",IF(Excel_BuiltIn__FilterDatabase__1[[#This Row],[Kor]]&gt;49=AND(Excel_BuiltIn__FilterDatabase__1[[#This Row],[Kor]]&lt;=59),"Senior ",""))</f>
        <v/>
      </c>
      <c r="K34" s="34" t="str">
        <f>IF(L34="Nő","",IF(Excel_BuiltIn__FilterDatabase__1[[#This Row],[Kor]]&gt;=60,"Super.s ",""))</f>
        <v xml:space="preserve">Super.s </v>
      </c>
      <c r="L34" s="34" t="str">
        <f>IF(Excel_BuiltIn__FilterDatabase__1[[#This Row],[Nem]]="Nő","Lady","")</f>
        <v/>
      </c>
    </row>
    <row r="35" spans="1:12" s="1" customFormat="1" ht="13.8">
      <c r="A35" s="28">
        <v>206</v>
      </c>
      <c r="B35" s="28" t="s">
        <v>49</v>
      </c>
      <c r="C35" s="44" t="s">
        <v>947</v>
      </c>
      <c r="D35" s="45"/>
      <c r="E35" s="33" t="str">
        <f>IF(D35&gt;0,($N$2-Excel_BuiltIn__FilterDatabase__1[[#This Row],[Szül Év.Hó.Nap]])/365.25,"0")</f>
        <v>0</v>
      </c>
      <c r="F35" s="40"/>
      <c r="G35" s="34" t="str">
        <f>CONCATENATE(H35,Excel_BuiltIn__FilterDatabase__1[[#This Row],[Felnőtt]],Excel_BuiltIn__FilterDatabase__1[[#This Row],[Senior]],Excel_BuiltIn__FilterDatabase__1[[#This Row],[Super.s]],L35)</f>
        <v xml:space="preserve">Super.s </v>
      </c>
      <c r="H35" s="34" t="str">
        <f>IF(L35="Nő","",IF(Excel_BuiltIn__FilterDatabase__1[[#This Row],[Kor]]&gt;=1=AND(Excel_BuiltIn__FilterDatabase__1[[#This Row],[Kor]]&lt;18),"Junior ",""))</f>
        <v/>
      </c>
      <c r="I35" s="34" t="str">
        <f>IF(L35="Nő","",IF(Excel_BuiltIn__FilterDatabase__1[[#This Row],[Kor]]&gt;=18=AND(Excel_BuiltIn__FilterDatabase__1[[#This Row],[Kor]]&lt;=49),"Felnőtt ",""))</f>
        <v/>
      </c>
      <c r="J35" s="34" t="str">
        <f>IF(L35="Nő","",IF(Excel_BuiltIn__FilterDatabase__1[[#This Row],[Kor]]&gt;49=AND(Excel_BuiltIn__FilterDatabase__1[[#This Row],[Kor]]&lt;=59),"Senior ",""))</f>
        <v/>
      </c>
      <c r="K35" s="34" t="str">
        <f>IF(L35="Nő","",IF(Excel_BuiltIn__FilterDatabase__1[[#This Row],[Kor]]&gt;=60,"Super.s ",""))</f>
        <v xml:space="preserve">Super.s </v>
      </c>
      <c r="L35" s="34" t="str">
        <f>IF(Excel_BuiltIn__FilterDatabase__1[[#This Row],[Nem]]="Nő","Lady","")</f>
        <v/>
      </c>
    </row>
    <row r="36" spans="1:12" s="1" customFormat="1" ht="13.8">
      <c r="A36" s="28">
        <v>213</v>
      </c>
      <c r="B36" s="28" t="s">
        <v>51</v>
      </c>
      <c r="C36" s="44" t="s">
        <v>944</v>
      </c>
      <c r="D36" s="45"/>
      <c r="E36" s="33" t="str">
        <f>IF(D36&gt;0,($N$2-Excel_BuiltIn__FilterDatabase__1[[#This Row],[Szül Év.Hó.Nap]])/365.25,"0")</f>
        <v>0</v>
      </c>
      <c r="F36" s="40"/>
      <c r="G36" s="34" t="str">
        <f>CONCATENATE(H36,Excel_BuiltIn__FilterDatabase__1[[#This Row],[Felnőtt]],Excel_BuiltIn__FilterDatabase__1[[#This Row],[Senior]],Excel_BuiltIn__FilterDatabase__1[[#This Row],[Super.s]],L36)</f>
        <v xml:space="preserve">Super.s </v>
      </c>
      <c r="H36" s="34" t="str">
        <f>IF(L36="Nő","",IF(Excel_BuiltIn__FilterDatabase__1[[#This Row],[Kor]]&gt;=1=AND(Excel_BuiltIn__FilterDatabase__1[[#This Row],[Kor]]&lt;18),"Junior ",""))</f>
        <v/>
      </c>
      <c r="I36" s="34" t="str">
        <f>IF(L36="Nő","",IF(Excel_BuiltIn__FilterDatabase__1[[#This Row],[Kor]]&gt;=18=AND(Excel_BuiltIn__FilterDatabase__1[[#This Row],[Kor]]&lt;=49),"Felnőtt ",""))</f>
        <v/>
      </c>
      <c r="J36" s="34" t="str">
        <f>IF(L36="Nő","",IF(Excel_BuiltIn__FilterDatabase__1[[#This Row],[Kor]]&gt;49=AND(Excel_BuiltIn__FilterDatabase__1[[#This Row],[Kor]]&lt;=59),"Senior ",""))</f>
        <v/>
      </c>
      <c r="K36" s="34" t="str">
        <f>IF(L36="Nő","",IF(Excel_BuiltIn__FilterDatabase__1[[#This Row],[Kor]]&gt;=60,"Super.s ",""))</f>
        <v xml:space="preserve">Super.s </v>
      </c>
      <c r="L36" s="34" t="str">
        <f>IF(Excel_BuiltIn__FilterDatabase__1[[#This Row],[Nem]]="Nő","Lady","")</f>
        <v/>
      </c>
    </row>
    <row r="37" spans="1:12" s="1" customFormat="1" ht="27.6">
      <c r="A37" s="28">
        <v>219</v>
      </c>
      <c r="B37" s="28" t="s">
        <v>2336</v>
      </c>
      <c r="C37" s="44" t="s">
        <v>944</v>
      </c>
      <c r="D37" s="45"/>
      <c r="E37" s="33" t="str">
        <f>IF(D37&gt;0,($N$2-Excel_BuiltIn__FilterDatabase__1[[#This Row],[Szül Év.Hó.Nap]])/365.25,"0")</f>
        <v>0</v>
      </c>
      <c r="F37" s="40"/>
      <c r="G37" s="34" t="str">
        <f>CONCATENATE(H37,Excel_BuiltIn__FilterDatabase__1[[#This Row],[Felnőtt]],Excel_BuiltIn__FilterDatabase__1[[#This Row],[Senior]],Excel_BuiltIn__FilterDatabase__1[[#This Row],[Super.s]],L37)</f>
        <v xml:space="preserve">Super.s </v>
      </c>
      <c r="H37" s="34" t="str">
        <f>IF(L37="Nő","",IF(Excel_BuiltIn__FilterDatabase__1[[#This Row],[Kor]]&gt;=1=AND(Excel_BuiltIn__FilterDatabase__1[[#This Row],[Kor]]&lt;18),"Junior ",""))</f>
        <v/>
      </c>
      <c r="I37" s="34" t="str">
        <f>IF(L37="Nő","",IF(Excel_BuiltIn__FilterDatabase__1[[#This Row],[Kor]]&gt;=18=AND(Excel_BuiltIn__FilterDatabase__1[[#This Row],[Kor]]&lt;=49),"Felnőtt ",""))</f>
        <v/>
      </c>
      <c r="J37" s="34" t="str">
        <f>IF(L37="Nő","",IF(Excel_BuiltIn__FilterDatabase__1[[#This Row],[Kor]]&gt;49=AND(Excel_BuiltIn__FilterDatabase__1[[#This Row],[Kor]]&lt;=59),"Senior ",""))</f>
        <v/>
      </c>
      <c r="K37" s="34" t="str">
        <f>IF(L37="Nő","",IF(Excel_BuiltIn__FilterDatabase__1[[#This Row],[Kor]]&gt;=60,"Super.s ",""))</f>
        <v xml:space="preserve">Super.s </v>
      </c>
      <c r="L37" s="34" t="str">
        <f>IF(Excel_BuiltIn__FilterDatabase__1[[#This Row],[Nem]]="Nő","Lady","")</f>
        <v/>
      </c>
    </row>
    <row r="38" spans="1:12" s="1" customFormat="1" ht="13.8">
      <c r="A38" s="28">
        <v>229</v>
      </c>
      <c r="B38" s="28" t="s">
        <v>2170</v>
      </c>
      <c r="C38" s="44" t="s">
        <v>948</v>
      </c>
      <c r="D38" s="45"/>
      <c r="E38" s="33" t="str">
        <f>IF(D38&gt;0,($N$2-Excel_BuiltIn__FilterDatabase__1[[#This Row],[Szül Év.Hó.Nap]])/365.25,"0")</f>
        <v>0</v>
      </c>
      <c r="F38" s="40"/>
      <c r="G38" s="34" t="str">
        <f>CONCATENATE(H38,Excel_BuiltIn__FilterDatabase__1[[#This Row],[Felnőtt]],Excel_BuiltIn__FilterDatabase__1[[#This Row],[Senior]],Excel_BuiltIn__FilterDatabase__1[[#This Row],[Super.s]],L38)</f>
        <v xml:space="preserve">Super.s </v>
      </c>
      <c r="H38" s="34" t="str">
        <f>IF(L38="Nő","",IF(Excel_BuiltIn__FilterDatabase__1[[#This Row],[Kor]]&gt;=1=AND(Excel_BuiltIn__FilterDatabase__1[[#This Row],[Kor]]&lt;18),"Junior ",""))</f>
        <v/>
      </c>
      <c r="I38" s="34" t="str">
        <f>IF(L38="Nő","",IF(Excel_BuiltIn__FilterDatabase__1[[#This Row],[Kor]]&gt;=18=AND(Excel_BuiltIn__FilterDatabase__1[[#This Row],[Kor]]&lt;=49),"Felnőtt ",""))</f>
        <v/>
      </c>
      <c r="J38" s="34" t="str">
        <f>IF(L38="Nő","",IF(Excel_BuiltIn__FilterDatabase__1[[#This Row],[Kor]]&gt;49=AND(Excel_BuiltIn__FilterDatabase__1[[#This Row],[Kor]]&lt;=59),"Senior ",""))</f>
        <v/>
      </c>
      <c r="K38" s="34" t="str">
        <f>IF(L38="Nő","",IF(Excel_BuiltIn__FilterDatabase__1[[#This Row],[Kor]]&gt;=60,"Super.s ",""))</f>
        <v xml:space="preserve">Super.s </v>
      </c>
      <c r="L38" s="34" t="str">
        <f>IF(Excel_BuiltIn__FilterDatabase__1[[#This Row],[Nem]]="Nő","Lady","")</f>
        <v/>
      </c>
    </row>
    <row r="39" spans="1:12" s="1" customFormat="1" ht="13.8">
      <c r="A39" s="28">
        <v>241</v>
      </c>
      <c r="B39" s="28" t="s">
        <v>52</v>
      </c>
      <c r="C39" s="44" t="s">
        <v>43</v>
      </c>
      <c r="D39" s="45"/>
      <c r="E39" s="33" t="str">
        <f>IF(D39&gt;0,($N$2-Excel_BuiltIn__FilterDatabase__1[[#This Row],[Szül Év.Hó.Nap]])/365.25,"0")</f>
        <v>0</v>
      </c>
      <c r="F39" s="40"/>
      <c r="G39" s="34" t="str">
        <f>CONCATENATE(H39,Excel_BuiltIn__FilterDatabase__1[[#This Row],[Felnőtt]],Excel_BuiltIn__FilterDatabase__1[[#This Row],[Senior]],Excel_BuiltIn__FilterDatabase__1[[#This Row],[Super.s]],L39)</f>
        <v xml:space="preserve">Super.s </v>
      </c>
      <c r="H39" s="34" t="str">
        <f>IF(L39="Nő","",IF(Excel_BuiltIn__FilterDatabase__1[[#This Row],[Kor]]&gt;=1=AND(Excel_BuiltIn__FilterDatabase__1[[#This Row],[Kor]]&lt;18),"Junior ",""))</f>
        <v/>
      </c>
      <c r="I39" s="34" t="str">
        <f>IF(L39="Nő","",IF(Excel_BuiltIn__FilterDatabase__1[[#This Row],[Kor]]&gt;=18=AND(Excel_BuiltIn__FilterDatabase__1[[#This Row],[Kor]]&lt;=49),"Felnőtt ",""))</f>
        <v/>
      </c>
      <c r="J39" s="34" t="str">
        <f>IF(L39="Nő","",IF(Excel_BuiltIn__FilterDatabase__1[[#This Row],[Kor]]&gt;49=AND(Excel_BuiltIn__FilterDatabase__1[[#This Row],[Kor]]&lt;=59),"Senior ",""))</f>
        <v/>
      </c>
      <c r="K39" s="34" t="str">
        <f>IF(L39="Nő","",IF(Excel_BuiltIn__FilterDatabase__1[[#This Row],[Kor]]&gt;=60,"Super.s ",""))</f>
        <v xml:space="preserve">Super.s </v>
      </c>
      <c r="L39" s="34" t="str">
        <f>IF(Excel_BuiltIn__FilterDatabase__1[[#This Row],[Nem]]="Nő","Lady","")</f>
        <v/>
      </c>
    </row>
    <row r="40" spans="1:12" s="1" customFormat="1" ht="13.8">
      <c r="A40" s="28">
        <v>247</v>
      </c>
      <c r="B40" s="28" t="s">
        <v>53</v>
      </c>
      <c r="C40" s="44" t="s">
        <v>29</v>
      </c>
      <c r="D40" s="45"/>
      <c r="E40" s="33" t="str">
        <f>IF(D40&gt;0,($N$2-Excel_BuiltIn__FilterDatabase__1[[#This Row],[Szül Év.Hó.Nap]])/365.25,"0")</f>
        <v>0</v>
      </c>
      <c r="F40" s="40"/>
      <c r="G40" s="34" t="str">
        <f>CONCATENATE(H40,Excel_BuiltIn__FilterDatabase__1[[#This Row],[Felnőtt]],Excel_BuiltIn__FilterDatabase__1[[#This Row],[Senior]],Excel_BuiltIn__FilterDatabase__1[[#This Row],[Super.s]],L40)</f>
        <v xml:space="preserve">Super.s </v>
      </c>
      <c r="H40" s="34" t="str">
        <f>IF(L40="Nő","",IF(Excel_BuiltIn__FilterDatabase__1[[#This Row],[Kor]]&gt;=1=AND(Excel_BuiltIn__FilterDatabase__1[[#This Row],[Kor]]&lt;18),"Junior ",""))</f>
        <v/>
      </c>
      <c r="I40" s="34" t="str">
        <f>IF(L40="Nő","",IF(Excel_BuiltIn__FilterDatabase__1[[#This Row],[Kor]]&gt;=18=AND(Excel_BuiltIn__FilterDatabase__1[[#This Row],[Kor]]&lt;=49),"Felnőtt ",""))</f>
        <v/>
      </c>
      <c r="J40" s="34" t="str">
        <f>IF(L40="Nő","",IF(Excel_BuiltIn__FilterDatabase__1[[#This Row],[Kor]]&gt;49=AND(Excel_BuiltIn__FilterDatabase__1[[#This Row],[Kor]]&lt;=59),"Senior ",""))</f>
        <v/>
      </c>
      <c r="K40" s="34" t="str">
        <f>IF(L40="Nő","",IF(Excel_BuiltIn__FilterDatabase__1[[#This Row],[Kor]]&gt;=60,"Super.s ",""))</f>
        <v xml:space="preserve">Super.s </v>
      </c>
      <c r="L40" s="34" t="str">
        <f>IF(Excel_BuiltIn__FilterDatabase__1[[#This Row],[Nem]]="Nő","Lady","")</f>
        <v/>
      </c>
    </row>
    <row r="41" spans="1:12" s="1" customFormat="1" ht="13.8">
      <c r="A41" s="28">
        <v>248</v>
      </c>
      <c r="B41" s="28" t="s">
        <v>54</v>
      </c>
      <c r="C41" s="44" t="s">
        <v>939</v>
      </c>
      <c r="D41" s="45"/>
      <c r="E41" s="33" t="str">
        <f>IF(D41&gt;0,($N$2-Excel_BuiltIn__FilterDatabase__1[[#This Row],[Szül Év.Hó.Nap]])/365.25,"0")</f>
        <v>0</v>
      </c>
      <c r="F41" s="40"/>
      <c r="G41" s="34" t="str">
        <f>CONCATENATE(H41,Excel_BuiltIn__FilterDatabase__1[[#This Row],[Felnőtt]],Excel_BuiltIn__FilterDatabase__1[[#This Row],[Senior]],Excel_BuiltIn__FilterDatabase__1[[#This Row],[Super.s]],L41)</f>
        <v xml:space="preserve">Super.s </v>
      </c>
      <c r="H41" s="34" t="str">
        <f>IF(L41="Nő","",IF(Excel_BuiltIn__FilterDatabase__1[[#This Row],[Kor]]&gt;=1=AND(Excel_BuiltIn__FilterDatabase__1[[#This Row],[Kor]]&lt;18),"Junior ",""))</f>
        <v/>
      </c>
      <c r="I41" s="34" t="str">
        <f>IF(L41="Nő","",IF(Excel_BuiltIn__FilterDatabase__1[[#This Row],[Kor]]&gt;=18=AND(Excel_BuiltIn__FilterDatabase__1[[#This Row],[Kor]]&lt;=49),"Felnőtt ",""))</f>
        <v/>
      </c>
      <c r="J41" s="34" t="str">
        <f>IF(L41="Nő","",IF(Excel_BuiltIn__FilterDatabase__1[[#This Row],[Kor]]&gt;49=AND(Excel_BuiltIn__FilterDatabase__1[[#This Row],[Kor]]&lt;=59),"Senior ",""))</f>
        <v/>
      </c>
      <c r="K41" s="34" t="str">
        <f>IF(L41="Nő","",IF(Excel_BuiltIn__FilterDatabase__1[[#This Row],[Kor]]&gt;=60,"Super.s ",""))</f>
        <v xml:space="preserve">Super.s </v>
      </c>
      <c r="L41" s="34" t="str">
        <f>IF(Excel_BuiltIn__FilterDatabase__1[[#This Row],[Nem]]="Nő","Lady","")</f>
        <v/>
      </c>
    </row>
    <row r="42" spans="1:12" s="1" customFormat="1" ht="13.8">
      <c r="A42" s="28">
        <v>252</v>
      </c>
      <c r="B42" s="28" t="s">
        <v>55</v>
      </c>
      <c r="C42" s="44" t="s">
        <v>1514</v>
      </c>
      <c r="D42" s="45"/>
      <c r="E42" s="33" t="str">
        <f>IF(D42&gt;0,($N$2-Excel_BuiltIn__FilterDatabase__1[[#This Row],[Szül Év.Hó.Nap]])/365.25,"0")</f>
        <v>0</v>
      </c>
      <c r="F42" s="40"/>
      <c r="G42" s="34" t="str">
        <f>CONCATENATE(H42,Excel_BuiltIn__FilterDatabase__1[[#This Row],[Felnőtt]],Excel_BuiltIn__FilterDatabase__1[[#This Row],[Senior]],Excel_BuiltIn__FilterDatabase__1[[#This Row],[Super.s]],L42)</f>
        <v xml:space="preserve">Super.s </v>
      </c>
      <c r="H42" s="34" t="str">
        <f>IF(L42="Nő","",IF(Excel_BuiltIn__FilterDatabase__1[[#This Row],[Kor]]&gt;=1=AND(Excel_BuiltIn__FilterDatabase__1[[#This Row],[Kor]]&lt;18),"Junior ",""))</f>
        <v/>
      </c>
      <c r="I42" s="34" t="str">
        <f>IF(L42="Nő","",IF(Excel_BuiltIn__FilterDatabase__1[[#This Row],[Kor]]&gt;=18=AND(Excel_BuiltIn__FilterDatabase__1[[#This Row],[Kor]]&lt;=49),"Felnőtt ",""))</f>
        <v/>
      </c>
      <c r="J42" s="34" t="str">
        <f>IF(L42="Nő","",IF(Excel_BuiltIn__FilterDatabase__1[[#This Row],[Kor]]&gt;49=AND(Excel_BuiltIn__FilterDatabase__1[[#This Row],[Kor]]&lt;=59),"Senior ",""))</f>
        <v/>
      </c>
      <c r="K42" s="34" t="str">
        <f>IF(L42="Nő","",IF(Excel_BuiltIn__FilterDatabase__1[[#This Row],[Kor]]&gt;=60,"Super.s ",""))</f>
        <v xml:space="preserve">Super.s </v>
      </c>
      <c r="L42" s="34" t="str">
        <f>IF(Excel_BuiltIn__FilterDatabase__1[[#This Row],[Nem]]="Nő","Lady","")</f>
        <v/>
      </c>
    </row>
    <row r="43" spans="1:12" s="1" customFormat="1" ht="27.6">
      <c r="A43" s="28">
        <v>286</v>
      </c>
      <c r="B43" s="28" t="s">
        <v>57</v>
      </c>
      <c r="C43" s="44" t="s">
        <v>1011</v>
      </c>
      <c r="D43" s="45"/>
      <c r="E43" s="33" t="str">
        <f>IF(D43&gt;0,($N$2-Excel_BuiltIn__FilterDatabase__1[[#This Row],[Szül Év.Hó.Nap]])/365.25,"0")</f>
        <v>0</v>
      </c>
      <c r="F43" s="40"/>
      <c r="G43" s="34" t="str">
        <f>CONCATENATE(H43,Excel_BuiltIn__FilterDatabase__1[[#This Row],[Felnőtt]],Excel_BuiltIn__FilterDatabase__1[[#This Row],[Senior]],Excel_BuiltIn__FilterDatabase__1[[#This Row],[Super.s]],L43)</f>
        <v xml:space="preserve">Super.s </v>
      </c>
      <c r="H43" s="34" t="str">
        <f>IF(L43="Nő","",IF(Excel_BuiltIn__FilterDatabase__1[[#This Row],[Kor]]&gt;=1=AND(Excel_BuiltIn__FilterDatabase__1[[#This Row],[Kor]]&lt;18),"Junior ",""))</f>
        <v/>
      </c>
      <c r="I43" s="34" t="str">
        <f>IF(L43="Nő","",IF(Excel_BuiltIn__FilterDatabase__1[[#This Row],[Kor]]&gt;=18=AND(Excel_BuiltIn__FilterDatabase__1[[#This Row],[Kor]]&lt;=49),"Felnőtt ",""))</f>
        <v/>
      </c>
      <c r="J43" s="34" t="str">
        <f>IF(L43="Nő","",IF(Excel_BuiltIn__FilterDatabase__1[[#This Row],[Kor]]&gt;49=AND(Excel_BuiltIn__FilterDatabase__1[[#This Row],[Kor]]&lt;=59),"Senior ",""))</f>
        <v/>
      </c>
      <c r="K43" s="34" t="str">
        <f>IF(L43="Nő","",IF(Excel_BuiltIn__FilterDatabase__1[[#This Row],[Kor]]&gt;=60,"Super.s ",""))</f>
        <v xml:space="preserve">Super.s </v>
      </c>
      <c r="L43" s="34" t="str">
        <f>IF(Excel_BuiltIn__FilterDatabase__1[[#This Row],[Nem]]="Nő","Lady","")</f>
        <v/>
      </c>
    </row>
    <row r="44" spans="1:12" s="1" customFormat="1" ht="13.8">
      <c r="A44" s="28">
        <v>304</v>
      </c>
      <c r="B44" s="28" t="s">
        <v>58</v>
      </c>
      <c r="C44" s="44" t="s">
        <v>949</v>
      </c>
      <c r="D44" s="45"/>
      <c r="E44" s="33" t="str">
        <f>IF(D44&gt;0,($N$2-Excel_BuiltIn__FilterDatabase__1[[#This Row],[Szül Év.Hó.Nap]])/365.25,"0")</f>
        <v>0</v>
      </c>
      <c r="F44" s="40"/>
      <c r="G44" s="34" t="str">
        <f>CONCATENATE(H44,Excel_BuiltIn__FilterDatabase__1[[#This Row],[Felnőtt]],Excel_BuiltIn__FilterDatabase__1[[#This Row],[Senior]],Excel_BuiltIn__FilterDatabase__1[[#This Row],[Super.s]],L44)</f>
        <v xml:space="preserve">Super.s </v>
      </c>
      <c r="H44" s="34" t="str">
        <f>IF(L44="Nő","",IF(Excel_BuiltIn__FilterDatabase__1[[#This Row],[Kor]]&gt;=1=AND(Excel_BuiltIn__FilterDatabase__1[[#This Row],[Kor]]&lt;18),"Junior ",""))</f>
        <v/>
      </c>
      <c r="I44" s="34" t="str">
        <f>IF(L44="Nő","",IF(Excel_BuiltIn__FilterDatabase__1[[#This Row],[Kor]]&gt;=18=AND(Excel_BuiltIn__FilterDatabase__1[[#This Row],[Kor]]&lt;=49),"Felnőtt ",""))</f>
        <v/>
      </c>
      <c r="J44" s="34" t="str">
        <f>IF(L44="Nő","",IF(Excel_BuiltIn__FilterDatabase__1[[#This Row],[Kor]]&gt;49=AND(Excel_BuiltIn__FilterDatabase__1[[#This Row],[Kor]]&lt;=59),"Senior ",""))</f>
        <v/>
      </c>
      <c r="K44" s="34" t="str">
        <f>IF(L44="Nő","",IF(Excel_BuiltIn__FilterDatabase__1[[#This Row],[Kor]]&gt;=60,"Super.s ",""))</f>
        <v xml:space="preserve">Super.s </v>
      </c>
      <c r="L44" s="34" t="str">
        <f>IF(Excel_BuiltIn__FilterDatabase__1[[#This Row],[Nem]]="Nő","Lady","")</f>
        <v/>
      </c>
    </row>
    <row r="45" spans="1:12" s="1" customFormat="1" ht="27.6">
      <c r="A45" s="28">
        <v>306</v>
      </c>
      <c r="B45" s="28" t="s">
        <v>59</v>
      </c>
      <c r="C45" s="44" t="s">
        <v>947</v>
      </c>
      <c r="D45" s="45"/>
      <c r="E45" s="33" t="str">
        <f>IF(D45&gt;0,($N$2-Excel_BuiltIn__FilterDatabase__1[[#This Row],[Szül Év.Hó.Nap]])/365.25,"0")</f>
        <v>0</v>
      </c>
      <c r="F45" s="40"/>
      <c r="G45" s="34" t="str">
        <f>CONCATENATE(H45,Excel_BuiltIn__FilterDatabase__1[[#This Row],[Felnőtt]],Excel_BuiltIn__FilterDatabase__1[[#This Row],[Senior]],Excel_BuiltIn__FilterDatabase__1[[#This Row],[Super.s]],L45)</f>
        <v xml:space="preserve">Super.s </v>
      </c>
      <c r="H45" s="34" t="str">
        <f>IF(L45="Nő","",IF(Excel_BuiltIn__FilterDatabase__1[[#This Row],[Kor]]&gt;=1=AND(Excel_BuiltIn__FilterDatabase__1[[#This Row],[Kor]]&lt;18),"Junior ",""))</f>
        <v/>
      </c>
      <c r="I45" s="34" t="str">
        <f>IF(L45="Nő","",IF(Excel_BuiltIn__FilterDatabase__1[[#This Row],[Kor]]&gt;=18=AND(Excel_BuiltIn__FilterDatabase__1[[#This Row],[Kor]]&lt;=49),"Felnőtt ",""))</f>
        <v/>
      </c>
      <c r="J45" s="34" t="str">
        <f>IF(L45="Nő","",IF(Excel_BuiltIn__FilterDatabase__1[[#This Row],[Kor]]&gt;49=AND(Excel_BuiltIn__FilterDatabase__1[[#This Row],[Kor]]&lt;=59),"Senior ",""))</f>
        <v/>
      </c>
      <c r="K45" s="34" t="str">
        <f>IF(L45="Nő","",IF(Excel_BuiltIn__FilterDatabase__1[[#This Row],[Kor]]&gt;=60,"Super.s ",""))</f>
        <v xml:space="preserve">Super.s </v>
      </c>
      <c r="L45" s="34" t="str">
        <f>IF(Excel_BuiltIn__FilterDatabase__1[[#This Row],[Nem]]="Nő","Lady","")</f>
        <v/>
      </c>
    </row>
    <row r="46" spans="1:12" s="1" customFormat="1" ht="13.8">
      <c r="A46" s="28">
        <v>309</v>
      </c>
      <c r="B46" s="28" t="s">
        <v>60</v>
      </c>
      <c r="C46" s="44" t="s">
        <v>947</v>
      </c>
      <c r="D46" s="45"/>
      <c r="E46" s="33" t="str">
        <f>IF(D46&gt;0,($N$2-Excel_BuiltIn__FilterDatabase__1[[#This Row],[Szül Év.Hó.Nap]])/365.25,"0")</f>
        <v>0</v>
      </c>
      <c r="F46" s="40"/>
      <c r="G46" s="34" t="str">
        <f>CONCATENATE(H46,Excel_BuiltIn__FilterDatabase__1[[#This Row],[Felnőtt]],Excel_BuiltIn__FilterDatabase__1[[#This Row],[Senior]],Excel_BuiltIn__FilterDatabase__1[[#This Row],[Super.s]],L46)</f>
        <v xml:space="preserve">Super.s </v>
      </c>
      <c r="H46" s="34" t="str">
        <f>IF(L46="Nő","",IF(Excel_BuiltIn__FilterDatabase__1[[#This Row],[Kor]]&gt;=1=AND(Excel_BuiltIn__FilterDatabase__1[[#This Row],[Kor]]&lt;18),"Junior ",""))</f>
        <v/>
      </c>
      <c r="I46" s="34" t="str">
        <f>IF(L46="Nő","",IF(Excel_BuiltIn__FilterDatabase__1[[#This Row],[Kor]]&gt;=18=AND(Excel_BuiltIn__FilterDatabase__1[[#This Row],[Kor]]&lt;=49),"Felnőtt ",""))</f>
        <v/>
      </c>
      <c r="J46" s="34" t="str">
        <f>IF(L46="Nő","",IF(Excel_BuiltIn__FilterDatabase__1[[#This Row],[Kor]]&gt;49=AND(Excel_BuiltIn__FilterDatabase__1[[#This Row],[Kor]]&lt;=59),"Senior ",""))</f>
        <v/>
      </c>
      <c r="K46" s="34" t="str">
        <f>IF(L46="Nő","",IF(Excel_BuiltIn__FilterDatabase__1[[#This Row],[Kor]]&gt;=60,"Super.s ",""))</f>
        <v xml:space="preserve">Super.s </v>
      </c>
      <c r="L46" s="34" t="str">
        <f>IF(Excel_BuiltIn__FilterDatabase__1[[#This Row],[Nem]]="Nő","Lady","")</f>
        <v/>
      </c>
    </row>
    <row r="47" spans="1:12" s="1" customFormat="1" ht="13.8">
      <c r="A47" s="28">
        <v>314</v>
      </c>
      <c r="B47" s="28" t="s">
        <v>2337</v>
      </c>
      <c r="C47" s="44" t="s">
        <v>948</v>
      </c>
      <c r="D47" s="45"/>
      <c r="E47" s="33" t="str">
        <f>IF(D47&gt;0,($N$2-Excel_BuiltIn__FilterDatabase__1[[#This Row],[Szül Év.Hó.Nap]])/365.25,"0")</f>
        <v>0</v>
      </c>
      <c r="F47" s="40"/>
      <c r="G47" s="34" t="str">
        <f>CONCATENATE(H47,Excel_BuiltIn__FilterDatabase__1[[#This Row],[Felnőtt]],Excel_BuiltIn__FilterDatabase__1[[#This Row],[Senior]],Excel_BuiltIn__FilterDatabase__1[[#This Row],[Super.s]],L47)</f>
        <v xml:space="preserve">Super.s </v>
      </c>
      <c r="H47" s="34" t="str">
        <f>IF(L47="Nő","",IF(Excel_BuiltIn__FilterDatabase__1[[#This Row],[Kor]]&gt;=1=AND(Excel_BuiltIn__FilterDatabase__1[[#This Row],[Kor]]&lt;18),"Junior ",""))</f>
        <v/>
      </c>
      <c r="I47" s="34" t="str">
        <f>IF(L47="Nő","",IF(Excel_BuiltIn__FilterDatabase__1[[#This Row],[Kor]]&gt;=18=AND(Excel_BuiltIn__FilterDatabase__1[[#This Row],[Kor]]&lt;=49),"Felnőtt ",""))</f>
        <v/>
      </c>
      <c r="J47" s="34" t="str">
        <f>IF(L47="Nő","",IF(Excel_BuiltIn__FilterDatabase__1[[#This Row],[Kor]]&gt;49=AND(Excel_BuiltIn__FilterDatabase__1[[#This Row],[Kor]]&lt;=59),"Senior ",""))</f>
        <v/>
      </c>
      <c r="K47" s="34" t="str">
        <f>IF(L47="Nő","",IF(Excel_BuiltIn__FilterDatabase__1[[#This Row],[Kor]]&gt;=60,"Super.s ",""))</f>
        <v xml:space="preserve">Super.s </v>
      </c>
      <c r="L47" s="34" t="str">
        <f>IF(Excel_BuiltIn__FilterDatabase__1[[#This Row],[Nem]]="Nő","Lady","")</f>
        <v/>
      </c>
    </row>
    <row r="48" spans="1:12" s="1" customFormat="1" ht="13.8">
      <c r="A48" s="28">
        <v>327</v>
      </c>
      <c r="B48" s="28" t="s">
        <v>61</v>
      </c>
      <c r="C48" s="44" t="s">
        <v>942</v>
      </c>
      <c r="D48" s="45"/>
      <c r="E48" s="33" t="str">
        <f>IF(D48&gt;0,($N$2-Excel_BuiltIn__FilterDatabase__1[[#This Row],[Szül Év.Hó.Nap]])/365.25,"0")</f>
        <v>0</v>
      </c>
      <c r="F48" s="40"/>
      <c r="G48" s="34" t="str">
        <f>CONCATENATE(H48,Excel_BuiltIn__FilterDatabase__1[[#This Row],[Felnőtt]],Excel_BuiltIn__FilterDatabase__1[[#This Row],[Senior]],Excel_BuiltIn__FilterDatabase__1[[#This Row],[Super.s]],L48)</f>
        <v xml:space="preserve">Super.s </v>
      </c>
      <c r="H48" s="34" t="str">
        <f>IF(L48="Nő","",IF(Excel_BuiltIn__FilterDatabase__1[[#This Row],[Kor]]&gt;=1=AND(Excel_BuiltIn__FilterDatabase__1[[#This Row],[Kor]]&lt;18),"Junior ",""))</f>
        <v/>
      </c>
      <c r="I48" s="34" t="str">
        <f>IF(L48="Nő","",IF(Excel_BuiltIn__FilterDatabase__1[[#This Row],[Kor]]&gt;=18=AND(Excel_BuiltIn__FilterDatabase__1[[#This Row],[Kor]]&lt;=49),"Felnőtt ",""))</f>
        <v/>
      </c>
      <c r="J48" s="34" t="str">
        <f>IF(L48="Nő","",IF(Excel_BuiltIn__FilterDatabase__1[[#This Row],[Kor]]&gt;49=AND(Excel_BuiltIn__FilterDatabase__1[[#This Row],[Kor]]&lt;=59),"Senior ",""))</f>
        <v/>
      </c>
      <c r="K48" s="34" t="str">
        <f>IF(L48="Nő","",IF(Excel_BuiltIn__FilterDatabase__1[[#This Row],[Kor]]&gt;=60,"Super.s ",""))</f>
        <v xml:space="preserve">Super.s </v>
      </c>
      <c r="L48" s="34" t="str">
        <f>IF(Excel_BuiltIn__FilterDatabase__1[[#This Row],[Nem]]="Nő","Lady","")</f>
        <v/>
      </c>
    </row>
    <row r="49" spans="1:12" s="1" customFormat="1" ht="13.8">
      <c r="A49" s="28">
        <v>348</v>
      </c>
      <c r="B49" s="28" t="s">
        <v>62</v>
      </c>
      <c r="C49" s="44" t="s">
        <v>950</v>
      </c>
      <c r="D49" s="45"/>
      <c r="E49" s="33" t="str">
        <f>IF(D49&gt;0,($N$2-Excel_BuiltIn__FilterDatabase__1[[#This Row],[Szül Év.Hó.Nap]])/365.25,"0")</f>
        <v>0</v>
      </c>
      <c r="F49" s="40"/>
      <c r="G49" s="34" t="str">
        <f>CONCATENATE(H49,Excel_BuiltIn__FilterDatabase__1[[#This Row],[Felnőtt]],Excel_BuiltIn__FilterDatabase__1[[#This Row],[Senior]],Excel_BuiltIn__FilterDatabase__1[[#This Row],[Super.s]],L49)</f>
        <v xml:space="preserve">Super.s </v>
      </c>
      <c r="H49" s="34" t="str">
        <f>IF(L49="Nő","",IF(Excel_BuiltIn__FilterDatabase__1[[#This Row],[Kor]]&gt;=1=AND(Excel_BuiltIn__FilterDatabase__1[[#This Row],[Kor]]&lt;18),"Junior ",""))</f>
        <v/>
      </c>
      <c r="I49" s="34" t="str">
        <f>IF(L49="Nő","",IF(Excel_BuiltIn__FilterDatabase__1[[#This Row],[Kor]]&gt;=18=AND(Excel_BuiltIn__FilterDatabase__1[[#This Row],[Kor]]&lt;=49),"Felnőtt ",""))</f>
        <v/>
      </c>
      <c r="J49" s="34" t="str">
        <f>IF(L49="Nő","",IF(Excel_BuiltIn__FilterDatabase__1[[#This Row],[Kor]]&gt;49=AND(Excel_BuiltIn__FilterDatabase__1[[#This Row],[Kor]]&lt;=59),"Senior ",""))</f>
        <v/>
      </c>
      <c r="K49" s="34" t="str">
        <f>IF(L49="Nő","",IF(Excel_BuiltIn__FilterDatabase__1[[#This Row],[Kor]]&gt;=60,"Super.s ",""))</f>
        <v xml:space="preserve">Super.s </v>
      </c>
      <c r="L49" s="34" t="str">
        <f>IF(Excel_BuiltIn__FilterDatabase__1[[#This Row],[Nem]]="Nő","Lady","")</f>
        <v/>
      </c>
    </row>
    <row r="50" spans="1:12" s="1" customFormat="1" ht="13.8">
      <c r="A50" s="28">
        <v>377</v>
      </c>
      <c r="B50" s="28" t="s">
        <v>64</v>
      </c>
      <c r="C50" s="44" t="s">
        <v>945</v>
      </c>
      <c r="D50" s="45"/>
      <c r="E50" s="33" t="str">
        <f>IF(D50&gt;0,($N$2-Excel_BuiltIn__FilterDatabase__1[[#This Row],[Szül Év.Hó.Nap]])/365.25,"0")</f>
        <v>0</v>
      </c>
      <c r="F50" s="40"/>
      <c r="G50" s="34" t="str">
        <f>CONCATENATE(H50,Excel_BuiltIn__FilterDatabase__1[[#This Row],[Felnőtt]],Excel_BuiltIn__FilterDatabase__1[[#This Row],[Senior]],Excel_BuiltIn__FilterDatabase__1[[#This Row],[Super.s]],L50)</f>
        <v xml:space="preserve">Super.s </v>
      </c>
      <c r="H50" s="34" t="str">
        <f>IF(L50="Nő","",IF(Excel_BuiltIn__FilterDatabase__1[[#This Row],[Kor]]&gt;=1=AND(Excel_BuiltIn__FilterDatabase__1[[#This Row],[Kor]]&lt;18),"Junior ",""))</f>
        <v/>
      </c>
      <c r="I50" s="34" t="str">
        <f>IF(L50="Nő","",IF(Excel_BuiltIn__FilterDatabase__1[[#This Row],[Kor]]&gt;=18=AND(Excel_BuiltIn__FilterDatabase__1[[#This Row],[Kor]]&lt;=49),"Felnőtt ",""))</f>
        <v/>
      </c>
      <c r="J50" s="34" t="str">
        <f>IF(L50="Nő","",IF(Excel_BuiltIn__FilterDatabase__1[[#This Row],[Kor]]&gt;49=AND(Excel_BuiltIn__FilterDatabase__1[[#This Row],[Kor]]&lt;=59),"Senior ",""))</f>
        <v/>
      </c>
      <c r="K50" s="34" t="str">
        <f>IF(L50="Nő","",IF(Excel_BuiltIn__FilterDatabase__1[[#This Row],[Kor]]&gt;=60,"Super.s ",""))</f>
        <v xml:space="preserve">Super.s </v>
      </c>
      <c r="L50" s="34" t="str">
        <f>IF(Excel_BuiltIn__FilterDatabase__1[[#This Row],[Nem]]="Nő","Lady","")</f>
        <v/>
      </c>
    </row>
    <row r="51" spans="1:12" s="1" customFormat="1" ht="13.8">
      <c r="A51" s="28">
        <v>378</v>
      </c>
      <c r="B51" s="28" t="s">
        <v>65</v>
      </c>
      <c r="C51" s="44" t="s">
        <v>945</v>
      </c>
      <c r="D51" s="45"/>
      <c r="E51" s="33" t="str">
        <f>IF(D51&gt;0,($N$2-Excel_BuiltIn__FilterDatabase__1[[#This Row],[Szül Év.Hó.Nap]])/365.25,"0")</f>
        <v>0</v>
      </c>
      <c r="F51" s="40"/>
      <c r="G51" s="34" t="str">
        <f>CONCATENATE(H51,Excel_BuiltIn__FilterDatabase__1[[#This Row],[Felnőtt]],Excel_BuiltIn__FilterDatabase__1[[#This Row],[Senior]],Excel_BuiltIn__FilterDatabase__1[[#This Row],[Super.s]],L51)</f>
        <v xml:space="preserve">Super.s </v>
      </c>
      <c r="H51" s="34" t="str">
        <f>IF(L51="Nő","",IF(Excel_BuiltIn__FilterDatabase__1[[#This Row],[Kor]]&gt;=1=AND(Excel_BuiltIn__FilterDatabase__1[[#This Row],[Kor]]&lt;18),"Junior ",""))</f>
        <v/>
      </c>
      <c r="I51" s="34" t="str">
        <f>IF(L51="Nő","",IF(Excel_BuiltIn__FilterDatabase__1[[#This Row],[Kor]]&gt;=18=AND(Excel_BuiltIn__FilterDatabase__1[[#This Row],[Kor]]&lt;=49),"Felnőtt ",""))</f>
        <v/>
      </c>
      <c r="J51" s="34" t="str">
        <f>IF(L51="Nő","",IF(Excel_BuiltIn__FilterDatabase__1[[#This Row],[Kor]]&gt;49=AND(Excel_BuiltIn__FilterDatabase__1[[#This Row],[Kor]]&lt;=59),"Senior ",""))</f>
        <v/>
      </c>
      <c r="K51" s="34" t="str">
        <f>IF(L51="Nő","",IF(Excel_BuiltIn__FilterDatabase__1[[#This Row],[Kor]]&gt;=60,"Super.s ",""))</f>
        <v xml:space="preserve">Super.s </v>
      </c>
      <c r="L51" s="34" t="str">
        <f>IF(Excel_BuiltIn__FilterDatabase__1[[#This Row],[Nem]]="Nő","Lady","")</f>
        <v/>
      </c>
    </row>
    <row r="52" spans="1:12" s="1" customFormat="1" ht="13.8">
      <c r="A52" s="28">
        <v>381</v>
      </c>
      <c r="B52" s="28" t="s">
        <v>2171</v>
      </c>
      <c r="C52" s="44" t="s">
        <v>589</v>
      </c>
      <c r="D52" s="45"/>
      <c r="E52" s="33" t="str">
        <f>IF(D52&gt;0,($N$2-Excel_BuiltIn__FilterDatabase__1[[#This Row],[Szül Év.Hó.Nap]])/365.25,"0")</f>
        <v>0</v>
      </c>
      <c r="F52" s="40"/>
      <c r="G52" s="34" t="str">
        <f>CONCATENATE(H52,Excel_BuiltIn__FilterDatabase__1[[#This Row],[Felnőtt]],Excel_BuiltIn__FilterDatabase__1[[#This Row],[Senior]],Excel_BuiltIn__FilterDatabase__1[[#This Row],[Super.s]],L52)</f>
        <v xml:space="preserve">Super.s </v>
      </c>
      <c r="H52" s="34" t="str">
        <f>IF(L52="Nő","",IF(Excel_BuiltIn__FilterDatabase__1[[#This Row],[Kor]]&gt;=1=AND(Excel_BuiltIn__FilterDatabase__1[[#This Row],[Kor]]&lt;18),"Junior ",""))</f>
        <v/>
      </c>
      <c r="I52" s="34" t="str">
        <f>IF(L52="Nő","",IF(Excel_BuiltIn__FilterDatabase__1[[#This Row],[Kor]]&gt;=18=AND(Excel_BuiltIn__FilterDatabase__1[[#This Row],[Kor]]&lt;=49),"Felnőtt ",""))</f>
        <v/>
      </c>
      <c r="J52" s="34" t="str">
        <f>IF(L52="Nő","",IF(Excel_BuiltIn__FilterDatabase__1[[#This Row],[Kor]]&gt;49=AND(Excel_BuiltIn__FilterDatabase__1[[#This Row],[Kor]]&lt;=59),"Senior ",""))</f>
        <v/>
      </c>
      <c r="K52" s="34" t="str">
        <f>IF(L52="Nő","",IF(Excel_BuiltIn__FilterDatabase__1[[#This Row],[Kor]]&gt;=60,"Super.s ",""))</f>
        <v xml:space="preserve">Super.s </v>
      </c>
      <c r="L52" s="34" t="str">
        <f>IF(Excel_BuiltIn__FilterDatabase__1[[#This Row],[Nem]]="Nő","Lady","")</f>
        <v/>
      </c>
    </row>
    <row r="53" spans="1:12" s="1" customFormat="1" ht="13.8">
      <c r="A53" s="28">
        <v>392</v>
      </c>
      <c r="B53" s="28" t="s">
        <v>1517</v>
      </c>
      <c r="C53" s="44" t="s">
        <v>942</v>
      </c>
      <c r="D53" s="45"/>
      <c r="E53" s="33" t="str">
        <f>IF(D53&gt;0,($N$2-Excel_BuiltIn__FilterDatabase__1[[#This Row],[Szül Év.Hó.Nap]])/365.25,"0")</f>
        <v>0</v>
      </c>
      <c r="F53" s="40"/>
      <c r="G53" s="34" t="str">
        <f>CONCATENATE(H53,Excel_BuiltIn__FilterDatabase__1[[#This Row],[Felnőtt]],Excel_BuiltIn__FilterDatabase__1[[#This Row],[Senior]],Excel_BuiltIn__FilterDatabase__1[[#This Row],[Super.s]],L53)</f>
        <v xml:space="preserve">Super.s </v>
      </c>
      <c r="H53" s="34" t="str">
        <f>IF(L53="Nő","",IF(Excel_BuiltIn__FilterDatabase__1[[#This Row],[Kor]]&gt;=1=AND(Excel_BuiltIn__FilterDatabase__1[[#This Row],[Kor]]&lt;18),"Junior ",""))</f>
        <v/>
      </c>
      <c r="I53" s="34" t="str">
        <f>IF(L53="Nő","",IF(Excel_BuiltIn__FilterDatabase__1[[#This Row],[Kor]]&gt;=18=AND(Excel_BuiltIn__FilterDatabase__1[[#This Row],[Kor]]&lt;=49),"Felnőtt ",""))</f>
        <v/>
      </c>
      <c r="J53" s="34" t="str">
        <f>IF(L53="Nő","",IF(Excel_BuiltIn__FilterDatabase__1[[#This Row],[Kor]]&gt;49=AND(Excel_BuiltIn__FilterDatabase__1[[#This Row],[Kor]]&lt;=59),"Senior ",""))</f>
        <v/>
      </c>
      <c r="K53" s="34" t="str">
        <f>IF(L53="Nő","",IF(Excel_BuiltIn__FilterDatabase__1[[#This Row],[Kor]]&gt;=60,"Super.s ",""))</f>
        <v xml:space="preserve">Super.s </v>
      </c>
      <c r="L53" s="34" t="str">
        <f>IF(Excel_BuiltIn__FilterDatabase__1[[#This Row],[Nem]]="Nő","Lady","")</f>
        <v/>
      </c>
    </row>
    <row r="54" spans="1:12" s="1" customFormat="1" ht="27.6">
      <c r="A54" s="28">
        <v>409</v>
      </c>
      <c r="B54" s="28" t="s">
        <v>2338</v>
      </c>
      <c r="C54" s="44" t="s">
        <v>947</v>
      </c>
      <c r="D54" s="45"/>
      <c r="E54" s="33" t="str">
        <f>IF(D54&gt;0,($N$2-Excel_BuiltIn__FilterDatabase__1[[#This Row],[Szül Év.Hó.Nap]])/365.25,"0")</f>
        <v>0</v>
      </c>
      <c r="F54" s="40"/>
      <c r="G54" s="34" t="str">
        <f>CONCATENATE(H54,Excel_BuiltIn__FilterDatabase__1[[#This Row],[Felnőtt]],Excel_BuiltIn__FilterDatabase__1[[#This Row],[Senior]],Excel_BuiltIn__FilterDatabase__1[[#This Row],[Super.s]],L54)</f>
        <v xml:space="preserve">Super.s </v>
      </c>
      <c r="H54" s="34" t="str">
        <f>IF(L54="Nő","",IF(Excel_BuiltIn__FilterDatabase__1[[#This Row],[Kor]]&gt;=1=AND(Excel_BuiltIn__FilterDatabase__1[[#This Row],[Kor]]&lt;18),"Junior ",""))</f>
        <v/>
      </c>
      <c r="I54" s="34" t="str">
        <f>IF(L54="Nő","",IF(Excel_BuiltIn__FilterDatabase__1[[#This Row],[Kor]]&gt;=18=AND(Excel_BuiltIn__FilterDatabase__1[[#This Row],[Kor]]&lt;=49),"Felnőtt ",""))</f>
        <v/>
      </c>
      <c r="J54" s="34" t="str">
        <f>IF(L54="Nő","",IF(Excel_BuiltIn__FilterDatabase__1[[#This Row],[Kor]]&gt;49=AND(Excel_BuiltIn__FilterDatabase__1[[#This Row],[Kor]]&lt;=59),"Senior ",""))</f>
        <v/>
      </c>
      <c r="K54" s="34" t="str">
        <f>IF(L54="Nő","",IF(Excel_BuiltIn__FilterDatabase__1[[#This Row],[Kor]]&gt;=60,"Super.s ",""))</f>
        <v xml:space="preserve">Super.s </v>
      </c>
      <c r="L54" s="34" t="str">
        <f>IF(Excel_BuiltIn__FilterDatabase__1[[#This Row],[Nem]]="Nő","Lady","")</f>
        <v/>
      </c>
    </row>
    <row r="55" spans="1:12" s="1" customFormat="1" ht="13.8">
      <c r="A55" s="28">
        <v>418</v>
      </c>
      <c r="B55" s="28" t="s">
        <v>66</v>
      </c>
      <c r="C55" s="44" t="s">
        <v>951</v>
      </c>
      <c r="D55" s="45"/>
      <c r="E55" s="33" t="str">
        <f>IF(D55&gt;0,($N$2-Excel_BuiltIn__FilterDatabase__1[[#This Row],[Szül Év.Hó.Nap]])/365.25,"0")</f>
        <v>0</v>
      </c>
      <c r="F55" s="40"/>
      <c r="G55" s="34" t="str">
        <f>CONCATENATE(H55,Excel_BuiltIn__FilterDatabase__1[[#This Row],[Felnőtt]],Excel_BuiltIn__FilterDatabase__1[[#This Row],[Senior]],Excel_BuiltIn__FilterDatabase__1[[#This Row],[Super.s]],L55)</f>
        <v xml:space="preserve">Super.s </v>
      </c>
      <c r="H55" s="34" t="str">
        <f>IF(L55="Nő","",IF(Excel_BuiltIn__FilterDatabase__1[[#This Row],[Kor]]&gt;=1=AND(Excel_BuiltIn__FilterDatabase__1[[#This Row],[Kor]]&lt;18),"Junior ",""))</f>
        <v/>
      </c>
      <c r="I55" s="34" t="str">
        <f>IF(L55="Nő","",IF(Excel_BuiltIn__FilterDatabase__1[[#This Row],[Kor]]&gt;=18=AND(Excel_BuiltIn__FilterDatabase__1[[#This Row],[Kor]]&lt;=49),"Felnőtt ",""))</f>
        <v/>
      </c>
      <c r="J55" s="34" t="str">
        <f>IF(L55="Nő","",IF(Excel_BuiltIn__FilterDatabase__1[[#This Row],[Kor]]&gt;49=AND(Excel_BuiltIn__FilterDatabase__1[[#This Row],[Kor]]&lt;=59),"Senior ",""))</f>
        <v/>
      </c>
      <c r="K55" s="34" t="str">
        <f>IF(L55="Nő","",IF(Excel_BuiltIn__FilterDatabase__1[[#This Row],[Kor]]&gt;=60,"Super.s ",""))</f>
        <v xml:space="preserve">Super.s </v>
      </c>
      <c r="L55" s="34" t="str">
        <f>IF(Excel_BuiltIn__FilterDatabase__1[[#This Row],[Nem]]="Nő","Lady","")</f>
        <v/>
      </c>
    </row>
    <row r="56" spans="1:12" s="1" customFormat="1" ht="13.8">
      <c r="A56" s="28">
        <v>420</v>
      </c>
      <c r="B56" s="28" t="s">
        <v>67</v>
      </c>
      <c r="C56" s="44" t="s">
        <v>952</v>
      </c>
      <c r="D56" s="45"/>
      <c r="E56" s="33" t="str">
        <f>IF(D56&gt;0,($N$2-Excel_BuiltIn__FilterDatabase__1[[#This Row],[Szül Év.Hó.Nap]])/365.25,"0")</f>
        <v>0</v>
      </c>
      <c r="F56" s="40"/>
      <c r="G56" s="34" t="str">
        <f>CONCATENATE(H56,Excel_BuiltIn__FilterDatabase__1[[#This Row],[Felnőtt]],Excel_BuiltIn__FilterDatabase__1[[#This Row],[Senior]],Excel_BuiltIn__FilterDatabase__1[[#This Row],[Super.s]],L56)</f>
        <v xml:space="preserve">Super.s </v>
      </c>
      <c r="H56" s="34" t="str">
        <f>IF(L56="Nő","",IF(Excel_BuiltIn__FilterDatabase__1[[#This Row],[Kor]]&gt;=1=AND(Excel_BuiltIn__FilterDatabase__1[[#This Row],[Kor]]&lt;18),"Junior ",""))</f>
        <v/>
      </c>
      <c r="I56" s="34" t="str">
        <f>IF(L56="Nő","",IF(Excel_BuiltIn__FilterDatabase__1[[#This Row],[Kor]]&gt;=18=AND(Excel_BuiltIn__FilterDatabase__1[[#This Row],[Kor]]&lt;=49),"Felnőtt ",""))</f>
        <v/>
      </c>
      <c r="J56" s="34" t="str">
        <f>IF(L56="Nő","",IF(Excel_BuiltIn__FilterDatabase__1[[#This Row],[Kor]]&gt;49=AND(Excel_BuiltIn__FilterDatabase__1[[#This Row],[Kor]]&lt;=59),"Senior ",""))</f>
        <v/>
      </c>
      <c r="K56" s="34" t="str">
        <f>IF(L56="Nő","",IF(Excel_BuiltIn__FilterDatabase__1[[#This Row],[Kor]]&gt;=60,"Super.s ",""))</f>
        <v xml:space="preserve">Super.s </v>
      </c>
      <c r="L56" s="34" t="str">
        <f>IF(Excel_BuiltIn__FilterDatabase__1[[#This Row],[Nem]]="Nő","Lady","")</f>
        <v/>
      </c>
    </row>
    <row r="57" spans="1:12" s="1" customFormat="1" ht="13.8">
      <c r="A57" s="28">
        <v>428</v>
      </c>
      <c r="B57" s="28" t="s">
        <v>68</v>
      </c>
      <c r="C57" s="44" t="s">
        <v>943</v>
      </c>
      <c r="D57" s="45"/>
      <c r="E57" s="33" t="str">
        <f>IF(D57&gt;0,($N$2-Excel_BuiltIn__FilterDatabase__1[[#This Row],[Szül Év.Hó.Nap]])/365.25,"0")</f>
        <v>0</v>
      </c>
      <c r="F57" s="40"/>
      <c r="G57" s="34" t="str">
        <f>CONCATENATE(H57,Excel_BuiltIn__FilterDatabase__1[[#This Row],[Felnőtt]],Excel_BuiltIn__FilterDatabase__1[[#This Row],[Senior]],Excel_BuiltIn__FilterDatabase__1[[#This Row],[Super.s]],L57)</f>
        <v xml:space="preserve">Super.s </v>
      </c>
      <c r="H57" s="34" t="str">
        <f>IF(L57="Nő","",IF(Excel_BuiltIn__FilterDatabase__1[[#This Row],[Kor]]&gt;=1=AND(Excel_BuiltIn__FilterDatabase__1[[#This Row],[Kor]]&lt;18),"Junior ",""))</f>
        <v/>
      </c>
      <c r="I57" s="34" t="str">
        <f>IF(L57="Nő","",IF(Excel_BuiltIn__FilterDatabase__1[[#This Row],[Kor]]&gt;=18=AND(Excel_BuiltIn__FilterDatabase__1[[#This Row],[Kor]]&lt;=49),"Felnőtt ",""))</f>
        <v/>
      </c>
      <c r="J57" s="34" t="str">
        <f>IF(L57="Nő","",IF(Excel_BuiltIn__FilterDatabase__1[[#This Row],[Kor]]&gt;49=AND(Excel_BuiltIn__FilterDatabase__1[[#This Row],[Kor]]&lt;=59),"Senior ",""))</f>
        <v/>
      </c>
      <c r="K57" s="34" t="str">
        <f>IF(L57="Nő","",IF(Excel_BuiltIn__FilterDatabase__1[[#This Row],[Kor]]&gt;=60,"Super.s ",""))</f>
        <v xml:space="preserve">Super.s </v>
      </c>
      <c r="L57" s="34" t="str">
        <f>IF(Excel_BuiltIn__FilterDatabase__1[[#This Row],[Nem]]="Nő","Lady","")</f>
        <v/>
      </c>
    </row>
    <row r="58" spans="1:12" s="1" customFormat="1" ht="13.8">
      <c r="A58" s="28">
        <v>429</v>
      </c>
      <c r="B58" s="28" t="s">
        <v>69</v>
      </c>
      <c r="C58" s="44" t="s">
        <v>943</v>
      </c>
      <c r="D58" s="45"/>
      <c r="E58" s="33" t="str">
        <f>IF(D58&gt;0,($N$2-Excel_BuiltIn__FilterDatabase__1[[#This Row],[Szül Év.Hó.Nap]])/365.25,"0")</f>
        <v>0</v>
      </c>
      <c r="F58" s="40"/>
      <c r="G58" s="34" t="str">
        <f>CONCATENATE(H58,Excel_BuiltIn__FilterDatabase__1[[#This Row],[Felnőtt]],Excel_BuiltIn__FilterDatabase__1[[#This Row],[Senior]],Excel_BuiltIn__FilterDatabase__1[[#This Row],[Super.s]],L58)</f>
        <v xml:space="preserve">Super.s </v>
      </c>
      <c r="H58" s="34" t="str">
        <f>IF(L58="Nő","",IF(Excel_BuiltIn__FilterDatabase__1[[#This Row],[Kor]]&gt;=1=AND(Excel_BuiltIn__FilterDatabase__1[[#This Row],[Kor]]&lt;18),"Junior ",""))</f>
        <v/>
      </c>
      <c r="I58" s="34" t="str">
        <f>IF(L58="Nő","",IF(Excel_BuiltIn__FilterDatabase__1[[#This Row],[Kor]]&gt;=18=AND(Excel_BuiltIn__FilterDatabase__1[[#This Row],[Kor]]&lt;=49),"Felnőtt ",""))</f>
        <v/>
      </c>
      <c r="J58" s="34" t="str">
        <f>IF(L58="Nő","",IF(Excel_BuiltIn__FilterDatabase__1[[#This Row],[Kor]]&gt;49=AND(Excel_BuiltIn__FilterDatabase__1[[#This Row],[Kor]]&lt;=59),"Senior ",""))</f>
        <v/>
      </c>
      <c r="K58" s="34" t="str">
        <f>IF(L58="Nő","",IF(Excel_BuiltIn__FilterDatabase__1[[#This Row],[Kor]]&gt;=60,"Super.s ",""))</f>
        <v xml:space="preserve">Super.s </v>
      </c>
      <c r="L58" s="34" t="str">
        <f>IF(Excel_BuiltIn__FilterDatabase__1[[#This Row],[Nem]]="Nő","Lady","")</f>
        <v/>
      </c>
    </row>
    <row r="59" spans="1:12" s="1" customFormat="1" ht="13.8">
      <c r="A59" s="28">
        <v>436</v>
      </c>
      <c r="B59" s="28" t="s">
        <v>70</v>
      </c>
      <c r="C59" s="44" t="s">
        <v>2323</v>
      </c>
      <c r="D59" s="45"/>
      <c r="E59" s="33" t="str">
        <f>IF(D59&gt;0,($N$2-Excel_BuiltIn__FilterDatabase__1[[#This Row],[Szül Év.Hó.Nap]])/365.25,"0")</f>
        <v>0</v>
      </c>
      <c r="F59" s="40"/>
      <c r="G59" s="34" t="str">
        <f>CONCATENATE(H59,Excel_BuiltIn__FilterDatabase__1[[#This Row],[Felnőtt]],Excel_BuiltIn__FilterDatabase__1[[#This Row],[Senior]],Excel_BuiltIn__FilterDatabase__1[[#This Row],[Super.s]],L59)</f>
        <v xml:space="preserve">Super.s </v>
      </c>
      <c r="H59" s="34" t="str">
        <f>IF(L59="Nő","",IF(Excel_BuiltIn__FilterDatabase__1[[#This Row],[Kor]]&gt;=1=AND(Excel_BuiltIn__FilterDatabase__1[[#This Row],[Kor]]&lt;18),"Junior ",""))</f>
        <v/>
      </c>
      <c r="I59" s="34" t="str">
        <f>IF(L59="Nő","",IF(Excel_BuiltIn__FilterDatabase__1[[#This Row],[Kor]]&gt;=18=AND(Excel_BuiltIn__FilterDatabase__1[[#This Row],[Kor]]&lt;=49),"Felnőtt ",""))</f>
        <v/>
      </c>
      <c r="J59" s="34" t="str">
        <f>IF(L59="Nő","",IF(Excel_BuiltIn__FilterDatabase__1[[#This Row],[Kor]]&gt;49=AND(Excel_BuiltIn__FilterDatabase__1[[#This Row],[Kor]]&lt;=59),"Senior ",""))</f>
        <v/>
      </c>
      <c r="K59" s="34" t="str">
        <f>IF(L59="Nő","",IF(Excel_BuiltIn__FilterDatabase__1[[#This Row],[Kor]]&gt;=60,"Super.s ",""))</f>
        <v xml:space="preserve">Super.s </v>
      </c>
      <c r="L59" s="34" t="str">
        <f>IF(Excel_BuiltIn__FilterDatabase__1[[#This Row],[Nem]]="Nő","Lady","")</f>
        <v/>
      </c>
    </row>
    <row r="60" spans="1:12" s="1" customFormat="1" ht="13.8">
      <c r="A60" s="28">
        <v>438</v>
      </c>
      <c r="B60" s="28" t="s">
        <v>71</v>
      </c>
      <c r="C60" s="44" t="s">
        <v>938</v>
      </c>
      <c r="D60" s="45"/>
      <c r="E60" s="33" t="str">
        <f>IF(D60&gt;0,($N$2-Excel_BuiltIn__FilterDatabase__1[[#This Row],[Szül Év.Hó.Nap]])/365.25,"0")</f>
        <v>0</v>
      </c>
      <c r="F60" s="40"/>
      <c r="G60" s="34" t="str">
        <f>CONCATENATE(H60,Excel_BuiltIn__FilterDatabase__1[[#This Row],[Felnőtt]],Excel_BuiltIn__FilterDatabase__1[[#This Row],[Senior]],Excel_BuiltIn__FilterDatabase__1[[#This Row],[Super.s]],L60)</f>
        <v xml:space="preserve">Super.s </v>
      </c>
      <c r="H60" s="34" t="str">
        <f>IF(L60="Nő","",IF(Excel_BuiltIn__FilterDatabase__1[[#This Row],[Kor]]&gt;=1=AND(Excel_BuiltIn__FilterDatabase__1[[#This Row],[Kor]]&lt;18),"Junior ",""))</f>
        <v/>
      </c>
      <c r="I60" s="34" t="str">
        <f>IF(L60="Nő","",IF(Excel_BuiltIn__FilterDatabase__1[[#This Row],[Kor]]&gt;=18=AND(Excel_BuiltIn__FilterDatabase__1[[#This Row],[Kor]]&lt;=49),"Felnőtt ",""))</f>
        <v/>
      </c>
      <c r="J60" s="34" t="str">
        <f>IF(L60="Nő","",IF(Excel_BuiltIn__FilterDatabase__1[[#This Row],[Kor]]&gt;49=AND(Excel_BuiltIn__FilterDatabase__1[[#This Row],[Kor]]&lt;=59),"Senior ",""))</f>
        <v/>
      </c>
      <c r="K60" s="34" t="str">
        <f>IF(L60="Nő","",IF(Excel_BuiltIn__FilterDatabase__1[[#This Row],[Kor]]&gt;=60,"Super.s ",""))</f>
        <v xml:space="preserve">Super.s </v>
      </c>
      <c r="L60" s="34" t="str">
        <f>IF(Excel_BuiltIn__FilterDatabase__1[[#This Row],[Nem]]="Nő","Lady","")</f>
        <v/>
      </c>
    </row>
    <row r="61" spans="1:12" s="1" customFormat="1" ht="13.8">
      <c r="A61" s="28">
        <v>446</v>
      </c>
      <c r="B61" s="28" t="s">
        <v>72</v>
      </c>
      <c r="C61" s="44" t="s">
        <v>953</v>
      </c>
      <c r="D61" s="45"/>
      <c r="E61" s="33" t="str">
        <f>IF(D61&gt;0,($N$2-Excel_BuiltIn__FilterDatabase__1[[#This Row],[Szül Év.Hó.Nap]])/365.25,"0")</f>
        <v>0</v>
      </c>
      <c r="F61" s="40"/>
      <c r="G61" s="34" t="str">
        <f>CONCATENATE(H61,Excel_BuiltIn__FilterDatabase__1[[#This Row],[Felnőtt]],Excel_BuiltIn__FilterDatabase__1[[#This Row],[Senior]],Excel_BuiltIn__FilterDatabase__1[[#This Row],[Super.s]],L61)</f>
        <v xml:space="preserve">Super.s </v>
      </c>
      <c r="H61" s="34" t="str">
        <f>IF(L61="Nő","",IF(Excel_BuiltIn__FilterDatabase__1[[#This Row],[Kor]]&gt;=1=AND(Excel_BuiltIn__FilterDatabase__1[[#This Row],[Kor]]&lt;18),"Junior ",""))</f>
        <v/>
      </c>
      <c r="I61" s="34" t="str">
        <f>IF(L61="Nő","",IF(Excel_BuiltIn__FilterDatabase__1[[#This Row],[Kor]]&gt;=18=AND(Excel_BuiltIn__FilterDatabase__1[[#This Row],[Kor]]&lt;=49),"Felnőtt ",""))</f>
        <v/>
      </c>
      <c r="J61" s="34" t="str">
        <f>IF(L61="Nő","",IF(Excel_BuiltIn__FilterDatabase__1[[#This Row],[Kor]]&gt;49=AND(Excel_BuiltIn__FilterDatabase__1[[#This Row],[Kor]]&lt;=59),"Senior ",""))</f>
        <v/>
      </c>
      <c r="K61" s="34" t="str">
        <f>IF(L61="Nő","",IF(Excel_BuiltIn__FilterDatabase__1[[#This Row],[Kor]]&gt;=60,"Super.s ",""))</f>
        <v xml:space="preserve">Super.s </v>
      </c>
      <c r="L61" s="34" t="str">
        <f>IF(Excel_BuiltIn__FilterDatabase__1[[#This Row],[Nem]]="Nő","Lady","")</f>
        <v/>
      </c>
    </row>
    <row r="62" spans="1:12" s="1" customFormat="1" ht="13.8">
      <c r="A62" s="28">
        <v>452</v>
      </c>
      <c r="B62" s="28" t="s">
        <v>73</v>
      </c>
      <c r="C62" s="44" t="s">
        <v>28</v>
      </c>
      <c r="D62" s="45"/>
      <c r="E62" s="33" t="str">
        <f>IF(D62&gt;0,($N$2-Excel_BuiltIn__FilterDatabase__1[[#This Row],[Szül Év.Hó.Nap]])/365.25,"0")</f>
        <v>0</v>
      </c>
      <c r="F62" s="40"/>
      <c r="G62" s="34" t="str">
        <f>CONCATENATE(H62,Excel_BuiltIn__FilterDatabase__1[[#This Row],[Felnőtt]],Excel_BuiltIn__FilterDatabase__1[[#This Row],[Senior]],Excel_BuiltIn__FilterDatabase__1[[#This Row],[Super.s]],L62)</f>
        <v xml:space="preserve">Super.s </v>
      </c>
      <c r="H62" s="34" t="str">
        <f>IF(L62="Nő","",IF(Excel_BuiltIn__FilterDatabase__1[[#This Row],[Kor]]&gt;=1=AND(Excel_BuiltIn__FilterDatabase__1[[#This Row],[Kor]]&lt;18),"Junior ",""))</f>
        <v/>
      </c>
      <c r="I62" s="34" t="str">
        <f>IF(L62="Nő","",IF(Excel_BuiltIn__FilterDatabase__1[[#This Row],[Kor]]&gt;=18=AND(Excel_BuiltIn__FilterDatabase__1[[#This Row],[Kor]]&lt;=49),"Felnőtt ",""))</f>
        <v/>
      </c>
      <c r="J62" s="34" t="str">
        <f>IF(L62="Nő","",IF(Excel_BuiltIn__FilterDatabase__1[[#This Row],[Kor]]&gt;49=AND(Excel_BuiltIn__FilterDatabase__1[[#This Row],[Kor]]&lt;=59),"Senior ",""))</f>
        <v/>
      </c>
      <c r="K62" s="34" t="str">
        <f>IF(L62="Nő","",IF(Excel_BuiltIn__FilterDatabase__1[[#This Row],[Kor]]&gt;=60,"Super.s ",""))</f>
        <v xml:space="preserve">Super.s </v>
      </c>
      <c r="L62" s="34" t="str">
        <f>IF(Excel_BuiltIn__FilterDatabase__1[[#This Row],[Nem]]="Nő","Lady","")</f>
        <v/>
      </c>
    </row>
    <row r="63" spans="1:12" s="1" customFormat="1" ht="27.6">
      <c r="A63" s="28">
        <v>455</v>
      </c>
      <c r="B63" s="28" t="s">
        <v>1518</v>
      </c>
      <c r="C63" s="44" t="s">
        <v>948</v>
      </c>
      <c r="D63" s="45"/>
      <c r="E63" s="33" t="str">
        <f>IF(D63&gt;0,($N$2-Excel_BuiltIn__FilterDatabase__1[[#This Row],[Szül Év.Hó.Nap]])/365.25,"0")</f>
        <v>0</v>
      </c>
      <c r="F63" s="40"/>
      <c r="G63" s="34" t="str">
        <f>CONCATENATE(H63,Excel_BuiltIn__FilterDatabase__1[[#This Row],[Felnőtt]],Excel_BuiltIn__FilterDatabase__1[[#This Row],[Senior]],Excel_BuiltIn__FilterDatabase__1[[#This Row],[Super.s]],L63)</f>
        <v xml:space="preserve">Super.s </v>
      </c>
      <c r="H63" s="34" t="str">
        <f>IF(L63="Nő","",IF(Excel_BuiltIn__FilterDatabase__1[[#This Row],[Kor]]&gt;=1=AND(Excel_BuiltIn__FilterDatabase__1[[#This Row],[Kor]]&lt;18),"Junior ",""))</f>
        <v/>
      </c>
      <c r="I63" s="34" t="str">
        <f>IF(L63="Nő","",IF(Excel_BuiltIn__FilterDatabase__1[[#This Row],[Kor]]&gt;=18=AND(Excel_BuiltIn__FilterDatabase__1[[#This Row],[Kor]]&lt;=49),"Felnőtt ",""))</f>
        <v/>
      </c>
      <c r="J63" s="34" t="str">
        <f>IF(L63="Nő","",IF(Excel_BuiltIn__FilterDatabase__1[[#This Row],[Kor]]&gt;49=AND(Excel_BuiltIn__FilterDatabase__1[[#This Row],[Kor]]&lt;=59),"Senior ",""))</f>
        <v/>
      </c>
      <c r="K63" s="34" t="str">
        <f>IF(L63="Nő","",IF(Excel_BuiltIn__FilterDatabase__1[[#This Row],[Kor]]&gt;=60,"Super.s ",""))</f>
        <v xml:space="preserve">Super.s </v>
      </c>
      <c r="L63" s="34" t="str">
        <f>IF(Excel_BuiltIn__FilterDatabase__1[[#This Row],[Nem]]="Nő","Lady","")</f>
        <v/>
      </c>
    </row>
    <row r="64" spans="1:12" s="1" customFormat="1" ht="21">
      <c r="A64" s="28">
        <v>459</v>
      </c>
      <c r="B64" s="28" t="s">
        <v>955</v>
      </c>
      <c r="C64" s="44" t="s">
        <v>956</v>
      </c>
      <c r="D64" s="45"/>
      <c r="E64" s="33" t="str">
        <f>IF(D64&gt;0,($N$2-Excel_BuiltIn__FilterDatabase__1[[#This Row],[Szül Év.Hó.Nap]])/365.25,"0")</f>
        <v>0</v>
      </c>
      <c r="F64" s="40"/>
      <c r="G64" s="34" t="str">
        <f>CONCATENATE(H64,Excel_BuiltIn__FilterDatabase__1[[#This Row],[Felnőtt]],Excel_BuiltIn__FilterDatabase__1[[#This Row],[Senior]],Excel_BuiltIn__FilterDatabase__1[[#This Row],[Super.s]],L64)</f>
        <v xml:space="preserve">Super.s </v>
      </c>
      <c r="H64" s="34" t="str">
        <f>IF(L64="Nő","",IF(Excel_BuiltIn__FilterDatabase__1[[#This Row],[Kor]]&gt;=1=AND(Excel_BuiltIn__FilterDatabase__1[[#This Row],[Kor]]&lt;18),"Junior ",""))</f>
        <v/>
      </c>
      <c r="I64" s="34" t="str">
        <f>IF(L64="Nő","",IF(Excel_BuiltIn__FilterDatabase__1[[#This Row],[Kor]]&gt;=18=AND(Excel_BuiltIn__FilterDatabase__1[[#This Row],[Kor]]&lt;=49),"Felnőtt ",""))</f>
        <v/>
      </c>
      <c r="J64" s="34" t="str">
        <f>IF(L64="Nő","",IF(Excel_BuiltIn__FilterDatabase__1[[#This Row],[Kor]]&gt;49=AND(Excel_BuiltIn__FilterDatabase__1[[#This Row],[Kor]]&lt;=59),"Senior ",""))</f>
        <v/>
      </c>
      <c r="K64" s="34" t="str">
        <f>IF(L64="Nő","",IF(Excel_BuiltIn__FilterDatabase__1[[#This Row],[Kor]]&gt;=60,"Super.s ",""))</f>
        <v xml:space="preserve">Super.s </v>
      </c>
      <c r="L64" s="34" t="str">
        <f>IF(Excel_BuiltIn__FilterDatabase__1[[#This Row],[Nem]]="Nő","Lady","")</f>
        <v/>
      </c>
    </row>
    <row r="65" spans="1:12" s="1" customFormat="1" ht="13.8">
      <c r="A65" s="28">
        <v>482</v>
      </c>
      <c r="B65" s="28" t="s">
        <v>76</v>
      </c>
      <c r="C65" s="44" t="s">
        <v>938</v>
      </c>
      <c r="D65" s="45"/>
      <c r="E65" s="33" t="str">
        <f>IF(D65&gt;0,($N$2-Excel_BuiltIn__FilterDatabase__1[[#This Row],[Szül Év.Hó.Nap]])/365.25,"0")</f>
        <v>0</v>
      </c>
      <c r="F65" s="40"/>
      <c r="G65" s="34" t="str">
        <f>CONCATENATE(H65,Excel_BuiltIn__FilterDatabase__1[[#This Row],[Felnőtt]],Excel_BuiltIn__FilterDatabase__1[[#This Row],[Senior]],Excel_BuiltIn__FilterDatabase__1[[#This Row],[Super.s]],L65)</f>
        <v xml:space="preserve">Super.s </v>
      </c>
      <c r="H65" s="34" t="str">
        <f>IF(L65="Nő","",IF(Excel_BuiltIn__FilterDatabase__1[[#This Row],[Kor]]&gt;=1=AND(Excel_BuiltIn__FilterDatabase__1[[#This Row],[Kor]]&lt;18),"Junior ",""))</f>
        <v/>
      </c>
      <c r="I65" s="34" t="str">
        <f>IF(L65="Nő","",IF(Excel_BuiltIn__FilterDatabase__1[[#This Row],[Kor]]&gt;=18=AND(Excel_BuiltIn__FilterDatabase__1[[#This Row],[Kor]]&lt;=49),"Felnőtt ",""))</f>
        <v/>
      </c>
      <c r="J65" s="34" t="str">
        <f>IF(L65="Nő","",IF(Excel_BuiltIn__FilterDatabase__1[[#This Row],[Kor]]&gt;49=AND(Excel_BuiltIn__FilterDatabase__1[[#This Row],[Kor]]&lt;=59),"Senior ",""))</f>
        <v/>
      </c>
      <c r="K65" s="34" t="str">
        <f>IF(L65="Nő","",IF(Excel_BuiltIn__FilterDatabase__1[[#This Row],[Kor]]&gt;=60,"Super.s ",""))</f>
        <v xml:space="preserve">Super.s </v>
      </c>
      <c r="L65" s="34" t="str">
        <f>IF(Excel_BuiltIn__FilterDatabase__1[[#This Row],[Nem]]="Nő","Lady","")</f>
        <v/>
      </c>
    </row>
    <row r="66" spans="1:12" s="1" customFormat="1" ht="13.8">
      <c r="A66" s="28">
        <v>483</v>
      </c>
      <c r="B66" s="28" t="s">
        <v>1519</v>
      </c>
      <c r="C66" s="44" t="s">
        <v>2323</v>
      </c>
      <c r="D66" s="45"/>
      <c r="E66" s="33" t="str">
        <f>IF(D66&gt;0,($N$2-Excel_BuiltIn__FilterDatabase__1[[#This Row],[Szül Év.Hó.Nap]])/365.25,"0")</f>
        <v>0</v>
      </c>
      <c r="F66" s="40"/>
      <c r="G66" s="34" t="str">
        <f>CONCATENATE(H66,Excel_BuiltIn__FilterDatabase__1[[#This Row],[Felnőtt]],Excel_BuiltIn__FilterDatabase__1[[#This Row],[Senior]],Excel_BuiltIn__FilterDatabase__1[[#This Row],[Super.s]],L66)</f>
        <v xml:space="preserve">Super.s </v>
      </c>
      <c r="H66" s="34" t="str">
        <f>IF(L66="Nő","",IF(Excel_BuiltIn__FilterDatabase__1[[#This Row],[Kor]]&gt;=1=AND(Excel_BuiltIn__FilterDatabase__1[[#This Row],[Kor]]&lt;18),"Junior ",""))</f>
        <v/>
      </c>
      <c r="I66" s="34" t="str">
        <f>IF(L66="Nő","",IF(Excel_BuiltIn__FilterDatabase__1[[#This Row],[Kor]]&gt;=18=AND(Excel_BuiltIn__FilterDatabase__1[[#This Row],[Kor]]&lt;=49),"Felnőtt ",""))</f>
        <v/>
      </c>
      <c r="J66" s="34" t="str">
        <f>IF(L66="Nő","",IF(Excel_BuiltIn__FilterDatabase__1[[#This Row],[Kor]]&gt;49=AND(Excel_BuiltIn__FilterDatabase__1[[#This Row],[Kor]]&lt;=59),"Senior ",""))</f>
        <v/>
      </c>
      <c r="K66" s="34" t="str">
        <f>IF(L66="Nő","",IF(Excel_BuiltIn__FilterDatabase__1[[#This Row],[Kor]]&gt;=60,"Super.s ",""))</f>
        <v xml:space="preserve">Super.s </v>
      </c>
      <c r="L66" s="34" t="str">
        <f>IF(Excel_BuiltIn__FilterDatabase__1[[#This Row],[Nem]]="Nő","Lady","")</f>
        <v/>
      </c>
    </row>
    <row r="67" spans="1:12" s="1" customFormat="1" ht="13.8">
      <c r="A67" s="28">
        <v>491</v>
      </c>
      <c r="B67" s="28" t="s">
        <v>77</v>
      </c>
      <c r="C67" s="44" t="s">
        <v>938</v>
      </c>
      <c r="D67" s="45"/>
      <c r="E67" s="33" t="str">
        <f>IF(D67&gt;0,($N$2-Excel_BuiltIn__FilterDatabase__1[[#This Row],[Szül Év.Hó.Nap]])/365.25,"0")</f>
        <v>0</v>
      </c>
      <c r="F67" s="40"/>
      <c r="G67" s="34" t="str">
        <f>CONCATENATE(H67,Excel_BuiltIn__FilterDatabase__1[[#This Row],[Felnőtt]],Excel_BuiltIn__FilterDatabase__1[[#This Row],[Senior]],Excel_BuiltIn__FilterDatabase__1[[#This Row],[Super.s]],L67)</f>
        <v xml:space="preserve">Super.s </v>
      </c>
      <c r="H67" s="34" t="str">
        <f>IF(L67="Nő","",IF(Excel_BuiltIn__FilterDatabase__1[[#This Row],[Kor]]&gt;=1=AND(Excel_BuiltIn__FilterDatabase__1[[#This Row],[Kor]]&lt;18),"Junior ",""))</f>
        <v/>
      </c>
      <c r="I67" s="34" t="str">
        <f>IF(L67="Nő","",IF(Excel_BuiltIn__FilterDatabase__1[[#This Row],[Kor]]&gt;=18=AND(Excel_BuiltIn__FilterDatabase__1[[#This Row],[Kor]]&lt;=49),"Felnőtt ",""))</f>
        <v/>
      </c>
      <c r="J67" s="34" t="str">
        <f>IF(L67="Nő","",IF(Excel_BuiltIn__FilterDatabase__1[[#This Row],[Kor]]&gt;49=AND(Excel_BuiltIn__FilterDatabase__1[[#This Row],[Kor]]&lt;=59),"Senior ",""))</f>
        <v/>
      </c>
      <c r="K67" s="34" t="str">
        <f>IF(L67="Nő","",IF(Excel_BuiltIn__FilterDatabase__1[[#This Row],[Kor]]&gt;=60,"Super.s ",""))</f>
        <v xml:space="preserve">Super.s </v>
      </c>
      <c r="L67" s="34" t="str">
        <f>IF(Excel_BuiltIn__FilterDatabase__1[[#This Row],[Nem]]="Nő","Lady","")</f>
        <v/>
      </c>
    </row>
    <row r="68" spans="1:12" s="1" customFormat="1" ht="27.6">
      <c r="A68" s="28">
        <v>492</v>
      </c>
      <c r="B68" s="28" t="s">
        <v>2339</v>
      </c>
      <c r="C68" s="44" t="s">
        <v>938</v>
      </c>
      <c r="D68" s="45"/>
      <c r="E68" s="33" t="str">
        <f>IF(D68&gt;0,($N$2-Excel_BuiltIn__FilterDatabase__1[[#This Row],[Szül Év.Hó.Nap]])/365.25,"0")</f>
        <v>0</v>
      </c>
      <c r="F68" s="40"/>
      <c r="G68" s="34" t="str">
        <f>CONCATENATE(H68,Excel_BuiltIn__FilterDatabase__1[[#This Row],[Felnőtt]],Excel_BuiltIn__FilterDatabase__1[[#This Row],[Senior]],Excel_BuiltIn__FilterDatabase__1[[#This Row],[Super.s]],L68)</f>
        <v xml:space="preserve">Super.s </v>
      </c>
      <c r="H68" s="34" t="str">
        <f>IF(L68="Nő","",IF(Excel_BuiltIn__FilterDatabase__1[[#This Row],[Kor]]&gt;=1=AND(Excel_BuiltIn__FilterDatabase__1[[#This Row],[Kor]]&lt;18),"Junior ",""))</f>
        <v/>
      </c>
      <c r="I68" s="34" t="str">
        <f>IF(L68="Nő","",IF(Excel_BuiltIn__FilterDatabase__1[[#This Row],[Kor]]&gt;=18=AND(Excel_BuiltIn__FilterDatabase__1[[#This Row],[Kor]]&lt;=49),"Felnőtt ",""))</f>
        <v/>
      </c>
      <c r="J68" s="34" t="str">
        <f>IF(L68="Nő","",IF(Excel_BuiltIn__FilterDatabase__1[[#This Row],[Kor]]&gt;49=AND(Excel_BuiltIn__FilterDatabase__1[[#This Row],[Kor]]&lt;=59),"Senior ",""))</f>
        <v/>
      </c>
      <c r="K68" s="34" t="str">
        <f>IF(L68="Nő","",IF(Excel_BuiltIn__FilterDatabase__1[[#This Row],[Kor]]&gt;=60,"Super.s ",""))</f>
        <v xml:space="preserve">Super.s </v>
      </c>
      <c r="L68" s="34" t="str">
        <f>IF(Excel_BuiltIn__FilterDatabase__1[[#This Row],[Nem]]="Nő","Lady","")</f>
        <v/>
      </c>
    </row>
    <row r="69" spans="1:12" s="1" customFormat="1" ht="13.8">
      <c r="A69" s="28">
        <v>493</v>
      </c>
      <c r="B69" s="28" t="s">
        <v>78</v>
      </c>
      <c r="C69" s="44" t="s">
        <v>938</v>
      </c>
      <c r="D69" s="45"/>
      <c r="E69" s="33" t="str">
        <f>IF(D69&gt;0,($N$2-Excel_BuiltIn__FilterDatabase__1[[#This Row],[Szül Év.Hó.Nap]])/365.25,"0")</f>
        <v>0</v>
      </c>
      <c r="F69" s="40"/>
      <c r="G69" s="34" t="str">
        <f>CONCATENATE(H69,Excel_BuiltIn__FilterDatabase__1[[#This Row],[Felnőtt]],Excel_BuiltIn__FilterDatabase__1[[#This Row],[Senior]],Excel_BuiltIn__FilterDatabase__1[[#This Row],[Super.s]],L69)</f>
        <v xml:space="preserve">Super.s </v>
      </c>
      <c r="H69" s="34" t="str">
        <f>IF(L69="Nő","",IF(Excel_BuiltIn__FilterDatabase__1[[#This Row],[Kor]]&gt;=1=AND(Excel_BuiltIn__FilterDatabase__1[[#This Row],[Kor]]&lt;18),"Junior ",""))</f>
        <v/>
      </c>
      <c r="I69" s="34" t="str">
        <f>IF(L69="Nő","",IF(Excel_BuiltIn__FilterDatabase__1[[#This Row],[Kor]]&gt;=18=AND(Excel_BuiltIn__FilterDatabase__1[[#This Row],[Kor]]&lt;=49),"Felnőtt ",""))</f>
        <v/>
      </c>
      <c r="J69" s="34" t="str">
        <f>IF(L69="Nő","",IF(Excel_BuiltIn__FilterDatabase__1[[#This Row],[Kor]]&gt;49=AND(Excel_BuiltIn__FilterDatabase__1[[#This Row],[Kor]]&lt;=59),"Senior ",""))</f>
        <v/>
      </c>
      <c r="K69" s="34" t="str">
        <f>IF(L69="Nő","",IF(Excel_BuiltIn__FilterDatabase__1[[#This Row],[Kor]]&gt;=60,"Super.s ",""))</f>
        <v xml:space="preserve">Super.s </v>
      </c>
      <c r="L69" s="34" t="str">
        <f>IF(Excel_BuiltIn__FilterDatabase__1[[#This Row],[Nem]]="Nő","Lady","")</f>
        <v/>
      </c>
    </row>
    <row r="70" spans="1:12" s="1" customFormat="1" ht="13.8">
      <c r="A70" s="28">
        <v>494</v>
      </c>
      <c r="B70" s="28" t="s">
        <v>79</v>
      </c>
      <c r="C70" s="44" t="s">
        <v>938</v>
      </c>
      <c r="D70" s="45"/>
      <c r="E70" s="33" t="str">
        <f>IF(D70&gt;0,($N$2-Excel_BuiltIn__FilterDatabase__1[[#This Row],[Szül Év.Hó.Nap]])/365.25,"0")</f>
        <v>0</v>
      </c>
      <c r="F70" s="40"/>
      <c r="G70" s="34" t="str">
        <f>CONCATENATE(H70,Excel_BuiltIn__FilterDatabase__1[[#This Row],[Felnőtt]],Excel_BuiltIn__FilterDatabase__1[[#This Row],[Senior]],Excel_BuiltIn__FilterDatabase__1[[#This Row],[Super.s]],L70)</f>
        <v xml:space="preserve">Super.s </v>
      </c>
      <c r="H70" s="34" t="str">
        <f>IF(L70="Nő","",IF(Excel_BuiltIn__FilterDatabase__1[[#This Row],[Kor]]&gt;=1=AND(Excel_BuiltIn__FilterDatabase__1[[#This Row],[Kor]]&lt;18),"Junior ",""))</f>
        <v/>
      </c>
      <c r="I70" s="34" t="str">
        <f>IF(L70="Nő","",IF(Excel_BuiltIn__FilterDatabase__1[[#This Row],[Kor]]&gt;=18=AND(Excel_BuiltIn__FilterDatabase__1[[#This Row],[Kor]]&lt;=49),"Felnőtt ",""))</f>
        <v/>
      </c>
      <c r="J70" s="34" t="str">
        <f>IF(L70="Nő","",IF(Excel_BuiltIn__FilterDatabase__1[[#This Row],[Kor]]&gt;49=AND(Excel_BuiltIn__FilterDatabase__1[[#This Row],[Kor]]&lt;=59),"Senior ",""))</f>
        <v/>
      </c>
      <c r="K70" s="34" t="str">
        <f>IF(L70="Nő","",IF(Excel_BuiltIn__FilterDatabase__1[[#This Row],[Kor]]&gt;=60,"Super.s ",""))</f>
        <v xml:space="preserve">Super.s </v>
      </c>
      <c r="L70" s="34" t="str">
        <f>IF(Excel_BuiltIn__FilterDatabase__1[[#This Row],[Nem]]="Nő","Lady","")</f>
        <v/>
      </c>
    </row>
    <row r="71" spans="1:12" s="1" customFormat="1" ht="13.8">
      <c r="A71" s="28">
        <v>496</v>
      </c>
      <c r="B71" s="28" t="s">
        <v>80</v>
      </c>
      <c r="C71" s="44" t="s">
        <v>938</v>
      </c>
      <c r="D71" s="45"/>
      <c r="E71" s="33" t="str">
        <f>IF(D71&gt;0,($N$2-Excel_BuiltIn__FilterDatabase__1[[#This Row],[Szül Év.Hó.Nap]])/365.25,"0")</f>
        <v>0</v>
      </c>
      <c r="F71" s="40"/>
      <c r="G71" s="34" t="str">
        <f>CONCATENATE(H71,Excel_BuiltIn__FilterDatabase__1[[#This Row],[Felnőtt]],Excel_BuiltIn__FilterDatabase__1[[#This Row],[Senior]],Excel_BuiltIn__FilterDatabase__1[[#This Row],[Super.s]],L71)</f>
        <v xml:space="preserve">Super.s </v>
      </c>
      <c r="H71" s="34" t="str">
        <f>IF(L71="Nő","",IF(Excel_BuiltIn__FilterDatabase__1[[#This Row],[Kor]]&gt;=1=AND(Excel_BuiltIn__FilterDatabase__1[[#This Row],[Kor]]&lt;18),"Junior ",""))</f>
        <v/>
      </c>
      <c r="I71" s="34" t="str">
        <f>IF(L71="Nő","",IF(Excel_BuiltIn__FilterDatabase__1[[#This Row],[Kor]]&gt;=18=AND(Excel_BuiltIn__FilterDatabase__1[[#This Row],[Kor]]&lt;=49),"Felnőtt ",""))</f>
        <v/>
      </c>
      <c r="J71" s="34" t="str">
        <f>IF(L71="Nő","",IF(Excel_BuiltIn__FilterDatabase__1[[#This Row],[Kor]]&gt;49=AND(Excel_BuiltIn__FilterDatabase__1[[#This Row],[Kor]]&lt;=59),"Senior ",""))</f>
        <v/>
      </c>
      <c r="K71" s="34" t="str">
        <f>IF(L71="Nő","",IF(Excel_BuiltIn__FilterDatabase__1[[#This Row],[Kor]]&gt;=60,"Super.s ",""))</f>
        <v xml:space="preserve">Super.s </v>
      </c>
      <c r="L71" s="34" t="str">
        <f>IF(Excel_BuiltIn__FilterDatabase__1[[#This Row],[Nem]]="Nő","Lady","")</f>
        <v/>
      </c>
    </row>
    <row r="72" spans="1:12" s="1" customFormat="1" ht="13.8">
      <c r="A72" s="28">
        <v>499</v>
      </c>
      <c r="B72" s="28" t="s">
        <v>81</v>
      </c>
      <c r="C72" s="44" t="s">
        <v>1514</v>
      </c>
      <c r="D72" s="45"/>
      <c r="E72" s="33" t="str">
        <f>IF(D72&gt;0,($N$2-Excel_BuiltIn__FilterDatabase__1[[#This Row],[Szül Év.Hó.Nap]])/365.25,"0")</f>
        <v>0</v>
      </c>
      <c r="F72" s="40"/>
      <c r="G72" s="34" t="str">
        <f>CONCATENATE(H72,Excel_BuiltIn__FilterDatabase__1[[#This Row],[Felnőtt]],Excel_BuiltIn__FilterDatabase__1[[#This Row],[Senior]],Excel_BuiltIn__FilterDatabase__1[[#This Row],[Super.s]],L72)</f>
        <v xml:space="preserve">Super.s </v>
      </c>
      <c r="H72" s="34" t="str">
        <f>IF(L72="Nő","",IF(Excel_BuiltIn__FilterDatabase__1[[#This Row],[Kor]]&gt;=1=AND(Excel_BuiltIn__FilterDatabase__1[[#This Row],[Kor]]&lt;18),"Junior ",""))</f>
        <v/>
      </c>
      <c r="I72" s="34" t="str">
        <f>IF(L72="Nő","",IF(Excel_BuiltIn__FilterDatabase__1[[#This Row],[Kor]]&gt;=18=AND(Excel_BuiltIn__FilterDatabase__1[[#This Row],[Kor]]&lt;=49),"Felnőtt ",""))</f>
        <v/>
      </c>
      <c r="J72" s="34" t="str">
        <f>IF(L72="Nő","",IF(Excel_BuiltIn__FilterDatabase__1[[#This Row],[Kor]]&gt;49=AND(Excel_BuiltIn__FilterDatabase__1[[#This Row],[Kor]]&lt;=59),"Senior ",""))</f>
        <v/>
      </c>
      <c r="K72" s="34" t="str">
        <f>IF(L72="Nő","",IF(Excel_BuiltIn__FilterDatabase__1[[#This Row],[Kor]]&gt;=60,"Super.s ",""))</f>
        <v xml:space="preserve">Super.s </v>
      </c>
      <c r="L72" s="34" t="str">
        <f>IF(Excel_BuiltIn__FilterDatabase__1[[#This Row],[Nem]]="Nő","Lady","")</f>
        <v/>
      </c>
    </row>
    <row r="73" spans="1:12" s="1" customFormat="1" ht="13.8">
      <c r="A73" s="28">
        <v>513</v>
      </c>
      <c r="B73" s="28" t="s">
        <v>82</v>
      </c>
      <c r="C73" s="44" t="s">
        <v>939</v>
      </c>
      <c r="D73" s="45"/>
      <c r="E73" s="33" t="str">
        <f>IF(D73&gt;0,($N$2-Excel_BuiltIn__FilterDatabase__1[[#This Row],[Szül Év.Hó.Nap]])/365.25,"0")</f>
        <v>0</v>
      </c>
      <c r="F73" s="40"/>
      <c r="G73" s="34" t="str">
        <f>CONCATENATE(H73,Excel_BuiltIn__FilterDatabase__1[[#This Row],[Felnőtt]],Excel_BuiltIn__FilterDatabase__1[[#This Row],[Senior]],Excel_BuiltIn__FilterDatabase__1[[#This Row],[Super.s]],L73)</f>
        <v xml:space="preserve">Super.s </v>
      </c>
      <c r="H73" s="34" t="str">
        <f>IF(L73="Nő","",IF(Excel_BuiltIn__FilterDatabase__1[[#This Row],[Kor]]&gt;=1=AND(Excel_BuiltIn__FilterDatabase__1[[#This Row],[Kor]]&lt;18),"Junior ",""))</f>
        <v/>
      </c>
      <c r="I73" s="34" t="str">
        <f>IF(L73="Nő","",IF(Excel_BuiltIn__FilterDatabase__1[[#This Row],[Kor]]&gt;=18=AND(Excel_BuiltIn__FilterDatabase__1[[#This Row],[Kor]]&lt;=49),"Felnőtt ",""))</f>
        <v/>
      </c>
      <c r="J73" s="34" t="str">
        <f>IF(L73="Nő","",IF(Excel_BuiltIn__FilterDatabase__1[[#This Row],[Kor]]&gt;49=AND(Excel_BuiltIn__FilterDatabase__1[[#This Row],[Kor]]&lt;=59),"Senior ",""))</f>
        <v/>
      </c>
      <c r="K73" s="34" t="str">
        <f>IF(L73="Nő","",IF(Excel_BuiltIn__FilterDatabase__1[[#This Row],[Kor]]&gt;=60,"Super.s ",""))</f>
        <v xml:space="preserve">Super.s </v>
      </c>
      <c r="L73" s="34" t="str">
        <f>IF(Excel_BuiltIn__FilterDatabase__1[[#This Row],[Nem]]="Nő","Lady","")</f>
        <v/>
      </c>
    </row>
    <row r="74" spans="1:12" s="1" customFormat="1" ht="13.8">
      <c r="A74" s="28">
        <v>514</v>
      </c>
      <c r="B74" s="28" t="s">
        <v>2340</v>
      </c>
      <c r="C74" s="44" t="s">
        <v>1520</v>
      </c>
      <c r="D74" s="45"/>
      <c r="E74" s="33" t="str">
        <f>IF(D74&gt;0,($N$2-Excel_BuiltIn__FilterDatabase__1[[#This Row],[Szül Év.Hó.Nap]])/365.25,"0")</f>
        <v>0</v>
      </c>
      <c r="F74" s="40"/>
      <c r="G74" s="34" t="str">
        <f>CONCATENATE(H74,Excel_BuiltIn__FilterDatabase__1[[#This Row],[Felnőtt]],Excel_BuiltIn__FilterDatabase__1[[#This Row],[Senior]],Excel_BuiltIn__FilterDatabase__1[[#This Row],[Super.s]],L74)</f>
        <v xml:space="preserve">Super.s </v>
      </c>
      <c r="H74" s="34" t="str">
        <f>IF(L74="Nő","",IF(Excel_BuiltIn__FilterDatabase__1[[#This Row],[Kor]]&gt;=1=AND(Excel_BuiltIn__FilterDatabase__1[[#This Row],[Kor]]&lt;18),"Junior ",""))</f>
        <v/>
      </c>
      <c r="I74" s="34" t="str">
        <f>IF(L74="Nő","",IF(Excel_BuiltIn__FilterDatabase__1[[#This Row],[Kor]]&gt;=18=AND(Excel_BuiltIn__FilterDatabase__1[[#This Row],[Kor]]&lt;=49),"Felnőtt ",""))</f>
        <v/>
      </c>
      <c r="J74" s="34" t="str">
        <f>IF(L74="Nő","",IF(Excel_BuiltIn__FilterDatabase__1[[#This Row],[Kor]]&gt;49=AND(Excel_BuiltIn__FilterDatabase__1[[#This Row],[Kor]]&lt;=59),"Senior ",""))</f>
        <v/>
      </c>
      <c r="K74" s="34" t="str">
        <f>IF(L74="Nő","",IF(Excel_BuiltIn__FilterDatabase__1[[#This Row],[Kor]]&gt;=60,"Super.s ",""))</f>
        <v xml:space="preserve">Super.s </v>
      </c>
      <c r="L74" s="34" t="str">
        <f>IF(Excel_BuiltIn__FilterDatabase__1[[#This Row],[Nem]]="Nő","Lady","")</f>
        <v/>
      </c>
    </row>
    <row r="75" spans="1:12" s="1" customFormat="1" ht="27.6">
      <c r="A75" s="28">
        <v>518</v>
      </c>
      <c r="B75" s="28" t="s">
        <v>2341</v>
      </c>
      <c r="C75" s="44" t="s">
        <v>942</v>
      </c>
      <c r="D75" s="45"/>
      <c r="E75" s="33" t="str">
        <f>IF(D75&gt;0,($N$2-Excel_BuiltIn__FilterDatabase__1[[#This Row],[Szül Év.Hó.Nap]])/365.25,"0")</f>
        <v>0</v>
      </c>
      <c r="F75" s="40"/>
      <c r="G75" s="34" t="str">
        <f>CONCATENATE(H75,Excel_BuiltIn__FilterDatabase__1[[#This Row],[Felnőtt]],Excel_BuiltIn__FilterDatabase__1[[#This Row],[Senior]],Excel_BuiltIn__FilterDatabase__1[[#This Row],[Super.s]],L75)</f>
        <v xml:space="preserve">Super.s </v>
      </c>
      <c r="H75" s="34" t="str">
        <f>IF(L75="Nő","",IF(Excel_BuiltIn__FilterDatabase__1[[#This Row],[Kor]]&gt;=1=AND(Excel_BuiltIn__FilterDatabase__1[[#This Row],[Kor]]&lt;18),"Junior ",""))</f>
        <v/>
      </c>
      <c r="I75" s="34" t="str">
        <f>IF(L75="Nő","",IF(Excel_BuiltIn__FilterDatabase__1[[#This Row],[Kor]]&gt;=18=AND(Excel_BuiltIn__FilterDatabase__1[[#This Row],[Kor]]&lt;=49),"Felnőtt ",""))</f>
        <v/>
      </c>
      <c r="J75" s="34" t="str">
        <f>IF(L75="Nő","",IF(Excel_BuiltIn__FilterDatabase__1[[#This Row],[Kor]]&gt;49=AND(Excel_BuiltIn__FilterDatabase__1[[#This Row],[Kor]]&lt;=59),"Senior ",""))</f>
        <v/>
      </c>
      <c r="K75" s="34" t="str">
        <f>IF(L75="Nő","",IF(Excel_BuiltIn__FilterDatabase__1[[#This Row],[Kor]]&gt;=60,"Super.s ",""))</f>
        <v xml:space="preserve">Super.s </v>
      </c>
      <c r="L75" s="34" t="str">
        <f>IF(Excel_BuiltIn__FilterDatabase__1[[#This Row],[Nem]]="Nő","Lady","")</f>
        <v/>
      </c>
    </row>
    <row r="76" spans="1:12" s="1" customFormat="1" ht="13.8">
      <c r="A76" s="28">
        <v>522</v>
      </c>
      <c r="B76" s="28" t="s">
        <v>83</v>
      </c>
      <c r="C76" s="44" t="s">
        <v>84</v>
      </c>
      <c r="D76" s="45"/>
      <c r="E76" s="33" t="str">
        <f>IF(D76&gt;0,($N$2-Excel_BuiltIn__FilterDatabase__1[[#This Row],[Szül Év.Hó.Nap]])/365.25,"0")</f>
        <v>0</v>
      </c>
      <c r="F76" s="40"/>
      <c r="G76" s="34" t="str">
        <f>CONCATENATE(H76,Excel_BuiltIn__FilterDatabase__1[[#This Row],[Felnőtt]],Excel_BuiltIn__FilterDatabase__1[[#This Row],[Senior]],Excel_BuiltIn__FilterDatabase__1[[#This Row],[Super.s]],L76)</f>
        <v xml:space="preserve">Super.s </v>
      </c>
      <c r="H76" s="34" t="str">
        <f>IF(L76="Nő","",IF(Excel_BuiltIn__FilterDatabase__1[[#This Row],[Kor]]&gt;=1=AND(Excel_BuiltIn__FilterDatabase__1[[#This Row],[Kor]]&lt;18),"Junior ",""))</f>
        <v/>
      </c>
      <c r="I76" s="34" t="str">
        <f>IF(L76="Nő","",IF(Excel_BuiltIn__FilterDatabase__1[[#This Row],[Kor]]&gt;=18=AND(Excel_BuiltIn__FilterDatabase__1[[#This Row],[Kor]]&lt;=49),"Felnőtt ",""))</f>
        <v/>
      </c>
      <c r="J76" s="34" t="str">
        <f>IF(L76="Nő","",IF(Excel_BuiltIn__FilterDatabase__1[[#This Row],[Kor]]&gt;49=AND(Excel_BuiltIn__FilterDatabase__1[[#This Row],[Kor]]&lt;=59),"Senior ",""))</f>
        <v/>
      </c>
      <c r="K76" s="34" t="str">
        <f>IF(L76="Nő","",IF(Excel_BuiltIn__FilterDatabase__1[[#This Row],[Kor]]&gt;=60,"Super.s ",""))</f>
        <v xml:space="preserve">Super.s </v>
      </c>
      <c r="L76" s="34" t="str">
        <f>IF(Excel_BuiltIn__FilterDatabase__1[[#This Row],[Nem]]="Nő","Lady","")</f>
        <v/>
      </c>
    </row>
    <row r="77" spans="1:12" s="1" customFormat="1" ht="13.8">
      <c r="A77" s="28">
        <v>526</v>
      </c>
      <c r="B77" s="28" t="s">
        <v>86</v>
      </c>
      <c r="C77" s="44" t="s">
        <v>87</v>
      </c>
      <c r="D77" s="45"/>
      <c r="E77" s="33" t="str">
        <f>IF(D77&gt;0,($N$2-Excel_BuiltIn__FilterDatabase__1[[#This Row],[Szül Év.Hó.Nap]])/365.25,"0")</f>
        <v>0</v>
      </c>
      <c r="F77" s="40"/>
      <c r="G77" s="34" t="str">
        <f>CONCATENATE(H77,Excel_BuiltIn__FilterDatabase__1[[#This Row],[Felnőtt]],Excel_BuiltIn__FilterDatabase__1[[#This Row],[Senior]],Excel_BuiltIn__FilterDatabase__1[[#This Row],[Super.s]],L77)</f>
        <v xml:space="preserve">Super.s </v>
      </c>
      <c r="H77" s="34" t="str">
        <f>IF(L77="Nő","",IF(Excel_BuiltIn__FilterDatabase__1[[#This Row],[Kor]]&gt;=1=AND(Excel_BuiltIn__FilterDatabase__1[[#This Row],[Kor]]&lt;18),"Junior ",""))</f>
        <v/>
      </c>
      <c r="I77" s="34" t="str">
        <f>IF(L77="Nő","",IF(Excel_BuiltIn__FilterDatabase__1[[#This Row],[Kor]]&gt;=18=AND(Excel_BuiltIn__FilterDatabase__1[[#This Row],[Kor]]&lt;=49),"Felnőtt ",""))</f>
        <v/>
      </c>
      <c r="J77" s="34" t="str">
        <f>IF(L77="Nő","",IF(Excel_BuiltIn__FilterDatabase__1[[#This Row],[Kor]]&gt;49=AND(Excel_BuiltIn__FilterDatabase__1[[#This Row],[Kor]]&lt;=59),"Senior ",""))</f>
        <v/>
      </c>
      <c r="K77" s="34" t="str">
        <f>IF(L77="Nő","",IF(Excel_BuiltIn__FilterDatabase__1[[#This Row],[Kor]]&gt;=60,"Super.s ",""))</f>
        <v xml:space="preserve">Super.s </v>
      </c>
      <c r="L77" s="34" t="str">
        <f>IF(Excel_BuiltIn__FilterDatabase__1[[#This Row],[Nem]]="Nő","Lady","")</f>
        <v/>
      </c>
    </row>
    <row r="78" spans="1:12" s="1" customFormat="1" ht="13.8">
      <c r="A78" s="28">
        <v>532</v>
      </c>
      <c r="B78" s="28" t="s">
        <v>957</v>
      </c>
      <c r="C78" s="44" t="s">
        <v>945</v>
      </c>
      <c r="D78" s="45"/>
      <c r="E78" s="33" t="str">
        <f>IF(D78&gt;0,($N$2-Excel_BuiltIn__FilterDatabase__1[[#This Row],[Szül Év.Hó.Nap]])/365.25,"0")</f>
        <v>0</v>
      </c>
      <c r="F78" s="40"/>
      <c r="G78" s="34" t="str">
        <f>CONCATENATE(H78,Excel_BuiltIn__FilterDatabase__1[[#This Row],[Felnőtt]],Excel_BuiltIn__FilterDatabase__1[[#This Row],[Senior]],Excel_BuiltIn__FilterDatabase__1[[#This Row],[Super.s]],L78)</f>
        <v xml:space="preserve">Super.s </v>
      </c>
      <c r="H78" s="34" t="str">
        <f>IF(L78="Nő","",IF(Excel_BuiltIn__FilterDatabase__1[[#This Row],[Kor]]&gt;=1=AND(Excel_BuiltIn__FilterDatabase__1[[#This Row],[Kor]]&lt;18),"Junior ",""))</f>
        <v/>
      </c>
      <c r="I78" s="34" t="str">
        <f>IF(L78="Nő","",IF(Excel_BuiltIn__FilterDatabase__1[[#This Row],[Kor]]&gt;=18=AND(Excel_BuiltIn__FilterDatabase__1[[#This Row],[Kor]]&lt;=49),"Felnőtt ",""))</f>
        <v/>
      </c>
      <c r="J78" s="34" t="str">
        <f>IF(L78="Nő","",IF(Excel_BuiltIn__FilterDatabase__1[[#This Row],[Kor]]&gt;49=AND(Excel_BuiltIn__FilterDatabase__1[[#This Row],[Kor]]&lt;=59),"Senior ",""))</f>
        <v/>
      </c>
      <c r="K78" s="34" t="str">
        <f>IF(L78="Nő","",IF(Excel_BuiltIn__FilterDatabase__1[[#This Row],[Kor]]&gt;=60,"Super.s ",""))</f>
        <v xml:space="preserve">Super.s </v>
      </c>
      <c r="L78" s="34" t="str">
        <f>IF(Excel_BuiltIn__FilterDatabase__1[[#This Row],[Nem]]="Nő","Lady","")</f>
        <v/>
      </c>
    </row>
    <row r="79" spans="1:12" s="1" customFormat="1" ht="13.8">
      <c r="A79" s="28">
        <v>533</v>
      </c>
      <c r="B79" s="28" t="s">
        <v>88</v>
      </c>
      <c r="C79" s="44" t="s">
        <v>945</v>
      </c>
      <c r="D79" s="45"/>
      <c r="E79" s="33" t="str">
        <f>IF(D79&gt;0,($N$2-Excel_BuiltIn__FilterDatabase__1[[#This Row],[Szül Év.Hó.Nap]])/365.25,"0")</f>
        <v>0</v>
      </c>
      <c r="F79" s="40"/>
      <c r="G79" s="34" t="str">
        <f>CONCATENATE(H79,Excel_BuiltIn__FilterDatabase__1[[#This Row],[Felnőtt]],Excel_BuiltIn__FilterDatabase__1[[#This Row],[Senior]],Excel_BuiltIn__FilterDatabase__1[[#This Row],[Super.s]],L79)</f>
        <v xml:space="preserve">Super.s </v>
      </c>
      <c r="H79" s="34" t="str">
        <f>IF(L79="Nő","",IF(Excel_BuiltIn__FilterDatabase__1[[#This Row],[Kor]]&gt;=1=AND(Excel_BuiltIn__FilterDatabase__1[[#This Row],[Kor]]&lt;18),"Junior ",""))</f>
        <v/>
      </c>
      <c r="I79" s="34" t="str">
        <f>IF(L79="Nő","",IF(Excel_BuiltIn__FilterDatabase__1[[#This Row],[Kor]]&gt;=18=AND(Excel_BuiltIn__FilterDatabase__1[[#This Row],[Kor]]&lt;=49),"Felnőtt ",""))</f>
        <v/>
      </c>
      <c r="J79" s="34" t="str">
        <f>IF(L79="Nő","",IF(Excel_BuiltIn__FilterDatabase__1[[#This Row],[Kor]]&gt;49=AND(Excel_BuiltIn__FilterDatabase__1[[#This Row],[Kor]]&lt;=59),"Senior ",""))</f>
        <v/>
      </c>
      <c r="K79" s="34" t="str">
        <f>IF(L79="Nő","",IF(Excel_BuiltIn__FilterDatabase__1[[#This Row],[Kor]]&gt;=60,"Super.s ",""))</f>
        <v xml:space="preserve">Super.s </v>
      </c>
      <c r="L79" s="34" t="str">
        <f>IF(Excel_BuiltIn__FilterDatabase__1[[#This Row],[Nem]]="Nő","Lady","")</f>
        <v/>
      </c>
    </row>
    <row r="80" spans="1:12" s="1" customFormat="1" ht="13.8">
      <c r="A80" s="28">
        <v>537</v>
      </c>
      <c r="B80" s="28" t="s">
        <v>90</v>
      </c>
      <c r="C80" s="44" t="s">
        <v>943</v>
      </c>
      <c r="D80" s="45"/>
      <c r="E80" s="33" t="str">
        <f>IF(D80&gt;0,($N$2-Excel_BuiltIn__FilterDatabase__1[[#This Row],[Szül Év.Hó.Nap]])/365.25,"0")</f>
        <v>0</v>
      </c>
      <c r="F80" s="40"/>
      <c r="G80" s="34" t="str">
        <f>CONCATENATE(H80,Excel_BuiltIn__FilterDatabase__1[[#This Row],[Felnőtt]],Excel_BuiltIn__FilterDatabase__1[[#This Row],[Senior]],Excel_BuiltIn__FilterDatabase__1[[#This Row],[Super.s]],L80)</f>
        <v xml:space="preserve">Super.s </v>
      </c>
      <c r="H80" s="34" t="str">
        <f>IF(L80="Nő","",IF(Excel_BuiltIn__FilterDatabase__1[[#This Row],[Kor]]&gt;=1=AND(Excel_BuiltIn__FilterDatabase__1[[#This Row],[Kor]]&lt;18),"Junior ",""))</f>
        <v/>
      </c>
      <c r="I80" s="34" t="str">
        <f>IF(L80="Nő","",IF(Excel_BuiltIn__FilterDatabase__1[[#This Row],[Kor]]&gt;=18=AND(Excel_BuiltIn__FilterDatabase__1[[#This Row],[Kor]]&lt;=49),"Felnőtt ",""))</f>
        <v/>
      </c>
      <c r="J80" s="34" t="str">
        <f>IF(L80="Nő","",IF(Excel_BuiltIn__FilterDatabase__1[[#This Row],[Kor]]&gt;49=AND(Excel_BuiltIn__FilterDatabase__1[[#This Row],[Kor]]&lt;=59),"Senior ",""))</f>
        <v/>
      </c>
      <c r="K80" s="34" t="str">
        <f>IF(L80="Nő","",IF(Excel_BuiltIn__FilterDatabase__1[[#This Row],[Kor]]&gt;=60,"Super.s ",""))</f>
        <v xml:space="preserve">Super.s </v>
      </c>
      <c r="L80" s="34" t="str">
        <f>IF(Excel_BuiltIn__FilterDatabase__1[[#This Row],[Nem]]="Nő","Lady","")</f>
        <v/>
      </c>
    </row>
    <row r="81" spans="1:12" s="1" customFormat="1" ht="13.8">
      <c r="A81" s="28">
        <v>544</v>
      </c>
      <c r="B81" s="28" t="s">
        <v>91</v>
      </c>
      <c r="C81" s="44" t="s">
        <v>1520</v>
      </c>
      <c r="D81" s="45"/>
      <c r="E81" s="33" t="str">
        <f>IF(D81&gt;0,($N$2-Excel_BuiltIn__FilterDatabase__1[[#This Row],[Szül Év.Hó.Nap]])/365.25,"0")</f>
        <v>0</v>
      </c>
      <c r="F81" s="40"/>
      <c r="G81" s="34" t="str">
        <f>CONCATENATE(H81,Excel_BuiltIn__FilterDatabase__1[[#This Row],[Felnőtt]],Excel_BuiltIn__FilterDatabase__1[[#This Row],[Senior]],Excel_BuiltIn__FilterDatabase__1[[#This Row],[Super.s]],L81)</f>
        <v xml:space="preserve">Super.s </v>
      </c>
      <c r="H81" s="34" t="str">
        <f>IF(L81="Nő","",IF(Excel_BuiltIn__FilterDatabase__1[[#This Row],[Kor]]&gt;=1=AND(Excel_BuiltIn__FilterDatabase__1[[#This Row],[Kor]]&lt;18),"Junior ",""))</f>
        <v/>
      </c>
      <c r="I81" s="34" t="str">
        <f>IF(L81="Nő","",IF(Excel_BuiltIn__FilterDatabase__1[[#This Row],[Kor]]&gt;=18=AND(Excel_BuiltIn__FilterDatabase__1[[#This Row],[Kor]]&lt;=49),"Felnőtt ",""))</f>
        <v/>
      </c>
      <c r="J81" s="34" t="str">
        <f>IF(L81="Nő","",IF(Excel_BuiltIn__FilterDatabase__1[[#This Row],[Kor]]&gt;49=AND(Excel_BuiltIn__FilterDatabase__1[[#This Row],[Kor]]&lt;=59),"Senior ",""))</f>
        <v/>
      </c>
      <c r="K81" s="34" t="str">
        <f>IF(L81="Nő","",IF(Excel_BuiltIn__FilterDatabase__1[[#This Row],[Kor]]&gt;=60,"Super.s ",""))</f>
        <v xml:space="preserve">Super.s </v>
      </c>
      <c r="L81" s="34" t="str">
        <f>IF(Excel_BuiltIn__FilterDatabase__1[[#This Row],[Nem]]="Nő","Lady","")</f>
        <v/>
      </c>
    </row>
    <row r="82" spans="1:12" s="1" customFormat="1" ht="13.8">
      <c r="A82" s="28">
        <v>547</v>
      </c>
      <c r="B82" s="28" t="s">
        <v>92</v>
      </c>
      <c r="C82" s="44" t="s">
        <v>958</v>
      </c>
      <c r="D82" s="45"/>
      <c r="E82" s="33" t="str">
        <f>IF(D82&gt;0,($N$2-Excel_BuiltIn__FilterDatabase__1[[#This Row],[Szül Év.Hó.Nap]])/365.25,"0")</f>
        <v>0</v>
      </c>
      <c r="F82" s="40"/>
      <c r="G82" s="34" t="str">
        <f>CONCATENATE(H82,Excel_BuiltIn__FilterDatabase__1[[#This Row],[Felnőtt]],Excel_BuiltIn__FilterDatabase__1[[#This Row],[Senior]],Excel_BuiltIn__FilterDatabase__1[[#This Row],[Super.s]],L82)</f>
        <v xml:space="preserve">Super.s </v>
      </c>
      <c r="H82" s="34" t="str">
        <f>IF(L82="Nő","",IF(Excel_BuiltIn__FilterDatabase__1[[#This Row],[Kor]]&gt;=1=AND(Excel_BuiltIn__FilterDatabase__1[[#This Row],[Kor]]&lt;18),"Junior ",""))</f>
        <v/>
      </c>
      <c r="I82" s="34" t="str">
        <f>IF(L82="Nő","",IF(Excel_BuiltIn__FilterDatabase__1[[#This Row],[Kor]]&gt;=18=AND(Excel_BuiltIn__FilterDatabase__1[[#This Row],[Kor]]&lt;=49),"Felnőtt ",""))</f>
        <v/>
      </c>
      <c r="J82" s="34" t="str">
        <f>IF(L82="Nő","",IF(Excel_BuiltIn__FilterDatabase__1[[#This Row],[Kor]]&gt;49=AND(Excel_BuiltIn__FilterDatabase__1[[#This Row],[Kor]]&lt;=59),"Senior ",""))</f>
        <v/>
      </c>
      <c r="K82" s="34" t="str">
        <f>IF(L82="Nő","",IF(Excel_BuiltIn__FilterDatabase__1[[#This Row],[Kor]]&gt;=60,"Super.s ",""))</f>
        <v xml:space="preserve">Super.s </v>
      </c>
      <c r="L82" s="34" t="str">
        <f>IF(Excel_BuiltIn__FilterDatabase__1[[#This Row],[Nem]]="Nő","Lady","")</f>
        <v/>
      </c>
    </row>
    <row r="83" spans="1:12" s="1" customFormat="1" ht="13.8">
      <c r="A83" s="28">
        <v>548</v>
      </c>
      <c r="B83" s="28" t="s">
        <v>93</v>
      </c>
      <c r="C83" s="44" t="s">
        <v>948</v>
      </c>
      <c r="D83" s="45"/>
      <c r="E83" s="33" t="str">
        <f>IF(D83&gt;0,($N$2-Excel_BuiltIn__FilterDatabase__1[[#This Row],[Szül Év.Hó.Nap]])/365.25,"0")</f>
        <v>0</v>
      </c>
      <c r="F83" s="40"/>
      <c r="G83" s="34" t="str">
        <f>CONCATENATE(H83,Excel_BuiltIn__FilterDatabase__1[[#This Row],[Felnőtt]],Excel_BuiltIn__FilterDatabase__1[[#This Row],[Senior]],Excel_BuiltIn__FilterDatabase__1[[#This Row],[Super.s]],L83)</f>
        <v xml:space="preserve">Super.s </v>
      </c>
      <c r="H83" s="34" t="str">
        <f>IF(L83="Nő","",IF(Excel_BuiltIn__FilterDatabase__1[[#This Row],[Kor]]&gt;=1=AND(Excel_BuiltIn__FilterDatabase__1[[#This Row],[Kor]]&lt;18),"Junior ",""))</f>
        <v/>
      </c>
      <c r="I83" s="34" t="str">
        <f>IF(L83="Nő","",IF(Excel_BuiltIn__FilterDatabase__1[[#This Row],[Kor]]&gt;=18=AND(Excel_BuiltIn__FilterDatabase__1[[#This Row],[Kor]]&lt;=49),"Felnőtt ",""))</f>
        <v/>
      </c>
      <c r="J83" s="34" t="str">
        <f>IF(L83="Nő","",IF(Excel_BuiltIn__FilterDatabase__1[[#This Row],[Kor]]&gt;49=AND(Excel_BuiltIn__FilterDatabase__1[[#This Row],[Kor]]&lt;=59),"Senior ",""))</f>
        <v/>
      </c>
      <c r="K83" s="34" t="str">
        <f>IF(L83="Nő","",IF(Excel_BuiltIn__FilterDatabase__1[[#This Row],[Kor]]&gt;=60,"Super.s ",""))</f>
        <v xml:space="preserve">Super.s </v>
      </c>
      <c r="L83" s="34" t="str">
        <f>IF(Excel_BuiltIn__FilterDatabase__1[[#This Row],[Nem]]="Nő","Lady","")</f>
        <v/>
      </c>
    </row>
    <row r="84" spans="1:12" s="1" customFormat="1" ht="13.8">
      <c r="A84" s="28">
        <v>549</v>
      </c>
      <c r="B84" s="28" t="s">
        <v>94</v>
      </c>
      <c r="C84" s="44" t="s">
        <v>1514</v>
      </c>
      <c r="D84" s="45"/>
      <c r="E84" s="33" t="str">
        <f>IF(D84&gt;0,($N$2-Excel_BuiltIn__FilterDatabase__1[[#This Row],[Szül Év.Hó.Nap]])/365.25,"0")</f>
        <v>0</v>
      </c>
      <c r="F84" s="40"/>
      <c r="G84" s="34" t="str">
        <f>CONCATENATE(H84,Excel_BuiltIn__FilterDatabase__1[[#This Row],[Felnőtt]],Excel_BuiltIn__FilterDatabase__1[[#This Row],[Senior]],Excel_BuiltIn__FilterDatabase__1[[#This Row],[Super.s]],L84)</f>
        <v xml:space="preserve">Super.s </v>
      </c>
      <c r="H84" s="34" t="str">
        <f>IF(L84="Nő","",IF(Excel_BuiltIn__FilterDatabase__1[[#This Row],[Kor]]&gt;=1=AND(Excel_BuiltIn__FilterDatabase__1[[#This Row],[Kor]]&lt;18),"Junior ",""))</f>
        <v/>
      </c>
      <c r="I84" s="34" t="str">
        <f>IF(L84="Nő","",IF(Excel_BuiltIn__FilterDatabase__1[[#This Row],[Kor]]&gt;=18=AND(Excel_BuiltIn__FilterDatabase__1[[#This Row],[Kor]]&lt;=49),"Felnőtt ",""))</f>
        <v/>
      </c>
      <c r="J84" s="34" t="str">
        <f>IF(L84="Nő","",IF(Excel_BuiltIn__FilterDatabase__1[[#This Row],[Kor]]&gt;49=AND(Excel_BuiltIn__FilterDatabase__1[[#This Row],[Kor]]&lt;=59),"Senior ",""))</f>
        <v/>
      </c>
      <c r="K84" s="34" t="str">
        <f>IF(L84="Nő","",IF(Excel_BuiltIn__FilterDatabase__1[[#This Row],[Kor]]&gt;=60,"Super.s ",""))</f>
        <v xml:space="preserve">Super.s </v>
      </c>
      <c r="L84" s="34" t="str">
        <f>IF(Excel_BuiltIn__FilterDatabase__1[[#This Row],[Nem]]="Nő","Lady","")</f>
        <v/>
      </c>
    </row>
    <row r="85" spans="1:12" s="1" customFormat="1" ht="13.8">
      <c r="A85" s="28">
        <v>550</v>
      </c>
      <c r="B85" s="28" t="s">
        <v>95</v>
      </c>
      <c r="C85" s="44" t="s">
        <v>944</v>
      </c>
      <c r="D85" s="45"/>
      <c r="E85" s="33" t="str">
        <f>IF(D85&gt;0,($N$2-Excel_BuiltIn__FilterDatabase__1[[#This Row],[Szül Év.Hó.Nap]])/365.25,"0")</f>
        <v>0</v>
      </c>
      <c r="F85" s="40"/>
      <c r="G85" s="34" t="str">
        <f>CONCATENATE(H85,Excel_BuiltIn__FilterDatabase__1[[#This Row],[Felnőtt]],Excel_BuiltIn__FilterDatabase__1[[#This Row],[Senior]],Excel_BuiltIn__FilterDatabase__1[[#This Row],[Super.s]],L85)</f>
        <v xml:space="preserve">Super.s </v>
      </c>
      <c r="H85" s="34" t="str">
        <f>IF(L85="Nő","",IF(Excel_BuiltIn__FilterDatabase__1[[#This Row],[Kor]]&gt;=1=AND(Excel_BuiltIn__FilterDatabase__1[[#This Row],[Kor]]&lt;18),"Junior ",""))</f>
        <v/>
      </c>
      <c r="I85" s="34" t="str">
        <f>IF(L85="Nő","",IF(Excel_BuiltIn__FilterDatabase__1[[#This Row],[Kor]]&gt;=18=AND(Excel_BuiltIn__FilterDatabase__1[[#This Row],[Kor]]&lt;=49),"Felnőtt ",""))</f>
        <v/>
      </c>
      <c r="J85" s="34" t="str">
        <f>IF(L85="Nő","",IF(Excel_BuiltIn__FilterDatabase__1[[#This Row],[Kor]]&gt;49=AND(Excel_BuiltIn__FilterDatabase__1[[#This Row],[Kor]]&lt;=59),"Senior ",""))</f>
        <v/>
      </c>
      <c r="K85" s="34" t="str">
        <f>IF(L85="Nő","",IF(Excel_BuiltIn__FilterDatabase__1[[#This Row],[Kor]]&gt;=60,"Super.s ",""))</f>
        <v xml:space="preserve">Super.s </v>
      </c>
      <c r="L85" s="34" t="str">
        <f>IF(Excel_BuiltIn__FilterDatabase__1[[#This Row],[Nem]]="Nő","Lady","")</f>
        <v/>
      </c>
    </row>
    <row r="86" spans="1:12" s="1" customFormat="1" ht="13.8">
      <c r="A86" s="28">
        <v>552</v>
      </c>
      <c r="B86" s="28" t="s">
        <v>96</v>
      </c>
      <c r="C86" s="44" t="s">
        <v>958</v>
      </c>
      <c r="D86" s="45"/>
      <c r="E86" s="33" t="str">
        <f>IF(D86&gt;0,($N$2-Excel_BuiltIn__FilterDatabase__1[[#This Row],[Szül Év.Hó.Nap]])/365.25,"0")</f>
        <v>0</v>
      </c>
      <c r="F86" s="40"/>
      <c r="G86" s="34" t="str">
        <f>CONCATENATE(H86,Excel_BuiltIn__FilterDatabase__1[[#This Row],[Felnőtt]],Excel_BuiltIn__FilterDatabase__1[[#This Row],[Senior]],Excel_BuiltIn__FilterDatabase__1[[#This Row],[Super.s]],L86)</f>
        <v xml:space="preserve">Super.s </v>
      </c>
      <c r="H86" s="34" t="str">
        <f>IF(L86="Nő","",IF(Excel_BuiltIn__FilterDatabase__1[[#This Row],[Kor]]&gt;=1=AND(Excel_BuiltIn__FilterDatabase__1[[#This Row],[Kor]]&lt;18),"Junior ",""))</f>
        <v/>
      </c>
      <c r="I86" s="34" t="str">
        <f>IF(L86="Nő","",IF(Excel_BuiltIn__FilterDatabase__1[[#This Row],[Kor]]&gt;=18=AND(Excel_BuiltIn__FilterDatabase__1[[#This Row],[Kor]]&lt;=49),"Felnőtt ",""))</f>
        <v/>
      </c>
      <c r="J86" s="34" t="str">
        <f>IF(L86="Nő","",IF(Excel_BuiltIn__FilterDatabase__1[[#This Row],[Kor]]&gt;49=AND(Excel_BuiltIn__FilterDatabase__1[[#This Row],[Kor]]&lt;=59),"Senior ",""))</f>
        <v/>
      </c>
      <c r="K86" s="34" t="str">
        <f>IF(L86="Nő","",IF(Excel_BuiltIn__FilterDatabase__1[[#This Row],[Kor]]&gt;=60,"Super.s ",""))</f>
        <v xml:space="preserve">Super.s </v>
      </c>
      <c r="L86" s="34" t="str">
        <f>IF(Excel_BuiltIn__FilterDatabase__1[[#This Row],[Nem]]="Nő","Lady","")</f>
        <v/>
      </c>
    </row>
    <row r="87" spans="1:12" s="1" customFormat="1" ht="13.8">
      <c r="A87" s="28">
        <v>554</v>
      </c>
      <c r="B87" s="28" t="s">
        <v>97</v>
      </c>
      <c r="C87" s="44" t="s">
        <v>109</v>
      </c>
      <c r="D87" s="45"/>
      <c r="E87" s="33" t="str">
        <f>IF(D87&gt;0,($N$2-Excel_BuiltIn__FilterDatabase__1[[#This Row],[Szül Év.Hó.Nap]])/365.25,"0")</f>
        <v>0</v>
      </c>
      <c r="F87" s="40"/>
      <c r="G87" s="34" t="str">
        <f>CONCATENATE(H87,Excel_BuiltIn__FilterDatabase__1[[#This Row],[Felnőtt]],Excel_BuiltIn__FilterDatabase__1[[#This Row],[Senior]],Excel_BuiltIn__FilterDatabase__1[[#This Row],[Super.s]],L87)</f>
        <v xml:space="preserve">Super.s </v>
      </c>
      <c r="H87" s="34" t="str">
        <f>IF(L87="Nő","",IF(Excel_BuiltIn__FilterDatabase__1[[#This Row],[Kor]]&gt;=1=AND(Excel_BuiltIn__FilterDatabase__1[[#This Row],[Kor]]&lt;18),"Junior ",""))</f>
        <v/>
      </c>
      <c r="I87" s="34" t="str">
        <f>IF(L87="Nő","",IF(Excel_BuiltIn__FilterDatabase__1[[#This Row],[Kor]]&gt;=18=AND(Excel_BuiltIn__FilterDatabase__1[[#This Row],[Kor]]&lt;=49),"Felnőtt ",""))</f>
        <v/>
      </c>
      <c r="J87" s="34" t="str">
        <f>IF(L87="Nő","",IF(Excel_BuiltIn__FilterDatabase__1[[#This Row],[Kor]]&gt;49=AND(Excel_BuiltIn__FilterDatabase__1[[#This Row],[Kor]]&lt;=59),"Senior ",""))</f>
        <v/>
      </c>
      <c r="K87" s="34" t="str">
        <f>IF(L87="Nő","",IF(Excel_BuiltIn__FilterDatabase__1[[#This Row],[Kor]]&gt;=60,"Super.s ",""))</f>
        <v xml:space="preserve">Super.s </v>
      </c>
      <c r="L87" s="34" t="str">
        <f>IF(Excel_BuiltIn__FilterDatabase__1[[#This Row],[Nem]]="Nő","Lady","")</f>
        <v/>
      </c>
    </row>
    <row r="88" spans="1:12" s="1" customFormat="1" ht="13.8">
      <c r="A88" s="28">
        <v>556</v>
      </c>
      <c r="B88" s="28" t="s">
        <v>1521</v>
      </c>
      <c r="C88" s="44" t="s">
        <v>1522</v>
      </c>
      <c r="D88" s="45"/>
      <c r="E88" s="33" t="str">
        <f>IF(D88&gt;0,($N$2-Excel_BuiltIn__FilterDatabase__1[[#This Row],[Szül Év.Hó.Nap]])/365.25,"0")</f>
        <v>0</v>
      </c>
      <c r="F88" s="40"/>
      <c r="G88" s="34" t="str">
        <f>CONCATENATE(H88,Excel_BuiltIn__FilterDatabase__1[[#This Row],[Felnőtt]],Excel_BuiltIn__FilterDatabase__1[[#This Row],[Senior]],Excel_BuiltIn__FilterDatabase__1[[#This Row],[Super.s]],L88)</f>
        <v xml:space="preserve">Super.s </v>
      </c>
      <c r="H88" s="34" t="str">
        <f>IF(L88="Nő","",IF(Excel_BuiltIn__FilterDatabase__1[[#This Row],[Kor]]&gt;=1=AND(Excel_BuiltIn__FilterDatabase__1[[#This Row],[Kor]]&lt;18),"Junior ",""))</f>
        <v/>
      </c>
      <c r="I88" s="34" t="str">
        <f>IF(L88="Nő","",IF(Excel_BuiltIn__FilterDatabase__1[[#This Row],[Kor]]&gt;=18=AND(Excel_BuiltIn__FilterDatabase__1[[#This Row],[Kor]]&lt;=49),"Felnőtt ",""))</f>
        <v/>
      </c>
      <c r="J88" s="34" t="str">
        <f>IF(L88="Nő","",IF(Excel_BuiltIn__FilterDatabase__1[[#This Row],[Kor]]&gt;49=AND(Excel_BuiltIn__FilterDatabase__1[[#This Row],[Kor]]&lt;=59),"Senior ",""))</f>
        <v/>
      </c>
      <c r="K88" s="34" t="str">
        <f>IF(L88="Nő","",IF(Excel_BuiltIn__FilterDatabase__1[[#This Row],[Kor]]&gt;=60,"Super.s ",""))</f>
        <v xml:space="preserve">Super.s </v>
      </c>
      <c r="L88" s="34" t="str">
        <f>IF(Excel_BuiltIn__FilterDatabase__1[[#This Row],[Nem]]="Nő","Lady","")</f>
        <v/>
      </c>
    </row>
    <row r="89" spans="1:12" s="1" customFormat="1" ht="13.8">
      <c r="A89" s="28">
        <v>560</v>
      </c>
      <c r="B89" s="28" t="s">
        <v>98</v>
      </c>
      <c r="C89" s="44" t="s">
        <v>950</v>
      </c>
      <c r="D89" s="45"/>
      <c r="E89" s="33" t="str">
        <f>IF(D89&gt;0,($N$2-Excel_BuiltIn__FilterDatabase__1[[#This Row],[Szül Év.Hó.Nap]])/365.25,"0")</f>
        <v>0</v>
      </c>
      <c r="F89" s="40"/>
      <c r="G89" s="34" t="str">
        <f>CONCATENATE(H89,Excel_BuiltIn__FilterDatabase__1[[#This Row],[Felnőtt]],Excel_BuiltIn__FilterDatabase__1[[#This Row],[Senior]],Excel_BuiltIn__FilterDatabase__1[[#This Row],[Super.s]],L89)</f>
        <v xml:space="preserve">Super.s </v>
      </c>
      <c r="H89" s="34" t="str">
        <f>IF(L89="Nő","",IF(Excel_BuiltIn__FilterDatabase__1[[#This Row],[Kor]]&gt;=1=AND(Excel_BuiltIn__FilterDatabase__1[[#This Row],[Kor]]&lt;18),"Junior ",""))</f>
        <v/>
      </c>
      <c r="I89" s="34" t="str">
        <f>IF(L89="Nő","",IF(Excel_BuiltIn__FilterDatabase__1[[#This Row],[Kor]]&gt;=18=AND(Excel_BuiltIn__FilterDatabase__1[[#This Row],[Kor]]&lt;=49),"Felnőtt ",""))</f>
        <v/>
      </c>
      <c r="J89" s="34" t="str">
        <f>IF(L89="Nő","",IF(Excel_BuiltIn__FilterDatabase__1[[#This Row],[Kor]]&gt;49=AND(Excel_BuiltIn__FilterDatabase__1[[#This Row],[Kor]]&lt;=59),"Senior ",""))</f>
        <v/>
      </c>
      <c r="K89" s="34" t="str">
        <f>IF(L89="Nő","",IF(Excel_BuiltIn__FilterDatabase__1[[#This Row],[Kor]]&gt;=60,"Super.s ",""))</f>
        <v xml:space="preserve">Super.s </v>
      </c>
      <c r="L89" s="34" t="str">
        <f>IF(Excel_BuiltIn__FilterDatabase__1[[#This Row],[Nem]]="Nő","Lady","")</f>
        <v/>
      </c>
    </row>
    <row r="90" spans="1:12" s="1" customFormat="1" ht="13.8">
      <c r="A90" s="28">
        <v>561</v>
      </c>
      <c r="B90" s="28" t="s">
        <v>99</v>
      </c>
      <c r="C90" s="44" t="s">
        <v>950</v>
      </c>
      <c r="D90" s="45"/>
      <c r="E90" s="33" t="str">
        <f>IF(D90&gt;0,($N$2-Excel_BuiltIn__FilterDatabase__1[[#This Row],[Szül Év.Hó.Nap]])/365.25,"0")</f>
        <v>0</v>
      </c>
      <c r="F90" s="40"/>
      <c r="G90" s="34" t="str">
        <f>CONCATENATE(H90,Excel_BuiltIn__FilterDatabase__1[[#This Row],[Felnőtt]],Excel_BuiltIn__FilterDatabase__1[[#This Row],[Senior]],Excel_BuiltIn__FilterDatabase__1[[#This Row],[Super.s]],L90)</f>
        <v xml:space="preserve">Super.s </v>
      </c>
      <c r="H90" s="34" t="str">
        <f>IF(L90="Nő","",IF(Excel_BuiltIn__FilterDatabase__1[[#This Row],[Kor]]&gt;=1=AND(Excel_BuiltIn__FilterDatabase__1[[#This Row],[Kor]]&lt;18),"Junior ",""))</f>
        <v/>
      </c>
      <c r="I90" s="34" t="str">
        <f>IF(L90="Nő","",IF(Excel_BuiltIn__FilterDatabase__1[[#This Row],[Kor]]&gt;=18=AND(Excel_BuiltIn__FilterDatabase__1[[#This Row],[Kor]]&lt;=49),"Felnőtt ",""))</f>
        <v/>
      </c>
      <c r="J90" s="34" t="str">
        <f>IF(L90="Nő","",IF(Excel_BuiltIn__FilterDatabase__1[[#This Row],[Kor]]&gt;49=AND(Excel_BuiltIn__FilterDatabase__1[[#This Row],[Kor]]&lt;=59),"Senior ",""))</f>
        <v/>
      </c>
      <c r="K90" s="34" t="str">
        <f>IF(L90="Nő","",IF(Excel_BuiltIn__FilterDatabase__1[[#This Row],[Kor]]&gt;=60,"Super.s ",""))</f>
        <v xml:space="preserve">Super.s </v>
      </c>
      <c r="L90" s="34" t="str">
        <f>IF(Excel_BuiltIn__FilterDatabase__1[[#This Row],[Nem]]="Nő","Lady","")</f>
        <v/>
      </c>
    </row>
    <row r="91" spans="1:12" s="1" customFormat="1" ht="13.8">
      <c r="A91" s="28">
        <v>564</v>
      </c>
      <c r="B91" s="28" t="s">
        <v>100</v>
      </c>
      <c r="C91" s="44" t="s">
        <v>950</v>
      </c>
      <c r="D91" s="45"/>
      <c r="E91" s="33" t="str">
        <f>IF(D91&gt;0,($N$2-Excel_BuiltIn__FilterDatabase__1[[#This Row],[Szül Év.Hó.Nap]])/365.25,"0")</f>
        <v>0</v>
      </c>
      <c r="F91" s="40"/>
      <c r="G91" s="34" t="str">
        <f>CONCATENATE(H91,Excel_BuiltIn__FilterDatabase__1[[#This Row],[Felnőtt]],Excel_BuiltIn__FilterDatabase__1[[#This Row],[Senior]],Excel_BuiltIn__FilterDatabase__1[[#This Row],[Super.s]],L91)</f>
        <v xml:space="preserve">Super.s </v>
      </c>
      <c r="H91" s="34" t="str">
        <f>IF(L91="Nő","",IF(Excel_BuiltIn__FilterDatabase__1[[#This Row],[Kor]]&gt;=1=AND(Excel_BuiltIn__FilterDatabase__1[[#This Row],[Kor]]&lt;18),"Junior ",""))</f>
        <v/>
      </c>
      <c r="I91" s="34" t="str">
        <f>IF(L91="Nő","",IF(Excel_BuiltIn__FilterDatabase__1[[#This Row],[Kor]]&gt;=18=AND(Excel_BuiltIn__FilterDatabase__1[[#This Row],[Kor]]&lt;=49),"Felnőtt ",""))</f>
        <v/>
      </c>
      <c r="J91" s="34" t="str">
        <f>IF(L91="Nő","",IF(Excel_BuiltIn__FilterDatabase__1[[#This Row],[Kor]]&gt;49=AND(Excel_BuiltIn__FilterDatabase__1[[#This Row],[Kor]]&lt;=59),"Senior ",""))</f>
        <v/>
      </c>
      <c r="K91" s="34" t="str">
        <f>IF(L91="Nő","",IF(Excel_BuiltIn__FilterDatabase__1[[#This Row],[Kor]]&gt;=60,"Super.s ",""))</f>
        <v xml:space="preserve">Super.s </v>
      </c>
      <c r="L91" s="34" t="str">
        <f>IF(Excel_BuiltIn__FilterDatabase__1[[#This Row],[Nem]]="Nő","Lady","")</f>
        <v/>
      </c>
    </row>
    <row r="92" spans="1:12" s="1" customFormat="1" ht="13.8">
      <c r="A92" s="28">
        <v>568</v>
      </c>
      <c r="B92" s="28" t="s">
        <v>101</v>
      </c>
      <c r="C92" s="44" t="s">
        <v>950</v>
      </c>
      <c r="D92" s="45"/>
      <c r="E92" s="33" t="str">
        <f>IF(D92&gt;0,($N$2-Excel_BuiltIn__FilterDatabase__1[[#This Row],[Szül Év.Hó.Nap]])/365.25,"0")</f>
        <v>0</v>
      </c>
      <c r="F92" s="40"/>
      <c r="G92" s="34" t="str">
        <f>CONCATENATE(H92,Excel_BuiltIn__FilterDatabase__1[[#This Row],[Felnőtt]],Excel_BuiltIn__FilterDatabase__1[[#This Row],[Senior]],Excel_BuiltIn__FilterDatabase__1[[#This Row],[Super.s]],L92)</f>
        <v xml:space="preserve">Super.s </v>
      </c>
      <c r="H92" s="34" t="str">
        <f>IF(L92="Nő","",IF(Excel_BuiltIn__FilterDatabase__1[[#This Row],[Kor]]&gt;=1=AND(Excel_BuiltIn__FilterDatabase__1[[#This Row],[Kor]]&lt;18),"Junior ",""))</f>
        <v/>
      </c>
      <c r="I92" s="34" t="str">
        <f>IF(L92="Nő","",IF(Excel_BuiltIn__FilterDatabase__1[[#This Row],[Kor]]&gt;=18=AND(Excel_BuiltIn__FilterDatabase__1[[#This Row],[Kor]]&lt;=49),"Felnőtt ",""))</f>
        <v/>
      </c>
      <c r="J92" s="34" t="str">
        <f>IF(L92="Nő","",IF(Excel_BuiltIn__FilterDatabase__1[[#This Row],[Kor]]&gt;49=AND(Excel_BuiltIn__FilterDatabase__1[[#This Row],[Kor]]&lt;=59),"Senior ",""))</f>
        <v/>
      </c>
      <c r="K92" s="34" t="str">
        <f>IF(L92="Nő","",IF(Excel_BuiltIn__FilterDatabase__1[[#This Row],[Kor]]&gt;=60,"Super.s ",""))</f>
        <v xml:space="preserve">Super.s </v>
      </c>
      <c r="L92" s="34" t="str">
        <f>IF(Excel_BuiltIn__FilterDatabase__1[[#This Row],[Nem]]="Nő","Lady","")</f>
        <v/>
      </c>
    </row>
    <row r="93" spans="1:12" s="1" customFormat="1" ht="13.8">
      <c r="A93" s="28">
        <v>572</v>
      </c>
      <c r="B93" s="28" t="s">
        <v>102</v>
      </c>
      <c r="C93" s="44" t="s">
        <v>950</v>
      </c>
      <c r="D93" s="45"/>
      <c r="E93" s="33" t="str">
        <f>IF(D93&gt;0,($N$2-Excel_BuiltIn__FilterDatabase__1[[#This Row],[Szül Év.Hó.Nap]])/365.25,"0")</f>
        <v>0</v>
      </c>
      <c r="F93" s="40"/>
      <c r="G93" s="34" t="str">
        <f>CONCATENATE(H93,Excel_BuiltIn__FilterDatabase__1[[#This Row],[Felnőtt]],Excel_BuiltIn__FilterDatabase__1[[#This Row],[Senior]],Excel_BuiltIn__FilterDatabase__1[[#This Row],[Super.s]],L93)</f>
        <v xml:space="preserve">Super.s </v>
      </c>
      <c r="H93" s="34" t="str">
        <f>IF(L93="Nő","",IF(Excel_BuiltIn__FilterDatabase__1[[#This Row],[Kor]]&gt;=1=AND(Excel_BuiltIn__FilterDatabase__1[[#This Row],[Kor]]&lt;18),"Junior ",""))</f>
        <v/>
      </c>
      <c r="I93" s="34" t="str">
        <f>IF(L93="Nő","",IF(Excel_BuiltIn__FilterDatabase__1[[#This Row],[Kor]]&gt;=18=AND(Excel_BuiltIn__FilterDatabase__1[[#This Row],[Kor]]&lt;=49),"Felnőtt ",""))</f>
        <v/>
      </c>
      <c r="J93" s="34" t="str">
        <f>IF(L93="Nő","",IF(Excel_BuiltIn__FilterDatabase__1[[#This Row],[Kor]]&gt;49=AND(Excel_BuiltIn__FilterDatabase__1[[#This Row],[Kor]]&lt;=59),"Senior ",""))</f>
        <v/>
      </c>
      <c r="K93" s="34" t="str">
        <f>IF(L93="Nő","",IF(Excel_BuiltIn__FilterDatabase__1[[#This Row],[Kor]]&gt;=60,"Super.s ",""))</f>
        <v xml:space="preserve">Super.s </v>
      </c>
      <c r="L93" s="34" t="str">
        <f>IF(Excel_BuiltIn__FilterDatabase__1[[#This Row],[Nem]]="Nő","Lady","")</f>
        <v/>
      </c>
    </row>
    <row r="94" spans="1:12" s="1" customFormat="1" ht="13.8">
      <c r="A94" s="28">
        <v>573</v>
      </c>
      <c r="B94" s="28" t="s">
        <v>2342</v>
      </c>
      <c r="C94" s="44" t="s">
        <v>936</v>
      </c>
      <c r="D94" s="45"/>
      <c r="E94" s="33" t="str">
        <f>IF(D94&gt;0,($N$2-Excel_BuiltIn__FilterDatabase__1[[#This Row],[Szül Év.Hó.Nap]])/365.25,"0")</f>
        <v>0</v>
      </c>
      <c r="F94" s="40"/>
      <c r="G94" s="34" t="str">
        <f>CONCATENATE(H94,Excel_BuiltIn__FilterDatabase__1[[#This Row],[Felnőtt]],Excel_BuiltIn__FilterDatabase__1[[#This Row],[Senior]],Excel_BuiltIn__FilterDatabase__1[[#This Row],[Super.s]],L94)</f>
        <v xml:space="preserve">Super.s </v>
      </c>
      <c r="H94" s="34" t="str">
        <f>IF(L94="Nő","",IF(Excel_BuiltIn__FilterDatabase__1[[#This Row],[Kor]]&gt;=1=AND(Excel_BuiltIn__FilterDatabase__1[[#This Row],[Kor]]&lt;18),"Junior ",""))</f>
        <v/>
      </c>
      <c r="I94" s="34" t="str">
        <f>IF(L94="Nő","",IF(Excel_BuiltIn__FilterDatabase__1[[#This Row],[Kor]]&gt;=18=AND(Excel_BuiltIn__FilterDatabase__1[[#This Row],[Kor]]&lt;=49),"Felnőtt ",""))</f>
        <v/>
      </c>
      <c r="J94" s="34" t="str">
        <f>IF(L94="Nő","",IF(Excel_BuiltIn__FilterDatabase__1[[#This Row],[Kor]]&gt;49=AND(Excel_BuiltIn__FilterDatabase__1[[#This Row],[Kor]]&lt;=59),"Senior ",""))</f>
        <v/>
      </c>
      <c r="K94" s="34" t="str">
        <f>IF(L94="Nő","",IF(Excel_BuiltIn__FilterDatabase__1[[#This Row],[Kor]]&gt;=60,"Super.s ",""))</f>
        <v xml:space="preserve">Super.s </v>
      </c>
      <c r="L94" s="34" t="str">
        <f>IF(Excel_BuiltIn__FilterDatabase__1[[#This Row],[Nem]]="Nő","Lady","")</f>
        <v/>
      </c>
    </row>
    <row r="95" spans="1:12" s="1" customFormat="1" ht="13.8">
      <c r="A95" s="28">
        <v>575</v>
      </c>
      <c r="B95" s="28" t="s">
        <v>103</v>
      </c>
      <c r="C95" s="44" t="s">
        <v>1514</v>
      </c>
      <c r="D95" s="45"/>
      <c r="E95" s="33" t="str">
        <f>IF(D95&gt;0,($N$2-Excel_BuiltIn__FilterDatabase__1[[#This Row],[Szül Év.Hó.Nap]])/365.25,"0")</f>
        <v>0</v>
      </c>
      <c r="F95" s="40"/>
      <c r="G95" s="34" t="str">
        <f>CONCATENATE(H95,Excel_BuiltIn__FilterDatabase__1[[#This Row],[Felnőtt]],Excel_BuiltIn__FilterDatabase__1[[#This Row],[Senior]],Excel_BuiltIn__FilterDatabase__1[[#This Row],[Super.s]],L95)</f>
        <v xml:space="preserve">Super.s </v>
      </c>
      <c r="H95" s="34" t="str">
        <f>IF(L95="Nő","",IF(Excel_BuiltIn__FilterDatabase__1[[#This Row],[Kor]]&gt;=1=AND(Excel_BuiltIn__FilterDatabase__1[[#This Row],[Kor]]&lt;18),"Junior ",""))</f>
        <v/>
      </c>
      <c r="I95" s="34" t="str">
        <f>IF(L95="Nő","",IF(Excel_BuiltIn__FilterDatabase__1[[#This Row],[Kor]]&gt;=18=AND(Excel_BuiltIn__FilterDatabase__1[[#This Row],[Kor]]&lt;=49),"Felnőtt ",""))</f>
        <v/>
      </c>
      <c r="J95" s="34" t="str">
        <f>IF(L95="Nő","",IF(Excel_BuiltIn__FilterDatabase__1[[#This Row],[Kor]]&gt;49=AND(Excel_BuiltIn__FilterDatabase__1[[#This Row],[Kor]]&lt;=59),"Senior ",""))</f>
        <v/>
      </c>
      <c r="K95" s="34" t="str">
        <f>IF(L95="Nő","",IF(Excel_BuiltIn__FilterDatabase__1[[#This Row],[Kor]]&gt;=60,"Super.s ",""))</f>
        <v xml:space="preserve">Super.s </v>
      </c>
      <c r="L95" s="34" t="str">
        <f>IF(Excel_BuiltIn__FilterDatabase__1[[#This Row],[Nem]]="Nő","Lady","")</f>
        <v/>
      </c>
    </row>
    <row r="96" spans="1:12" s="1" customFormat="1" ht="27.6">
      <c r="A96" s="28">
        <v>577</v>
      </c>
      <c r="B96" s="28" t="s">
        <v>104</v>
      </c>
      <c r="C96" s="44" t="s">
        <v>944</v>
      </c>
      <c r="D96" s="45"/>
      <c r="E96" s="33" t="str">
        <f>IF(D96&gt;0,($N$2-Excel_BuiltIn__FilterDatabase__1[[#This Row],[Szül Év.Hó.Nap]])/365.25,"0")</f>
        <v>0</v>
      </c>
      <c r="F96" s="40"/>
      <c r="G96" s="34" t="str">
        <f>CONCATENATE(H96,Excel_BuiltIn__FilterDatabase__1[[#This Row],[Felnőtt]],Excel_BuiltIn__FilterDatabase__1[[#This Row],[Senior]],Excel_BuiltIn__FilterDatabase__1[[#This Row],[Super.s]],L96)</f>
        <v xml:space="preserve">Super.s </v>
      </c>
      <c r="H96" s="34" t="str">
        <f>IF(L96="Nő","",IF(Excel_BuiltIn__FilterDatabase__1[[#This Row],[Kor]]&gt;=1=AND(Excel_BuiltIn__FilterDatabase__1[[#This Row],[Kor]]&lt;18),"Junior ",""))</f>
        <v/>
      </c>
      <c r="I96" s="34" t="str">
        <f>IF(L96="Nő","",IF(Excel_BuiltIn__FilterDatabase__1[[#This Row],[Kor]]&gt;=18=AND(Excel_BuiltIn__FilterDatabase__1[[#This Row],[Kor]]&lt;=49),"Felnőtt ",""))</f>
        <v/>
      </c>
      <c r="J96" s="34" t="str">
        <f>IF(L96="Nő","",IF(Excel_BuiltIn__FilterDatabase__1[[#This Row],[Kor]]&gt;49=AND(Excel_BuiltIn__FilterDatabase__1[[#This Row],[Kor]]&lt;=59),"Senior ",""))</f>
        <v/>
      </c>
      <c r="K96" s="34" t="str">
        <f>IF(L96="Nő","",IF(Excel_BuiltIn__FilterDatabase__1[[#This Row],[Kor]]&gt;=60,"Super.s ",""))</f>
        <v xml:space="preserve">Super.s </v>
      </c>
      <c r="L96" s="34" t="str">
        <f>IF(Excel_BuiltIn__FilterDatabase__1[[#This Row],[Nem]]="Nő","Lady","")</f>
        <v/>
      </c>
    </row>
    <row r="97" spans="1:12" s="1" customFormat="1" ht="13.8">
      <c r="A97" s="28">
        <v>579</v>
      </c>
      <c r="B97" s="28" t="s">
        <v>2343</v>
      </c>
      <c r="C97" s="44" t="s">
        <v>943</v>
      </c>
      <c r="D97" s="45"/>
      <c r="E97" s="33" t="str">
        <f>IF(D97&gt;0,($N$2-Excel_BuiltIn__FilterDatabase__1[[#This Row],[Szül Év.Hó.Nap]])/365.25,"0")</f>
        <v>0</v>
      </c>
      <c r="F97" s="40"/>
      <c r="G97" s="34" t="str">
        <f>CONCATENATE(H97,Excel_BuiltIn__FilterDatabase__1[[#This Row],[Felnőtt]],Excel_BuiltIn__FilterDatabase__1[[#This Row],[Senior]],Excel_BuiltIn__FilterDatabase__1[[#This Row],[Super.s]],L97)</f>
        <v xml:space="preserve">Super.s </v>
      </c>
      <c r="H97" s="34" t="str">
        <f>IF(L97="Nő","",IF(Excel_BuiltIn__FilterDatabase__1[[#This Row],[Kor]]&gt;=1=AND(Excel_BuiltIn__FilterDatabase__1[[#This Row],[Kor]]&lt;18),"Junior ",""))</f>
        <v/>
      </c>
      <c r="I97" s="34" t="str">
        <f>IF(L97="Nő","",IF(Excel_BuiltIn__FilterDatabase__1[[#This Row],[Kor]]&gt;=18=AND(Excel_BuiltIn__FilterDatabase__1[[#This Row],[Kor]]&lt;=49),"Felnőtt ",""))</f>
        <v/>
      </c>
      <c r="J97" s="34" t="str">
        <f>IF(L97="Nő","",IF(Excel_BuiltIn__FilterDatabase__1[[#This Row],[Kor]]&gt;49=AND(Excel_BuiltIn__FilterDatabase__1[[#This Row],[Kor]]&lt;=59),"Senior ",""))</f>
        <v/>
      </c>
      <c r="K97" s="34" t="str">
        <f>IF(L97="Nő","",IF(Excel_BuiltIn__FilterDatabase__1[[#This Row],[Kor]]&gt;=60,"Super.s ",""))</f>
        <v xml:space="preserve">Super.s </v>
      </c>
      <c r="L97" s="34" t="str">
        <f>IF(Excel_BuiltIn__FilterDatabase__1[[#This Row],[Nem]]="Nő","Lady","")</f>
        <v/>
      </c>
    </row>
    <row r="98" spans="1:12" s="1" customFormat="1" ht="13.8">
      <c r="A98" s="28">
        <v>580</v>
      </c>
      <c r="B98" s="28" t="s">
        <v>105</v>
      </c>
      <c r="C98" s="44" t="s">
        <v>1514</v>
      </c>
      <c r="D98" s="45"/>
      <c r="E98" s="33" t="str">
        <f>IF(D98&gt;0,($N$2-Excel_BuiltIn__FilterDatabase__1[[#This Row],[Szül Év.Hó.Nap]])/365.25,"0")</f>
        <v>0</v>
      </c>
      <c r="F98" s="40"/>
      <c r="G98" s="34" t="str">
        <f>CONCATENATE(H98,Excel_BuiltIn__FilterDatabase__1[[#This Row],[Felnőtt]],Excel_BuiltIn__FilterDatabase__1[[#This Row],[Senior]],Excel_BuiltIn__FilterDatabase__1[[#This Row],[Super.s]],L98)</f>
        <v xml:space="preserve">Super.s </v>
      </c>
      <c r="H98" s="34" t="str">
        <f>IF(L98="Nő","",IF(Excel_BuiltIn__FilterDatabase__1[[#This Row],[Kor]]&gt;=1=AND(Excel_BuiltIn__FilterDatabase__1[[#This Row],[Kor]]&lt;18),"Junior ",""))</f>
        <v/>
      </c>
      <c r="I98" s="34" t="str">
        <f>IF(L98="Nő","",IF(Excel_BuiltIn__FilterDatabase__1[[#This Row],[Kor]]&gt;=18=AND(Excel_BuiltIn__FilterDatabase__1[[#This Row],[Kor]]&lt;=49),"Felnőtt ",""))</f>
        <v/>
      </c>
      <c r="J98" s="34" t="str">
        <f>IF(L98="Nő","",IF(Excel_BuiltIn__FilterDatabase__1[[#This Row],[Kor]]&gt;49=AND(Excel_BuiltIn__FilterDatabase__1[[#This Row],[Kor]]&lt;=59),"Senior ",""))</f>
        <v/>
      </c>
      <c r="K98" s="34" t="str">
        <f>IF(L98="Nő","",IF(Excel_BuiltIn__FilterDatabase__1[[#This Row],[Kor]]&gt;=60,"Super.s ",""))</f>
        <v xml:space="preserve">Super.s </v>
      </c>
      <c r="L98" s="34" t="str">
        <f>IF(Excel_BuiltIn__FilterDatabase__1[[#This Row],[Nem]]="Nő","Lady","")</f>
        <v/>
      </c>
    </row>
    <row r="99" spans="1:12" s="1" customFormat="1" ht="13.8">
      <c r="A99" s="28">
        <v>583</v>
      </c>
      <c r="B99" s="28" t="s">
        <v>2172</v>
      </c>
      <c r="C99" s="44" t="s">
        <v>959</v>
      </c>
      <c r="D99" s="45"/>
      <c r="E99" s="33" t="str">
        <f>IF(D99&gt;0,($N$2-Excel_BuiltIn__FilterDatabase__1[[#This Row],[Szül Év.Hó.Nap]])/365.25,"0")</f>
        <v>0</v>
      </c>
      <c r="F99" s="40"/>
      <c r="G99" s="34" t="str">
        <f>CONCATENATE(H99,Excel_BuiltIn__FilterDatabase__1[[#This Row],[Felnőtt]],Excel_BuiltIn__FilterDatabase__1[[#This Row],[Senior]],Excel_BuiltIn__FilterDatabase__1[[#This Row],[Super.s]],L99)</f>
        <v xml:space="preserve">Super.s </v>
      </c>
      <c r="H99" s="34" t="str">
        <f>IF(L99="Nő","",IF(Excel_BuiltIn__FilterDatabase__1[[#This Row],[Kor]]&gt;=1=AND(Excel_BuiltIn__FilterDatabase__1[[#This Row],[Kor]]&lt;18),"Junior ",""))</f>
        <v/>
      </c>
      <c r="I99" s="34" t="str">
        <f>IF(L99="Nő","",IF(Excel_BuiltIn__FilterDatabase__1[[#This Row],[Kor]]&gt;=18=AND(Excel_BuiltIn__FilterDatabase__1[[#This Row],[Kor]]&lt;=49),"Felnőtt ",""))</f>
        <v/>
      </c>
      <c r="J99" s="34" t="str">
        <f>IF(L99="Nő","",IF(Excel_BuiltIn__FilterDatabase__1[[#This Row],[Kor]]&gt;49=AND(Excel_BuiltIn__FilterDatabase__1[[#This Row],[Kor]]&lt;=59),"Senior ",""))</f>
        <v/>
      </c>
      <c r="K99" s="34" t="str">
        <f>IF(L99="Nő","",IF(Excel_BuiltIn__FilterDatabase__1[[#This Row],[Kor]]&gt;=60,"Super.s ",""))</f>
        <v xml:space="preserve">Super.s </v>
      </c>
      <c r="L99" s="34" t="str">
        <f>IF(Excel_BuiltIn__FilterDatabase__1[[#This Row],[Nem]]="Nő","Lady","")</f>
        <v/>
      </c>
    </row>
    <row r="100" spans="1:12" s="1" customFormat="1" ht="13.8">
      <c r="A100" s="28">
        <v>584</v>
      </c>
      <c r="B100" s="28" t="s">
        <v>960</v>
      </c>
      <c r="C100" s="44" t="s">
        <v>26</v>
      </c>
      <c r="D100" s="45"/>
      <c r="E100" s="33" t="str">
        <f>IF(D100&gt;0,($N$2-Excel_BuiltIn__FilterDatabase__1[[#This Row],[Szül Év.Hó.Nap]])/365.25,"0")</f>
        <v>0</v>
      </c>
      <c r="F100" s="40"/>
      <c r="G100" s="34" t="str">
        <f>CONCATENATE(H100,Excel_BuiltIn__FilterDatabase__1[[#This Row],[Felnőtt]],Excel_BuiltIn__FilterDatabase__1[[#This Row],[Senior]],Excel_BuiltIn__FilterDatabase__1[[#This Row],[Super.s]],L100)</f>
        <v xml:space="preserve">Super.s </v>
      </c>
      <c r="H100" s="34" t="str">
        <f>IF(L100="Nő","",IF(Excel_BuiltIn__FilterDatabase__1[[#This Row],[Kor]]&gt;=1=AND(Excel_BuiltIn__FilterDatabase__1[[#This Row],[Kor]]&lt;18),"Junior ",""))</f>
        <v/>
      </c>
      <c r="I100" s="34" t="str">
        <f>IF(L100="Nő","",IF(Excel_BuiltIn__FilterDatabase__1[[#This Row],[Kor]]&gt;=18=AND(Excel_BuiltIn__FilterDatabase__1[[#This Row],[Kor]]&lt;=49),"Felnőtt ",""))</f>
        <v/>
      </c>
      <c r="J100" s="34" t="str">
        <f>IF(L100="Nő","",IF(Excel_BuiltIn__FilterDatabase__1[[#This Row],[Kor]]&gt;49=AND(Excel_BuiltIn__FilterDatabase__1[[#This Row],[Kor]]&lt;=59),"Senior ",""))</f>
        <v/>
      </c>
      <c r="K100" s="34" t="str">
        <f>IF(L100="Nő","",IF(Excel_BuiltIn__FilterDatabase__1[[#This Row],[Kor]]&gt;=60,"Super.s ",""))</f>
        <v xml:space="preserve">Super.s </v>
      </c>
      <c r="L100" s="34" t="str">
        <f>IF(Excel_BuiltIn__FilterDatabase__1[[#This Row],[Nem]]="Nő","Lady","")</f>
        <v/>
      </c>
    </row>
    <row r="101" spans="1:12" s="1" customFormat="1" ht="13.8">
      <c r="A101" s="28">
        <v>587</v>
      </c>
      <c r="B101" s="28" t="s">
        <v>106</v>
      </c>
      <c r="C101" s="44" t="s">
        <v>39</v>
      </c>
      <c r="D101" s="45"/>
      <c r="E101" s="33" t="str">
        <f>IF(D101&gt;0,($N$2-Excel_BuiltIn__FilterDatabase__1[[#This Row],[Szül Év.Hó.Nap]])/365.25,"0")</f>
        <v>0</v>
      </c>
      <c r="F101" s="40"/>
      <c r="G101" s="34" t="str">
        <f>CONCATENATE(H101,Excel_BuiltIn__FilterDatabase__1[[#This Row],[Felnőtt]],Excel_BuiltIn__FilterDatabase__1[[#This Row],[Senior]],Excel_BuiltIn__FilterDatabase__1[[#This Row],[Super.s]],L101)</f>
        <v xml:space="preserve">Super.s </v>
      </c>
      <c r="H101" s="34" t="str">
        <f>IF(L101="Nő","",IF(Excel_BuiltIn__FilterDatabase__1[[#This Row],[Kor]]&gt;=1=AND(Excel_BuiltIn__FilterDatabase__1[[#This Row],[Kor]]&lt;18),"Junior ",""))</f>
        <v/>
      </c>
      <c r="I101" s="34" t="str">
        <f>IF(L101="Nő","",IF(Excel_BuiltIn__FilterDatabase__1[[#This Row],[Kor]]&gt;=18=AND(Excel_BuiltIn__FilterDatabase__1[[#This Row],[Kor]]&lt;=49),"Felnőtt ",""))</f>
        <v/>
      </c>
      <c r="J101" s="34" t="str">
        <f>IF(L101="Nő","",IF(Excel_BuiltIn__FilterDatabase__1[[#This Row],[Kor]]&gt;49=AND(Excel_BuiltIn__FilterDatabase__1[[#This Row],[Kor]]&lt;=59),"Senior ",""))</f>
        <v/>
      </c>
      <c r="K101" s="34" t="str">
        <f>IF(L101="Nő","",IF(Excel_BuiltIn__FilterDatabase__1[[#This Row],[Kor]]&gt;=60,"Super.s ",""))</f>
        <v xml:space="preserve">Super.s </v>
      </c>
      <c r="L101" s="34" t="str">
        <f>IF(Excel_BuiltIn__FilterDatabase__1[[#This Row],[Nem]]="Nő","Lady","")</f>
        <v/>
      </c>
    </row>
    <row r="102" spans="1:12" s="1" customFormat="1" ht="13.8">
      <c r="A102" s="28">
        <v>588</v>
      </c>
      <c r="B102" s="28" t="s">
        <v>107</v>
      </c>
      <c r="C102" s="44" t="s">
        <v>39</v>
      </c>
      <c r="D102" s="45"/>
      <c r="E102" s="33" t="str">
        <f>IF(D102&gt;0,($N$2-Excel_BuiltIn__FilterDatabase__1[[#This Row],[Szül Év.Hó.Nap]])/365.25,"0")</f>
        <v>0</v>
      </c>
      <c r="F102" s="40"/>
      <c r="G102" s="34" t="str">
        <f>CONCATENATE(H102,Excel_BuiltIn__FilterDatabase__1[[#This Row],[Felnőtt]],Excel_BuiltIn__FilterDatabase__1[[#This Row],[Senior]],Excel_BuiltIn__FilterDatabase__1[[#This Row],[Super.s]],L102)</f>
        <v xml:space="preserve">Super.s </v>
      </c>
      <c r="H102" s="34" t="str">
        <f>IF(L102="Nő","",IF(Excel_BuiltIn__FilterDatabase__1[[#This Row],[Kor]]&gt;=1=AND(Excel_BuiltIn__FilterDatabase__1[[#This Row],[Kor]]&lt;18),"Junior ",""))</f>
        <v/>
      </c>
      <c r="I102" s="34" t="str">
        <f>IF(L102="Nő","",IF(Excel_BuiltIn__FilterDatabase__1[[#This Row],[Kor]]&gt;=18=AND(Excel_BuiltIn__FilterDatabase__1[[#This Row],[Kor]]&lt;=49),"Felnőtt ",""))</f>
        <v/>
      </c>
      <c r="J102" s="34" t="str">
        <f>IF(L102="Nő","",IF(Excel_BuiltIn__FilterDatabase__1[[#This Row],[Kor]]&gt;49=AND(Excel_BuiltIn__FilterDatabase__1[[#This Row],[Kor]]&lt;=59),"Senior ",""))</f>
        <v/>
      </c>
      <c r="K102" s="34" t="str">
        <f>IF(L102="Nő","",IF(Excel_BuiltIn__FilterDatabase__1[[#This Row],[Kor]]&gt;=60,"Super.s ",""))</f>
        <v xml:space="preserve">Super.s </v>
      </c>
      <c r="L102" s="34" t="str">
        <f>IF(Excel_BuiltIn__FilterDatabase__1[[#This Row],[Nem]]="Nő","Lady","")</f>
        <v/>
      </c>
    </row>
    <row r="103" spans="1:12" s="1" customFormat="1" ht="13.8">
      <c r="A103" s="28">
        <v>590</v>
      </c>
      <c r="B103" s="28" t="s">
        <v>108</v>
      </c>
      <c r="C103" s="44" t="s">
        <v>959</v>
      </c>
      <c r="D103" s="45"/>
      <c r="E103" s="33" t="str">
        <f>IF(D103&gt;0,($N$2-Excel_BuiltIn__FilterDatabase__1[[#This Row],[Szül Év.Hó.Nap]])/365.25,"0")</f>
        <v>0</v>
      </c>
      <c r="F103" s="40"/>
      <c r="G103" s="34" t="str">
        <f>CONCATENATE(H103,Excel_BuiltIn__FilterDatabase__1[[#This Row],[Felnőtt]],Excel_BuiltIn__FilterDatabase__1[[#This Row],[Senior]],Excel_BuiltIn__FilterDatabase__1[[#This Row],[Super.s]],L103)</f>
        <v xml:space="preserve">Super.s </v>
      </c>
      <c r="H103" s="34" t="str">
        <f>IF(L103="Nő","",IF(Excel_BuiltIn__FilterDatabase__1[[#This Row],[Kor]]&gt;=1=AND(Excel_BuiltIn__FilterDatabase__1[[#This Row],[Kor]]&lt;18),"Junior ",""))</f>
        <v/>
      </c>
      <c r="I103" s="34" t="str">
        <f>IF(L103="Nő","",IF(Excel_BuiltIn__FilterDatabase__1[[#This Row],[Kor]]&gt;=18=AND(Excel_BuiltIn__FilterDatabase__1[[#This Row],[Kor]]&lt;=49),"Felnőtt ",""))</f>
        <v/>
      </c>
      <c r="J103" s="34" t="str">
        <f>IF(L103="Nő","",IF(Excel_BuiltIn__FilterDatabase__1[[#This Row],[Kor]]&gt;49=AND(Excel_BuiltIn__FilterDatabase__1[[#This Row],[Kor]]&lt;=59),"Senior ",""))</f>
        <v/>
      </c>
      <c r="K103" s="34" t="str">
        <f>IF(L103="Nő","",IF(Excel_BuiltIn__FilterDatabase__1[[#This Row],[Kor]]&gt;=60,"Super.s ",""))</f>
        <v xml:space="preserve">Super.s </v>
      </c>
      <c r="L103" s="34" t="str">
        <f>IF(Excel_BuiltIn__FilterDatabase__1[[#This Row],[Nem]]="Nő","Lady","")</f>
        <v/>
      </c>
    </row>
    <row r="104" spans="1:12" s="1" customFormat="1" ht="13.8">
      <c r="A104" s="28">
        <v>599</v>
      </c>
      <c r="B104" s="28" t="s">
        <v>2344</v>
      </c>
      <c r="C104" s="44" t="s">
        <v>110</v>
      </c>
      <c r="D104" s="45"/>
      <c r="E104" s="33" t="str">
        <f>IF(D104&gt;0,($N$2-Excel_BuiltIn__FilterDatabase__1[[#This Row],[Szül Év.Hó.Nap]])/365.25,"0")</f>
        <v>0</v>
      </c>
      <c r="F104" s="40"/>
      <c r="G104" s="34" t="str">
        <f>CONCATENATE(H104,Excel_BuiltIn__FilterDatabase__1[[#This Row],[Felnőtt]],Excel_BuiltIn__FilterDatabase__1[[#This Row],[Senior]],Excel_BuiltIn__FilterDatabase__1[[#This Row],[Super.s]],L104)</f>
        <v xml:space="preserve">Super.s </v>
      </c>
      <c r="H104" s="34" t="str">
        <f>IF(L104="Nő","",IF(Excel_BuiltIn__FilterDatabase__1[[#This Row],[Kor]]&gt;=1=AND(Excel_BuiltIn__FilterDatabase__1[[#This Row],[Kor]]&lt;18),"Junior ",""))</f>
        <v/>
      </c>
      <c r="I104" s="34" t="str">
        <f>IF(L104="Nő","",IF(Excel_BuiltIn__FilterDatabase__1[[#This Row],[Kor]]&gt;=18=AND(Excel_BuiltIn__FilterDatabase__1[[#This Row],[Kor]]&lt;=49),"Felnőtt ",""))</f>
        <v/>
      </c>
      <c r="J104" s="34" t="str">
        <f>IF(L104="Nő","",IF(Excel_BuiltIn__FilterDatabase__1[[#This Row],[Kor]]&gt;49=AND(Excel_BuiltIn__FilterDatabase__1[[#This Row],[Kor]]&lt;=59),"Senior ",""))</f>
        <v/>
      </c>
      <c r="K104" s="34" t="str">
        <f>IF(L104="Nő","",IF(Excel_BuiltIn__FilterDatabase__1[[#This Row],[Kor]]&gt;=60,"Super.s ",""))</f>
        <v xml:space="preserve">Super.s </v>
      </c>
      <c r="L104" s="34" t="str">
        <f>IF(Excel_BuiltIn__FilterDatabase__1[[#This Row],[Nem]]="Nő","Lady","")</f>
        <v/>
      </c>
    </row>
    <row r="105" spans="1:12" s="1" customFormat="1" ht="13.8">
      <c r="A105" s="28">
        <v>603</v>
      </c>
      <c r="B105" s="28" t="s">
        <v>113</v>
      </c>
      <c r="C105" s="44" t="s">
        <v>114</v>
      </c>
      <c r="D105" s="45"/>
      <c r="E105" s="33" t="str">
        <f>IF(D105&gt;0,($N$2-Excel_BuiltIn__FilterDatabase__1[[#This Row],[Szül Év.Hó.Nap]])/365.25,"0")</f>
        <v>0</v>
      </c>
      <c r="F105" s="40"/>
      <c r="G105" s="34" t="str">
        <f>CONCATENATE(H105,Excel_BuiltIn__FilterDatabase__1[[#This Row],[Felnőtt]],Excel_BuiltIn__FilterDatabase__1[[#This Row],[Senior]],Excel_BuiltIn__FilterDatabase__1[[#This Row],[Super.s]],L105)</f>
        <v xml:space="preserve">Super.s </v>
      </c>
      <c r="H105" s="34" t="str">
        <f>IF(L105="Nő","",IF(Excel_BuiltIn__FilterDatabase__1[[#This Row],[Kor]]&gt;=1=AND(Excel_BuiltIn__FilterDatabase__1[[#This Row],[Kor]]&lt;18),"Junior ",""))</f>
        <v/>
      </c>
      <c r="I105" s="34" t="str">
        <f>IF(L105="Nő","",IF(Excel_BuiltIn__FilterDatabase__1[[#This Row],[Kor]]&gt;=18=AND(Excel_BuiltIn__FilterDatabase__1[[#This Row],[Kor]]&lt;=49),"Felnőtt ",""))</f>
        <v/>
      </c>
      <c r="J105" s="34" t="str">
        <f>IF(L105="Nő","",IF(Excel_BuiltIn__FilterDatabase__1[[#This Row],[Kor]]&gt;49=AND(Excel_BuiltIn__FilterDatabase__1[[#This Row],[Kor]]&lt;=59),"Senior ",""))</f>
        <v/>
      </c>
      <c r="K105" s="34" t="str">
        <f>IF(L105="Nő","",IF(Excel_BuiltIn__FilterDatabase__1[[#This Row],[Kor]]&gt;=60,"Super.s ",""))</f>
        <v xml:space="preserve">Super.s </v>
      </c>
      <c r="L105" s="34" t="str">
        <f>IF(Excel_BuiltIn__FilterDatabase__1[[#This Row],[Nem]]="Nő","Lady","")</f>
        <v/>
      </c>
    </row>
    <row r="106" spans="1:12" s="1" customFormat="1" ht="13.8">
      <c r="A106" s="28">
        <v>604</v>
      </c>
      <c r="B106" s="28" t="s">
        <v>2173</v>
      </c>
      <c r="C106" s="44" t="s">
        <v>941</v>
      </c>
      <c r="D106" s="45"/>
      <c r="E106" s="33" t="str">
        <f>IF(D106&gt;0,($N$2-Excel_BuiltIn__FilterDatabase__1[[#This Row],[Szül Év.Hó.Nap]])/365.25,"0")</f>
        <v>0</v>
      </c>
      <c r="F106" s="40"/>
      <c r="G106" s="34" t="str">
        <f>CONCATENATE(H106,Excel_BuiltIn__FilterDatabase__1[[#This Row],[Felnőtt]],Excel_BuiltIn__FilterDatabase__1[[#This Row],[Senior]],Excel_BuiltIn__FilterDatabase__1[[#This Row],[Super.s]],L106)</f>
        <v xml:space="preserve">Super.s </v>
      </c>
      <c r="H106" s="34" t="str">
        <f>IF(L106="Nő","",IF(Excel_BuiltIn__FilterDatabase__1[[#This Row],[Kor]]&gt;=1=AND(Excel_BuiltIn__FilterDatabase__1[[#This Row],[Kor]]&lt;18),"Junior ",""))</f>
        <v/>
      </c>
      <c r="I106" s="34" t="str">
        <f>IF(L106="Nő","",IF(Excel_BuiltIn__FilterDatabase__1[[#This Row],[Kor]]&gt;=18=AND(Excel_BuiltIn__FilterDatabase__1[[#This Row],[Kor]]&lt;=49),"Felnőtt ",""))</f>
        <v/>
      </c>
      <c r="J106" s="34" t="str">
        <f>IF(L106="Nő","",IF(Excel_BuiltIn__FilterDatabase__1[[#This Row],[Kor]]&gt;49=AND(Excel_BuiltIn__FilterDatabase__1[[#This Row],[Kor]]&lt;=59),"Senior ",""))</f>
        <v/>
      </c>
      <c r="K106" s="34" t="str">
        <f>IF(L106="Nő","",IF(Excel_BuiltIn__FilterDatabase__1[[#This Row],[Kor]]&gt;=60,"Super.s ",""))</f>
        <v xml:space="preserve">Super.s </v>
      </c>
      <c r="L106" s="34" t="str">
        <f>IF(Excel_BuiltIn__FilterDatabase__1[[#This Row],[Nem]]="Nő","Lady","")</f>
        <v/>
      </c>
    </row>
    <row r="107" spans="1:12" s="1" customFormat="1" ht="13.8">
      <c r="A107" s="28">
        <v>607</v>
      </c>
      <c r="B107" s="28" t="s">
        <v>115</v>
      </c>
      <c r="C107" s="44" t="s">
        <v>948</v>
      </c>
      <c r="D107" s="45"/>
      <c r="E107" s="33" t="str">
        <f>IF(D107&gt;0,($N$2-Excel_BuiltIn__FilterDatabase__1[[#This Row],[Szül Év.Hó.Nap]])/365.25,"0")</f>
        <v>0</v>
      </c>
      <c r="F107" s="40"/>
      <c r="G107" s="34" t="str">
        <f>CONCATENATE(H107,Excel_BuiltIn__FilterDatabase__1[[#This Row],[Felnőtt]],Excel_BuiltIn__FilterDatabase__1[[#This Row],[Senior]],Excel_BuiltIn__FilterDatabase__1[[#This Row],[Super.s]],L107)</f>
        <v xml:space="preserve">Super.s </v>
      </c>
      <c r="H107" s="34" t="str">
        <f>IF(L107="Nő","",IF(Excel_BuiltIn__FilterDatabase__1[[#This Row],[Kor]]&gt;=1=AND(Excel_BuiltIn__FilterDatabase__1[[#This Row],[Kor]]&lt;18),"Junior ",""))</f>
        <v/>
      </c>
      <c r="I107" s="34" t="str">
        <f>IF(L107="Nő","",IF(Excel_BuiltIn__FilterDatabase__1[[#This Row],[Kor]]&gt;=18=AND(Excel_BuiltIn__FilterDatabase__1[[#This Row],[Kor]]&lt;=49),"Felnőtt ",""))</f>
        <v/>
      </c>
      <c r="J107" s="34" t="str">
        <f>IF(L107="Nő","",IF(Excel_BuiltIn__FilterDatabase__1[[#This Row],[Kor]]&gt;49=AND(Excel_BuiltIn__FilterDatabase__1[[#This Row],[Kor]]&lt;=59),"Senior ",""))</f>
        <v/>
      </c>
      <c r="K107" s="34" t="str">
        <f>IF(L107="Nő","",IF(Excel_BuiltIn__FilterDatabase__1[[#This Row],[Kor]]&gt;=60,"Super.s ",""))</f>
        <v xml:space="preserve">Super.s </v>
      </c>
      <c r="L107" s="34" t="str">
        <f>IF(Excel_BuiltIn__FilterDatabase__1[[#This Row],[Nem]]="Nő","Lady","")</f>
        <v/>
      </c>
    </row>
    <row r="108" spans="1:12" s="1" customFormat="1" ht="13.8">
      <c r="A108" s="28">
        <v>611</v>
      </c>
      <c r="B108" s="28" t="s">
        <v>116</v>
      </c>
      <c r="C108" s="44" t="s">
        <v>941</v>
      </c>
      <c r="D108" s="45"/>
      <c r="E108" s="33" t="str">
        <f>IF(D108&gt;0,($N$2-Excel_BuiltIn__FilterDatabase__1[[#This Row],[Szül Év.Hó.Nap]])/365.25,"0")</f>
        <v>0</v>
      </c>
      <c r="F108" s="40"/>
      <c r="G108" s="34" t="str">
        <f>CONCATENATE(H108,Excel_BuiltIn__FilterDatabase__1[[#This Row],[Felnőtt]],Excel_BuiltIn__FilterDatabase__1[[#This Row],[Senior]],Excel_BuiltIn__FilterDatabase__1[[#This Row],[Super.s]],L108)</f>
        <v xml:space="preserve">Super.s </v>
      </c>
      <c r="H108" s="34" t="str">
        <f>IF(L108="Nő","",IF(Excel_BuiltIn__FilterDatabase__1[[#This Row],[Kor]]&gt;=1=AND(Excel_BuiltIn__FilterDatabase__1[[#This Row],[Kor]]&lt;18),"Junior ",""))</f>
        <v/>
      </c>
      <c r="I108" s="34" t="str">
        <f>IF(L108="Nő","",IF(Excel_BuiltIn__FilterDatabase__1[[#This Row],[Kor]]&gt;=18=AND(Excel_BuiltIn__FilterDatabase__1[[#This Row],[Kor]]&lt;=49),"Felnőtt ",""))</f>
        <v/>
      </c>
      <c r="J108" s="34" t="str">
        <f>IF(L108="Nő","",IF(Excel_BuiltIn__FilterDatabase__1[[#This Row],[Kor]]&gt;49=AND(Excel_BuiltIn__FilterDatabase__1[[#This Row],[Kor]]&lt;=59),"Senior ",""))</f>
        <v/>
      </c>
      <c r="K108" s="34" t="str">
        <f>IF(L108="Nő","",IF(Excel_BuiltIn__FilterDatabase__1[[#This Row],[Kor]]&gt;=60,"Super.s ",""))</f>
        <v xml:space="preserve">Super.s </v>
      </c>
      <c r="L108" s="34" t="str">
        <f>IF(Excel_BuiltIn__FilterDatabase__1[[#This Row],[Nem]]="Nő","Lady","")</f>
        <v/>
      </c>
    </row>
    <row r="109" spans="1:12" s="1" customFormat="1" ht="27.6">
      <c r="A109" s="28">
        <v>613</v>
      </c>
      <c r="B109" s="28" t="s">
        <v>2345</v>
      </c>
      <c r="C109" s="44" t="s">
        <v>27</v>
      </c>
      <c r="D109" s="45"/>
      <c r="E109" s="33" t="str">
        <f>IF(D109&gt;0,($N$2-Excel_BuiltIn__FilterDatabase__1[[#This Row],[Szül Év.Hó.Nap]])/365.25,"0")</f>
        <v>0</v>
      </c>
      <c r="F109" s="40"/>
      <c r="G109" s="34" t="str">
        <f>CONCATENATE(H109,Excel_BuiltIn__FilterDatabase__1[[#This Row],[Felnőtt]],Excel_BuiltIn__FilterDatabase__1[[#This Row],[Senior]],Excel_BuiltIn__FilterDatabase__1[[#This Row],[Super.s]],L109)</f>
        <v xml:space="preserve">Super.s </v>
      </c>
      <c r="H109" s="34" t="str">
        <f>IF(L109="Nő","",IF(Excel_BuiltIn__FilterDatabase__1[[#This Row],[Kor]]&gt;=1=AND(Excel_BuiltIn__FilterDatabase__1[[#This Row],[Kor]]&lt;18),"Junior ",""))</f>
        <v/>
      </c>
      <c r="I109" s="34" t="str">
        <f>IF(L109="Nő","",IF(Excel_BuiltIn__FilterDatabase__1[[#This Row],[Kor]]&gt;=18=AND(Excel_BuiltIn__FilterDatabase__1[[#This Row],[Kor]]&lt;=49),"Felnőtt ",""))</f>
        <v/>
      </c>
      <c r="J109" s="34" t="str">
        <f>IF(L109="Nő","",IF(Excel_BuiltIn__FilterDatabase__1[[#This Row],[Kor]]&gt;49=AND(Excel_BuiltIn__FilterDatabase__1[[#This Row],[Kor]]&lt;=59),"Senior ",""))</f>
        <v/>
      </c>
      <c r="K109" s="34" t="str">
        <f>IF(L109="Nő","",IF(Excel_BuiltIn__FilterDatabase__1[[#This Row],[Kor]]&gt;=60,"Super.s ",""))</f>
        <v xml:space="preserve">Super.s </v>
      </c>
      <c r="L109" s="34" t="str">
        <f>IF(Excel_BuiltIn__FilterDatabase__1[[#This Row],[Nem]]="Nő","Lady","")</f>
        <v/>
      </c>
    </row>
    <row r="110" spans="1:12" s="1" customFormat="1" ht="13.8">
      <c r="A110" s="28">
        <v>616</v>
      </c>
      <c r="B110" s="28" t="s">
        <v>117</v>
      </c>
      <c r="C110" s="44" t="s">
        <v>1520</v>
      </c>
      <c r="D110" s="45"/>
      <c r="E110" s="33" t="str">
        <f>IF(D110&gt;0,($N$2-Excel_BuiltIn__FilterDatabase__1[[#This Row],[Szül Év.Hó.Nap]])/365.25,"0")</f>
        <v>0</v>
      </c>
      <c r="F110" s="40"/>
      <c r="G110" s="34" t="str">
        <f>CONCATENATE(H110,Excel_BuiltIn__FilterDatabase__1[[#This Row],[Felnőtt]],Excel_BuiltIn__FilterDatabase__1[[#This Row],[Senior]],Excel_BuiltIn__FilterDatabase__1[[#This Row],[Super.s]],L110)</f>
        <v xml:space="preserve">Super.s </v>
      </c>
      <c r="H110" s="34" t="str">
        <f>IF(L110="Nő","",IF(Excel_BuiltIn__FilterDatabase__1[[#This Row],[Kor]]&gt;=1=AND(Excel_BuiltIn__FilterDatabase__1[[#This Row],[Kor]]&lt;18),"Junior ",""))</f>
        <v/>
      </c>
      <c r="I110" s="34" t="str">
        <f>IF(L110="Nő","",IF(Excel_BuiltIn__FilterDatabase__1[[#This Row],[Kor]]&gt;=18=AND(Excel_BuiltIn__FilterDatabase__1[[#This Row],[Kor]]&lt;=49),"Felnőtt ",""))</f>
        <v/>
      </c>
      <c r="J110" s="34" t="str">
        <f>IF(L110="Nő","",IF(Excel_BuiltIn__FilterDatabase__1[[#This Row],[Kor]]&gt;49=AND(Excel_BuiltIn__FilterDatabase__1[[#This Row],[Kor]]&lt;=59),"Senior ",""))</f>
        <v/>
      </c>
      <c r="K110" s="34" t="str">
        <f>IF(L110="Nő","",IF(Excel_BuiltIn__FilterDatabase__1[[#This Row],[Kor]]&gt;=60,"Super.s ",""))</f>
        <v xml:space="preserve">Super.s </v>
      </c>
      <c r="L110" s="34" t="str">
        <f>IF(Excel_BuiltIn__FilterDatabase__1[[#This Row],[Nem]]="Nő","Lady","")</f>
        <v/>
      </c>
    </row>
    <row r="111" spans="1:12" s="1" customFormat="1" ht="13.8">
      <c r="A111" s="28">
        <v>628</v>
      </c>
      <c r="B111" s="28" t="s">
        <v>118</v>
      </c>
      <c r="C111" s="44" t="s">
        <v>961</v>
      </c>
      <c r="D111" s="45"/>
      <c r="E111" s="33" t="str">
        <f>IF(D111&gt;0,($N$2-Excel_BuiltIn__FilterDatabase__1[[#This Row],[Szül Év.Hó.Nap]])/365.25,"0")</f>
        <v>0</v>
      </c>
      <c r="F111" s="40"/>
      <c r="G111" s="34" t="str">
        <f>CONCATENATE(H111,Excel_BuiltIn__FilterDatabase__1[[#This Row],[Felnőtt]],Excel_BuiltIn__FilterDatabase__1[[#This Row],[Senior]],Excel_BuiltIn__FilterDatabase__1[[#This Row],[Super.s]],L111)</f>
        <v xml:space="preserve">Super.s </v>
      </c>
      <c r="H111" s="34" t="str">
        <f>IF(L111="Nő","",IF(Excel_BuiltIn__FilterDatabase__1[[#This Row],[Kor]]&gt;=1=AND(Excel_BuiltIn__FilterDatabase__1[[#This Row],[Kor]]&lt;18),"Junior ",""))</f>
        <v/>
      </c>
      <c r="I111" s="34" t="str">
        <f>IF(L111="Nő","",IF(Excel_BuiltIn__FilterDatabase__1[[#This Row],[Kor]]&gt;=18=AND(Excel_BuiltIn__FilterDatabase__1[[#This Row],[Kor]]&lt;=49),"Felnőtt ",""))</f>
        <v/>
      </c>
      <c r="J111" s="34" t="str">
        <f>IF(L111="Nő","",IF(Excel_BuiltIn__FilterDatabase__1[[#This Row],[Kor]]&gt;49=AND(Excel_BuiltIn__FilterDatabase__1[[#This Row],[Kor]]&lt;=59),"Senior ",""))</f>
        <v/>
      </c>
      <c r="K111" s="34" t="str">
        <f>IF(L111="Nő","",IF(Excel_BuiltIn__FilterDatabase__1[[#This Row],[Kor]]&gt;=60,"Super.s ",""))</f>
        <v xml:space="preserve">Super.s </v>
      </c>
      <c r="L111" s="34" t="str">
        <f>IF(Excel_BuiltIn__FilterDatabase__1[[#This Row],[Nem]]="Nő","Lady","")</f>
        <v/>
      </c>
    </row>
    <row r="112" spans="1:12" s="1" customFormat="1" ht="13.8">
      <c r="A112" s="28">
        <v>631</v>
      </c>
      <c r="B112" s="28" t="s">
        <v>119</v>
      </c>
      <c r="C112" s="44" t="s">
        <v>120</v>
      </c>
      <c r="D112" s="45"/>
      <c r="E112" s="33" t="str">
        <f>IF(D112&gt;0,($N$2-Excel_BuiltIn__FilterDatabase__1[[#This Row],[Szül Év.Hó.Nap]])/365.25,"0")</f>
        <v>0</v>
      </c>
      <c r="F112" s="40"/>
      <c r="G112" s="34" t="str">
        <f>CONCATENATE(H112,Excel_BuiltIn__FilterDatabase__1[[#This Row],[Felnőtt]],Excel_BuiltIn__FilterDatabase__1[[#This Row],[Senior]],Excel_BuiltIn__FilterDatabase__1[[#This Row],[Super.s]],L112)</f>
        <v xml:space="preserve">Super.s </v>
      </c>
      <c r="H112" s="34" t="str">
        <f>IF(L112="Nő","",IF(Excel_BuiltIn__FilterDatabase__1[[#This Row],[Kor]]&gt;=1=AND(Excel_BuiltIn__FilterDatabase__1[[#This Row],[Kor]]&lt;18),"Junior ",""))</f>
        <v/>
      </c>
      <c r="I112" s="34" t="str">
        <f>IF(L112="Nő","",IF(Excel_BuiltIn__FilterDatabase__1[[#This Row],[Kor]]&gt;=18=AND(Excel_BuiltIn__FilterDatabase__1[[#This Row],[Kor]]&lt;=49),"Felnőtt ",""))</f>
        <v/>
      </c>
      <c r="J112" s="34" t="str">
        <f>IF(L112="Nő","",IF(Excel_BuiltIn__FilterDatabase__1[[#This Row],[Kor]]&gt;49=AND(Excel_BuiltIn__FilterDatabase__1[[#This Row],[Kor]]&lt;=59),"Senior ",""))</f>
        <v/>
      </c>
      <c r="K112" s="34" t="str">
        <f>IF(L112="Nő","",IF(Excel_BuiltIn__FilterDatabase__1[[#This Row],[Kor]]&gt;=60,"Super.s ",""))</f>
        <v xml:space="preserve">Super.s </v>
      </c>
      <c r="L112" s="34" t="str">
        <f>IF(Excel_BuiltIn__FilterDatabase__1[[#This Row],[Nem]]="Nő","Lady","")</f>
        <v/>
      </c>
    </row>
    <row r="113" spans="1:12" s="1" customFormat="1" ht="27.6">
      <c r="A113" s="28">
        <v>632</v>
      </c>
      <c r="B113" s="28" t="s">
        <v>2346</v>
      </c>
      <c r="C113" s="44" t="s">
        <v>120</v>
      </c>
      <c r="D113" s="45"/>
      <c r="E113" s="33" t="str">
        <f>IF(D113&gt;0,($N$2-Excel_BuiltIn__FilterDatabase__1[[#This Row],[Szül Év.Hó.Nap]])/365.25,"0")</f>
        <v>0</v>
      </c>
      <c r="F113" s="40"/>
      <c r="G113" s="34" t="str">
        <f>CONCATENATE(H113,Excel_BuiltIn__FilterDatabase__1[[#This Row],[Felnőtt]],Excel_BuiltIn__FilterDatabase__1[[#This Row],[Senior]],Excel_BuiltIn__FilterDatabase__1[[#This Row],[Super.s]],L113)</f>
        <v xml:space="preserve">Super.s </v>
      </c>
      <c r="H113" s="34" t="str">
        <f>IF(L113="Nő","",IF(Excel_BuiltIn__FilterDatabase__1[[#This Row],[Kor]]&gt;=1=AND(Excel_BuiltIn__FilterDatabase__1[[#This Row],[Kor]]&lt;18),"Junior ",""))</f>
        <v/>
      </c>
      <c r="I113" s="34" t="str">
        <f>IF(L113="Nő","",IF(Excel_BuiltIn__FilterDatabase__1[[#This Row],[Kor]]&gt;=18=AND(Excel_BuiltIn__FilterDatabase__1[[#This Row],[Kor]]&lt;=49),"Felnőtt ",""))</f>
        <v/>
      </c>
      <c r="J113" s="34" t="str">
        <f>IF(L113="Nő","",IF(Excel_BuiltIn__FilterDatabase__1[[#This Row],[Kor]]&gt;49=AND(Excel_BuiltIn__FilterDatabase__1[[#This Row],[Kor]]&lt;=59),"Senior ",""))</f>
        <v/>
      </c>
      <c r="K113" s="34" t="str">
        <f>IF(L113="Nő","",IF(Excel_BuiltIn__FilterDatabase__1[[#This Row],[Kor]]&gt;=60,"Super.s ",""))</f>
        <v xml:space="preserve">Super.s </v>
      </c>
      <c r="L113" s="34" t="str">
        <f>IF(Excel_BuiltIn__FilterDatabase__1[[#This Row],[Nem]]="Nő","Lady","")</f>
        <v/>
      </c>
    </row>
    <row r="114" spans="1:12" s="1" customFormat="1" ht="27.6">
      <c r="A114" s="28">
        <v>637</v>
      </c>
      <c r="B114" s="28" t="s">
        <v>2347</v>
      </c>
      <c r="C114" s="44" t="s">
        <v>968</v>
      </c>
      <c r="D114" s="45"/>
      <c r="E114" s="33" t="str">
        <f>IF(D114&gt;0,($N$2-Excel_BuiltIn__FilterDatabase__1[[#This Row],[Szül Év.Hó.Nap]])/365.25,"0")</f>
        <v>0</v>
      </c>
      <c r="F114" s="40"/>
      <c r="G114" s="34" t="str">
        <f>CONCATENATE(H114,Excel_BuiltIn__FilterDatabase__1[[#This Row],[Felnőtt]],Excel_BuiltIn__FilterDatabase__1[[#This Row],[Senior]],Excel_BuiltIn__FilterDatabase__1[[#This Row],[Super.s]],L114)</f>
        <v xml:space="preserve">Super.s </v>
      </c>
      <c r="H114" s="34" t="str">
        <f>IF(L114="Nő","",IF(Excel_BuiltIn__FilterDatabase__1[[#This Row],[Kor]]&gt;=1=AND(Excel_BuiltIn__FilterDatabase__1[[#This Row],[Kor]]&lt;18),"Junior ",""))</f>
        <v/>
      </c>
      <c r="I114" s="34" t="str">
        <f>IF(L114="Nő","",IF(Excel_BuiltIn__FilterDatabase__1[[#This Row],[Kor]]&gt;=18=AND(Excel_BuiltIn__FilterDatabase__1[[#This Row],[Kor]]&lt;=49),"Felnőtt ",""))</f>
        <v/>
      </c>
      <c r="J114" s="34" t="str">
        <f>IF(L114="Nő","",IF(Excel_BuiltIn__FilterDatabase__1[[#This Row],[Kor]]&gt;49=AND(Excel_BuiltIn__FilterDatabase__1[[#This Row],[Kor]]&lt;=59),"Senior ",""))</f>
        <v/>
      </c>
      <c r="K114" s="34" t="str">
        <f>IF(L114="Nő","",IF(Excel_BuiltIn__FilterDatabase__1[[#This Row],[Kor]]&gt;=60,"Super.s ",""))</f>
        <v xml:space="preserve">Super.s </v>
      </c>
      <c r="L114" s="34" t="str">
        <f>IF(Excel_BuiltIn__FilterDatabase__1[[#This Row],[Nem]]="Nő","Lady","")</f>
        <v/>
      </c>
    </row>
    <row r="115" spans="1:12" s="1" customFormat="1" ht="13.8">
      <c r="A115" s="28">
        <v>640</v>
      </c>
      <c r="B115" s="28" t="s">
        <v>121</v>
      </c>
      <c r="C115" s="44" t="s">
        <v>950</v>
      </c>
      <c r="D115" s="45"/>
      <c r="E115" s="33" t="str">
        <f>IF(D115&gt;0,($N$2-Excel_BuiltIn__FilterDatabase__1[[#This Row],[Szül Év.Hó.Nap]])/365.25,"0")</f>
        <v>0</v>
      </c>
      <c r="F115" s="40"/>
      <c r="G115" s="34" t="str">
        <f>CONCATENATE(H115,Excel_BuiltIn__FilterDatabase__1[[#This Row],[Felnőtt]],Excel_BuiltIn__FilterDatabase__1[[#This Row],[Senior]],Excel_BuiltIn__FilterDatabase__1[[#This Row],[Super.s]],L115)</f>
        <v xml:space="preserve">Super.s </v>
      </c>
      <c r="H115" s="34" t="str">
        <f>IF(L115="Nő","",IF(Excel_BuiltIn__FilterDatabase__1[[#This Row],[Kor]]&gt;=1=AND(Excel_BuiltIn__FilterDatabase__1[[#This Row],[Kor]]&lt;18),"Junior ",""))</f>
        <v/>
      </c>
      <c r="I115" s="34" t="str">
        <f>IF(L115="Nő","",IF(Excel_BuiltIn__FilterDatabase__1[[#This Row],[Kor]]&gt;=18=AND(Excel_BuiltIn__FilterDatabase__1[[#This Row],[Kor]]&lt;=49),"Felnőtt ",""))</f>
        <v/>
      </c>
      <c r="J115" s="34" t="str">
        <f>IF(L115="Nő","",IF(Excel_BuiltIn__FilterDatabase__1[[#This Row],[Kor]]&gt;49=AND(Excel_BuiltIn__FilterDatabase__1[[#This Row],[Kor]]&lt;=59),"Senior ",""))</f>
        <v/>
      </c>
      <c r="K115" s="34" t="str">
        <f>IF(L115="Nő","",IF(Excel_BuiltIn__FilterDatabase__1[[#This Row],[Kor]]&gt;=60,"Super.s ",""))</f>
        <v xml:space="preserve">Super.s </v>
      </c>
      <c r="L115" s="34" t="str">
        <f>IF(Excel_BuiltIn__FilterDatabase__1[[#This Row],[Nem]]="Nő","Lady","")</f>
        <v/>
      </c>
    </row>
    <row r="116" spans="1:12" s="1" customFormat="1" ht="13.8">
      <c r="A116" s="28">
        <v>643</v>
      </c>
      <c r="B116" s="28" t="s">
        <v>122</v>
      </c>
      <c r="C116" s="44" t="s">
        <v>945</v>
      </c>
      <c r="D116" s="45"/>
      <c r="E116" s="33" t="str">
        <f>IF(D116&gt;0,($N$2-Excel_BuiltIn__FilterDatabase__1[[#This Row],[Szül Év.Hó.Nap]])/365.25,"0")</f>
        <v>0</v>
      </c>
      <c r="F116" s="40"/>
      <c r="G116" s="34" t="str">
        <f>CONCATENATE(H116,Excel_BuiltIn__FilterDatabase__1[[#This Row],[Felnőtt]],Excel_BuiltIn__FilterDatabase__1[[#This Row],[Senior]],Excel_BuiltIn__FilterDatabase__1[[#This Row],[Super.s]],L116)</f>
        <v xml:space="preserve">Super.s </v>
      </c>
      <c r="H116" s="34" t="str">
        <f>IF(L116="Nő","",IF(Excel_BuiltIn__FilterDatabase__1[[#This Row],[Kor]]&gt;=1=AND(Excel_BuiltIn__FilterDatabase__1[[#This Row],[Kor]]&lt;18),"Junior ",""))</f>
        <v/>
      </c>
      <c r="I116" s="34" t="str">
        <f>IF(L116="Nő","",IF(Excel_BuiltIn__FilterDatabase__1[[#This Row],[Kor]]&gt;=18=AND(Excel_BuiltIn__FilterDatabase__1[[#This Row],[Kor]]&lt;=49),"Felnőtt ",""))</f>
        <v/>
      </c>
      <c r="J116" s="34" t="str">
        <f>IF(L116="Nő","",IF(Excel_BuiltIn__FilterDatabase__1[[#This Row],[Kor]]&gt;49=AND(Excel_BuiltIn__FilterDatabase__1[[#This Row],[Kor]]&lt;=59),"Senior ",""))</f>
        <v/>
      </c>
      <c r="K116" s="34" t="str">
        <f>IF(L116="Nő","",IF(Excel_BuiltIn__FilterDatabase__1[[#This Row],[Kor]]&gt;=60,"Super.s ",""))</f>
        <v xml:space="preserve">Super.s </v>
      </c>
      <c r="L116" s="34" t="str">
        <f>IF(Excel_BuiltIn__FilterDatabase__1[[#This Row],[Nem]]="Nő","Lady","")</f>
        <v/>
      </c>
    </row>
    <row r="117" spans="1:12" s="1" customFormat="1" ht="27.6">
      <c r="A117" s="28">
        <v>652</v>
      </c>
      <c r="B117" s="28" t="s">
        <v>2348</v>
      </c>
      <c r="C117" s="44" t="s">
        <v>27</v>
      </c>
      <c r="D117" s="45"/>
      <c r="E117" s="33" t="str">
        <f>IF(D117&gt;0,($N$2-Excel_BuiltIn__FilterDatabase__1[[#This Row],[Szül Év.Hó.Nap]])/365.25,"0")</f>
        <v>0</v>
      </c>
      <c r="F117" s="40"/>
      <c r="G117" s="34" t="str">
        <f>CONCATENATE(H117,Excel_BuiltIn__FilterDatabase__1[[#This Row],[Felnőtt]],Excel_BuiltIn__FilterDatabase__1[[#This Row],[Senior]],Excel_BuiltIn__FilterDatabase__1[[#This Row],[Super.s]],L117)</f>
        <v xml:space="preserve">Super.s </v>
      </c>
      <c r="H117" s="34" t="str">
        <f>IF(L117="Nő","",IF(Excel_BuiltIn__FilterDatabase__1[[#This Row],[Kor]]&gt;=1=AND(Excel_BuiltIn__FilterDatabase__1[[#This Row],[Kor]]&lt;18),"Junior ",""))</f>
        <v/>
      </c>
      <c r="I117" s="34" t="str">
        <f>IF(L117="Nő","",IF(Excel_BuiltIn__FilterDatabase__1[[#This Row],[Kor]]&gt;=18=AND(Excel_BuiltIn__FilterDatabase__1[[#This Row],[Kor]]&lt;=49),"Felnőtt ",""))</f>
        <v/>
      </c>
      <c r="J117" s="34" t="str">
        <f>IF(L117="Nő","",IF(Excel_BuiltIn__FilterDatabase__1[[#This Row],[Kor]]&gt;49=AND(Excel_BuiltIn__FilterDatabase__1[[#This Row],[Kor]]&lt;=59),"Senior ",""))</f>
        <v/>
      </c>
      <c r="K117" s="34" t="str">
        <f>IF(L117="Nő","",IF(Excel_BuiltIn__FilterDatabase__1[[#This Row],[Kor]]&gt;=60,"Super.s ",""))</f>
        <v xml:space="preserve">Super.s </v>
      </c>
      <c r="L117" s="34" t="str">
        <f>IF(Excel_BuiltIn__FilterDatabase__1[[#This Row],[Nem]]="Nő","Lady","")</f>
        <v/>
      </c>
    </row>
    <row r="118" spans="1:12" s="1" customFormat="1" ht="13.8">
      <c r="A118" s="28">
        <v>654</v>
      </c>
      <c r="B118" s="28" t="s">
        <v>124</v>
      </c>
      <c r="C118" s="44" t="s">
        <v>949</v>
      </c>
      <c r="D118" s="45"/>
      <c r="E118" s="33" t="str">
        <f>IF(D118&gt;0,($N$2-Excel_BuiltIn__FilterDatabase__1[[#This Row],[Szül Év.Hó.Nap]])/365.25,"0")</f>
        <v>0</v>
      </c>
      <c r="F118" s="40"/>
      <c r="G118" s="34" t="str">
        <f>CONCATENATE(H118,Excel_BuiltIn__FilterDatabase__1[[#This Row],[Felnőtt]],Excel_BuiltIn__FilterDatabase__1[[#This Row],[Senior]],Excel_BuiltIn__FilterDatabase__1[[#This Row],[Super.s]],L118)</f>
        <v xml:space="preserve">Super.s </v>
      </c>
      <c r="H118" s="34" t="str">
        <f>IF(L118="Nő","",IF(Excel_BuiltIn__FilterDatabase__1[[#This Row],[Kor]]&gt;=1=AND(Excel_BuiltIn__FilterDatabase__1[[#This Row],[Kor]]&lt;18),"Junior ",""))</f>
        <v/>
      </c>
      <c r="I118" s="34" t="str">
        <f>IF(L118="Nő","",IF(Excel_BuiltIn__FilterDatabase__1[[#This Row],[Kor]]&gt;=18=AND(Excel_BuiltIn__FilterDatabase__1[[#This Row],[Kor]]&lt;=49),"Felnőtt ",""))</f>
        <v/>
      </c>
      <c r="J118" s="34" t="str">
        <f>IF(L118="Nő","",IF(Excel_BuiltIn__FilterDatabase__1[[#This Row],[Kor]]&gt;49=AND(Excel_BuiltIn__FilterDatabase__1[[#This Row],[Kor]]&lt;=59),"Senior ",""))</f>
        <v/>
      </c>
      <c r="K118" s="34" t="str">
        <f>IF(L118="Nő","",IF(Excel_BuiltIn__FilterDatabase__1[[#This Row],[Kor]]&gt;=60,"Super.s ",""))</f>
        <v xml:space="preserve">Super.s </v>
      </c>
      <c r="L118" s="34" t="str">
        <f>IF(Excel_BuiltIn__FilterDatabase__1[[#This Row],[Nem]]="Nő","Lady","")</f>
        <v/>
      </c>
    </row>
    <row r="119" spans="1:12" s="1" customFormat="1" ht="13.8">
      <c r="A119" s="28">
        <v>662</v>
      </c>
      <c r="B119" s="28" t="s">
        <v>126</v>
      </c>
      <c r="C119" s="44" t="s">
        <v>114</v>
      </c>
      <c r="D119" s="45"/>
      <c r="E119" s="33" t="str">
        <f>IF(D119&gt;0,($N$2-Excel_BuiltIn__FilterDatabase__1[[#This Row],[Szül Év.Hó.Nap]])/365.25,"0")</f>
        <v>0</v>
      </c>
      <c r="F119" s="40"/>
      <c r="G119" s="34" t="str">
        <f>CONCATENATE(H119,Excel_BuiltIn__FilterDatabase__1[[#This Row],[Felnőtt]],Excel_BuiltIn__FilterDatabase__1[[#This Row],[Senior]],Excel_BuiltIn__FilterDatabase__1[[#This Row],[Super.s]],L119)</f>
        <v xml:space="preserve">Super.s </v>
      </c>
      <c r="H119" s="34" t="str">
        <f>IF(L119="Nő","",IF(Excel_BuiltIn__FilterDatabase__1[[#This Row],[Kor]]&gt;=1=AND(Excel_BuiltIn__FilterDatabase__1[[#This Row],[Kor]]&lt;18),"Junior ",""))</f>
        <v/>
      </c>
      <c r="I119" s="34" t="str">
        <f>IF(L119="Nő","",IF(Excel_BuiltIn__FilterDatabase__1[[#This Row],[Kor]]&gt;=18=AND(Excel_BuiltIn__FilterDatabase__1[[#This Row],[Kor]]&lt;=49),"Felnőtt ",""))</f>
        <v/>
      </c>
      <c r="J119" s="34" t="str">
        <f>IF(L119="Nő","",IF(Excel_BuiltIn__FilterDatabase__1[[#This Row],[Kor]]&gt;49=AND(Excel_BuiltIn__FilterDatabase__1[[#This Row],[Kor]]&lt;=59),"Senior ",""))</f>
        <v/>
      </c>
      <c r="K119" s="34" t="str">
        <f>IF(L119="Nő","",IF(Excel_BuiltIn__FilterDatabase__1[[#This Row],[Kor]]&gt;=60,"Super.s ",""))</f>
        <v xml:space="preserve">Super.s </v>
      </c>
      <c r="L119" s="34" t="str">
        <f>IF(Excel_BuiltIn__FilterDatabase__1[[#This Row],[Nem]]="Nő","Lady","")</f>
        <v/>
      </c>
    </row>
    <row r="120" spans="1:12" s="1" customFormat="1" ht="13.8">
      <c r="A120" s="28">
        <v>665</v>
      </c>
      <c r="B120" s="28" t="s">
        <v>127</v>
      </c>
      <c r="C120" s="44" t="s">
        <v>451</v>
      </c>
      <c r="D120" s="45"/>
      <c r="E120" s="33" t="str">
        <f>IF(D120&gt;0,($N$2-Excel_BuiltIn__FilterDatabase__1[[#This Row],[Szül Év.Hó.Nap]])/365.25,"0")</f>
        <v>0</v>
      </c>
      <c r="F120" s="40"/>
      <c r="G120" s="34" t="str">
        <f>CONCATENATE(H120,Excel_BuiltIn__FilterDatabase__1[[#This Row],[Felnőtt]],Excel_BuiltIn__FilterDatabase__1[[#This Row],[Senior]],Excel_BuiltIn__FilterDatabase__1[[#This Row],[Super.s]],L120)</f>
        <v xml:space="preserve">Super.s </v>
      </c>
      <c r="H120" s="34" t="str">
        <f>IF(L120="Nő","",IF(Excel_BuiltIn__FilterDatabase__1[[#This Row],[Kor]]&gt;=1=AND(Excel_BuiltIn__FilterDatabase__1[[#This Row],[Kor]]&lt;18),"Junior ",""))</f>
        <v/>
      </c>
      <c r="I120" s="34" t="str">
        <f>IF(L120="Nő","",IF(Excel_BuiltIn__FilterDatabase__1[[#This Row],[Kor]]&gt;=18=AND(Excel_BuiltIn__FilterDatabase__1[[#This Row],[Kor]]&lt;=49),"Felnőtt ",""))</f>
        <v/>
      </c>
      <c r="J120" s="34" t="str">
        <f>IF(L120="Nő","",IF(Excel_BuiltIn__FilterDatabase__1[[#This Row],[Kor]]&gt;49=AND(Excel_BuiltIn__FilterDatabase__1[[#This Row],[Kor]]&lt;=59),"Senior ",""))</f>
        <v/>
      </c>
      <c r="K120" s="34" t="str">
        <f>IF(L120="Nő","",IF(Excel_BuiltIn__FilterDatabase__1[[#This Row],[Kor]]&gt;=60,"Super.s ",""))</f>
        <v xml:space="preserve">Super.s </v>
      </c>
      <c r="L120" s="34" t="str">
        <f>IF(Excel_BuiltIn__FilterDatabase__1[[#This Row],[Nem]]="Nő","Lady","")</f>
        <v/>
      </c>
    </row>
    <row r="121" spans="1:12" s="1" customFormat="1" ht="21">
      <c r="A121" s="28">
        <v>671</v>
      </c>
      <c r="B121" s="28" t="s">
        <v>128</v>
      </c>
      <c r="C121" s="44" t="s">
        <v>1615</v>
      </c>
      <c r="D121" s="45"/>
      <c r="E121" s="33" t="str">
        <f>IF(D121&gt;0,($N$2-Excel_BuiltIn__FilterDatabase__1[[#This Row],[Szül Év.Hó.Nap]])/365.25,"0")</f>
        <v>0</v>
      </c>
      <c r="F121" s="40"/>
      <c r="G121" s="34" t="str">
        <f>CONCATENATE(H121,Excel_BuiltIn__FilterDatabase__1[[#This Row],[Felnőtt]],Excel_BuiltIn__FilterDatabase__1[[#This Row],[Senior]],Excel_BuiltIn__FilterDatabase__1[[#This Row],[Super.s]],L121)</f>
        <v xml:space="preserve">Super.s </v>
      </c>
      <c r="H121" s="34" t="str">
        <f>IF(L121="Nő","",IF(Excel_BuiltIn__FilterDatabase__1[[#This Row],[Kor]]&gt;=1=AND(Excel_BuiltIn__FilterDatabase__1[[#This Row],[Kor]]&lt;18),"Junior ",""))</f>
        <v/>
      </c>
      <c r="I121" s="34" t="str">
        <f>IF(L121="Nő","",IF(Excel_BuiltIn__FilterDatabase__1[[#This Row],[Kor]]&gt;=18=AND(Excel_BuiltIn__FilterDatabase__1[[#This Row],[Kor]]&lt;=49),"Felnőtt ",""))</f>
        <v/>
      </c>
      <c r="J121" s="34" t="str">
        <f>IF(L121="Nő","",IF(Excel_BuiltIn__FilterDatabase__1[[#This Row],[Kor]]&gt;49=AND(Excel_BuiltIn__FilterDatabase__1[[#This Row],[Kor]]&lt;=59),"Senior ",""))</f>
        <v/>
      </c>
      <c r="K121" s="34" t="str">
        <f>IF(L121="Nő","",IF(Excel_BuiltIn__FilterDatabase__1[[#This Row],[Kor]]&gt;=60,"Super.s ",""))</f>
        <v xml:space="preserve">Super.s </v>
      </c>
      <c r="L121" s="34" t="str">
        <f>IF(Excel_BuiltIn__FilterDatabase__1[[#This Row],[Nem]]="Nő","Lady","")</f>
        <v/>
      </c>
    </row>
    <row r="122" spans="1:12" s="1" customFormat="1" ht="13.8">
      <c r="A122" s="28">
        <v>672</v>
      </c>
      <c r="B122" s="28" t="s">
        <v>129</v>
      </c>
      <c r="C122" s="44" t="s">
        <v>948</v>
      </c>
      <c r="D122" s="45"/>
      <c r="E122" s="33" t="str">
        <f>IF(D122&gt;0,($N$2-Excel_BuiltIn__FilterDatabase__1[[#This Row],[Szül Év.Hó.Nap]])/365.25,"0")</f>
        <v>0</v>
      </c>
      <c r="F122" s="40"/>
      <c r="G122" s="34" t="str">
        <f>CONCATENATE(H122,Excel_BuiltIn__FilterDatabase__1[[#This Row],[Felnőtt]],Excel_BuiltIn__FilterDatabase__1[[#This Row],[Senior]],Excel_BuiltIn__FilterDatabase__1[[#This Row],[Super.s]],L122)</f>
        <v xml:space="preserve">Super.s </v>
      </c>
      <c r="H122" s="34" t="str">
        <f>IF(L122="Nő","",IF(Excel_BuiltIn__FilterDatabase__1[[#This Row],[Kor]]&gt;=1=AND(Excel_BuiltIn__FilterDatabase__1[[#This Row],[Kor]]&lt;18),"Junior ",""))</f>
        <v/>
      </c>
      <c r="I122" s="34" t="str">
        <f>IF(L122="Nő","",IF(Excel_BuiltIn__FilterDatabase__1[[#This Row],[Kor]]&gt;=18=AND(Excel_BuiltIn__FilterDatabase__1[[#This Row],[Kor]]&lt;=49),"Felnőtt ",""))</f>
        <v/>
      </c>
      <c r="J122" s="34" t="str">
        <f>IF(L122="Nő","",IF(Excel_BuiltIn__FilterDatabase__1[[#This Row],[Kor]]&gt;49=AND(Excel_BuiltIn__FilterDatabase__1[[#This Row],[Kor]]&lt;=59),"Senior ",""))</f>
        <v/>
      </c>
      <c r="K122" s="34" t="str">
        <f>IF(L122="Nő","",IF(Excel_BuiltIn__FilterDatabase__1[[#This Row],[Kor]]&gt;=60,"Super.s ",""))</f>
        <v xml:space="preserve">Super.s </v>
      </c>
      <c r="L122" s="34" t="str">
        <f>IF(Excel_BuiltIn__FilterDatabase__1[[#This Row],[Nem]]="Nő","Lady","")</f>
        <v/>
      </c>
    </row>
    <row r="123" spans="1:12" s="1" customFormat="1" ht="13.8">
      <c r="A123" s="28">
        <v>673</v>
      </c>
      <c r="B123" s="28" t="s">
        <v>130</v>
      </c>
      <c r="C123" s="44" t="s">
        <v>939</v>
      </c>
      <c r="D123" s="45"/>
      <c r="E123" s="33" t="str">
        <f>IF(D123&gt;0,($N$2-Excel_BuiltIn__FilterDatabase__1[[#This Row],[Szül Év.Hó.Nap]])/365.25,"0")</f>
        <v>0</v>
      </c>
      <c r="F123" s="40"/>
      <c r="G123" s="34" t="str">
        <f>CONCATENATE(H123,Excel_BuiltIn__FilterDatabase__1[[#This Row],[Felnőtt]],Excel_BuiltIn__FilterDatabase__1[[#This Row],[Senior]],Excel_BuiltIn__FilterDatabase__1[[#This Row],[Super.s]],L123)</f>
        <v xml:space="preserve">Super.s </v>
      </c>
      <c r="H123" s="34" t="str">
        <f>IF(L123="Nő","",IF(Excel_BuiltIn__FilterDatabase__1[[#This Row],[Kor]]&gt;=1=AND(Excel_BuiltIn__FilterDatabase__1[[#This Row],[Kor]]&lt;18),"Junior ",""))</f>
        <v/>
      </c>
      <c r="I123" s="34" t="str">
        <f>IF(L123="Nő","",IF(Excel_BuiltIn__FilterDatabase__1[[#This Row],[Kor]]&gt;=18=AND(Excel_BuiltIn__FilterDatabase__1[[#This Row],[Kor]]&lt;=49),"Felnőtt ",""))</f>
        <v/>
      </c>
      <c r="J123" s="34" t="str">
        <f>IF(L123="Nő","",IF(Excel_BuiltIn__FilterDatabase__1[[#This Row],[Kor]]&gt;49=AND(Excel_BuiltIn__FilterDatabase__1[[#This Row],[Kor]]&lt;=59),"Senior ",""))</f>
        <v/>
      </c>
      <c r="K123" s="34" t="str">
        <f>IF(L123="Nő","",IF(Excel_BuiltIn__FilterDatabase__1[[#This Row],[Kor]]&gt;=60,"Super.s ",""))</f>
        <v xml:space="preserve">Super.s </v>
      </c>
      <c r="L123" s="34" t="str">
        <f>IF(Excel_BuiltIn__FilterDatabase__1[[#This Row],[Nem]]="Nő","Lady","")</f>
        <v/>
      </c>
    </row>
    <row r="124" spans="1:12" s="1" customFormat="1" ht="13.8">
      <c r="A124" s="28">
        <v>674</v>
      </c>
      <c r="B124" s="28" t="s">
        <v>131</v>
      </c>
      <c r="C124" s="44" t="s">
        <v>943</v>
      </c>
      <c r="D124" s="45"/>
      <c r="E124" s="33" t="str">
        <f>IF(D124&gt;0,($N$2-Excel_BuiltIn__FilterDatabase__1[[#This Row],[Szül Év.Hó.Nap]])/365.25,"0")</f>
        <v>0</v>
      </c>
      <c r="F124" s="40"/>
      <c r="G124" s="34" t="str">
        <f>CONCATENATE(H124,Excel_BuiltIn__FilterDatabase__1[[#This Row],[Felnőtt]],Excel_BuiltIn__FilterDatabase__1[[#This Row],[Senior]],Excel_BuiltIn__FilterDatabase__1[[#This Row],[Super.s]],L124)</f>
        <v xml:space="preserve">Super.s </v>
      </c>
      <c r="H124" s="34" t="str">
        <f>IF(L124="Nő","",IF(Excel_BuiltIn__FilterDatabase__1[[#This Row],[Kor]]&gt;=1=AND(Excel_BuiltIn__FilterDatabase__1[[#This Row],[Kor]]&lt;18),"Junior ",""))</f>
        <v/>
      </c>
      <c r="I124" s="34" t="str">
        <f>IF(L124="Nő","",IF(Excel_BuiltIn__FilterDatabase__1[[#This Row],[Kor]]&gt;=18=AND(Excel_BuiltIn__FilterDatabase__1[[#This Row],[Kor]]&lt;=49),"Felnőtt ",""))</f>
        <v/>
      </c>
      <c r="J124" s="34" t="str">
        <f>IF(L124="Nő","",IF(Excel_BuiltIn__FilterDatabase__1[[#This Row],[Kor]]&gt;49=AND(Excel_BuiltIn__FilterDatabase__1[[#This Row],[Kor]]&lt;=59),"Senior ",""))</f>
        <v/>
      </c>
      <c r="K124" s="34" t="str">
        <f>IF(L124="Nő","",IF(Excel_BuiltIn__FilterDatabase__1[[#This Row],[Kor]]&gt;=60,"Super.s ",""))</f>
        <v xml:space="preserve">Super.s </v>
      </c>
      <c r="L124" s="34" t="str">
        <f>IF(Excel_BuiltIn__FilterDatabase__1[[#This Row],[Nem]]="Nő","Lady","")</f>
        <v/>
      </c>
    </row>
    <row r="125" spans="1:12" s="1" customFormat="1" ht="13.8">
      <c r="A125" s="28">
        <v>682</v>
      </c>
      <c r="B125" s="28" t="s">
        <v>134</v>
      </c>
      <c r="C125" s="44" t="s">
        <v>963</v>
      </c>
      <c r="D125" s="45"/>
      <c r="E125" s="33" t="str">
        <f>IF(D125&gt;0,($N$2-Excel_BuiltIn__FilterDatabase__1[[#This Row],[Szül Év.Hó.Nap]])/365.25,"0")</f>
        <v>0</v>
      </c>
      <c r="F125" s="40"/>
      <c r="G125" s="34" t="str">
        <f>CONCATENATE(H125,Excel_BuiltIn__FilterDatabase__1[[#This Row],[Felnőtt]],Excel_BuiltIn__FilterDatabase__1[[#This Row],[Senior]],Excel_BuiltIn__FilterDatabase__1[[#This Row],[Super.s]],L125)</f>
        <v xml:space="preserve">Super.s </v>
      </c>
      <c r="H125" s="34" t="str">
        <f>IF(L125="Nő","",IF(Excel_BuiltIn__FilterDatabase__1[[#This Row],[Kor]]&gt;=1=AND(Excel_BuiltIn__FilterDatabase__1[[#This Row],[Kor]]&lt;18),"Junior ",""))</f>
        <v/>
      </c>
      <c r="I125" s="34" t="str">
        <f>IF(L125="Nő","",IF(Excel_BuiltIn__FilterDatabase__1[[#This Row],[Kor]]&gt;=18=AND(Excel_BuiltIn__FilterDatabase__1[[#This Row],[Kor]]&lt;=49),"Felnőtt ",""))</f>
        <v/>
      </c>
      <c r="J125" s="34" t="str">
        <f>IF(L125="Nő","",IF(Excel_BuiltIn__FilterDatabase__1[[#This Row],[Kor]]&gt;49=AND(Excel_BuiltIn__FilterDatabase__1[[#This Row],[Kor]]&lt;=59),"Senior ",""))</f>
        <v/>
      </c>
      <c r="K125" s="34" t="str">
        <f>IF(L125="Nő","",IF(Excel_BuiltIn__FilterDatabase__1[[#This Row],[Kor]]&gt;=60,"Super.s ",""))</f>
        <v xml:space="preserve">Super.s </v>
      </c>
      <c r="L125" s="34" t="str">
        <f>IF(Excel_BuiltIn__FilterDatabase__1[[#This Row],[Nem]]="Nő","Lady","")</f>
        <v/>
      </c>
    </row>
    <row r="126" spans="1:12" s="1" customFormat="1" ht="27.6">
      <c r="A126" s="28">
        <v>683</v>
      </c>
      <c r="B126" s="28" t="s">
        <v>2349</v>
      </c>
      <c r="C126" s="44" t="s">
        <v>963</v>
      </c>
      <c r="D126" s="45"/>
      <c r="E126" s="33" t="str">
        <f>IF(D126&gt;0,($N$2-Excel_BuiltIn__FilterDatabase__1[[#This Row],[Szül Év.Hó.Nap]])/365.25,"0")</f>
        <v>0</v>
      </c>
      <c r="F126" s="40"/>
      <c r="G126" s="34" t="str">
        <f>CONCATENATE(H126,Excel_BuiltIn__FilterDatabase__1[[#This Row],[Felnőtt]],Excel_BuiltIn__FilterDatabase__1[[#This Row],[Senior]],Excel_BuiltIn__FilterDatabase__1[[#This Row],[Super.s]],L126)</f>
        <v xml:space="preserve">Super.s </v>
      </c>
      <c r="H126" s="34" t="str">
        <f>IF(L126="Nő","",IF(Excel_BuiltIn__FilterDatabase__1[[#This Row],[Kor]]&gt;=1=AND(Excel_BuiltIn__FilterDatabase__1[[#This Row],[Kor]]&lt;18),"Junior ",""))</f>
        <v/>
      </c>
      <c r="I126" s="34" t="str">
        <f>IF(L126="Nő","",IF(Excel_BuiltIn__FilterDatabase__1[[#This Row],[Kor]]&gt;=18=AND(Excel_BuiltIn__FilterDatabase__1[[#This Row],[Kor]]&lt;=49),"Felnőtt ",""))</f>
        <v/>
      </c>
      <c r="J126" s="34" t="str">
        <f>IF(L126="Nő","",IF(Excel_BuiltIn__FilterDatabase__1[[#This Row],[Kor]]&gt;49=AND(Excel_BuiltIn__FilterDatabase__1[[#This Row],[Kor]]&lt;=59),"Senior ",""))</f>
        <v/>
      </c>
      <c r="K126" s="34" t="str">
        <f>IF(L126="Nő","",IF(Excel_BuiltIn__FilterDatabase__1[[#This Row],[Kor]]&gt;=60,"Super.s ",""))</f>
        <v xml:space="preserve">Super.s </v>
      </c>
      <c r="L126" s="34" t="str">
        <f>IF(Excel_BuiltIn__FilterDatabase__1[[#This Row],[Nem]]="Nő","Lady","")</f>
        <v/>
      </c>
    </row>
    <row r="127" spans="1:12" s="1" customFormat="1" ht="13.8">
      <c r="A127" s="28">
        <v>686</v>
      </c>
      <c r="B127" s="28" t="s">
        <v>135</v>
      </c>
      <c r="C127" s="44" t="s">
        <v>964</v>
      </c>
      <c r="D127" s="45"/>
      <c r="E127" s="33" t="str">
        <f>IF(D127&gt;0,($N$2-Excel_BuiltIn__FilterDatabase__1[[#This Row],[Szül Év.Hó.Nap]])/365.25,"0")</f>
        <v>0</v>
      </c>
      <c r="F127" s="40"/>
      <c r="G127" s="34" t="str">
        <f>CONCATENATE(H127,Excel_BuiltIn__FilterDatabase__1[[#This Row],[Felnőtt]],Excel_BuiltIn__FilterDatabase__1[[#This Row],[Senior]],Excel_BuiltIn__FilterDatabase__1[[#This Row],[Super.s]],L127)</f>
        <v xml:space="preserve">Super.s </v>
      </c>
      <c r="H127" s="34" t="str">
        <f>IF(L127="Nő","",IF(Excel_BuiltIn__FilterDatabase__1[[#This Row],[Kor]]&gt;=1=AND(Excel_BuiltIn__FilterDatabase__1[[#This Row],[Kor]]&lt;18),"Junior ",""))</f>
        <v/>
      </c>
      <c r="I127" s="34" t="str">
        <f>IF(L127="Nő","",IF(Excel_BuiltIn__FilterDatabase__1[[#This Row],[Kor]]&gt;=18=AND(Excel_BuiltIn__FilterDatabase__1[[#This Row],[Kor]]&lt;=49),"Felnőtt ",""))</f>
        <v/>
      </c>
      <c r="J127" s="34" t="str">
        <f>IF(L127="Nő","",IF(Excel_BuiltIn__FilterDatabase__1[[#This Row],[Kor]]&gt;49=AND(Excel_BuiltIn__FilterDatabase__1[[#This Row],[Kor]]&lt;=59),"Senior ",""))</f>
        <v/>
      </c>
      <c r="K127" s="34" t="str">
        <f>IF(L127="Nő","",IF(Excel_BuiltIn__FilterDatabase__1[[#This Row],[Kor]]&gt;=60,"Super.s ",""))</f>
        <v xml:space="preserve">Super.s </v>
      </c>
      <c r="L127" s="34" t="str">
        <f>IF(Excel_BuiltIn__FilterDatabase__1[[#This Row],[Nem]]="Nő","Lady","")</f>
        <v/>
      </c>
    </row>
    <row r="128" spans="1:12" s="1" customFormat="1" ht="13.8">
      <c r="A128" s="28">
        <v>689</v>
      </c>
      <c r="B128" s="28" t="s">
        <v>136</v>
      </c>
      <c r="C128" s="44" t="s">
        <v>965</v>
      </c>
      <c r="D128" s="45"/>
      <c r="E128" s="33" t="str">
        <f>IF(D128&gt;0,($N$2-Excel_BuiltIn__FilterDatabase__1[[#This Row],[Szül Év.Hó.Nap]])/365.25,"0")</f>
        <v>0</v>
      </c>
      <c r="F128" s="40"/>
      <c r="G128" s="34" t="str">
        <f>CONCATENATE(H128,Excel_BuiltIn__FilterDatabase__1[[#This Row],[Felnőtt]],Excel_BuiltIn__FilterDatabase__1[[#This Row],[Senior]],Excel_BuiltIn__FilterDatabase__1[[#This Row],[Super.s]],L128)</f>
        <v xml:space="preserve">Super.s </v>
      </c>
      <c r="H128" s="34" t="str">
        <f>IF(L128="Nő","",IF(Excel_BuiltIn__FilterDatabase__1[[#This Row],[Kor]]&gt;=1=AND(Excel_BuiltIn__FilterDatabase__1[[#This Row],[Kor]]&lt;18),"Junior ",""))</f>
        <v/>
      </c>
      <c r="I128" s="34" t="str">
        <f>IF(L128="Nő","",IF(Excel_BuiltIn__FilterDatabase__1[[#This Row],[Kor]]&gt;=18=AND(Excel_BuiltIn__FilterDatabase__1[[#This Row],[Kor]]&lt;=49),"Felnőtt ",""))</f>
        <v/>
      </c>
      <c r="J128" s="34" t="str">
        <f>IF(L128="Nő","",IF(Excel_BuiltIn__FilterDatabase__1[[#This Row],[Kor]]&gt;49=AND(Excel_BuiltIn__FilterDatabase__1[[#This Row],[Kor]]&lt;=59),"Senior ",""))</f>
        <v/>
      </c>
      <c r="K128" s="34" t="str">
        <f>IF(L128="Nő","",IF(Excel_BuiltIn__FilterDatabase__1[[#This Row],[Kor]]&gt;=60,"Super.s ",""))</f>
        <v xml:space="preserve">Super.s </v>
      </c>
      <c r="L128" s="34" t="str">
        <f>IF(Excel_BuiltIn__FilterDatabase__1[[#This Row],[Nem]]="Nő","Lady","")</f>
        <v/>
      </c>
    </row>
    <row r="129" spans="1:12" s="1" customFormat="1" ht="13.8">
      <c r="A129" s="28">
        <v>691</v>
      </c>
      <c r="B129" s="28" t="s">
        <v>137</v>
      </c>
      <c r="C129" s="44" t="s">
        <v>966</v>
      </c>
      <c r="D129" s="45"/>
      <c r="E129" s="33" t="str">
        <f>IF(D129&gt;0,($N$2-Excel_BuiltIn__FilterDatabase__1[[#This Row],[Szül Év.Hó.Nap]])/365.25,"0")</f>
        <v>0</v>
      </c>
      <c r="F129" s="40"/>
      <c r="G129" s="34" t="str">
        <f>CONCATENATE(H129,Excel_BuiltIn__FilterDatabase__1[[#This Row],[Felnőtt]],Excel_BuiltIn__FilterDatabase__1[[#This Row],[Senior]],Excel_BuiltIn__FilterDatabase__1[[#This Row],[Super.s]],L129)</f>
        <v xml:space="preserve">Super.s </v>
      </c>
      <c r="H129" s="34" t="str">
        <f>IF(L129="Nő","",IF(Excel_BuiltIn__FilterDatabase__1[[#This Row],[Kor]]&gt;=1=AND(Excel_BuiltIn__FilterDatabase__1[[#This Row],[Kor]]&lt;18),"Junior ",""))</f>
        <v/>
      </c>
      <c r="I129" s="34" t="str">
        <f>IF(L129="Nő","",IF(Excel_BuiltIn__FilterDatabase__1[[#This Row],[Kor]]&gt;=18=AND(Excel_BuiltIn__FilterDatabase__1[[#This Row],[Kor]]&lt;=49),"Felnőtt ",""))</f>
        <v/>
      </c>
      <c r="J129" s="34" t="str">
        <f>IF(L129="Nő","",IF(Excel_BuiltIn__FilterDatabase__1[[#This Row],[Kor]]&gt;49=AND(Excel_BuiltIn__FilterDatabase__1[[#This Row],[Kor]]&lt;=59),"Senior ",""))</f>
        <v/>
      </c>
      <c r="K129" s="34" t="str">
        <f>IF(L129="Nő","",IF(Excel_BuiltIn__FilterDatabase__1[[#This Row],[Kor]]&gt;=60,"Super.s ",""))</f>
        <v xml:space="preserve">Super.s </v>
      </c>
      <c r="L129" s="34" t="str">
        <f>IF(Excel_BuiltIn__FilterDatabase__1[[#This Row],[Nem]]="Nő","Lady","")</f>
        <v/>
      </c>
    </row>
    <row r="130" spans="1:12" s="1" customFormat="1" ht="13.8">
      <c r="A130" s="28">
        <v>693</v>
      </c>
      <c r="B130" s="28" t="s">
        <v>2350</v>
      </c>
      <c r="C130" s="44" t="s">
        <v>1036</v>
      </c>
      <c r="D130" s="45"/>
      <c r="E130" s="33" t="str">
        <f>IF(D130&gt;0,($N$2-Excel_BuiltIn__FilterDatabase__1[[#This Row],[Szül Év.Hó.Nap]])/365.25,"0")</f>
        <v>0</v>
      </c>
      <c r="F130" s="40"/>
      <c r="G130" s="34" t="str">
        <f>CONCATENATE(H130,Excel_BuiltIn__FilterDatabase__1[[#This Row],[Felnőtt]],Excel_BuiltIn__FilterDatabase__1[[#This Row],[Senior]],Excel_BuiltIn__FilterDatabase__1[[#This Row],[Super.s]],L130)</f>
        <v xml:space="preserve">Super.s </v>
      </c>
      <c r="H130" s="34" t="str">
        <f>IF(L130="Nő","",IF(Excel_BuiltIn__FilterDatabase__1[[#This Row],[Kor]]&gt;=1=AND(Excel_BuiltIn__FilterDatabase__1[[#This Row],[Kor]]&lt;18),"Junior ",""))</f>
        <v/>
      </c>
      <c r="I130" s="34" t="str">
        <f>IF(L130="Nő","",IF(Excel_BuiltIn__FilterDatabase__1[[#This Row],[Kor]]&gt;=18=AND(Excel_BuiltIn__FilterDatabase__1[[#This Row],[Kor]]&lt;=49),"Felnőtt ",""))</f>
        <v/>
      </c>
      <c r="J130" s="34" t="str">
        <f>IF(L130="Nő","",IF(Excel_BuiltIn__FilterDatabase__1[[#This Row],[Kor]]&gt;49=AND(Excel_BuiltIn__FilterDatabase__1[[#This Row],[Kor]]&lt;=59),"Senior ",""))</f>
        <v/>
      </c>
      <c r="K130" s="34" t="str">
        <f>IF(L130="Nő","",IF(Excel_BuiltIn__FilterDatabase__1[[#This Row],[Kor]]&gt;=60,"Super.s ",""))</f>
        <v xml:space="preserve">Super.s </v>
      </c>
      <c r="L130" s="34" t="str">
        <f>IF(Excel_BuiltIn__FilterDatabase__1[[#This Row],[Nem]]="Nő","Lady","")</f>
        <v/>
      </c>
    </row>
    <row r="131" spans="1:12" s="1" customFormat="1" ht="13.8">
      <c r="A131" s="28">
        <v>694</v>
      </c>
      <c r="B131" s="28" t="s">
        <v>2351</v>
      </c>
      <c r="C131" s="44" t="s">
        <v>966</v>
      </c>
      <c r="D131" s="45"/>
      <c r="E131" s="33" t="str">
        <f>IF(D131&gt;0,($N$2-Excel_BuiltIn__FilterDatabase__1[[#This Row],[Szül Év.Hó.Nap]])/365.25,"0")</f>
        <v>0</v>
      </c>
      <c r="F131" s="40"/>
      <c r="G131" s="34" t="str">
        <f>CONCATENATE(H131,Excel_BuiltIn__FilterDatabase__1[[#This Row],[Felnőtt]],Excel_BuiltIn__FilterDatabase__1[[#This Row],[Senior]],Excel_BuiltIn__FilterDatabase__1[[#This Row],[Super.s]],L131)</f>
        <v xml:space="preserve">Super.s </v>
      </c>
      <c r="H131" s="34" t="str">
        <f>IF(L131="Nő","",IF(Excel_BuiltIn__FilterDatabase__1[[#This Row],[Kor]]&gt;=1=AND(Excel_BuiltIn__FilterDatabase__1[[#This Row],[Kor]]&lt;18),"Junior ",""))</f>
        <v/>
      </c>
      <c r="I131" s="34" t="str">
        <f>IF(L131="Nő","",IF(Excel_BuiltIn__FilterDatabase__1[[#This Row],[Kor]]&gt;=18=AND(Excel_BuiltIn__FilterDatabase__1[[#This Row],[Kor]]&lt;=49),"Felnőtt ",""))</f>
        <v/>
      </c>
      <c r="J131" s="34" t="str">
        <f>IF(L131="Nő","",IF(Excel_BuiltIn__FilterDatabase__1[[#This Row],[Kor]]&gt;49=AND(Excel_BuiltIn__FilterDatabase__1[[#This Row],[Kor]]&lt;=59),"Senior ",""))</f>
        <v/>
      </c>
      <c r="K131" s="34" t="str">
        <f>IF(L131="Nő","",IF(Excel_BuiltIn__FilterDatabase__1[[#This Row],[Kor]]&gt;=60,"Super.s ",""))</f>
        <v xml:space="preserve">Super.s </v>
      </c>
      <c r="L131" s="34" t="str">
        <f>IF(Excel_BuiltIn__FilterDatabase__1[[#This Row],[Nem]]="Nő","Lady","")</f>
        <v/>
      </c>
    </row>
    <row r="132" spans="1:12" s="1" customFormat="1" ht="13.8">
      <c r="A132" s="28">
        <v>718</v>
      </c>
      <c r="B132" s="28" t="s">
        <v>142</v>
      </c>
      <c r="C132" s="44" t="s">
        <v>50</v>
      </c>
      <c r="D132" s="45"/>
      <c r="E132" s="33" t="str">
        <f>IF(D132&gt;0,($N$2-Excel_BuiltIn__FilterDatabase__1[[#This Row],[Szül Év.Hó.Nap]])/365.25,"0")</f>
        <v>0</v>
      </c>
      <c r="F132" s="40"/>
      <c r="G132" s="34" t="str">
        <f>CONCATENATE(H132,Excel_BuiltIn__FilterDatabase__1[[#This Row],[Felnőtt]],Excel_BuiltIn__FilterDatabase__1[[#This Row],[Senior]],Excel_BuiltIn__FilterDatabase__1[[#This Row],[Super.s]],L132)</f>
        <v xml:space="preserve">Super.s </v>
      </c>
      <c r="H132" s="34" t="str">
        <f>IF(L132="Nő","",IF(Excel_BuiltIn__FilterDatabase__1[[#This Row],[Kor]]&gt;=1=AND(Excel_BuiltIn__FilterDatabase__1[[#This Row],[Kor]]&lt;18),"Junior ",""))</f>
        <v/>
      </c>
      <c r="I132" s="34" t="str">
        <f>IF(L132="Nő","",IF(Excel_BuiltIn__FilterDatabase__1[[#This Row],[Kor]]&gt;=18=AND(Excel_BuiltIn__FilterDatabase__1[[#This Row],[Kor]]&lt;=49),"Felnőtt ",""))</f>
        <v/>
      </c>
      <c r="J132" s="34" t="str">
        <f>IF(L132="Nő","",IF(Excel_BuiltIn__FilterDatabase__1[[#This Row],[Kor]]&gt;49=AND(Excel_BuiltIn__FilterDatabase__1[[#This Row],[Kor]]&lt;=59),"Senior ",""))</f>
        <v/>
      </c>
      <c r="K132" s="34" t="str">
        <f>IF(L132="Nő","",IF(Excel_BuiltIn__FilterDatabase__1[[#This Row],[Kor]]&gt;=60,"Super.s ",""))</f>
        <v xml:space="preserve">Super.s </v>
      </c>
      <c r="L132" s="34" t="str">
        <f>IF(Excel_BuiltIn__FilterDatabase__1[[#This Row],[Nem]]="Nő","Lady","")</f>
        <v/>
      </c>
    </row>
    <row r="133" spans="1:12" s="1" customFormat="1" ht="13.8">
      <c r="A133" s="28">
        <v>719</v>
      </c>
      <c r="B133" s="28" t="s">
        <v>143</v>
      </c>
      <c r="C133" s="44" t="s">
        <v>958</v>
      </c>
      <c r="D133" s="45"/>
      <c r="E133" s="33" t="str">
        <f>IF(D133&gt;0,($N$2-Excel_BuiltIn__FilterDatabase__1[[#This Row],[Szül Év.Hó.Nap]])/365.25,"0")</f>
        <v>0</v>
      </c>
      <c r="F133" s="40"/>
      <c r="G133" s="34" t="str">
        <f>CONCATENATE(H133,Excel_BuiltIn__FilterDatabase__1[[#This Row],[Felnőtt]],Excel_BuiltIn__FilterDatabase__1[[#This Row],[Senior]],Excel_BuiltIn__FilterDatabase__1[[#This Row],[Super.s]],L133)</f>
        <v xml:space="preserve">Super.s </v>
      </c>
      <c r="H133" s="34" t="str">
        <f>IF(L133="Nő","",IF(Excel_BuiltIn__FilterDatabase__1[[#This Row],[Kor]]&gt;=1=AND(Excel_BuiltIn__FilterDatabase__1[[#This Row],[Kor]]&lt;18),"Junior ",""))</f>
        <v/>
      </c>
      <c r="I133" s="34" t="str">
        <f>IF(L133="Nő","",IF(Excel_BuiltIn__FilterDatabase__1[[#This Row],[Kor]]&gt;=18=AND(Excel_BuiltIn__FilterDatabase__1[[#This Row],[Kor]]&lt;=49),"Felnőtt ",""))</f>
        <v/>
      </c>
      <c r="J133" s="34" t="str">
        <f>IF(L133="Nő","",IF(Excel_BuiltIn__FilterDatabase__1[[#This Row],[Kor]]&gt;49=AND(Excel_BuiltIn__FilterDatabase__1[[#This Row],[Kor]]&lt;=59),"Senior ",""))</f>
        <v/>
      </c>
      <c r="K133" s="34" t="str">
        <f>IF(L133="Nő","",IF(Excel_BuiltIn__FilterDatabase__1[[#This Row],[Kor]]&gt;=60,"Super.s ",""))</f>
        <v xml:space="preserve">Super.s </v>
      </c>
      <c r="L133" s="34" t="str">
        <f>IF(Excel_BuiltIn__FilterDatabase__1[[#This Row],[Nem]]="Nő","Lady","")</f>
        <v/>
      </c>
    </row>
    <row r="134" spans="1:12" s="1" customFormat="1" ht="13.8">
      <c r="A134" s="28">
        <v>723</v>
      </c>
      <c r="B134" s="28" t="s">
        <v>144</v>
      </c>
      <c r="C134" s="44" t="s">
        <v>942</v>
      </c>
      <c r="D134" s="45"/>
      <c r="E134" s="33" t="str">
        <f>IF(D134&gt;0,($N$2-Excel_BuiltIn__FilterDatabase__1[[#This Row],[Szül Év.Hó.Nap]])/365.25,"0")</f>
        <v>0</v>
      </c>
      <c r="F134" s="40"/>
      <c r="G134" s="34" t="str">
        <f>CONCATENATE(H134,Excel_BuiltIn__FilterDatabase__1[[#This Row],[Felnőtt]],Excel_BuiltIn__FilterDatabase__1[[#This Row],[Senior]],Excel_BuiltIn__FilterDatabase__1[[#This Row],[Super.s]],L134)</f>
        <v xml:space="preserve">Super.s </v>
      </c>
      <c r="H134" s="34" t="str">
        <f>IF(L134="Nő","",IF(Excel_BuiltIn__FilterDatabase__1[[#This Row],[Kor]]&gt;=1=AND(Excel_BuiltIn__FilterDatabase__1[[#This Row],[Kor]]&lt;18),"Junior ",""))</f>
        <v/>
      </c>
      <c r="I134" s="34" t="str">
        <f>IF(L134="Nő","",IF(Excel_BuiltIn__FilterDatabase__1[[#This Row],[Kor]]&gt;=18=AND(Excel_BuiltIn__FilterDatabase__1[[#This Row],[Kor]]&lt;=49),"Felnőtt ",""))</f>
        <v/>
      </c>
      <c r="J134" s="34" t="str">
        <f>IF(L134="Nő","",IF(Excel_BuiltIn__FilterDatabase__1[[#This Row],[Kor]]&gt;49=AND(Excel_BuiltIn__FilterDatabase__1[[#This Row],[Kor]]&lt;=59),"Senior ",""))</f>
        <v/>
      </c>
      <c r="K134" s="34" t="str">
        <f>IF(L134="Nő","",IF(Excel_BuiltIn__FilterDatabase__1[[#This Row],[Kor]]&gt;=60,"Super.s ",""))</f>
        <v xml:space="preserve">Super.s </v>
      </c>
      <c r="L134" s="34" t="str">
        <f>IF(Excel_BuiltIn__FilterDatabase__1[[#This Row],[Nem]]="Nő","Lady","")</f>
        <v/>
      </c>
    </row>
    <row r="135" spans="1:12" s="1" customFormat="1" ht="13.8">
      <c r="A135" s="28">
        <v>728</v>
      </c>
      <c r="B135" s="28" t="s">
        <v>145</v>
      </c>
      <c r="C135" s="44" t="s">
        <v>28</v>
      </c>
      <c r="D135" s="45"/>
      <c r="E135" s="33" t="str">
        <f>IF(D135&gt;0,($N$2-Excel_BuiltIn__FilterDatabase__1[[#This Row],[Szül Év.Hó.Nap]])/365.25,"0")</f>
        <v>0</v>
      </c>
      <c r="F135" s="40"/>
      <c r="G135" s="34" t="str">
        <f>CONCATENATE(H135,Excel_BuiltIn__FilterDatabase__1[[#This Row],[Felnőtt]],Excel_BuiltIn__FilterDatabase__1[[#This Row],[Senior]],Excel_BuiltIn__FilterDatabase__1[[#This Row],[Super.s]],L135)</f>
        <v xml:space="preserve">Super.s </v>
      </c>
      <c r="H135" s="34" t="str">
        <f>IF(L135="Nő","",IF(Excel_BuiltIn__FilterDatabase__1[[#This Row],[Kor]]&gt;=1=AND(Excel_BuiltIn__FilterDatabase__1[[#This Row],[Kor]]&lt;18),"Junior ",""))</f>
        <v/>
      </c>
      <c r="I135" s="34" t="str">
        <f>IF(L135="Nő","",IF(Excel_BuiltIn__FilterDatabase__1[[#This Row],[Kor]]&gt;=18=AND(Excel_BuiltIn__FilterDatabase__1[[#This Row],[Kor]]&lt;=49),"Felnőtt ",""))</f>
        <v/>
      </c>
      <c r="J135" s="34" t="str">
        <f>IF(L135="Nő","",IF(Excel_BuiltIn__FilterDatabase__1[[#This Row],[Kor]]&gt;49=AND(Excel_BuiltIn__FilterDatabase__1[[#This Row],[Kor]]&lt;=59),"Senior ",""))</f>
        <v/>
      </c>
      <c r="K135" s="34" t="str">
        <f>IF(L135="Nő","",IF(Excel_BuiltIn__FilterDatabase__1[[#This Row],[Kor]]&gt;=60,"Super.s ",""))</f>
        <v xml:space="preserve">Super.s </v>
      </c>
      <c r="L135" s="34" t="str">
        <f>IF(Excel_BuiltIn__FilterDatabase__1[[#This Row],[Nem]]="Nő","Lady","")</f>
        <v/>
      </c>
    </row>
    <row r="136" spans="1:12" s="1" customFormat="1" ht="13.8">
      <c r="A136" s="28">
        <v>731</v>
      </c>
      <c r="B136" s="28" t="s">
        <v>2352</v>
      </c>
      <c r="C136" s="44" t="s">
        <v>114</v>
      </c>
      <c r="D136" s="45"/>
      <c r="E136" s="33" t="str">
        <f>IF(D136&gt;0,($N$2-Excel_BuiltIn__FilterDatabase__1[[#This Row],[Szül Év.Hó.Nap]])/365.25,"0")</f>
        <v>0</v>
      </c>
      <c r="F136" s="40"/>
      <c r="G136" s="34" t="str">
        <f>CONCATENATE(H136,Excel_BuiltIn__FilterDatabase__1[[#This Row],[Felnőtt]],Excel_BuiltIn__FilterDatabase__1[[#This Row],[Senior]],Excel_BuiltIn__FilterDatabase__1[[#This Row],[Super.s]],L136)</f>
        <v xml:space="preserve">Super.s </v>
      </c>
      <c r="H136" s="34" t="str">
        <f>IF(L136="Nő","",IF(Excel_BuiltIn__FilterDatabase__1[[#This Row],[Kor]]&gt;=1=AND(Excel_BuiltIn__FilterDatabase__1[[#This Row],[Kor]]&lt;18),"Junior ",""))</f>
        <v/>
      </c>
      <c r="I136" s="34" t="str">
        <f>IF(L136="Nő","",IF(Excel_BuiltIn__FilterDatabase__1[[#This Row],[Kor]]&gt;=18=AND(Excel_BuiltIn__FilterDatabase__1[[#This Row],[Kor]]&lt;=49),"Felnőtt ",""))</f>
        <v/>
      </c>
      <c r="J136" s="34" t="str">
        <f>IF(L136="Nő","",IF(Excel_BuiltIn__FilterDatabase__1[[#This Row],[Kor]]&gt;49=AND(Excel_BuiltIn__FilterDatabase__1[[#This Row],[Kor]]&lt;=59),"Senior ",""))</f>
        <v/>
      </c>
      <c r="K136" s="34" t="str">
        <f>IF(L136="Nő","",IF(Excel_BuiltIn__FilterDatabase__1[[#This Row],[Kor]]&gt;=60,"Super.s ",""))</f>
        <v xml:space="preserve">Super.s </v>
      </c>
      <c r="L136" s="34" t="str">
        <f>IF(Excel_BuiltIn__FilterDatabase__1[[#This Row],[Nem]]="Nő","Lady","")</f>
        <v/>
      </c>
    </row>
    <row r="137" spans="1:12" s="1" customFormat="1" ht="13.8">
      <c r="A137" s="28">
        <v>736</v>
      </c>
      <c r="B137" s="28" t="s">
        <v>2353</v>
      </c>
      <c r="C137" s="44" t="s">
        <v>1514</v>
      </c>
      <c r="D137" s="45"/>
      <c r="E137" s="33" t="str">
        <f>IF(D137&gt;0,($N$2-Excel_BuiltIn__FilterDatabase__1[[#This Row],[Szül Év.Hó.Nap]])/365.25,"0")</f>
        <v>0</v>
      </c>
      <c r="F137" s="40"/>
      <c r="G137" s="34" t="str">
        <f>CONCATENATE(H137,Excel_BuiltIn__FilterDatabase__1[[#This Row],[Felnőtt]],Excel_BuiltIn__FilterDatabase__1[[#This Row],[Senior]],Excel_BuiltIn__FilterDatabase__1[[#This Row],[Super.s]],L137)</f>
        <v xml:space="preserve">Super.s </v>
      </c>
      <c r="H137" s="34" t="str">
        <f>IF(L137="Nő","",IF(Excel_BuiltIn__FilterDatabase__1[[#This Row],[Kor]]&gt;=1=AND(Excel_BuiltIn__FilterDatabase__1[[#This Row],[Kor]]&lt;18),"Junior ",""))</f>
        <v/>
      </c>
      <c r="I137" s="34" t="str">
        <f>IF(L137="Nő","",IF(Excel_BuiltIn__FilterDatabase__1[[#This Row],[Kor]]&gt;=18=AND(Excel_BuiltIn__FilterDatabase__1[[#This Row],[Kor]]&lt;=49),"Felnőtt ",""))</f>
        <v/>
      </c>
      <c r="J137" s="34" t="str">
        <f>IF(L137="Nő","",IF(Excel_BuiltIn__FilterDatabase__1[[#This Row],[Kor]]&gt;49=AND(Excel_BuiltIn__FilterDatabase__1[[#This Row],[Kor]]&lt;=59),"Senior ",""))</f>
        <v/>
      </c>
      <c r="K137" s="34" t="str">
        <f>IF(L137="Nő","",IF(Excel_BuiltIn__FilterDatabase__1[[#This Row],[Kor]]&gt;=60,"Super.s ",""))</f>
        <v xml:space="preserve">Super.s </v>
      </c>
      <c r="L137" s="34" t="str">
        <f>IF(Excel_BuiltIn__FilterDatabase__1[[#This Row],[Nem]]="Nő","Lady","")</f>
        <v/>
      </c>
    </row>
    <row r="138" spans="1:12" s="1" customFormat="1" ht="13.8">
      <c r="A138" s="28">
        <v>737</v>
      </c>
      <c r="B138" s="28" t="s">
        <v>147</v>
      </c>
      <c r="C138" s="44" t="s">
        <v>1523</v>
      </c>
      <c r="D138" s="45"/>
      <c r="E138" s="33" t="str">
        <f>IF(D138&gt;0,($N$2-Excel_BuiltIn__FilterDatabase__1[[#This Row],[Szül Év.Hó.Nap]])/365.25,"0")</f>
        <v>0</v>
      </c>
      <c r="F138" s="40"/>
      <c r="G138" s="34" t="str">
        <f>CONCATENATE(H138,Excel_BuiltIn__FilterDatabase__1[[#This Row],[Felnőtt]],Excel_BuiltIn__FilterDatabase__1[[#This Row],[Senior]],Excel_BuiltIn__FilterDatabase__1[[#This Row],[Super.s]],L138)</f>
        <v xml:space="preserve">Super.s </v>
      </c>
      <c r="H138" s="34" t="str">
        <f>IF(L138="Nő","",IF(Excel_BuiltIn__FilterDatabase__1[[#This Row],[Kor]]&gt;=1=AND(Excel_BuiltIn__FilterDatabase__1[[#This Row],[Kor]]&lt;18),"Junior ",""))</f>
        <v/>
      </c>
      <c r="I138" s="34" t="str">
        <f>IF(L138="Nő","",IF(Excel_BuiltIn__FilterDatabase__1[[#This Row],[Kor]]&gt;=18=AND(Excel_BuiltIn__FilterDatabase__1[[#This Row],[Kor]]&lt;=49),"Felnőtt ",""))</f>
        <v/>
      </c>
      <c r="J138" s="34" t="str">
        <f>IF(L138="Nő","",IF(Excel_BuiltIn__FilterDatabase__1[[#This Row],[Kor]]&gt;49=AND(Excel_BuiltIn__FilterDatabase__1[[#This Row],[Kor]]&lt;=59),"Senior ",""))</f>
        <v/>
      </c>
      <c r="K138" s="34" t="str">
        <f>IF(L138="Nő","",IF(Excel_BuiltIn__FilterDatabase__1[[#This Row],[Kor]]&gt;=60,"Super.s ",""))</f>
        <v xml:space="preserve">Super.s </v>
      </c>
      <c r="L138" s="34" t="str">
        <f>IF(Excel_BuiltIn__FilterDatabase__1[[#This Row],[Nem]]="Nő","Lady","")</f>
        <v/>
      </c>
    </row>
    <row r="139" spans="1:12" s="1" customFormat="1" ht="13.8">
      <c r="A139" s="28">
        <v>741</v>
      </c>
      <c r="B139" s="28" t="s">
        <v>148</v>
      </c>
      <c r="C139" s="44" t="s">
        <v>943</v>
      </c>
      <c r="D139" s="45"/>
      <c r="E139" s="33" t="str">
        <f>IF(D139&gt;0,($N$2-Excel_BuiltIn__FilterDatabase__1[[#This Row],[Szül Év.Hó.Nap]])/365.25,"0")</f>
        <v>0</v>
      </c>
      <c r="F139" s="40"/>
      <c r="G139" s="34" t="str">
        <f>CONCATENATE(H139,Excel_BuiltIn__FilterDatabase__1[[#This Row],[Felnőtt]],Excel_BuiltIn__FilterDatabase__1[[#This Row],[Senior]],Excel_BuiltIn__FilterDatabase__1[[#This Row],[Super.s]],L139)</f>
        <v xml:space="preserve">Super.s </v>
      </c>
      <c r="H139" s="34" t="str">
        <f>IF(L139="Nő","",IF(Excel_BuiltIn__FilterDatabase__1[[#This Row],[Kor]]&gt;=1=AND(Excel_BuiltIn__FilterDatabase__1[[#This Row],[Kor]]&lt;18),"Junior ",""))</f>
        <v/>
      </c>
      <c r="I139" s="34" t="str">
        <f>IF(L139="Nő","",IF(Excel_BuiltIn__FilterDatabase__1[[#This Row],[Kor]]&gt;=18=AND(Excel_BuiltIn__FilterDatabase__1[[#This Row],[Kor]]&lt;=49),"Felnőtt ",""))</f>
        <v/>
      </c>
      <c r="J139" s="34" t="str">
        <f>IF(L139="Nő","",IF(Excel_BuiltIn__FilterDatabase__1[[#This Row],[Kor]]&gt;49=AND(Excel_BuiltIn__FilterDatabase__1[[#This Row],[Kor]]&lt;=59),"Senior ",""))</f>
        <v/>
      </c>
      <c r="K139" s="34" t="str">
        <f>IF(L139="Nő","",IF(Excel_BuiltIn__FilterDatabase__1[[#This Row],[Kor]]&gt;=60,"Super.s ",""))</f>
        <v xml:space="preserve">Super.s </v>
      </c>
      <c r="L139" s="34" t="str">
        <f>IF(Excel_BuiltIn__FilterDatabase__1[[#This Row],[Nem]]="Nő","Lady","")</f>
        <v/>
      </c>
    </row>
    <row r="140" spans="1:12" s="1" customFormat="1" ht="13.8">
      <c r="A140" s="28">
        <v>742</v>
      </c>
      <c r="B140" s="28" t="s">
        <v>1524</v>
      </c>
      <c r="C140" s="44" t="s">
        <v>1591</v>
      </c>
      <c r="D140" s="45"/>
      <c r="E140" s="33" t="str">
        <f>IF(D140&gt;0,($N$2-Excel_BuiltIn__FilterDatabase__1[[#This Row],[Szül Év.Hó.Nap]])/365.25,"0")</f>
        <v>0</v>
      </c>
      <c r="F140" s="40"/>
      <c r="G140" s="34" t="str">
        <f>CONCATENATE(H140,Excel_BuiltIn__FilterDatabase__1[[#This Row],[Felnőtt]],Excel_BuiltIn__FilterDatabase__1[[#This Row],[Senior]],Excel_BuiltIn__FilterDatabase__1[[#This Row],[Super.s]],L140)</f>
        <v xml:space="preserve">Super.s </v>
      </c>
      <c r="H140" s="34" t="str">
        <f>IF(L140="Nő","",IF(Excel_BuiltIn__FilterDatabase__1[[#This Row],[Kor]]&gt;=1=AND(Excel_BuiltIn__FilterDatabase__1[[#This Row],[Kor]]&lt;18),"Junior ",""))</f>
        <v/>
      </c>
      <c r="I140" s="34" t="str">
        <f>IF(L140="Nő","",IF(Excel_BuiltIn__FilterDatabase__1[[#This Row],[Kor]]&gt;=18=AND(Excel_BuiltIn__FilterDatabase__1[[#This Row],[Kor]]&lt;=49),"Felnőtt ",""))</f>
        <v/>
      </c>
      <c r="J140" s="34" t="str">
        <f>IF(L140="Nő","",IF(Excel_BuiltIn__FilterDatabase__1[[#This Row],[Kor]]&gt;49=AND(Excel_BuiltIn__FilterDatabase__1[[#This Row],[Kor]]&lt;=59),"Senior ",""))</f>
        <v/>
      </c>
      <c r="K140" s="34" t="str">
        <f>IF(L140="Nő","",IF(Excel_BuiltIn__FilterDatabase__1[[#This Row],[Kor]]&gt;=60,"Super.s ",""))</f>
        <v xml:space="preserve">Super.s </v>
      </c>
      <c r="L140" s="34" t="str">
        <f>IF(Excel_BuiltIn__FilterDatabase__1[[#This Row],[Nem]]="Nő","Lady","")</f>
        <v/>
      </c>
    </row>
    <row r="141" spans="1:12" s="1" customFormat="1" ht="13.8">
      <c r="A141" s="28">
        <v>746</v>
      </c>
      <c r="B141" s="28" t="s">
        <v>149</v>
      </c>
      <c r="C141" s="44" t="s">
        <v>938</v>
      </c>
      <c r="D141" s="45"/>
      <c r="E141" s="33" t="str">
        <f>IF(D141&gt;0,($N$2-Excel_BuiltIn__FilterDatabase__1[[#This Row],[Szül Év.Hó.Nap]])/365.25,"0")</f>
        <v>0</v>
      </c>
      <c r="F141" s="40"/>
      <c r="G141" s="34" t="str">
        <f>CONCATENATE(H141,Excel_BuiltIn__FilterDatabase__1[[#This Row],[Felnőtt]],Excel_BuiltIn__FilterDatabase__1[[#This Row],[Senior]],Excel_BuiltIn__FilterDatabase__1[[#This Row],[Super.s]],L141)</f>
        <v xml:space="preserve">Super.s </v>
      </c>
      <c r="H141" s="34" t="str">
        <f>IF(L141="Nő","",IF(Excel_BuiltIn__FilterDatabase__1[[#This Row],[Kor]]&gt;=1=AND(Excel_BuiltIn__FilterDatabase__1[[#This Row],[Kor]]&lt;18),"Junior ",""))</f>
        <v/>
      </c>
      <c r="I141" s="34" t="str">
        <f>IF(L141="Nő","",IF(Excel_BuiltIn__FilterDatabase__1[[#This Row],[Kor]]&gt;=18=AND(Excel_BuiltIn__FilterDatabase__1[[#This Row],[Kor]]&lt;=49),"Felnőtt ",""))</f>
        <v/>
      </c>
      <c r="J141" s="34" t="str">
        <f>IF(L141="Nő","",IF(Excel_BuiltIn__FilterDatabase__1[[#This Row],[Kor]]&gt;49=AND(Excel_BuiltIn__FilterDatabase__1[[#This Row],[Kor]]&lt;=59),"Senior ",""))</f>
        <v/>
      </c>
      <c r="K141" s="34" t="str">
        <f>IF(L141="Nő","",IF(Excel_BuiltIn__FilterDatabase__1[[#This Row],[Kor]]&gt;=60,"Super.s ",""))</f>
        <v xml:space="preserve">Super.s </v>
      </c>
      <c r="L141" s="34" t="str">
        <f>IF(Excel_BuiltIn__FilterDatabase__1[[#This Row],[Nem]]="Nő","Lady","")</f>
        <v/>
      </c>
    </row>
    <row r="142" spans="1:12" s="1" customFormat="1" ht="27.6">
      <c r="A142" s="28">
        <v>748</v>
      </c>
      <c r="B142" s="28" t="s">
        <v>2354</v>
      </c>
      <c r="C142" s="44" t="s">
        <v>938</v>
      </c>
      <c r="D142" s="45"/>
      <c r="E142" s="33" t="str">
        <f>IF(D142&gt;0,($N$2-Excel_BuiltIn__FilterDatabase__1[[#This Row],[Szül Év.Hó.Nap]])/365.25,"0")</f>
        <v>0</v>
      </c>
      <c r="F142" s="40"/>
      <c r="G142" s="34" t="str">
        <f>CONCATENATE(H142,Excel_BuiltIn__FilterDatabase__1[[#This Row],[Felnőtt]],Excel_BuiltIn__FilterDatabase__1[[#This Row],[Senior]],Excel_BuiltIn__FilterDatabase__1[[#This Row],[Super.s]],L142)</f>
        <v xml:space="preserve">Super.s </v>
      </c>
      <c r="H142" s="34" t="str">
        <f>IF(L142="Nő","",IF(Excel_BuiltIn__FilterDatabase__1[[#This Row],[Kor]]&gt;=1=AND(Excel_BuiltIn__FilterDatabase__1[[#This Row],[Kor]]&lt;18),"Junior ",""))</f>
        <v/>
      </c>
      <c r="I142" s="34" t="str">
        <f>IF(L142="Nő","",IF(Excel_BuiltIn__FilterDatabase__1[[#This Row],[Kor]]&gt;=18=AND(Excel_BuiltIn__FilterDatabase__1[[#This Row],[Kor]]&lt;=49),"Felnőtt ",""))</f>
        <v/>
      </c>
      <c r="J142" s="34" t="str">
        <f>IF(L142="Nő","",IF(Excel_BuiltIn__FilterDatabase__1[[#This Row],[Kor]]&gt;49=AND(Excel_BuiltIn__FilterDatabase__1[[#This Row],[Kor]]&lt;=59),"Senior ",""))</f>
        <v/>
      </c>
      <c r="K142" s="34" t="str">
        <f>IF(L142="Nő","",IF(Excel_BuiltIn__FilterDatabase__1[[#This Row],[Kor]]&gt;=60,"Super.s ",""))</f>
        <v xml:space="preserve">Super.s </v>
      </c>
      <c r="L142" s="34" t="str">
        <f>IF(Excel_BuiltIn__FilterDatabase__1[[#This Row],[Nem]]="Nő","Lady","")</f>
        <v/>
      </c>
    </row>
    <row r="143" spans="1:12" s="1" customFormat="1" ht="13.8">
      <c r="A143" s="28">
        <v>750</v>
      </c>
      <c r="B143" s="28" t="s">
        <v>151</v>
      </c>
      <c r="C143" s="44" t="s">
        <v>950</v>
      </c>
      <c r="D143" s="45"/>
      <c r="E143" s="33" t="str">
        <f>IF(D143&gt;0,($N$2-Excel_BuiltIn__FilterDatabase__1[[#This Row],[Szül Év.Hó.Nap]])/365.25,"0")</f>
        <v>0</v>
      </c>
      <c r="F143" s="40"/>
      <c r="G143" s="34" t="str">
        <f>CONCATENATE(H143,Excel_BuiltIn__FilterDatabase__1[[#This Row],[Felnőtt]],Excel_BuiltIn__FilterDatabase__1[[#This Row],[Senior]],Excel_BuiltIn__FilterDatabase__1[[#This Row],[Super.s]],L143)</f>
        <v xml:space="preserve">Super.s </v>
      </c>
      <c r="H143" s="34" t="str">
        <f>IF(L143="Nő","",IF(Excel_BuiltIn__FilterDatabase__1[[#This Row],[Kor]]&gt;=1=AND(Excel_BuiltIn__FilterDatabase__1[[#This Row],[Kor]]&lt;18),"Junior ",""))</f>
        <v/>
      </c>
      <c r="I143" s="34" t="str">
        <f>IF(L143="Nő","",IF(Excel_BuiltIn__FilterDatabase__1[[#This Row],[Kor]]&gt;=18=AND(Excel_BuiltIn__FilterDatabase__1[[#This Row],[Kor]]&lt;=49),"Felnőtt ",""))</f>
        <v/>
      </c>
      <c r="J143" s="34" t="str">
        <f>IF(L143="Nő","",IF(Excel_BuiltIn__FilterDatabase__1[[#This Row],[Kor]]&gt;49=AND(Excel_BuiltIn__FilterDatabase__1[[#This Row],[Kor]]&lt;=59),"Senior ",""))</f>
        <v/>
      </c>
      <c r="K143" s="34" t="str">
        <f>IF(L143="Nő","",IF(Excel_BuiltIn__FilterDatabase__1[[#This Row],[Kor]]&gt;=60,"Super.s ",""))</f>
        <v xml:space="preserve">Super.s </v>
      </c>
      <c r="L143" s="34" t="str">
        <f>IF(Excel_BuiltIn__FilterDatabase__1[[#This Row],[Nem]]="Nő","Lady","")</f>
        <v/>
      </c>
    </row>
    <row r="144" spans="1:12" s="1" customFormat="1" ht="21">
      <c r="A144" s="28">
        <v>762</v>
      </c>
      <c r="B144" s="28" t="s">
        <v>154</v>
      </c>
      <c r="C144" s="44" t="s">
        <v>967</v>
      </c>
      <c r="D144" s="45"/>
      <c r="E144" s="33" t="str">
        <f>IF(D144&gt;0,($N$2-Excel_BuiltIn__FilterDatabase__1[[#This Row],[Szül Év.Hó.Nap]])/365.25,"0")</f>
        <v>0</v>
      </c>
      <c r="F144" s="40"/>
      <c r="G144" s="34" t="str">
        <f>CONCATENATE(H144,Excel_BuiltIn__FilterDatabase__1[[#This Row],[Felnőtt]],Excel_BuiltIn__FilterDatabase__1[[#This Row],[Senior]],Excel_BuiltIn__FilterDatabase__1[[#This Row],[Super.s]],L144)</f>
        <v xml:space="preserve">Super.s </v>
      </c>
      <c r="H144" s="34" t="str">
        <f>IF(L144="Nő","",IF(Excel_BuiltIn__FilterDatabase__1[[#This Row],[Kor]]&gt;=1=AND(Excel_BuiltIn__FilterDatabase__1[[#This Row],[Kor]]&lt;18),"Junior ",""))</f>
        <v/>
      </c>
      <c r="I144" s="34" t="str">
        <f>IF(L144="Nő","",IF(Excel_BuiltIn__FilterDatabase__1[[#This Row],[Kor]]&gt;=18=AND(Excel_BuiltIn__FilterDatabase__1[[#This Row],[Kor]]&lt;=49),"Felnőtt ",""))</f>
        <v/>
      </c>
      <c r="J144" s="34" t="str">
        <f>IF(L144="Nő","",IF(Excel_BuiltIn__FilterDatabase__1[[#This Row],[Kor]]&gt;49=AND(Excel_BuiltIn__FilterDatabase__1[[#This Row],[Kor]]&lt;=59),"Senior ",""))</f>
        <v/>
      </c>
      <c r="K144" s="34" t="str">
        <f>IF(L144="Nő","",IF(Excel_BuiltIn__FilterDatabase__1[[#This Row],[Kor]]&gt;=60,"Super.s ",""))</f>
        <v xml:space="preserve">Super.s </v>
      </c>
      <c r="L144" s="34" t="str">
        <f>IF(Excel_BuiltIn__FilterDatabase__1[[#This Row],[Nem]]="Nő","Lady","")</f>
        <v/>
      </c>
    </row>
    <row r="145" spans="1:12" s="1" customFormat="1" ht="27.6">
      <c r="A145" s="28">
        <v>765</v>
      </c>
      <c r="B145" s="28" t="s">
        <v>2355</v>
      </c>
      <c r="C145" s="44" t="s">
        <v>970</v>
      </c>
      <c r="D145" s="45"/>
      <c r="E145" s="33" t="str">
        <f>IF(D145&gt;0,($N$2-Excel_BuiltIn__FilterDatabase__1[[#This Row],[Szül Év.Hó.Nap]])/365.25,"0")</f>
        <v>0</v>
      </c>
      <c r="F145" s="40"/>
      <c r="G145" s="34" t="str">
        <f>CONCATENATE(H145,Excel_BuiltIn__FilterDatabase__1[[#This Row],[Felnőtt]],Excel_BuiltIn__FilterDatabase__1[[#This Row],[Senior]],Excel_BuiltIn__FilterDatabase__1[[#This Row],[Super.s]],L145)</f>
        <v xml:space="preserve">Super.s </v>
      </c>
      <c r="H145" s="34" t="str">
        <f>IF(L145="Nő","",IF(Excel_BuiltIn__FilterDatabase__1[[#This Row],[Kor]]&gt;=1=AND(Excel_BuiltIn__FilterDatabase__1[[#This Row],[Kor]]&lt;18),"Junior ",""))</f>
        <v/>
      </c>
      <c r="I145" s="34" t="str">
        <f>IF(L145="Nő","",IF(Excel_BuiltIn__FilterDatabase__1[[#This Row],[Kor]]&gt;=18=AND(Excel_BuiltIn__FilterDatabase__1[[#This Row],[Kor]]&lt;=49),"Felnőtt ",""))</f>
        <v/>
      </c>
      <c r="J145" s="34" t="str">
        <f>IF(L145="Nő","",IF(Excel_BuiltIn__FilterDatabase__1[[#This Row],[Kor]]&gt;49=AND(Excel_BuiltIn__FilterDatabase__1[[#This Row],[Kor]]&lt;=59),"Senior ",""))</f>
        <v/>
      </c>
      <c r="K145" s="34" t="str">
        <f>IF(L145="Nő","",IF(Excel_BuiltIn__FilterDatabase__1[[#This Row],[Kor]]&gt;=60,"Super.s ",""))</f>
        <v xml:space="preserve">Super.s </v>
      </c>
      <c r="L145" s="34" t="str">
        <f>IF(Excel_BuiltIn__FilterDatabase__1[[#This Row],[Nem]]="Nő","Lady","")</f>
        <v/>
      </c>
    </row>
    <row r="146" spans="1:12" s="1" customFormat="1" ht="13.8">
      <c r="A146" s="28">
        <v>768</v>
      </c>
      <c r="B146" s="28" t="s">
        <v>971</v>
      </c>
      <c r="C146" s="44" t="s">
        <v>939</v>
      </c>
      <c r="D146" s="45"/>
      <c r="E146" s="33" t="str">
        <f>IF(D146&gt;0,($N$2-Excel_BuiltIn__FilterDatabase__1[[#This Row],[Szül Év.Hó.Nap]])/365.25,"0")</f>
        <v>0</v>
      </c>
      <c r="F146" s="40"/>
      <c r="G146" s="34" t="str">
        <f>CONCATENATE(H146,Excel_BuiltIn__FilterDatabase__1[[#This Row],[Felnőtt]],Excel_BuiltIn__FilterDatabase__1[[#This Row],[Senior]],Excel_BuiltIn__FilterDatabase__1[[#This Row],[Super.s]],L146)</f>
        <v xml:space="preserve">Super.s </v>
      </c>
      <c r="H146" s="34" t="str">
        <f>IF(L146="Nő","",IF(Excel_BuiltIn__FilterDatabase__1[[#This Row],[Kor]]&gt;=1=AND(Excel_BuiltIn__FilterDatabase__1[[#This Row],[Kor]]&lt;18),"Junior ",""))</f>
        <v/>
      </c>
      <c r="I146" s="34" t="str">
        <f>IF(L146="Nő","",IF(Excel_BuiltIn__FilterDatabase__1[[#This Row],[Kor]]&gt;=18=AND(Excel_BuiltIn__FilterDatabase__1[[#This Row],[Kor]]&lt;=49),"Felnőtt ",""))</f>
        <v/>
      </c>
      <c r="J146" s="34" t="str">
        <f>IF(L146="Nő","",IF(Excel_BuiltIn__FilterDatabase__1[[#This Row],[Kor]]&gt;49=AND(Excel_BuiltIn__FilterDatabase__1[[#This Row],[Kor]]&lt;=59),"Senior ",""))</f>
        <v/>
      </c>
      <c r="K146" s="34" t="str">
        <f>IF(L146="Nő","",IF(Excel_BuiltIn__FilterDatabase__1[[#This Row],[Kor]]&gt;=60,"Super.s ",""))</f>
        <v xml:space="preserve">Super.s </v>
      </c>
      <c r="L146" s="34" t="str">
        <f>IF(Excel_BuiltIn__FilterDatabase__1[[#This Row],[Nem]]="Nő","Lady","")</f>
        <v/>
      </c>
    </row>
    <row r="147" spans="1:12" s="1" customFormat="1" ht="13.8">
      <c r="A147" s="28">
        <v>772</v>
      </c>
      <c r="B147" s="28" t="s">
        <v>155</v>
      </c>
      <c r="C147" s="44" t="s">
        <v>966</v>
      </c>
      <c r="D147" s="45"/>
      <c r="E147" s="33" t="str">
        <f>IF(D147&gt;0,($N$2-Excel_BuiltIn__FilterDatabase__1[[#This Row],[Szül Év.Hó.Nap]])/365.25,"0")</f>
        <v>0</v>
      </c>
      <c r="F147" s="40"/>
      <c r="G147" s="34" t="str">
        <f>CONCATENATE(H147,Excel_BuiltIn__FilterDatabase__1[[#This Row],[Felnőtt]],Excel_BuiltIn__FilterDatabase__1[[#This Row],[Senior]],Excel_BuiltIn__FilterDatabase__1[[#This Row],[Super.s]],L147)</f>
        <v xml:space="preserve">Super.s </v>
      </c>
      <c r="H147" s="34" t="str">
        <f>IF(L147="Nő","",IF(Excel_BuiltIn__FilterDatabase__1[[#This Row],[Kor]]&gt;=1=AND(Excel_BuiltIn__FilterDatabase__1[[#This Row],[Kor]]&lt;18),"Junior ",""))</f>
        <v/>
      </c>
      <c r="I147" s="34" t="str">
        <f>IF(L147="Nő","",IF(Excel_BuiltIn__FilterDatabase__1[[#This Row],[Kor]]&gt;=18=AND(Excel_BuiltIn__FilterDatabase__1[[#This Row],[Kor]]&lt;=49),"Felnőtt ",""))</f>
        <v/>
      </c>
      <c r="J147" s="34" t="str">
        <f>IF(L147="Nő","",IF(Excel_BuiltIn__FilterDatabase__1[[#This Row],[Kor]]&gt;49=AND(Excel_BuiltIn__FilterDatabase__1[[#This Row],[Kor]]&lt;=59),"Senior ",""))</f>
        <v/>
      </c>
      <c r="K147" s="34" t="str">
        <f>IF(L147="Nő","",IF(Excel_BuiltIn__FilterDatabase__1[[#This Row],[Kor]]&gt;=60,"Super.s ",""))</f>
        <v xml:space="preserve">Super.s </v>
      </c>
      <c r="L147" s="34" t="str">
        <f>IF(Excel_BuiltIn__FilterDatabase__1[[#This Row],[Nem]]="Nő","Lady","")</f>
        <v/>
      </c>
    </row>
    <row r="148" spans="1:12" s="1" customFormat="1" ht="13.8">
      <c r="A148" s="28">
        <v>777</v>
      </c>
      <c r="B148" s="28" t="s">
        <v>158</v>
      </c>
      <c r="C148" s="44" t="s">
        <v>943</v>
      </c>
      <c r="D148" s="45"/>
      <c r="E148" s="33" t="str">
        <f>IF(D148&gt;0,($N$2-Excel_BuiltIn__FilterDatabase__1[[#This Row],[Szül Év.Hó.Nap]])/365.25,"0")</f>
        <v>0</v>
      </c>
      <c r="F148" s="40"/>
      <c r="G148" s="34" t="str">
        <f>CONCATENATE(H148,Excel_BuiltIn__FilterDatabase__1[[#This Row],[Felnőtt]],Excel_BuiltIn__FilterDatabase__1[[#This Row],[Senior]],Excel_BuiltIn__FilterDatabase__1[[#This Row],[Super.s]],L148)</f>
        <v xml:space="preserve">Super.s </v>
      </c>
      <c r="H148" s="34" t="str">
        <f>IF(L148="Nő","",IF(Excel_BuiltIn__FilterDatabase__1[[#This Row],[Kor]]&gt;=1=AND(Excel_BuiltIn__FilterDatabase__1[[#This Row],[Kor]]&lt;18),"Junior ",""))</f>
        <v/>
      </c>
      <c r="I148" s="34" t="str">
        <f>IF(L148="Nő","",IF(Excel_BuiltIn__FilterDatabase__1[[#This Row],[Kor]]&gt;=18=AND(Excel_BuiltIn__FilterDatabase__1[[#This Row],[Kor]]&lt;=49),"Felnőtt ",""))</f>
        <v/>
      </c>
      <c r="J148" s="34" t="str">
        <f>IF(L148="Nő","",IF(Excel_BuiltIn__FilterDatabase__1[[#This Row],[Kor]]&gt;49=AND(Excel_BuiltIn__FilterDatabase__1[[#This Row],[Kor]]&lt;=59),"Senior ",""))</f>
        <v/>
      </c>
      <c r="K148" s="34" t="str">
        <f>IF(L148="Nő","",IF(Excel_BuiltIn__FilterDatabase__1[[#This Row],[Kor]]&gt;=60,"Super.s ",""))</f>
        <v xml:space="preserve">Super.s </v>
      </c>
      <c r="L148" s="34" t="str">
        <f>IF(Excel_BuiltIn__FilterDatabase__1[[#This Row],[Nem]]="Nő","Lady","")</f>
        <v/>
      </c>
    </row>
    <row r="149" spans="1:12" s="1" customFormat="1" ht="27.6">
      <c r="A149" s="28">
        <v>781</v>
      </c>
      <c r="B149" s="28" t="s">
        <v>2356</v>
      </c>
      <c r="C149" s="44" t="s">
        <v>966</v>
      </c>
      <c r="D149" s="45"/>
      <c r="E149" s="33" t="str">
        <f>IF(D149&gt;0,($N$2-Excel_BuiltIn__FilterDatabase__1[[#This Row],[Szül Év.Hó.Nap]])/365.25,"0")</f>
        <v>0</v>
      </c>
      <c r="F149" s="40"/>
      <c r="G149" s="34" t="str">
        <f>CONCATENATE(H149,Excel_BuiltIn__FilterDatabase__1[[#This Row],[Felnőtt]],Excel_BuiltIn__FilterDatabase__1[[#This Row],[Senior]],Excel_BuiltIn__FilterDatabase__1[[#This Row],[Super.s]],L149)</f>
        <v xml:space="preserve">Super.s </v>
      </c>
      <c r="H149" s="34" t="str">
        <f>IF(L149="Nő","",IF(Excel_BuiltIn__FilterDatabase__1[[#This Row],[Kor]]&gt;=1=AND(Excel_BuiltIn__FilterDatabase__1[[#This Row],[Kor]]&lt;18),"Junior ",""))</f>
        <v/>
      </c>
      <c r="I149" s="34" t="str">
        <f>IF(L149="Nő","",IF(Excel_BuiltIn__FilterDatabase__1[[#This Row],[Kor]]&gt;=18=AND(Excel_BuiltIn__FilterDatabase__1[[#This Row],[Kor]]&lt;=49),"Felnőtt ",""))</f>
        <v/>
      </c>
      <c r="J149" s="34" t="str">
        <f>IF(L149="Nő","",IF(Excel_BuiltIn__FilterDatabase__1[[#This Row],[Kor]]&gt;49=AND(Excel_BuiltIn__FilterDatabase__1[[#This Row],[Kor]]&lt;=59),"Senior ",""))</f>
        <v/>
      </c>
      <c r="K149" s="34" t="str">
        <f>IF(L149="Nő","",IF(Excel_BuiltIn__FilterDatabase__1[[#This Row],[Kor]]&gt;=60,"Super.s ",""))</f>
        <v xml:space="preserve">Super.s </v>
      </c>
      <c r="L149" s="34" t="str">
        <f>IF(Excel_BuiltIn__FilterDatabase__1[[#This Row],[Nem]]="Nő","Lady","")</f>
        <v/>
      </c>
    </row>
    <row r="150" spans="1:12" s="1" customFormat="1" ht="13.8">
      <c r="A150" s="28">
        <v>785</v>
      </c>
      <c r="B150" s="28" t="s">
        <v>159</v>
      </c>
      <c r="C150" s="44" t="s">
        <v>114</v>
      </c>
      <c r="D150" s="45"/>
      <c r="E150" s="33" t="str">
        <f>IF(D150&gt;0,($N$2-Excel_BuiltIn__FilterDatabase__1[[#This Row],[Szül Év.Hó.Nap]])/365.25,"0")</f>
        <v>0</v>
      </c>
      <c r="F150" s="40"/>
      <c r="G150" s="34" t="str">
        <f>CONCATENATE(H150,Excel_BuiltIn__FilterDatabase__1[[#This Row],[Felnőtt]],Excel_BuiltIn__FilterDatabase__1[[#This Row],[Senior]],Excel_BuiltIn__FilterDatabase__1[[#This Row],[Super.s]],L150)</f>
        <v xml:space="preserve">Super.s </v>
      </c>
      <c r="H150" s="34" t="str">
        <f>IF(L150="Nő","",IF(Excel_BuiltIn__FilterDatabase__1[[#This Row],[Kor]]&gt;=1=AND(Excel_BuiltIn__FilterDatabase__1[[#This Row],[Kor]]&lt;18),"Junior ",""))</f>
        <v/>
      </c>
      <c r="I150" s="34" t="str">
        <f>IF(L150="Nő","",IF(Excel_BuiltIn__FilterDatabase__1[[#This Row],[Kor]]&gt;=18=AND(Excel_BuiltIn__FilterDatabase__1[[#This Row],[Kor]]&lt;=49),"Felnőtt ",""))</f>
        <v/>
      </c>
      <c r="J150" s="34" t="str">
        <f>IF(L150="Nő","",IF(Excel_BuiltIn__FilterDatabase__1[[#This Row],[Kor]]&gt;49=AND(Excel_BuiltIn__FilterDatabase__1[[#This Row],[Kor]]&lt;=59),"Senior ",""))</f>
        <v/>
      </c>
      <c r="K150" s="34" t="str">
        <f>IF(L150="Nő","",IF(Excel_BuiltIn__FilterDatabase__1[[#This Row],[Kor]]&gt;=60,"Super.s ",""))</f>
        <v xml:space="preserve">Super.s </v>
      </c>
      <c r="L150" s="34" t="str">
        <f>IF(Excel_BuiltIn__FilterDatabase__1[[#This Row],[Nem]]="Nő","Lady","")</f>
        <v/>
      </c>
    </row>
    <row r="151" spans="1:12" s="1" customFormat="1" ht="13.8">
      <c r="A151" s="28">
        <v>788</v>
      </c>
      <c r="B151" s="28" t="s">
        <v>160</v>
      </c>
      <c r="C151" s="44" t="s">
        <v>84</v>
      </c>
      <c r="D151" s="45"/>
      <c r="E151" s="33" t="str">
        <f>IF(D151&gt;0,($N$2-Excel_BuiltIn__FilterDatabase__1[[#This Row],[Szül Év.Hó.Nap]])/365.25,"0")</f>
        <v>0</v>
      </c>
      <c r="F151" s="40"/>
      <c r="G151" s="34" t="str">
        <f>CONCATENATE(H151,Excel_BuiltIn__FilterDatabase__1[[#This Row],[Felnőtt]],Excel_BuiltIn__FilterDatabase__1[[#This Row],[Senior]],Excel_BuiltIn__FilterDatabase__1[[#This Row],[Super.s]],L151)</f>
        <v xml:space="preserve">Super.s </v>
      </c>
      <c r="H151" s="34" t="str">
        <f>IF(L151="Nő","",IF(Excel_BuiltIn__FilterDatabase__1[[#This Row],[Kor]]&gt;=1=AND(Excel_BuiltIn__FilterDatabase__1[[#This Row],[Kor]]&lt;18),"Junior ",""))</f>
        <v/>
      </c>
      <c r="I151" s="34" t="str">
        <f>IF(L151="Nő","",IF(Excel_BuiltIn__FilterDatabase__1[[#This Row],[Kor]]&gt;=18=AND(Excel_BuiltIn__FilterDatabase__1[[#This Row],[Kor]]&lt;=49),"Felnőtt ",""))</f>
        <v/>
      </c>
      <c r="J151" s="34" t="str">
        <f>IF(L151="Nő","",IF(Excel_BuiltIn__FilterDatabase__1[[#This Row],[Kor]]&gt;49=AND(Excel_BuiltIn__FilterDatabase__1[[#This Row],[Kor]]&lt;=59),"Senior ",""))</f>
        <v/>
      </c>
      <c r="K151" s="34" t="str">
        <f>IF(L151="Nő","",IF(Excel_BuiltIn__FilterDatabase__1[[#This Row],[Kor]]&gt;=60,"Super.s ",""))</f>
        <v xml:space="preserve">Super.s </v>
      </c>
      <c r="L151" s="34" t="str">
        <f>IF(Excel_BuiltIn__FilterDatabase__1[[#This Row],[Nem]]="Nő","Lady","")</f>
        <v/>
      </c>
    </row>
    <row r="152" spans="1:12" s="1" customFormat="1" ht="13.8">
      <c r="A152" s="28">
        <v>789</v>
      </c>
      <c r="B152" s="28" t="s">
        <v>161</v>
      </c>
      <c r="C152" s="44" t="s">
        <v>84</v>
      </c>
      <c r="D152" s="45"/>
      <c r="E152" s="33" t="str">
        <f>IF(D152&gt;0,($N$2-Excel_BuiltIn__FilterDatabase__1[[#This Row],[Szül Év.Hó.Nap]])/365.25,"0")</f>
        <v>0</v>
      </c>
      <c r="F152" s="40"/>
      <c r="G152" s="34" t="str">
        <f>CONCATENATE(H152,Excel_BuiltIn__FilterDatabase__1[[#This Row],[Felnőtt]],Excel_BuiltIn__FilterDatabase__1[[#This Row],[Senior]],Excel_BuiltIn__FilterDatabase__1[[#This Row],[Super.s]],L152)</f>
        <v xml:space="preserve">Super.s </v>
      </c>
      <c r="H152" s="34" t="str">
        <f>IF(L152="Nő","",IF(Excel_BuiltIn__FilterDatabase__1[[#This Row],[Kor]]&gt;=1=AND(Excel_BuiltIn__FilterDatabase__1[[#This Row],[Kor]]&lt;18),"Junior ",""))</f>
        <v/>
      </c>
      <c r="I152" s="34" t="str">
        <f>IF(L152="Nő","",IF(Excel_BuiltIn__FilterDatabase__1[[#This Row],[Kor]]&gt;=18=AND(Excel_BuiltIn__FilterDatabase__1[[#This Row],[Kor]]&lt;=49),"Felnőtt ",""))</f>
        <v/>
      </c>
      <c r="J152" s="34" t="str">
        <f>IF(L152="Nő","",IF(Excel_BuiltIn__FilterDatabase__1[[#This Row],[Kor]]&gt;49=AND(Excel_BuiltIn__FilterDatabase__1[[#This Row],[Kor]]&lt;=59),"Senior ",""))</f>
        <v/>
      </c>
      <c r="K152" s="34" t="str">
        <f>IF(L152="Nő","",IF(Excel_BuiltIn__FilterDatabase__1[[#This Row],[Kor]]&gt;=60,"Super.s ",""))</f>
        <v xml:space="preserve">Super.s </v>
      </c>
      <c r="L152" s="34" t="str">
        <f>IF(Excel_BuiltIn__FilterDatabase__1[[#This Row],[Nem]]="Nő","Lady","")</f>
        <v/>
      </c>
    </row>
    <row r="153" spans="1:12" s="1" customFormat="1" ht="13.8">
      <c r="A153" s="28">
        <v>792</v>
      </c>
      <c r="B153" s="28" t="s">
        <v>163</v>
      </c>
      <c r="C153" s="44" t="s">
        <v>85</v>
      </c>
      <c r="D153" s="45"/>
      <c r="E153" s="33" t="str">
        <f>IF(D153&gt;0,($N$2-Excel_BuiltIn__FilterDatabase__1[[#This Row],[Szül Év.Hó.Nap]])/365.25,"0")</f>
        <v>0</v>
      </c>
      <c r="F153" s="40"/>
      <c r="G153" s="34" t="str">
        <f>CONCATENATE(H153,Excel_BuiltIn__FilterDatabase__1[[#This Row],[Felnőtt]],Excel_BuiltIn__FilterDatabase__1[[#This Row],[Senior]],Excel_BuiltIn__FilterDatabase__1[[#This Row],[Super.s]],L153)</f>
        <v xml:space="preserve">Super.s </v>
      </c>
      <c r="H153" s="34" t="str">
        <f>IF(L153="Nő","",IF(Excel_BuiltIn__FilterDatabase__1[[#This Row],[Kor]]&gt;=1=AND(Excel_BuiltIn__FilterDatabase__1[[#This Row],[Kor]]&lt;18),"Junior ",""))</f>
        <v/>
      </c>
      <c r="I153" s="34" t="str">
        <f>IF(L153="Nő","",IF(Excel_BuiltIn__FilterDatabase__1[[#This Row],[Kor]]&gt;=18=AND(Excel_BuiltIn__FilterDatabase__1[[#This Row],[Kor]]&lt;=49),"Felnőtt ",""))</f>
        <v/>
      </c>
      <c r="J153" s="34" t="str">
        <f>IF(L153="Nő","",IF(Excel_BuiltIn__FilterDatabase__1[[#This Row],[Kor]]&gt;49=AND(Excel_BuiltIn__FilterDatabase__1[[#This Row],[Kor]]&lt;=59),"Senior ",""))</f>
        <v/>
      </c>
      <c r="K153" s="34" t="str">
        <f>IF(L153="Nő","",IF(Excel_BuiltIn__FilterDatabase__1[[#This Row],[Kor]]&gt;=60,"Super.s ",""))</f>
        <v xml:space="preserve">Super.s </v>
      </c>
      <c r="L153" s="34" t="str">
        <f>IF(Excel_BuiltIn__FilterDatabase__1[[#This Row],[Nem]]="Nő","Lady","")</f>
        <v/>
      </c>
    </row>
    <row r="154" spans="1:12" s="1" customFormat="1" ht="13.8">
      <c r="A154" s="28">
        <v>796</v>
      </c>
      <c r="B154" s="28" t="s">
        <v>164</v>
      </c>
      <c r="C154" s="44" t="s">
        <v>85</v>
      </c>
      <c r="D154" s="45"/>
      <c r="E154" s="33" t="str">
        <f>IF(D154&gt;0,($N$2-Excel_BuiltIn__FilterDatabase__1[[#This Row],[Szül Év.Hó.Nap]])/365.25,"0")</f>
        <v>0</v>
      </c>
      <c r="F154" s="40"/>
      <c r="G154" s="34" t="str">
        <f>CONCATENATE(H154,Excel_BuiltIn__FilterDatabase__1[[#This Row],[Felnőtt]],Excel_BuiltIn__FilterDatabase__1[[#This Row],[Senior]],Excel_BuiltIn__FilterDatabase__1[[#This Row],[Super.s]],L154)</f>
        <v xml:space="preserve">Super.s </v>
      </c>
      <c r="H154" s="34" t="str">
        <f>IF(L154="Nő","",IF(Excel_BuiltIn__FilterDatabase__1[[#This Row],[Kor]]&gt;=1=AND(Excel_BuiltIn__FilterDatabase__1[[#This Row],[Kor]]&lt;18),"Junior ",""))</f>
        <v/>
      </c>
      <c r="I154" s="34" t="str">
        <f>IF(L154="Nő","",IF(Excel_BuiltIn__FilterDatabase__1[[#This Row],[Kor]]&gt;=18=AND(Excel_BuiltIn__FilterDatabase__1[[#This Row],[Kor]]&lt;=49),"Felnőtt ",""))</f>
        <v/>
      </c>
      <c r="J154" s="34" t="str">
        <f>IF(L154="Nő","",IF(Excel_BuiltIn__FilterDatabase__1[[#This Row],[Kor]]&gt;49=AND(Excel_BuiltIn__FilterDatabase__1[[#This Row],[Kor]]&lt;=59),"Senior ",""))</f>
        <v/>
      </c>
      <c r="K154" s="34" t="str">
        <f>IF(L154="Nő","",IF(Excel_BuiltIn__FilterDatabase__1[[#This Row],[Kor]]&gt;=60,"Super.s ",""))</f>
        <v xml:space="preserve">Super.s </v>
      </c>
      <c r="L154" s="34" t="str">
        <f>IF(Excel_BuiltIn__FilterDatabase__1[[#This Row],[Nem]]="Nő","Lady","")</f>
        <v/>
      </c>
    </row>
    <row r="155" spans="1:12" s="1" customFormat="1" ht="13.8">
      <c r="A155" s="28">
        <v>800</v>
      </c>
      <c r="B155" s="28" t="s">
        <v>166</v>
      </c>
      <c r="C155" s="44" t="s">
        <v>589</v>
      </c>
      <c r="D155" s="45"/>
      <c r="E155" s="33" t="str">
        <f>IF(D155&gt;0,($N$2-Excel_BuiltIn__FilterDatabase__1[[#This Row],[Szül Év.Hó.Nap]])/365.25,"0")</f>
        <v>0</v>
      </c>
      <c r="F155" s="40"/>
      <c r="G155" s="34" t="str">
        <f>CONCATENATE(H155,Excel_BuiltIn__FilterDatabase__1[[#This Row],[Felnőtt]],Excel_BuiltIn__FilterDatabase__1[[#This Row],[Senior]],Excel_BuiltIn__FilterDatabase__1[[#This Row],[Super.s]],L155)</f>
        <v xml:space="preserve">Super.s </v>
      </c>
      <c r="H155" s="34" t="str">
        <f>IF(L155="Nő","",IF(Excel_BuiltIn__FilterDatabase__1[[#This Row],[Kor]]&gt;=1=AND(Excel_BuiltIn__FilterDatabase__1[[#This Row],[Kor]]&lt;18),"Junior ",""))</f>
        <v/>
      </c>
      <c r="I155" s="34" t="str">
        <f>IF(L155="Nő","",IF(Excel_BuiltIn__FilterDatabase__1[[#This Row],[Kor]]&gt;=18=AND(Excel_BuiltIn__FilterDatabase__1[[#This Row],[Kor]]&lt;=49),"Felnőtt ",""))</f>
        <v/>
      </c>
      <c r="J155" s="34" t="str">
        <f>IF(L155="Nő","",IF(Excel_BuiltIn__FilterDatabase__1[[#This Row],[Kor]]&gt;49=AND(Excel_BuiltIn__FilterDatabase__1[[#This Row],[Kor]]&lt;=59),"Senior ",""))</f>
        <v/>
      </c>
      <c r="K155" s="34" t="str">
        <f>IF(L155="Nő","",IF(Excel_BuiltIn__FilterDatabase__1[[#This Row],[Kor]]&gt;=60,"Super.s ",""))</f>
        <v xml:space="preserve">Super.s </v>
      </c>
      <c r="L155" s="34" t="str">
        <f>IF(Excel_BuiltIn__FilterDatabase__1[[#This Row],[Nem]]="Nő","Lady","")</f>
        <v/>
      </c>
    </row>
    <row r="156" spans="1:12" s="1" customFormat="1" ht="27.6">
      <c r="A156" s="28">
        <v>801</v>
      </c>
      <c r="B156" s="28" t="s">
        <v>973</v>
      </c>
      <c r="C156" s="44" t="s">
        <v>2323</v>
      </c>
      <c r="D156" s="45"/>
      <c r="E156" s="33" t="str">
        <f>IF(D156&gt;0,($N$2-Excel_BuiltIn__FilterDatabase__1[[#This Row],[Szül Év.Hó.Nap]])/365.25,"0")</f>
        <v>0</v>
      </c>
      <c r="F156" s="40"/>
      <c r="G156" s="34" t="str">
        <f>CONCATENATE(H156,Excel_BuiltIn__FilterDatabase__1[[#This Row],[Felnőtt]],Excel_BuiltIn__FilterDatabase__1[[#This Row],[Senior]],Excel_BuiltIn__FilterDatabase__1[[#This Row],[Super.s]],L156)</f>
        <v xml:space="preserve">Super.s </v>
      </c>
      <c r="H156" s="34" t="str">
        <f>IF(L156="Nő","",IF(Excel_BuiltIn__FilterDatabase__1[[#This Row],[Kor]]&gt;=1=AND(Excel_BuiltIn__FilterDatabase__1[[#This Row],[Kor]]&lt;18),"Junior ",""))</f>
        <v/>
      </c>
      <c r="I156" s="34" t="str">
        <f>IF(L156="Nő","",IF(Excel_BuiltIn__FilterDatabase__1[[#This Row],[Kor]]&gt;=18=AND(Excel_BuiltIn__FilterDatabase__1[[#This Row],[Kor]]&lt;=49),"Felnőtt ",""))</f>
        <v/>
      </c>
      <c r="J156" s="34" t="str">
        <f>IF(L156="Nő","",IF(Excel_BuiltIn__FilterDatabase__1[[#This Row],[Kor]]&gt;49=AND(Excel_BuiltIn__FilterDatabase__1[[#This Row],[Kor]]&lt;=59),"Senior ",""))</f>
        <v/>
      </c>
      <c r="K156" s="34" t="str">
        <f>IF(L156="Nő","",IF(Excel_BuiltIn__FilterDatabase__1[[#This Row],[Kor]]&gt;=60,"Super.s ",""))</f>
        <v xml:space="preserve">Super.s </v>
      </c>
      <c r="L156" s="34" t="str">
        <f>IF(Excel_BuiltIn__FilterDatabase__1[[#This Row],[Nem]]="Nő","Lady","")</f>
        <v/>
      </c>
    </row>
    <row r="157" spans="1:12" s="1" customFormat="1" ht="13.8">
      <c r="A157" s="28">
        <v>802</v>
      </c>
      <c r="B157" s="28" t="s">
        <v>167</v>
      </c>
      <c r="C157" s="44" t="s">
        <v>964</v>
      </c>
      <c r="D157" s="45"/>
      <c r="E157" s="33" t="str">
        <f>IF(D157&gt;0,($N$2-Excel_BuiltIn__FilterDatabase__1[[#This Row],[Szül Év.Hó.Nap]])/365.25,"0")</f>
        <v>0</v>
      </c>
      <c r="F157" s="40"/>
      <c r="G157" s="34" t="str">
        <f>CONCATENATE(H157,Excel_BuiltIn__FilterDatabase__1[[#This Row],[Felnőtt]],Excel_BuiltIn__FilterDatabase__1[[#This Row],[Senior]],Excel_BuiltIn__FilterDatabase__1[[#This Row],[Super.s]],L157)</f>
        <v xml:space="preserve">Super.s </v>
      </c>
      <c r="H157" s="34" t="str">
        <f>IF(L157="Nő","",IF(Excel_BuiltIn__FilterDatabase__1[[#This Row],[Kor]]&gt;=1=AND(Excel_BuiltIn__FilterDatabase__1[[#This Row],[Kor]]&lt;18),"Junior ",""))</f>
        <v/>
      </c>
      <c r="I157" s="34" t="str">
        <f>IF(L157="Nő","",IF(Excel_BuiltIn__FilterDatabase__1[[#This Row],[Kor]]&gt;=18=AND(Excel_BuiltIn__FilterDatabase__1[[#This Row],[Kor]]&lt;=49),"Felnőtt ",""))</f>
        <v/>
      </c>
      <c r="J157" s="34" t="str">
        <f>IF(L157="Nő","",IF(Excel_BuiltIn__FilterDatabase__1[[#This Row],[Kor]]&gt;49=AND(Excel_BuiltIn__FilterDatabase__1[[#This Row],[Kor]]&lt;=59),"Senior ",""))</f>
        <v/>
      </c>
      <c r="K157" s="34" t="str">
        <f>IF(L157="Nő","",IF(Excel_BuiltIn__FilterDatabase__1[[#This Row],[Kor]]&gt;=60,"Super.s ",""))</f>
        <v xml:space="preserve">Super.s </v>
      </c>
      <c r="L157" s="34" t="str">
        <f>IF(Excel_BuiltIn__FilterDatabase__1[[#This Row],[Nem]]="Nő","Lady","")</f>
        <v/>
      </c>
    </row>
    <row r="158" spans="1:12" s="1" customFormat="1" ht="13.8">
      <c r="A158" s="28">
        <v>804</v>
      </c>
      <c r="B158" s="28" t="s">
        <v>169</v>
      </c>
      <c r="C158" s="44" t="s">
        <v>965</v>
      </c>
      <c r="D158" s="45"/>
      <c r="E158" s="33" t="str">
        <f>IF(D158&gt;0,($N$2-Excel_BuiltIn__FilterDatabase__1[[#This Row],[Szül Év.Hó.Nap]])/365.25,"0")</f>
        <v>0</v>
      </c>
      <c r="F158" s="40"/>
      <c r="G158" s="34" t="str">
        <f>CONCATENATE(H158,Excel_BuiltIn__FilterDatabase__1[[#This Row],[Felnőtt]],Excel_BuiltIn__FilterDatabase__1[[#This Row],[Senior]],Excel_BuiltIn__FilterDatabase__1[[#This Row],[Super.s]],L158)</f>
        <v xml:space="preserve">Super.s </v>
      </c>
      <c r="H158" s="34" t="str">
        <f>IF(L158="Nő","",IF(Excel_BuiltIn__FilterDatabase__1[[#This Row],[Kor]]&gt;=1=AND(Excel_BuiltIn__FilterDatabase__1[[#This Row],[Kor]]&lt;18),"Junior ",""))</f>
        <v/>
      </c>
      <c r="I158" s="34" t="str">
        <f>IF(L158="Nő","",IF(Excel_BuiltIn__FilterDatabase__1[[#This Row],[Kor]]&gt;=18=AND(Excel_BuiltIn__FilterDatabase__1[[#This Row],[Kor]]&lt;=49),"Felnőtt ",""))</f>
        <v/>
      </c>
      <c r="J158" s="34" t="str">
        <f>IF(L158="Nő","",IF(Excel_BuiltIn__FilterDatabase__1[[#This Row],[Kor]]&gt;49=AND(Excel_BuiltIn__FilterDatabase__1[[#This Row],[Kor]]&lt;=59),"Senior ",""))</f>
        <v/>
      </c>
      <c r="K158" s="34" t="str">
        <f>IF(L158="Nő","",IF(Excel_BuiltIn__FilterDatabase__1[[#This Row],[Kor]]&gt;=60,"Super.s ",""))</f>
        <v xml:space="preserve">Super.s </v>
      </c>
      <c r="L158" s="34" t="str">
        <f>IF(Excel_BuiltIn__FilterDatabase__1[[#This Row],[Nem]]="Nő","Lady","")</f>
        <v/>
      </c>
    </row>
    <row r="159" spans="1:12" s="1" customFormat="1" ht="13.8">
      <c r="A159" s="28">
        <v>806</v>
      </c>
      <c r="B159" s="28" t="s">
        <v>2357</v>
      </c>
      <c r="C159" s="44" t="s">
        <v>1627</v>
      </c>
      <c r="D159" s="45"/>
      <c r="E159" s="33" t="str">
        <f>IF(D159&gt;0,($N$2-Excel_BuiltIn__FilterDatabase__1[[#This Row],[Szül Év.Hó.Nap]])/365.25,"0")</f>
        <v>0</v>
      </c>
      <c r="F159" s="40"/>
      <c r="G159" s="34" t="str">
        <f>CONCATENATE(H159,Excel_BuiltIn__FilterDatabase__1[[#This Row],[Felnőtt]],Excel_BuiltIn__FilterDatabase__1[[#This Row],[Senior]],Excel_BuiltIn__FilterDatabase__1[[#This Row],[Super.s]],L159)</f>
        <v xml:space="preserve">Super.s </v>
      </c>
      <c r="H159" s="34" t="str">
        <f>IF(L159="Nő","",IF(Excel_BuiltIn__FilterDatabase__1[[#This Row],[Kor]]&gt;=1=AND(Excel_BuiltIn__FilterDatabase__1[[#This Row],[Kor]]&lt;18),"Junior ",""))</f>
        <v/>
      </c>
      <c r="I159" s="34" t="str">
        <f>IF(L159="Nő","",IF(Excel_BuiltIn__FilterDatabase__1[[#This Row],[Kor]]&gt;=18=AND(Excel_BuiltIn__FilterDatabase__1[[#This Row],[Kor]]&lt;=49),"Felnőtt ",""))</f>
        <v/>
      </c>
      <c r="J159" s="34" t="str">
        <f>IF(L159="Nő","",IF(Excel_BuiltIn__FilterDatabase__1[[#This Row],[Kor]]&gt;49=AND(Excel_BuiltIn__FilterDatabase__1[[#This Row],[Kor]]&lt;=59),"Senior ",""))</f>
        <v/>
      </c>
      <c r="K159" s="34" t="str">
        <f>IF(L159="Nő","",IF(Excel_BuiltIn__FilterDatabase__1[[#This Row],[Kor]]&gt;=60,"Super.s ",""))</f>
        <v xml:space="preserve">Super.s </v>
      </c>
      <c r="L159" s="34" t="str">
        <f>IF(Excel_BuiltIn__FilterDatabase__1[[#This Row],[Nem]]="Nő","Lady","")</f>
        <v/>
      </c>
    </row>
    <row r="160" spans="1:12" s="1" customFormat="1" ht="27.6">
      <c r="A160" s="28">
        <v>815</v>
      </c>
      <c r="B160" s="28" t="s">
        <v>2174</v>
      </c>
      <c r="C160" s="44" t="s">
        <v>2358</v>
      </c>
      <c r="D160" s="45"/>
      <c r="E160" s="33" t="str">
        <f>IF(D160&gt;0,($N$2-Excel_BuiltIn__FilterDatabase__1[[#This Row],[Szül Év.Hó.Nap]])/365.25,"0")</f>
        <v>0</v>
      </c>
      <c r="F160" s="40"/>
      <c r="G160" s="34" t="str">
        <f>CONCATENATE(H160,Excel_BuiltIn__FilterDatabase__1[[#This Row],[Felnőtt]],Excel_BuiltIn__FilterDatabase__1[[#This Row],[Senior]],Excel_BuiltIn__FilterDatabase__1[[#This Row],[Super.s]],L160)</f>
        <v xml:space="preserve">Super.s </v>
      </c>
      <c r="H160" s="34" t="str">
        <f>IF(L160="Nő","",IF(Excel_BuiltIn__FilterDatabase__1[[#This Row],[Kor]]&gt;=1=AND(Excel_BuiltIn__FilterDatabase__1[[#This Row],[Kor]]&lt;18),"Junior ",""))</f>
        <v/>
      </c>
      <c r="I160" s="34" t="str">
        <f>IF(L160="Nő","",IF(Excel_BuiltIn__FilterDatabase__1[[#This Row],[Kor]]&gt;=18=AND(Excel_BuiltIn__FilterDatabase__1[[#This Row],[Kor]]&lt;=49),"Felnőtt ",""))</f>
        <v/>
      </c>
      <c r="J160" s="34" t="str">
        <f>IF(L160="Nő","",IF(Excel_BuiltIn__FilterDatabase__1[[#This Row],[Kor]]&gt;49=AND(Excel_BuiltIn__FilterDatabase__1[[#This Row],[Kor]]&lt;=59),"Senior ",""))</f>
        <v/>
      </c>
      <c r="K160" s="34" t="str">
        <f>IF(L160="Nő","",IF(Excel_BuiltIn__FilterDatabase__1[[#This Row],[Kor]]&gt;=60,"Super.s ",""))</f>
        <v xml:space="preserve">Super.s </v>
      </c>
      <c r="L160" s="34" t="str">
        <f>IF(Excel_BuiltIn__FilterDatabase__1[[#This Row],[Nem]]="Nő","Lady","")</f>
        <v/>
      </c>
    </row>
    <row r="161" spans="1:12" s="1" customFormat="1" ht="13.8">
      <c r="A161" s="28">
        <v>816</v>
      </c>
      <c r="B161" s="28" t="s">
        <v>170</v>
      </c>
      <c r="C161" s="44" t="s">
        <v>85</v>
      </c>
      <c r="D161" s="45"/>
      <c r="E161" s="33" t="str">
        <f>IF(D161&gt;0,($N$2-Excel_BuiltIn__FilterDatabase__1[[#This Row],[Szül Év.Hó.Nap]])/365.25,"0")</f>
        <v>0</v>
      </c>
      <c r="F161" s="40"/>
      <c r="G161" s="34" t="str">
        <f>CONCATENATE(H161,Excel_BuiltIn__FilterDatabase__1[[#This Row],[Felnőtt]],Excel_BuiltIn__FilterDatabase__1[[#This Row],[Senior]],Excel_BuiltIn__FilterDatabase__1[[#This Row],[Super.s]],L161)</f>
        <v xml:space="preserve">Super.s </v>
      </c>
      <c r="H161" s="34" t="str">
        <f>IF(L161="Nő","",IF(Excel_BuiltIn__FilterDatabase__1[[#This Row],[Kor]]&gt;=1=AND(Excel_BuiltIn__FilterDatabase__1[[#This Row],[Kor]]&lt;18),"Junior ",""))</f>
        <v/>
      </c>
      <c r="I161" s="34" t="str">
        <f>IF(L161="Nő","",IF(Excel_BuiltIn__FilterDatabase__1[[#This Row],[Kor]]&gt;=18=AND(Excel_BuiltIn__FilterDatabase__1[[#This Row],[Kor]]&lt;=49),"Felnőtt ",""))</f>
        <v/>
      </c>
      <c r="J161" s="34" t="str">
        <f>IF(L161="Nő","",IF(Excel_BuiltIn__FilterDatabase__1[[#This Row],[Kor]]&gt;49=AND(Excel_BuiltIn__FilterDatabase__1[[#This Row],[Kor]]&lt;=59),"Senior ",""))</f>
        <v/>
      </c>
      <c r="K161" s="34" t="str">
        <f>IF(L161="Nő","",IF(Excel_BuiltIn__FilterDatabase__1[[#This Row],[Kor]]&gt;=60,"Super.s ",""))</f>
        <v xml:space="preserve">Super.s </v>
      </c>
      <c r="L161" s="34" t="str">
        <f>IF(Excel_BuiltIn__FilterDatabase__1[[#This Row],[Nem]]="Nő","Lady","")</f>
        <v/>
      </c>
    </row>
    <row r="162" spans="1:12" s="1" customFormat="1" ht="13.8">
      <c r="A162" s="28">
        <v>819</v>
      </c>
      <c r="B162" s="28" t="s">
        <v>172</v>
      </c>
      <c r="C162" s="44" t="s">
        <v>948</v>
      </c>
      <c r="D162" s="45"/>
      <c r="E162" s="33" t="str">
        <f>IF(D162&gt;0,($N$2-Excel_BuiltIn__FilterDatabase__1[[#This Row],[Szül Év.Hó.Nap]])/365.25,"0")</f>
        <v>0</v>
      </c>
      <c r="F162" s="40"/>
      <c r="G162" s="34" t="str">
        <f>CONCATENATE(H162,Excel_BuiltIn__FilterDatabase__1[[#This Row],[Felnőtt]],Excel_BuiltIn__FilterDatabase__1[[#This Row],[Senior]],Excel_BuiltIn__FilterDatabase__1[[#This Row],[Super.s]],L162)</f>
        <v xml:space="preserve">Super.s </v>
      </c>
      <c r="H162" s="34" t="str">
        <f>IF(L162="Nő","",IF(Excel_BuiltIn__FilterDatabase__1[[#This Row],[Kor]]&gt;=1=AND(Excel_BuiltIn__FilterDatabase__1[[#This Row],[Kor]]&lt;18),"Junior ",""))</f>
        <v/>
      </c>
      <c r="I162" s="34" t="str">
        <f>IF(L162="Nő","",IF(Excel_BuiltIn__FilterDatabase__1[[#This Row],[Kor]]&gt;=18=AND(Excel_BuiltIn__FilterDatabase__1[[#This Row],[Kor]]&lt;=49),"Felnőtt ",""))</f>
        <v/>
      </c>
      <c r="J162" s="34" t="str">
        <f>IF(L162="Nő","",IF(Excel_BuiltIn__FilterDatabase__1[[#This Row],[Kor]]&gt;49=AND(Excel_BuiltIn__FilterDatabase__1[[#This Row],[Kor]]&lt;=59),"Senior ",""))</f>
        <v/>
      </c>
      <c r="K162" s="34" t="str">
        <f>IF(L162="Nő","",IF(Excel_BuiltIn__FilterDatabase__1[[#This Row],[Kor]]&gt;=60,"Super.s ",""))</f>
        <v xml:space="preserve">Super.s </v>
      </c>
      <c r="L162" s="34" t="str">
        <f>IF(Excel_BuiltIn__FilterDatabase__1[[#This Row],[Nem]]="Nő","Lady","")</f>
        <v/>
      </c>
    </row>
    <row r="163" spans="1:12" s="1" customFormat="1" ht="13.8">
      <c r="A163" s="28">
        <v>823</v>
      </c>
      <c r="B163" s="28" t="s">
        <v>173</v>
      </c>
      <c r="C163" s="44" t="s">
        <v>945</v>
      </c>
      <c r="D163" s="45"/>
      <c r="E163" s="33" t="str">
        <f>IF(D163&gt;0,($N$2-Excel_BuiltIn__FilterDatabase__1[[#This Row],[Szül Év.Hó.Nap]])/365.25,"0")</f>
        <v>0</v>
      </c>
      <c r="F163" s="40"/>
      <c r="G163" s="34" t="str">
        <f>CONCATENATE(H163,Excel_BuiltIn__FilterDatabase__1[[#This Row],[Felnőtt]],Excel_BuiltIn__FilterDatabase__1[[#This Row],[Senior]],Excel_BuiltIn__FilterDatabase__1[[#This Row],[Super.s]],L163)</f>
        <v xml:space="preserve">Super.s </v>
      </c>
      <c r="H163" s="34" t="str">
        <f>IF(L163="Nő","",IF(Excel_BuiltIn__FilterDatabase__1[[#This Row],[Kor]]&gt;=1=AND(Excel_BuiltIn__FilterDatabase__1[[#This Row],[Kor]]&lt;18),"Junior ",""))</f>
        <v/>
      </c>
      <c r="I163" s="34" t="str">
        <f>IF(L163="Nő","",IF(Excel_BuiltIn__FilterDatabase__1[[#This Row],[Kor]]&gt;=18=AND(Excel_BuiltIn__FilterDatabase__1[[#This Row],[Kor]]&lt;=49),"Felnőtt ",""))</f>
        <v/>
      </c>
      <c r="J163" s="34" t="str">
        <f>IF(L163="Nő","",IF(Excel_BuiltIn__FilterDatabase__1[[#This Row],[Kor]]&gt;49=AND(Excel_BuiltIn__FilterDatabase__1[[#This Row],[Kor]]&lt;=59),"Senior ",""))</f>
        <v/>
      </c>
      <c r="K163" s="34" t="str">
        <f>IF(L163="Nő","",IF(Excel_BuiltIn__FilterDatabase__1[[#This Row],[Kor]]&gt;=60,"Super.s ",""))</f>
        <v xml:space="preserve">Super.s </v>
      </c>
      <c r="L163" s="34" t="str">
        <f>IF(Excel_BuiltIn__FilterDatabase__1[[#This Row],[Nem]]="Nő","Lady","")</f>
        <v/>
      </c>
    </row>
    <row r="164" spans="1:12" s="1" customFormat="1" ht="13.8">
      <c r="A164" s="28">
        <v>824</v>
      </c>
      <c r="B164" s="28" t="s">
        <v>174</v>
      </c>
      <c r="C164" s="44" t="s">
        <v>945</v>
      </c>
      <c r="D164" s="45"/>
      <c r="E164" s="33" t="str">
        <f>IF(D164&gt;0,($N$2-Excel_BuiltIn__FilterDatabase__1[[#This Row],[Szül Év.Hó.Nap]])/365.25,"0")</f>
        <v>0</v>
      </c>
      <c r="F164" s="40"/>
      <c r="G164" s="34" t="str">
        <f>CONCATENATE(H164,Excel_BuiltIn__FilterDatabase__1[[#This Row],[Felnőtt]],Excel_BuiltIn__FilterDatabase__1[[#This Row],[Senior]],Excel_BuiltIn__FilterDatabase__1[[#This Row],[Super.s]],L164)</f>
        <v xml:space="preserve">Super.s </v>
      </c>
      <c r="H164" s="34" t="str">
        <f>IF(L164="Nő","",IF(Excel_BuiltIn__FilterDatabase__1[[#This Row],[Kor]]&gt;=1=AND(Excel_BuiltIn__FilterDatabase__1[[#This Row],[Kor]]&lt;18),"Junior ",""))</f>
        <v/>
      </c>
      <c r="I164" s="34" t="str">
        <f>IF(L164="Nő","",IF(Excel_BuiltIn__FilterDatabase__1[[#This Row],[Kor]]&gt;=18=AND(Excel_BuiltIn__FilterDatabase__1[[#This Row],[Kor]]&lt;=49),"Felnőtt ",""))</f>
        <v/>
      </c>
      <c r="J164" s="34" t="str">
        <f>IF(L164="Nő","",IF(Excel_BuiltIn__FilterDatabase__1[[#This Row],[Kor]]&gt;49=AND(Excel_BuiltIn__FilterDatabase__1[[#This Row],[Kor]]&lt;=59),"Senior ",""))</f>
        <v/>
      </c>
      <c r="K164" s="34" t="str">
        <f>IF(L164="Nő","",IF(Excel_BuiltIn__FilterDatabase__1[[#This Row],[Kor]]&gt;=60,"Super.s ",""))</f>
        <v xml:space="preserve">Super.s </v>
      </c>
      <c r="L164" s="34" t="str">
        <f>IF(Excel_BuiltIn__FilterDatabase__1[[#This Row],[Nem]]="Nő","Lady","")</f>
        <v/>
      </c>
    </row>
    <row r="165" spans="1:12" s="1" customFormat="1" ht="27.6">
      <c r="A165" s="28">
        <v>832</v>
      </c>
      <c r="B165" s="28" t="s">
        <v>2359</v>
      </c>
      <c r="C165" s="44" t="s">
        <v>945</v>
      </c>
      <c r="D165" s="45"/>
      <c r="E165" s="33" t="str">
        <f>IF(D165&gt;0,($N$2-Excel_BuiltIn__FilterDatabase__1[[#This Row],[Szül Év.Hó.Nap]])/365.25,"0")</f>
        <v>0</v>
      </c>
      <c r="F165" s="40"/>
      <c r="G165" s="34" t="str">
        <f>CONCATENATE(H165,Excel_BuiltIn__FilterDatabase__1[[#This Row],[Felnőtt]],Excel_BuiltIn__FilterDatabase__1[[#This Row],[Senior]],Excel_BuiltIn__FilterDatabase__1[[#This Row],[Super.s]],L165)</f>
        <v xml:space="preserve">Super.s </v>
      </c>
      <c r="H165" s="34" t="str">
        <f>IF(L165="Nő","",IF(Excel_BuiltIn__FilterDatabase__1[[#This Row],[Kor]]&gt;=1=AND(Excel_BuiltIn__FilterDatabase__1[[#This Row],[Kor]]&lt;18),"Junior ",""))</f>
        <v/>
      </c>
      <c r="I165" s="34" t="str">
        <f>IF(L165="Nő","",IF(Excel_BuiltIn__FilterDatabase__1[[#This Row],[Kor]]&gt;=18=AND(Excel_BuiltIn__FilterDatabase__1[[#This Row],[Kor]]&lt;=49),"Felnőtt ",""))</f>
        <v/>
      </c>
      <c r="J165" s="34" t="str">
        <f>IF(L165="Nő","",IF(Excel_BuiltIn__FilterDatabase__1[[#This Row],[Kor]]&gt;49=AND(Excel_BuiltIn__FilterDatabase__1[[#This Row],[Kor]]&lt;=59),"Senior ",""))</f>
        <v/>
      </c>
      <c r="K165" s="34" t="str">
        <f>IF(L165="Nő","",IF(Excel_BuiltIn__FilterDatabase__1[[#This Row],[Kor]]&gt;=60,"Super.s ",""))</f>
        <v xml:space="preserve">Super.s </v>
      </c>
      <c r="L165" s="34" t="str">
        <f>IF(Excel_BuiltIn__FilterDatabase__1[[#This Row],[Nem]]="Nő","Lady","")</f>
        <v/>
      </c>
    </row>
    <row r="166" spans="1:12" s="1" customFormat="1" ht="13.8">
      <c r="A166" s="28">
        <v>834</v>
      </c>
      <c r="B166" s="28" t="s">
        <v>176</v>
      </c>
      <c r="C166" s="44" t="s">
        <v>944</v>
      </c>
      <c r="D166" s="45"/>
      <c r="E166" s="33" t="str">
        <f>IF(D166&gt;0,($N$2-Excel_BuiltIn__FilterDatabase__1[[#This Row],[Szül Év.Hó.Nap]])/365.25,"0")</f>
        <v>0</v>
      </c>
      <c r="F166" s="40"/>
      <c r="G166" s="34" t="str">
        <f>CONCATENATE(H166,Excel_BuiltIn__FilterDatabase__1[[#This Row],[Felnőtt]],Excel_BuiltIn__FilterDatabase__1[[#This Row],[Senior]],Excel_BuiltIn__FilterDatabase__1[[#This Row],[Super.s]],L166)</f>
        <v xml:space="preserve">Super.s </v>
      </c>
      <c r="H166" s="34" t="str">
        <f>IF(L166="Nő","",IF(Excel_BuiltIn__FilterDatabase__1[[#This Row],[Kor]]&gt;=1=AND(Excel_BuiltIn__FilterDatabase__1[[#This Row],[Kor]]&lt;18),"Junior ",""))</f>
        <v/>
      </c>
      <c r="I166" s="34" t="str">
        <f>IF(L166="Nő","",IF(Excel_BuiltIn__FilterDatabase__1[[#This Row],[Kor]]&gt;=18=AND(Excel_BuiltIn__FilterDatabase__1[[#This Row],[Kor]]&lt;=49),"Felnőtt ",""))</f>
        <v/>
      </c>
      <c r="J166" s="34" t="str">
        <f>IF(L166="Nő","",IF(Excel_BuiltIn__FilterDatabase__1[[#This Row],[Kor]]&gt;49=AND(Excel_BuiltIn__FilterDatabase__1[[#This Row],[Kor]]&lt;=59),"Senior ",""))</f>
        <v/>
      </c>
      <c r="K166" s="34" t="str">
        <f>IF(L166="Nő","",IF(Excel_BuiltIn__FilterDatabase__1[[#This Row],[Kor]]&gt;=60,"Super.s ",""))</f>
        <v xml:space="preserve">Super.s </v>
      </c>
      <c r="L166" s="34" t="str">
        <f>IF(Excel_BuiltIn__FilterDatabase__1[[#This Row],[Nem]]="Nő","Lady","")</f>
        <v/>
      </c>
    </row>
    <row r="167" spans="1:12" s="1" customFormat="1" ht="27.6">
      <c r="A167" s="28">
        <v>839</v>
      </c>
      <c r="B167" s="28" t="s">
        <v>2360</v>
      </c>
      <c r="C167" s="44" t="s">
        <v>945</v>
      </c>
      <c r="D167" s="45"/>
      <c r="E167" s="33" t="str">
        <f>IF(D167&gt;0,($N$2-Excel_BuiltIn__FilterDatabase__1[[#This Row],[Szül Év.Hó.Nap]])/365.25,"0")</f>
        <v>0</v>
      </c>
      <c r="F167" s="40"/>
      <c r="G167" s="34" t="str">
        <f>CONCATENATE(H167,Excel_BuiltIn__FilterDatabase__1[[#This Row],[Felnőtt]],Excel_BuiltIn__FilterDatabase__1[[#This Row],[Senior]],Excel_BuiltIn__FilterDatabase__1[[#This Row],[Super.s]],L167)</f>
        <v xml:space="preserve">Super.s </v>
      </c>
      <c r="H167" s="34" t="str">
        <f>IF(L167="Nő","",IF(Excel_BuiltIn__FilterDatabase__1[[#This Row],[Kor]]&gt;=1=AND(Excel_BuiltIn__FilterDatabase__1[[#This Row],[Kor]]&lt;18),"Junior ",""))</f>
        <v/>
      </c>
      <c r="I167" s="34" t="str">
        <f>IF(L167="Nő","",IF(Excel_BuiltIn__FilterDatabase__1[[#This Row],[Kor]]&gt;=18=AND(Excel_BuiltIn__FilterDatabase__1[[#This Row],[Kor]]&lt;=49),"Felnőtt ",""))</f>
        <v/>
      </c>
      <c r="J167" s="34" t="str">
        <f>IF(L167="Nő","",IF(Excel_BuiltIn__FilterDatabase__1[[#This Row],[Kor]]&gt;49=AND(Excel_BuiltIn__FilterDatabase__1[[#This Row],[Kor]]&lt;=59),"Senior ",""))</f>
        <v/>
      </c>
      <c r="K167" s="34" t="str">
        <f>IF(L167="Nő","",IF(Excel_BuiltIn__FilterDatabase__1[[#This Row],[Kor]]&gt;=60,"Super.s ",""))</f>
        <v xml:space="preserve">Super.s </v>
      </c>
      <c r="L167" s="34" t="str">
        <f>IF(Excel_BuiltIn__FilterDatabase__1[[#This Row],[Nem]]="Nő","Lady","")</f>
        <v/>
      </c>
    </row>
    <row r="168" spans="1:12" s="1" customFormat="1" ht="13.8">
      <c r="A168" s="28">
        <v>841</v>
      </c>
      <c r="B168" s="28" t="s">
        <v>177</v>
      </c>
      <c r="C168" s="44" t="s">
        <v>961</v>
      </c>
      <c r="D168" s="45"/>
      <c r="E168" s="33" t="str">
        <f>IF(D168&gt;0,($N$2-Excel_BuiltIn__FilterDatabase__1[[#This Row],[Szül Év.Hó.Nap]])/365.25,"0")</f>
        <v>0</v>
      </c>
      <c r="F168" s="40"/>
      <c r="G168" s="34" t="str">
        <f>CONCATENATE(H168,Excel_BuiltIn__FilterDatabase__1[[#This Row],[Felnőtt]],Excel_BuiltIn__FilterDatabase__1[[#This Row],[Senior]],Excel_BuiltIn__FilterDatabase__1[[#This Row],[Super.s]],L168)</f>
        <v xml:space="preserve">Super.s </v>
      </c>
      <c r="H168" s="34" t="str">
        <f>IF(L168="Nő","",IF(Excel_BuiltIn__FilterDatabase__1[[#This Row],[Kor]]&gt;=1=AND(Excel_BuiltIn__FilterDatabase__1[[#This Row],[Kor]]&lt;18),"Junior ",""))</f>
        <v/>
      </c>
      <c r="I168" s="34" t="str">
        <f>IF(L168="Nő","",IF(Excel_BuiltIn__FilterDatabase__1[[#This Row],[Kor]]&gt;=18=AND(Excel_BuiltIn__FilterDatabase__1[[#This Row],[Kor]]&lt;=49),"Felnőtt ",""))</f>
        <v/>
      </c>
      <c r="J168" s="34" t="str">
        <f>IF(L168="Nő","",IF(Excel_BuiltIn__FilterDatabase__1[[#This Row],[Kor]]&gt;49=AND(Excel_BuiltIn__FilterDatabase__1[[#This Row],[Kor]]&lt;=59),"Senior ",""))</f>
        <v/>
      </c>
      <c r="K168" s="34" t="str">
        <f>IF(L168="Nő","",IF(Excel_BuiltIn__FilterDatabase__1[[#This Row],[Kor]]&gt;=60,"Super.s ",""))</f>
        <v xml:space="preserve">Super.s </v>
      </c>
      <c r="L168" s="34" t="str">
        <f>IF(Excel_BuiltIn__FilterDatabase__1[[#This Row],[Nem]]="Nő","Lady","")</f>
        <v/>
      </c>
    </row>
    <row r="169" spans="1:12" s="1" customFormat="1" ht="27.6">
      <c r="A169" s="28">
        <v>843</v>
      </c>
      <c r="B169" s="28" t="s">
        <v>2361</v>
      </c>
      <c r="C169" s="44" t="s">
        <v>949</v>
      </c>
      <c r="D169" s="45"/>
      <c r="E169" s="33" t="str">
        <f>IF(D169&gt;0,($N$2-Excel_BuiltIn__FilterDatabase__1[[#This Row],[Szül Év.Hó.Nap]])/365.25,"0")</f>
        <v>0</v>
      </c>
      <c r="F169" s="40"/>
      <c r="G169" s="34" t="str">
        <f>CONCATENATE(H169,Excel_BuiltIn__FilterDatabase__1[[#This Row],[Felnőtt]],Excel_BuiltIn__FilterDatabase__1[[#This Row],[Senior]],Excel_BuiltIn__FilterDatabase__1[[#This Row],[Super.s]],L169)</f>
        <v xml:space="preserve">Super.s </v>
      </c>
      <c r="H169" s="34" t="str">
        <f>IF(L169="Nő","",IF(Excel_BuiltIn__FilterDatabase__1[[#This Row],[Kor]]&gt;=1=AND(Excel_BuiltIn__FilterDatabase__1[[#This Row],[Kor]]&lt;18),"Junior ",""))</f>
        <v/>
      </c>
      <c r="I169" s="34" t="str">
        <f>IF(L169="Nő","",IF(Excel_BuiltIn__FilterDatabase__1[[#This Row],[Kor]]&gt;=18=AND(Excel_BuiltIn__FilterDatabase__1[[#This Row],[Kor]]&lt;=49),"Felnőtt ",""))</f>
        <v/>
      </c>
      <c r="J169" s="34" t="str">
        <f>IF(L169="Nő","",IF(Excel_BuiltIn__FilterDatabase__1[[#This Row],[Kor]]&gt;49=AND(Excel_BuiltIn__FilterDatabase__1[[#This Row],[Kor]]&lt;=59),"Senior ",""))</f>
        <v/>
      </c>
      <c r="K169" s="34" t="str">
        <f>IF(L169="Nő","",IF(Excel_BuiltIn__FilterDatabase__1[[#This Row],[Kor]]&gt;=60,"Super.s ",""))</f>
        <v xml:space="preserve">Super.s </v>
      </c>
      <c r="L169" s="34" t="str">
        <f>IF(Excel_BuiltIn__FilterDatabase__1[[#This Row],[Nem]]="Nő","Lady","")</f>
        <v/>
      </c>
    </row>
    <row r="170" spans="1:12" s="1" customFormat="1" ht="13.8">
      <c r="A170" s="28">
        <v>845</v>
      </c>
      <c r="B170" s="28" t="s">
        <v>178</v>
      </c>
      <c r="C170" s="44" t="s">
        <v>26</v>
      </c>
      <c r="D170" s="45"/>
      <c r="E170" s="33" t="str">
        <f>IF(D170&gt;0,($N$2-Excel_BuiltIn__FilterDatabase__1[[#This Row],[Szül Év.Hó.Nap]])/365.25,"0")</f>
        <v>0</v>
      </c>
      <c r="F170" s="40"/>
      <c r="G170" s="34" t="str">
        <f>CONCATENATE(H170,Excel_BuiltIn__FilterDatabase__1[[#This Row],[Felnőtt]],Excel_BuiltIn__FilterDatabase__1[[#This Row],[Senior]],Excel_BuiltIn__FilterDatabase__1[[#This Row],[Super.s]],L170)</f>
        <v xml:space="preserve">Super.s </v>
      </c>
      <c r="H170" s="34" t="str">
        <f>IF(L170="Nő","",IF(Excel_BuiltIn__FilterDatabase__1[[#This Row],[Kor]]&gt;=1=AND(Excel_BuiltIn__FilterDatabase__1[[#This Row],[Kor]]&lt;18),"Junior ",""))</f>
        <v/>
      </c>
      <c r="I170" s="34" t="str">
        <f>IF(L170="Nő","",IF(Excel_BuiltIn__FilterDatabase__1[[#This Row],[Kor]]&gt;=18=AND(Excel_BuiltIn__FilterDatabase__1[[#This Row],[Kor]]&lt;=49),"Felnőtt ",""))</f>
        <v/>
      </c>
      <c r="J170" s="34" t="str">
        <f>IF(L170="Nő","",IF(Excel_BuiltIn__FilterDatabase__1[[#This Row],[Kor]]&gt;49=AND(Excel_BuiltIn__FilterDatabase__1[[#This Row],[Kor]]&lt;=59),"Senior ",""))</f>
        <v/>
      </c>
      <c r="K170" s="34" t="str">
        <f>IF(L170="Nő","",IF(Excel_BuiltIn__FilterDatabase__1[[#This Row],[Kor]]&gt;=60,"Super.s ",""))</f>
        <v xml:space="preserve">Super.s </v>
      </c>
      <c r="L170" s="34" t="str">
        <f>IF(Excel_BuiltIn__FilterDatabase__1[[#This Row],[Nem]]="Nő","Lady","")</f>
        <v/>
      </c>
    </row>
    <row r="171" spans="1:12" s="1" customFormat="1" ht="13.8">
      <c r="A171" s="28">
        <v>854</v>
      </c>
      <c r="B171" s="28" t="s">
        <v>2362</v>
      </c>
      <c r="C171" s="44" t="s">
        <v>974</v>
      </c>
      <c r="D171" s="45"/>
      <c r="E171" s="33" t="str">
        <f>IF(D171&gt;0,($N$2-Excel_BuiltIn__FilterDatabase__1[[#This Row],[Szül Év.Hó.Nap]])/365.25,"0")</f>
        <v>0</v>
      </c>
      <c r="F171" s="40"/>
      <c r="G171" s="34" t="str">
        <f>CONCATENATE(H171,Excel_BuiltIn__FilterDatabase__1[[#This Row],[Felnőtt]],Excel_BuiltIn__FilterDatabase__1[[#This Row],[Senior]],Excel_BuiltIn__FilterDatabase__1[[#This Row],[Super.s]],L171)</f>
        <v xml:space="preserve">Super.s </v>
      </c>
      <c r="H171" s="34" t="str">
        <f>IF(L171="Nő","",IF(Excel_BuiltIn__FilterDatabase__1[[#This Row],[Kor]]&gt;=1=AND(Excel_BuiltIn__FilterDatabase__1[[#This Row],[Kor]]&lt;18),"Junior ",""))</f>
        <v/>
      </c>
      <c r="I171" s="34" t="str">
        <f>IF(L171="Nő","",IF(Excel_BuiltIn__FilterDatabase__1[[#This Row],[Kor]]&gt;=18=AND(Excel_BuiltIn__FilterDatabase__1[[#This Row],[Kor]]&lt;=49),"Felnőtt ",""))</f>
        <v/>
      </c>
      <c r="J171" s="34" t="str">
        <f>IF(L171="Nő","",IF(Excel_BuiltIn__FilterDatabase__1[[#This Row],[Kor]]&gt;49=AND(Excel_BuiltIn__FilterDatabase__1[[#This Row],[Kor]]&lt;=59),"Senior ",""))</f>
        <v/>
      </c>
      <c r="K171" s="34" t="str">
        <f>IF(L171="Nő","",IF(Excel_BuiltIn__FilterDatabase__1[[#This Row],[Kor]]&gt;=60,"Super.s ",""))</f>
        <v xml:space="preserve">Super.s </v>
      </c>
      <c r="L171" s="34" t="str">
        <f>IF(Excel_BuiltIn__FilterDatabase__1[[#This Row],[Nem]]="Nő","Lady","")</f>
        <v/>
      </c>
    </row>
    <row r="172" spans="1:12" s="1" customFormat="1" ht="13.8">
      <c r="A172" s="28">
        <v>855</v>
      </c>
      <c r="B172" s="28" t="s">
        <v>138</v>
      </c>
      <c r="C172" s="44" t="s">
        <v>974</v>
      </c>
      <c r="D172" s="45"/>
      <c r="E172" s="33" t="str">
        <f>IF(D172&gt;0,($N$2-Excel_BuiltIn__FilterDatabase__1[[#This Row],[Szül Év.Hó.Nap]])/365.25,"0")</f>
        <v>0</v>
      </c>
      <c r="F172" s="40"/>
      <c r="G172" s="34" t="str">
        <f>CONCATENATE(H172,Excel_BuiltIn__FilterDatabase__1[[#This Row],[Felnőtt]],Excel_BuiltIn__FilterDatabase__1[[#This Row],[Senior]],Excel_BuiltIn__FilterDatabase__1[[#This Row],[Super.s]],L172)</f>
        <v xml:space="preserve">Super.s </v>
      </c>
      <c r="H172" s="34" t="str">
        <f>IF(L172="Nő","",IF(Excel_BuiltIn__FilterDatabase__1[[#This Row],[Kor]]&gt;=1=AND(Excel_BuiltIn__FilterDatabase__1[[#This Row],[Kor]]&lt;18),"Junior ",""))</f>
        <v/>
      </c>
      <c r="I172" s="34" t="str">
        <f>IF(L172="Nő","",IF(Excel_BuiltIn__FilterDatabase__1[[#This Row],[Kor]]&gt;=18=AND(Excel_BuiltIn__FilterDatabase__1[[#This Row],[Kor]]&lt;=49),"Felnőtt ",""))</f>
        <v/>
      </c>
      <c r="J172" s="34" t="str">
        <f>IF(L172="Nő","",IF(Excel_BuiltIn__FilterDatabase__1[[#This Row],[Kor]]&gt;49=AND(Excel_BuiltIn__FilterDatabase__1[[#This Row],[Kor]]&lt;=59),"Senior ",""))</f>
        <v/>
      </c>
      <c r="K172" s="34" t="str">
        <f>IF(L172="Nő","",IF(Excel_BuiltIn__FilterDatabase__1[[#This Row],[Kor]]&gt;=60,"Super.s ",""))</f>
        <v xml:space="preserve">Super.s </v>
      </c>
      <c r="L172" s="34" t="str">
        <f>IF(Excel_BuiltIn__FilterDatabase__1[[#This Row],[Nem]]="Nő","Lady","")</f>
        <v/>
      </c>
    </row>
    <row r="173" spans="1:12" s="1" customFormat="1" ht="13.8">
      <c r="A173" s="28">
        <v>856</v>
      </c>
      <c r="B173" s="28" t="s">
        <v>179</v>
      </c>
      <c r="C173" s="44" t="s">
        <v>974</v>
      </c>
      <c r="D173" s="45"/>
      <c r="E173" s="33" t="str">
        <f>IF(D173&gt;0,($N$2-Excel_BuiltIn__FilterDatabase__1[[#This Row],[Szül Év.Hó.Nap]])/365.25,"0")</f>
        <v>0</v>
      </c>
      <c r="F173" s="40"/>
      <c r="G173" s="34" t="str">
        <f>CONCATENATE(H173,Excel_BuiltIn__FilterDatabase__1[[#This Row],[Felnőtt]],Excel_BuiltIn__FilterDatabase__1[[#This Row],[Senior]],Excel_BuiltIn__FilterDatabase__1[[#This Row],[Super.s]],L173)</f>
        <v xml:space="preserve">Super.s </v>
      </c>
      <c r="H173" s="34" t="str">
        <f>IF(L173="Nő","",IF(Excel_BuiltIn__FilterDatabase__1[[#This Row],[Kor]]&gt;=1=AND(Excel_BuiltIn__FilterDatabase__1[[#This Row],[Kor]]&lt;18),"Junior ",""))</f>
        <v/>
      </c>
      <c r="I173" s="34" t="str">
        <f>IF(L173="Nő","",IF(Excel_BuiltIn__FilterDatabase__1[[#This Row],[Kor]]&gt;=18=AND(Excel_BuiltIn__FilterDatabase__1[[#This Row],[Kor]]&lt;=49),"Felnőtt ",""))</f>
        <v/>
      </c>
      <c r="J173" s="34" t="str">
        <f>IF(L173="Nő","",IF(Excel_BuiltIn__FilterDatabase__1[[#This Row],[Kor]]&gt;49=AND(Excel_BuiltIn__FilterDatabase__1[[#This Row],[Kor]]&lt;=59),"Senior ",""))</f>
        <v/>
      </c>
      <c r="K173" s="34" t="str">
        <f>IF(L173="Nő","",IF(Excel_BuiltIn__FilterDatabase__1[[#This Row],[Kor]]&gt;=60,"Super.s ",""))</f>
        <v xml:space="preserve">Super.s </v>
      </c>
      <c r="L173" s="34" t="str">
        <f>IF(Excel_BuiltIn__FilterDatabase__1[[#This Row],[Nem]]="Nő","Lady","")</f>
        <v/>
      </c>
    </row>
    <row r="174" spans="1:12" s="1" customFormat="1" ht="13.8">
      <c r="A174" s="28">
        <v>857</v>
      </c>
      <c r="B174" s="28" t="s">
        <v>1510</v>
      </c>
      <c r="C174" s="44" t="s">
        <v>114</v>
      </c>
      <c r="D174" s="45"/>
      <c r="E174" s="33" t="str">
        <f>IF(D174&gt;0,($N$2-Excel_BuiltIn__FilterDatabase__1[[#This Row],[Szül Év.Hó.Nap]])/365.25,"0")</f>
        <v>0</v>
      </c>
      <c r="F174" s="40"/>
      <c r="G174" s="34" t="str">
        <f>CONCATENATE(H174,Excel_BuiltIn__FilterDatabase__1[[#This Row],[Felnőtt]],Excel_BuiltIn__FilterDatabase__1[[#This Row],[Senior]],Excel_BuiltIn__FilterDatabase__1[[#This Row],[Super.s]],L174)</f>
        <v xml:space="preserve">Super.s </v>
      </c>
      <c r="H174" s="34" t="str">
        <f>IF(L174="Nő","",IF(Excel_BuiltIn__FilterDatabase__1[[#This Row],[Kor]]&gt;=1=AND(Excel_BuiltIn__FilterDatabase__1[[#This Row],[Kor]]&lt;18),"Junior ",""))</f>
        <v/>
      </c>
      <c r="I174" s="34" t="str">
        <f>IF(L174="Nő","",IF(Excel_BuiltIn__FilterDatabase__1[[#This Row],[Kor]]&gt;=18=AND(Excel_BuiltIn__FilterDatabase__1[[#This Row],[Kor]]&lt;=49),"Felnőtt ",""))</f>
        <v/>
      </c>
      <c r="J174" s="34" t="str">
        <f>IF(L174="Nő","",IF(Excel_BuiltIn__FilterDatabase__1[[#This Row],[Kor]]&gt;49=AND(Excel_BuiltIn__FilterDatabase__1[[#This Row],[Kor]]&lt;=59),"Senior ",""))</f>
        <v/>
      </c>
      <c r="K174" s="34" t="str">
        <f>IF(L174="Nő","",IF(Excel_BuiltIn__FilterDatabase__1[[#This Row],[Kor]]&gt;=60,"Super.s ",""))</f>
        <v xml:space="preserve">Super.s </v>
      </c>
      <c r="L174" s="34" t="str">
        <f>IF(Excel_BuiltIn__FilterDatabase__1[[#This Row],[Nem]]="Nő","Lady","")</f>
        <v/>
      </c>
    </row>
    <row r="175" spans="1:12" s="1" customFormat="1" ht="27.6">
      <c r="A175" s="28">
        <v>864</v>
      </c>
      <c r="B175" s="28" t="s">
        <v>180</v>
      </c>
      <c r="C175" s="44" t="s">
        <v>792</v>
      </c>
      <c r="D175" s="45"/>
      <c r="E175" s="33" t="str">
        <f>IF(D175&gt;0,($N$2-Excel_BuiltIn__FilterDatabase__1[[#This Row],[Szül Év.Hó.Nap]])/365.25,"0")</f>
        <v>0</v>
      </c>
      <c r="F175" s="40"/>
      <c r="G175" s="34" t="str">
        <f>CONCATENATE(H175,Excel_BuiltIn__FilterDatabase__1[[#This Row],[Felnőtt]],Excel_BuiltIn__FilterDatabase__1[[#This Row],[Senior]],Excel_BuiltIn__FilterDatabase__1[[#This Row],[Super.s]],L175)</f>
        <v xml:space="preserve">Super.s </v>
      </c>
      <c r="H175" s="34" t="str">
        <f>IF(L175="Nő","",IF(Excel_BuiltIn__FilterDatabase__1[[#This Row],[Kor]]&gt;=1=AND(Excel_BuiltIn__FilterDatabase__1[[#This Row],[Kor]]&lt;18),"Junior ",""))</f>
        <v/>
      </c>
      <c r="I175" s="34" t="str">
        <f>IF(L175="Nő","",IF(Excel_BuiltIn__FilterDatabase__1[[#This Row],[Kor]]&gt;=18=AND(Excel_BuiltIn__FilterDatabase__1[[#This Row],[Kor]]&lt;=49),"Felnőtt ",""))</f>
        <v/>
      </c>
      <c r="J175" s="34" t="str">
        <f>IF(L175="Nő","",IF(Excel_BuiltIn__FilterDatabase__1[[#This Row],[Kor]]&gt;49=AND(Excel_BuiltIn__FilterDatabase__1[[#This Row],[Kor]]&lt;=59),"Senior ",""))</f>
        <v/>
      </c>
      <c r="K175" s="34" t="str">
        <f>IF(L175="Nő","",IF(Excel_BuiltIn__FilterDatabase__1[[#This Row],[Kor]]&gt;=60,"Super.s ",""))</f>
        <v xml:space="preserve">Super.s </v>
      </c>
      <c r="L175" s="34" t="str">
        <f>IF(Excel_BuiltIn__FilterDatabase__1[[#This Row],[Nem]]="Nő","Lady","")</f>
        <v/>
      </c>
    </row>
    <row r="176" spans="1:12" s="1" customFormat="1" ht="13.8">
      <c r="A176" s="28">
        <v>869</v>
      </c>
      <c r="B176" s="28" t="s">
        <v>182</v>
      </c>
      <c r="C176" s="44" t="s">
        <v>183</v>
      </c>
      <c r="D176" s="45"/>
      <c r="E176" s="33" t="str">
        <f>IF(D176&gt;0,($N$2-Excel_BuiltIn__FilterDatabase__1[[#This Row],[Szül Év.Hó.Nap]])/365.25,"0")</f>
        <v>0</v>
      </c>
      <c r="F176" s="40"/>
      <c r="G176" s="34" t="str">
        <f>CONCATENATE(H176,Excel_BuiltIn__FilterDatabase__1[[#This Row],[Felnőtt]],Excel_BuiltIn__FilterDatabase__1[[#This Row],[Senior]],Excel_BuiltIn__FilterDatabase__1[[#This Row],[Super.s]],L176)</f>
        <v xml:space="preserve">Super.s </v>
      </c>
      <c r="H176" s="34" t="str">
        <f>IF(L176="Nő","",IF(Excel_BuiltIn__FilterDatabase__1[[#This Row],[Kor]]&gt;=1=AND(Excel_BuiltIn__FilterDatabase__1[[#This Row],[Kor]]&lt;18),"Junior ",""))</f>
        <v/>
      </c>
      <c r="I176" s="34" t="str">
        <f>IF(L176="Nő","",IF(Excel_BuiltIn__FilterDatabase__1[[#This Row],[Kor]]&gt;=18=AND(Excel_BuiltIn__FilterDatabase__1[[#This Row],[Kor]]&lt;=49),"Felnőtt ",""))</f>
        <v/>
      </c>
      <c r="J176" s="34" t="str">
        <f>IF(L176="Nő","",IF(Excel_BuiltIn__FilterDatabase__1[[#This Row],[Kor]]&gt;49=AND(Excel_BuiltIn__FilterDatabase__1[[#This Row],[Kor]]&lt;=59),"Senior ",""))</f>
        <v/>
      </c>
      <c r="K176" s="34" t="str">
        <f>IF(L176="Nő","",IF(Excel_BuiltIn__FilterDatabase__1[[#This Row],[Kor]]&gt;=60,"Super.s ",""))</f>
        <v xml:space="preserve">Super.s </v>
      </c>
      <c r="L176" s="34" t="str">
        <f>IF(Excel_BuiltIn__FilterDatabase__1[[#This Row],[Nem]]="Nő","Lady","")</f>
        <v/>
      </c>
    </row>
    <row r="177" spans="1:12" s="1" customFormat="1" ht="13.8">
      <c r="A177" s="28">
        <v>872</v>
      </c>
      <c r="B177" s="28" t="s">
        <v>2363</v>
      </c>
      <c r="C177" s="44" t="s">
        <v>2364</v>
      </c>
      <c r="D177" s="45"/>
      <c r="E177" s="33" t="str">
        <f>IF(D177&gt;0,($N$2-Excel_BuiltIn__FilterDatabase__1[[#This Row],[Szül Év.Hó.Nap]])/365.25,"0")</f>
        <v>0</v>
      </c>
      <c r="F177" s="40"/>
      <c r="G177" s="34" t="str">
        <f>CONCATENATE(H177,Excel_BuiltIn__FilterDatabase__1[[#This Row],[Felnőtt]],Excel_BuiltIn__FilterDatabase__1[[#This Row],[Senior]],Excel_BuiltIn__FilterDatabase__1[[#This Row],[Super.s]],L177)</f>
        <v xml:space="preserve">Super.s </v>
      </c>
      <c r="H177" s="34" t="str">
        <f>IF(L177="Nő","",IF(Excel_BuiltIn__FilterDatabase__1[[#This Row],[Kor]]&gt;=1=AND(Excel_BuiltIn__FilterDatabase__1[[#This Row],[Kor]]&lt;18),"Junior ",""))</f>
        <v/>
      </c>
      <c r="I177" s="34" t="str">
        <f>IF(L177="Nő","",IF(Excel_BuiltIn__FilterDatabase__1[[#This Row],[Kor]]&gt;=18=AND(Excel_BuiltIn__FilterDatabase__1[[#This Row],[Kor]]&lt;=49),"Felnőtt ",""))</f>
        <v/>
      </c>
      <c r="J177" s="34" t="str">
        <f>IF(L177="Nő","",IF(Excel_BuiltIn__FilterDatabase__1[[#This Row],[Kor]]&gt;49=AND(Excel_BuiltIn__FilterDatabase__1[[#This Row],[Kor]]&lt;=59),"Senior ",""))</f>
        <v/>
      </c>
      <c r="K177" s="34" t="str">
        <f>IF(L177="Nő","",IF(Excel_BuiltIn__FilterDatabase__1[[#This Row],[Kor]]&gt;=60,"Super.s ",""))</f>
        <v xml:space="preserve">Super.s </v>
      </c>
      <c r="L177" s="34" t="str">
        <f>IF(Excel_BuiltIn__FilterDatabase__1[[#This Row],[Nem]]="Nő","Lady","")</f>
        <v/>
      </c>
    </row>
    <row r="178" spans="1:12" s="1" customFormat="1" ht="13.8">
      <c r="A178" s="28">
        <v>874</v>
      </c>
      <c r="B178" s="28" t="s">
        <v>185</v>
      </c>
      <c r="C178" s="44" t="s">
        <v>109</v>
      </c>
      <c r="D178" s="45"/>
      <c r="E178" s="33" t="str">
        <f>IF(D178&gt;0,($N$2-Excel_BuiltIn__FilterDatabase__1[[#This Row],[Szül Év.Hó.Nap]])/365.25,"0")</f>
        <v>0</v>
      </c>
      <c r="F178" s="40"/>
      <c r="G178" s="34" t="str">
        <f>CONCATENATE(H178,Excel_BuiltIn__FilterDatabase__1[[#This Row],[Felnőtt]],Excel_BuiltIn__FilterDatabase__1[[#This Row],[Senior]],Excel_BuiltIn__FilterDatabase__1[[#This Row],[Super.s]],L178)</f>
        <v xml:space="preserve">Super.s </v>
      </c>
      <c r="H178" s="34" t="str">
        <f>IF(L178="Nő","",IF(Excel_BuiltIn__FilterDatabase__1[[#This Row],[Kor]]&gt;=1=AND(Excel_BuiltIn__FilterDatabase__1[[#This Row],[Kor]]&lt;18),"Junior ",""))</f>
        <v/>
      </c>
      <c r="I178" s="34" t="str">
        <f>IF(L178="Nő","",IF(Excel_BuiltIn__FilterDatabase__1[[#This Row],[Kor]]&gt;=18=AND(Excel_BuiltIn__FilterDatabase__1[[#This Row],[Kor]]&lt;=49),"Felnőtt ",""))</f>
        <v/>
      </c>
      <c r="J178" s="34" t="str">
        <f>IF(L178="Nő","",IF(Excel_BuiltIn__FilterDatabase__1[[#This Row],[Kor]]&gt;49=AND(Excel_BuiltIn__FilterDatabase__1[[#This Row],[Kor]]&lt;=59),"Senior ",""))</f>
        <v/>
      </c>
      <c r="K178" s="34" t="str">
        <f>IF(L178="Nő","",IF(Excel_BuiltIn__FilterDatabase__1[[#This Row],[Kor]]&gt;=60,"Super.s ",""))</f>
        <v xml:space="preserve">Super.s </v>
      </c>
      <c r="L178" s="34" t="str">
        <f>IF(Excel_BuiltIn__FilterDatabase__1[[#This Row],[Nem]]="Nő","Lady","")</f>
        <v/>
      </c>
    </row>
    <row r="179" spans="1:12" s="1" customFormat="1" ht="13.8">
      <c r="A179" s="28">
        <v>876</v>
      </c>
      <c r="B179" s="28" t="s">
        <v>817</v>
      </c>
      <c r="C179" s="44" t="s">
        <v>979</v>
      </c>
      <c r="D179" s="45"/>
      <c r="E179" s="33" t="str">
        <f>IF(D179&gt;0,($N$2-Excel_BuiltIn__FilterDatabase__1[[#This Row],[Szül Év.Hó.Nap]])/365.25,"0")</f>
        <v>0</v>
      </c>
      <c r="F179" s="40"/>
      <c r="G179" s="34" t="str">
        <f>CONCATENATE(H179,Excel_BuiltIn__FilterDatabase__1[[#This Row],[Felnőtt]],Excel_BuiltIn__FilterDatabase__1[[#This Row],[Senior]],Excel_BuiltIn__FilterDatabase__1[[#This Row],[Super.s]],L179)</f>
        <v xml:space="preserve">Super.s </v>
      </c>
      <c r="H179" s="34" t="str">
        <f>IF(L179="Nő","",IF(Excel_BuiltIn__FilterDatabase__1[[#This Row],[Kor]]&gt;=1=AND(Excel_BuiltIn__FilterDatabase__1[[#This Row],[Kor]]&lt;18),"Junior ",""))</f>
        <v/>
      </c>
      <c r="I179" s="34" t="str">
        <f>IF(L179="Nő","",IF(Excel_BuiltIn__FilterDatabase__1[[#This Row],[Kor]]&gt;=18=AND(Excel_BuiltIn__FilterDatabase__1[[#This Row],[Kor]]&lt;=49),"Felnőtt ",""))</f>
        <v/>
      </c>
      <c r="J179" s="34" t="str">
        <f>IF(L179="Nő","",IF(Excel_BuiltIn__FilterDatabase__1[[#This Row],[Kor]]&gt;49=AND(Excel_BuiltIn__FilterDatabase__1[[#This Row],[Kor]]&lt;=59),"Senior ",""))</f>
        <v/>
      </c>
      <c r="K179" s="34" t="str">
        <f>IF(L179="Nő","",IF(Excel_BuiltIn__FilterDatabase__1[[#This Row],[Kor]]&gt;=60,"Super.s ",""))</f>
        <v xml:space="preserve">Super.s </v>
      </c>
      <c r="L179" s="34" t="str">
        <f>IF(Excel_BuiltIn__FilterDatabase__1[[#This Row],[Nem]]="Nő","Lady","")</f>
        <v/>
      </c>
    </row>
    <row r="180" spans="1:12" s="1" customFormat="1" ht="13.8">
      <c r="A180" s="28">
        <v>877</v>
      </c>
      <c r="B180" s="28" t="s">
        <v>186</v>
      </c>
      <c r="C180" s="44" t="s">
        <v>109</v>
      </c>
      <c r="D180" s="45"/>
      <c r="E180" s="33" t="str">
        <f>IF(D180&gt;0,($N$2-Excel_BuiltIn__FilterDatabase__1[[#This Row],[Szül Év.Hó.Nap]])/365.25,"0")</f>
        <v>0</v>
      </c>
      <c r="F180" s="40"/>
      <c r="G180" s="34" t="str">
        <f>CONCATENATE(H180,Excel_BuiltIn__FilterDatabase__1[[#This Row],[Felnőtt]],Excel_BuiltIn__FilterDatabase__1[[#This Row],[Senior]],Excel_BuiltIn__FilterDatabase__1[[#This Row],[Super.s]],L180)</f>
        <v xml:space="preserve">Super.s </v>
      </c>
      <c r="H180" s="34" t="str">
        <f>IF(L180="Nő","",IF(Excel_BuiltIn__FilterDatabase__1[[#This Row],[Kor]]&gt;=1=AND(Excel_BuiltIn__FilterDatabase__1[[#This Row],[Kor]]&lt;18),"Junior ",""))</f>
        <v/>
      </c>
      <c r="I180" s="34" t="str">
        <f>IF(L180="Nő","",IF(Excel_BuiltIn__FilterDatabase__1[[#This Row],[Kor]]&gt;=18=AND(Excel_BuiltIn__FilterDatabase__1[[#This Row],[Kor]]&lt;=49),"Felnőtt ",""))</f>
        <v/>
      </c>
      <c r="J180" s="34" t="str">
        <f>IF(L180="Nő","",IF(Excel_BuiltIn__FilterDatabase__1[[#This Row],[Kor]]&gt;49=AND(Excel_BuiltIn__FilterDatabase__1[[#This Row],[Kor]]&lt;=59),"Senior ",""))</f>
        <v/>
      </c>
      <c r="K180" s="34" t="str">
        <f>IF(L180="Nő","",IF(Excel_BuiltIn__FilterDatabase__1[[#This Row],[Kor]]&gt;=60,"Super.s ",""))</f>
        <v xml:space="preserve">Super.s </v>
      </c>
      <c r="L180" s="34" t="str">
        <f>IF(Excel_BuiltIn__FilterDatabase__1[[#This Row],[Nem]]="Nő","Lady","")</f>
        <v/>
      </c>
    </row>
    <row r="181" spans="1:12" s="1" customFormat="1" ht="13.8">
      <c r="A181" s="28">
        <v>884</v>
      </c>
      <c r="B181" s="28" t="s">
        <v>187</v>
      </c>
      <c r="C181" s="44" t="s">
        <v>2364</v>
      </c>
      <c r="D181" s="45"/>
      <c r="E181" s="33" t="str">
        <f>IF(D181&gt;0,($N$2-Excel_BuiltIn__FilterDatabase__1[[#This Row],[Szül Év.Hó.Nap]])/365.25,"0")</f>
        <v>0</v>
      </c>
      <c r="F181" s="40"/>
      <c r="G181" s="34" t="str">
        <f>CONCATENATE(H181,Excel_BuiltIn__FilterDatabase__1[[#This Row],[Felnőtt]],Excel_BuiltIn__FilterDatabase__1[[#This Row],[Senior]],Excel_BuiltIn__FilterDatabase__1[[#This Row],[Super.s]],L181)</f>
        <v xml:space="preserve">Super.s </v>
      </c>
      <c r="H181" s="34" t="str">
        <f>IF(L181="Nő","",IF(Excel_BuiltIn__FilterDatabase__1[[#This Row],[Kor]]&gt;=1=AND(Excel_BuiltIn__FilterDatabase__1[[#This Row],[Kor]]&lt;18),"Junior ",""))</f>
        <v/>
      </c>
      <c r="I181" s="34" t="str">
        <f>IF(L181="Nő","",IF(Excel_BuiltIn__FilterDatabase__1[[#This Row],[Kor]]&gt;=18=AND(Excel_BuiltIn__FilterDatabase__1[[#This Row],[Kor]]&lt;=49),"Felnőtt ",""))</f>
        <v/>
      </c>
      <c r="J181" s="34" t="str">
        <f>IF(L181="Nő","",IF(Excel_BuiltIn__FilterDatabase__1[[#This Row],[Kor]]&gt;49=AND(Excel_BuiltIn__FilterDatabase__1[[#This Row],[Kor]]&lt;=59),"Senior ",""))</f>
        <v/>
      </c>
      <c r="K181" s="34" t="str">
        <f>IF(L181="Nő","",IF(Excel_BuiltIn__FilterDatabase__1[[#This Row],[Kor]]&gt;=60,"Super.s ",""))</f>
        <v xml:space="preserve">Super.s </v>
      </c>
      <c r="L181" s="34" t="str">
        <f>IF(Excel_BuiltIn__FilterDatabase__1[[#This Row],[Nem]]="Nő","Lady","")</f>
        <v/>
      </c>
    </row>
    <row r="182" spans="1:12" s="1" customFormat="1" ht="13.8">
      <c r="A182" s="28">
        <v>885</v>
      </c>
      <c r="B182" s="28" t="s">
        <v>188</v>
      </c>
      <c r="C182" s="44" t="s">
        <v>2365</v>
      </c>
      <c r="D182" s="45"/>
      <c r="E182" s="33" t="str">
        <f>IF(D182&gt;0,($N$2-Excel_BuiltIn__FilterDatabase__1[[#This Row],[Szül Év.Hó.Nap]])/365.25,"0")</f>
        <v>0</v>
      </c>
      <c r="F182" s="40"/>
      <c r="G182" s="34" t="str">
        <f>CONCATENATE(H182,Excel_BuiltIn__FilterDatabase__1[[#This Row],[Felnőtt]],Excel_BuiltIn__FilterDatabase__1[[#This Row],[Senior]],Excel_BuiltIn__FilterDatabase__1[[#This Row],[Super.s]],L182)</f>
        <v xml:space="preserve">Super.s </v>
      </c>
      <c r="H182" s="34" t="str">
        <f>IF(L182="Nő","",IF(Excel_BuiltIn__FilterDatabase__1[[#This Row],[Kor]]&gt;=1=AND(Excel_BuiltIn__FilterDatabase__1[[#This Row],[Kor]]&lt;18),"Junior ",""))</f>
        <v/>
      </c>
      <c r="I182" s="34" t="str">
        <f>IF(L182="Nő","",IF(Excel_BuiltIn__FilterDatabase__1[[#This Row],[Kor]]&gt;=18=AND(Excel_BuiltIn__FilterDatabase__1[[#This Row],[Kor]]&lt;=49),"Felnőtt ",""))</f>
        <v/>
      </c>
      <c r="J182" s="34" t="str">
        <f>IF(L182="Nő","",IF(Excel_BuiltIn__FilterDatabase__1[[#This Row],[Kor]]&gt;49=AND(Excel_BuiltIn__FilterDatabase__1[[#This Row],[Kor]]&lt;=59),"Senior ",""))</f>
        <v/>
      </c>
      <c r="K182" s="34" t="str">
        <f>IF(L182="Nő","",IF(Excel_BuiltIn__FilterDatabase__1[[#This Row],[Kor]]&gt;=60,"Super.s ",""))</f>
        <v xml:space="preserve">Super.s </v>
      </c>
      <c r="L182" s="34" t="str">
        <f>IF(Excel_BuiltIn__FilterDatabase__1[[#This Row],[Nem]]="Nő","Lady","")</f>
        <v/>
      </c>
    </row>
    <row r="183" spans="1:12" s="1" customFormat="1" ht="13.8">
      <c r="A183" s="28">
        <v>887</v>
      </c>
      <c r="B183" s="28" t="s">
        <v>189</v>
      </c>
      <c r="C183" s="44" t="s">
        <v>943</v>
      </c>
      <c r="D183" s="45"/>
      <c r="E183" s="33" t="str">
        <f>IF(D183&gt;0,($N$2-Excel_BuiltIn__FilterDatabase__1[[#This Row],[Szül Év.Hó.Nap]])/365.25,"0")</f>
        <v>0</v>
      </c>
      <c r="F183" s="40"/>
      <c r="G183" s="34" t="str">
        <f>CONCATENATE(H183,Excel_BuiltIn__FilterDatabase__1[[#This Row],[Felnőtt]],Excel_BuiltIn__FilterDatabase__1[[#This Row],[Senior]],Excel_BuiltIn__FilterDatabase__1[[#This Row],[Super.s]],L183)</f>
        <v xml:space="preserve">Super.s </v>
      </c>
      <c r="H183" s="34" t="str">
        <f>IF(L183="Nő","",IF(Excel_BuiltIn__FilterDatabase__1[[#This Row],[Kor]]&gt;=1=AND(Excel_BuiltIn__FilterDatabase__1[[#This Row],[Kor]]&lt;18),"Junior ",""))</f>
        <v/>
      </c>
      <c r="I183" s="34" t="str">
        <f>IF(L183="Nő","",IF(Excel_BuiltIn__FilterDatabase__1[[#This Row],[Kor]]&gt;=18=AND(Excel_BuiltIn__FilterDatabase__1[[#This Row],[Kor]]&lt;=49),"Felnőtt ",""))</f>
        <v/>
      </c>
      <c r="J183" s="34" t="str">
        <f>IF(L183="Nő","",IF(Excel_BuiltIn__FilterDatabase__1[[#This Row],[Kor]]&gt;49=AND(Excel_BuiltIn__FilterDatabase__1[[#This Row],[Kor]]&lt;=59),"Senior ",""))</f>
        <v/>
      </c>
      <c r="K183" s="34" t="str">
        <f>IF(L183="Nő","",IF(Excel_BuiltIn__FilterDatabase__1[[#This Row],[Kor]]&gt;=60,"Super.s ",""))</f>
        <v xml:space="preserve">Super.s </v>
      </c>
      <c r="L183" s="34" t="str">
        <f>IF(Excel_BuiltIn__FilterDatabase__1[[#This Row],[Nem]]="Nő","Lady","")</f>
        <v/>
      </c>
    </row>
    <row r="184" spans="1:12" s="1" customFormat="1" ht="13.8">
      <c r="A184" s="28">
        <v>891</v>
      </c>
      <c r="B184" s="28" t="s">
        <v>2366</v>
      </c>
      <c r="C184" s="44" t="s">
        <v>979</v>
      </c>
      <c r="D184" s="45"/>
      <c r="E184" s="33" t="str">
        <f>IF(D184&gt;0,($N$2-Excel_BuiltIn__FilterDatabase__1[[#This Row],[Szül Év.Hó.Nap]])/365.25,"0")</f>
        <v>0</v>
      </c>
      <c r="F184" s="40"/>
      <c r="G184" s="34" t="str">
        <f>CONCATENATE(H184,Excel_BuiltIn__FilterDatabase__1[[#This Row],[Felnőtt]],Excel_BuiltIn__FilterDatabase__1[[#This Row],[Senior]],Excel_BuiltIn__FilterDatabase__1[[#This Row],[Super.s]],L184)</f>
        <v xml:space="preserve">Super.s </v>
      </c>
      <c r="H184" s="34" t="str">
        <f>IF(L184="Nő","",IF(Excel_BuiltIn__FilterDatabase__1[[#This Row],[Kor]]&gt;=1=AND(Excel_BuiltIn__FilterDatabase__1[[#This Row],[Kor]]&lt;18),"Junior ",""))</f>
        <v/>
      </c>
      <c r="I184" s="34" t="str">
        <f>IF(L184="Nő","",IF(Excel_BuiltIn__FilterDatabase__1[[#This Row],[Kor]]&gt;=18=AND(Excel_BuiltIn__FilterDatabase__1[[#This Row],[Kor]]&lt;=49),"Felnőtt ",""))</f>
        <v/>
      </c>
      <c r="J184" s="34" t="str">
        <f>IF(L184="Nő","",IF(Excel_BuiltIn__FilterDatabase__1[[#This Row],[Kor]]&gt;49=AND(Excel_BuiltIn__FilterDatabase__1[[#This Row],[Kor]]&lt;=59),"Senior ",""))</f>
        <v/>
      </c>
      <c r="K184" s="34" t="str">
        <f>IF(L184="Nő","",IF(Excel_BuiltIn__FilterDatabase__1[[#This Row],[Kor]]&gt;=60,"Super.s ",""))</f>
        <v xml:space="preserve">Super.s </v>
      </c>
      <c r="L184" s="34" t="str">
        <f>IF(Excel_BuiltIn__FilterDatabase__1[[#This Row],[Nem]]="Nő","Lady","")</f>
        <v/>
      </c>
    </row>
    <row r="185" spans="1:12" s="1" customFormat="1" ht="13.8">
      <c r="A185" s="28">
        <v>898</v>
      </c>
      <c r="B185" s="28" t="s">
        <v>190</v>
      </c>
      <c r="C185" s="44" t="s">
        <v>979</v>
      </c>
      <c r="D185" s="45"/>
      <c r="E185" s="33" t="str">
        <f>IF(D185&gt;0,($N$2-Excel_BuiltIn__FilterDatabase__1[[#This Row],[Szül Év.Hó.Nap]])/365.25,"0")</f>
        <v>0</v>
      </c>
      <c r="F185" s="40"/>
      <c r="G185" s="34" t="str">
        <f>CONCATENATE(H185,Excel_BuiltIn__FilterDatabase__1[[#This Row],[Felnőtt]],Excel_BuiltIn__FilterDatabase__1[[#This Row],[Senior]],Excel_BuiltIn__FilterDatabase__1[[#This Row],[Super.s]],L185)</f>
        <v xml:space="preserve">Super.s </v>
      </c>
      <c r="H185" s="34" t="str">
        <f>IF(L185="Nő","",IF(Excel_BuiltIn__FilterDatabase__1[[#This Row],[Kor]]&gt;=1=AND(Excel_BuiltIn__FilterDatabase__1[[#This Row],[Kor]]&lt;18),"Junior ",""))</f>
        <v/>
      </c>
      <c r="I185" s="34" t="str">
        <f>IF(L185="Nő","",IF(Excel_BuiltIn__FilterDatabase__1[[#This Row],[Kor]]&gt;=18=AND(Excel_BuiltIn__FilterDatabase__1[[#This Row],[Kor]]&lt;=49),"Felnőtt ",""))</f>
        <v/>
      </c>
      <c r="J185" s="34" t="str">
        <f>IF(L185="Nő","",IF(Excel_BuiltIn__FilterDatabase__1[[#This Row],[Kor]]&gt;49=AND(Excel_BuiltIn__FilterDatabase__1[[#This Row],[Kor]]&lt;=59),"Senior ",""))</f>
        <v/>
      </c>
      <c r="K185" s="34" t="str">
        <f>IF(L185="Nő","",IF(Excel_BuiltIn__FilterDatabase__1[[#This Row],[Kor]]&gt;=60,"Super.s ",""))</f>
        <v xml:space="preserve">Super.s </v>
      </c>
      <c r="L185" s="34" t="str">
        <f>IF(Excel_BuiltIn__FilterDatabase__1[[#This Row],[Nem]]="Nő","Lady","")</f>
        <v/>
      </c>
    </row>
    <row r="186" spans="1:12" s="1" customFormat="1" ht="13.8">
      <c r="A186" s="28">
        <v>903</v>
      </c>
      <c r="B186" s="28" t="s">
        <v>191</v>
      </c>
      <c r="C186" s="44" t="s">
        <v>192</v>
      </c>
      <c r="D186" s="45"/>
      <c r="E186" s="33" t="str">
        <f>IF(D186&gt;0,($N$2-Excel_BuiltIn__FilterDatabase__1[[#This Row],[Szül Év.Hó.Nap]])/365.25,"0")</f>
        <v>0</v>
      </c>
      <c r="F186" s="40"/>
      <c r="G186" s="34" t="str">
        <f>CONCATENATE(H186,Excel_BuiltIn__FilterDatabase__1[[#This Row],[Felnőtt]],Excel_BuiltIn__FilterDatabase__1[[#This Row],[Senior]],Excel_BuiltIn__FilterDatabase__1[[#This Row],[Super.s]],L186)</f>
        <v xml:space="preserve">Super.s </v>
      </c>
      <c r="H186" s="34" t="str">
        <f>IF(L186="Nő","",IF(Excel_BuiltIn__FilterDatabase__1[[#This Row],[Kor]]&gt;=1=AND(Excel_BuiltIn__FilterDatabase__1[[#This Row],[Kor]]&lt;18),"Junior ",""))</f>
        <v/>
      </c>
      <c r="I186" s="34" t="str">
        <f>IF(L186="Nő","",IF(Excel_BuiltIn__FilterDatabase__1[[#This Row],[Kor]]&gt;=18=AND(Excel_BuiltIn__FilterDatabase__1[[#This Row],[Kor]]&lt;=49),"Felnőtt ",""))</f>
        <v/>
      </c>
      <c r="J186" s="34" t="str">
        <f>IF(L186="Nő","",IF(Excel_BuiltIn__FilterDatabase__1[[#This Row],[Kor]]&gt;49=AND(Excel_BuiltIn__FilterDatabase__1[[#This Row],[Kor]]&lt;=59),"Senior ",""))</f>
        <v/>
      </c>
      <c r="K186" s="34" t="str">
        <f>IF(L186="Nő","",IF(Excel_BuiltIn__FilterDatabase__1[[#This Row],[Kor]]&gt;=60,"Super.s ",""))</f>
        <v xml:space="preserve">Super.s </v>
      </c>
      <c r="L186" s="34" t="str">
        <f>IF(Excel_BuiltIn__FilterDatabase__1[[#This Row],[Nem]]="Nő","Lady","")</f>
        <v/>
      </c>
    </row>
    <row r="187" spans="1:12" s="1" customFormat="1" ht="13.8">
      <c r="A187" s="28">
        <v>908</v>
      </c>
      <c r="B187" s="28" t="s">
        <v>193</v>
      </c>
      <c r="C187" s="44" t="s">
        <v>29</v>
      </c>
      <c r="D187" s="45"/>
      <c r="E187" s="33" t="str">
        <f>IF(D187&gt;0,($N$2-Excel_BuiltIn__FilterDatabase__1[[#This Row],[Szül Év.Hó.Nap]])/365.25,"0")</f>
        <v>0</v>
      </c>
      <c r="F187" s="40"/>
      <c r="G187" s="34" t="str">
        <f>CONCATENATE(H187,Excel_BuiltIn__FilterDatabase__1[[#This Row],[Felnőtt]],Excel_BuiltIn__FilterDatabase__1[[#This Row],[Senior]],Excel_BuiltIn__FilterDatabase__1[[#This Row],[Super.s]],L187)</f>
        <v xml:space="preserve">Super.s </v>
      </c>
      <c r="H187" s="34" t="str">
        <f>IF(L187="Nő","",IF(Excel_BuiltIn__FilterDatabase__1[[#This Row],[Kor]]&gt;=1=AND(Excel_BuiltIn__FilterDatabase__1[[#This Row],[Kor]]&lt;18),"Junior ",""))</f>
        <v/>
      </c>
      <c r="I187" s="34" t="str">
        <f>IF(L187="Nő","",IF(Excel_BuiltIn__FilterDatabase__1[[#This Row],[Kor]]&gt;=18=AND(Excel_BuiltIn__FilterDatabase__1[[#This Row],[Kor]]&lt;=49),"Felnőtt ",""))</f>
        <v/>
      </c>
      <c r="J187" s="34" t="str">
        <f>IF(L187="Nő","",IF(Excel_BuiltIn__FilterDatabase__1[[#This Row],[Kor]]&gt;49=AND(Excel_BuiltIn__FilterDatabase__1[[#This Row],[Kor]]&lt;=59),"Senior ",""))</f>
        <v/>
      </c>
      <c r="K187" s="34" t="str">
        <f>IF(L187="Nő","",IF(Excel_BuiltIn__FilterDatabase__1[[#This Row],[Kor]]&gt;=60,"Super.s ",""))</f>
        <v xml:space="preserve">Super.s </v>
      </c>
      <c r="L187" s="34" t="str">
        <f>IF(Excel_BuiltIn__FilterDatabase__1[[#This Row],[Nem]]="Nő","Lady","")</f>
        <v/>
      </c>
    </row>
    <row r="188" spans="1:12" s="1" customFormat="1" ht="13.8">
      <c r="A188" s="28">
        <v>917</v>
      </c>
      <c r="B188" s="28" t="s">
        <v>195</v>
      </c>
      <c r="C188" s="44" t="s">
        <v>1516</v>
      </c>
      <c r="D188" s="45"/>
      <c r="E188" s="33" t="str">
        <f>IF(D188&gt;0,($N$2-Excel_BuiltIn__FilterDatabase__1[[#This Row],[Szül Év.Hó.Nap]])/365.25,"0")</f>
        <v>0</v>
      </c>
      <c r="F188" s="40"/>
      <c r="G188" s="34" t="str">
        <f>CONCATENATE(H188,Excel_BuiltIn__FilterDatabase__1[[#This Row],[Felnőtt]],Excel_BuiltIn__FilterDatabase__1[[#This Row],[Senior]],Excel_BuiltIn__FilterDatabase__1[[#This Row],[Super.s]],L188)</f>
        <v xml:space="preserve">Super.s </v>
      </c>
      <c r="H188" s="34" t="str">
        <f>IF(L188="Nő","",IF(Excel_BuiltIn__FilterDatabase__1[[#This Row],[Kor]]&gt;=1=AND(Excel_BuiltIn__FilterDatabase__1[[#This Row],[Kor]]&lt;18),"Junior ",""))</f>
        <v/>
      </c>
      <c r="I188" s="34" t="str">
        <f>IF(L188="Nő","",IF(Excel_BuiltIn__FilterDatabase__1[[#This Row],[Kor]]&gt;=18=AND(Excel_BuiltIn__FilterDatabase__1[[#This Row],[Kor]]&lt;=49),"Felnőtt ",""))</f>
        <v/>
      </c>
      <c r="J188" s="34" t="str">
        <f>IF(L188="Nő","",IF(Excel_BuiltIn__FilterDatabase__1[[#This Row],[Kor]]&gt;49=AND(Excel_BuiltIn__FilterDatabase__1[[#This Row],[Kor]]&lt;=59),"Senior ",""))</f>
        <v/>
      </c>
      <c r="K188" s="34" t="str">
        <f>IF(L188="Nő","",IF(Excel_BuiltIn__FilterDatabase__1[[#This Row],[Kor]]&gt;=60,"Super.s ",""))</f>
        <v xml:space="preserve">Super.s </v>
      </c>
      <c r="L188" s="34" t="str">
        <f>IF(Excel_BuiltIn__FilterDatabase__1[[#This Row],[Nem]]="Nő","Lady","")</f>
        <v/>
      </c>
    </row>
    <row r="189" spans="1:12" s="1" customFormat="1" ht="13.8">
      <c r="A189" s="28">
        <v>918</v>
      </c>
      <c r="B189" s="28" t="s">
        <v>196</v>
      </c>
      <c r="C189" s="44" t="s">
        <v>2367</v>
      </c>
      <c r="D189" s="45"/>
      <c r="E189" s="33" t="str">
        <f>IF(D189&gt;0,($N$2-Excel_BuiltIn__FilterDatabase__1[[#This Row],[Szül Év.Hó.Nap]])/365.25,"0")</f>
        <v>0</v>
      </c>
      <c r="F189" s="40"/>
      <c r="G189" s="34" t="str">
        <f>CONCATENATE(H189,Excel_BuiltIn__FilterDatabase__1[[#This Row],[Felnőtt]],Excel_BuiltIn__FilterDatabase__1[[#This Row],[Senior]],Excel_BuiltIn__FilterDatabase__1[[#This Row],[Super.s]],L189)</f>
        <v xml:space="preserve">Super.s </v>
      </c>
      <c r="H189" s="34" t="str">
        <f>IF(L189="Nő","",IF(Excel_BuiltIn__FilterDatabase__1[[#This Row],[Kor]]&gt;=1=AND(Excel_BuiltIn__FilterDatabase__1[[#This Row],[Kor]]&lt;18),"Junior ",""))</f>
        <v/>
      </c>
      <c r="I189" s="34" t="str">
        <f>IF(L189="Nő","",IF(Excel_BuiltIn__FilterDatabase__1[[#This Row],[Kor]]&gt;=18=AND(Excel_BuiltIn__FilterDatabase__1[[#This Row],[Kor]]&lt;=49),"Felnőtt ",""))</f>
        <v/>
      </c>
      <c r="J189" s="34" t="str">
        <f>IF(L189="Nő","",IF(Excel_BuiltIn__FilterDatabase__1[[#This Row],[Kor]]&gt;49=AND(Excel_BuiltIn__FilterDatabase__1[[#This Row],[Kor]]&lt;=59),"Senior ",""))</f>
        <v/>
      </c>
      <c r="K189" s="34" t="str">
        <f>IF(L189="Nő","",IF(Excel_BuiltIn__FilterDatabase__1[[#This Row],[Kor]]&gt;=60,"Super.s ",""))</f>
        <v xml:space="preserve">Super.s </v>
      </c>
      <c r="L189" s="34" t="str">
        <f>IF(Excel_BuiltIn__FilterDatabase__1[[#This Row],[Nem]]="Nő","Lady","")</f>
        <v/>
      </c>
    </row>
    <row r="190" spans="1:12" s="1" customFormat="1" ht="27.6">
      <c r="A190" s="28">
        <v>920</v>
      </c>
      <c r="B190" s="28" t="s">
        <v>2368</v>
      </c>
      <c r="C190" s="44" t="s">
        <v>26</v>
      </c>
      <c r="D190" s="45"/>
      <c r="E190" s="33" t="str">
        <f>IF(D190&gt;0,($N$2-Excel_BuiltIn__FilterDatabase__1[[#This Row],[Szül Év.Hó.Nap]])/365.25,"0")</f>
        <v>0</v>
      </c>
      <c r="F190" s="40"/>
      <c r="G190" s="34" t="str">
        <f>CONCATENATE(H190,Excel_BuiltIn__FilterDatabase__1[[#This Row],[Felnőtt]],Excel_BuiltIn__FilterDatabase__1[[#This Row],[Senior]],Excel_BuiltIn__FilterDatabase__1[[#This Row],[Super.s]],L190)</f>
        <v xml:space="preserve">Super.s </v>
      </c>
      <c r="H190" s="34" t="str">
        <f>IF(L190="Nő","",IF(Excel_BuiltIn__FilterDatabase__1[[#This Row],[Kor]]&gt;=1=AND(Excel_BuiltIn__FilterDatabase__1[[#This Row],[Kor]]&lt;18),"Junior ",""))</f>
        <v/>
      </c>
      <c r="I190" s="34" t="str">
        <f>IF(L190="Nő","",IF(Excel_BuiltIn__FilterDatabase__1[[#This Row],[Kor]]&gt;=18=AND(Excel_BuiltIn__FilterDatabase__1[[#This Row],[Kor]]&lt;=49),"Felnőtt ",""))</f>
        <v/>
      </c>
      <c r="J190" s="34" t="str">
        <f>IF(L190="Nő","",IF(Excel_BuiltIn__FilterDatabase__1[[#This Row],[Kor]]&gt;49=AND(Excel_BuiltIn__FilterDatabase__1[[#This Row],[Kor]]&lt;=59),"Senior ",""))</f>
        <v/>
      </c>
      <c r="K190" s="34" t="str">
        <f>IF(L190="Nő","",IF(Excel_BuiltIn__FilterDatabase__1[[#This Row],[Kor]]&gt;=60,"Super.s ",""))</f>
        <v xml:space="preserve">Super.s </v>
      </c>
      <c r="L190" s="34" t="str">
        <f>IF(Excel_BuiltIn__FilterDatabase__1[[#This Row],[Nem]]="Nő","Lady","")</f>
        <v/>
      </c>
    </row>
    <row r="191" spans="1:12" s="1" customFormat="1" ht="13.8">
      <c r="A191" s="28">
        <v>925</v>
      </c>
      <c r="B191" s="28" t="s">
        <v>197</v>
      </c>
      <c r="C191" s="44" t="s">
        <v>936</v>
      </c>
      <c r="D191" s="45"/>
      <c r="E191" s="33" t="str">
        <f>IF(D191&gt;0,($N$2-Excel_BuiltIn__FilterDatabase__1[[#This Row],[Szül Év.Hó.Nap]])/365.25,"0")</f>
        <v>0</v>
      </c>
      <c r="F191" s="40"/>
      <c r="G191" s="34" t="str">
        <f>CONCATENATE(H191,Excel_BuiltIn__FilterDatabase__1[[#This Row],[Felnőtt]],Excel_BuiltIn__FilterDatabase__1[[#This Row],[Senior]],Excel_BuiltIn__FilterDatabase__1[[#This Row],[Super.s]],L191)</f>
        <v xml:space="preserve">Super.s </v>
      </c>
      <c r="H191" s="34" t="str">
        <f>IF(L191="Nő","",IF(Excel_BuiltIn__FilterDatabase__1[[#This Row],[Kor]]&gt;=1=AND(Excel_BuiltIn__FilterDatabase__1[[#This Row],[Kor]]&lt;18),"Junior ",""))</f>
        <v/>
      </c>
      <c r="I191" s="34" t="str">
        <f>IF(L191="Nő","",IF(Excel_BuiltIn__FilterDatabase__1[[#This Row],[Kor]]&gt;=18=AND(Excel_BuiltIn__FilterDatabase__1[[#This Row],[Kor]]&lt;=49),"Felnőtt ",""))</f>
        <v/>
      </c>
      <c r="J191" s="34" t="str">
        <f>IF(L191="Nő","",IF(Excel_BuiltIn__FilterDatabase__1[[#This Row],[Kor]]&gt;49=AND(Excel_BuiltIn__FilterDatabase__1[[#This Row],[Kor]]&lt;=59),"Senior ",""))</f>
        <v/>
      </c>
      <c r="K191" s="34" t="str">
        <f>IF(L191="Nő","",IF(Excel_BuiltIn__FilterDatabase__1[[#This Row],[Kor]]&gt;=60,"Super.s ",""))</f>
        <v xml:space="preserve">Super.s </v>
      </c>
      <c r="L191" s="34" t="str">
        <f>IF(Excel_BuiltIn__FilterDatabase__1[[#This Row],[Nem]]="Nő","Lady","")</f>
        <v/>
      </c>
    </row>
    <row r="192" spans="1:12" s="1" customFormat="1" ht="13.8">
      <c r="A192" s="28">
        <v>928</v>
      </c>
      <c r="B192" s="28" t="s">
        <v>980</v>
      </c>
      <c r="C192" s="44" t="s">
        <v>85</v>
      </c>
      <c r="D192" s="45"/>
      <c r="E192" s="33" t="str">
        <f>IF(D192&gt;0,($N$2-Excel_BuiltIn__FilterDatabase__1[[#This Row],[Szül Év.Hó.Nap]])/365.25,"0")</f>
        <v>0</v>
      </c>
      <c r="F192" s="40"/>
      <c r="G192" s="34" t="str">
        <f>CONCATENATE(H192,Excel_BuiltIn__FilterDatabase__1[[#This Row],[Felnőtt]],Excel_BuiltIn__FilterDatabase__1[[#This Row],[Senior]],Excel_BuiltIn__FilterDatabase__1[[#This Row],[Super.s]],L192)</f>
        <v xml:space="preserve">Super.s </v>
      </c>
      <c r="H192" s="34" t="str">
        <f>IF(L192="Nő","",IF(Excel_BuiltIn__FilterDatabase__1[[#This Row],[Kor]]&gt;=1=AND(Excel_BuiltIn__FilterDatabase__1[[#This Row],[Kor]]&lt;18),"Junior ",""))</f>
        <v/>
      </c>
      <c r="I192" s="34" t="str">
        <f>IF(L192="Nő","",IF(Excel_BuiltIn__FilterDatabase__1[[#This Row],[Kor]]&gt;=18=AND(Excel_BuiltIn__FilterDatabase__1[[#This Row],[Kor]]&lt;=49),"Felnőtt ",""))</f>
        <v/>
      </c>
      <c r="J192" s="34" t="str">
        <f>IF(L192="Nő","",IF(Excel_BuiltIn__FilterDatabase__1[[#This Row],[Kor]]&gt;49=AND(Excel_BuiltIn__FilterDatabase__1[[#This Row],[Kor]]&lt;=59),"Senior ",""))</f>
        <v/>
      </c>
      <c r="K192" s="34" t="str">
        <f>IF(L192="Nő","",IF(Excel_BuiltIn__FilterDatabase__1[[#This Row],[Kor]]&gt;=60,"Super.s ",""))</f>
        <v xml:space="preserve">Super.s </v>
      </c>
      <c r="L192" s="34" t="str">
        <f>IF(Excel_BuiltIn__FilterDatabase__1[[#This Row],[Nem]]="Nő","Lady","")</f>
        <v/>
      </c>
    </row>
    <row r="193" spans="1:12" s="1" customFormat="1" ht="13.8">
      <c r="A193" s="28">
        <v>930</v>
      </c>
      <c r="B193" s="28" t="s">
        <v>199</v>
      </c>
      <c r="C193" s="44" t="s">
        <v>198</v>
      </c>
      <c r="D193" s="45"/>
      <c r="E193" s="33" t="str">
        <f>IF(D193&gt;0,($N$2-Excel_BuiltIn__FilterDatabase__1[[#This Row],[Szül Év.Hó.Nap]])/365.25,"0")</f>
        <v>0</v>
      </c>
      <c r="F193" s="40"/>
      <c r="G193" s="34" t="str">
        <f>CONCATENATE(H193,Excel_BuiltIn__FilterDatabase__1[[#This Row],[Felnőtt]],Excel_BuiltIn__FilterDatabase__1[[#This Row],[Senior]],Excel_BuiltIn__FilterDatabase__1[[#This Row],[Super.s]],L193)</f>
        <v xml:space="preserve">Super.s </v>
      </c>
      <c r="H193" s="34" t="str">
        <f>IF(L193="Nő","",IF(Excel_BuiltIn__FilterDatabase__1[[#This Row],[Kor]]&gt;=1=AND(Excel_BuiltIn__FilterDatabase__1[[#This Row],[Kor]]&lt;18),"Junior ",""))</f>
        <v/>
      </c>
      <c r="I193" s="34" t="str">
        <f>IF(L193="Nő","",IF(Excel_BuiltIn__FilterDatabase__1[[#This Row],[Kor]]&gt;=18=AND(Excel_BuiltIn__FilterDatabase__1[[#This Row],[Kor]]&lt;=49),"Felnőtt ",""))</f>
        <v/>
      </c>
      <c r="J193" s="34" t="str">
        <f>IF(L193="Nő","",IF(Excel_BuiltIn__FilterDatabase__1[[#This Row],[Kor]]&gt;49=AND(Excel_BuiltIn__FilterDatabase__1[[#This Row],[Kor]]&lt;=59),"Senior ",""))</f>
        <v/>
      </c>
      <c r="K193" s="34" t="str">
        <f>IF(L193="Nő","",IF(Excel_BuiltIn__FilterDatabase__1[[#This Row],[Kor]]&gt;=60,"Super.s ",""))</f>
        <v xml:space="preserve">Super.s </v>
      </c>
      <c r="L193" s="34" t="str">
        <f>IF(Excel_BuiltIn__FilterDatabase__1[[#This Row],[Nem]]="Nő","Lady","")</f>
        <v/>
      </c>
    </row>
    <row r="194" spans="1:12" s="1" customFormat="1" ht="13.8">
      <c r="A194" s="28">
        <v>931</v>
      </c>
      <c r="B194" s="28" t="s">
        <v>981</v>
      </c>
      <c r="C194" s="44" t="s">
        <v>26</v>
      </c>
      <c r="D194" s="45"/>
      <c r="E194" s="33" t="str">
        <f>IF(D194&gt;0,($N$2-Excel_BuiltIn__FilterDatabase__1[[#This Row],[Szül Év.Hó.Nap]])/365.25,"0")</f>
        <v>0</v>
      </c>
      <c r="F194" s="40"/>
      <c r="G194" s="34" t="str">
        <f>CONCATENATE(H194,Excel_BuiltIn__FilterDatabase__1[[#This Row],[Felnőtt]],Excel_BuiltIn__FilterDatabase__1[[#This Row],[Senior]],Excel_BuiltIn__FilterDatabase__1[[#This Row],[Super.s]],L194)</f>
        <v xml:space="preserve">Super.s </v>
      </c>
      <c r="H194" s="34" t="str">
        <f>IF(L194="Nő","",IF(Excel_BuiltIn__FilterDatabase__1[[#This Row],[Kor]]&gt;=1=AND(Excel_BuiltIn__FilterDatabase__1[[#This Row],[Kor]]&lt;18),"Junior ",""))</f>
        <v/>
      </c>
      <c r="I194" s="34" t="str">
        <f>IF(L194="Nő","",IF(Excel_BuiltIn__FilterDatabase__1[[#This Row],[Kor]]&gt;=18=AND(Excel_BuiltIn__FilterDatabase__1[[#This Row],[Kor]]&lt;=49),"Felnőtt ",""))</f>
        <v/>
      </c>
      <c r="J194" s="34" t="str">
        <f>IF(L194="Nő","",IF(Excel_BuiltIn__FilterDatabase__1[[#This Row],[Kor]]&gt;49=AND(Excel_BuiltIn__FilterDatabase__1[[#This Row],[Kor]]&lt;=59),"Senior ",""))</f>
        <v/>
      </c>
      <c r="K194" s="34" t="str">
        <f>IF(L194="Nő","",IF(Excel_BuiltIn__FilterDatabase__1[[#This Row],[Kor]]&gt;=60,"Super.s ",""))</f>
        <v xml:space="preserve">Super.s </v>
      </c>
      <c r="L194" s="34" t="str">
        <f>IF(Excel_BuiltIn__FilterDatabase__1[[#This Row],[Nem]]="Nő","Lady","")</f>
        <v/>
      </c>
    </row>
    <row r="195" spans="1:12" s="1" customFormat="1" ht="13.8">
      <c r="A195" s="28">
        <v>939</v>
      </c>
      <c r="B195" s="28" t="s">
        <v>200</v>
      </c>
      <c r="C195" s="44" t="s">
        <v>27</v>
      </c>
      <c r="D195" s="45"/>
      <c r="E195" s="33" t="str">
        <f>IF(D195&gt;0,($N$2-Excel_BuiltIn__FilterDatabase__1[[#This Row],[Szül Év.Hó.Nap]])/365.25,"0")</f>
        <v>0</v>
      </c>
      <c r="F195" s="40"/>
      <c r="G195" s="34" t="str">
        <f>CONCATENATE(H195,Excel_BuiltIn__FilterDatabase__1[[#This Row],[Felnőtt]],Excel_BuiltIn__FilterDatabase__1[[#This Row],[Senior]],Excel_BuiltIn__FilterDatabase__1[[#This Row],[Super.s]],L195)</f>
        <v xml:space="preserve">Super.s </v>
      </c>
      <c r="H195" s="34" t="str">
        <f>IF(L195="Nő","",IF(Excel_BuiltIn__FilterDatabase__1[[#This Row],[Kor]]&gt;=1=AND(Excel_BuiltIn__FilterDatabase__1[[#This Row],[Kor]]&lt;18),"Junior ",""))</f>
        <v/>
      </c>
      <c r="I195" s="34" t="str">
        <f>IF(L195="Nő","",IF(Excel_BuiltIn__FilterDatabase__1[[#This Row],[Kor]]&gt;=18=AND(Excel_BuiltIn__FilterDatabase__1[[#This Row],[Kor]]&lt;=49),"Felnőtt ",""))</f>
        <v/>
      </c>
      <c r="J195" s="34" t="str">
        <f>IF(L195="Nő","",IF(Excel_BuiltIn__FilterDatabase__1[[#This Row],[Kor]]&gt;49=AND(Excel_BuiltIn__FilterDatabase__1[[#This Row],[Kor]]&lt;=59),"Senior ",""))</f>
        <v/>
      </c>
      <c r="K195" s="34" t="str">
        <f>IF(L195="Nő","",IF(Excel_BuiltIn__FilterDatabase__1[[#This Row],[Kor]]&gt;=60,"Super.s ",""))</f>
        <v xml:space="preserve">Super.s </v>
      </c>
      <c r="L195" s="34" t="str">
        <f>IF(Excel_BuiltIn__FilterDatabase__1[[#This Row],[Nem]]="Nő","Lady","")</f>
        <v/>
      </c>
    </row>
    <row r="196" spans="1:12" s="1" customFormat="1" ht="21">
      <c r="A196" s="28">
        <v>942</v>
      </c>
      <c r="B196" s="28" t="s">
        <v>201</v>
      </c>
      <c r="C196" s="44" t="s">
        <v>977</v>
      </c>
      <c r="D196" s="45"/>
      <c r="E196" s="33" t="str">
        <f>IF(D196&gt;0,($N$2-Excel_BuiltIn__FilterDatabase__1[[#This Row],[Szül Év.Hó.Nap]])/365.25,"0")</f>
        <v>0</v>
      </c>
      <c r="F196" s="40"/>
      <c r="G196" s="34" t="str">
        <f>CONCATENATE(H196,Excel_BuiltIn__FilterDatabase__1[[#This Row],[Felnőtt]],Excel_BuiltIn__FilterDatabase__1[[#This Row],[Senior]],Excel_BuiltIn__FilterDatabase__1[[#This Row],[Super.s]],L196)</f>
        <v xml:space="preserve">Super.s </v>
      </c>
      <c r="H196" s="34" t="str">
        <f>IF(L196="Nő","",IF(Excel_BuiltIn__FilterDatabase__1[[#This Row],[Kor]]&gt;=1=AND(Excel_BuiltIn__FilterDatabase__1[[#This Row],[Kor]]&lt;18),"Junior ",""))</f>
        <v/>
      </c>
      <c r="I196" s="34" t="str">
        <f>IF(L196="Nő","",IF(Excel_BuiltIn__FilterDatabase__1[[#This Row],[Kor]]&gt;=18=AND(Excel_BuiltIn__FilterDatabase__1[[#This Row],[Kor]]&lt;=49),"Felnőtt ",""))</f>
        <v/>
      </c>
      <c r="J196" s="34" t="str">
        <f>IF(L196="Nő","",IF(Excel_BuiltIn__FilterDatabase__1[[#This Row],[Kor]]&gt;49=AND(Excel_BuiltIn__FilterDatabase__1[[#This Row],[Kor]]&lt;=59),"Senior ",""))</f>
        <v/>
      </c>
      <c r="K196" s="34" t="str">
        <f>IF(L196="Nő","",IF(Excel_BuiltIn__FilterDatabase__1[[#This Row],[Kor]]&gt;=60,"Super.s ",""))</f>
        <v xml:space="preserve">Super.s </v>
      </c>
      <c r="L196" s="34" t="str">
        <f>IF(Excel_BuiltIn__FilterDatabase__1[[#This Row],[Nem]]="Nő","Lady","")</f>
        <v/>
      </c>
    </row>
    <row r="197" spans="1:12" s="1" customFormat="1" ht="13.8">
      <c r="A197" s="28">
        <v>946</v>
      </c>
      <c r="B197" s="28" t="s">
        <v>202</v>
      </c>
      <c r="C197" s="44" t="s">
        <v>27</v>
      </c>
      <c r="D197" s="45"/>
      <c r="E197" s="33" t="str">
        <f>IF(D197&gt;0,($N$2-Excel_BuiltIn__FilterDatabase__1[[#This Row],[Szül Év.Hó.Nap]])/365.25,"0")</f>
        <v>0</v>
      </c>
      <c r="F197" s="40"/>
      <c r="G197" s="34" t="str">
        <f>CONCATENATE(H197,Excel_BuiltIn__FilterDatabase__1[[#This Row],[Felnőtt]],Excel_BuiltIn__FilterDatabase__1[[#This Row],[Senior]],Excel_BuiltIn__FilterDatabase__1[[#This Row],[Super.s]],L197)</f>
        <v xml:space="preserve">Super.s </v>
      </c>
      <c r="H197" s="34" t="str">
        <f>IF(L197="Nő","",IF(Excel_BuiltIn__FilterDatabase__1[[#This Row],[Kor]]&gt;=1=AND(Excel_BuiltIn__FilterDatabase__1[[#This Row],[Kor]]&lt;18),"Junior ",""))</f>
        <v/>
      </c>
      <c r="I197" s="34" t="str">
        <f>IF(L197="Nő","",IF(Excel_BuiltIn__FilterDatabase__1[[#This Row],[Kor]]&gt;=18=AND(Excel_BuiltIn__FilterDatabase__1[[#This Row],[Kor]]&lt;=49),"Felnőtt ",""))</f>
        <v/>
      </c>
      <c r="J197" s="34" t="str">
        <f>IF(L197="Nő","",IF(Excel_BuiltIn__FilterDatabase__1[[#This Row],[Kor]]&gt;49=AND(Excel_BuiltIn__FilterDatabase__1[[#This Row],[Kor]]&lt;=59),"Senior ",""))</f>
        <v/>
      </c>
      <c r="K197" s="34" t="str">
        <f>IF(L197="Nő","",IF(Excel_BuiltIn__FilterDatabase__1[[#This Row],[Kor]]&gt;=60,"Super.s ",""))</f>
        <v xml:space="preserve">Super.s </v>
      </c>
      <c r="L197" s="34" t="str">
        <f>IF(Excel_BuiltIn__FilterDatabase__1[[#This Row],[Nem]]="Nő","Lady","")</f>
        <v/>
      </c>
    </row>
    <row r="198" spans="1:12" s="1" customFormat="1" ht="13.8">
      <c r="A198" s="28">
        <v>947</v>
      </c>
      <c r="B198" s="28" t="s">
        <v>203</v>
      </c>
      <c r="C198" s="44" t="s">
        <v>27</v>
      </c>
      <c r="D198" s="45"/>
      <c r="E198" s="33" t="str">
        <f>IF(D198&gt;0,($N$2-Excel_BuiltIn__FilterDatabase__1[[#This Row],[Szül Év.Hó.Nap]])/365.25,"0")</f>
        <v>0</v>
      </c>
      <c r="F198" s="40"/>
      <c r="G198" s="34" t="str">
        <f>CONCATENATE(H198,Excel_BuiltIn__FilterDatabase__1[[#This Row],[Felnőtt]],Excel_BuiltIn__FilterDatabase__1[[#This Row],[Senior]],Excel_BuiltIn__FilterDatabase__1[[#This Row],[Super.s]],L198)</f>
        <v xml:space="preserve">Super.s </v>
      </c>
      <c r="H198" s="34" t="str">
        <f>IF(L198="Nő","",IF(Excel_BuiltIn__FilterDatabase__1[[#This Row],[Kor]]&gt;=1=AND(Excel_BuiltIn__FilterDatabase__1[[#This Row],[Kor]]&lt;18),"Junior ",""))</f>
        <v/>
      </c>
      <c r="I198" s="34" t="str">
        <f>IF(L198="Nő","",IF(Excel_BuiltIn__FilterDatabase__1[[#This Row],[Kor]]&gt;=18=AND(Excel_BuiltIn__FilterDatabase__1[[#This Row],[Kor]]&lt;=49),"Felnőtt ",""))</f>
        <v/>
      </c>
      <c r="J198" s="34" t="str">
        <f>IF(L198="Nő","",IF(Excel_BuiltIn__FilterDatabase__1[[#This Row],[Kor]]&gt;49=AND(Excel_BuiltIn__FilterDatabase__1[[#This Row],[Kor]]&lt;=59),"Senior ",""))</f>
        <v/>
      </c>
      <c r="K198" s="34" t="str">
        <f>IF(L198="Nő","",IF(Excel_BuiltIn__FilterDatabase__1[[#This Row],[Kor]]&gt;=60,"Super.s ",""))</f>
        <v xml:space="preserve">Super.s </v>
      </c>
      <c r="L198" s="34" t="str">
        <f>IF(Excel_BuiltIn__FilterDatabase__1[[#This Row],[Nem]]="Nő","Lady","")</f>
        <v/>
      </c>
    </row>
    <row r="199" spans="1:12" s="1" customFormat="1" ht="13.8">
      <c r="A199" s="28">
        <v>949</v>
      </c>
      <c r="B199" s="28" t="s">
        <v>204</v>
      </c>
      <c r="C199" s="44" t="s">
        <v>27</v>
      </c>
      <c r="D199" s="45"/>
      <c r="E199" s="33" t="str">
        <f>IF(D199&gt;0,($N$2-Excel_BuiltIn__FilterDatabase__1[[#This Row],[Szül Év.Hó.Nap]])/365.25,"0")</f>
        <v>0</v>
      </c>
      <c r="F199" s="40"/>
      <c r="G199" s="34" t="str">
        <f>CONCATENATE(H199,Excel_BuiltIn__FilterDatabase__1[[#This Row],[Felnőtt]],Excel_BuiltIn__FilterDatabase__1[[#This Row],[Senior]],Excel_BuiltIn__FilterDatabase__1[[#This Row],[Super.s]],L199)</f>
        <v xml:space="preserve">Super.s </v>
      </c>
      <c r="H199" s="34" t="str">
        <f>IF(L199="Nő","",IF(Excel_BuiltIn__FilterDatabase__1[[#This Row],[Kor]]&gt;=1=AND(Excel_BuiltIn__FilterDatabase__1[[#This Row],[Kor]]&lt;18),"Junior ",""))</f>
        <v/>
      </c>
      <c r="I199" s="34" t="str">
        <f>IF(L199="Nő","",IF(Excel_BuiltIn__FilterDatabase__1[[#This Row],[Kor]]&gt;=18=AND(Excel_BuiltIn__FilterDatabase__1[[#This Row],[Kor]]&lt;=49),"Felnőtt ",""))</f>
        <v/>
      </c>
      <c r="J199" s="34" t="str">
        <f>IF(L199="Nő","",IF(Excel_BuiltIn__FilterDatabase__1[[#This Row],[Kor]]&gt;49=AND(Excel_BuiltIn__FilterDatabase__1[[#This Row],[Kor]]&lt;=59),"Senior ",""))</f>
        <v/>
      </c>
      <c r="K199" s="34" t="str">
        <f>IF(L199="Nő","",IF(Excel_BuiltIn__FilterDatabase__1[[#This Row],[Kor]]&gt;=60,"Super.s ",""))</f>
        <v xml:space="preserve">Super.s </v>
      </c>
      <c r="L199" s="34" t="str">
        <f>IF(Excel_BuiltIn__FilterDatabase__1[[#This Row],[Nem]]="Nő","Lady","")</f>
        <v/>
      </c>
    </row>
    <row r="200" spans="1:12" s="1" customFormat="1" ht="13.8">
      <c r="A200" s="28">
        <v>951</v>
      </c>
      <c r="B200" s="28" t="s">
        <v>205</v>
      </c>
      <c r="C200" s="44" t="s">
        <v>27</v>
      </c>
      <c r="D200" s="45"/>
      <c r="E200" s="33" t="str">
        <f>IF(D200&gt;0,($N$2-Excel_BuiltIn__FilterDatabase__1[[#This Row],[Szül Év.Hó.Nap]])/365.25,"0")</f>
        <v>0</v>
      </c>
      <c r="F200" s="40"/>
      <c r="G200" s="34" t="str">
        <f>CONCATENATE(H200,Excel_BuiltIn__FilterDatabase__1[[#This Row],[Felnőtt]],Excel_BuiltIn__FilterDatabase__1[[#This Row],[Senior]],Excel_BuiltIn__FilterDatabase__1[[#This Row],[Super.s]],L200)</f>
        <v xml:space="preserve">Super.s </v>
      </c>
      <c r="H200" s="34" t="str">
        <f>IF(L200="Nő","",IF(Excel_BuiltIn__FilterDatabase__1[[#This Row],[Kor]]&gt;=1=AND(Excel_BuiltIn__FilterDatabase__1[[#This Row],[Kor]]&lt;18),"Junior ",""))</f>
        <v/>
      </c>
      <c r="I200" s="34" t="str">
        <f>IF(L200="Nő","",IF(Excel_BuiltIn__FilterDatabase__1[[#This Row],[Kor]]&gt;=18=AND(Excel_BuiltIn__FilterDatabase__1[[#This Row],[Kor]]&lt;=49),"Felnőtt ",""))</f>
        <v/>
      </c>
      <c r="J200" s="34" t="str">
        <f>IF(L200="Nő","",IF(Excel_BuiltIn__FilterDatabase__1[[#This Row],[Kor]]&gt;49=AND(Excel_BuiltIn__FilterDatabase__1[[#This Row],[Kor]]&lt;=59),"Senior ",""))</f>
        <v/>
      </c>
      <c r="K200" s="34" t="str">
        <f>IF(L200="Nő","",IF(Excel_BuiltIn__FilterDatabase__1[[#This Row],[Kor]]&gt;=60,"Super.s ",""))</f>
        <v xml:space="preserve">Super.s </v>
      </c>
      <c r="L200" s="34" t="str">
        <f>IF(Excel_BuiltIn__FilterDatabase__1[[#This Row],[Nem]]="Nő","Lady","")</f>
        <v/>
      </c>
    </row>
    <row r="201" spans="1:12" s="1" customFormat="1" ht="13.8">
      <c r="A201" s="28">
        <v>955</v>
      </c>
      <c r="B201" s="28" t="s">
        <v>206</v>
      </c>
      <c r="C201" s="44" t="s">
        <v>964</v>
      </c>
      <c r="D201" s="45"/>
      <c r="E201" s="33" t="str">
        <f>IF(D201&gt;0,($N$2-Excel_BuiltIn__FilterDatabase__1[[#This Row],[Szül Év.Hó.Nap]])/365.25,"0")</f>
        <v>0</v>
      </c>
      <c r="F201" s="40"/>
      <c r="G201" s="34" t="str">
        <f>CONCATENATE(H201,Excel_BuiltIn__FilterDatabase__1[[#This Row],[Felnőtt]],Excel_BuiltIn__FilterDatabase__1[[#This Row],[Senior]],Excel_BuiltIn__FilterDatabase__1[[#This Row],[Super.s]],L201)</f>
        <v xml:space="preserve">Super.s </v>
      </c>
      <c r="H201" s="34" t="str">
        <f>IF(L201="Nő","",IF(Excel_BuiltIn__FilterDatabase__1[[#This Row],[Kor]]&gt;=1=AND(Excel_BuiltIn__FilterDatabase__1[[#This Row],[Kor]]&lt;18),"Junior ",""))</f>
        <v/>
      </c>
      <c r="I201" s="34" t="str">
        <f>IF(L201="Nő","",IF(Excel_BuiltIn__FilterDatabase__1[[#This Row],[Kor]]&gt;=18=AND(Excel_BuiltIn__FilterDatabase__1[[#This Row],[Kor]]&lt;=49),"Felnőtt ",""))</f>
        <v/>
      </c>
      <c r="J201" s="34" t="str">
        <f>IF(L201="Nő","",IF(Excel_BuiltIn__FilterDatabase__1[[#This Row],[Kor]]&gt;49=AND(Excel_BuiltIn__FilterDatabase__1[[#This Row],[Kor]]&lt;=59),"Senior ",""))</f>
        <v/>
      </c>
      <c r="K201" s="34" t="str">
        <f>IF(L201="Nő","",IF(Excel_BuiltIn__FilterDatabase__1[[#This Row],[Kor]]&gt;=60,"Super.s ",""))</f>
        <v xml:space="preserve">Super.s </v>
      </c>
      <c r="L201" s="34" t="str">
        <f>IF(Excel_BuiltIn__FilterDatabase__1[[#This Row],[Nem]]="Nő","Lady","")</f>
        <v/>
      </c>
    </row>
    <row r="202" spans="1:12" s="1" customFormat="1" ht="13.8">
      <c r="A202" s="28">
        <v>956</v>
      </c>
      <c r="B202" s="28" t="s">
        <v>207</v>
      </c>
      <c r="C202" s="44" t="s">
        <v>964</v>
      </c>
      <c r="D202" s="45"/>
      <c r="E202" s="33" t="str">
        <f>IF(D202&gt;0,($N$2-Excel_BuiltIn__FilterDatabase__1[[#This Row],[Szül Év.Hó.Nap]])/365.25,"0")</f>
        <v>0</v>
      </c>
      <c r="F202" s="40"/>
      <c r="G202" s="34" t="str">
        <f>CONCATENATE(H202,Excel_BuiltIn__FilterDatabase__1[[#This Row],[Felnőtt]],Excel_BuiltIn__FilterDatabase__1[[#This Row],[Senior]],Excel_BuiltIn__FilterDatabase__1[[#This Row],[Super.s]],L202)</f>
        <v xml:space="preserve">Super.s </v>
      </c>
      <c r="H202" s="34" t="str">
        <f>IF(L202="Nő","",IF(Excel_BuiltIn__FilterDatabase__1[[#This Row],[Kor]]&gt;=1=AND(Excel_BuiltIn__FilterDatabase__1[[#This Row],[Kor]]&lt;18),"Junior ",""))</f>
        <v/>
      </c>
      <c r="I202" s="34" t="str">
        <f>IF(L202="Nő","",IF(Excel_BuiltIn__FilterDatabase__1[[#This Row],[Kor]]&gt;=18=AND(Excel_BuiltIn__FilterDatabase__1[[#This Row],[Kor]]&lt;=49),"Felnőtt ",""))</f>
        <v/>
      </c>
      <c r="J202" s="34" t="str">
        <f>IF(L202="Nő","",IF(Excel_BuiltIn__FilterDatabase__1[[#This Row],[Kor]]&gt;49=AND(Excel_BuiltIn__FilterDatabase__1[[#This Row],[Kor]]&lt;=59),"Senior ",""))</f>
        <v/>
      </c>
      <c r="K202" s="34" t="str">
        <f>IF(L202="Nő","",IF(Excel_BuiltIn__FilterDatabase__1[[#This Row],[Kor]]&gt;=60,"Super.s ",""))</f>
        <v xml:space="preserve">Super.s </v>
      </c>
      <c r="L202" s="34" t="str">
        <f>IF(Excel_BuiltIn__FilterDatabase__1[[#This Row],[Nem]]="Nő","Lady","")</f>
        <v/>
      </c>
    </row>
    <row r="203" spans="1:12" s="1" customFormat="1" ht="13.8">
      <c r="A203" s="28">
        <v>957</v>
      </c>
      <c r="B203" s="28" t="s">
        <v>208</v>
      </c>
      <c r="C203" s="44" t="s">
        <v>964</v>
      </c>
      <c r="D203" s="45"/>
      <c r="E203" s="33" t="str">
        <f>IF(D203&gt;0,($N$2-Excel_BuiltIn__FilterDatabase__1[[#This Row],[Szül Év.Hó.Nap]])/365.25,"0")</f>
        <v>0</v>
      </c>
      <c r="F203" s="40"/>
      <c r="G203" s="34" t="str">
        <f>CONCATENATE(H203,Excel_BuiltIn__FilterDatabase__1[[#This Row],[Felnőtt]],Excel_BuiltIn__FilterDatabase__1[[#This Row],[Senior]],Excel_BuiltIn__FilterDatabase__1[[#This Row],[Super.s]],L203)</f>
        <v xml:space="preserve">Super.s </v>
      </c>
      <c r="H203" s="34" t="str">
        <f>IF(L203="Nő","",IF(Excel_BuiltIn__FilterDatabase__1[[#This Row],[Kor]]&gt;=1=AND(Excel_BuiltIn__FilterDatabase__1[[#This Row],[Kor]]&lt;18),"Junior ",""))</f>
        <v/>
      </c>
      <c r="I203" s="34" t="str">
        <f>IF(L203="Nő","",IF(Excel_BuiltIn__FilterDatabase__1[[#This Row],[Kor]]&gt;=18=AND(Excel_BuiltIn__FilterDatabase__1[[#This Row],[Kor]]&lt;=49),"Felnőtt ",""))</f>
        <v/>
      </c>
      <c r="J203" s="34" t="str">
        <f>IF(L203="Nő","",IF(Excel_BuiltIn__FilterDatabase__1[[#This Row],[Kor]]&gt;49=AND(Excel_BuiltIn__FilterDatabase__1[[#This Row],[Kor]]&lt;=59),"Senior ",""))</f>
        <v/>
      </c>
      <c r="K203" s="34" t="str">
        <f>IF(L203="Nő","",IF(Excel_BuiltIn__FilterDatabase__1[[#This Row],[Kor]]&gt;=60,"Super.s ",""))</f>
        <v xml:space="preserve">Super.s </v>
      </c>
      <c r="L203" s="34" t="str">
        <f>IF(Excel_BuiltIn__FilterDatabase__1[[#This Row],[Nem]]="Nő","Lady","")</f>
        <v/>
      </c>
    </row>
    <row r="204" spans="1:12" s="1" customFormat="1" ht="21">
      <c r="A204" s="28">
        <v>958</v>
      </c>
      <c r="B204" s="28" t="s">
        <v>209</v>
      </c>
      <c r="C204" s="44" t="s">
        <v>210</v>
      </c>
      <c r="D204" s="45"/>
      <c r="E204" s="33" t="str">
        <f>IF(D204&gt;0,($N$2-Excel_BuiltIn__FilterDatabase__1[[#This Row],[Szül Év.Hó.Nap]])/365.25,"0")</f>
        <v>0</v>
      </c>
      <c r="F204" s="40"/>
      <c r="G204" s="34" t="str">
        <f>CONCATENATE(H204,Excel_BuiltIn__FilterDatabase__1[[#This Row],[Felnőtt]],Excel_BuiltIn__FilterDatabase__1[[#This Row],[Senior]],Excel_BuiltIn__FilterDatabase__1[[#This Row],[Super.s]],L204)</f>
        <v xml:space="preserve">Super.s </v>
      </c>
      <c r="H204" s="34" t="str">
        <f>IF(L204="Nő","",IF(Excel_BuiltIn__FilterDatabase__1[[#This Row],[Kor]]&gt;=1=AND(Excel_BuiltIn__FilterDatabase__1[[#This Row],[Kor]]&lt;18),"Junior ",""))</f>
        <v/>
      </c>
      <c r="I204" s="34" t="str">
        <f>IF(L204="Nő","",IF(Excel_BuiltIn__FilterDatabase__1[[#This Row],[Kor]]&gt;=18=AND(Excel_BuiltIn__FilterDatabase__1[[#This Row],[Kor]]&lt;=49),"Felnőtt ",""))</f>
        <v/>
      </c>
      <c r="J204" s="34" t="str">
        <f>IF(L204="Nő","",IF(Excel_BuiltIn__FilterDatabase__1[[#This Row],[Kor]]&gt;49=AND(Excel_BuiltIn__FilterDatabase__1[[#This Row],[Kor]]&lt;=59),"Senior ",""))</f>
        <v/>
      </c>
      <c r="K204" s="34" t="str">
        <f>IF(L204="Nő","",IF(Excel_BuiltIn__FilterDatabase__1[[#This Row],[Kor]]&gt;=60,"Super.s ",""))</f>
        <v xml:space="preserve">Super.s </v>
      </c>
      <c r="L204" s="34" t="str">
        <f>IF(Excel_BuiltIn__FilterDatabase__1[[#This Row],[Nem]]="Nő","Lady","")</f>
        <v/>
      </c>
    </row>
    <row r="205" spans="1:12" s="1" customFormat="1" ht="21">
      <c r="A205" s="28">
        <v>959</v>
      </c>
      <c r="B205" s="28" t="s">
        <v>211</v>
      </c>
      <c r="C205" s="44" t="s">
        <v>210</v>
      </c>
      <c r="D205" s="45"/>
      <c r="E205" s="33" t="str">
        <f>IF(D205&gt;0,($N$2-Excel_BuiltIn__FilterDatabase__1[[#This Row],[Szül Év.Hó.Nap]])/365.25,"0")</f>
        <v>0</v>
      </c>
      <c r="F205" s="40"/>
      <c r="G205" s="34" t="str">
        <f>CONCATENATE(H205,Excel_BuiltIn__FilterDatabase__1[[#This Row],[Felnőtt]],Excel_BuiltIn__FilterDatabase__1[[#This Row],[Senior]],Excel_BuiltIn__FilterDatabase__1[[#This Row],[Super.s]],L205)</f>
        <v xml:space="preserve">Super.s </v>
      </c>
      <c r="H205" s="34" t="str">
        <f>IF(L205="Nő","",IF(Excel_BuiltIn__FilterDatabase__1[[#This Row],[Kor]]&gt;=1=AND(Excel_BuiltIn__FilterDatabase__1[[#This Row],[Kor]]&lt;18),"Junior ",""))</f>
        <v/>
      </c>
      <c r="I205" s="34" t="str">
        <f>IF(L205="Nő","",IF(Excel_BuiltIn__FilterDatabase__1[[#This Row],[Kor]]&gt;=18=AND(Excel_BuiltIn__FilterDatabase__1[[#This Row],[Kor]]&lt;=49),"Felnőtt ",""))</f>
        <v/>
      </c>
      <c r="J205" s="34" t="str">
        <f>IF(L205="Nő","",IF(Excel_BuiltIn__FilterDatabase__1[[#This Row],[Kor]]&gt;49=AND(Excel_BuiltIn__FilterDatabase__1[[#This Row],[Kor]]&lt;=59),"Senior ",""))</f>
        <v/>
      </c>
      <c r="K205" s="34" t="str">
        <f>IF(L205="Nő","",IF(Excel_BuiltIn__FilterDatabase__1[[#This Row],[Kor]]&gt;=60,"Super.s ",""))</f>
        <v xml:space="preserve">Super.s </v>
      </c>
      <c r="L205" s="34" t="str">
        <f>IF(Excel_BuiltIn__FilterDatabase__1[[#This Row],[Nem]]="Nő","Lady","")</f>
        <v/>
      </c>
    </row>
    <row r="206" spans="1:12" s="1" customFormat="1" ht="13.8">
      <c r="A206" s="28">
        <v>968</v>
      </c>
      <c r="B206" s="28" t="s">
        <v>212</v>
      </c>
      <c r="C206" s="44" t="s">
        <v>84</v>
      </c>
      <c r="D206" s="45"/>
      <c r="E206" s="33" t="str">
        <f>IF(D206&gt;0,($N$2-Excel_BuiltIn__FilterDatabase__1[[#This Row],[Szül Év.Hó.Nap]])/365.25,"0")</f>
        <v>0</v>
      </c>
      <c r="F206" s="40"/>
      <c r="G206" s="34" t="str">
        <f>CONCATENATE(H206,Excel_BuiltIn__FilterDatabase__1[[#This Row],[Felnőtt]],Excel_BuiltIn__FilterDatabase__1[[#This Row],[Senior]],Excel_BuiltIn__FilterDatabase__1[[#This Row],[Super.s]],L206)</f>
        <v xml:space="preserve">Super.s </v>
      </c>
      <c r="H206" s="34" t="str">
        <f>IF(L206="Nő","",IF(Excel_BuiltIn__FilterDatabase__1[[#This Row],[Kor]]&gt;=1=AND(Excel_BuiltIn__FilterDatabase__1[[#This Row],[Kor]]&lt;18),"Junior ",""))</f>
        <v/>
      </c>
      <c r="I206" s="34" t="str">
        <f>IF(L206="Nő","",IF(Excel_BuiltIn__FilterDatabase__1[[#This Row],[Kor]]&gt;=18=AND(Excel_BuiltIn__FilterDatabase__1[[#This Row],[Kor]]&lt;=49),"Felnőtt ",""))</f>
        <v/>
      </c>
      <c r="J206" s="34" t="str">
        <f>IF(L206="Nő","",IF(Excel_BuiltIn__FilterDatabase__1[[#This Row],[Kor]]&gt;49=AND(Excel_BuiltIn__FilterDatabase__1[[#This Row],[Kor]]&lt;=59),"Senior ",""))</f>
        <v/>
      </c>
      <c r="K206" s="34" t="str">
        <f>IF(L206="Nő","",IF(Excel_BuiltIn__FilterDatabase__1[[#This Row],[Kor]]&gt;=60,"Super.s ",""))</f>
        <v xml:space="preserve">Super.s </v>
      </c>
      <c r="L206" s="34" t="str">
        <f>IF(Excel_BuiltIn__FilterDatabase__1[[#This Row],[Nem]]="Nő","Lady","")</f>
        <v/>
      </c>
    </row>
    <row r="207" spans="1:12" s="1" customFormat="1" ht="13.8">
      <c r="A207" s="28">
        <v>969</v>
      </c>
      <c r="B207" s="28" t="s">
        <v>213</v>
      </c>
      <c r="C207" s="44" t="s">
        <v>84</v>
      </c>
      <c r="D207" s="45"/>
      <c r="E207" s="33" t="str">
        <f>IF(D207&gt;0,($N$2-Excel_BuiltIn__FilterDatabase__1[[#This Row],[Szül Év.Hó.Nap]])/365.25,"0")</f>
        <v>0</v>
      </c>
      <c r="F207" s="40"/>
      <c r="G207" s="34" t="str">
        <f>CONCATENATE(H207,Excel_BuiltIn__FilterDatabase__1[[#This Row],[Felnőtt]],Excel_BuiltIn__FilterDatabase__1[[#This Row],[Senior]],Excel_BuiltIn__FilterDatabase__1[[#This Row],[Super.s]],L207)</f>
        <v xml:space="preserve">Super.s </v>
      </c>
      <c r="H207" s="34" t="str">
        <f>IF(L207="Nő","",IF(Excel_BuiltIn__FilterDatabase__1[[#This Row],[Kor]]&gt;=1=AND(Excel_BuiltIn__FilterDatabase__1[[#This Row],[Kor]]&lt;18),"Junior ",""))</f>
        <v/>
      </c>
      <c r="I207" s="34" t="str">
        <f>IF(L207="Nő","",IF(Excel_BuiltIn__FilterDatabase__1[[#This Row],[Kor]]&gt;=18=AND(Excel_BuiltIn__FilterDatabase__1[[#This Row],[Kor]]&lt;=49),"Felnőtt ",""))</f>
        <v/>
      </c>
      <c r="J207" s="34" t="str">
        <f>IF(L207="Nő","",IF(Excel_BuiltIn__FilterDatabase__1[[#This Row],[Kor]]&gt;49=AND(Excel_BuiltIn__FilterDatabase__1[[#This Row],[Kor]]&lt;=59),"Senior ",""))</f>
        <v/>
      </c>
      <c r="K207" s="34" t="str">
        <f>IF(L207="Nő","",IF(Excel_BuiltIn__FilterDatabase__1[[#This Row],[Kor]]&gt;=60,"Super.s ",""))</f>
        <v xml:space="preserve">Super.s </v>
      </c>
      <c r="L207" s="34" t="str">
        <f>IF(Excel_BuiltIn__FilterDatabase__1[[#This Row],[Nem]]="Nő","Lady","")</f>
        <v/>
      </c>
    </row>
    <row r="208" spans="1:12" s="1" customFormat="1" ht="13.8">
      <c r="A208" s="28">
        <v>978</v>
      </c>
      <c r="B208" s="28" t="s">
        <v>2369</v>
      </c>
      <c r="C208" s="44" t="s">
        <v>945</v>
      </c>
      <c r="D208" s="45"/>
      <c r="E208" s="33" t="str">
        <f>IF(D208&gt;0,($N$2-Excel_BuiltIn__FilterDatabase__1[[#This Row],[Szül Év.Hó.Nap]])/365.25,"0")</f>
        <v>0</v>
      </c>
      <c r="F208" s="40"/>
      <c r="G208" s="34" t="str">
        <f>CONCATENATE(H208,Excel_BuiltIn__FilterDatabase__1[[#This Row],[Felnőtt]],Excel_BuiltIn__FilterDatabase__1[[#This Row],[Senior]],Excel_BuiltIn__FilterDatabase__1[[#This Row],[Super.s]],L208)</f>
        <v xml:space="preserve">Super.s </v>
      </c>
      <c r="H208" s="34" t="str">
        <f>IF(L208="Nő","",IF(Excel_BuiltIn__FilterDatabase__1[[#This Row],[Kor]]&gt;=1=AND(Excel_BuiltIn__FilterDatabase__1[[#This Row],[Kor]]&lt;18),"Junior ",""))</f>
        <v/>
      </c>
      <c r="I208" s="34" t="str">
        <f>IF(L208="Nő","",IF(Excel_BuiltIn__FilterDatabase__1[[#This Row],[Kor]]&gt;=18=AND(Excel_BuiltIn__FilterDatabase__1[[#This Row],[Kor]]&lt;=49),"Felnőtt ",""))</f>
        <v/>
      </c>
      <c r="J208" s="34" t="str">
        <f>IF(L208="Nő","",IF(Excel_BuiltIn__FilterDatabase__1[[#This Row],[Kor]]&gt;49=AND(Excel_BuiltIn__FilterDatabase__1[[#This Row],[Kor]]&lt;=59),"Senior ",""))</f>
        <v/>
      </c>
      <c r="K208" s="34" t="str">
        <f>IF(L208="Nő","",IF(Excel_BuiltIn__FilterDatabase__1[[#This Row],[Kor]]&gt;=60,"Super.s ",""))</f>
        <v xml:space="preserve">Super.s </v>
      </c>
      <c r="L208" s="34" t="str">
        <f>IF(Excel_BuiltIn__FilterDatabase__1[[#This Row],[Nem]]="Nő","Lady","")</f>
        <v/>
      </c>
    </row>
    <row r="209" spans="1:12" s="1" customFormat="1" ht="13.8">
      <c r="A209" s="28">
        <v>980</v>
      </c>
      <c r="B209" s="28" t="s">
        <v>214</v>
      </c>
      <c r="C209" s="44" t="s">
        <v>979</v>
      </c>
      <c r="D209" s="45"/>
      <c r="E209" s="33" t="str">
        <f>IF(D209&gt;0,($N$2-Excel_BuiltIn__FilterDatabase__1[[#This Row],[Szül Év.Hó.Nap]])/365.25,"0")</f>
        <v>0</v>
      </c>
      <c r="F209" s="40"/>
      <c r="G209" s="34" t="str">
        <f>CONCATENATE(H209,Excel_BuiltIn__FilterDatabase__1[[#This Row],[Felnőtt]],Excel_BuiltIn__FilterDatabase__1[[#This Row],[Senior]],Excel_BuiltIn__FilterDatabase__1[[#This Row],[Super.s]],L209)</f>
        <v xml:space="preserve">Super.s </v>
      </c>
      <c r="H209" s="34" t="str">
        <f>IF(L209="Nő","",IF(Excel_BuiltIn__FilterDatabase__1[[#This Row],[Kor]]&gt;=1=AND(Excel_BuiltIn__FilterDatabase__1[[#This Row],[Kor]]&lt;18),"Junior ",""))</f>
        <v/>
      </c>
      <c r="I209" s="34" t="str">
        <f>IF(L209="Nő","",IF(Excel_BuiltIn__FilterDatabase__1[[#This Row],[Kor]]&gt;=18=AND(Excel_BuiltIn__FilterDatabase__1[[#This Row],[Kor]]&lt;=49),"Felnőtt ",""))</f>
        <v/>
      </c>
      <c r="J209" s="34" t="str">
        <f>IF(L209="Nő","",IF(Excel_BuiltIn__FilterDatabase__1[[#This Row],[Kor]]&gt;49=AND(Excel_BuiltIn__FilterDatabase__1[[#This Row],[Kor]]&lt;=59),"Senior ",""))</f>
        <v/>
      </c>
      <c r="K209" s="34" t="str">
        <f>IF(L209="Nő","",IF(Excel_BuiltIn__FilterDatabase__1[[#This Row],[Kor]]&gt;=60,"Super.s ",""))</f>
        <v xml:space="preserve">Super.s </v>
      </c>
      <c r="L209" s="34" t="str">
        <f>IF(Excel_BuiltIn__FilterDatabase__1[[#This Row],[Nem]]="Nő","Lady","")</f>
        <v/>
      </c>
    </row>
    <row r="210" spans="1:12" s="1" customFormat="1" ht="13.8">
      <c r="A210" s="28">
        <v>983</v>
      </c>
      <c r="B210" s="28" t="s">
        <v>215</v>
      </c>
      <c r="C210" s="44" t="s">
        <v>982</v>
      </c>
      <c r="D210" s="45"/>
      <c r="E210" s="33" t="str">
        <f>IF(D210&gt;0,($N$2-Excel_BuiltIn__FilterDatabase__1[[#This Row],[Szül Év.Hó.Nap]])/365.25,"0")</f>
        <v>0</v>
      </c>
      <c r="F210" s="40"/>
      <c r="G210" s="34" t="str">
        <f>CONCATENATE(H210,Excel_BuiltIn__FilterDatabase__1[[#This Row],[Felnőtt]],Excel_BuiltIn__FilterDatabase__1[[#This Row],[Senior]],Excel_BuiltIn__FilterDatabase__1[[#This Row],[Super.s]],L210)</f>
        <v xml:space="preserve">Super.s </v>
      </c>
      <c r="H210" s="34" t="str">
        <f>IF(L210="Nő","",IF(Excel_BuiltIn__FilterDatabase__1[[#This Row],[Kor]]&gt;=1=AND(Excel_BuiltIn__FilterDatabase__1[[#This Row],[Kor]]&lt;18),"Junior ",""))</f>
        <v/>
      </c>
      <c r="I210" s="34" t="str">
        <f>IF(L210="Nő","",IF(Excel_BuiltIn__FilterDatabase__1[[#This Row],[Kor]]&gt;=18=AND(Excel_BuiltIn__FilterDatabase__1[[#This Row],[Kor]]&lt;=49),"Felnőtt ",""))</f>
        <v/>
      </c>
      <c r="J210" s="34" t="str">
        <f>IF(L210="Nő","",IF(Excel_BuiltIn__FilterDatabase__1[[#This Row],[Kor]]&gt;49=AND(Excel_BuiltIn__FilterDatabase__1[[#This Row],[Kor]]&lt;=59),"Senior ",""))</f>
        <v/>
      </c>
      <c r="K210" s="34" t="str">
        <f>IF(L210="Nő","",IF(Excel_BuiltIn__FilterDatabase__1[[#This Row],[Kor]]&gt;=60,"Super.s ",""))</f>
        <v xml:space="preserve">Super.s </v>
      </c>
      <c r="L210" s="34" t="str">
        <f>IF(Excel_BuiltIn__FilterDatabase__1[[#This Row],[Nem]]="Nő","Lady","")</f>
        <v/>
      </c>
    </row>
    <row r="211" spans="1:12" s="1" customFormat="1" ht="13.8">
      <c r="A211" s="28">
        <v>986</v>
      </c>
      <c r="B211" s="28" t="s">
        <v>216</v>
      </c>
      <c r="C211" s="44" t="s">
        <v>943</v>
      </c>
      <c r="D211" s="45"/>
      <c r="E211" s="33" t="str">
        <f>IF(D211&gt;0,($N$2-Excel_BuiltIn__FilterDatabase__1[[#This Row],[Szül Év.Hó.Nap]])/365.25,"0")</f>
        <v>0</v>
      </c>
      <c r="F211" s="40"/>
      <c r="G211" s="34" t="str">
        <f>CONCATENATE(H211,Excel_BuiltIn__FilterDatabase__1[[#This Row],[Felnőtt]],Excel_BuiltIn__FilterDatabase__1[[#This Row],[Senior]],Excel_BuiltIn__FilterDatabase__1[[#This Row],[Super.s]],L211)</f>
        <v xml:space="preserve">Super.s </v>
      </c>
      <c r="H211" s="34" t="str">
        <f>IF(L211="Nő","",IF(Excel_BuiltIn__FilterDatabase__1[[#This Row],[Kor]]&gt;=1=AND(Excel_BuiltIn__FilterDatabase__1[[#This Row],[Kor]]&lt;18),"Junior ",""))</f>
        <v/>
      </c>
      <c r="I211" s="34" t="str">
        <f>IF(L211="Nő","",IF(Excel_BuiltIn__FilterDatabase__1[[#This Row],[Kor]]&gt;=18=AND(Excel_BuiltIn__FilterDatabase__1[[#This Row],[Kor]]&lt;=49),"Felnőtt ",""))</f>
        <v/>
      </c>
      <c r="J211" s="34" t="str">
        <f>IF(L211="Nő","",IF(Excel_BuiltIn__FilterDatabase__1[[#This Row],[Kor]]&gt;49=AND(Excel_BuiltIn__FilterDatabase__1[[#This Row],[Kor]]&lt;=59),"Senior ",""))</f>
        <v/>
      </c>
      <c r="K211" s="34" t="str">
        <f>IF(L211="Nő","",IF(Excel_BuiltIn__FilterDatabase__1[[#This Row],[Kor]]&gt;=60,"Super.s ",""))</f>
        <v xml:space="preserve">Super.s </v>
      </c>
      <c r="L211" s="34" t="str">
        <f>IF(Excel_BuiltIn__FilterDatabase__1[[#This Row],[Nem]]="Nő","Lady","")</f>
        <v/>
      </c>
    </row>
    <row r="212" spans="1:12" s="1" customFormat="1" ht="27.6">
      <c r="A212" s="28">
        <v>990</v>
      </c>
      <c r="B212" s="28" t="s">
        <v>983</v>
      </c>
      <c r="C212" s="44" t="s">
        <v>1520</v>
      </c>
      <c r="D212" s="45"/>
      <c r="E212" s="33" t="str">
        <f>IF(D212&gt;0,($N$2-Excel_BuiltIn__FilterDatabase__1[[#This Row],[Szül Év.Hó.Nap]])/365.25,"0")</f>
        <v>0</v>
      </c>
      <c r="F212" s="40"/>
      <c r="G212" s="34" t="str">
        <f>CONCATENATE(H212,Excel_BuiltIn__FilterDatabase__1[[#This Row],[Felnőtt]],Excel_BuiltIn__FilterDatabase__1[[#This Row],[Senior]],Excel_BuiltIn__FilterDatabase__1[[#This Row],[Super.s]],L212)</f>
        <v xml:space="preserve">Super.s </v>
      </c>
      <c r="H212" s="34" t="str">
        <f>IF(L212="Nő","",IF(Excel_BuiltIn__FilterDatabase__1[[#This Row],[Kor]]&gt;=1=AND(Excel_BuiltIn__FilterDatabase__1[[#This Row],[Kor]]&lt;18),"Junior ",""))</f>
        <v/>
      </c>
      <c r="I212" s="34" t="str">
        <f>IF(L212="Nő","",IF(Excel_BuiltIn__FilterDatabase__1[[#This Row],[Kor]]&gt;=18=AND(Excel_BuiltIn__FilterDatabase__1[[#This Row],[Kor]]&lt;=49),"Felnőtt ",""))</f>
        <v/>
      </c>
      <c r="J212" s="34" t="str">
        <f>IF(L212="Nő","",IF(Excel_BuiltIn__FilterDatabase__1[[#This Row],[Kor]]&gt;49=AND(Excel_BuiltIn__FilterDatabase__1[[#This Row],[Kor]]&lt;=59),"Senior ",""))</f>
        <v/>
      </c>
      <c r="K212" s="34" t="str">
        <f>IF(L212="Nő","",IF(Excel_BuiltIn__FilterDatabase__1[[#This Row],[Kor]]&gt;=60,"Super.s ",""))</f>
        <v xml:space="preserve">Super.s </v>
      </c>
      <c r="L212" s="34" t="str">
        <f>IF(Excel_BuiltIn__FilterDatabase__1[[#This Row],[Nem]]="Nő","Lady","")</f>
        <v/>
      </c>
    </row>
    <row r="213" spans="1:12" s="1" customFormat="1" ht="13.8">
      <c r="A213" s="28">
        <v>1001</v>
      </c>
      <c r="B213" s="28" t="s">
        <v>218</v>
      </c>
      <c r="C213" s="44" t="s">
        <v>29</v>
      </c>
      <c r="D213" s="45"/>
      <c r="E213" s="33" t="str">
        <f>IF(D213&gt;0,($N$2-Excel_BuiltIn__FilterDatabase__1[[#This Row],[Szül Év.Hó.Nap]])/365.25,"0")</f>
        <v>0</v>
      </c>
      <c r="F213" s="40"/>
      <c r="G213" s="34" t="str">
        <f>CONCATENATE(H213,Excel_BuiltIn__FilterDatabase__1[[#This Row],[Felnőtt]],Excel_BuiltIn__FilterDatabase__1[[#This Row],[Senior]],Excel_BuiltIn__FilterDatabase__1[[#This Row],[Super.s]],L213)</f>
        <v xml:space="preserve">Super.s </v>
      </c>
      <c r="H213" s="34" t="str">
        <f>IF(L213="Nő","",IF(Excel_BuiltIn__FilterDatabase__1[[#This Row],[Kor]]&gt;=1=AND(Excel_BuiltIn__FilterDatabase__1[[#This Row],[Kor]]&lt;18),"Junior ",""))</f>
        <v/>
      </c>
      <c r="I213" s="34" t="str">
        <f>IF(L213="Nő","",IF(Excel_BuiltIn__FilterDatabase__1[[#This Row],[Kor]]&gt;=18=AND(Excel_BuiltIn__FilterDatabase__1[[#This Row],[Kor]]&lt;=49),"Felnőtt ",""))</f>
        <v/>
      </c>
      <c r="J213" s="34" t="str">
        <f>IF(L213="Nő","",IF(Excel_BuiltIn__FilterDatabase__1[[#This Row],[Kor]]&gt;49=AND(Excel_BuiltIn__FilterDatabase__1[[#This Row],[Kor]]&lt;=59),"Senior ",""))</f>
        <v/>
      </c>
      <c r="K213" s="34" t="str">
        <f>IF(L213="Nő","",IF(Excel_BuiltIn__FilterDatabase__1[[#This Row],[Kor]]&gt;=60,"Super.s ",""))</f>
        <v xml:space="preserve">Super.s </v>
      </c>
      <c r="L213" s="34" t="str">
        <f>IF(Excel_BuiltIn__FilterDatabase__1[[#This Row],[Nem]]="Nő","Lady","")</f>
        <v/>
      </c>
    </row>
    <row r="214" spans="1:12" s="1" customFormat="1" ht="27.6">
      <c r="A214" s="28">
        <v>1004</v>
      </c>
      <c r="B214" s="28" t="s">
        <v>2175</v>
      </c>
      <c r="C214" s="44" t="s">
        <v>939</v>
      </c>
      <c r="D214" s="45"/>
      <c r="E214" s="33" t="str">
        <f>IF(D214&gt;0,($N$2-Excel_BuiltIn__FilterDatabase__1[[#This Row],[Szül Év.Hó.Nap]])/365.25,"0")</f>
        <v>0</v>
      </c>
      <c r="F214" s="40"/>
      <c r="G214" s="34" t="str">
        <f>CONCATENATE(H214,Excel_BuiltIn__FilterDatabase__1[[#This Row],[Felnőtt]],Excel_BuiltIn__FilterDatabase__1[[#This Row],[Senior]],Excel_BuiltIn__FilterDatabase__1[[#This Row],[Super.s]],L214)</f>
        <v xml:space="preserve">Super.s </v>
      </c>
      <c r="H214" s="34" t="str">
        <f>IF(L214="Nő","",IF(Excel_BuiltIn__FilterDatabase__1[[#This Row],[Kor]]&gt;=1=AND(Excel_BuiltIn__FilterDatabase__1[[#This Row],[Kor]]&lt;18),"Junior ",""))</f>
        <v/>
      </c>
      <c r="I214" s="34" t="str">
        <f>IF(L214="Nő","",IF(Excel_BuiltIn__FilterDatabase__1[[#This Row],[Kor]]&gt;=18=AND(Excel_BuiltIn__FilterDatabase__1[[#This Row],[Kor]]&lt;=49),"Felnőtt ",""))</f>
        <v/>
      </c>
      <c r="J214" s="34" t="str">
        <f>IF(L214="Nő","",IF(Excel_BuiltIn__FilterDatabase__1[[#This Row],[Kor]]&gt;49=AND(Excel_BuiltIn__FilterDatabase__1[[#This Row],[Kor]]&lt;=59),"Senior ",""))</f>
        <v/>
      </c>
      <c r="K214" s="34" t="str">
        <f>IF(L214="Nő","",IF(Excel_BuiltIn__FilterDatabase__1[[#This Row],[Kor]]&gt;=60,"Super.s ",""))</f>
        <v xml:space="preserve">Super.s </v>
      </c>
      <c r="L214" s="34" t="str">
        <f>IF(Excel_BuiltIn__FilterDatabase__1[[#This Row],[Nem]]="Nő","Lady","")</f>
        <v/>
      </c>
    </row>
    <row r="215" spans="1:12" s="1" customFormat="1" ht="13.8">
      <c r="A215" s="28">
        <v>1008</v>
      </c>
      <c r="B215" s="28" t="s">
        <v>984</v>
      </c>
      <c r="C215" s="44" t="s">
        <v>1525</v>
      </c>
      <c r="D215" s="45"/>
      <c r="E215" s="33" t="str">
        <f>IF(D215&gt;0,($N$2-Excel_BuiltIn__FilterDatabase__1[[#This Row],[Szül Év.Hó.Nap]])/365.25,"0")</f>
        <v>0</v>
      </c>
      <c r="F215" s="40"/>
      <c r="G215" s="34" t="str">
        <f>CONCATENATE(H215,Excel_BuiltIn__FilterDatabase__1[[#This Row],[Felnőtt]],Excel_BuiltIn__FilterDatabase__1[[#This Row],[Senior]],Excel_BuiltIn__FilterDatabase__1[[#This Row],[Super.s]],L215)</f>
        <v xml:space="preserve">Super.s </v>
      </c>
      <c r="H215" s="34" t="str">
        <f>IF(L215="Nő","",IF(Excel_BuiltIn__FilterDatabase__1[[#This Row],[Kor]]&gt;=1=AND(Excel_BuiltIn__FilterDatabase__1[[#This Row],[Kor]]&lt;18),"Junior ",""))</f>
        <v/>
      </c>
      <c r="I215" s="34" t="str">
        <f>IF(L215="Nő","",IF(Excel_BuiltIn__FilterDatabase__1[[#This Row],[Kor]]&gt;=18=AND(Excel_BuiltIn__FilterDatabase__1[[#This Row],[Kor]]&lt;=49),"Felnőtt ",""))</f>
        <v/>
      </c>
      <c r="J215" s="34" t="str">
        <f>IF(L215="Nő","",IF(Excel_BuiltIn__FilterDatabase__1[[#This Row],[Kor]]&gt;49=AND(Excel_BuiltIn__FilterDatabase__1[[#This Row],[Kor]]&lt;=59),"Senior ",""))</f>
        <v/>
      </c>
      <c r="K215" s="34" t="str">
        <f>IF(L215="Nő","",IF(Excel_BuiltIn__FilterDatabase__1[[#This Row],[Kor]]&gt;=60,"Super.s ",""))</f>
        <v xml:space="preserve">Super.s </v>
      </c>
      <c r="L215" s="34" t="str">
        <f>IF(Excel_BuiltIn__FilterDatabase__1[[#This Row],[Nem]]="Nő","Lady","")</f>
        <v/>
      </c>
    </row>
    <row r="216" spans="1:12" s="1" customFormat="1" ht="13.8">
      <c r="A216" s="28">
        <v>1012</v>
      </c>
      <c r="B216" s="28" t="s">
        <v>219</v>
      </c>
      <c r="C216" s="44" t="s">
        <v>951</v>
      </c>
      <c r="D216" s="45"/>
      <c r="E216" s="33" t="str">
        <f>IF(D216&gt;0,($N$2-Excel_BuiltIn__FilterDatabase__1[[#This Row],[Szül Év.Hó.Nap]])/365.25,"0")</f>
        <v>0</v>
      </c>
      <c r="F216" s="40"/>
      <c r="G216" s="34" t="str">
        <f>CONCATENATE(H216,Excel_BuiltIn__FilterDatabase__1[[#This Row],[Felnőtt]],Excel_BuiltIn__FilterDatabase__1[[#This Row],[Senior]],Excel_BuiltIn__FilterDatabase__1[[#This Row],[Super.s]],L216)</f>
        <v xml:space="preserve">Super.s </v>
      </c>
      <c r="H216" s="34" t="str">
        <f>IF(L216="Nő","",IF(Excel_BuiltIn__FilterDatabase__1[[#This Row],[Kor]]&gt;=1=AND(Excel_BuiltIn__FilterDatabase__1[[#This Row],[Kor]]&lt;18),"Junior ",""))</f>
        <v/>
      </c>
      <c r="I216" s="34" t="str">
        <f>IF(L216="Nő","",IF(Excel_BuiltIn__FilterDatabase__1[[#This Row],[Kor]]&gt;=18=AND(Excel_BuiltIn__FilterDatabase__1[[#This Row],[Kor]]&lt;=49),"Felnőtt ",""))</f>
        <v/>
      </c>
      <c r="J216" s="34" t="str">
        <f>IF(L216="Nő","",IF(Excel_BuiltIn__FilterDatabase__1[[#This Row],[Kor]]&gt;49=AND(Excel_BuiltIn__FilterDatabase__1[[#This Row],[Kor]]&lt;=59),"Senior ",""))</f>
        <v/>
      </c>
      <c r="K216" s="34" t="str">
        <f>IF(L216="Nő","",IF(Excel_BuiltIn__FilterDatabase__1[[#This Row],[Kor]]&gt;=60,"Super.s ",""))</f>
        <v xml:space="preserve">Super.s </v>
      </c>
      <c r="L216" s="34" t="str">
        <f>IF(Excel_BuiltIn__FilterDatabase__1[[#This Row],[Nem]]="Nő","Lady","")</f>
        <v/>
      </c>
    </row>
    <row r="217" spans="1:12" s="1" customFormat="1" ht="13.8">
      <c r="A217" s="28">
        <v>1013</v>
      </c>
      <c r="B217" s="28" t="s">
        <v>220</v>
      </c>
      <c r="C217" s="44" t="s">
        <v>963</v>
      </c>
      <c r="D217" s="45"/>
      <c r="E217" s="33" t="str">
        <f>IF(D217&gt;0,($N$2-Excel_BuiltIn__FilterDatabase__1[[#This Row],[Szül Év.Hó.Nap]])/365.25,"0")</f>
        <v>0</v>
      </c>
      <c r="F217" s="40"/>
      <c r="G217" s="34" t="str">
        <f>CONCATENATE(H217,Excel_BuiltIn__FilterDatabase__1[[#This Row],[Felnőtt]],Excel_BuiltIn__FilterDatabase__1[[#This Row],[Senior]],Excel_BuiltIn__FilterDatabase__1[[#This Row],[Super.s]],L217)</f>
        <v xml:space="preserve">Super.s </v>
      </c>
      <c r="H217" s="34" t="str">
        <f>IF(L217="Nő","",IF(Excel_BuiltIn__FilterDatabase__1[[#This Row],[Kor]]&gt;=1=AND(Excel_BuiltIn__FilterDatabase__1[[#This Row],[Kor]]&lt;18),"Junior ",""))</f>
        <v/>
      </c>
      <c r="I217" s="34" t="str">
        <f>IF(L217="Nő","",IF(Excel_BuiltIn__FilterDatabase__1[[#This Row],[Kor]]&gt;=18=AND(Excel_BuiltIn__FilterDatabase__1[[#This Row],[Kor]]&lt;=49),"Felnőtt ",""))</f>
        <v/>
      </c>
      <c r="J217" s="34" t="str">
        <f>IF(L217="Nő","",IF(Excel_BuiltIn__FilterDatabase__1[[#This Row],[Kor]]&gt;49=AND(Excel_BuiltIn__FilterDatabase__1[[#This Row],[Kor]]&lt;=59),"Senior ",""))</f>
        <v/>
      </c>
      <c r="K217" s="34" t="str">
        <f>IF(L217="Nő","",IF(Excel_BuiltIn__FilterDatabase__1[[#This Row],[Kor]]&gt;=60,"Super.s ",""))</f>
        <v xml:space="preserve">Super.s </v>
      </c>
      <c r="L217" s="34" t="str">
        <f>IF(Excel_BuiltIn__FilterDatabase__1[[#This Row],[Nem]]="Nő","Lady","")</f>
        <v/>
      </c>
    </row>
    <row r="218" spans="1:12" s="1" customFormat="1" ht="13.8">
      <c r="A218" s="28">
        <v>1014</v>
      </c>
      <c r="B218" s="28" t="s">
        <v>221</v>
      </c>
      <c r="C218" s="44" t="s">
        <v>964</v>
      </c>
      <c r="D218" s="45"/>
      <c r="E218" s="33" t="str">
        <f>IF(D218&gt;0,($N$2-Excel_BuiltIn__FilterDatabase__1[[#This Row],[Szül Év.Hó.Nap]])/365.25,"0")</f>
        <v>0</v>
      </c>
      <c r="F218" s="40"/>
      <c r="G218" s="34" t="str">
        <f>CONCATENATE(H218,Excel_BuiltIn__FilterDatabase__1[[#This Row],[Felnőtt]],Excel_BuiltIn__FilterDatabase__1[[#This Row],[Senior]],Excel_BuiltIn__FilterDatabase__1[[#This Row],[Super.s]],L218)</f>
        <v xml:space="preserve">Super.s </v>
      </c>
      <c r="H218" s="34" t="str">
        <f>IF(L218="Nő","",IF(Excel_BuiltIn__FilterDatabase__1[[#This Row],[Kor]]&gt;=1=AND(Excel_BuiltIn__FilterDatabase__1[[#This Row],[Kor]]&lt;18),"Junior ",""))</f>
        <v/>
      </c>
      <c r="I218" s="34" t="str">
        <f>IF(L218="Nő","",IF(Excel_BuiltIn__FilterDatabase__1[[#This Row],[Kor]]&gt;=18=AND(Excel_BuiltIn__FilterDatabase__1[[#This Row],[Kor]]&lt;=49),"Felnőtt ",""))</f>
        <v/>
      </c>
      <c r="J218" s="34" t="str">
        <f>IF(L218="Nő","",IF(Excel_BuiltIn__FilterDatabase__1[[#This Row],[Kor]]&gt;49=AND(Excel_BuiltIn__FilterDatabase__1[[#This Row],[Kor]]&lt;=59),"Senior ",""))</f>
        <v/>
      </c>
      <c r="K218" s="34" t="str">
        <f>IF(L218="Nő","",IF(Excel_BuiltIn__FilterDatabase__1[[#This Row],[Kor]]&gt;=60,"Super.s ",""))</f>
        <v xml:space="preserve">Super.s </v>
      </c>
      <c r="L218" s="34" t="str">
        <f>IF(Excel_BuiltIn__FilterDatabase__1[[#This Row],[Nem]]="Nő","Lady","")</f>
        <v/>
      </c>
    </row>
    <row r="219" spans="1:12" s="1" customFormat="1" ht="13.8">
      <c r="A219" s="28">
        <v>1019</v>
      </c>
      <c r="B219" s="28" t="s">
        <v>222</v>
      </c>
      <c r="C219" s="44" t="s">
        <v>985</v>
      </c>
      <c r="D219" s="45"/>
      <c r="E219" s="33" t="str">
        <f>IF(D219&gt;0,($N$2-Excel_BuiltIn__FilterDatabase__1[[#This Row],[Szül Év.Hó.Nap]])/365.25,"0")</f>
        <v>0</v>
      </c>
      <c r="F219" s="40"/>
      <c r="G219" s="34" t="str">
        <f>CONCATENATE(H219,Excel_BuiltIn__FilterDatabase__1[[#This Row],[Felnőtt]],Excel_BuiltIn__FilterDatabase__1[[#This Row],[Senior]],Excel_BuiltIn__FilterDatabase__1[[#This Row],[Super.s]],L219)</f>
        <v xml:space="preserve">Super.s </v>
      </c>
      <c r="H219" s="34" t="str">
        <f>IF(L219="Nő","",IF(Excel_BuiltIn__FilterDatabase__1[[#This Row],[Kor]]&gt;=1=AND(Excel_BuiltIn__FilterDatabase__1[[#This Row],[Kor]]&lt;18),"Junior ",""))</f>
        <v/>
      </c>
      <c r="I219" s="34" t="str">
        <f>IF(L219="Nő","",IF(Excel_BuiltIn__FilterDatabase__1[[#This Row],[Kor]]&gt;=18=AND(Excel_BuiltIn__FilterDatabase__1[[#This Row],[Kor]]&lt;=49),"Felnőtt ",""))</f>
        <v/>
      </c>
      <c r="J219" s="34" t="str">
        <f>IF(L219="Nő","",IF(Excel_BuiltIn__FilterDatabase__1[[#This Row],[Kor]]&gt;49=AND(Excel_BuiltIn__FilterDatabase__1[[#This Row],[Kor]]&lt;=59),"Senior ",""))</f>
        <v/>
      </c>
      <c r="K219" s="34" t="str">
        <f>IF(L219="Nő","",IF(Excel_BuiltIn__FilterDatabase__1[[#This Row],[Kor]]&gt;=60,"Super.s ",""))</f>
        <v xml:space="preserve">Super.s </v>
      </c>
      <c r="L219" s="34" t="str">
        <f>IF(Excel_BuiltIn__FilterDatabase__1[[#This Row],[Nem]]="Nő","Lady","")</f>
        <v/>
      </c>
    </row>
    <row r="220" spans="1:12" s="1" customFormat="1" ht="27.6">
      <c r="A220" s="28">
        <v>1023</v>
      </c>
      <c r="B220" s="28" t="s">
        <v>2370</v>
      </c>
      <c r="C220" s="44" t="s">
        <v>938</v>
      </c>
      <c r="D220" s="45"/>
      <c r="E220" s="33" t="str">
        <f>IF(D220&gt;0,($N$2-Excel_BuiltIn__FilterDatabase__1[[#This Row],[Szül Év.Hó.Nap]])/365.25,"0")</f>
        <v>0</v>
      </c>
      <c r="F220" s="40"/>
      <c r="G220" s="34" t="str">
        <f>CONCATENATE(H220,Excel_BuiltIn__FilterDatabase__1[[#This Row],[Felnőtt]],Excel_BuiltIn__FilterDatabase__1[[#This Row],[Senior]],Excel_BuiltIn__FilterDatabase__1[[#This Row],[Super.s]],L220)</f>
        <v xml:space="preserve">Super.s </v>
      </c>
      <c r="H220" s="34" t="str">
        <f>IF(L220="Nő","",IF(Excel_BuiltIn__FilterDatabase__1[[#This Row],[Kor]]&gt;=1=AND(Excel_BuiltIn__FilterDatabase__1[[#This Row],[Kor]]&lt;18),"Junior ",""))</f>
        <v/>
      </c>
      <c r="I220" s="34" t="str">
        <f>IF(L220="Nő","",IF(Excel_BuiltIn__FilterDatabase__1[[#This Row],[Kor]]&gt;=18=AND(Excel_BuiltIn__FilterDatabase__1[[#This Row],[Kor]]&lt;=49),"Felnőtt ",""))</f>
        <v/>
      </c>
      <c r="J220" s="34" t="str">
        <f>IF(L220="Nő","",IF(Excel_BuiltIn__FilterDatabase__1[[#This Row],[Kor]]&gt;49=AND(Excel_BuiltIn__FilterDatabase__1[[#This Row],[Kor]]&lt;=59),"Senior ",""))</f>
        <v/>
      </c>
      <c r="K220" s="34" t="str">
        <f>IF(L220="Nő","",IF(Excel_BuiltIn__FilterDatabase__1[[#This Row],[Kor]]&gt;=60,"Super.s ",""))</f>
        <v xml:space="preserve">Super.s </v>
      </c>
      <c r="L220" s="34" t="str">
        <f>IF(Excel_BuiltIn__FilterDatabase__1[[#This Row],[Nem]]="Nő","Lady","")</f>
        <v/>
      </c>
    </row>
    <row r="221" spans="1:12" s="1" customFormat="1" ht="13.8">
      <c r="A221" s="28">
        <v>1025</v>
      </c>
      <c r="B221" s="28" t="s">
        <v>223</v>
      </c>
      <c r="C221" s="44" t="s">
        <v>938</v>
      </c>
      <c r="D221" s="45"/>
      <c r="E221" s="33" t="str">
        <f>IF(D221&gt;0,($N$2-Excel_BuiltIn__FilterDatabase__1[[#This Row],[Szül Év.Hó.Nap]])/365.25,"0")</f>
        <v>0</v>
      </c>
      <c r="F221" s="40"/>
      <c r="G221" s="34" t="str">
        <f>CONCATENATE(H221,Excel_BuiltIn__FilterDatabase__1[[#This Row],[Felnőtt]],Excel_BuiltIn__FilterDatabase__1[[#This Row],[Senior]],Excel_BuiltIn__FilterDatabase__1[[#This Row],[Super.s]],L221)</f>
        <v xml:space="preserve">Super.s </v>
      </c>
      <c r="H221" s="34" t="str">
        <f>IF(L221="Nő","",IF(Excel_BuiltIn__FilterDatabase__1[[#This Row],[Kor]]&gt;=1=AND(Excel_BuiltIn__FilterDatabase__1[[#This Row],[Kor]]&lt;18),"Junior ",""))</f>
        <v/>
      </c>
      <c r="I221" s="34" t="str">
        <f>IF(L221="Nő","",IF(Excel_BuiltIn__FilterDatabase__1[[#This Row],[Kor]]&gt;=18=AND(Excel_BuiltIn__FilterDatabase__1[[#This Row],[Kor]]&lt;=49),"Felnőtt ",""))</f>
        <v/>
      </c>
      <c r="J221" s="34" t="str">
        <f>IF(L221="Nő","",IF(Excel_BuiltIn__FilterDatabase__1[[#This Row],[Kor]]&gt;49=AND(Excel_BuiltIn__FilterDatabase__1[[#This Row],[Kor]]&lt;=59),"Senior ",""))</f>
        <v/>
      </c>
      <c r="K221" s="34" t="str">
        <f>IF(L221="Nő","",IF(Excel_BuiltIn__FilterDatabase__1[[#This Row],[Kor]]&gt;=60,"Super.s ",""))</f>
        <v xml:space="preserve">Super.s </v>
      </c>
      <c r="L221" s="34" t="str">
        <f>IF(Excel_BuiltIn__FilterDatabase__1[[#This Row],[Nem]]="Nő","Lady","")</f>
        <v/>
      </c>
    </row>
    <row r="222" spans="1:12" s="1" customFormat="1" ht="13.8">
      <c r="A222" s="28">
        <v>1026</v>
      </c>
      <c r="B222" s="28" t="s">
        <v>224</v>
      </c>
      <c r="C222" s="44" t="s">
        <v>29</v>
      </c>
      <c r="D222" s="45"/>
      <c r="E222" s="33" t="str">
        <f>IF(D222&gt;0,($N$2-Excel_BuiltIn__FilterDatabase__1[[#This Row],[Szül Év.Hó.Nap]])/365.25,"0")</f>
        <v>0</v>
      </c>
      <c r="F222" s="40"/>
      <c r="G222" s="34" t="str">
        <f>CONCATENATE(H222,Excel_BuiltIn__FilterDatabase__1[[#This Row],[Felnőtt]],Excel_BuiltIn__FilterDatabase__1[[#This Row],[Senior]],Excel_BuiltIn__FilterDatabase__1[[#This Row],[Super.s]],L222)</f>
        <v xml:space="preserve">Super.s </v>
      </c>
      <c r="H222" s="34" t="str">
        <f>IF(L222="Nő","",IF(Excel_BuiltIn__FilterDatabase__1[[#This Row],[Kor]]&gt;=1=AND(Excel_BuiltIn__FilterDatabase__1[[#This Row],[Kor]]&lt;18),"Junior ",""))</f>
        <v/>
      </c>
      <c r="I222" s="34" t="str">
        <f>IF(L222="Nő","",IF(Excel_BuiltIn__FilterDatabase__1[[#This Row],[Kor]]&gt;=18=AND(Excel_BuiltIn__FilterDatabase__1[[#This Row],[Kor]]&lt;=49),"Felnőtt ",""))</f>
        <v/>
      </c>
      <c r="J222" s="34" t="str">
        <f>IF(L222="Nő","",IF(Excel_BuiltIn__FilterDatabase__1[[#This Row],[Kor]]&gt;49=AND(Excel_BuiltIn__FilterDatabase__1[[#This Row],[Kor]]&lt;=59),"Senior ",""))</f>
        <v/>
      </c>
      <c r="K222" s="34" t="str">
        <f>IF(L222="Nő","",IF(Excel_BuiltIn__FilterDatabase__1[[#This Row],[Kor]]&gt;=60,"Super.s ",""))</f>
        <v xml:space="preserve">Super.s </v>
      </c>
      <c r="L222" s="34" t="str">
        <f>IF(Excel_BuiltIn__FilterDatabase__1[[#This Row],[Nem]]="Nő","Lady","")</f>
        <v/>
      </c>
    </row>
    <row r="223" spans="1:12" s="1" customFormat="1" ht="13.8">
      <c r="A223" s="28">
        <v>1028</v>
      </c>
      <c r="B223" s="28" t="s">
        <v>225</v>
      </c>
      <c r="C223" s="44" t="s">
        <v>982</v>
      </c>
      <c r="D223" s="45"/>
      <c r="E223" s="33" t="str">
        <f>IF(D223&gt;0,($N$2-Excel_BuiltIn__FilterDatabase__1[[#This Row],[Szül Év.Hó.Nap]])/365.25,"0")</f>
        <v>0</v>
      </c>
      <c r="F223" s="40"/>
      <c r="G223" s="34" t="str">
        <f>CONCATENATE(H223,Excel_BuiltIn__FilterDatabase__1[[#This Row],[Felnőtt]],Excel_BuiltIn__FilterDatabase__1[[#This Row],[Senior]],Excel_BuiltIn__FilterDatabase__1[[#This Row],[Super.s]],L223)</f>
        <v xml:space="preserve">Super.s </v>
      </c>
      <c r="H223" s="34" t="str">
        <f>IF(L223="Nő","",IF(Excel_BuiltIn__FilterDatabase__1[[#This Row],[Kor]]&gt;=1=AND(Excel_BuiltIn__FilterDatabase__1[[#This Row],[Kor]]&lt;18),"Junior ",""))</f>
        <v/>
      </c>
      <c r="I223" s="34" t="str">
        <f>IF(L223="Nő","",IF(Excel_BuiltIn__FilterDatabase__1[[#This Row],[Kor]]&gt;=18=AND(Excel_BuiltIn__FilterDatabase__1[[#This Row],[Kor]]&lt;=49),"Felnőtt ",""))</f>
        <v/>
      </c>
      <c r="J223" s="34" t="str">
        <f>IF(L223="Nő","",IF(Excel_BuiltIn__FilterDatabase__1[[#This Row],[Kor]]&gt;49=AND(Excel_BuiltIn__FilterDatabase__1[[#This Row],[Kor]]&lt;=59),"Senior ",""))</f>
        <v/>
      </c>
      <c r="K223" s="34" t="str">
        <f>IF(L223="Nő","",IF(Excel_BuiltIn__FilterDatabase__1[[#This Row],[Kor]]&gt;=60,"Super.s ",""))</f>
        <v xml:space="preserve">Super.s </v>
      </c>
      <c r="L223" s="34" t="str">
        <f>IF(Excel_BuiltIn__FilterDatabase__1[[#This Row],[Nem]]="Nő","Lady","")</f>
        <v/>
      </c>
    </row>
    <row r="224" spans="1:12" s="1" customFormat="1" ht="27.6">
      <c r="A224" s="28">
        <v>1034</v>
      </c>
      <c r="B224" s="28" t="s">
        <v>227</v>
      </c>
      <c r="C224" s="44" t="s">
        <v>112</v>
      </c>
      <c r="D224" s="45"/>
      <c r="E224" s="33" t="str">
        <f>IF(D224&gt;0,($N$2-Excel_BuiltIn__FilterDatabase__1[[#This Row],[Szül Év.Hó.Nap]])/365.25,"0")</f>
        <v>0</v>
      </c>
      <c r="F224" s="40"/>
      <c r="G224" s="34" t="str">
        <f>CONCATENATE(H224,Excel_BuiltIn__FilterDatabase__1[[#This Row],[Felnőtt]],Excel_BuiltIn__FilterDatabase__1[[#This Row],[Senior]],Excel_BuiltIn__FilterDatabase__1[[#This Row],[Super.s]],L224)</f>
        <v xml:space="preserve">Super.s </v>
      </c>
      <c r="H224" s="34" t="str">
        <f>IF(L224="Nő","",IF(Excel_BuiltIn__FilterDatabase__1[[#This Row],[Kor]]&gt;=1=AND(Excel_BuiltIn__FilterDatabase__1[[#This Row],[Kor]]&lt;18),"Junior ",""))</f>
        <v/>
      </c>
      <c r="I224" s="34" t="str">
        <f>IF(L224="Nő","",IF(Excel_BuiltIn__FilterDatabase__1[[#This Row],[Kor]]&gt;=18=AND(Excel_BuiltIn__FilterDatabase__1[[#This Row],[Kor]]&lt;=49),"Felnőtt ",""))</f>
        <v/>
      </c>
      <c r="J224" s="34" t="str">
        <f>IF(L224="Nő","",IF(Excel_BuiltIn__FilterDatabase__1[[#This Row],[Kor]]&gt;49=AND(Excel_BuiltIn__FilterDatabase__1[[#This Row],[Kor]]&lt;=59),"Senior ",""))</f>
        <v/>
      </c>
      <c r="K224" s="34" t="str">
        <f>IF(L224="Nő","",IF(Excel_BuiltIn__FilterDatabase__1[[#This Row],[Kor]]&gt;=60,"Super.s ",""))</f>
        <v xml:space="preserve">Super.s </v>
      </c>
      <c r="L224" s="34" t="str">
        <f>IF(Excel_BuiltIn__FilterDatabase__1[[#This Row],[Nem]]="Nő","Lady","")</f>
        <v/>
      </c>
    </row>
    <row r="225" spans="1:12" s="1" customFormat="1" ht="13.8">
      <c r="A225" s="28">
        <v>1036</v>
      </c>
      <c r="B225" s="28" t="s">
        <v>228</v>
      </c>
      <c r="C225" s="44" t="s">
        <v>112</v>
      </c>
      <c r="D225" s="45"/>
      <c r="E225" s="33" t="str">
        <f>IF(D225&gt;0,($N$2-Excel_BuiltIn__FilterDatabase__1[[#This Row],[Szül Év.Hó.Nap]])/365.25,"0")</f>
        <v>0</v>
      </c>
      <c r="F225" s="40"/>
      <c r="G225" s="34" t="str">
        <f>CONCATENATE(H225,Excel_BuiltIn__FilterDatabase__1[[#This Row],[Felnőtt]],Excel_BuiltIn__FilterDatabase__1[[#This Row],[Senior]],Excel_BuiltIn__FilterDatabase__1[[#This Row],[Super.s]],L225)</f>
        <v xml:space="preserve">Super.s </v>
      </c>
      <c r="H225" s="34" t="str">
        <f>IF(L225="Nő","",IF(Excel_BuiltIn__FilterDatabase__1[[#This Row],[Kor]]&gt;=1=AND(Excel_BuiltIn__FilterDatabase__1[[#This Row],[Kor]]&lt;18),"Junior ",""))</f>
        <v/>
      </c>
      <c r="I225" s="34" t="str">
        <f>IF(L225="Nő","",IF(Excel_BuiltIn__FilterDatabase__1[[#This Row],[Kor]]&gt;=18=AND(Excel_BuiltIn__FilterDatabase__1[[#This Row],[Kor]]&lt;=49),"Felnőtt ",""))</f>
        <v/>
      </c>
      <c r="J225" s="34" t="str">
        <f>IF(L225="Nő","",IF(Excel_BuiltIn__FilterDatabase__1[[#This Row],[Kor]]&gt;49=AND(Excel_BuiltIn__FilterDatabase__1[[#This Row],[Kor]]&lt;=59),"Senior ",""))</f>
        <v/>
      </c>
      <c r="K225" s="34" t="str">
        <f>IF(L225="Nő","",IF(Excel_BuiltIn__FilterDatabase__1[[#This Row],[Kor]]&gt;=60,"Super.s ",""))</f>
        <v xml:space="preserve">Super.s </v>
      </c>
      <c r="L225" s="34" t="str">
        <f>IF(Excel_BuiltIn__FilterDatabase__1[[#This Row],[Nem]]="Nő","Lady","")</f>
        <v/>
      </c>
    </row>
    <row r="226" spans="1:12" s="1" customFormat="1" ht="13.8">
      <c r="A226" s="28">
        <v>1041</v>
      </c>
      <c r="B226" s="28" t="s">
        <v>229</v>
      </c>
      <c r="C226" s="44" t="s">
        <v>84</v>
      </c>
      <c r="D226" s="45"/>
      <c r="E226" s="33" t="str">
        <f>IF(D226&gt;0,($N$2-Excel_BuiltIn__FilterDatabase__1[[#This Row],[Szül Év.Hó.Nap]])/365.25,"0")</f>
        <v>0</v>
      </c>
      <c r="F226" s="40"/>
      <c r="G226" s="34" t="str">
        <f>CONCATENATE(H226,Excel_BuiltIn__FilterDatabase__1[[#This Row],[Felnőtt]],Excel_BuiltIn__FilterDatabase__1[[#This Row],[Senior]],Excel_BuiltIn__FilterDatabase__1[[#This Row],[Super.s]],L226)</f>
        <v xml:space="preserve">Super.s </v>
      </c>
      <c r="H226" s="34" t="str">
        <f>IF(L226="Nő","",IF(Excel_BuiltIn__FilterDatabase__1[[#This Row],[Kor]]&gt;=1=AND(Excel_BuiltIn__FilterDatabase__1[[#This Row],[Kor]]&lt;18),"Junior ",""))</f>
        <v/>
      </c>
      <c r="I226" s="34" t="str">
        <f>IF(L226="Nő","",IF(Excel_BuiltIn__FilterDatabase__1[[#This Row],[Kor]]&gt;=18=AND(Excel_BuiltIn__FilterDatabase__1[[#This Row],[Kor]]&lt;=49),"Felnőtt ",""))</f>
        <v/>
      </c>
      <c r="J226" s="34" t="str">
        <f>IF(L226="Nő","",IF(Excel_BuiltIn__FilterDatabase__1[[#This Row],[Kor]]&gt;49=AND(Excel_BuiltIn__FilterDatabase__1[[#This Row],[Kor]]&lt;=59),"Senior ",""))</f>
        <v/>
      </c>
      <c r="K226" s="34" t="str">
        <f>IF(L226="Nő","",IF(Excel_BuiltIn__FilterDatabase__1[[#This Row],[Kor]]&gt;=60,"Super.s ",""))</f>
        <v xml:space="preserve">Super.s </v>
      </c>
      <c r="L226" s="34" t="str">
        <f>IF(Excel_BuiltIn__FilterDatabase__1[[#This Row],[Nem]]="Nő","Lady","")</f>
        <v/>
      </c>
    </row>
    <row r="227" spans="1:12" s="1" customFormat="1" ht="27.6">
      <c r="A227" s="28">
        <v>1042</v>
      </c>
      <c r="B227" s="28" t="s">
        <v>230</v>
      </c>
      <c r="C227" s="44" t="s">
        <v>84</v>
      </c>
      <c r="D227" s="45"/>
      <c r="E227" s="33" t="str">
        <f>IF(D227&gt;0,($N$2-Excel_BuiltIn__FilterDatabase__1[[#This Row],[Szül Év.Hó.Nap]])/365.25,"0")</f>
        <v>0</v>
      </c>
      <c r="F227" s="40"/>
      <c r="G227" s="34" t="str">
        <f>CONCATENATE(H227,Excel_BuiltIn__FilterDatabase__1[[#This Row],[Felnőtt]],Excel_BuiltIn__FilterDatabase__1[[#This Row],[Senior]],Excel_BuiltIn__FilterDatabase__1[[#This Row],[Super.s]],L227)</f>
        <v xml:space="preserve">Super.s </v>
      </c>
      <c r="H227" s="34" t="str">
        <f>IF(L227="Nő","",IF(Excel_BuiltIn__FilterDatabase__1[[#This Row],[Kor]]&gt;=1=AND(Excel_BuiltIn__FilterDatabase__1[[#This Row],[Kor]]&lt;18),"Junior ",""))</f>
        <v/>
      </c>
      <c r="I227" s="34" t="str">
        <f>IF(L227="Nő","",IF(Excel_BuiltIn__FilterDatabase__1[[#This Row],[Kor]]&gt;=18=AND(Excel_BuiltIn__FilterDatabase__1[[#This Row],[Kor]]&lt;=49),"Felnőtt ",""))</f>
        <v/>
      </c>
      <c r="J227" s="34" t="str">
        <f>IF(L227="Nő","",IF(Excel_BuiltIn__FilterDatabase__1[[#This Row],[Kor]]&gt;49=AND(Excel_BuiltIn__FilterDatabase__1[[#This Row],[Kor]]&lt;=59),"Senior ",""))</f>
        <v/>
      </c>
      <c r="K227" s="34" t="str">
        <f>IF(L227="Nő","",IF(Excel_BuiltIn__FilterDatabase__1[[#This Row],[Kor]]&gt;=60,"Super.s ",""))</f>
        <v xml:space="preserve">Super.s </v>
      </c>
      <c r="L227" s="34" t="str">
        <f>IF(Excel_BuiltIn__FilterDatabase__1[[#This Row],[Nem]]="Nő","Lady","")</f>
        <v/>
      </c>
    </row>
    <row r="228" spans="1:12" s="1" customFormat="1" ht="27.6">
      <c r="A228" s="28">
        <v>1043</v>
      </c>
      <c r="B228" s="28" t="s">
        <v>2371</v>
      </c>
      <c r="C228" s="44" t="s">
        <v>986</v>
      </c>
      <c r="D228" s="45"/>
      <c r="E228" s="33" t="str">
        <f>IF(D228&gt;0,($N$2-Excel_BuiltIn__FilterDatabase__1[[#This Row],[Szül Év.Hó.Nap]])/365.25,"0")</f>
        <v>0</v>
      </c>
      <c r="F228" s="40"/>
      <c r="G228" s="34" t="str">
        <f>CONCATENATE(H228,Excel_BuiltIn__FilterDatabase__1[[#This Row],[Felnőtt]],Excel_BuiltIn__FilterDatabase__1[[#This Row],[Senior]],Excel_BuiltIn__FilterDatabase__1[[#This Row],[Super.s]],L228)</f>
        <v xml:space="preserve">Super.s </v>
      </c>
      <c r="H228" s="34" t="str">
        <f>IF(L228="Nő","",IF(Excel_BuiltIn__FilterDatabase__1[[#This Row],[Kor]]&gt;=1=AND(Excel_BuiltIn__FilterDatabase__1[[#This Row],[Kor]]&lt;18),"Junior ",""))</f>
        <v/>
      </c>
      <c r="I228" s="34" t="str">
        <f>IF(L228="Nő","",IF(Excel_BuiltIn__FilterDatabase__1[[#This Row],[Kor]]&gt;=18=AND(Excel_BuiltIn__FilterDatabase__1[[#This Row],[Kor]]&lt;=49),"Felnőtt ",""))</f>
        <v/>
      </c>
      <c r="J228" s="34" t="str">
        <f>IF(L228="Nő","",IF(Excel_BuiltIn__FilterDatabase__1[[#This Row],[Kor]]&gt;49=AND(Excel_BuiltIn__FilterDatabase__1[[#This Row],[Kor]]&lt;=59),"Senior ",""))</f>
        <v/>
      </c>
      <c r="K228" s="34" t="str">
        <f>IF(L228="Nő","",IF(Excel_BuiltIn__FilterDatabase__1[[#This Row],[Kor]]&gt;=60,"Super.s ",""))</f>
        <v xml:space="preserve">Super.s </v>
      </c>
      <c r="L228" s="34" t="str">
        <f>IF(Excel_BuiltIn__FilterDatabase__1[[#This Row],[Nem]]="Nő","Lady","")</f>
        <v/>
      </c>
    </row>
    <row r="229" spans="1:12" s="1" customFormat="1" ht="13.8">
      <c r="A229" s="28">
        <v>1044</v>
      </c>
      <c r="B229" s="28" t="s">
        <v>2372</v>
      </c>
      <c r="C229" s="44" t="s">
        <v>950</v>
      </c>
      <c r="D229" s="45"/>
      <c r="E229" s="33" t="str">
        <f>IF(D229&gt;0,($N$2-Excel_BuiltIn__FilterDatabase__1[[#This Row],[Szül Év.Hó.Nap]])/365.25,"0")</f>
        <v>0</v>
      </c>
      <c r="F229" s="40"/>
      <c r="G229" s="34" t="str">
        <f>CONCATENATE(H229,Excel_BuiltIn__FilterDatabase__1[[#This Row],[Felnőtt]],Excel_BuiltIn__FilterDatabase__1[[#This Row],[Senior]],Excel_BuiltIn__FilterDatabase__1[[#This Row],[Super.s]],L229)</f>
        <v xml:space="preserve">Super.s </v>
      </c>
      <c r="H229" s="34" t="str">
        <f>IF(L229="Nő","",IF(Excel_BuiltIn__FilterDatabase__1[[#This Row],[Kor]]&gt;=1=AND(Excel_BuiltIn__FilterDatabase__1[[#This Row],[Kor]]&lt;18),"Junior ",""))</f>
        <v/>
      </c>
      <c r="I229" s="34" t="str">
        <f>IF(L229="Nő","",IF(Excel_BuiltIn__FilterDatabase__1[[#This Row],[Kor]]&gt;=18=AND(Excel_BuiltIn__FilterDatabase__1[[#This Row],[Kor]]&lt;=49),"Felnőtt ",""))</f>
        <v/>
      </c>
      <c r="J229" s="34" t="str">
        <f>IF(L229="Nő","",IF(Excel_BuiltIn__FilterDatabase__1[[#This Row],[Kor]]&gt;49=AND(Excel_BuiltIn__FilterDatabase__1[[#This Row],[Kor]]&lt;=59),"Senior ",""))</f>
        <v/>
      </c>
      <c r="K229" s="34" t="str">
        <f>IF(L229="Nő","",IF(Excel_BuiltIn__FilterDatabase__1[[#This Row],[Kor]]&gt;=60,"Super.s ",""))</f>
        <v xml:space="preserve">Super.s </v>
      </c>
      <c r="L229" s="34" t="str">
        <f>IF(Excel_BuiltIn__FilterDatabase__1[[#This Row],[Nem]]="Nő","Lady","")</f>
        <v/>
      </c>
    </row>
    <row r="230" spans="1:12" s="1" customFormat="1" ht="13.8">
      <c r="A230" s="28">
        <v>1056</v>
      </c>
      <c r="B230" s="28" t="s">
        <v>232</v>
      </c>
      <c r="C230" s="44" t="s">
        <v>2365</v>
      </c>
      <c r="D230" s="45"/>
      <c r="E230" s="33" t="str">
        <f>IF(D230&gt;0,($N$2-Excel_BuiltIn__FilterDatabase__1[[#This Row],[Szül Év.Hó.Nap]])/365.25,"0")</f>
        <v>0</v>
      </c>
      <c r="F230" s="40"/>
      <c r="G230" s="34" t="str">
        <f>CONCATENATE(H230,Excel_BuiltIn__FilterDatabase__1[[#This Row],[Felnőtt]],Excel_BuiltIn__FilterDatabase__1[[#This Row],[Senior]],Excel_BuiltIn__FilterDatabase__1[[#This Row],[Super.s]],L230)</f>
        <v xml:space="preserve">Super.s </v>
      </c>
      <c r="H230" s="34" t="str">
        <f>IF(L230="Nő","",IF(Excel_BuiltIn__FilterDatabase__1[[#This Row],[Kor]]&gt;=1=AND(Excel_BuiltIn__FilterDatabase__1[[#This Row],[Kor]]&lt;18),"Junior ",""))</f>
        <v/>
      </c>
      <c r="I230" s="34" t="str">
        <f>IF(L230="Nő","",IF(Excel_BuiltIn__FilterDatabase__1[[#This Row],[Kor]]&gt;=18=AND(Excel_BuiltIn__FilterDatabase__1[[#This Row],[Kor]]&lt;=49),"Felnőtt ",""))</f>
        <v/>
      </c>
      <c r="J230" s="34" t="str">
        <f>IF(L230="Nő","",IF(Excel_BuiltIn__FilterDatabase__1[[#This Row],[Kor]]&gt;49=AND(Excel_BuiltIn__FilterDatabase__1[[#This Row],[Kor]]&lt;=59),"Senior ",""))</f>
        <v/>
      </c>
      <c r="K230" s="34" t="str">
        <f>IF(L230="Nő","",IF(Excel_BuiltIn__FilterDatabase__1[[#This Row],[Kor]]&gt;=60,"Super.s ",""))</f>
        <v xml:space="preserve">Super.s </v>
      </c>
      <c r="L230" s="34" t="str">
        <f>IF(Excel_BuiltIn__FilterDatabase__1[[#This Row],[Nem]]="Nő","Lady","")</f>
        <v/>
      </c>
    </row>
    <row r="231" spans="1:12" s="1" customFormat="1" ht="13.8">
      <c r="A231" s="28">
        <v>1058</v>
      </c>
      <c r="B231" s="28" t="s">
        <v>233</v>
      </c>
      <c r="C231" s="44" t="s">
        <v>192</v>
      </c>
      <c r="D231" s="45"/>
      <c r="E231" s="33" t="str">
        <f>IF(D231&gt;0,($N$2-Excel_BuiltIn__FilterDatabase__1[[#This Row],[Szül Év.Hó.Nap]])/365.25,"0")</f>
        <v>0</v>
      </c>
      <c r="F231" s="40"/>
      <c r="G231" s="34" t="str">
        <f>CONCATENATE(H231,Excel_BuiltIn__FilterDatabase__1[[#This Row],[Felnőtt]],Excel_BuiltIn__FilterDatabase__1[[#This Row],[Senior]],Excel_BuiltIn__FilterDatabase__1[[#This Row],[Super.s]],L231)</f>
        <v xml:space="preserve">Super.s </v>
      </c>
      <c r="H231" s="34" t="str">
        <f>IF(L231="Nő","",IF(Excel_BuiltIn__FilterDatabase__1[[#This Row],[Kor]]&gt;=1=AND(Excel_BuiltIn__FilterDatabase__1[[#This Row],[Kor]]&lt;18),"Junior ",""))</f>
        <v/>
      </c>
      <c r="I231" s="34" t="str">
        <f>IF(L231="Nő","",IF(Excel_BuiltIn__FilterDatabase__1[[#This Row],[Kor]]&gt;=18=AND(Excel_BuiltIn__FilterDatabase__1[[#This Row],[Kor]]&lt;=49),"Felnőtt ",""))</f>
        <v/>
      </c>
      <c r="J231" s="34" t="str">
        <f>IF(L231="Nő","",IF(Excel_BuiltIn__FilterDatabase__1[[#This Row],[Kor]]&gt;49=AND(Excel_BuiltIn__FilterDatabase__1[[#This Row],[Kor]]&lt;=59),"Senior ",""))</f>
        <v/>
      </c>
      <c r="K231" s="34" t="str">
        <f>IF(L231="Nő","",IF(Excel_BuiltIn__FilterDatabase__1[[#This Row],[Kor]]&gt;=60,"Super.s ",""))</f>
        <v xml:space="preserve">Super.s </v>
      </c>
      <c r="L231" s="34" t="str">
        <f>IF(Excel_BuiltIn__FilterDatabase__1[[#This Row],[Nem]]="Nő","Lady","")</f>
        <v/>
      </c>
    </row>
    <row r="232" spans="1:12" s="1" customFormat="1" ht="13.8">
      <c r="A232" s="28">
        <v>1065</v>
      </c>
      <c r="B232" s="28" t="s">
        <v>234</v>
      </c>
      <c r="C232" s="44" t="s">
        <v>979</v>
      </c>
      <c r="D232" s="45"/>
      <c r="E232" s="33" t="str">
        <f>IF(D232&gt;0,($N$2-Excel_BuiltIn__FilterDatabase__1[[#This Row],[Szül Év.Hó.Nap]])/365.25,"0")</f>
        <v>0</v>
      </c>
      <c r="F232" s="40"/>
      <c r="G232" s="34" t="str">
        <f>CONCATENATE(H232,Excel_BuiltIn__FilterDatabase__1[[#This Row],[Felnőtt]],Excel_BuiltIn__FilterDatabase__1[[#This Row],[Senior]],Excel_BuiltIn__FilterDatabase__1[[#This Row],[Super.s]],L232)</f>
        <v xml:space="preserve">Super.s </v>
      </c>
      <c r="H232" s="34" t="str">
        <f>IF(L232="Nő","",IF(Excel_BuiltIn__FilterDatabase__1[[#This Row],[Kor]]&gt;=1=AND(Excel_BuiltIn__FilterDatabase__1[[#This Row],[Kor]]&lt;18),"Junior ",""))</f>
        <v/>
      </c>
      <c r="I232" s="34" t="str">
        <f>IF(L232="Nő","",IF(Excel_BuiltIn__FilterDatabase__1[[#This Row],[Kor]]&gt;=18=AND(Excel_BuiltIn__FilterDatabase__1[[#This Row],[Kor]]&lt;=49),"Felnőtt ",""))</f>
        <v/>
      </c>
      <c r="J232" s="34" t="str">
        <f>IF(L232="Nő","",IF(Excel_BuiltIn__FilterDatabase__1[[#This Row],[Kor]]&gt;49=AND(Excel_BuiltIn__FilterDatabase__1[[#This Row],[Kor]]&lt;=59),"Senior ",""))</f>
        <v/>
      </c>
      <c r="K232" s="34" t="str">
        <f>IF(L232="Nő","",IF(Excel_BuiltIn__FilterDatabase__1[[#This Row],[Kor]]&gt;=60,"Super.s ",""))</f>
        <v xml:space="preserve">Super.s </v>
      </c>
      <c r="L232" s="34" t="str">
        <f>IF(Excel_BuiltIn__FilterDatabase__1[[#This Row],[Nem]]="Nő","Lady","")</f>
        <v/>
      </c>
    </row>
    <row r="233" spans="1:12" s="1" customFormat="1" ht="13.8">
      <c r="A233" s="28">
        <v>1069</v>
      </c>
      <c r="B233" s="28" t="s">
        <v>893</v>
      </c>
      <c r="C233" s="44" t="s">
        <v>949</v>
      </c>
      <c r="D233" s="45"/>
      <c r="E233" s="33" t="str">
        <f>IF(D233&gt;0,($N$2-Excel_BuiltIn__FilterDatabase__1[[#This Row],[Szül Év.Hó.Nap]])/365.25,"0")</f>
        <v>0</v>
      </c>
      <c r="F233" s="40"/>
      <c r="G233" s="34" t="str">
        <f>CONCATENATE(H233,Excel_BuiltIn__FilterDatabase__1[[#This Row],[Felnőtt]],Excel_BuiltIn__FilterDatabase__1[[#This Row],[Senior]],Excel_BuiltIn__FilterDatabase__1[[#This Row],[Super.s]],L233)</f>
        <v xml:space="preserve">Super.s </v>
      </c>
      <c r="H233" s="34" t="str">
        <f>IF(L233="Nő","",IF(Excel_BuiltIn__FilterDatabase__1[[#This Row],[Kor]]&gt;=1=AND(Excel_BuiltIn__FilterDatabase__1[[#This Row],[Kor]]&lt;18),"Junior ",""))</f>
        <v/>
      </c>
      <c r="I233" s="34" t="str">
        <f>IF(L233="Nő","",IF(Excel_BuiltIn__FilterDatabase__1[[#This Row],[Kor]]&gt;=18=AND(Excel_BuiltIn__FilterDatabase__1[[#This Row],[Kor]]&lt;=49),"Felnőtt ",""))</f>
        <v/>
      </c>
      <c r="J233" s="34" t="str">
        <f>IF(L233="Nő","",IF(Excel_BuiltIn__FilterDatabase__1[[#This Row],[Kor]]&gt;49=AND(Excel_BuiltIn__FilterDatabase__1[[#This Row],[Kor]]&lt;=59),"Senior ",""))</f>
        <v/>
      </c>
      <c r="K233" s="34" t="str">
        <f>IF(L233="Nő","",IF(Excel_BuiltIn__FilterDatabase__1[[#This Row],[Kor]]&gt;=60,"Super.s ",""))</f>
        <v xml:space="preserve">Super.s </v>
      </c>
      <c r="L233" s="34" t="str">
        <f>IF(Excel_BuiltIn__FilterDatabase__1[[#This Row],[Nem]]="Nő","Lady","")</f>
        <v/>
      </c>
    </row>
    <row r="234" spans="1:12" s="1" customFormat="1" ht="27.6">
      <c r="A234" s="28">
        <v>1070</v>
      </c>
      <c r="B234" s="28" t="s">
        <v>236</v>
      </c>
      <c r="C234" s="44" t="s">
        <v>946</v>
      </c>
      <c r="D234" s="45"/>
      <c r="E234" s="33" t="str">
        <f>IF(D234&gt;0,($N$2-Excel_BuiltIn__FilterDatabase__1[[#This Row],[Szül Év.Hó.Nap]])/365.25,"0")</f>
        <v>0</v>
      </c>
      <c r="F234" s="40"/>
      <c r="G234" s="34" t="str">
        <f>CONCATENATE(H234,Excel_BuiltIn__FilterDatabase__1[[#This Row],[Felnőtt]],Excel_BuiltIn__FilterDatabase__1[[#This Row],[Senior]],Excel_BuiltIn__FilterDatabase__1[[#This Row],[Super.s]],L234)</f>
        <v xml:space="preserve">Super.s </v>
      </c>
      <c r="H234" s="34" t="str">
        <f>IF(L234="Nő","",IF(Excel_BuiltIn__FilterDatabase__1[[#This Row],[Kor]]&gt;=1=AND(Excel_BuiltIn__FilterDatabase__1[[#This Row],[Kor]]&lt;18),"Junior ",""))</f>
        <v/>
      </c>
      <c r="I234" s="34" t="str">
        <f>IF(L234="Nő","",IF(Excel_BuiltIn__FilterDatabase__1[[#This Row],[Kor]]&gt;=18=AND(Excel_BuiltIn__FilterDatabase__1[[#This Row],[Kor]]&lt;=49),"Felnőtt ",""))</f>
        <v/>
      </c>
      <c r="J234" s="34" t="str">
        <f>IF(L234="Nő","",IF(Excel_BuiltIn__FilterDatabase__1[[#This Row],[Kor]]&gt;49=AND(Excel_BuiltIn__FilterDatabase__1[[#This Row],[Kor]]&lt;=59),"Senior ",""))</f>
        <v/>
      </c>
      <c r="K234" s="34" t="str">
        <f>IF(L234="Nő","",IF(Excel_BuiltIn__FilterDatabase__1[[#This Row],[Kor]]&gt;=60,"Super.s ",""))</f>
        <v xml:space="preserve">Super.s </v>
      </c>
      <c r="L234" s="34" t="str">
        <f>IF(Excel_BuiltIn__FilterDatabase__1[[#This Row],[Nem]]="Nő","Lady","")</f>
        <v/>
      </c>
    </row>
    <row r="235" spans="1:12" s="1" customFormat="1" ht="13.8">
      <c r="A235" s="28">
        <v>1073</v>
      </c>
      <c r="B235" s="28" t="s">
        <v>237</v>
      </c>
      <c r="C235" s="44" t="s">
        <v>987</v>
      </c>
      <c r="D235" s="45"/>
      <c r="E235" s="33" t="str">
        <f>IF(D235&gt;0,($N$2-Excel_BuiltIn__FilterDatabase__1[[#This Row],[Szül Év.Hó.Nap]])/365.25,"0")</f>
        <v>0</v>
      </c>
      <c r="F235" s="40"/>
      <c r="G235" s="34" t="str">
        <f>CONCATENATE(H235,Excel_BuiltIn__FilterDatabase__1[[#This Row],[Felnőtt]],Excel_BuiltIn__FilterDatabase__1[[#This Row],[Senior]],Excel_BuiltIn__FilterDatabase__1[[#This Row],[Super.s]],L235)</f>
        <v xml:space="preserve">Super.s </v>
      </c>
      <c r="H235" s="34" t="str">
        <f>IF(L235="Nő","",IF(Excel_BuiltIn__FilterDatabase__1[[#This Row],[Kor]]&gt;=1=AND(Excel_BuiltIn__FilterDatabase__1[[#This Row],[Kor]]&lt;18),"Junior ",""))</f>
        <v/>
      </c>
      <c r="I235" s="34" t="str">
        <f>IF(L235="Nő","",IF(Excel_BuiltIn__FilterDatabase__1[[#This Row],[Kor]]&gt;=18=AND(Excel_BuiltIn__FilterDatabase__1[[#This Row],[Kor]]&lt;=49),"Felnőtt ",""))</f>
        <v/>
      </c>
      <c r="J235" s="34" t="str">
        <f>IF(L235="Nő","",IF(Excel_BuiltIn__FilterDatabase__1[[#This Row],[Kor]]&gt;49=AND(Excel_BuiltIn__FilterDatabase__1[[#This Row],[Kor]]&lt;=59),"Senior ",""))</f>
        <v/>
      </c>
      <c r="K235" s="34" t="str">
        <f>IF(L235="Nő","",IF(Excel_BuiltIn__FilterDatabase__1[[#This Row],[Kor]]&gt;=60,"Super.s ",""))</f>
        <v xml:space="preserve">Super.s </v>
      </c>
      <c r="L235" s="34" t="str">
        <f>IF(Excel_BuiltIn__FilterDatabase__1[[#This Row],[Nem]]="Nő","Lady","")</f>
        <v/>
      </c>
    </row>
    <row r="236" spans="1:12" s="1" customFormat="1" ht="13.8">
      <c r="A236" s="28">
        <v>1080</v>
      </c>
      <c r="B236" s="28" t="s">
        <v>238</v>
      </c>
      <c r="C236" s="44" t="s">
        <v>84</v>
      </c>
      <c r="D236" s="45"/>
      <c r="E236" s="33" t="str">
        <f>IF(D236&gt;0,($N$2-Excel_BuiltIn__FilterDatabase__1[[#This Row],[Szül Év.Hó.Nap]])/365.25,"0")</f>
        <v>0</v>
      </c>
      <c r="F236" s="40"/>
      <c r="G236" s="34" t="str">
        <f>CONCATENATE(H236,Excel_BuiltIn__FilterDatabase__1[[#This Row],[Felnőtt]],Excel_BuiltIn__FilterDatabase__1[[#This Row],[Senior]],Excel_BuiltIn__FilterDatabase__1[[#This Row],[Super.s]],L236)</f>
        <v xml:space="preserve">Super.s </v>
      </c>
      <c r="H236" s="34" t="str">
        <f>IF(L236="Nő","",IF(Excel_BuiltIn__FilterDatabase__1[[#This Row],[Kor]]&gt;=1=AND(Excel_BuiltIn__FilterDatabase__1[[#This Row],[Kor]]&lt;18),"Junior ",""))</f>
        <v/>
      </c>
      <c r="I236" s="34" t="str">
        <f>IF(L236="Nő","",IF(Excel_BuiltIn__FilterDatabase__1[[#This Row],[Kor]]&gt;=18=AND(Excel_BuiltIn__FilterDatabase__1[[#This Row],[Kor]]&lt;=49),"Felnőtt ",""))</f>
        <v/>
      </c>
      <c r="J236" s="34" t="str">
        <f>IF(L236="Nő","",IF(Excel_BuiltIn__FilterDatabase__1[[#This Row],[Kor]]&gt;49=AND(Excel_BuiltIn__FilterDatabase__1[[#This Row],[Kor]]&lt;=59),"Senior ",""))</f>
        <v/>
      </c>
      <c r="K236" s="34" t="str">
        <f>IF(L236="Nő","",IF(Excel_BuiltIn__FilterDatabase__1[[#This Row],[Kor]]&gt;=60,"Super.s ",""))</f>
        <v xml:space="preserve">Super.s </v>
      </c>
      <c r="L236" s="34" t="str">
        <f>IF(Excel_BuiltIn__FilterDatabase__1[[#This Row],[Nem]]="Nő","Lady","")</f>
        <v/>
      </c>
    </row>
    <row r="237" spans="1:12" s="1" customFormat="1" ht="13.8">
      <c r="A237" s="28">
        <v>1081</v>
      </c>
      <c r="B237" s="28" t="s">
        <v>239</v>
      </c>
      <c r="C237" s="44" t="s">
        <v>2176</v>
      </c>
      <c r="D237" s="45"/>
      <c r="E237" s="33" t="str">
        <f>IF(D237&gt;0,($N$2-Excel_BuiltIn__FilterDatabase__1[[#This Row],[Szül Év.Hó.Nap]])/365.25,"0")</f>
        <v>0</v>
      </c>
      <c r="F237" s="40"/>
      <c r="G237" s="34" t="str">
        <f>CONCATENATE(H237,Excel_BuiltIn__FilterDatabase__1[[#This Row],[Felnőtt]],Excel_BuiltIn__FilterDatabase__1[[#This Row],[Senior]],Excel_BuiltIn__FilterDatabase__1[[#This Row],[Super.s]],L237)</f>
        <v xml:space="preserve">Super.s </v>
      </c>
      <c r="H237" s="34" t="str">
        <f>IF(L237="Nő","",IF(Excel_BuiltIn__FilterDatabase__1[[#This Row],[Kor]]&gt;=1=AND(Excel_BuiltIn__FilterDatabase__1[[#This Row],[Kor]]&lt;18),"Junior ",""))</f>
        <v/>
      </c>
      <c r="I237" s="34" t="str">
        <f>IF(L237="Nő","",IF(Excel_BuiltIn__FilterDatabase__1[[#This Row],[Kor]]&gt;=18=AND(Excel_BuiltIn__FilterDatabase__1[[#This Row],[Kor]]&lt;=49),"Felnőtt ",""))</f>
        <v/>
      </c>
      <c r="J237" s="34" t="str">
        <f>IF(L237="Nő","",IF(Excel_BuiltIn__FilterDatabase__1[[#This Row],[Kor]]&gt;49=AND(Excel_BuiltIn__FilterDatabase__1[[#This Row],[Kor]]&lt;=59),"Senior ",""))</f>
        <v/>
      </c>
      <c r="K237" s="34" t="str">
        <f>IF(L237="Nő","",IF(Excel_BuiltIn__FilterDatabase__1[[#This Row],[Kor]]&gt;=60,"Super.s ",""))</f>
        <v xml:space="preserve">Super.s </v>
      </c>
      <c r="L237" s="34" t="str">
        <f>IF(Excel_BuiltIn__FilterDatabase__1[[#This Row],[Nem]]="Nő","Lady","")</f>
        <v/>
      </c>
    </row>
    <row r="238" spans="1:12" s="1" customFormat="1" ht="13.8">
      <c r="A238" s="28">
        <v>1082</v>
      </c>
      <c r="B238" s="28" t="s">
        <v>988</v>
      </c>
      <c r="C238" s="44" t="s">
        <v>114</v>
      </c>
      <c r="D238" s="45"/>
      <c r="E238" s="33" t="str">
        <f>IF(D238&gt;0,($N$2-Excel_BuiltIn__FilterDatabase__1[[#This Row],[Szül Év.Hó.Nap]])/365.25,"0")</f>
        <v>0</v>
      </c>
      <c r="F238" s="40"/>
      <c r="G238" s="34" t="str">
        <f>CONCATENATE(H238,Excel_BuiltIn__FilterDatabase__1[[#This Row],[Felnőtt]],Excel_BuiltIn__FilterDatabase__1[[#This Row],[Senior]],Excel_BuiltIn__FilterDatabase__1[[#This Row],[Super.s]],L238)</f>
        <v xml:space="preserve">Super.s </v>
      </c>
      <c r="H238" s="34" t="str">
        <f>IF(L238="Nő","",IF(Excel_BuiltIn__FilterDatabase__1[[#This Row],[Kor]]&gt;=1=AND(Excel_BuiltIn__FilterDatabase__1[[#This Row],[Kor]]&lt;18),"Junior ",""))</f>
        <v/>
      </c>
      <c r="I238" s="34" t="str">
        <f>IF(L238="Nő","",IF(Excel_BuiltIn__FilterDatabase__1[[#This Row],[Kor]]&gt;=18=AND(Excel_BuiltIn__FilterDatabase__1[[#This Row],[Kor]]&lt;=49),"Felnőtt ",""))</f>
        <v/>
      </c>
      <c r="J238" s="34" t="str">
        <f>IF(L238="Nő","",IF(Excel_BuiltIn__FilterDatabase__1[[#This Row],[Kor]]&gt;49=AND(Excel_BuiltIn__FilterDatabase__1[[#This Row],[Kor]]&lt;=59),"Senior ",""))</f>
        <v/>
      </c>
      <c r="K238" s="34" t="str">
        <f>IF(L238="Nő","",IF(Excel_BuiltIn__FilterDatabase__1[[#This Row],[Kor]]&gt;=60,"Super.s ",""))</f>
        <v xml:space="preserve">Super.s </v>
      </c>
      <c r="L238" s="34" t="str">
        <f>IF(Excel_BuiltIn__FilterDatabase__1[[#This Row],[Nem]]="Nő","Lady","")</f>
        <v/>
      </c>
    </row>
    <row r="239" spans="1:12" s="1" customFormat="1" ht="13.8">
      <c r="A239" s="28">
        <v>1085</v>
      </c>
      <c r="B239" s="28" t="s">
        <v>240</v>
      </c>
      <c r="C239" s="44" t="s">
        <v>27</v>
      </c>
      <c r="D239" s="45"/>
      <c r="E239" s="33" t="str">
        <f>IF(D239&gt;0,($N$2-Excel_BuiltIn__FilterDatabase__1[[#This Row],[Szül Év.Hó.Nap]])/365.25,"0")</f>
        <v>0</v>
      </c>
      <c r="F239" s="40"/>
      <c r="G239" s="34" t="str">
        <f>CONCATENATE(H239,Excel_BuiltIn__FilterDatabase__1[[#This Row],[Felnőtt]],Excel_BuiltIn__FilterDatabase__1[[#This Row],[Senior]],Excel_BuiltIn__FilterDatabase__1[[#This Row],[Super.s]],L239)</f>
        <v xml:space="preserve">Super.s </v>
      </c>
      <c r="H239" s="34" t="str">
        <f>IF(L239="Nő","",IF(Excel_BuiltIn__FilterDatabase__1[[#This Row],[Kor]]&gt;=1=AND(Excel_BuiltIn__FilterDatabase__1[[#This Row],[Kor]]&lt;18),"Junior ",""))</f>
        <v/>
      </c>
      <c r="I239" s="34" t="str">
        <f>IF(L239="Nő","",IF(Excel_BuiltIn__FilterDatabase__1[[#This Row],[Kor]]&gt;=18=AND(Excel_BuiltIn__FilterDatabase__1[[#This Row],[Kor]]&lt;=49),"Felnőtt ",""))</f>
        <v/>
      </c>
      <c r="J239" s="34" t="str">
        <f>IF(L239="Nő","",IF(Excel_BuiltIn__FilterDatabase__1[[#This Row],[Kor]]&gt;49=AND(Excel_BuiltIn__FilterDatabase__1[[#This Row],[Kor]]&lt;=59),"Senior ",""))</f>
        <v/>
      </c>
      <c r="K239" s="34" t="str">
        <f>IF(L239="Nő","",IF(Excel_BuiltIn__FilterDatabase__1[[#This Row],[Kor]]&gt;=60,"Super.s ",""))</f>
        <v xml:space="preserve">Super.s </v>
      </c>
      <c r="L239" s="34" t="str">
        <f>IF(Excel_BuiltIn__FilterDatabase__1[[#This Row],[Nem]]="Nő","Lady","")</f>
        <v/>
      </c>
    </row>
    <row r="240" spans="1:12" s="1" customFormat="1" ht="13.8">
      <c r="A240" s="28">
        <v>1092</v>
      </c>
      <c r="B240" s="28" t="s">
        <v>241</v>
      </c>
      <c r="C240" s="44" t="s">
        <v>242</v>
      </c>
      <c r="D240" s="45"/>
      <c r="E240" s="33" t="str">
        <f>IF(D240&gt;0,($N$2-Excel_BuiltIn__FilterDatabase__1[[#This Row],[Szül Év.Hó.Nap]])/365.25,"0")</f>
        <v>0</v>
      </c>
      <c r="F240" s="40"/>
      <c r="G240" s="34" t="str">
        <f>CONCATENATE(H240,Excel_BuiltIn__FilterDatabase__1[[#This Row],[Felnőtt]],Excel_BuiltIn__FilterDatabase__1[[#This Row],[Senior]],Excel_BuiltIn__FilterDatabase__1[[#This Row],[Super.s]],L240)</f>
        <v xml:space="preserve">Super.s </v>
      </c>
      <c r="H240" s="34" t="str">
        <f>IF(L240="Nő","",IF(Excel_BuiltIn__FilterDatabase__1[[#This Row],[Kor]]&gt;=1=AND(Excel_BuiltIn__FilterDatabase__1[[#This Row],[Kor]]&lt;18),"Junior ",""))</f>
        <v/>
      </c>
      <c r="I240" s="34" t="str">
        <f>IF(L240="Nő","",IF(Excel_BuiltIn__FilterDatabase__1[[#This Row],[Kor]]&gt;=18=AND(Excel_BuiltIn__FilterDatabase__1[[#This Row],[Kor]]&lt;=49),"Felnőtt ",""))</f>
        <v/>
      </c>
      <c r="J240" s="34" t="str">
        <f>IF(L240="Nő","",IF(Excel_BuiltIn__FilterDatabase__1[[#This Row],[Kor]]&gt;49=AND(Excel_BuiltIn__FilterDatabase__1[[#This Row],[Kor]]&lt;=59),"Senior ",""))</f>
        <v/>
      </c>
      <c r="K240" s="34" t="str">
        <f>IF(L240="Nő","",IF(Excel_BuiltIn__FilterDatabase__1[[#This Row],[Kor]]&gt;=60,"Super.s ",""))</f>
        <v xml:space="preserve">Super.s </v>
      </c>
      <c r="L240" s="34" t="str">
        <f>IF(Excel_BuiltIn__FilterDatabase__1[[#This Row],[Nem]]="Nő","Lady","")</f>
        <v/>
      </c>
    </row>
    <row r="241" spans="1:12" s="1" customFormat="1" ht="13.8">
      <c r="A241" s="28">
        <v>1093</v>
      </c>
      <c r="B241" s="28" t="s">
        <v>121</v>
      </c>
      <c r="C241" s="44" t="s">
        <v>979</v>
      </c>
      <c r="D241" s="45"/>
      <c r="E241" s="33" t="str">
        <f>IF(D241&gt;0,($N$2-Excel_BuiltIn__FilterDatabase__1[[#This Row],[Szül Év.Hó.Nap]])/365.25,"0")</f>
        <v>0</v>
      </c>
      <c r="F241" s="40"/>
      <c r="G241" s="34" t="str">
        <f>CONCATENATE(H241,Excel_BuiltIn__FilterDatabase__1[[#This Row],[Felnőtt]],Excel_BuiltIn__FilterDatabase__1[[#This Row],[Senior]],Excel_BuiltIn__FilterDatabase__1[[#This Row],[Super.s]],L241)</f>
        <v xml:space="preserve">Super.s </v>
      </c>
      <c r="H241" s="34" t="str">
        <f>IF(L241="Nő","",IF(Excel_BuiltIn__FilterDatabase__1[[#This Row],[Kor]]&gt;=1=AND(Excel_BuiltIn__FilterDatabase__1[[#This Row],[Kor]]&lt;18),"Junior ",""))</f>
        <v/>
      </c>
      <c r="I241" s="34" t="str">
        <f>IF(L241="Nő","",IF(Excel_BuiltIn__FilterDatabase__1[[#This Row],[Kor]]&gt;=18=AND(Excel_BuiltIn__FilterDatabase__1[[#This Row],[Kor]]&lt;=49),"Felnőtt ",""))</f>
        <v/>
      </c>
      <c r="J241" s="34" t="str">
        <f>IF(L241="Nő","",IF(Excel_BuiltIn__FilterDatabase__1[[#This Row],[Kor]]&gt;49=AND(Excel_BuiltIn__FilterDatabase__1[[#This Row],[Kor]]&lt;=59),"Senior ",""))</f>
        <v/>
      </c>
      <c r="K241" s="34" t="str">
        <f>IF(L241="Nő","",IF(Excel_BuiltIn__FilterDatabase__1[[#This Row],[Kor]]&gt;=60,"Super.s ",""))</f>
        <v xml:space="preserve">Super.s </v>
      </c>
      <c r="L241" s="34" t="str">
        <f>IF(Excel_BuiltIn__FilterDatabase__1[[#This Row],[Nem]]="Nő","Lady","")</f>
        <v/>
      </c>
    </row>
    <row r="242" spans="1:12" s="1" customFormat="1" ht="13.8">
      <c r="A242" s="28">
        <v>1096</v>
      </c>
      <c r="B242" s="28" t="s">
        <v>243</v>
      </c>
      <c r="C242" s="44" t="s">
        <v>939</v>
      </c>
      <c r="D242" s="45"/>
      <c r="E242" s="33" t="str">
        <f>IF(D242&gt;0,($N$2-Excel_BuiltIn__FilterDatabase__1[[#This Row],[Szül Év.Hó.Nap]])/365.25,"0")</f>
        <v>0</v>
      </c>
      <c r="F242" s="40"/>
      <c r="G242" s="34" t="str">
        <f>CONCATENATE(H242,Excel_BuiltIn__FilterDatabase__1[[#This Row],[Felnőtt]],Excel_BuiltIn__FilterDatabase__1[[#This Row],[Senior]],Excel_BuiltIn__FilterDatabase__1[[#This Row],[Super.s]],L242)</f>
        <v xml:space="preserve">Super.s </v>
      </c>
      <c r="H242" s="34" t="str">
        <f>IF(L242="Nő","",IF(Excel_BuiltIn__FilterDatabase__1[[#This Row],[Kor]]&gt;=1=AND(Excel_BuiltIn__FilterDatabase__1[[#This Row],[Kor]]&lt;18),"Junior ",""))</f>
        <v/>
      </c>
      <c r="I242" s="34" t="str">
        <f>IF(L242="Nő","",IF(Excel_BuiltIn__FilterDatabase__1[[#This Row],[Kor]]&gt;=18=AND(Excel_BuiltIn__FilterDatabase__1[[#This Row],[Kor]]&lt;=49),"Felnőtt ",""))</f>
        <v/>
      </c>
      <c r="J242" s="34" t="str">
        <f>IF(L242="Nő","",IF(Excel_BuiltIn__FilterDatabase__1[[#This Row],[Kor]]&gt;49=AND(Excel_BuiltIn__FilterDatabase__1[[#This Row],[Kor]]&lt;=59),"Senior ",""))</f>
        <v/>
      </c>
      <c r="K242" s="34" t="str">
        <f>IF(L242="Nő","",IF(Excel_BuiltIn__FilterDatabase__1[[#This Row],[Kor]]&gt;=60,"Super.s ",""))</f>
        <v xml:space="preserve">Super.s </v>
      </c>
      <c r="L242" s="34" t="str">
        <f>IF(Excel_BuiltIn__FilterDatabase__1[[#This Row],[Nem]]="Nő","Lady","")</f>
        <v/>
      </c>
    </row>
    <row r="243" spans="1:12" s="1" customFormat="1" ht="13.8">
      <c r="A243" s="28">
        <v>1099</v>
      </c>
      <c r="B243" s="28" t="s">
        <v>244</v>
      </c>
      <c r="C243" s="44" t="s">
        <v>948</v>
      </c>
      <c r="D243" s="45"/>
      <c r="E243" s="33" t="str">
        <f>IF(D243&gt;0,($N$2-Excel_BuiltIn__FilterDatabase__1[[#This Row],[Szül Év.Hó.Nap]])/365.25,"0")</f>
        <v>0</v>
      </c>
      <c r="F243" s="40"/>
      <c r="G243" s="34" t="str">
        <f>CONCATENATE(H243,Excel_BuiltIn__FilterDatabase__1[[#This Row],[Felnőtt]],Excel_BuiltIn__FilterDatabase__1[[#This Row],[Senior]],Excel_BuiltIn__FilterDatabase__1[[#This Row],[Super.s]],L243)</f>
        <v xml:space="preserve">Super.s </v>
      </c>
      <c r="H243" s="34" t="str">
        <f>IF(L243="Nő","",IF(Excel_BuiltIn__FilterDatabase__1[[#This Row],[Kor]]&gt;=1=AND(Excel_BuiltIn__FilterDatabase__1[[#This Row],[Kor]]&lt;18),"Junior ",""))</f>
        <v/>
      </c>
      <c r="I243" s="34" t="str">
        <f>IF(L243="Nő","",IF(Excel_BuiltIn__FilterDatabase__1[[#This Row],[Kor]]&gt;=18=AND(Excel_BuiltIn__FilterDatabase__1[[#This Row],[Kor]]&lt;=49),"Felnőtt ",""))</f>
        <v/>
      </c>
      <c r="J243" s="34" t="str">
        <f>IF(L243="Nő","",IF(Excel_BuiltIn__FilterDatabase__1[[#This Row],[Kor]]&gt;49=AND(Excel_BuiltIn__FilterDatabase__1[[#This Row],[Kor]]&lt;=59),"Senior ",""))</f>
        <v/>
      </c>
      <c r="K243" s="34" t="str">
        <f>IF(L243="Nő","",IF(Excel_BuiltIn__FilterDatabase__1[[#This Row],[Kor]]&gt;=60,"Super.s ",""))</f>
        <v xml:space="preserve">Super.s </v>
      </c>
      <c r="L243" s="34" t="str">
        <f>IF(Excel_BuiltIn__FilterDatabase__1[[#This Row],[Nem]]="Nő","Lady","")</f>
        <v/>
      </c>
    </row>
    <row r="244" spans="1:12" s="1" customFormat="1" ht="13.8">
      <c r="A244" s="28">
        <v>1102</v>
      </c>
      <c r="B244" s="28" t="s">
        <v>245</v>
      </c>
      <c r="C244" s="44" t="s">
        <v>246</v>
      </c>
      <c r="D244" s="45"/>
      <c r="E244" s="33" t="str">
        <f>IF(D244&gt;0,($N$2-Excel_BuiltIn__FilterDatabase__1[[#This Row],[Szül Év.Hó.Nap]])/365.25,"0")</f>
        <v>0</v>
      </c>
      <c r="F244" s="40"/>
      <c r="G244" s="34" t="str">
        <f>CONCATENATE(H244,Excel_BuiltIn__FilterDatabase__1[[#This Row],[Felnőtt]],Excel_BuiltIn__FilterDatabase__1[[#This Row],[Senior]],Excel_BuiltIn__FilterDatabase__1[[#This Row],[Super.s]],L244)</f>
        <v xml:space="preserve">Super.s </v>
      </c>
      <c r="H244" s="34" t="str">
        <f>IF(L244="Nő","",IF(Excel_BuiltIn__FilterDatabase__1[[#This Row],[Kor]]&gt;=1=AND(Excel_BuiltIn__FilterDatabase__1[[#This Row],[Kor]]&lt;18),"Junior ",""))</f>
        <v/>
      </c>
      <c r="I244" s="34" t="str">
        <f>IF(L244="Nő","",IF(Excel_BuiltIn__FilterDatabase__1[[#This Row],[Kor]]&gt;=18=AND(Excel_BuiltIn__FilterDatabase__1[[#This Row],[Kor]]&lt;=49),"Felnőtt ",""))</f>
        <v/>
      </c>
      <c r="J244" s="34" t="str">
        <f>IF(L244="Nő","",IF(Excel_BuiltIn__FilterDatabase__1[[#This Row],[Kor]]&gt;49=AND(Excel_BuiltIn__FilterDatabase__1[[#This Row],[Kor]]&lt;=59),"Senior ",""))</f>
        <v/>
      </c>
      <c r="K244" s="34" t="str">
        <f>IF(L244="Nő","",IF(Excel_BuiltIn__FilterDatabase__1[[#This Row],[Kor]]&gt;=60,"Super.s ",""))</f>
        <v xml:space="preserve">Super.s </v>
      </c>
      <c r="L244" s="34" t="str">
        <f>IF(Excel_BuiltIn__FilterDatabase__1[[#This Row],[Nem]]="Nő","Lady","")</f>
        <v/>
      </c>
    </row>
    <row r="245" spans="1:12" s="1" customFormat="1" ht="27.6">
      <c r="A245" s="28">
        <v>1103</v>
      </c>
      <c r="B245" s="28" t="s">
        <v>2373</v>
      </c>
      <c r="C245" s="44" t="s">
        <v>84</v>
      </c>
      <c r="D245" s="45"/>
      <c r="E245" s="33" t="str">
        <f>IF(D245&gt;0,($N$2-Excel_BuiltIn__FilterDatabase__1[[#This Row],[Szül Év.Hó.Nap]])/365.25,"0")</f>
        <v>0</v>
      </c>
      <c r="F245" s="40"/>
      <c r="G245" s="34" t="str">
        <f>CONCATENATE(H245,Excel_BuiltIn__FilterDatabase__1[[#This Row],[Felnőtt]],Excel_BuiltIn__FilterDatabase__1[[#This Row],[Senior]],Excel_BuiltIn__FilterDatabase__1[[#This Row],[Super.s]],L245)</f>
        <v xml:space="preserve">Super.s </v>
      </c>
      <c r="H245" s="34" t="str">
        <f>IF(L245="Nő","",IF(Excel_BuiltIn__FilterDatabase__1[[#This Row],[Kor]]&gt;=1=AND(Excel_BuiltIn__FilterDatabase__1[[#This Row],[Kor]]&lt;18),"Junior ",""))</f>
        <v/>
      </c>
      <c r="I245" s="34" t="str">
        <f>IF(L245="Nő","",IF(Excel_BuiltIn__FilterDatabase__1[[#This Row],[Kor]]&gt;=18=AND(Excel_BuiltIn__FilterDatabase__1[[#This Row],[Kor]]&lt;=49),"Felnőtt ",""))</f>
        <v/>
      </c>
      <c r="J245" s="34" t="str">
        <f>IF(L245="Nő","",IF(Excel_BuiltIn__FilterDatabase__1[[#This Row],[Kor]]&gt;49=AND(Excel_BuiltIn__FilterDatabase__1[[#This Row],[Kor]]&lt;=59),"Senior ",""))</f>
        <v/>
      </c>
      <c r="K245" s="34" t="str">
        <f>IF(L245="Nő","",IF(Excel_BuiltIn__FilterDatabase__1[[#This Row],[Kor]]&gt;=60,"Super.s ",""))</f>
        <v xml:space="preserve">Super.s </v>
      </c>
      <c r="L245" s="34" t="str">
        <f>IF(Excel_BuiltIn__FilterDatabase__1[[#This Row],[Nem]]="Nő","Lady","")</f>
        <v/>
      </c>
    </row>
    <row r="246" spans="1:12" s="1" customFormat="1" ht="13.8">
      <c r="A246" s="28">
        <v>1104</v>
      </c>
      <c r="B246" s="28" t="s">
        <v>247</v>
      </c>
      <c r="C246" s="44" t="s">
        <v>248</v>
      </c>
      <c r="D246" s="45"/>
      <c r="E246" s="33" t="str">
        <f>IF(D246&gt;0,($N$2-Excel_BuiltIn__FilterDatabase__1[[#This Row],[Szül Év.Hó.Nap]])/365.25,"0")</f>
        <v>0</v>
      </c>
      <c r="F246" s="40"/>
      <c r="G246" s="34" t="str">
        <f>CONCATENATE(H246,Excel_BuiltIn__FilterDatabase__1[[#This Row],[Felnőtt]],Excel_BuiltIn__FilterDatabase__1[[#This Row],[Senior]],Excel_BuiltIn__FilterDatabase__1[[#This Row],[Super.s]],L246)</f>
        <v xml:space="preserve">Super.s </v>
      </c>
      <c r="H246" s="34" t="str">
        <f>IF(L246="Nő","",IF(Excel_BuiltIn__FilterDatabase__1[[#This Row],[Kor]]&gt;=1=AND(Excel_BuiltIn__FilterDatabase__1[[#This Row],[Kor]]&lt;18),"Junior ",""))</f>
        <v/>
      </c>
      <c r="I246" s="34" t="str">
        <f>IF(L246="Nő","",IF(Excel_BuiltIn__FilterDatabase__1[[#This Row],[Kor]]&gt;=18=AND(Excel_BuiltIn__FilterDatabase__1[[#This Row],[Kor]]&lt;=49),"Felnőtt ",""))</f>
        <v/>
      </c>
      <c r="J246" s="34" t="str">
        <f>IF(L246="Nő","",IF(Excel_BuiltIn__FilterDatabase__1[[#This Row],[Kor]]&gt;49=AND(Excel_BuiltIn__FilterDatabase__1[[#This Row],[Kor]]&lt;=59),"Senior ",""))</f>
        <v/>
      </c>
      <c r="K246" s="34" t="str">
        <f>IF(L246="Nő","",IF(Excel_BuiltIn__FilterDatabase__1[[#This Row],[Kor]]&gt;=60,"Super.s ",""))</f>
        <v xml:space="preserve">Super.s </v>
      </c>
      <c r="L246" s="34" t="str">
        <f>IF(Excel_BuiltIn__FilterDatabase__1[[#This Row],[Nem]]="Nő","Lady","")</f>
        <v/>
      </c>
    </row>
    <row r="247" spans="1:12" s="1" customFormat="1" ht="13.8">
      <c r="A247" s="28">
        <v>1113</v>
      </c>
      <c r="B247" s="28" t="s">
        <v>2374</v>
      </c>
      <c r="C247" s="44" t="s">
        <v>986</v>
      </c>
      <c r="D247" s="45"/>
      <c r="E247" s="33" t="str">
        <f>IF(D247&gt;0,($N$2-Excel_BuiltIn__FilterDatabase__1[[#This Row],[Szül Év.Hó.Nap]])/365.25,"0")</f>
        <v>0</v>
      </c>
      <c r="F247" s="40"/>
      <c r="G247" s="34" t="str">
        <f>CONCATENATE(H247,Excel_BuiltIn__FilterDatabase__1[[#This Row],[Felnőtt]],Excel_BuiltIn__FilterDatabase__1[[#This Row],[Senior]],Excel_BuiltIn__FilterDatabase__1[[#This Row],[Super.s]],L247)</f>
        <v xml:space="preserve">Super.s </v>
      </c>
      <c r="H247" s="34" t="str">
        <f>IF(L247="Nő","",IF(Excel_BuiltIn__FilterDatabase__1[[#This Row],[Kor]]&gt;=1=AND(Excel_BuiltIn__FilterDatabase__1[[#This Row],[Kor]]&lt;18),"Junior ",""))</f>
        <v/>
      </c>
      <c r="I247" s="34" t="str">
        <f>IF(L247="Nő","",IF(Excel_BuiltIn__FilterDatabase__1[[#This Row],[Kor]]&gt;=18=AND(Excel_BuiltIn__FilterDatabase__1[[#This Row],[Kor]]&lt;=49),"Felnőtt ",""))</f>
        <v/>
      </c>
      <c r="J247" s="34" t="str">
        <f>IF(L247="Nő","",IF(Excel_BuiltIn__FilterDatabase__1[[#This Row],[Kor]]&gt;49=AND(Excel_BuiltIn__FilterDatabase__1[[#This Row],[Kor]]&lt;=59),"Senior ",""))</f>
        <v/>
      </c>
      <c r="K247" s="34" t="str">
        <f>IF(L247="Nő","",IF(Excel_BuiltIn__FilterDatabase__1[[#This Row],[Kor]]&gt;=60,"Super.s ",""))</f>
        <v xml:space="preserve">Super.s </v>
      </c>
      <c r="L247" s="34" t="str">
        <f>IF(Excel_BuiltIn__FilterDatabase__1[[#This Row],[Nem]]="Nő","Lady","")</f>
        <v/>
      </c>
    </row>
    <row r="248" spans="1:12" s="1" customFormat="1" ht="13.8">
      <c r="A248" s="28">
        <v>1114</v>
      </c>
      <c r="B248" s="28" t="s">
        <v>250</v>
      </c>
      <c r="C248" s="44" t="s">
        <v>939</v>
      </c>
      <c r="D248" s="45"/>
      <c r="E248" s="33" t="str">
        <f>IF(D248&gt;0,($N$2-Excel_BuiltIn__FilterDatabase__1[[#This Row],[Szül Év.Hó.Nap]])/365.25,"0")</f>
        <v>0</v>
      </c>
      <c r="F248" s="40"/>
      <c r="G248" s="34" t="str">
        <f>CONCATENATE(H248,Excel_BuiltIn__FilterDatabase__1[[#This Row],[Felnőtt]],Excel_BuiltIn__FilterDatabase__1[[#This Row],[Senior]],Excel_BuiltIn__FilterDatabase__1[[#This Row],[Super.s]],L248)</f>
        <v xml:space="preserve">Super.s </v>
      </c>
      <c r="H248" s="34" t="str">
        <f>IF(L248="Nő","",IF(Excel_BuiltIn__FilterDatabase__1[[#This Row],[Kor]]&gt;=1=AND(Excel_BuiltIn__FilterDatabase__1[[#This Row],[Kor]]&lt;18),"Junior ",""))</f>
        <v/>
      </c>
      <c r="I248" s="34" t="str">
        <f>IF(L248="Nő","",IF(Excel_BuiltIn__FilterDatabase__1[[#This Row],[Kor]]&gt;=18=AND(Excel_BuiltIn__FilterDatabase__1[[#This Row],[Kor]]&lt;=49),"Felnőtt ",""))</f>
        <v/>
      </c>
      <c r="J248" s="34" t="str">
        <f>IF(L248="Nő","",IF(Excel_BuiltIn__FilterDatabase__1[[#This Row],[Kor]]&gt;49=AND(Excel_BuiltIn__FilterDatabase__1[[#This Row],[Kor]]&lt;=59),"Senior ",""))</f>
        <v/>
      </c>
      <c r="K248" s="34" t="str">
        <f>IF(L248="Nő","",IF(Excel_BuiltIn__FilterDatabase__1[[#This Row],[Kor]]&gt;=60,"Super.s ",""))</f>
        <v xml:space="preserve">Super.s </v>
      </c>
      <c r="L248" s="34" t="str">
        <f>IF(Excel_BuiltIn__FilterDatabase__1[[#This Row],[Nem]]="Nő","Lady","")</f>
        <v/>
      </c>
    </row>
    <row r="249" spans="1:12" s="1" customFormat="1" ht="13.8">
      <c r="A249" s="28">
        <v>1117</v>
      </c>
      <c r="B249" s="28" t="s">
        <v>251</v>
      </c>
      <c r="C249" s="44" t="s">
        <v>951</v>
      </c>
      <c r="D249" s="45"/>
      <c r="E249" s="33" t="str">
        <f>IF(D249&gt;0,($N$2-Excel_BuiltIn__FilterDatabase__1[[#This Row],[Szül Év.Hó.Nap]])/365.25,"0")</f>
        <v>0</v>
      </c>
      <c r="F249" s="40"/>
      <c r="G249" s="34" t="str">
        <f>CONCATENATE(H249,Excel_BuiltIn__FilterDatabase__1[[#This Row],[Felnőtt]],Excel_BuiltIn__FilterDatabase__1[[#This Row],[Senior]],Excel_BuiltIn__FilterDatabase__1[[#This Row],[Super.s]],L249)</f>
        <v xml:space="preserve">Super.s </v>
      </c>
      <c r="H249" s="34" t="str">
        <f>IF(L249="Nő","",IF(Excel_BuiltIn__FilterDatabase__1[[#This Row],[Kor]]&gt;=1=AND(Excel_BuiltIn__FilterDatabase__1[[#This Row],[Kor]]&lt;18),"Junior ",""))</f>
        <v/>
      </c>
      <c r="I249" s="34" t="str">
        <f>IF(L249="Nő","",IF(Excel_BuiltIn__FilterDatabase__1[[#This Row],[Kor]]&gt;=18=AND(Excel_BuiltIn__FilterDatabase__1[[#This Row],[Kor]]&lt;=49),"Felnőtt ",""))</f>
        <v/>
      </c>
      <c r="J249" s="34" t="str">
        <f>IF(L249="Nő","",IF(Excel_BuiltIn__FilterDatabase__1[[#This Row],[Kor]]&gt;49=AND(Excel_BuiltIn__FilterDatabase__1[[#This Row],[Kor]]&lt;=59),"Senior ",""))</f>
        <v/>
      </c>
      <c r="K249" s="34" t="str">
        <f>IF(L249="Nő","",IF(Excel_BuiltIn__FilterDatabase__1[[#This Row],[Kor]]&gt;=60,"Super.s ",""))</f>
        <v xml:space="preserve">Super.s </v>
      </c>
      <c r="L249" s="34" t="str">
        <f>IF(Excel_BuiltIn__FilterDatabase__1[[#This Row],[Nem]]="Nő","Lady","")</f>
        <v/>
      </c>
    </row>
    <row r="250" spans="1:12" s="1" customFormat="1" ht="13.8">
      <c r="A250" s="28">
        <v>1119</v>
      </c>
      <c r="B250" s="28" t="s">
        <v>2375</v>
      </c>
      <c r="C250" s="44" t="s">
        <v>936</v>
      </c>
      <c r="D250" s="45"/>
      <c r="E250" s="33" t="str">
        <f>IF(D250&gt;0,($N$2-Excel_BuiltIn__FilterDatabase__1[[#This Row],[Szül Év.Hó.Nap]])/365.25,"0")</f>
        <v>0</v>
      </c>
      <c r="F250" s="40"/>
      <c r="G250" s="34" t="str">
        <f>CONCATENATE(H250,Excel_BuiltIn__FilterDatabase__1[[#This Row],[Felnőtt]],Excel_BuiltIn__FilterDatabase__1[[#This Row],[Senior]],Excel_BuiltIn__FilterDatabase__1[[#This Row],[Super.s]],L250)</f>
        <v xml:space="preserve">Super.s </v>
      </c>
      <c r="H250" s="34" t="str">
        <f>IF(L250="Nő","",IF(Excel_BuiltIn__FilterDatabase__1[[#This Row],[Kor]]&gt;=1=AND(Excel_BuiltIn__FilterDatabase__1[[#This Row],[Kor]]&lt;18),"Junior ",""))</f>
        <v/>
      </c>
      <c r="I250" s="34" t="str">
        <f>IF(L250="Nő","",IF(Excel_BuiltIn__FilterDatabase__1[[#This Row],[Kor]]&gt;=18=AND(Excel_BuiltIn__FilterDatabase__1[[#This Row],[Kor]]&lt;=49),"Felnőtt ",""))</f>
        <v/>
      </c>
      <c r="J250" s="34" t="str">
        <f>IF(L250="Nő","",IF(Excel_BuiltIn__FilterDatabase__1[[#This Row],[Kor]]&gt;49=AND(Excel_BuiltIn__FilterDatabase__1[[#This Row],[Kor]]&lt;=59),"Senior ",""))</f>
        <v/>
      </c>
      <c r="K250" s="34" t="str">
        <f>IF(L250="Nő","",IF(Excel_BuiltIn__FilterDatabase__1[[#This Row],[Kor]]&gt;=60,"Super.s ",""))</f>
        <v xml:space="preserve">Super.s </v>
      </c>
      <c r="L250" s="34" t="str">
        <f>IF(Excel_BuiltIn__FilterDatabase__1[[#This Row],[Nem]]="Nő","Lady","")</f>
        <v/>
      </c>
    </row>
    <row r="251" spans="1:12" s="1" customFormat="1" ht="13.8">
      <c r="A251" s="28">
        <v>1121</v>
      </c>
      <c r="B251" s="28" t="s">
        <v>252</v>
      </c>
      <c r="C251" s="44" t="s">
        <v>109</v>
      </c>
      <c r="D251" s="45"/>
      <c r="E251" s="33" t="str">
        <f>IF(D251&gt;0,($N$2-Excel_BuiltIn__FilterDatabase__1[[#This Row],[Szül Év.Hó.Nap]])/365.25,"0")</f>
        <v>0</v>
      </c>
      <c r="F251" s="40"/>
      <c r="G251" s="34" t="str">
        <f>CONCATENATE(H251,Excel_BuiltIn__FilterDatabase__1[[#This Row],[Felnőtt]],Excel_BuiltIn__FilterDatabase__1[[#This Row],[Senior]],Excel_BuiltIn__FilterDatabase__1[[#This Row],[Super.s]],L251)</f>
        <v xml:space="preserve">Super.s </v>
      </c>
      <c r="H251" s="34" t="str">
        <f>IF(L251="Nő","",IF(Excel_BuiltIn__FilterDatabase__1[[#This Row],[Kor]]&gt;=1=AND(Excel_BuiltIn__FilterDatabase__1[[#This Row],[Kor]]&lt;18),"Junior ",""))</f>
        <v/>
      </c>
      <c r="I251" s="34" t="str">
        <f>IF(L251="Nő","",IF(Excel_BuiltIn__FilterDatabase__1[[#This Row],[Kor]]&gt;=18=AND(Excel_BuiltIn__FilterDatabase__1[[#This Row],[Kor]]&lt;=49),"Felnőtt ",""))</f>
        <v/>
      </c>
      <c r="J251" s="34" t="str">
        <f>IF(L251="Nő","",IF(Excel_BuiltIn__FilterDatabase__1[[#This Row],[Kor]]&gt;49=AND(Excel_BuiltIn__FilterDatabase__1[[#This Row],[Kor]]&lt;=59),"Senior ",""))</f>
        <v/>
      </c>
      <c r="K251" s="34" t="str">
        <f>IF(L251="Nő","",IF(Excel_BuiltIn__FilterDatabase__1[[#This Row],[Kor]]&gt;=60,"Super.s ",""))</f>
        <v xml:space="preserve">Super.s </v>
      </c>
      <c r="L251" s="34" t="str">
        <f>IF(Excel_BuiltIn__FilterDatabase__1[[#This Row],[Nem]]="Nő","Lady","")</f>
        <v/>
      </c>
    </row>
    <row r="252" spans="1:12" s="1" customFormat="1" ht="13.8">
      <c r="A252" s="28">
        <v>1123</v>
      </c>
      <c r="B252" s="28" t="s">
        <v>989</v>
      </c>
      <c r="C252" s="44" t="s">
        <v>985</v>
      </c>
      <c r="D252" s="45"/>
      <c r="E252" s="33" t="str">
        <f>IF(D252&gt;0,($N$2-Excel_BuiltIn__FilterDatabase__1[[#This Row],[Szül Év.Hó.Nap]])/365.25,"0")</f>
        <v>0</v>
      </c>
      <c r="F252" s="40"/>
      <c r="G252" s="34" t="str">
        <f>CONCATENATE(H252,Excel_BuiltIn__FilterDatabase__1[[#This Row],[Felnőtt]],Excel_BuiltIn__FilterDatabase__1[[#This Row],[Senior]],Excel_BuiltIn__FilterDatabase__1[[#This Row],[Super.s]],L252)</f>
        <v xml:space="preserve">Super.s </v>
      </c>
      <c r="H252" s="34" t="str">
        <f>IF(L252="Nő","",IF(Excel_BuiltIn__FilterDatabase__1[[#This Row],[Kor]]&gt;=1=AND(Excel_BuiltIn__FilterDatabase__1[[#This Row],[Kor]]&lt;18),"Junior ",""))</f>
        <v/>
      </c>
      <c r="I252" s="34" t="str">
        <f>IF(L252="Nő","",IF(Excel_BuiltIn__FilterDatabase__1[[#This Row],[Kor]]&gt;=18=AND(Excel_BuiltIn__FilterDatabase__1[[#This Row],[Kor]]&lt;=49),"Felnőtt ",""))</f>
        <v/>
      </c>
      <c r="J252" s="34" t="str">
        <f>IF(L252="Nő","",IF(Excel_BuiltIn__FilterDatabase__1[[#This Row],[Kor]]&gt;49=AND(Excel_BuiltIn__FilterDatabase__1[[#This Row],[Kor]]&lt;=59),"Senior ",""))</f>
        <v/>
      </c>
      <c r="K252" s="34" t="str">
        <f>IF(L252="Nő","",IF(Excel_BuiltIn__FilterDatabase__1[[#This Row],[Kor]]&gt;=60,"Super.s ",""))</f>
        <v xml:space="preserve">Super.s </v>
      </c>
      <c r="L252" s="34" t="str">
        <f>IF(Excel_BuiltIn__FilterDatabase__1[[#This Row],[Nem]]="Nő","Lady","")</f>
        <v/>
      </c>
    </row>
    <row r="253" spans="1:12" s="1" customFormat="1" ht="13.8">
      <c r="A253" s="28">
        <v>1129</v>
      </c>
      <c r="B253" s="28" t="s">
        <v>253</v>
      </c>
      <c r="C253" s="44" t="s">
        <v>938</v>
      </c>
      <c r="D253" s="45"/>
      <c r="E253" s="33" t="str">
        <f>IF(D253&gt;0,($N$2-Excel_BuiltIn__FilterDatabase__1[[#This Row],[Szül Év.Hó.Nap]])/365.25,"0")</f>
        <v>0</v>
      </c>
      <c r="F253" s="40"/>
      <c r="G253" s="34" t="str">
        <f>CONCATENATE(H253,Excel_BuiltIn__FilterDatabase__1[[#This Row],[Felnőtt]],Excel_BuiltIn__FilterDatabase__1[[#This Row],[Senior]],Excel_BuiltIn__FilterDatabase__1[[#This Row],[Super.s]],L253)</f>
        <v xml:space="preserve">Super.s </v>
      </c>
      <c r="H253" s="34" t="str">
        <f>IF(L253="Nő","",IF(Excel_BuiltIn__FilterDatabase__1[[#This Row],[Kor]]&gt;=1=AND(Excel_BuiltIn__FilterDatabase__1[[#This Row],[Kor]]&lt;18),"Junior ",""))</f>
        <v/>
      </c>
      <c r="I253" s="34" t="str">
        <f>IF(L253="Nő","",IF(Excel_BuiltIn__FilterDatabase__1[[#This Row],[Kor]]&gt;=18=AND(Excel_BuiltIn__FilterDatabase__1[[#This Row],[Kor]]&lt;=49),"Felnőtt ",""))</f>
        <v/>
      </c>
      <c r="J253" s="34" t="str">
        <f>IF(L253="Nő","",IF(Excel_BuiltIn__FilterDatabase__1[[#This Row],[Kor]]&gt;49=AND(Excel_BuiltIn__FilterDatabase__1[[#This Row],[Kor]]&lt;=59),"Senior ",""))</f>
        <v/>
      </c>
      <c r="K253" s="34" t="str">
        <f>IF(L253="Nő","",IF(Excel_BuiltIn__FilterDatabase__1[[#This Row],[Kor]]&gt;=60,"Super.s ",""))</f>
        <v xml:space="preserve">Super.s </v>
      </c>
      <c r="L253" s="34" t="str">
        <f>IF(Excel_BuiltIn__FilterDatabase__1[[#This Row],[Nem]]="Nő","Lady","")</f>
        <v/>
      </c>
    </row>
    <row r="254" spans="1:12" s="1" customFormat="1" ht="13.8">
      <c r="A254" s="28">
        <v>1130</v>
      </c>
      <c r="B254" s="28" t="s">
        <v>254</v>
      </c>
      <c r="C254" s="44" t="s">
        <v>990</v>
      </c>
      <c r="D254" s="45"/>
      <c r="E254" s="33" t="str">
        <f>IF(D254&gt;0,($N$2-Excel_BuiltIn__FilterDatabase__1[[#This Row],[Szül Év.Hó.Nap]])/365.25,"0")</f>
        <v>0</v>
      </c>
      <c r="F254" s="40"/>
      <c r="G254" s="34" t="str">
        <f>CONCATENATE(H254,Excel_BuiltIn__FilterDatabase__1[[#This Row],[Felnőtt]],Excel_BuiltIn__FilterDatabase__1[[#This Row],[Senior]],Excel_BuiltIn__FilterDatabase__1[[#This Row],[Super.s]],L254)</f>
        <v xml:space="preserve">Super.s </v>
      </c>
      <c r="H254" s="34" t="str">
        <f>IF(L254="Nő","",IF(Excel_BuiltIn__FilterDatabase__1[[#This Row],[Kor]]&gt;=1=AND(Excel_BuiltIn__FilterDatabase__1[[#This Row],[Kor]]&lt;18),"Junior ",""))</f>
        <v/>
      </c>
      <c r="I254" s="34" t="str">
        <f>IF(L254="Nő","",IF(Excel_BuiltIn__FilterDatabase__1[[#This Row],[Kor]]&gt;=18=AND(Excel_BuiltIn__FilterDatabase__1[[#This Row],[Kor]]&lt;=49),"Felnőtt ",""))</f>
        <v/>
      </c>
      <c r="J254" s="34" t="str">
        <f>IF(L254="Nő","",IF(Excel_BuiltIn__FilterDatabase__1[[#This Row],[Kor]]&gt;49=AND(Excel_BuiltIn__FilterDatabase__1[[#This Row],[Kor]]&lt;=59),"Senior ",""))</f>
        <v/>
      </c>
      <c r="K254" s="34" t="str">
        <f>IF(L254="Nő","",IF(Excel_BuiltIn__FilterDatabase__1[[#This Row],[Kor]]&gt;=60,"Super.s ",""))</f>
        <v xml:space="preserve">Super.s </v>
      </c>
      <c r="L254" s="34" t="str">
        <f>IF(Excel_BuiltIn__FilterDatabase__1[[#This Row],[Nem]]="Nő","Lady","")</f>
        <v/>
      </c>
    </row>
    <row r="255" spans="1:12" s="1" customFormat="1" ht="13.8">
      <c r="A255" s="28">
        <v>1131</v>
      </c>
      <c r="B255" s="28" t="s">
        <v>255</v>
      </c>
      <c r="C255" s="44" t="s">
        <v>974</v>
      </c>
      <c r="D255" s="45"/>
      <c r="E255" s="33" t="str">
        <f>IF(D255&gt;0,($N$2-Excel_BuiltIn__FilterDatabase__1[[#This Row],[Szül Év.Hó.Nap]])/365.25,"0")</f>
        <v>0</v>
      </c>
      <c r="F255" s="40"/>
      <c r="G255" s="34" t="str">
        <f>CONCATENATE(H255,Excel_BuiltIn__FilterDatabase__1[[#This Row],[Felnőtt]],Excel_BuiltIn__FilterDatabase__1[[#This Row],[Senior]],Excel_BuiltIn__FilterDatabase__1[[#This Row],[Super.s]],L255)</f>
        <v xml:space="preserve">Super.s </v>
      </c>
      <c r="H255" s="34" t="str">
        <f>IF(L255="Nő","",IF(Excel_BuiltIn__FilterDatabase__1[[#This Row],[Kor]]&gt;=1=AND(Excel_BuiltIn__FilterDatabase__1[[#This Row],[Kor]]&lt;18),"Junior ",""))</f>
        <v/>
      </c>
      <c r="I255" s="34" t="str">
        <f>IF(L255="Nő","",IF(Excel_BuiltIn__FilterDatabase__1[[#This Row],[Kor]]&gt;=18=AND(Excel_BuiltIn__FilterDatabase__1[[#This Row],[Kor]]&lt;=49),"Felnőtt ",""))</f>
        <v/>
      </c>
      <c r="J255" s="34" t="str">
        <f>IF(L255="Nő","",IF(Excel_BuiltIn__FilterDatabase__1[[#This Row],[Kor]]&gt;49=AND(Excel_BuiltIn__FilterDatabase__1[[#This Row],[Kor]]&lt;=59),"Senior ",""))</f>
        <v/>
      </c>
      <c r="K255" s="34" t="str">
        <f>IF(L255="Nő","",IF(Excel_BuiltIn__FilterDatabase__1[[#This Row],[Kor]]&gt;=60,"Super.s ",""))</f>
        <v xml:space="preserve">Super.s </v>
      </c>
      <c r="L255" s="34" t="str">
        <f>IF(Excel_BuiltIn__FilterDatabase__1[[#This Row],[Nem]]="Nő","Lady","")</f>
        <v/>
      </c>
    </row>
    <row r="256" spans="1:12" s="1" customFormat="1" ht="13.8">
      <c r="A256" s="28">
        <v>1135</v>
      </c>
      <c r="B256" s="28" t="s">
        <v>256</v>
      </c>
      <c r="C256" s="44" t="s">
        <v>936</v>
      </c>
      <c r="D256" s="45"/>
      <c r="E256" s="33" t="str">
        <f>IF(D256&gt;0,($N$2-Excel_BuiltIn__FilterDatabase__1[[#This Row],[Szül Év.Hó.Nap]])/365.25,"0")</f>
        <v>0</v>
      </c>
      <c r="F256" s="40"/>
      <c r="G256" s="34" t="str">
        <f>CONCATENATE(H256,Excel_BuiltIn__FilterDatabase__1[[#This Row],[Felnőtt]],Excel_BuiltIn__FilterDatabase__1[[#This Row],[Senior]],Excel_BuiltIn__FilterDatabase__1[[#This Row],[Super.s]],L256)</f>
        <v xml:space="preserve">Super.s </v>
      </c>
      <c r="H256" s="34" t="str">
        <f>IF(L256="Nő","",IF(Excel_BuiltIn__FilterDatabase__1[[#This Row],[Kor]]&gt;=1=AND(Excel_BuiltIn__FilterDatabase__1[[#This Row],[Kor]]&lt;18),"Junior ",""))</f>
        <v/>
      </c>
      <c r="I256" s="34" t="str">
        <f>IF(L256="Nő","",IF(Excel_BuiltIn__FilterDatabase__1[[#This Row],[Kor]]&gt;=18=AND(Excel_BuiltIn__FilterDatabase__1[[#This Row],[Kor]]&lt;=49),"Felnőtt ",""))</f>
        <v/>
      </c>
      <c r="J256" s="34" t="str">
        <f>IF(L256="Nő","",IF(Excel_BuiltIn__FilterDatabase__1[[#This Row],[Kor]]&gt;49=AND(Excel_BuiltIn__FilterDatabase__1[[#This Row],[Kor]]&lt;=59),"Senior ",""))</f>
        <v/>
      </c>
      <c r="K256" s="34" t="str">
        <f>IF(L256="Nő","",IF(Excel_BuiltIn__FilterDatabase__1[[#This Row],[Kor]]&gt;=60,"Super.s ",""))</f>
        <v xml:space="preserve">Super.s </v>
      </c>
      <c r="L256" s="34" t="str">
        <f>IF(Excel_BuiltIn__FilterDatabase__1[[#This Row],[Nem]]="Nő","Lady","")</f>
        <v/>
      </c>
    </row>
    <row r="257" spans="1:12" s="1" customFormat="1" ht="13.8">
      <c r="A257" s="28">
        <v>1143</v>
      </c>
      <c r="B257" s="28" t="s">
        <v>2376</v>
      </c>
      <c r="C257" s="44" t="s">
        <v>991</v>
      </c>
      <c r="D257" s="45"/>
      <c r="E257" s="33" t="str">
        <f>IF(D257&gt;0,($N$2-Excel_BuiltIn__FilterDatabase__1[[#This Row],[Szül Év.Hó.Nap]])/365.25,"0")</f>
        <v>0</v>
      </c>
      <c r="F257" s="40"/>
      <c r="G257" s="34" t="str">
        <f>CONCATENATE(H257,Excel_BuiltIn__FilterDatabase__1[[#This Row],[Felnőtt]],Excel_BuiltIn__FilterDatabase__1[[#This Row],[Senior]],Excel_BuiltIn__FilterDatabase__1[[#This Row],[Super.s]],L257)</f>
        <v xml:space="preserve">Super.s </v>
      </c>
      <c r="H257" s="34" t="str">
        <f>IF(L257="Nő","",IF(Excel_BuiltIn__FilterDatabase__1[[#This Row],[Kor]]&gt;=1=AND(Excel_BuiltIn__FilterDatabase__1[[#This Row],[Kor]]&lt;18),"Junior ",""))</f>
        <v/>
      </c>
      <c r="I257" s="34" t="str">
        <f>IF(L257="Nő","",IF(Excel_BuiltIn__FilterDatabase__1[[#This Row],[Kor]]&gt;=18=AND(Excel_BuiltIn__FilterDatabase__1[[#This Row],[Kor]]&lt;=49),"Felnőtt ",""))</f>
        <v/>
      </c>
      <c r="J257" s="34" t="str">
        <f>IF(L257="Nő","",IF(Excel_BuiltIn__FilterDatabase__1[[#This Row],[Kor]]&gt;49=AND(Excel_BuiltIn__FilterDatabase__1[[#This Row],[Kor]]&lt;=59),"Senior ",""))</f>
        <v/>
      </c>
      <c r="K257" s="34" t="str">
        <f>IF(L257="Nő","",IF(Excel_BuiltIn__FilterDatabase__1[[#This Row],[Kor]]&gt;=60,"Super.s ",""))</f>
        <v xml:space="preserve">Super.s </v>
      </c>
      <c r="L257" s="34" t="str">
        <f>IF(Excel_BuiltIn__FilterDatabase__1[[#This Row],[Nem]]="Nő","Lady","")</f>
        <v/>
      </c>
    </row>
    <row r="258" spans="1:12" s="1" customFormat="1" ht="13.8">
      <c r="A258" s="28">
        <v>1144</v>
      </c>
      <c r="B258" s="28" t="s">
        <v>258</v>
      </c>
      <c r="C258" s="44" t="s">
        <v>991</v>
      </c>
      <c r="D258" s="45"/>
      <c r="E258" s="33" t="str">
        <f>IF(D258&gt;0,($N$2-Excel_BuiltIn__FilterDatabase__1[[#This Row],[Szül Év.Hó.Nap]])/365.25,"0")</f>
        <v>0</v>
      </c>
      <c r="F258" s="40"/>
      <c r="G258" s="34" t="str">
        <f>CONCATENATE(H258,Excel_BuiltIn__FilterDatabase__1[[#This Row],[Felnőtt]],Excel_BuiltIn__FilterDatabase__1[[#This Row],[Senior]],Excel_BuiltIn__FilterDatabase__1[[#This Row],[Super.s]],L258)</f>
        <v xml:space="preserve">Super.s </v>
      </c>
      <c r="H258" s="34" t="str">
        <f>IF(L258="Nő","",IF(Excel_BuiltIn__FilterDatabase__1[[#This Row],[Kor]]&gt;=1=AND(Excel_BuiltIn__FilterDatabase__1[[#This Row],[Kor]]&lt;18),"Junior ",""))</f>
        <v/>
      </c>
      <c r="I258" s="34" t="str">
        <f>IF(L258="Nő","",IF(Excel_BuiltIn__FilterDatabase__1[[#This Row],[Kor]]&gt;=18=AND(Excel_BuiltIn__FilterDatabase__1[[#This Row],[Kor]]&lt;=49),"Felnőtt ",""))</f>
        <v/>
      </c>
      <c r="J258" s="34" t="str">
        <f>IF(L258="Nő","",IF(Excel_BuiltIn__FilterDatabase__1[[#This Row],[Kor]]&gt;49=AND(Excel_BuiltIn__FilterDatabase__1[[#This Row],[Kor]]&lt;=59),"Senior ",""))</f>
        <v/>
      </c>
      <c r="K258" s="34" t="str">
        <f>IF(L258="Nő","",IF(Excel_BuiltIn__FilterDatabase__1[[#This Row],[Kor]]&gt;=60,"Super.s ",""))</f>
        <v xml:space="preserve">Super.s </v>
      </c>
      <c r="L258" s="34" t="str">
        <f>IF(Excel_BuiltIn__FilterDatabase__1[[#This Row],[Nem]]="Nő","Lady","")</f>
        <v/>
      </c>
    </row>
    <row r="259" spans="1:12" s="1" customFormat="1" ht="27.6">
      <c r="A259" s="28">
        <v>1146</v>
      </c>
      <c r="B259" s="28" t="s">
        <v>2377</v>
      </c>
      <c r="C259" s="44" t="s">
        <v>992</v>
      </c>
      <c r="D259" s="45"/>
      <c r="E259" s="33" t="str">
        <f>IF(D259&gt;0,($N$2-Excel_BuiltIn__FilterDatabase__1[[#This Row],[Szül Év.Hó.Nap]])/365.25,"0")</f>
        <v>0</v>
      </c>
      <c r="F259" s="40"/>
      <c r="G259" s="34" t="str">
        <f>CONCATENATE(H259,Excel_BuiltIn__FilterDatabase__1[[#This Row],[Felnőtt]],Excel_BuiltIn__FilterDatabase__1[[#This Row],[Senior]],Excel_BuiltIn__FilterDatabase__1[[#This Row],[Super.s]],L259)</f>
        <v xml:space="preserve">Super.s </v>
      </c>
      <c r="H259" s="34" t="str">
        <f>IF(L259="Nő","",IF(Excel_BuiltIn__FilterDatabase__1[[#This Row],[Kor]]&gt;=1=AND(Excel_BuiltIn__FilterDatabase__1[[#This Row],[Kor]]&lt;18),"Junior ",""))</f>
        <v/>
      </c>
      <c r="I259" s="34" t="str">
        <f>IF(L259="Nő","",IF(Excel_BuiltIn__FilterDatabase__1[[#This Row],[Kor]]&gt;=18=AND(Excel_BuiltIn__FilterDatabase__1[[#This Row],[Kor]]&lt;=49),"Felnőtt ",""))</f>
        <v/>
      </c>
      <c r="J259" s="34" t="str">
        <f>IF(L259="Nő","",IF(Excel_BuiltIn__FilterDatabase__1[[#This Row],[Kor]]&gt;49=AND(Excel_BuiltIn__FilterDatabase__1[[#This Row],[Kor]]&lt;=59),"Senior ",""))</f>
        <v/>
      </c>
      <c r="K259" s="34" t="str">
        <f>IF(L259="Nő","",IF(Excel_BuiltIn__FilterDatabase__1[[#This Row],[Kor]]&gt;=60,"Super.s ",""))</f>
        <v xml:space="preserve">Super.s </v>
      </c>
      <c r="L259" s="34" t="str">
        <f>IF(Excel_BuiltIn__FilterDatabase__1[[#This Row],[Nem]]="Nő","Lady","")</f>
        <v/>
      </c>
    </row>
    <row r="260" spans="1:12" s="1" customFormat="1" ht="27.6">
      <c r="A260" s="28">
        <v>1159</v>
      </c>
      <c r="B260" s="28" t="s">
        <v>2378</v>
      </c>
      <c r="C260" s="44" t="s">
        <v>963</v>
      </c>
      <c r="D260" s="45"/>
      <c r="E260" s="33" t="str">
        <f>IF(D260&gt;0,($N$2-Excel_BuiltIn__FilterDatabase__1[[#This Row],[Szül Év.Hó.Nap]])/365.25,"0")</f>
        <v>0</v>
      </c>
      <c r="F260" s="40"/>
      <c r="G260" s="34" t="str">
        <f>CONCATENATE(H260,Excel_BuiltIn__FilterDatabase__1[[#This Row],[Felnőtt]],Excel_BuiltIn__FilterDatabase__1[[#This Row],[Senior]],Excel_BuiltIn__FilterDatabase__1[[#This Row],[Super.s]],L260)</f>
        <v xml:space="preserve">Super.s </v>
      </c>
      <c r="H260" s="34" t="str">
        <f>IF(L260="Nő","",IF(Excel_BuiltIn__FilterDatabase__1[[#This Row],[Kor]]&gt;=1=AND(Excel_BuiltIn__FilterDatabase__1[[#This Row],[Kor]]&lt;18),"Junior ",""))</f>
        <v/>
      </c>
      <c r="I260" s="34" t="str">
        <f>IF(L260="Nő","",IF(Excel_BuiltIn__FilterDatabase__1[[#This Row],[Kor]]&gt;=18=AND(Excel_BuiltIn__FilterDatabase__1[[#This Row],[Kor]]&lt;=49),"Felnőtt ",""))</f>
        <v/>
      </c>
      <c r="J260" s="34" t="str">
        <f>IF(L260="Nő","",IF(Excel_BuiltIn__FilterDatabase__1[[#This Row],[Kor]]&gt;49=AND(Excel_BuiltIn__FilterDatabase__1[[#This Row],[Kor]]&lt;=59),"Senior ",""))</f>
        <v/>
      </c>
      <c r="K260" s="34" t="str">
        <f>IF(L260="Nő","",IF(Excel_BuiltIn__FilterDatabase__1[[#This Row],[Kor]]&gt;=60,"Super.s ",""))</f>
        <v xml:space="preserve">Super.s </v>
      </c>
      <c r="L260" s="34" t="str">
        <f>IF(Excel_BuiltIn__FilterDatabase__1[[#This Row],[Nem]]="Nő","Lady","")</f>
        <v/>
      </c>
    </row>
    <row r="261" spans="1:12" s="1" customFormat="1" ht="13.8">
      <c r="A261" s="28">
        <v>1160</v>
      </c>
      <c r="B261" s="28" t="s">
        <v>2379</v>
      </c>
      <c r="C261" s="44" t="s">
        <v>109</v>
      </c>
      <c r="D261" s="45"/>
      <c r="E261" s="33" t="str">
        <f>IF(D261&gt;0,($N$2-Excel_BuiltIn__FilterDatabase__1[[#This Row],[Szül Év.Hó.Nap]])/365.25,"0")</f>
        <v>0</v>
      </c>
      <c r="F261" s="40"/>
      <c r="G261" s="34" t="str">
        <f>CONCATENATE(H261,Excel_BuiltIn__FilterDatabase__1[[#This Row],[Felnőtt]],Excel_BuiltIn__FilterDatabase__1[[#This Row],[Senior]],Excel_BuiltIn__FilterDatabase__1[[#This Row],[Super.s]],L261)</f>
        <v xml:space="preserve">Super.s </v>
      </c>
      <c r="H261" s="34" t="str">
        <f>IF(L261="Nő","",IF(Excel_BuiltIn__FilterDatabase__1[[#This Row],[Kor]]&gt;=1=AND(Excel_BuiltIn__FilterDatabase__1[[#This Row],[Kor]]&lt;18),"Junior ",""))</f>
        <v/>
      </c>
      <c r="I261" s="34" t="str">
        <f>IF(L261="Nő","",IF(Excel_BuiltIn__FilterDatabase__1[[#This Row],[Kor]]&gt;=18=AND(Excel_BuiltIn__FilterDatabase__1[[#This Row],[Kor]]&lt;=49),"Felnőtt ",""))</f>
        <v/>
      </c>
      <c r="J261" s="34" t="str">
        <f>IF(L261="Nő","",IF(Excel_BuiltIn__FilterDatabase__1[[#This Row],[Kor]]&gt;49=AND(Excel_BuiltIn__FilterDatabase__1[[#This Row],[Kor]]&lt;=59),"Senior ",""))</f>
        <v/>
      </c>
      <c r="K261" s="34" t="str">
        <f>IF(L261="Nő","",IF(Excel_BuiltIn__FilterDatabase__1[[#This Row],[Kor]]&gt;=60,"Super.s ",""))</f>
        <v xml:space="preserve">Super.s </v>
      </c>
      <c r="L261" s="34" t="str">
        <f>IF(Excel_BuiltIn__FilterDatabase__1[[#This Row],[Nem]]="Nő","Lady","")</f>
        <v/>
      </c>
    </row>
    <row r="262" spans="1:12" s="1" customFormat="1" ht="13.8">
      <c r="A262" s="28">
        <v>1165</v>
      </c>
      <c r="B262" s="28" t="s">
        <v>260</v>
      </c>
      <c r="C262" s="44" t="s">
        <v>963</v>
      </c>
      <c r="D262" s="45"/>
      <c r="E262" s="33" t="str">
        <f>IF(D262&gt;0,($N$2-Excel_BuiltIn__FilterDatabase__1[[#This Row],[Szül Év.Hó.Nap]])/365.25,"0")</f>
        <v>0</v>
      </c>
      <c r="F262" s="40"/>
      <c r="G262" s="34" t="str">
        <f>CONCATENATE(H262,Excel_BuiltIn__FilterDatabase__1[[#This Row],[Felnőtt]],Excel_BuiltIn__FilterDatabase__1[[#This Row],[Senior]],Excel_BuiltIn__FilterDatabase__1[[#This Row],[Super.s]],L262)</f>
        <v xml:space="preserve">Super.s </v>
      </c>
      <c r="H262" s="34" t="str">
        <f>IF(L262="Nő","",IF(Excel_BuiltIn__FilterDatabase__1[[#This Row],[Kor]]&gt;=1=AND(Excel_BuiltIn__FilterDatabase__1[[#This Row],[Kor]]&lt;18),"Junior ",""))</f>
        <v/>
      </c>
      <c r="I262" s="34" t="str">
        <f>IF(L262="Nő","",IF(Excel_BuiltIn__FilterDatabase__1[[#This Row],[Kor]]&gt;=18=AND(Excel_BuiltIn__FilterDatabase__1[[#This Row],[Kor]]&lt;=49),"Felnőtt ",""))</f>
        <v/>
      </c>
      <c r="J262" s="34" t="str">
        <f>IF(L262="Nő","",IF(Excel_BuiltIn__FilterDatabase__1[[#This Row],[Kor]]&gt;49=AND(Excel_BuiltIn__FilterDatabase__1[[#This Row],[Kor]]&lt;=59),"Senior ",""))</f>
        <v/>
      </c>
      <c r="K262" s="34" t="str">
        <f>IF(L262="Nő","",IF(Excel_BuiltIn__FilterDatabase__1[[#This Row],[Kor]]&gt;=60,"Super.s ",""))</f>
        <v xml:space="preserve">Super.s </v>
      </c>
      <c r="L262" s="34" t="str">
        <f>IF(Excel_BuiltIn__FilterDatabase__1[[#This Row],[Nem]]="Nő","Lady","")</f>
        <v/>
      </c>
    </row>
    <row r="263" spans="1:12" s="1" customFormat="1" ht="13.8">
      <c r="A263" s="28">
        <v>1166</v>
      </c>
      <c r="B263" s="28" t="s">
        <v>2380</v>
      </c>
      <c r="C263" s="44" t="s">
        <v>259</v>
      </c>
      <c r="D263" s="45"/>
      <c r="E263" s="33" t="str">
        <f>IF(D263&gt;0,($N$2-Excel_BuiltIn__FilterDatabase__1[[#This Row],[Szül Év.Hó.Nap]])/365.25,"0")</f>
        <v>0</v>
      </c>
      <c r="F263" s="40"/>
      <c r="G263" s="34" t="str">
        <f>CONCATENATE(H263,Excel_BuiltIn__FilterDatabase__1[[#This Row],[Felnőtt]],Excel_BuiltIn__FilterDatabase__1[[#This Row],[Senior]],Excel_BuiltIn__FilterDatabase__1[[#This Row],[Super.s]],L263)</f>
        <v xml:space="preserve">Super.s </v>
      </c>
      <c r="H263" s="34" t="str">
        <f>IF(L263="Nő","",IF(Excel_BuiltIn__FilterDatabase__1[[#This Row],[Kor]]&gt;=1=AND(Excel_BuiltIn__FilterDatabase__1[[#This Row],[Kor]]&lt;18),"Junior ",""))</f>
        <v/>
      </c>
      <c r="I263" s="34" t="str">
        <f>IF(L263="Nő","",IF(Excel_BuiltIn__FilterDatabase__1[[#This Row],[Kor]]&gt;=18=AND(Excel_BuiltIn__FilterDatabase__1[[#This Row],[Kor]]&lt;=49),"Felnőtt ",""))</f>
        <v/>
      </c>
      <c r="J263" s="34" t="str">
        <f>IF(L263="Nő","",IF(Excel_BuiltIn__FilterDatabase__1[[#This Row],[Kor]]&gt;49=AND(Excel_BuiltIn__FilterDatabase__1[[#This Row],[Kor]]&lt;=59),"Senior ",""))</f>
        <v/>
      </c>
      <c r="K263" s="34" t="str">
        <f>IF(L263="Nő","",IF(Excel_BuiltIn__FilterDatabase__1[[#This Row],[Kor]]&gt;=60,"Super.s ",""))</f>
        <v xml:space="preserve">Super.s </v>
      </c>
      <c r="L263" s="34" t="str">
        <f>IF(Excel_BuiltIn__FilterDatabase__1[[#This Row],[Nem]]="Nő","Lady","")</f>
        <v/>
      </c>
    </row>
    <row r="264" spans="1:12" s="1" customFormat="1" ht="13.8">
      <c r="A264" s="28">
        <v>1167</v>
      </c>
      <c r="B264" s="28" t="s">
        <v>261</v>
      </c>
      <c r="C264" s="44" t="s">
        <v>963</v>
      </c>
      <c r="D264" s="45"/>
      <c r="E264" s="33" t="str">
        <f>IF(D264&gt;0,($N$2-Excel_BuiltIn__FilterDatabase__1[[#This Row],[Szül Év.Hó.Nap]])/365.25,"0")</f>
        <v>0</v>
      </c>
      <c r="F264" s="40"/>
      <c r="G264" s="34" t="str">
        <f>CONCATENATE(H264,Excel_BuiltIn__FilterDatabase__1[[#This Row],[Felnőtt]],Excel_BuiltIn__FilterDatabase__1[[#This Row],[Senior]],Excel_BuiltIn__FilterDatabase__1[[#This Row],[Super.s]],L264)</f>
        <v xml:space="preserve">Super.s </v>
      </c>
      <c r="H264" s="34" t="str">
        <f>IF(L264="Nő","",IF(Excel_BuiltIn__FilterDatabase__1[[#This Row],[Kor]]&gt;=1=AND(Excel_BuiltIn__FilterDatabase__1[[#This Row],[Kor]]&lt;18),"Junior ",""))</f>
        <v/>
      </c>
      <c r="I264" s="34" t="str">
        <f>IF(L264="Nő","",IF(Excel_BuiltIn__FilterDatabase__1[[#This Row],[Kor]]&gt;=18=AND(Excel_BuiltIn__FilterDatabase__1[[#This Row],[Kor]]&lt;=49),"Felnőtt ",""))</f>
        <v/>
      </c>
      <c r="J264" s="34" t="str">
        <f>IF(L264="Nő","",IF(Excel_BuiltIn__FilterDatabase__1[[#This Row],[Kor]]&gt;49=AND(Excel_BuiltIn__FilterDatabase__1[[#This Row],[Kor]]&lt;=59),"Senior ",""))</f>
        <v/>
      </c>
      <c r="K264" s="34" t="str">
        <f>IF(L264="Nő","",IF(Excel_BuiltIn__FilterDatabase__1[[#This Row],[Kor]]&gt;=60,"Super.s ",""))</f>
        <v xml:space="preserve">Super.s </v>
      </c>
      <c r="L264" s="34" t="str">
        <f>IF(Excel_BuiltIn__FilterDatabase__1[[#This Row],[Nem]]="Nő","Lady","")</f>
        <v/>
      </c>
    </row>
    <row r="265" spans="1:12" s="1" customFormat="1" ht="27.6">
      <c r="A265" s="28">
        <v>1168</v>
      </c>
      <c r="B265" s="28" t="s">
        <v>2381</v>
      </c>
      <c r="C265" s="44" t="s">
        <v>259</v>
      </c>
      <c r="D265" s="45"/>
      <c r="E265" s="33" t="str">
        <f>IF(D265&gt;0,($N$2-Excel_BuiltIn__FilterDatabase__1[[#This Row],[Szül Év.Hó.Nap]])/365.25,"0")</f>
        <v>0</v>
      </c>
      <c r="F265" s="40"/>
      <c r="G265" s="34" t="str">
        <f>CONCATENATE(H265,Excel_BuiltIn__FilterDatabase__1[[#This Row],[Felnőtt]],Excel_BuiltIn__FilterDatabase__1[[#This Row],[Senior]],Excel_BuiltIn__FilterDatabase__1[[#This Row],[Super.s]],L265)</f>
        <v xml:space="preserve">Super.s </v>
      </c>
      <c r="H265" s="34" t="str">
        <f>IF(L265="Nő","",IF(Excel_BuiltIn__FilterDatabase__1[[#This Row],[Kor]]&gt;=1=AND(Excel_BuiltIn__FilterDatabase__1[[#This Row],[Kor]]&lt;18),"Junior ",""))</f>
        <v/>
      </c>
      <c r="I265" s="34" t="str">
        <f>IF(L265="Nő","",IF(Excel_BuiltIn__FilterDatabase__1[[#This Row],[Kor]]&gt;=18=AND(Excel_BuiltIn__FilterDatabase__1[[#This Row],[Kor]]&lt;=49),"Felnőtt ",""))</f>
        <v/>
      </c>
      <c r="J265" s="34" t="str">
        <f>IF(L265="Nő","",IF(Excel_BuiltIn__FilterDatabase__1[[#This Row],[Kor]]&gt;49=AND(Excel_BuiltIn__FilterDatabase__1[[#This Row],[Kor]]&lt;=59),"Senior ",""))</f>
        <v/>
      </c>
      <c r="K265" s="34" t="str">
        <f>IF(L265="Nő","",IF(Excel_BuiltIn__FilterDatabase__1[[#This Row],[Kor]]&gt;=60,"Super.s ",""))</f>
        <v xml:space="preserve">Super.s </v>
      </c>
      <c r="L265" s="34" t="str">
        <f>IF(Excel_BuiltIn__FilterDatabase__1[[#This Row],[Nem]]="Nő","Lady","")</f>
        <v/>
      </c>
    </row>
    <row r="266" spans="1:12" s="1" customFormat="1" ht="13.8">
      <c r="A266" s="28">
        <v>1176</v>
      </c>
      <c r="B266" s="28" t="s">
        <v>263</v>
      </c>
      <c r="C266" s="44" t="s">
        <v>259</v>
      </c>
      <c r="D266" s="45"/>
      <c r="E266" s="33" t="str">
        <f>IF(D266&gt;0,($N$2-Excel_BuiltIn__FilterDatabase__1[[#This Row],[Szül Év.Hó.Nap]])/365.25,"0")</f>
        <v>0</v>
      </c>
      <c r="F266" s="40"/>
      <c r="G266" s="34" t="str">
        <f>CONCATENATE(H266,Excel_BuiltIn__FilterDatabase__1[[#This Row],[Felnőtt]],Excel_BuiltIn__FilterDatabase__1[[#This Row],[Senior]],Excel_BuiltIn__FilterDatabase__1[[#This Row],[Super.s]],L266)</f>
        <v xml:space="preserve">Super.s </v>
      </c>
      <c r="H266" s="34" t="str">
        <f>IF(L266="Nő","",IF(Excel_BuiltIn__FilterDatabase__1[[#This Row],[Kor]]&gt;=1=AND(Excel_BuiltIn__FilterDatabase__1[[#This Row],[Kor]]&lt;18),"Junior ",""))</f>
        <v/>
      </c>
      <c r="I266" s="34" t="str">
        <f>IF(L266="Nő","",IF(Excel_BuiltIn__FilterDatabase__1[[#This Row],[Kor]]&gt;=18=AND(Excel_BuiltIn__FilterDatabase__1[[#This Row],[Kor]]&lt;=49),"Felnőtt ",""))</f>
        <v/>
      </c>
      <c r="J266" s="34" t="str">
        <f>IF(L266="Nő","",IF(Excel_BuiltIn__FilterDatabase__1[[#This Row],[Kor]]&gt;49=AND(Excel_BuiltIn__FilterDatabase__1[[#This Row],[Kor]]&lt;=59),"Senior ",""))</f>
        <v/>
      </c>
      <c r="K266" s="34" t="str">
        <f>IF(L266="Nő","",IF(Excel_BuiltIn__FilterDatabase__1[[#This Row],[Kor]]&gt;=60,"Super.s ",""))</f>
        <v xml:space="preserve">Super.s </v>
      </c>
      <c r="L266" s="34" t="str">
        <f>IF(Excel_BuiltIn__FilterDatabase__1[[#This Row],[Nem]]="Nő","Lady","")</f>
        <v/>
      </c>
    </row>
    <row r="267" spans="1:12" s="1" customFormat="1" ht="13.8">
      <c r="A267" s="28">
        <v>1178</v>
      </c>
      <c r="B267" s="28" t="s">
        <v>264</v>
      </c>
      <c r="C267" s="44" t="s">
        <v>259</v>
      </c>
      <c r="D267" s="45"/>
      <c r="E267" s="33" t="str">
        <f>IF(D267&gt;0,($N$2-Excel_BuiltIn__FilterDatabase__1[[#This Row],[Szül Év.Hó.Nap]])/365.25,"0")</f>
        <v>0</v>
      </c>
      <c r="F267" s="40"/>
      <c r="G267" s="34" t="str">
        <f>CONCATENATE(H267,Excel_BuiltIn__FilterDatabase__1[[#This Row],[Felnőtt]],Excel_BuiltIn__FilterDatabase__1[[#This Row],[Senior]],Excel_BuiltIn__FilterDatabase__1[[#This Row],[Super.s]],L267)</f>
        <v xml:space="preserve">Super.s </v>
      </c>
      <c r="H267" s="34" t="str">
        <f>IF(L267="Nő","",IF(Excel_BuiltIn__FilterDatabase__1[[#This Row],[Kor]]&gt;=1=AND(Excel_BuiltIn__FilterDatabase__1[[#This Row],[Kor]]&lt;18),"Junior ",""))</f>
        <v/>
      </c>
      <c r="I267" s="34" t="str">
        <f>IF(L267="Nő","",IF(Excel_BuiltIn__FilterDatabase__1[[#This Row],[Kor]]&gt;=18=AND(Excel_BuiltIn__FilterDatabase__1[[#This Row],[Kor]]&lt;=49),"Felnőtt ",""))</f>
        <v/>
      </c>
      <c r="J267" s="34" t="str">
        <f>IF(L267="Nő","",IF(Excel_BuiltIn__FilterDatabase__1[[#This Row],[Kor]]&gt;49=AND(Excel_BuiltIn__FilterDatabase__1[[#This Row],[Kor]]&lt;=59),"Senior ",""))</f>
        <v/>
      </c>
      <c r="K267" s="34" t="str">
        <f>IF(L267="Nő","",IF(Excel_BuiltIn__FilterDatabase__1[[#This Row],[Kor]]&gt;=60,"Super.s ",""))</f>
        <v xml:space="preserve">Super.s </v>
      </c>
      <c r="L267" s="34" t="str">
        <f>IF(Excel_BuiltIn__FilterDatabase__1[[#This Row],[Nem]]="Nő","Lady","")</f>
        <v/>
      </c>
    </row>
    <row r="268" spans="1:12" s="1" customFormat="1" ht="13.8">
      <c r="A268" s="28">
        <v>1180</v>
      </c>
      <c r="B268" s="28" t="s">
        <v>175</v>
      </c>
      <c r="C268" s="44" t="s">
        <v>963</v>
      </c>
      <c r="D268" s="45"/>
      <c r="E268" s="33" t="str">
        <f>IF(D268&gt;0,($N$2-Excel_BuiltIn__FilterDatabase__1[[#This Row],[Szül Év.Hó.Nap]])/365.25,"0")</f>
        <v>0</v>
      </c>
      <c r="F268" s="40"/>
      <c r="G268" s="34" t="str">
        <f>CONCATENATE(H268,Excel_BuiltIn__FilterDatabase__1[[#This Row],[Felnőtt]],Excel_BuiltIn__FilterDatabase__1[[#This Row],[Senior]],Excel_BuiltIn__FilterDatabase__1[[#This Row],[Super.s]],L268)</f>
        <v xml:space="preserve">Super.s </v>
      </c>
      <c r="H268" s="34" t="str">
        <f>IF(L268="Nő","",IF(Excel_BuiltIn__FilterDatabase__1[[#This Row],[Kor]]&gt;=1=AND(Excel_BuiltIn__FilterDatabase__1[[#This Row],[Kor]]&lt;18),"Junior ",""))</f>
        <v/>
      </c>
      <c r="I268" s="34" t="str">
        <f>IF(L268="Nő","",IF(Excel_BuiltIn__FilterDatabase__1[[#This Row],[Kor]]&gt;=18=AND(Excel_BuiltIn__FilterDatabase__1[[#This Row],[Kor]]&lt;=49),"Felnőtt ",""))</f>
        <v/>
      </c>
      <c r="J268" s="34" t="str">
        <f>IF(L268="Nő","",IF(Excel_BuiltIn__FilterDatabase__1[[#This Row],[Kor]]&gt;49=AND(Excel_BuiltIn__FilterDatabase__1[[#This Row],[Kor]]&lt;=59),"Senior ",""))</f>
        <v/>
      </c>
      <c r="K268" s="34" t="str">
        <f>IF(L268="Nő","",IF(Excel_BuiltIn__FilterDatabase__1[[#This Row],[Kor]]&gt;=60,"Super.s ",""))</f>
        <v xml:space="preserve">Super.s </v>
      </c>
      <c r="L268" s="34" t="str">
        <f>IF(Excel_BuiltIn__FilterDatabase__1[[#This Row],[Nem]]="Nő","Lady","")</f>
        <v/>
      </c>
    </row>
    <row r="269" spans="1:12" s="1" customFormat="1" ht="13.8">
      <c r="A269" s="28">
        <v>1181</v>
      </c>
      <c r="B269" s="28" t="s">
        <v>265</v>
      </c>
      <c r="C269" s="44" t="s">
        <v>109</v>
      </c>
      <c r="D269" s="45"/>
      <c r="E269" s="33" t="str">
        <f>IF(D269&gt;0,($N$2-Excel_BuiltIn__FilterDatabase__1[[#This Row],[Szül Év.Hó.Nap]])/365.25,"0")</f>
        <v>0</v>
      </c>
      <c r="F269" s="40"/>
      <c r="G269" s="34" t="str">
        <f>CONCATENATE(H269,Excel_BuiltIn__FilterDatabase__1[[#This Row],[Felnőtt]],Excel_BuiltIn__FilterDatabase__1[[#This Row],[Senior]],Excel_BuiltIn__FilterDatabase__1[[#This Row],[Super.s]],L269)</f>
        <v xml:space="preserve">Super.s </v>
      </c>
      <c r="H269" s="34" t="str">
        <f>IF(L269="Nő","",IF(Excel_BuiltIn__FilterDatabase__1[[#This Row],[Kor]]&gt;=1=AND(Excel_BuiltIn__FilterDatabase__1[[#This Row],[Kor]]&lt;18),"Junior ",""))</f>
        <v/>
      </c>
      <c r="I269" s="34" t="str">
        <f>IF(L269="Nő","",IF(Excel_BuiltIn__FilterDatabase__1[[#This Row],[Kor]]&gt;=18=AND(Excel_BuiltIn__FilterDatabase__1[[#This Row],[Kor]]&lt;=49),"Felnőtt ",""))</f>
        <v/>
      </c>
      <c r="J269" s="34" t="str">
        <f>IF(L269="Nő","",IF(Excel_BuiltIn__FilterDatabase__1[[#This Row],[Kor]]&gt;49=AND(Excel_BuiltIn__FilterDatabase__1[[#This Row],[Kor]]&lt;=59),"Senior ",""))</f>
        <v/>
      </c>
      <c r="K269" s="34" t="str">
        <f>IF(L269="Nő","",IF(Excel_BuiltIn__FilterDatabase__1[[#This Row],[Kor]]&gt;=60,"Super.s ",""))</f>
        <v xml:space="preserve">Super.s </v>
      </c>
      <c r="L269" s="34" t="str">
        <f>IF(Excel_BuiltIn__FilterDatabase__1[[#This Row],[Nem]]="Nő","Lady","")</f>
        <v/>
      </c>
    </row>
    <row r="270" spans="1:12" s="1" customFormat="1" ht="13.8">
      <c r="A270" s="28">
        <v>1183</v>
      </c>
      <c r="B270" s="28" t="s">
        <v>266</v>
      </c>
      <c r="C270" s="44" t="s">
        <v>963</v>
      </c>
      <c r="D270" s="45"/>
      <c r="E270" s="33" t="str">
        <f>IF(D270&gt;0,($N$2-Excel_BuiltIn__FilterDatabase__1[[#This Row],[Szül Év.Hó.Nap]])/365.25,"0")</f>
        <v>0</v>
      </c>
      <c r="F270" s="40"/>
      <c r="G270" s="34" t="str">
        <f>CONCATENATE(H270,Excel_BuiltIn__FilterDatabase__1[[#This Row],[Felnőtt]],Excel_BuiltIn__FilterDatabase__1[[#This Row],[Senior]],Excel_BuiltIn__FilterDatabase__1[[#This Row],[Super.s]],L270)</f>
        <v xml:space="preserve">Super.s </v>
      </c>
      <c r="H270" s="34" t="str">
        <f>IF(L270="Nő","",IF(Excel_BuiltIn__FilterDatabase__1[[#This Row],[Kor]]&gt;=1=AND(Excel_BuiltIn__FilterDatabase__1[[#This Row],[Kor]]&lt;18),"Junior ",""))</f>
        <v/>
      </c>
      <c r="I270" s="34" t="str">
        <f>IF(L270="Nő","",IF(Excel_BuiltIn__FilterDatabase__1[[#This Row],[Kor]]&gt;=18=AND(Excel_BuiltIn__FilterDatabase__1[[#This Row],[Kor]]&lt;=49),"Felnőtt ",""))</f>
        <v/>
      </c>
      <c r="J270" s="34" t="str">
        <f>IF(L270="Nő","",IF(Excel_BuiltIn__FilterDatabase__1[[#This Row],[Kor]]&gt;49=AND(Excel_BuiltIn__FilterDatabase__1[[#This Row],[Kor]]&lt;=59),"Senior ",""))</f>
        <v/>
      </c>
      <c r="K270" s="34" t="str">
        <f>IF(L270="Nő","",IF(Excel_BuiltIn__FilterDatabase__1[[#This Row],[Kor]]&gt;=60,"Super.s ",""))</f>
        <v xml:space="preserve">Super.s </v>
      </c>
      <c r="L270" s="34" t="str">
        <f>IF(Excel_BuiltIn__FilterDatabase__1[[#This Row],[Nem]]="Nő","Lady","")</f>
        <v/>
      </c>
    </row>
    <row r="271" spans="1:12" s="1" customFormat="1" ht="13.8">
      <c r="A271" s="28">
        <v>1184</v>
      </c>
      <c r="B271" s="28" t="s">
        <v>267</v>
      </c>
      <c r="C271" s="44" t="s">
        <v>992</v>
      </c>
      <c r="D271" s="45"/>
      <c r="E271" s="33" t="str">
        <f>IF(D271&gt;0,($N$2-Excel_BuiltIn__FilterDatabase__1[[#This Row],[Szül Év.Hó.Nap]])/365.25,"0")</f>
        <v>0</v>
      </c>
      <c r="F271" s="40"/>
      <c r="G271" s="34" t="str">
        <f>CONCATENATE(H271,Excel_BuiltIn__FilterDatabase__1[[#This Row],[Felnőtt]],Excel_BuiltIn__FilterDatabase__1[[#This Row],[Senior]],Excel_BuiltIn__FilterDatabase__1[[#This Row],[Super.s]],L271)</f>
        <v xml:space="preserve">Super.s </v>
      </c>
      <c r="H271" s="34" t="str">
        <f>IF(L271="Nő","",IF(Excel_BuiltIn__FilterDatabase__1[[#This Row],[Kor]]&gt;=1=AND(Excel_BuiltIn__FilterDatabase__1[[#This Row],[Kor]]&lt;18),"Junior ",""))</f>
        <v/>
      </c>
      <c r="I271" s="34" t="str">
        <f>IF(L271="Nő","",IF(Excel_BuiltIn__FilterDatabase__1[[#This Row],[Kor]]&gt;=18=AND(Excel_BuiltIn__FilterDatabase__1[[#This Row],[Kor]]&lt;=49),"Felnőtt ",""))</f>
        <v/>
      </c>
      <c r="J271" s="34" t="str">
        <f>IF(L271="Nő","",IF(Excel_BuiltIn__FilterDatabase__1[[#This Row],[Kor]]&gt;49=AND(Excel_BuiltIn__FilterDatabase__1[[#This Row],[Kor]]&lt;=59),"Senior ",""))</f>
        <v/>
      </c>
      <c r="K271" s="34" t="str">
        <f>IF(L271="Nő","",IF(Excel_BuiltIn__FilterDatabase__1[[#This Row],[Kor]]&gt;=60,"Super.s ",""))</f>
        <v xml:space="preserve">Super.s </v>
      </c>
      <c r="L271" s="34" t="str">
        <f>IF(Excel_BuiltIn__FilterDatabase__1[[#This Row],[Nem]]="Nő","Lady","")</f>
        <v/>
      </c>
    </row>
    <row r="272" spans="1:12" s="1" customFormat="1" ht="13.8">
      <c r="A272" s="28">
        <v>1187</v>
      </c>
      <c r="B272" s="28" t="s">
        <v>268</v>
      </c>
      <c r="C272" s="44" t="s">
        <v>963</v>
      </c>
      <c r="D272" s="45"/>
      <c r="E272" s="33" t="str">
        <f>IF(D272&gt;0,($N$2-Excel_BuiltIn__FilterDatabase__1[[#This Row],[Szül Év.Hó.Nap]])/365.25,"0")</f>
        <v>0</v>
      </c>
      <c r="F272" s="40"/>
      <c r="G272" s="34" t="str">
        <f>CONCATENATE(H272,Excel_BuiltIn__FilterDatabase__1[[#This Row],[Felnőtt]],Excel_BuiltIn__FilterDatabase__1[[#This Row],[Senior]],Excel_BuiltIn__FilterDatabase__1[[#This Row],[Super.s]],L272)</f>
        <v xml:space="preserve">Super.s </v>
      </c>
      <c r="H272" s="34" t="str">
        <f>IF(L272="Nő","",IF(Excel_BuiltIn__FilterDatabase__1[[#This Row],[Kor]]&gt;=1=AND(Excel_BuiltIn__FilterDatabase__1[[#This Row],[Kor]]&lt;18),"Junior ",""))</f>
        <v/>
      </c>
      <c r="I272" s="34" t="str">
        <f>IF(L272="Nő","",IF(Excel_BuiltIn__FilterDatabase__1[[#This Row],[Kor]]&gt;=18=AND(Excel_BuiltIn__FilterDatabase__1[[#This Row],[Kor]]&lt;=49),"Felnőtt ",""))</f>
        <v/>
      </c>
      <c r="J272" s="34" t="str">
        <f>IF(L272="Nő","",IF(Excel_BuiltIn__FilterDatabase__1[[#This Row],[Kor]]&gt;49=AND(Excel_BuiltIn__FilterDatabase__1[[#This Row],[Kor]]&lt;=59),"Senior ",""))</f>
        <v/>
      </c>
      <c r="K272" s="34" t="str">
        <f>IF(L272="Nő","",IF(Excel_BuiltIn__FilterDatabase__1[[#This Row],[Kor]]&gt;=60,"Super.s ",""))</f>
        <v xml:space="preserve">Super.s </v>
      </c>
      <c r="L272" s="34" t="str">
        <f>IF(Excel_BuiltIn__FilterDatabase__1[[#This Row],[Nem]]="Nő","Lady","")</f>
        <v/>
      </c>
    </row>
    <row r="273" spans="1:12" s="1" customFormat="1" ht="13.8">
      <c r="A273" s="28">
        <v>1190</v>
      </c>
      <c r="B273" s="28" t="s">
        <v>2382</v>
      </c>
      <c r="C273" s="44" t="s">
        <v>27</v>
      </c>
      <c r="D273" s="45"/>
      <c r="E273" s="33" t="str">
        <f>IF(D273&gt;0,($N$2-Excel_BuiltIn__FilterDatabase__1[[#This Row],[Szül Év.Hó.Nap]])/365.25,"0")</f>
        <v>0</v>
      </c>
      <c r="F273" s="40"/>
      <c r="G273" s="34" t="str">
        <f>CONCATENATE(H273,Excel_BuiltIn__FilterDatabase__1[[#This Row],[Felnőtt]],Excel_BuiltIn__FilterDatabase__1[[#This Row],[Senior]],Excel_BuiltIn__FilterDatabase__1[[#This Row],[Super.s]],L273)</f>
        <v xml:space="preserve">Super.s </v>
      </c>
      <c r="H273" s="34" t="str">
        <f>IF(L273="Nő","",IF(Excel_BuiltIn__FilterDatabase__1[[#This Row],[Kor]]&gt;=1=AND(Excel_BuiltIn__FilterDatabase__1[[#This Row],[Kor]]&lt;18),"Junior ",""))</f>
        <v/>
      </c>
      <c r="I273" s="34" t="str">
        <f>IF(L273="Nő","",IF(Excel_BuiltIn__FilterDatabase__1[[#This Row],[Kor]]&gt;=18=AND(Excel_BuiltIn__FilterDatabase__1[[#This Row],[Kor]]&lt;=49),"Felnőtt ",""))</f>
        <v/>
      </c>
      <c r="J273" s="34" t="str">
        <f>IF(L273="Nő","",IF(Excel_BuiltIn__FilterDatabase__1[[#This Row],[Kor]]&gt;49=AND(Excel_BuiltIn__FilterDatabase__1[[#This Row],[Kor]]&lt;=59),"Senior ",""))</f>
        <v/>
      </c>
      <c r="K273" s="34" t="str">
        <f>IF(L273="Nő","",IF(Excel_BuiltIn__FilterDatabase__1[[#This Row],[Kor]]&gt;=60,"Super.s ",""))</f>
        <v xml:space="preserve">Super.s </v>
      </c>
      <c r="L273" s="34" t="str">
        <f>IF(Excel_BuiltIn__FilterDatabase__1[[#This Row],[Nem]]="Nő","Lady","")</f>
        <v/>
      </c>
    </row>
    <row r="274" spans="1:12" s="1" customFormat="1" ht="13.8">
      <c r="A274" s="28">
        <v>1195</v>
      </c>
      <c r="B274" s="28" t="s">
        <v>270</v>
      </c>
      <c r="C274" s="44" t="s">
        <v>939</v>
      </c>
      <c r="D274" s="45"/>
      <c r="E274" s="33" t="str">
        <f>IF(D274&gt;0,($N$2-Excel_BuiltIn__FilterDatabase__1[[#This Row],[Szül Év.Hó.Nap]])/365.25,"0")</f>
        <v>0</v>
      </c>
      <c r="F274" s="40"/>
      <c r="G274" s="34" t="str">
        <f>CONCATENATE(H274,Excel_BuiltIn__FilterDatabase__1[[#This Row],[Felnőtt]],Excel_BuiltIn__FilterDatabase__1[[#This Row],[Senior]],Excel_BuiltIn__FilterDatabase__1[[#This Row],[Super.s]],L274)</f>
        <v xml:space="preserve">Super.s </v>
      </c>
      <c r="H274" s="34" t="str">
        <f>IF(L274="Nő","",IF(Excel_BuiltIn__FilterDatabase__1[[#This Row],[Kor]]&gt;=1=AND(Excel_BuiltIn__FilterDatabase__1[[#This Row],[Kor]]&lt;18),"Junior ",""))</f>
        <v/>
      </c>
      <c r="I274" s="34" t="str">
        <f>IF(L274="Nő","",IF(Excel_BuiltIn__FilterDatabase__1[[#This Row],[Kor]]&gt;=18=AND(Excel_BuiltIn__FilterDatabase__1[[#This Row],[Kor]]&lt;=49),"Felnőtt ",""))</f>
        <v/>
      </c>
      <c r="J274" s="34" t="str">
        <f>IF(L274="Nő","",IF(Excel_BuiltIn__FilterDatabase__1[[#This Row],[Kor]]&gt;49=AND(Excel_BuiltIn__FilterDatabase__1[[#This Row],[Kor]]&lt;=59),"Senior ",""))</f>
        <v/>
      </c>
      <c r="K274" s="34" t="str">
        <f>IF(L274="Nő","",IF(Excel_BuiltIn__FilterDatabase__1[[#This Row],[Kor]]&gt;=60,"Super.s ",""))</f>
        <v xml:space="preserve">Super.s </v>
      </c>
      <c r="L274" s="34" t="str">
        <f>IF(Excel_BuiltIn__FilterDatabase__1[[#This Row],[Nem]]="Nő","Lady","")</f>
        <v/>
      </c>
    </row>
    <row r="275" spans="1:12" s="1" customFormat="1" ht="13.8">
      <c r="A275" s="28">
        <v>1205</v>
      </c>
      <c r="B275" s="28" t="s">
        <v>993</v>
      </c>
      <c r="C275" s="44" t="s">
        <v>951</v>
      </c>
      <c r="D275" s="45"/>
      <c r="E275" s="33" t="str">
        <f>IF(D275&gt;0,($N$2-Excel_BuiltIn__FilterDatabase__1[[#This Row],[Szül Év.Hó.Nap]])/365.25,"0")</f>
        <v>0</v>
      </c>
      <c r="F275" s="40"/>
      <c r="G275" s="34" t="str">
        <f>CONCATENATE(H275,Excel_BuiltIn__FilterDatabase__1[[#This Row],[Felnőtt]],Excel_BuiltIn__FilterDatabase__1[[#This Row],[Senior]],Excel_BuiltIn__FilterDatabase__1[[#This Row],[Super.s]],L275)</f>
        <v xml:space="preserve">Super.s </v>
      </c>
      <c r="H275" s="34" t="str">
        <f>IF(L275="Nő","",IF(Excel_BuiltIn__FilterDatabase__1[[#This Row],[Kor]]&gt;=1=AND(Excel_BuiltIn__FilterDatabase__1[[#This Row],[Kor]]&lt;18),"Junior ",""))</f>
        <v/>
      </c>
      <c r="I275" s="34" t="str">
        <f>IF(L275="Nő","",IF(Excel_BuiltIn__FilterDatabase__1[[#This Row],[Kor]]&gt;=18=AND(Excel_BuiltIn__FilterDatabase__1[[#This Row],[Kor]]&lt;=49),"Felnőtt ",""))</f>
        <v/>
      </c>
      <c r="J275" s="34" t="str">
        <f>IF(L275="Nő","",IF(Excel_BuiltIn__FilterDatabase__1[[#This Row],[Kor]]&gt;49=AND(Excel_BuiltIn__FilterDatabase__1[[#This Row],[Kor]]&lt;=59),"Senior ",""))</f>
        <v/>
      </c>
      <c r="K275" s="34" t="str">
        <f>IF(L275="Nő","",IF(Excel_BuiltIn__FilterDatabase__1[[#This Row],[Kor]]&gt;=60,"Super.s ",""))</f>
        <v xml:space="preserve">Super.s </v>
      </c>
      <c r="L275" s="34" t="str">
        <f>IF(Excel_BuiltIn__FilterDatabase__1[[#This Row],[Nem]]="Nő","Lady","")</f>
        <v/>
      </c>
    </row>
    <row r="276" spans="1:12" s="1" customFormat="1" ht="13.8">
      <c r="A276" s="28">
        <v>1207</v>
      </c>
      <c r="B276" s="28" t="s">
        <v>22</v>
      </c>
      <c r="C276" s="44" t="s">
        <v>109</v>
      </c>
      <c r="D276" s="45"/>
      <c r="E276" s="33" t="str">
        <f>IF(D276&gt;0,($N$2-Excel_BuiltIn__FilterDatabase__1[[#This Row],[Szül Év.Hó.Nap]])/365.25,"0")</f>
        <v>0</v>
      </c>
      <c r="F276" s="40"/>
      <c r="G276" s="34" t="str">
        <f>CONCATENATE(H276,Excel_BuiltIn__FilterDatabase__1[[#This Row],[Felnőtt]],Excel_BuiltIn__FilterDatabase__1[[#This Row],[Senior]],Excel_BuiltIn__FilterDatabase__1[[#This Row],[Super.s]],L276)</f>
        <v xml:space="preserve">Super.s </v>
      </c>
      <c r="H276" s="34" t="str">
        <f>IF(L276="Nő","",IF(Excel_BuiltIn__FilterDatabase__1[[#This Row],[Kor]]&gt;=1=AND(Excel_BuiltIn__FilterDatabase__1[[#This Row],[Kor]]&lt;18),"Junior ",""))</f>
        <v/>
      </c>
      <c r="I276" s="34" t="str">
        <f>IF(L276="Nő","",IF(Excel_BuiltIn__FilterDatabase__1[[#This Row],[Kor]]&gt;=18=AND(Excel_BuiltIn__FilterDatabase__1[[#This Row],[Kor]]&lt;=49),"Felnőtt ",""))</f>
        <v/>
      </c>
      <c r="J276" s="34" t="str">
        <f>IF(L276="Nő","",IF(Excel_BuiltIn__FilterDatabase__1[[#This Row],[Kor]]&gt;49=AND(Excel_BuiltIn__FilterDatabase__1[[#This Row],[Kor]]&lt;=59),"Senior ",""))</f>
        <v/>
      </c>
      <c r="K276" s="34" t="str">
        <f>IF(L276="Nő","",IF(Excel_BuiltIn__FilterDatabase__1[[#This Row],[Kor]]&gt;=60,"Super.s ",""))</f>
        <v xml:space="preserve">Super.s </v>
      </c>
      <c r="L276" s="34" t="str">
        <f>IF(Excel_BuiltIn__FilterDatabase__1[[#This Row],[Nem]]="Nő","Lady","")</f>
        <v/>
      </c>
    </row>
    <row r="277" spans="1:12" s="1" customFormat="1" ht="13.8">
      <c r="A277" s="28">
        <v>1209</v>
      </c>
      <c r="B277" s="28" t="s">
        <v>272</v>
      </c>
      <c r="C277" s="44" t="s">
        <v>109</v>
      </c>
      <c r="D277" s="45"/>
      <c r="E277" s="33" t="str">
        <f>IF(D277&gt;0,($N$2-Excel_BuiltIn__FilterDatabase__1[[#This Row],[Szül Év.Hó.Nap]])/365.25,"0")</f>
        <v>0</v>
      </c>
      <c r="F277" s="40"/>
      <c r="G277" s="34" t="str">
        <f>CONCATENATE(H277,Excel_BuiltIn__FilterDatabase__1[[#This Row],[Felnőtt]],Excel_BuiltIn__FilterDatabase__1[[#This Row],[Senior]],Excel_BuiltIn__FilterDatabase__1[[#This Row],[Super.s]],L277)</f>
        <v xml:space="preserve">Super.s </v>
      </c>
      <c r="H277" s="34" t="str">
        <f>IF(L277="Nő","",IF(Excel_BuiltIn__FilterDatabase__1[[#This Row],[Kor]]&gt;=1=AND(Excel_BuiltIn__FilterDatabase__1[[#This Row],[Kor]]&lt;18),"Junior ",""))</f>
        <v/>
      </c>
      <c r="I277" s="34" t="str">
        <f>IF(L277="Nő","",IF(Excel_BuiltIn__FilterDatabase__1[[#This Row],[Kor]]&gt;=18=AND(Excel_BuiltIn__FilterDatabase__1[[#This Row],[Kor]]&lt;=49),"Felnőtt ",""))</f>
        <v/>
      </c>
      <c r="J277" s="34" t="str">
        <f>IF(L277="Nő","",IF(Excel_BuiltIn__FilterDatabase__1[[#This Row],[Kor]]&gt;49=AND(Excel_BuiltIn__FilterDatabase__1[[#This Row],[Kor]]&lt;=59),"Senior ",""))</f>
        <v/>
      </c>
      <c r="K277" s="34" t="str">
        <f>IF(L277="Nő","",IF(Excel_BuiltIn__FilterDatabase__1[[#This Row],[Kor]]&gt;=60,"Super.s ",""))</f>
        <v xml:space="preserve">Super.s </v>
      </c>
      <c r="L277" s="34" t="str">
        <f>IF(Excel_BuiltIn__FilterDatabase__1[[#This Row],[Nem]]="Nő","Lady","")</f>
        <v/>
      </c>
    </row>
    <row r="278" spans="1:12" s="1" customFormat="1" ht="13.8">
      <c r="A278" s="28">
        <v>1210</v>
      </c>
      <c r="B278" s="28" t="s">
        <v>273</v>
      </c>
      <c r="C278" s="44" t="s">
        <v>246</v>
      </c>
      <c r="D278" s="45"/>
      <c r="E278" s="33" t="str">
        <f>IF(D278&gt;0,($N$2-Excel_BuiltIn__FilterDatabase__1[[#This Row],[Szül Év.Hó.Nap]])/365.25,"0")</f>
        <v>0</v>
      </c>
      <c r="F278" s="40"/>
      <c r="G278" s="34" t="str">
        <f>CONCATENATE(H278,Excel_BuiltIn__FilterDatabase__1[[#This Row],[Felnőtt]],Excel_BuiltIn__FilterDatabase__1[[#This Row],[Senior]],Excel_BuiltIn__FilterDatabase__1[[#This Row],[Super.s]],L278)</f>
        <v xml:space="preserve">Super.s </v>
      </c>
      <c r="H278" s="34" t="str">
        <f>IF(L278="Nő","",IF(Excel_BuiltIn__FilterDatabase__1[[#This Row],[Kor]]&gt;=1=AND(Excel_BuiltIn__FilterDatabase__1[[#This Row],[Kor]]&lt;18),"Junior ",""))</f>
        <v/>
      </c>
      <c r="I278" s="34" t="str">
        <f>IF(L278="Nő","",IF(Excel_BuiltIn__FilterDatabase__1[[#This Row],[Kor]]&gt;=18=AND(Excel_BuiltIn__FilterDatabase__1[[#This Row],[Kor]]&lt;=49),"Felnőtt ",""))</f>
        <v/>
      </c>
      <c r="J278" s="34" t="str">
        <f>IF(L278="Nő","",IF(Excel_BuiltIn__FilterDatabase__1[[#This Row],[Kor]]&gt;49=AND(Excel_BuiltIn__FilterDatabase__1[[#This Row],[Kor]]&lt;=59),"Senior ",""))</f>
        <v/>
      </c>
      <c r="K278" s="34" t="str">
        <f>IF(L278="Nő","",IF(Excel_BuiltIn__FilterDatabase__1[[#This Row],[Kor]]&gt;=60,"Super.s ",""))</f>
        <v xml:space="preserve">Super.s </v>
      </c>
      <c r="L278" s="34" t="str">
        <f>IF(Excel_BuiltIn__FilterDatabase__1[[#This Row],[Nem]]="Nő","Lady","")</f>
        <v/>
      </c>
    </row>
    <row r="279" spans="1:12" s="1" customFormat="1" ht="13.8">
      <c r="A279" s="28">
        <v>1211</v>
      </c>
      <c r="B279" s="28" t="s">
        <v>274</v>
      </c>
      <c r="C279" s="44" t="s">
        <v>109</v>
      </c>
      <c r="D279" s="45"/>
      <c r="E279" s="33" t="str">
        <f>IF(D279&gt;0,($N$2-Excel_BuiltIn__FilterDatabase__1[[#This Row],[Szül Év.Hó.Nap]])/365.25,"0")</f>
        <v>0</v>
      </c>
      <c r="F279" s="40"/>
      <c r="G279" s="34" t="str">
        <f>CONCATENATE(H279,Excel_BuiltIn__FilterDatabase__1[[#This Row],[Felnőtt]],Excel_BuiltIn__FilterDatabase__1[[#This Row],[Senior]],Excel_BuiltIn__FilterDatabase__1[[#This Row],[Super.s]],L279)</f>
        <v xml:space="preserve">Super.s </v>
      </c>
      <c r="H279" s="34" t="str">
        <f>IF(L279="Nő","",IF(Excel_BuiltIn__FilterDatabase__1[[#This Row],[Kor]]&gt;=1=AND(Excel_BuiltIn__FilterDatabase__1[[#This Row],[Kor]]&lt;18),"Junior ",""))</f>
        <v/>
      </c>
      <c r="I279" s="34" t="str">
        <f>IF(L279="Nő","",IF(Excel_BuiltIn__FilterDatabase__1[[#This Row],[Kor]]&gt;=18=AND(Excel_BuiltIn__FilterDatabase__1[[#This Row],[Kor]]&lt;=49),"Felnőtt ",""))</f>
        <v/>
      </c>
      <c r="J279" s="34" t="str">
        <f>IF(L279="Nő","",IF(Excel_BuiltIn__FilterDatabase__1[[#This Row],[Kor]]&gt;49=AND(Excel_BuiltIn__FilterDatabase__1[[#This Row],[Kor]]&lt;=59),"Senior ",""))</f>
        <v/>
      </c>
      <c r="K279" s="34" t="str">
        <f>IF(L279="Nő","",IF(Excel_BuiltIn__FilterDatabase__1[[#This Row],[Kor]]&gt;=60,"Super.s ",""))</f>
        <v xml:space="preserve">Super.s </v>
      </c>
      <c r="L279" s="34" t="str">
        <f>IF(Excel_BuiltIn__FilterDatabase__1[[#This Row],[Nem]]="Nő","Lady","")</f>
        <v/>
      </c>
    </row>
    <row r="280" spans="1:12" s="1" customFormat="1" ht="13.8">
      <c r="A280" s="28">
        <v>1212</v>
      </c>
      <c r="B280" s="28" t="s">
        <v>275</v>
      </c>
      <c r="C280" s="44" t="s">
        <v>1526</v>
      </c>
      <c r="D280" s="45"/>
      <c r="E280" s="33" t="str">
        <f>IF(D280&gt;0,($N$2-Excel_BuiltIn__FilterDatabase__1[[#This Row],[Szül Év.Hó.Nap]])/365.25,"0")</f>
        <v>0</v>
      </c>
      <c r="F280" s="40"/>
      <c r="G280" s="34" t="str">
        <f>CONCATENATE(H280,Excel_BuiltIn__FilterDatabase__1[[#This Row],[Felnőtt]],Excel_BuiltIn__FilterDatabase__1[[#This Row],[Senior]],Excel_BuiltIn__FilterDatabase__1[[#This Row],[Super.s]],L280)</f>
        <v xml:space="preserve">Super.s </v>
      </c>
      <c r="H280" s="34" t="str">
        <f>IF(L280="Nő","",IF(Excel_BuiltIn__FilterDatabase__1[[#This Row],[Kor]]&gt;=1=AND(Excel_BuiltIn__FilterDatabase__1[[#This Row],[Kor]]&lt;18),"Junior ",""))</f>
        <v/>
      </c>
      <c r="I280" s="34" t="str">
        <f>IF(L280="Nő","",IF(Excel_BuiltIn__FilterDatabase__1[[#This Row],[Kor]]&gt;=18=AND(Excel_BuiltIn__FilterDatabase__1[[#This Row],[Kor]]&lt;=49),"Felnőtt ",""))</f>
        <v/>
      </c>
      <c r="J280" s="34" t="str">
        <f>IF(L280="Nő","",IF(Excel_BuiltIn__FilterDatabase__1[[#This Row],[Kor]]&gt;49=AND(Excel_BuiltIn__FilterDatabase__1[[#This Row],[Kor]]&lt;=59),"Senior ",""))</f>
        <v/>
      </c>
      <c r="K280" s="34" t="str">
        <f>IF(L280="Nő","",IF(Excel_BuiltIn__FilterDatabase__1[[#This Row],[Kor]]&gt;=60,"Super.s ",""))</f>
        <v xml:space="preserve">Super.s </v>
      </c>
      <c r="L280" s="34" t="str">
        <f>IF(Excel_BuiltIn__FilterDatabase__1[[#This Row],[Nem]]="Nő","Lady","")</f>
        <v/>
      </c>
    </row>
    <row r="281" spans="1:12" s="1" customFormat="1" ht="13.8">
      <c r="A281" s="28">
        <v>1217</v>
      </c>
      <c r="B281" s="28" t="s">
        <v>276</v>
      </c>
      <c r="C281" s="44" t="s">
        <v>50</v>
      </c>
      <c r="D281" s="45"/>
      <c r="E281" s="33" t="str">
        <f>IF(D281&gt;0,($N$2-Excel_BuiltIn__FilterDatabase__1[[#This Row],[Szül Év.Hó.Nap]])/365.25,"0")</f>
        <v>0</v>
      </c>
      <c r="F281" s="40"/>
      <c r="G281" s="34" t="str">
        <f>CONCATENATE(H281,Excel_BuiltIn__FilterDatabase__1[[#This Row],[Felnőtt]],Excel_BuiltIn__FilterDatabase__1[[#This Row],[Senior]],Excel_BuiltIn__FilterDatabase__1[[#This Row],[Super.s]],L281)</f>
        <v xml:space="preserve">Super.s </v>
      </c>
      <c r="H281" s="34" t="str">
        <f>IF(L281="Nő","",IF(Excel_BuiltIn__FilterDatabase__1[[#This Row],[Kor]]&gt;=1=AND(Excel_BuiltIn__FilterDatabase__1[[#This Row],[Kor]]&lt;18),"Junior ",""))</f>
        <v/>
      </c>
      <c r="I281" s="34" t="str">
        <f>IF(L281="Nő","",IF(Excel_BuiltIn__FilterDatabase__1[[#This Row],[Kor]]&gt;=18=AND(Excel_BuiltIn__FilterDatabase__1[[#This Row],[Kor]]&lt;=49),"Felnőtt ",""))</f>
        <v/>
      </c>
      <c r="J281" s="34" t="str">
        <f>IF(L281="Nő","",IF(Excel_BuiltIn__FilterDatabase__1[[#This Row],[Kor]]&gt;49=AND(Excel_BuiltIn__FilterDatabase__1[[#This Row],[Kor]]&lt;=59),"Senior ",""))</f>
        <v/>
      </c>
      <c r="K281" s="34" t="str">
        <f>IF(L281="Nő","",IF(Excel_BuiltIn__FilterDatabase__1[[#This Row],[Kor]]&gt;=60,"Super.s ",""))</f>
        <v xml:space="preserve">Super.s </v>
      </c>
      <c r="L281" s="34" t="str">
        <f>IF(Excel_BuiltIn__FilterDatabase__1[[#This Row],[Nem]]="Nő","Lady","")</f>
        <v/>
      </c>
    </row>
    <row r="282" spans="1:12" s="1" customFormat="1" ht="13.8">
      <c r="A282" s="28">
        <v>1220</v>
      </c>
      <c r="B282" s="28" t="s">
        <v>2383</v>
      </c>
      <c r="C282" s="44" t="s">
        <v>979</v>
      </c>
      <c r="D282" s="45"/>
      <c r="E282" s="33" t="str">
        <f>IF(D282&gt;0,($N$2-Excel_BuiltIn__FilterDatabase__1[[#This Row],[Szül Év.Hó.Nap]])/365.25,"0")</f>
        <v>0</v>
      </c>
      <c r="F282" s="40"/>
      <c r="G282" s="34" t="str">
        <f>CONCATENATE(H282,Excel_BuiltIn__FilterDatabase__1[[#This Row],[Felnőtt]],Excel_BuiltIn__FilterDatabase__1[[#This Row],[Senior]],Excel_BuiltIn__FilterDatabase__1[[#This Row],[Super.s]],L282)</f>
        <v xml:space="preserve">Super.s </v>
      </c>
      <c r="H282" s="34" t="str">
        <f>IF(L282="Nő","",IF(Excel_BuiltIn__FilterDatabase__1[[#This Row],[Kor]]&gt;=1=AND(Excel_BuiltIn__FilterDatabase__1[[#This Row],[Kor]]&lt;18),"Junior ",""))</f>
        <v/>
      </c>
      <c r="I282" s="34" t="str">
        <f>IF(L282="Nő","",IF(Excel_BuiltIn__FilterDatabase__1[[#This Row],[Kor]]&gt;=18=AND(Excel_BuiltIn__FilterDatabase__1[[#This Row],[Kor]]&lt;=49),"Felnőtt ",""))</f>
        <v/>
      </c>
      <c r="J282" s="34" t="str">
        <f>IF(L282="Nő","",IF(Excel_BuiltIn__FilterDatabase__1[[#This Row],[Kor]]&gt;49=AND(Excel_BuiltIn__FilterDatabase__1[[#This Row],[Kor]]&lt;=59),"Senior ",""))</f>
        <v/>
      </c>
      <c r="K282" s="34" t="str">
        <f>IF(L282="Nő","",IF(Excel_BuiltIn__FilterDatabase__1[[#This Row],[Kor]]&gt;=60,"Super.s ",""))</f>
        <v xml:space="preserve">Super.s </v>
      </c>
      <c r="L282" s="34" t="str">
        <f>IF(Excel_BuiltIn__FilterDatabase__1[[#This Row],[Nem]]="Nő","Lady","")</f>
        <v/>
      </c>
    </row>
    <row r="283" spans="1:12" s="1" customFormat="1" ht="13.8">
      <c r="A283" s="28">
        <v>1221</v>
      </c>
      <c r="B283" s="28" t="s">
        <v>277</v>
      </c>
      <c r="C283" s="44" t="s">
        <v>963</v>
      </c>
      <c r="D283" s="45"/>
      <c r="E283" s="33" t="str">
        <f>IF(D283&gt;0,($N$2-Excel_BuiltIn__FilterDatabase__1[[#This Row],[Szül Év.Hó.Nap]])/365.25,"0")</f>
        <v>0</v>
      </c>
      <c r="F283" s="40"/>
      <c r="G283" s="34" t="str">
        <f>CONCATENATE(H283,Excel_BuiltIn__FilterDatabase__1[[#This Row],[Felnőtt]],Excel_BuiltIn__FilterDatabase__1[[#This Row],[Senior]],Excel_BuiltIn__FilterDatabase__1[[#This Row],[Super.s]],L283)</f>
        <v xml:space="preserve">Super.s </v>
      </c>
      <c r="H283" s="34" t="str">
        <f>IF(L283="Nő","",IF(Excel_BuiltIn__FilterDatabase__1[[#This Row],[Kor]]&gt;=1=AND(Excel_BuiltIn__FilterDatabase__1[[#This Row],[Kor]]&lt;18),"Junior ",""))</f>
        <v/>
      </c>
      <c r="I283" s="34" t="str">
        <f>IF(L283="Nő","",IF(Excel_BuiltIn__FilterDatabase__1[[#This Row],[Kor]]&gt;=18=AND(Excel_BuiltIn__FilterDatabase__1[[#This Row],[Kor]]&lt;=49),"Felnőtt ",""))</f>
        <v/>
      </c>
      <c r="J283" s="34" t="str">
        <f>IF(L283="Nő","",IF(Excel_BuiltIn__FilterDatabase__1[[#This Row],[Kor]]&gt;49=AND(Excel_BuiltIn__FilterDatabase__1[[#This Row],[Kor]]&lt;=59),"Senior ",""))</f>
        <v/>
      </c>
      <c r="K283" s="34" t="str">
        <f>IF(L283="Nő","",IF(Excel_BuiltIn__FilterDatabase__1[[#This Row],[Kor]]&gt;=60,"Super.s ",""))</f>
        <v xml:space="preserve">Super.s </v>
      </c>
      <c r="L283" s="34" t="str">
        <f>IF(Excel_BuiltIn__FilterDatabase__1[[#This Row],[Nem]]="Nő","Lady","")</f>
        <v/>
      </c>
    </row>
    <row r="284" spans="1:12" s="1" customFormat="1" ht="13.8">
      <c r="A284" s="28">
        <v>1232</v>
      </c>
      <c r="B284" s="28" t="s">
        <v>278</v>
      </c>
      <c r="C284" s="44" t="s">
        <v>29</v>
      </c>
      <c r="D284" s="45"/>
      <c r="E284" s="33" t="str">
        <f>IF(D284&gt;0,($N$2-Excel_BuiltIn__FilterDatabase__1[[#This Row],[Szül Év.Hó.Nap]])/365.25,"0")</f>
        <v>0</v>
      </c>
      <c r="F284" s="40"/>
      <c r="G284" s="34" t="str">
        <f>CONCATENATE(H284,Excel_BuiltIn__FilterDatabase__1[[#This Row],[Felnőtt]],Excel_BuiltIn__FilterDatabase__1[[#This Row],[Senior]],Excel_BuiltIn__FilterDatabase__1[[#This Row],[Super.s]],L284)</f>
        <v xml:space="preserve">Super.s </v>
      </c>
      <c r="H284" s="34" t="str">
        <f>IF(L284="Nő","",IF(Excel_BuiltIn__FilterDatabase__1[[#This Row],[Kor]]&gt;=1=AND(Excel_BuiltIn__FilterDatabase__1[[#This Row],[Kor]]&lt;18),"Junior ",""))</f>
        <v/>
      </c>
      <c r="I284" s="34" t="str">
        <f>IF(L284="Nő","",IF(Excel_BuiltIn__FilterDatabase__1[[#This Row],[Kor]]&gt;=18=AND(Excel_BuiltIn__FilterDatabase__1[[#This Row],[Kor]]&lt;=49),"Felnőtt ",""))</f>
        <v/>
      </c>
      <c r="J284" s="34" t="str">
        <f>IF(L284="Nő","",IF(Excel_BuiltIn__FilterDatabase__1[[#This Row],[Kor]]&gt;49=AND(Excel_BuiltIn__FilterDatabase__1[[#This Row],[Kor]]&lt;=59),"Senior ",""))</f>
        <v/>
      </c>
      <c r="K284" s="34" t="str">
        <f>IF(L284="Nő","",IF(Excel_BuiltIn__FilterDatabase__1[[#This Row],[Kor]]&gt;=60,"Super.s ",""))</f>
        <v xml:space="preserve">Super.s </v>
      </c>
      <c r="L284" s="34" t="str">
        <f>IF(Excel_BuiltIn__FilterDatabase__1[[#This Row],[Nem]]="Nő","Lady","")</f>
        <v/>
      </c>
    </row>
    <row r="285" spans="1:12" s="1" customFormat="1" ht="13.8">
      <c r="A285" s="28">
        <v>1236</v>
      </c>
      <c r="B285" s="28" t="s">
        <v>279</v>
      </c>
      <c r="C285" s="44" t="s">
        <v>109</v>
      </c>
      <c r="D285" s="45"/>
      <c r="E285" s="33" t="str">
        <f>IF(D285&gt;0,($N$2-Excel_BuiltIn__FilterDatabase__1[[#This Row],[Szül Év.Hó.Nap]])/365.25,"0")</f>
        <v>0</v>
      </c>
      <c r="F285" s="40"/>
      <c r="G285" s="34" t="str">
        <f>CONCATENATE(H285,Excel_BuiltIn__FilterDatabase__1[[#This Row],[Felnőtt]],Excel_BuiltIn__FilterDatabase__1[[#This Row],[Senior]],Excel_BuiltIn__FilterDatabase__1[[#This Row],[Super.s]],L285)</f>
        <v xml:space="preserve">Super.s </v>
      </c>
      <c r="H285" s="34" t="str">
        <f>IF(L285="Nő","",IF(Excel_BuiltIn__FilterDatabase__1[[#This Row],[Kor]]&gt;=1=AND(Excel_BuiltIn__FilterDatabase__1[[#This Row],[Kor]]&lt;18),"Junior ",""))</f>
        <v/>
      </c>
      <c r="I285" s="34" t="str">
        <f>IF(L285="Nő","",IF(Excel_BuiltIn__FilterDatabase__1[[#This Row],[Kor]]&gt;=18=AND(Excel_BuiltIn__FilterDatabase__1[[#This Row],[Kor]]&lt;=49),"Felnőtt ",""))</f>
        <v/>
      </c>
      <c r="J285" s="34" t="str">
        <f>IF(L285="Nő","",IF(Excel_BuiltIn__FilterDatabase__1[[#This Row],[Kor]]&gt;49=AND(Excel_BuiltIn__FilterDatabase__1[[#This Row],[Kor]]&lt;=59),"Senior ",""))</f>
        <v/>
      </c>
      <c r="K285" s="34" t="str">
        <f>IF(L285="Nő","",IF(Excel_BuiltIn__FilterDatabase__1[[#This Row],[Kor]]&gt;=60,"Super.s ",""))</f>
        <v xml:space="preserve">Super.s </v>
      </c>
      <c r="L285" s="34" t="str">
        <f>IF(Excel_BuiltIn__FilterDatabase__1[[#This Row],[Nem]]="Nő","Lady","")</f>
        <v/>
      </c>
    </row>
    <row r="286" spans="1:12" s="1" customFormat="1" ht="13.8">
      <c r="A286" s="28">
        <v>1237</v>
      </c>
      <c r="B286" s="28" t="s">
        <v>280</v>
      </c>
      <c r="C286" s="44" t="s">
        <v>109</v>
      </c>
      <c r="D286" s="45"/>
      <c r="E286" s="33" t="str">
        <f>IF(D286&gt;0,($N$2-Excel_BuiltIn__FilterDatabase__1[[#This Row],[Szül Év.Hó.Nap]])/365.25,"0")</f>
        <v>0</v>
      </c>
      <c r="F286" s="40"/>
      <c r="G286" s="34" t="str">
        <f>CONCATENATE(H286,Excel_BuiltIn__FilterDatabase__1[[#This Row],[Felnőtt]],Excel_BuiltIn__FilterDatabase__1[[#This Row],[Senior]],Excel_BuiltIn__FilterDatabase__1[[#This Row],[Super.s]],L286)</f>
        <v xml:space="preserve">Super.s </v>
      </c>
      <c r="H286" s="34" t="str">
        <f>IF(L286="Nő","",IF(Excel_BuiltIn__FilterDatabase__1[[#This Row],[Kor]]&gt;=1=AND(Excel_BuiltIn__FilterDatabase__1[[#This Row],[Kor]]&lt;18),"Junior ",""))</f>
        <v/>
      </c>
      <c r="I286" s="34" t="str">
        <f>IF(L286="Nő","",IF(Excel_BuiltIn__FilterDatabase__1[[#This Row],[Kor]]&gt;=18=AND(Excel_BuiltIn__FilterDatabase__1[[#This Row],[Kor]]&lt;=49),"Felnőtt ",""))</f>
        <v/>
      </c>
      <c r="J286" s="34" t="str">
        <f>IF(L286="Nő","",IF(Excel_BuiltIn__FilterDatabase__1[[#This Row],[Kor]]&gt;49=AND(Excel_BuiltIn__FilterDatabase__1[[#This Row],[Kor]]&lt;=59),"Senior ",""))</f>
        <v/>
      </c>
      <c r="K286" s="34" t="str">
        <f>IF(L286="Nő","",IF(Excel_BuiltIn__FilterDatabase__1[[#This Row],[Kor]]&gt;=60,"Super.s ",""))</f>
        <v xml:space="preserve">Super.s </v>
      </c>
      <c r="L286" s="34" t="str">
        <f>IF(Excel_BuiltIn__FilterDatabase__1[[#This Row],[Nem]]="Nő","Lady","")</f>
        <v/>
      </c>
    </row>
    <row r="287" spans="1:12" s="1" customFormat="1" ht="13.8">
      <c r="A287" s="28">
        <v>1239</v>
      </c>
      <c r="B287" s="28" t="s">
        <v>2384</v>
      </c>
      <c r="C287" s="44" t="s">
        <v>109</v>
      </c>
      <c r="D287" s="45"/>
      <c r="E287" s="33" t="str">
        <f>IF(D287&gt;0,($N$2-Excel_BuiltIn__FilterDatabase__1[[#This Row],[Szül Év.Hó.Nap]])/365.25,"0")</f>
        <v>0</v>
      </c>
      <c r="F287" s="40"/>
      <c r="G287" s="34" t="str">
        <f>CONCATENATE(H287,Excel_BuiltIn__FilterDatabase__1[[#This Row],[Felnőtt]],Excel_BuiltIn__FilterDatabase__1[[#This Row],[Senior]],Excel_BuiltIn__FilterDatabase__1[[#This Row],[Super.s]],L287)</f>
        <v xml:space="preserve">Super.s </v>
      </c>
      <c r="H287" s="34" t="str">
        <f>IF(L287="Nő","",IF(Excel_BuiltIn__FilterDatabase__1[[#This Row],[Kor]]&gt;=1=AND(Excel_BuiltIn__FilterDatabase__1[[#This Row],[Kor]]&lt;18),"Junior ",""))</f>
        <v/>
      </c>
      <c r="I287" s="34" t="str">
        <f>IF(L287="Nő","",IF(Excel_BuiltIn__FilterDatabase__1[[#This Row],[Kor]]&gt;=18=AND(Excel_BuiltIn__FilterDatabase__1[[#This Row],[Kor]]&lt;=49),"Felnőtt ",""))</f>
        <v/>
      </c>
      <c r="J287" s="34" t="str">
        <f>IF(L287="Nő","",IF(Excel_BuiltIn__FilterDatabase__1[[#This Row],[Kor]]&gt;49=AND(Excel_BuiltIn__FilterDatabase__1[[#This Row],[Kor]]&lt;=59),"Senior ",""))</f>
        <v/>
      </c>
      <c r="K287" s="34" t="str">
        <f>IF(L287="Nő","",IF(Excel_BuiltIn__FilterDatabase__1[[#This Row],[Kor]]&gt;=60,"Super.s ",""))</f>
        <v xml:space="preserve">Super.s </v>
      </c>
      <c r="L287" s="34" t="str">
        <f>IF(Excel_BuiltIn__FilterDatabase__1[[#This Row],[Nem]]="Nő","Lady","")</f>
        <v/>
      </c>
    </row>
    <row r="288" spans="1:12" s="1" customFormat="1" ht="13.8">
      <c r="A288" s="28">
        <v>1241</v>
      </c>
      <c r="B288" s="28" t="s">
        <v>282</v>
      </c>
      <c r="C288" s="44" t="s">
        <v>109</v>
      </c>
      <c r="D288" s="45"/>
      <c r="E288" s="33" t="str">
        <f>IF(D288&gt;0,($N$2-Excel_BuiltIn__FilterDatabase__1[[#This Row],[Szül Év.Hó.Nap]])/365.25,"0")</f>
        <v>0</v>
      </c>
      <c r="F288" s="40"/>
      <c r="G288" s="34" t="str">
        <f>CONCATENATE(H288,Excel_BuiltIn__FilterDatabase__1[[#This Row],[Felnőtt]],Excel_BuiltIn__FilterDatabase__1[[#This Row],[Senior]],Excel_BuiltIn__FilterDatabase__1[[#This Row],[Super.s]],L288)</f>
        <v xml:space="preserve">Super.s </v>
      </c>
      <c r="H288" s="34" t="str">
        <f>IF(L288="Nő","",IF(Excel_BuiltIn__FilterDatabase__1[[#This Row],[Kor]]&gt;=1=AND(Excel_BuiltIn__FilterDatabase__1[[#This Row],[Kor]]&lt;18),"Junior ",""))</f>
        <v/>
      </c>
      <c r="I288" s="34" t="str">
        <f>IF(L288="Nő","",IF(Excel_BuiltIn__FilterDatabase__1[[#This Row],[Kor]]&gt;=18=AND(Excel_BuiltIn__FilterDatabase__1[[#This Row],[Kor]]&lt;=49),"Felnőtt ",""))</f>
        <v/>
      </c>
      <c r="J288" s="34" t="str">
        <f>IF(L288="Nő","",IF(Excel_BuiltIn__FilterDatabase__1[[#This Row],[Kor]]&gt;49=AND(Excel_BuiltIn__FilterDatabase__1[[#This Row],[Kor]]&lt;=59),"Senior ",""))</f>
        <v/>
      </c>
      <c r="K288" s="34" t="str">
        <f>IF(L288="Nő","",IF(Excel_BuiltIn__FilterDatabase__1[[#This Row],[Kor]]&gt;=60,"Super.s ",""))</f>
        <v xml:space="preserve">Super.s </v>
      </c>
      <c r="L288" s="34" t="str">
        <f>IF(Excel_BuiltIn__FilterDatabase__1[[#This Row],[Nem]]="Nő","Lady","")</f>
        <v/>
      </c>
    </row>
    <row r="289" spans="1:12" s="1" customFormat="1" ht="13.8">
      <c r="A289" s="28">
        <v>1242</v>
      </c>
      <c r="B289" s="28" t="s">
        <v>2385</v>
      </c>
      <c r="C289" s="44" t="s">
        <v>936</v>
      </c>
      <c r="D289" s="45"/>
      <c r="E289" s="33" t="str">
        <f>IF(D289&gt;0,($N$2-Excel_BuiltIn__FilterDatabase__1[[#This Row],[Szül Év.Hó.Nap]])/365.25,"0")</f>
        <v>0</v>
      </c>
      <c r="F289" s="40"/>
      <c r="G289" s="34" t="str">
        <f>CONCATENATE(H289,Excel_BuiltIn__FilterDatabase__1[[#This Row],[Felnőtt]],Excel_BuiltIn__FilterDatabase__1[[#This Row],[Senior]],Excel_BuiltIn__FilterDatabase__1[[#This Row],[Super.s]],L289)</f>
        <v xml:space="preserve">Super.s </v>
      </c>
      <c r="H289" s="34" t="str">
        <f>IF(L289="Nő","",IF(Excel_BuiltIn__FilterDatabase__1[[#This Row],[Kor]]&gt;=1=AND(Excel_BuiltIn__FilterDatabase__1[[#This Row],[Kor]]&lt;18),"Junior ",""))</f>
        <v/>
      </c>
      <c r="I289" s="34" t="str">
        <f>IF(L289="Nő","",IF(Excel_BuiltIn__FilterDatabase__1[[#This Row],[Kor]]&gt;=18=AND(Excel_BuiltIn__FilterDatabase__1[[#This Row],[Kor]]&lt;=49),"Felnőtt ",""))</f>
        <v/>
      </c>
      <c r="J289" s="34" t="str">
        <f>IF(L289="Nő","",IF(Excel_BuiltIn__FilterDatabase__1[[#This Row],[Kor]]&gt;49=AND(Excel_BuiltIn__FilterDatabase__1[[#This Row],[Kor]]&lt;=59),"Senior ",""))</f>
        <v/>
      </c>
      <c r="K289" s="34" t="str">
        <f>IF(L289="Nő","",IF(Excel_BuiltIn__FilterDatabase__1[[#This Row],[Kor]]&gt;=60,"Super.s ",""))</f>
        <v xml:space="preserve">Super.s </v>
      </c>
      <c r="L289" s="34" t="str">
        <f>IF(Excel_BuiltIn__FilterDatabase__1[[#This Row],[Nem]]="Nő","Lady","")</f>
        <v/>
      </c>
    </row>
    <row r="290" spans="1:12" s="1" customFormat="1" ht="13.8">
      <c r="A290" s="28">
        <v>1244</v>
      </c>
      <c r="B290" s="28" t="s">
        <v>283</v>
      </c>
      <c r="C290" s="44" t="s">
        <v>2365</v>
      </c>
      <c r="D290" s="45"/>
      <c r="E290" s="33" t="str">
        <f>IF(D290&gt;0,($N$2-Excel_BuiltIn__FilterDatabase__1[[#This Row],[Szül Év.Hó.Nap]])/365.25,"0")</f>
        <v>0</v>
      </c>
      <c r="F290" s="40"/>
      <c r="G290" s="34" t="str">
        <f>CONCATENATE(H290,Excel_BuiltIn__FilterDatabase__1[[#This Row],[Felnőtt]],Excel_BuiltIn__FilterDatabase__1[[#This Row],[Senior]],Excel_BuiltIn__FilterDatabase__1[[#This Row],[Super.s]],L290)</f>
        <v xml:space="preserve">Super.s </v>
      </c>
      <c r="H290" s="34" t="str">
        <f>IF(L290="Nő","",IF(Excel_BuiltIn__FilterDatabase__1[[#This Row],[Kor]]&gt;=1=AND(Excel_BuiltIn__FilterDatabase__1[[#This Row],[Kor]]&lt;18),"Junior ",""))</f>
        <v/>
      </c>
      <c r="I290" s="34" t="str">
        <f>IF(L290="Nő","",IF(Excel_BuiltIn__FilterDatabase__1[[#This Row],[Kor]]&gt;=18=AND(Excel_BuiltIn__FilterDatabase__1[[#This Row],[Kor]]&lt;=49),"Felnőtt ",""))</f>
        <v/>
      </c>
      <c r="J290" s="34" t="str">
        <f>IF(L290="Nő","",IF(Excel_BuiltIn__FilterDatabase__1[[#This Row],[Kor]]&gt;49=AND(Excel_BuiltIn__FilterDatabase__1[[#This Row],[Kor]]&lt;=59),"Senior ",""))</f>
        <v/>
      </c>
      <c r="K290" s="34" t="str">
        <f>IF(L290="Nő","",IF(Excel_BuiltIn__FilterDatabase__1[[#This Row],[Kor]]&gt;=60,"Super.s ",""))</f>
        <v xml:space="preserve">Super.s </v>
      </c>
      <c r="L290" s="34" t="str">
        <f>IF(Excel_BuiltIn__FilterDatabase__1[[#This Row],[Nem]]="Nő","Lady","")</f>
        <v/>
      </c>
    </row>
    <row r="291" spans="1:12" s="1" customFormat="1" ht="13.8">
      <c r="A291" s="28">
        <v>1245</v>
      </c>
      <c r="B291" s="28" t="s">
        <v>184</v>
      </c>
      <c r="C291" s="44" t="s">
        <v>50</v>
      </c>
      <c r="D291" s="45"/>
      <c r="E291" s="33" t="str">
        <f>IF(D291&gt;0,($N$2-Excel_BuiltIn__FilterDatabase__1[[#This Row],[Szül Év.Hó.Nap]])/365.25,"0")</f>
        <v>0</v>
      </c>
      <c r="F291" s="40"/>
      <c r="G291" s="34" t="str">
        <f>CONCATENATE(H291,Excel_BuiltIn__FilterDatabase__1[[#This Row],[Felnőtt]],Excel_BuiltIn__FilterDatabase__1[[#This Row],[Senior]],Excel_BuiltIn__FilterDatabase__1[[#This Row],[Super.s]],L291)</f>
        <v xml:space="preserve">Super.s </v>
      </c>
      <c r="H291" s="34" t="str">
        <f>IF(L291="Nő","",IF(Excel_BuiltIn__FilterDatabase__1[[#This Row],[Kor]]&gt;=1=AND(Excel_BuiltIn__FilterDatabase__1[[#This Row],[Kor]]&lt;18),"Junior ",""))</f>
        <v/>
      </c>
      <c r="I291" s="34" t="str">
        <f>IF(L291="Nő","",IF(Excel_BuiltIn__FilterDatabase__1[[#This Row],[Kor]]&gt;=18=AND(Excel_BuiltIn__FilterDatabase__1[[#This Row],[Kor]]&lt;=49),"Felnőtt ",""))</f>
        <v/>
      </c>
      <c r="J291" s="34" t="str">
        <f>IF(L291="Nő","",IF(Excel_BuiltIn__FilterDatabase__1[[#This Row],[Kor]]&gt;49=AND(Excel_BuiltIn__FilterDatabase__1[[#This Row],[Kor]]&lt;=59),"Senior ",""))</f>
        <v/>
      </c>
      <c r="K291" s="34" t="str">
        <f>IF(L291="Nő","",IF(Excel_BuiltIn__FilterDatabase__1[[#This Row],[Kor]]&gt;=60,"Super.s ",""))</f>
        <v xml:space="preserve">Super.s </v>
      </c>
      <c r="L291" s="34" t="str">
        <f>IF(Excel_BuiltIn__FilterDatabase__1[[#This Row],[Nem]]="Nő","Lady","")</f>
        <v/>
      </c>
    </row>
    <row r="292" spans="1:12" s="1" customFormat="1" ht="13.8">
      <c r="A292" s="28">
        <v>1246</v>
      </c>
      <c r="B292" s="28" t="s">
        <v>2177</v>
      </c>
      <c r="C292" s="44" t="s">
        <v>27</v>
      </c>
      <c r="D292" s="45"/>
      <c r="E292" s="33" t="str">
        <f>IF(D292&gt;0,($N$2-Excel_BuiltIn__FilterDatabase__1[[#This Row],[Szül Év.Hó.Nap]])/365.25,"0")</f>
        <v>0</v>
      </c>
      <c r="F292" s="40"/>
      <c r="G292" s="34" t="str">
        <f>CONCATENATE(H292,Excel_BuiltIn__FilterDatabase__1[[#This Row],[Felnőtt]],Excel_BuiltIn__FilterDatabase__1[[#This Row],[Senior]],Excel_BuiltIn__FilterDatabase__1[[#This Row],[Super.s]],L292)</f>
        <v xml:space="preserve">Super.s </v>
      </c>
      <c r="H292" s="34" t="str">
        <f>IF(L292="Nő","",IF(Excel_BuiltIn__FilterDatabase__1[[#This Row],[Kor]]&gt;=1=AND(Excel_BuiltIn__FilterDatabase__1[[#This Row],[Kor]]&lt;18),"Junior ",""))</f>
        <v/>
      </c>
      <c r="I292" s="34" t="str">
        <f>IF(L292="Nő","",IF(Excel_BuiltIn__FilterDatabase__1[[#This Row],[Kor]]&gt;=18=AND(Excel_BuiltIn__FilterDatabase__1[[#This Row],[Kor]]&lt;=49),"Felnőtt ",""))</f>
        <v/>
      </c>
      <c r="J292" s="34" t="str">
        <f>IF(L292="Nő","",IF(Excel_BuiltIn__FilterDatabase__1[[#This Row],[Kor]]&gt;49=AND(Excel_BuiltIn__FilterDatabase__1[[#This Row],[Kor]]&lt;=59),"Senior ",""))</f>
        <v/>
      </c>
      <c r="K292" s="34" t="str">
        <f>IF(L292="Nő","",IF(Excel_BuiltIn__FilterDatabase__1[[#This Row],[Kor]]&gt;=60,"Super.s ",""))</f>
        <v xml:space="preserve">Super.s </v>
      </c>
      <c r="L292" s="34" t="str">
        <f>IF(Excel_BuiltIn__FilterDatabase__1[[#This Row],[Nem]]="Nő","Lady","")</f>
        <v/>
      </c>
    </row>
    <row r="293" spans="1:12" s="1" customFormat="1" ht="13.8">
      <c r="A293" s="28">
        <v>1247</v>
      </c>
      <c r="B293" s="28" t="s">
        <v>284</v>
      </c>
      <c r="C293" s="44" t="s">
        <v>285</v>
      </c>
      <c r="D293" s="45"/>
      <c r="E293" s="33" t="str">
        <f>IF(D293&gt;0,($N$2-Excel_BuiltIn__FilterDatabase__1[[#This Row],[Szül Év.Hó.Nap]])/365.25,"0")</f>
        <v>0</v>
      </c>
      <c r="F293" s="40"/>
      <c r="G293" s="34" t="str">
        <f>CONCATENATE(H293,Excel_BuiltIn__FilterDatabase__1[[#This Row],[Felnőtt]],Excel_BuiltIn__FilterDatabase__1[[#This Row],[Senior]],Excel_BuiltIn__FilterDatabase__1[[#This Row],[Super.s]],L293)</f>
        <v xml:space="preserve">Super.s </v>
      </c>
      <c r="H293" s="34" t="str">
        <f>IF(L293="Nő","",IF(Excel_BuiltIn__FilterDatabase__1[[#This Row],[Kor]]&gt;=1=AND(Excel_BuiltIn__FilterDatabase__1[[#This Row],[Kor]]&lt;18),"Junior ",""))</f>
        <v/>
      </c>
      <c r="I293" s="34" t="str">
        <f>IF(L293="Nő","",IF(Excel_BuiltIn__FilterDatabase__1[[#This Row],[Kor]]&gt;=18=AND(Excel_BuiltIn__FilterDatabase__1[[#This Row],[Kor]]&lt;=49),"Felnőtt ",""))</f>
        <v/>
      </c>
      <c r="J293" s="34" t="str">
        <f>IF(L293="Nő","",IF(Excel_BuiltIn__FilterDatabase__1[[#This Row],[Kor]]&gt;49=AND(Excel_BuiltIn__FilterDatabase__1[[#This Row],[Kor]]&lt;=59),"Senior ",""))</f>
        <v/>
      </c>
      <c r="K293" s="34" t="str">
        <f>IF(L293="Nő","",IF(Excel_BuiltIn__FilterDatabase__1[[#This Row],[Kor]]&gt;=60,"Super.s ",""))</f>
        <v xml:space="preserve">Super.s </v>
      </c>
      <c r="L293" s="34" t="str">
        <f>IF(Excel_BuiltIn__FilterDatabase__1[[#This Row],[Nem]]="Nő","Lady","")</f>
        <v/>
      </c>
    </row>
    <row r="294" spans="1:12" s="1" customFormat="1" ht="13.8">
      <c r="A294" s="28">
        <v>1251</v>
      </c>
      <c r="B294" s="28" t="s">
        <v>2386</v>
      </c>
      <c r="C294" s="44" t="s">
        <v>87</v>
      </c>
      <c r="D294" s="45"/>
      <c r="E294" s="33" t="str">
        <f>IF(D294&gt;0,($N$2-Excel_BuiltIn__FilterDatabase__1[[#This Row],[Szül Év.Hó.Nap]])/365.25,"0")</f>
        <v>0</v>
      </c>
      <c r="F294" s="40"/>
      <c r="G294" s="34" t="str">
        <f>CONCATENATE(H294,Excel_BuiltIn__FilterDatabase__1[[#This Row],[Felnőtt]],Excel_BuiltIn__FilterDatabase__1[[#This Row],[Senior]],Excel_BuiltIn__FilterDatabase__1[[#This Row],[Super.s]],L294)</f>
        <v xml:space="preserve">Super.s </v>
      </c>
      <c r="H294" s="34" t="str">
        <f>IF(L294="Nő","",IF(Excel_BuiltIn__FilterDatabase__1[[#This Row],[Kor]]&gt;=1=AND(Excel_BuiltIn__FilterDatabase__1[[#This Row],[Kor]]&lt;18),"Junior ",""))</f>
        <v/>
      </c>
      <c r="I294" s="34" t="str">
        <f>IF(L294="Nő","",IF(Excel_BuiltIn__FilterDatabase__1[[#This Row],[Kor]]&gt;=18=AND(Excel_BuiltIn__FilterDatabase__1[[#This Row],[Kor]]&lt;=49),"Felnőtt ",""))</f>
        <v/>
      </c>
      <c r="J294" s="34" t="str">
        <f>IF(L294="Nő","",IF(Excel_BuiltIn__FilterDatabase__1[[#This Row],[Kor]]&gt;49=AND(Excel_BuiltIn__FilterDatabase__1[[#This Row],[Kor]]&lt;=59),"Senior ",""))</f>
        <v/>
      </c>
      <c r="K294" s="34" t="str">
        <f>IF(L294="Nő","",IF(Excel_BuiltIn__FilterDatabase__1[[#This Row],[Kor]]&gt;=60,"Super.s ",""))</f>
        <v xml:space="preserve">Super.s </v>
      </c>
      <c r="L294" s="34" t="str">
        <f>IF(Excel_BuiltIn__FilterDatabase__1[[#This Row],[Nem]]="Nő","Lady","")</f>
        <v/>
      </c>
    </row>
    <row r="295" spans="1:12" s="1" customFormat="1" ht="13.8">
      <c r="A295" s="28">
        <v>1252</v>
      </c>
      <c r="B295" s="28" t="s">
        <v>286</v>
      </c>
      <c r="C295" s="44" t="s">
        <v>285</v>
      </c>
      <c r="D295" s="45"/>
      <c r="E295" s="33" t="str">
        <f>IF(D295&gt;0,($N$2-Excel_BuiltIn__FilterDatabase__1[[#This Row],[Szül Év.Hó.Nap]])/365.25,"0")</f>
        <v>0</v>
      </c>
      <c r="F295" s="40"/>
      <c r="G295" s="34" t="str">
        <f>CONCATENATE(H295,Excel_BuiltIn__FilterDatabase__1[[#This Row],[Felnőtt]],Excel_BuiltIn__FilterDatabase__1[[#This Row],[Senior]],Excel_BuiltIn__FilterDatabase__1[[#This Row],[Super.s]],L295)</f>
        <v xml:space="preserve">Super.s </v>
      </c>
      <c r="H295" s="34" t="str">
        <f>IF(L295="Nő","",IF(Excel_BuiltIn__FilterDatabase__1[[#This Row],[Kor]]&gt;=1=AND(Excel_BuiltIn__FilterDatabase__1[[#This Row],[Kor]]&lt;18),"Junior ",""))</f>
        <v/>
      </c>
      <c r="I295" s="34" t="str">
        <f>IF(L295="Nő","",IF(Excel_BuiltIn__FilterDatabase__1[[#This Row],[Kor]]&gt;=18=AND(Excel_BuiltIn__FilterDatabase__1[[#This Row],[Kor]]&lt;=49),"Felnőtt ",""))</f>
        <v/>
      </c>
      <c r="J295" s="34" t="str">
        <f>IF(L295="Nő","",IF(Excel_BuiltIn__FilterDatabase__1[[#This Row],[Kor]]&gt;49=AND(Excel_BuiltIn__FilterDatabase__1[[#This Row],[Kor]]&lt;=59),"Senior ",""))</f>
        <v/>
      </c>
      <c r="K295" s="34" t="str">
        <f>IF(L295="Nő","",IF(Excel_BuiltIn__FilterDatabase__1[[#This Row],[Kor]]&gt;=60,"Super.s ",""))</f>
        <v xml:space="preserve">Super.s </v>
      </c>
      <c r="L295" s="34" t="str">
        <f>IF(Excel_BuiltIn__FilterDatabase__1[[#This Row],[Nem]]="Nő","Lady","")</f>
        <v/>
      </c>
    </row>
    <row r="296" spans="1:12" s="1" customFormat="1" ht="13.8">
      <c r="A296" s="28">
        <v>1264</v>
      </c>
      <c r="B296" s="28" t="s">
        <v>287</v>
      </c>
      <c r="C296" s="44" t="s">
        <v>27</v>
      </c>
      <c r="D296" s="45"/>
      <c r="E296" s="33" t="str">
        <f>IF(D296&gt;0,($N$2-Excel_BuiltIn__FilterDatabase__1[[#This Row],[Szül Év.Hó.Nap]])/365.25,"0")</f>
        <v>0</v>
      </c>
      <c r="F296" s="40"/>
      <c r="G296" s="34" t="str">
        <f>CONCATENATE(H296,Excel_BuiltIn__FilterDatabase__1[[#This Row],[Felnőtt]],Excel_BuiltIn__FilterDatabase__1[[#This Row],[Senior]],Excel_BuiltIn__FilterDatabase__1[[#This Row],[Super.s]],L296)</f>
        <v xml:space="preserve">Super.s </v>
      </c>
      <c r="H296" s="34" t="str">
        <f>IF(L296="Nő","",IF(Excel_BuiltIn__FilterDatabase__1[[#This Row],[Kor]]&gt;=1=AND(Excel_BuiltIn__FilterDatabase__1[[#This Row],[Kor]]&lt;18),"Junior ",""))</f>
        <v/>
      </c>
      <c r="I296" s="34" t="str">
        <f>IF(L296="Nő","",IF(Excel_BuiltIn__FilterDatabase__1[[#This Row],[Kor]]&gt;=18=AND(Excel_BuiltIn__FilterDatabase__1[[#This Row],[Kor]]&lt;=49),"Felnőtt ",""))</f>
        <v/>
      </c>
      <c r="J296" s="34" t="str">
        <f>IF(L296="Nő","",IF(Excel_BuiltIn__FilterDatabase__1[[#This Row],[Kor]]&gt;49=AND(Excel_BuiltIn__FilterDatabase__1[[#This Row],[Kor]]&lt;=59),"Senior ",""))</f>
        <v/>
      </c>
      <c r="K296" s="34" t="str">
        <f>IF(L296="Nő","",IF(Excel_BuiltIn__FilterDatabase__1[[#This Row],[Kor]]&gt;=60,"Super.s ",""))</f>
        <v xml:space="preserve">Super.s </v>
      </c>
      <c r="L296" s="34" t="str">
        <f>IF(Excel_BuiltIn__FilterDatabase__1[[#This Row],[Nem]]="Nő","Lady","")</f>
        <v/>
      </c>
    </row>
    <row r="297" spans="1:12" s="1" customFormat="1" ht="13.8">
      <c r="A297" s="28">
        <v>1274</v>
      </c>
      <c r="B297" s="28" t="s">
        <v>2387</v>
      </c>
      <c r="C297" s="44" t="s">
        <v>2388</v>
      </c>
      <c r="D297" s="45"/>
      <c r="E297" s="33" t="str">
        <f>IF(D297&gt;0,($N$2-Excel_BuiltIn__FilterDatabase__1[[#This Row],[Szül Év.Hó.Nap]])/365.25,"0")</f>
        <v>0</v>
      </c>
      <c r="F297" s="40"/>
      <c r="G297" s="34" t="str">
        <f>CONCATENATE(H297,Excel_BuiltIn__FilterDatabase__1[[#This Row],[Felnőtt]],Excel_BuiltIn__FilterDatabase__1[[#This Row],[Senior]],Excel_BuiltIn__FilterDatabase__1[[#This Row],[Super.s]],L297)</f>
        <v xml:space="preserve">Super.s </v>
      </c>
      <c r="H297" s="34" t="str">
        <f>IF(L297="Nő","",IF(Excel_BuiltIn__FilterDatabase__1[[#This Row],[Kor]]&gt;=1=AND(Excel_BuiltIn__FilterDatabase__1[[#This Row],[Kor]]&lt;18),"Junior ",""))</f>
        <v/>
      </c>
      <c r="I297" s="34" t="str">
        <f>IF(L297="Nő","",IF(Excel_BuiltIn__FilterDatabase__1[[#This Row],[Kor]]&gt;=18=AND(Excel_BuiltIn__FilterDatabase__1[[#This Row],[Kor]]&lt;=49),"Felnőtt ",""))</f>
        <v/>
      </c>
      <c r="J297" s="34" t="str">
        <f>IF(L297="Nő","",IF(Excel_BuiltIn__FilterDatabase__1[[#This Row],[Kor]]&gt;49=AND(Excel_BuiltIn__FilterDatabase__1[[#This Row],[Kor]]&lt;=59),"Senior ",""))</f>
        <v/>
      </c>
      <c r="K297" s="34" t="str">
        <f>IF(L297="Nő","",IF(Excel_BuiltIn__FilterDatabase__1[[#This Row],[Kor]]&gt;=60,"Super.s ",""))</f>
        <v xml:space="preserve">Super.s </v>
      </c>
      <c r="L297" s="34" t="str">
        <f>IF(Excel_BuiltIn__FilterDatabase__1[[#This Row],[Nem]]="Nő","Lady","")</f>
        <v/>
      </c>
    </row>
    <row r="298" spans="1:12" s="1" customFormat="1" ht="27.6">
      <c r="A298" s="28">
        <v>1278</v>
      </c>
      <c r="B298" s="28" t="s">
        <v>290</v>
      </c>
      <c r="C298" s="44" t="s">
        <v>248</v>
      </c>
      <c r="D298" s="45"/>
      <c r="E298" s="33" t="str">
        <f>IF(D298&gt;0,($N$2-Excel_BuiltIn__FilterDatabase__1[[#This Row],[Szül Év.Hó.Nap]])/365.25,"0")</f>
        <v>0</v>
      </c>
      <c r="F298" s="40"/>
      <c r="G298" s="34" t="str">
        <f>CONCATENATE(H298,Excel_BuiltIn__FilterDatabase__1[[#This Row],[Felnőtt]],Excel_BuiltIn__FilterDatabase__1[[#This Row],[Senior]],Excel_BuiltIn__FilterDatabase__1[[#This Row],[Super.s]],L298)</f>
        <v xml:space="preserve">Super.s </v>
      </c>
      <c r="H298" s="34" t="str">
        <f>IF(L298="Nő","",IF(Excel_BuiltIn__FilterDatabase__1[[#This Row],[Kor]]&gt;=1=AND(Excel_BuiltIn__FilterDatabase__1[[#This Row],[Kor]]&lt;18),"Junior ",""))</f>
        <v/>
      </c>
      <c r="I298" s="34" t="str">
        <f>IF(L298="Nő","",IF(Excel_BuiltIn__FilterDatabase__1[[#This Row],[Kor]]&gt;=18=AND(Excel_BuiltIn__FilterDatabase__1[[#This Row],[Kor]]&lt;=49),"Felnőtt ",""))</f>
        <v/>
      </c>
      <c r="J298" s="34" t="str">
        <f>IF(L298="Nő","",IF(Excel_BuiltIn__FilterDatabase__1[[#This Row],[Kor]]&gt;49=AND(Excel_BuiltIn__FilterDatabase__1[[#This Row],[Kor]]&lt;=59),"Senior ",""))</f>
        <v/>
      </c>
      <c r="K298" s="34" t="str">
        <f>IF(L298="Nő","",IF(Excel_BuiltIn__FilterDatabase__1[[#This Row],[Kor]]&gt;=60,"Super.s ",""))</f>
        <v xml:space="preserve">Super.s </v>
      </c>
      <c r="L298" s="34" t="str">
        <f>IF(Excel_BuiltIn__FilterDatabase__1[[#This Row],[Nem]]="Nő","Lady","")</f>
        <v/>
      </c>
    </row>
    <row r="299" spans="1:12" s="1" customFormat="1" ht="13.8">
      <c r="A299" s="28">
        <v>1279</v>
      </c>
      <c r="B299" s="28" t="s">
        <v>291</v>
      </c>
      <c r="C299" s="44" t="s">
        <v>961</v>
      </c>
      <c r="D299" s="45"/>
      <c r="E299" s="33" t="str">
        <f>IF(D299&gt;0,($N$2-Excel_BuiltIn__FilterDatabase__1[[#This Row],[Szül Év.Hó.Nap]])/365.25,"0")</f>
        <v>0</v>
      </c>
      <c r="F299" s="40"/>
      <c r="G299" s="34" t="str">
        <f>CONCATENATE(H299,Excel_BuiltIn__FilterDatabase__1[[#This Row],[Felnőtt]],Excel_BuiltIn__FilterDatabase__1[[#This Row],[Senior]],Excel_BuiltIn__FilterDatabase__1[[#This Row],[Super.s]],L299)</f>
        <v xml:space="preserve">Super.s </v>
      </c>
      <c r="H299" s="34" t="str">
        <f>IF(L299="Nő","",IF(Excel_BuiltIn__FilterDatabase__1[[#This Row],[Kor]]&gt;=1=AND(Excel_BuiltIn__FilterDatabase__1[[#This Row],[Kor]]&lt;18),"Junior ",""))</f>
        <v/>
      </c>
      <c r="I299" s="34" t="str">
        <f>IF(L299="Nő","",IF(Excel_BuiltIn__FilterDatabase__1[[#This Row],[Kor]]&gt;=18=AND(Excel_BuiltIn__FilterDatabase__1[[#This Row],[Kor]]&lt;=49),"Felnőtt ",""))</f>
        <v/>
      </c>
      <c r="J299" s="34" t="str">
        <f>IF(L299="Nő","",IF(Excel_BuiltIn__FilterDatabase__1[[#This Row],[Kor]]&gt;49=AND(Excel_BuiltIn__FilterDatabase__1[[#This Row],[Kor]]&lt;=59),"Senior ",""))</f>
        <v/>
      </c>
      <c r="K299" s="34" t="str">
        <f>IF(L299="Nő","",IF(Excel_BuiltIn__FilterDatabase__1[[#This Row],[Kor]]&gt;=60,"Super.s ",""))</f>
        <v xml:space="preserve">Super.s </v>
      </c>
      <c r="L299" s="34" t="str">
        <f>IF(Excel_BuiltIn__FilterDatabase__1[[#This Row],[Nem]]="Nő","Lady","")</f>
        <v/>
      </c>
    </row>
    <row r="300" spans="1:12" s="1" customFormat="1" ht="13.8">
      <c r="A300" s="28">
        <v>1285</v>
      </c>
      <c r="B300" s="28" t="s">
        <v>292</v>
      </c>
      <c r="C300" s="44" t="s">
        <v>285</v>
      </c>
      <c r="D300" s="45"/>
      <c r="E300" s="33" t="str">
        <f>IF(D300&gt;0,($N$2-Excel_BuiltIn__FilterDatabase__1[[#This Row],[Szül Év.Hó.Nap]])/365.25,"0")</f>
        <v>0</v>
      </c>
      <c r="F300" s="40"/>
      <c r="G300" s="34" t="str">
        <f>CONCATENATE(H300,Excel_BuiltIn__FilterDatabase__1[[#This Row],[Felnőtt]],Excel_BuiltIn__FilterDatabase__1[[#This Row],[Senior]],Excel_BuiltIn__FilterDatabase__1[[#This Row],[Super.s]],L300)</f>
        <v xml:space="preserve">Super.s </v>
      </c>
      <c r="H300" s="34" t="str">
        <f>IF(L300="Nő","",IF(Excel_BuiltIn__FilterDatabase__1[[#This Row],[Kor]]&gt;=1=AND(Excel_BuiltIn__FilterDatabase__1[[#This Row],[Kor]]&lt;18),"Junior ",""))</f>
        <v/>
      </c>
      <c r="I300" s="34" t="str">
        <f>IF(L300="Nő","",IF(Excel_BuiltIn__FilterDatabase__1[[#This Row],[Kor]]&gt;=18=AND(Excel_BuiltIn__FilterDatabase__1[[#This Row],[Kor]]&lt;=49),"Felnőtt ",""))</f>
        <v/>
      </c>
      <c r="J300" s="34" t="str">
        <f>IF(L300="Nő","",IF(Excel_BuiltIn__FilterDatabase__1[[#This Row],[Kor]]&gt;49=AND(Excel_BuiltIn__FilterDatabase__1[[#This Row],[Kor]]&lt;=59),"Senior ",""))</f>
        <v/>
      </c>
      <c r="K300" s="34" t="str">
        <f>IF(L300="Nő","",IF(Excel_BuiltIn__FilterDatabase__1[[#This Row],[Kor]]&gt;=60,"Super.s ",""))</f>
        <v xml:space="preserve">Super.s </v>
      </c>
      <c r="L300" s="34" t="str">
        <f>IF(Excel_BuiltIn__FilterDatabase__1[[#This Row],[Nem]]="Nő","Lady","")</f>
        <v/>
      </c>
    </row>
    <row r="301" spans="1:12" s="1" customFormat="1" ht="27.6">
      <c r="A301" s="28">
        <v>1286</v>
      </c>
      <c r="B301" s="28" t="s">
        <v>293</v>
      </c>
      <c r="C301" s="44" t="s">
        <v>285</v>
      </c>
      <c r="D301" s="45"/>
      <c r="E301" s="33" t="str">
        <f>IF(D301&gt;0,($N$2-Excel_BuiltIn__FilterDatabase__1[[#This Row],[Szül Év.Hó.Nap]])/365.25,"0")</f>
        <v>0</v>
      </c>
      <c r="F301" s="40"/>
      <c r="G301" s="34" t="str">
        <f>CONCATENATE(H301,Excel_BuiltIn__FilterDatabase__1[[#This Row],[Felnőtt]],Excel_BuiltIn__FilterDatabase__1[[#This Row],[Senior]],Excel_BuiltIn__FilterDatabase__1[[#This Row],[Super.s]],L301)</f>
        <v xml:space="preserve">Super.s </v>
      </c>
      <c r="H301" s="34" t="str">
        <f>IF(L301="Nő","",IF(Excel_BuiltIn__FilterDatabase__1[[#This Row],[Kor]]&gt;=1=AND(Excel_BuiltIn__FilterDatabase__1[[#This Row],[Kor]]&lt;18),"Junior ",""))</f>
        <v/>
      </c>
      <c r="I301" s="34" t="str">
        <f>IF(L301="Nő","",IF(Excel_BuiltIn__FilterDatabase__1[[#This Row],[Kor]]&gt;=18=AND(Excel_BuiltIn__FilterDatabase__1[[#This Row],[Kor]]&lt;=49),"Felnőtt ",""))</f>
        <v/>
      </c>
      <c r="J301" s="34" t="str">
        <f>IF(L301="Nő","",IF(Excel_BuiltIn__FilterDatabase__1[[#This Row],[Kor]]&gt;49=AND(Excel_BuiltIn__FilterDatabase__1[[#This Row],[Kor]]&lt;=59),"Senior ",""))</f>
        <v/>
      </c>
      <c r="K301" s="34" t="str">
        <f>IF(L301="Nő","",IF(Excel_BuiltIn__FilterDatabase__1[[#This Row],[Kor]]&gt;=60,"Super.s ",""))</f>
        <v xml:space="preserve">Super.s </v>
      </c>
      <c r="L301" s="34" t="str">
        <f>IF(Excel_BuiltIn__FilterDatabase__1[[#This Row],[Nem]]="Nő","Lady","")</f>
        <v/>
      </c>
    </row>
    <row r="302" spans="1:12" s="1" customFormat="1" ht="13.8">
      <c r="A302" s="28">
        <v>1287</v>
      </c>
      <c r="B302" s="28" t="s">
        <v>294</v>
      </c>
      <c r="C302" s="44" t="s">
        <v>285</v>
      </c>
      <c r="D302" s="45"/>
      <c r="E302" s="33" t="str">
        <f>IF(D302&gt;0,($N$2-Excel_BuiltIn__FilterDatabase__1[[#This Row],[Szül Év.Hó.Nap]])/365.25,"0")</f>
        <v>0</v>
      </c>
      <c r="F302" s="40"/>
      <c r="G302" s="34" t="str">
        <f>CONCATENATE(H302,Excel_BuiltIn__FilterDatabase__1[[#This Row],[Felnőtt]],Excel_BuiltIn__FilterDatabase__1[[#This Row],[Senior]],Excel_BuiltIn__FilterDatabase__1[[#This Row],[Super.s]],L302)</f>
        <v xml:space="preserve">Super.s </v>
      </c>
      <c r="H302" s="34" t="str">
        <f>IF(L302="Nő","",IF(Excel_BuiltIn__FilterDatabase__1[[#This Row],[Kor]]&gt;=1=AND(Excel_BuiltIn__FilterDatabase__1[[#This Row],[Kor]]&lt;18),"Junior ",""))</f>
        <v/>
      </c>
      <c r="I302" s="34" t="str">
        <f>IF(L302="Nő","",IF(Excel_BuiltIn__FilterDatabase__1[[#This Row],[Kor]]&gt;=18=AND(Excel_BuiltIn__FilterDatabase__1[[#This Row],[Kor]]&lt;=49),"Felnőtt ",""))</f>
        <v/>
      </c>
      <c r="J302" s="34" t="str">
        <f>IF(L302="Nő","",IF(Excel_BuiltIn__FilterDatabase__1[[#This Row],[Kor]]&gt;49=AND(Excel_BuiltIn__FilterDatabase__1[[#This Row],[Kor]]&lt;=59),"Senior ",""))</f>
        <v/>
      </c>
      <c r="K302" s="34" t="str">
        <f>IF(L302="Nő","",IF(Excel_BuiltIn__FilterDatabase__1[[#This Row],[Kor]]&gt;=60,"Super.s ",""))</f>
        <v xml:space="preserve">Super.s </v>
      </c>
      <c r="L302" s="34" t="str">
        <f>IF(Excel_BuiltIn__FilterDatabase__1[[#This Row],[Nem]]="Nő","Lady","")</f>
        <v/>
      </c>
    </row>
    <row r="303" spans="1:12" s="1" customFormat="1" ht="13.8">
      <c r="A303" s="28">
        <v>1291</v>
      </c>
      <c r="B303" s="28" t="s">
        <v>295</v>
      </c>
      <c r="C303" s="44" t="s">
        <v>945</v>
      </c>
      <c r="D303" s="45"/>
      <c r="E303" s="33" t="str">
        <f>IF(D303&gt;0,($N$2-Excel_BuiltIn__FilterDatabase__1[[#This Row],[Szül Év.Hó.Nap]])/365.25,"0")</f>
        <v>0</v>
      </c>
      <c r="F303" s="40"/>
      <c r="G303" s="34" t="str">
        <f>CONCATENATE(H303,Excel_BuiltIn__FilterDatabase__1[[#This Row],[Felnőtt]],Excel_BuiltIn__FilterDatabase__1[[#This Row],[Senior]],Excel_BuiltIn__FilterDatabase__1[[#This Row],[Super.s]],L303)</f>
        <v xml:space="preserve">Super.s </v>
      </c>
      <c r="H303" s="34" t="str">
        <f>IF(L303="Nő","",IF(Excel_BuiltIn__FilterDatabase__1[[#This Row],[Kor]]&gt;=1=AND(Excel_BuiltIn__FilterDatabase__1[[#This Row],[Kor]]&lt;18),"Junior ",""))</f>
        <v/>
      </c>
      <c r="I303" s="34" t="str">
        <f>IF(L303="Nő","",IF(Excel_BuiltIn__FilterDatabase__1[[#This Row],[Kor]]&gt;=18=AND(Excel_BuiltIn__FilterDatabase__1[[#This Row],[Kor]]&lt;=49),"Felnőtt ",""))</f>
        <v/>
      </c>
      <c r="J303" s="34" t="str">
        <f>IF(L303="Nő","",IF(Excel_BuiltIn__FilterDatabase__1[[#This Row],[Kor]]&gt;49=AND(Excel_BuiltIn__FilterDatabase__1[[#This Row],[Kor]]&lt;=59),"Senior ",""))</f>
        <v/>
      </c>
      <c r="K303" s="34" t="str">
        <f>IF(L303="Nő","",IF(Excel_BuiltIn__FilterDatabase__1[[#This Row],[Kor]]&gt;=60,"Super.s ",""))</f>
        <v xml:space="preserve">Super.s </v>
      </c>
      <c r="L303" s="34" t="str">
        <f>IF(Excel_BuiltIn__FilterDatabase__1[[#This Row],[Nem]]="Nő","Lady","")</f>
        <v/>
      </c>
    </row>
    <row r="304" spans="1:12" s="1" customFormat="1" ht="13.8">
      <c r="A304" s="28">
        <v>1292</v>
      </c>
      <c r="B304" s="28" t="s">
        <v>296</v>
      </c>
      <c r="C304" s="44" t="s">
        <v>85</v>
      </c>
      <c r="D304" s="45"/>
      <c r="E304" s="33" t="str">
        <f>IF(D304&gt;0,($N$2-Excel_BuiltIn__FilterDatabase__1[[#This Row],[Szül Év.Hó.Nap]])/365.25,"0")</f>
        <v>0</v>
      </c>
      <c r="F304" s="40"/>
      <c r="G304" s="34" t="str">
        <f>CONCATENATE(H304,Excel_BuiltIn__FilterDatabase__1[[#This Row],[Felnőtt]],Excel_BuiltIn__FilterDatabase__1[[#This Row],[Senior]],Excel_BuiltIn__FilterDatabase__1[[#This Row],[Super.s]],L304)</f>
        <v xml:space="preserve">Super.s </v>
      </c>
      <c r="H304" s="34" t="str">
        <f>IF(L304="Nő","",IF(Excel_BuiltIn__FilterDatabase__1[[#This Row],[Kor]]&gt;=1=AND(Excel_BuiltIn__FilterDatabase__1[[#This Row],[Kor]]&lt;18),"Junior ",""))</f>
        <v/>
      </c>
      <c r="I304" s="34" t="str">
        <f>IF(L304="Nő","",IF(Excel_BuiltIn__FilterDatabase__1[[#This Row],[Kor]]&gt;=18=AND(Excel_BuiltIn__FilterDatabase__1[[#This Row],[Kor]]&lt;=49),"Felnőtt ",""))</f>
        <v/>
      </c>
      <c r="J304" s="34" t="str">
        <f>IF(L304="Nő","",IF(Excel_BuiltIn__FilterDatabase__1[[#This Row],[Kor]]&gt;49=AND(Excel_BuiltIn__FilterDatabase__1[[#This Row],[Kor]]&lt;=59),"Senior ",""))</f>
        <v/>
      </c>
      <c r="K304" s="34" t="str">
        <f>IF(L304="Nő","",IF(Excel_BuiltIn__FilterDatabase__1[[#This Row],[Kor]]&gt;=60,"Super.s ",""))</f>
        <v xml:space="preserve">Super.s </v>
      </c>
      <c r="L304" s="34" t="str">
        <f>IF(Excel_BuiltIn__FilterDatabase__1[[#This Row],[Nem]]="Nő","Lady","")</f>
        <v/>
      </c>
    </row>
    <row r="305" spans="1:12" s="1" customFormat="1" ht="13.8">
      <c r="A305" s="28">
        <v>1294</v>
      </c>
      <c r="B305" s="28" t="s">
        <v>297</v>
      </c>
      <c r="C305" s="44" t="s">
        <v>961</v>
      </c>
      <c r="D305" s="45"/>
      <c r="E305" s="33" t="str">
        <f>IF(D305&gt;0,($N$2-Excel_BuiltIn__FilterDatabase__1[[#This Row],[Szül Év.Hó.Nap]])/365.25,"0")</f>
        <v>0</v>
      </c>
      <c r="F305" s="40"/>
      <c r="G305" s="34" t="str">
        <f>CONCATENATE(H305,Excel_BuiltIn__FilterDatabase__1[[#This Row],[Felnőtt]],Excel_BuiltIn__FilterDatabase__1[[#This Row],[Senior]],Excel_BuiltIn__FilterDatabase__1[[#This Row],[Super.s]],L305)</f>
        <v xml:space="preserve">Super.s </v>
      </c>
      <c r="H305" s="34" t="str">
        <f>IF(L305="Nő","",IF(Excel_BuiltIn__FilterDatabase__1[[#This Row],[Kor]]&gt;=1=AND(Excel_BuiltIn__FilterDatabase__1[[#This Row],[Kor]]&lt;18),"Junior ",""))</f>
        <v/>
      </c>
      <c r="I305" s="34" t="str">
        <f>IF(L305="Nő","",IF(Excel_BuiltIn__FilterDatabase__1[[#This Row],[Kor]]&gt;=18=AND(Excel_BuiltIn__FilterDatabase__1[[#This Row],[Kor]]&lt;=49),"Felnőtt ",""))</f>
        <v/>
      </c>
      <c r="J305" s="34" t="str">
        <f>IF(L305="Nő","",IF(Excel_BuiltIn__FilterDatabase__1[[#This Row],[Kor]]&gt;49=AND(Excel_BuiltIn__FilterDatabase__1[[#This Row],[Kor]]&lt;=59),"Senior ",""))</f>
        <v/>
      </c>
      <c r="K305" s="34" t="str">
        <f>IF(L305="Nő","",IF(Excel_BuiltIn__FilterDatabase__1[[#This Row],[Kor]]&gt;=60,"Super.s ",""))</f>
        <v xml:space="preserve">Super.s </v>
      </c>
      <c r="L305" s="34" t="str">
        <f>IF(Excel_BuiltIn__FilterDatabase__1[[#This Row],[Nem]]="Nő","Lady","")</f>
        <v/>
      </c>
    </row>
    <row r="306" spans="1:12" s="1" customFormat="1" ht="27.6">
      <c r="A306" s="28">
        <v>1297</v>
      </c>
      <c r="B306" s="28" t="s">
        <v>2178</v>
      </c>
      <c r="C306" s="44" t="s">
        <v>589</v>
      </c>
      <c r="D306" s="45"/>
      <c r="E306" s="33" t="str">
        <f>IF(D306&gt;0,($N$2-Excel_BuiltIn__FilterDatabase__1[[#This Row],[Szül Év.Hó.Nap]])/365.25,"0")</f>
        <v>0</v>
      </c>
      <c r="F306" s="40"/>
      <c r="G306" s="34" t="str">
        <f>CONCATENATE(H306,Excel_BuiltIn__FilterDatabase__1[[#This Row],[Felnőtt]],Excel_BuiltIn__FilterDatabase__1[[#This Row],[Senior]],Excel_BuiltIn__FilterDatabase__1[[#This Row],[Super.s]],L306)</f>
        <v xml:space="preserve">Super.s </v>
      </c>
      <c r="H306" s="34" t="str">
        <f>IF(L306="Nő","",IF(Excel_BuiltIn__FilterDatabase__1[[#This Row],[Kor]]&gt;=1=AND(Excel_BuiltIn__FilterDatabase__1[[#This Row],[Kor]]&lt;18),"Junior ",""))</f>
        <v/>
      </c>
      <c r="I306" s="34" t="str">
        <f>IF(L306="Nő","",IF(Excel_BuiltIn__FilterDatabase__1[[#This Row],[Kor]]&gt;=18=AND(Excel_BuiltIn__FilterDatabase__1[[#This Row],[Kor]]&lt;=49),"Felnőtt ",""))</f>
        <v/>
      </c>
      <c r="J306" s="34" t="str">
        <f>IF(L306="Nő","",IF(Excel_BuiltIn__FilterDatabase__1[[#This Row],[Kor]]&gt;49=AND(Excel_BuiltIn__FilterDatabase__1[[#This Row],[Kor]]&lt;=59),"Senior ",""))</f>
        <v/>
      </c>
      <c r="K306" s="34" t="str">
        <f>IF(L306="Nő","",IF(Excel_BuiltIn__FilterDatabase__1[[#This Row],[Kor]]&gt;=60,"Super.s ",""))</f>
        <v xml:space="preserve">Super.s </v>
      </c>
      <c r="L306" s="34" t="str">
        <f>IF(Excel_BuiltIn__FilterDatabase__1[[#This Row],[Nem]]="Nő","Lady","")</f>
        <v/>
      </c>
    </row>
    <row r="307" spans="1:12" s="1" customFormat="1" ht="13.8">
      <c r="A307" s="28">
        <v>1298</v>
      </c>
      <c r="B307" s="28" t="s">
        <v>298</v>
      </c>
      <c r="C307" s="44" t="s">
        <v>27</v>
      </c>
      <c r="D307" s="45"/>
      <c r="E307" s="33" t="str">
        <f>IF(D307&gt;0,($N$2-Excel_BuiltIn__FilterDatabase__1[[#This Row],[Szül Év.Hó.Nap]])/365.25,"0")</f>
        <v>0</v>
      </c>
      <c r="F307" s="40"/>
      <c r="G307" s="34" t="str">
        <f>CONCATENATE(H307,Excel_BuiltIn__FilterDatabase__1[[#This Row],[Felnőtt]],Excel_BuiltIn__FilterDatabase__1[[#This Row],[Senior]],Excel_BuiltIn__FilterDatabase__1[[#This Row],[Super.s]],L307)</f>
        <v xml:space="preserve">Super.s </v>
      </c>
      <c r="H307" s="34" t="str">
        <f>IF(L307="Nő","",IF(Excel_BuiltIn__FilterDatabase__1[[#This Row],[Kor]]&gt;=1=AND(Excel_BuiltIn__FilterDatabase__1[[#This Row],[Kor]]&lt;18),"Junior ",""))</f>
        <v/>
      </c>
      <c r="I307" s="34" t="str">
        <f>IF(L307="Nő","",IF(Excel_BuiltIn__FilterDatabase__1[[#This Row],[Kor]]&gt;=18=AND(Excel_BuiltIn__FilterDatabase__1[[#This Row],[Kor]]&lt;=49),"Felnőtt ",""))</f>
        <v/>
      </c>
      <c r="J307" s="34" t="str">
        <f>IF(L307="Nő","",IF(Excel_BuiltIn__FilterDatabase__1[[#This Row],[Kor]]&gt;49=AND(Excel_BuiltIn__FilterDatabase__1[[#This Row],[Kor]]&lt;=59),"Senior ",""))</f>
        <v/>
      </c>
      <c r="K307" s="34" t="str">
        <f>IF(L307="Nő","",IF(Excel_BuiltIn__FilterDatabase__1[[#This Row],[Kor]]&gt;=60,"Super.s ",""))</f>
        <v xml:space="preserve">Super.s </v>
      </c>
      <c r="L307" s="34" t="str">
        <f>IF(Excel_BuiltIn__FilterDatabase__1[[#This Row],[Nem]]="Nő","Lady","")</f>
        <v/>
      </c>
    </row>
    <row r="308" spans="1:12" s="1" customFormat="1" ht="13.8">
      <c r="A308" s="28">
        <v>1310</v>
      </c>
      <c r="B308" s="28" t="s">
        <v>299</v>
      </c>
      <c r="C308" s="44" t="s">
        <v>26</v>
      </c>
      <c r="D308" s="45"/>
      <c r="E308" s="33" t="str">
        <f>IF(D308&gt;0,($N$2-Excel_BuiltIn__FilterDatabase__1[[#This Row],[Szül Év.Hó.Nap]])/365.25,"0")</f>
        <v>0</v>
      </c>
      <c r="F308" s="40"/>
      <c r="G308" s="34" t="str">
        <f>CONCATENATE(H308,Excel_BuiltIn__FilterDatabase__1[[#This Row],[Felnőtt]],Excel_BuiltIn__FilterDatabase__1[[#This Row],[Senior]],Excel_BuiltIn__FilterDatabase__1[[#This Row],[Super.s]],L308)</f>
        <v xml:space="preserve">Super.s </v>
      </c>
      <c r="H308" s="34" t="str">
        <f>IF(L308="Nő","",IF(Excel_BuiltIn__FilterDatabase__1[[#This Row],[Kor]]&gt;=1=AND(Excel_BuiltIn__FilterDatabase__1[[#This Row],[Kor]]&lt;18),"Junior ",""))</f>
        <v/>
      </c>
      <c r="I308" s="34" t="str">
        <f>IF(L308="Nő","",IF(Excel_BuiltIn__FilterDatabase__1[[#This Row],[Kor]]&gt;=18=AND(Excel_BuiltIn__FilterDatabase__1[[#This Row],[Kor]]&lt;=49),"Felnőtt ",""))</f>
        <v/>
      </c>
      <c r="J308" s="34" t="str">
        <f>IF(L308="Nő","",IF(Excel_BuiltIn__FilterDatabase__1[[#This Row],[Kor]]&gt;49=AND(Excel_BuiltIn__FilterDatabase__1[[#This Row],[Kor]]&lt;=59),"Senior ",""))</f>
        <v/>
      </c>
      <c r="K308" s="34" t="str">
        <f>IF(L308="Nő","",IF(Excel_BuiltIn__FilterDatabase__1[[#This Row],[Kor]]&gt;=60,"Super.s ",""))</f>
        <v xml:space="preserve">Super.s </v>
      </c>
      <c r="L308" s="34" t="str">
        <f>IF(Excel_BuiltIn__FilterDatabase__1[[#This Row],[Nem]]="Nő","Lady","")</f>
        <v/>
      </c>
    </row>
    <row r="309" spans="1:12" s="1" customFormat="1" ht="13.8">
      <c r="A309" s="28">
        <v>1311</v>
      </c>
      <c r="B309" s="28" t="s">
        <v>300</v>
      </c>
      <c r="C309" s="44" t="s">
        <v>979</v>
      </c>
      <c r="D309" s="45"/>
      <c r="E309" s="33" t="str">
        <f>IF(D309&gt;0,($N$2-Excel_BuiltIn__FilterDatabase__1[[#This Row],[Szül Év.Hó.Nap]])/365.25,"0")</f>
        <v>0</v>
      </c>
      <c r="F309" s="40"/>
      <c r="G309" s="34" t="str">
        <f>CONCATENATE(H309,Excel_BuiltIn__FilterDatabase__1[[#This Row],[Felnőtt]],Excel_BuiltIn__FilterDatabase__1[[#This Row],[Senior]],Excel_BuiltIn__FilterDatabase__1[[#This Row],[Super.s]],L309)</f>
        <v xml:space="preserve">Super.s </v>
      </c>
      <c r="H309" s="34" t="str">
        <f>IF(L309="Nő","",IF(Excel_BuiltIn__FilterDatabase__1[[#This Row],[Kor]]&gt;=1=AND(Excel_BuiltIn__FilterDatabase__1[[#This Row],[Kor]]&lt;18),"Junior ",""))</f>
        <v/>
      </c>
      <c r="I309" s="34" t="str">
        <f>IF(L309="Nő","",IF(Excel_BuiltIn__FilterDatabase__1[[#This Row],[Kor]]&gt;=18=AND(Excel_BuiltIn__FilterDatabase__1[[#This Row],[Kor]]&lt;=49),"Felnőtt ",""))</f>
        <v/>
      </c>
      <c r="J309" s="34" t="str">
        <f>IF(L309="Nő","",IF(Excel_BuiltIn__FilterDatabase__1[[#This Row],[Kor]]&gt;49=AND(Excel_BuiltIn__FilterDatabase__1[[#This Row],[Kor]]&lt;=59),"Senior ",""))</f>
        <v/>
      </c>
      <c r="K309" s="34" t="str">
        <f>IF(L309="Nő","",IF(Excel_BuiltIn__FilterDatabase__1[[#This Row],[Kor]]&gt;=60,"Super.s ",""))</f>
        <v xml:space="preserve">Super.s </v>
      </c>
      <c r="L309" s="34" t="str">
        <f>IF(Excel_BuiltIn__FilterDatabase__1[[#This Row],[Nem]]="Nő","Lady","")</f>
        <v/>
      </c>
    </row>
    <row r="310" spans="1:12" s="1" customFormat="1" ht="13.8">
      <c r="A310" s="28">
        <v>1323</v>
      </c>
      <c r="B310" s="28" t="s">
        <v>302</v>
      </c>
      <c r="C310" s="44" t="s">
        <v>964</v>
      </c>
      <c r="D310" s="45"/>
      <c r="E310" s="33" t="str">
        <f>IF(D310&gt;0,($N$2-Excel_BuiltIn__FilterDatabase__1[[#This Row],[Szül Év.Hó.Nap]])/365.25,"0")</f>
        <v>0</v>
      </c>
      <c r="F310" s="40"/>
      <c r="G310" s="34" t="str">
        <f>CONCATENATE(H310,Excel_BuiltIn__FilterDatabase__1[[#This Row],[Felnőtt]],Excel_BuiltIn__FilterDatabase__1[[#This Row],[Senior]],Excel_BuiltIn__FilterDatabase__1[[#This Row],[Super.s]],L310)</f>
        <v xml:space="preserve">Super.s </v>
      </c>
      <c r="H310" s="34" t="str">
        <f>IF(L310="Nő","",IF(Excel_BuiltIn__FilterDatabase__1[[#This Row],[Kor]]&gt;=1=AND(Excel_BuiltIn__FilterDatabase__1[[#This Row],[Kor]]&lt;18),"Junior ",""))</f>
        <v/>
      </c>
      <c r="I310" s="34" t="str">
        <f>IF(L310="Nő","",IF(Excel_BuiltIn__FilterDatabase__1[[#This Row],[Kor]]&gt;=18=AND(Excel_BuiltIn__FilterDatabase__1[[#This Row],[Kor]]&lt;=49),"Felnőtt ",""))</f>
        <v/>
      </c>
      <c r="J310" s="34" t="str">
        <f>IF(L310="Nő","",IF(Excel_BuiltIn__FilterDatabase__1[[#This Row],[Kor]]&gt;49=AND(Excel_BuiltIn__FilterDatabase__1[[#This Row],[Kor]]&lt;=59),"Senior ",""))</f>
        <v/>
      </c>
      <c r="K310" s="34" t="str">
        <f>IF(L310="Nő","",IF(Excel_BuiltIn__FilterDatabase__1[[#This Row],[Kor]]&gt;=60,"Super.s ",""))</f>
        <v xml:space="preserve">Super.s </v>
      </c>
      <c r="L310" s="34" t="str">
        <f>IF(Excel_BuiltIn__FilterDatabase__1[[#This Row],[Nem]]="Nő","Lady","")</f>
        <v/>
      </c>
    </row>
    <row r="311" spans="1:12" s="1" customFormat="1" ht="13.8">
      <c r="A311" s="28">
        <v>1330</v>
      </c>
      <c r="B311" s="28" t="s">
        <v>304</v>
      </c>
      <c r="C311" s="44" t="s">
        <v>84</v>
      </c>
      <c r="D311" s="45"/>
      <c r="E311" s="33" t="str">
        <f>IF(D311&gt;0,($N$2-Excel_BuiltIn__FilterDatabase__1[[#This Row],[Szül Év.Hó.Nap]])/365.25,"0")</f>
        <v>0</v>
      </c>
      <c r="F311" s="40"/>
      <c r="G311" s="34" t="str">
        <f>CONCATENATE(H311,Excel_BuiltIn__FilterDatabase__1[[#This Row],[Felnőtt]],Excel_BuiltIn__FilterDatabase__1[[#This Row],[Senior]],Excel_BuiltIn__FilterDatabase__1[[#This Row],[Super.s]],L311)</f>
        <v xml:space="preserve">Super.s </v>
      </c>
      <c r="H311" s="34" t="str">
        <f>IF(L311="Nő","",IF(Excel_BuiltIn__FilterDatabase__1[[#This Row],[Kor]]&gt;=1=AND(Excel_BuiltIn__FilterDatabase__1[[#This Row],[Kor]]&lt;18),"Junior ",""))</f>
        <v/>
      </c>
      <c r="I311" s="34" t="str">
        <f>IF(L311="Nő","",IF(Excel_BuiltIn__FilterDatabase__1[[#This Row],[Kor]]&gt;=18=AND(Excel_BuiltIn__FilterDatabase__1[[#This Row],[Kor]]&lt;=49),"Felnőtt ",""))</f>
        <v/>
      </c>
      <c r="J311" s="34" t="str">
        <f>IF(L311="Nő","",IF(Excel_BuiltIn__FilterDatabase__1[[#This Row],[Kor]]&gt;49=AND(Excel_BuiltIn__FilterDatabase__1[[#This Row],[Kor]]&lt;=59),"Senior ",""))</f>
        <v/>
      </c>
      <c r="K311" s="34" t="str">
        <f>IF(L311="Nő","",IF(Excel_BuiltIn__FilterDatabase__1[[#This Row],[Kor]]&gt;=60,"Super.s ",""))</f>
        <v xml:space="preserve">Super.s </v>
      </c>
      <c r="L311" s="34" t="str">
        <f>IF(Excel_BuiltIn__FilterDatabase__1[[#This Row],[Nem]]="Nő","Lady","")</f>
        <v/>
      </c>
    </row>
    <row r="312" spans="1:12" s="1" customFormat="1" ht="13.8">
      <c r="A312" s="28">
        <v>1335</v>
      </c>
      <c r="B312" s="28" t="s">
        <v>305</v>
      </c>
      <c r="C312" s="44" t="s">
        <v>992</v>
      </c>
      <c r="D312" s="45"/>
      <c r="E312" s="33" t="str">
        <f>IF(D312&gt;0,($N$2-Excel_BuiltIn__FilterDatabase__1[[#This Row],[Szül Év.Hó.Nap]])/365.25,"0")</f>
        <v>0</v>
      </c>
      <c r="F312" s="40"/>
      <c r="G312" s="34" t="str">
        <f>CONCATENATE(H312,Excel_BuiltIn__FilterDatabase__1[[#This Row],[Felnőtt]],Excel_BuiltIn__FilterDatabase__1[[#This Row],[Senior]],Excel_BuiltIn__FilterDatabase__1[[#This Row],[Super.s]],L312)</f>
        <v xml:space="preserve">Super.s </v>
      </c>
      <c r="H312" s="34" t="str">
        <f>IF(L312="Nő","",IF(Excel_BuiltIn__FilterDatabase__1[[#This Row],[Kor]]&gt;=1=AND(Excel_BuiltIn__FilterDatabase__1[[#This Row],[Kor]]&lt;18),"Junior ",""))</f>
        <v/>
      </c>
      <c r="I312" s="34" t="str">
        <f>IF(L312="Nő","",IF(Excel_BuiltIn__FilterDatabase__1[[#This Row],[Kor]]&gt;=18=AND(Excel_BuiltIn__FilterDatabase__1[[#This Row],[Kor]]&lt;=49),"Felnőtt ",""))</f>
        <v/>
      </c>
      <c r="J312" s="34" t="str">
        <f>IF(L312="Nő","",IF(Excel_BuiltIn__FilterDatabase__1[[#This Row],[Kor]]&gt;49=AND(Excel_BuiltIn__FilterDatabase__1[[#This Row],[Kor]]&lt;=59),"Senior ",""))</f>
        <v/>
      </c>
      <c r="K312" s="34" t="str">
        <f>IF(L312="Nő","",IF(Excel_BuiltIn__FilterDatabase__1[[#This Row],[Kor]]&gt;=60,"Super.s ",""))</f>
        <v xml:space="preserve">Super.s </v>
      </c>
      <c r="L312" s="34" t="str">
        <f>IF(Excel_BuiltIn__FilterDatabase__1[[#This Row],[Nem]]="Nő","Lady","")</f>
        <v/>
      </c>
    </row>
    <row r="313" spans="1:12" s="1" customFormat="1" ht="13.8">
      <c r="A313" s="28">
        <v>1337</v>
      </c>
      <c r="B313" s="28" t="s">
        <v>306</v>
      </c>
      <c r="C313" s="44" t="s">
        <v>950</v>
      </c>
      <c r="D313" s="45"/>
      <c r="E313" s="33" t="str">
        <f>IF(D313&gt;0,($N$2-Excel_BuiltIn__FilterDatabase__1[[#This Row],[Szül Év.Hó.Nap]])/365.25,"0")</f>
        <v>0</v>
      </c>
      <c r="F313" s="40"/>
      <c r="G313" s="34" t="str">
        <f>CONCATENATE(H313,Excel_BuiltIn__FilterDatabase__1[[#This Row],[Felnőtt]],Excel_BuiltIn__FilterDatabase__1[[#This Row],[Senior]],Excel_BuiltIn__FilterDatabase__1[[#This Row],[Super.s]],L313)</f>
        <v xml:space="preserve">Super.s </v>
      </c>
      <c r="H313" s="34" t="str">
        <f>IF(L313="Nő","",IF(Excel_BuiltIn__FilterDatabase__1[[#This Row],[Kor]]&gt;=1=AND(Excel_BuiltIn__FilterDatabase__1[[#This Row],[Kor]]&lt;18),"Junior ",""))</f>
        <v/>
      </c>
      <c r="I313" s="34" t="str">
        <f>IF(L313="Nő","",IF(Excel_BuiltIn__FilterDatabase__1[[#This Row],[Kor]]&gt;=18=AND(Excel_BuiltIn__FilterDatabase__1[[#This Row],[Kor]]&lt;=49),"Felnőtt ",""))</f>
        <v/>
      </c>
      <c r="J313" s="34" t="str">
        <f>IF(L313="Nő","",IF(Excel_BuiltIn__FilterDatabase__1[[#This Row],[Kor]]&gt;49=AND(Excel_BuiltIn__FilterDatabase__1[[#This Row],[Kor]]&lt;=59),"Senior ",""))</f>
        <v/>
      </c>
      <c r="K313" s="34" t="str">
        <f>IF(L313="Nő","",IF(Excel_BuiltIn__FilterDatabase__1[[#This Row],[Kor]]&gt;=60,"Super.s ",""))</f>
        <v xml:space="preserve">Super.s </v>
      </c>
      <c r="L313" s="34" t="str">
        <f>IF(Excel_BuiltIn__FilterDatabase__1[[#This Row],[Nem]]="Nő","Lady","")</f>
        <v/>
      </c>
    </row>
    <row r="314" spans="1:12" s="1" customFormat="1" ht="13.8">
      <c r="A314" s="28">
        <v>1338</v>
      </c>
      <c r="B314" s="28" t="s">
        <v>307</v>
      </c>
      <c r="C314" s="44" t="s">
        <v>943</v>
      </c>
      <c r="D314" s="45"/>
      <c r="E314" s="33" t="str">
        <f>IF(D314&gt;0,($N$2-Excel_BuiltIn__FilterDatabase__1[[#This Row],[Szül Év.Hó.Nap]])/365.25,"0")</f>
        <v>0</v>
      </c>
      <c r="F314" s="40"/>
      <c r="G314" s="34" t="str">
        <f>CONCATENATE(H314,Excel_BuiltIn__FilterDatabase__1[[#This Row],[Felnőtt]],Excel_BuiltIn__FilterDatabase__1[[#This Row],[Senior]],Excel_BuiltIn__FilterDatabase__1[[#This Row],[Super.s]],L314)</f>
        <v xml:space="preserve">Super.s </v>
      </c>
      <c r="H314" s="34" t="str">
        <f>IF(L314="Nő","",IF(Excel_BuiltIn__FilterDatabase__1[[#This Row],[Kor]]&gt;=1=AND(Excel_BuiltIn__FilterDatabase__1[[#This Row],[Kor]]&lt;18),"Junior ",""))</f>
        <v/>
      </c>
      <c r="I314" s="34" t="str">
        <f>IF(L314="Nő","",IF(Excel_BuiltIn__FilterDatabase__1[[#This Row],[Kor]]&gt;=18=AND(Excel_BuiltIn__FilterDatabase__1[[#This Row],[Kor]]&lt;=49),"Felnőtt ",""))</f>
        <v/>
      </c>
      <c r="J314" s="34" t="str">
        <f>IF(L314="Nő","",IF(Excel_BuiltIn__FilterDatabase__1[[#This Row],[Kor]]&gt;49=AND(Excel_BuiltIn__FilterDatabase__1[[#This Row],[Kor]]&lt;=59),"Senior ",""))</f>
        <v/>
      </c>
      <c r="K314" s="34" t="str">
        <f>IF(L314="Nő","",IF(Excel_BuiltIn__FilterDatabase__1[[#This Row],[Kor]]&gt;=60,"Super.s ",""))</f>
        <v xml:space="preserve">Super.s </v>
      </c>
      <c r="L314" s="34" t="str">
        <f>IF(Excel_BuiltIn__FilterDatabase__1[[#This Row],[Nem]]="Nő","Lady","")</f>
        <v/>
      </c>
    </row>
    <row r="315" spans="1:12" s="1" customFormat="1" ht="27.6">
      <c r="A315" s="28">
        <v>1343</v>
      </c>
      <c r="B315" s="28" t="s">
        <v>2389</v>
      </c>
      <c r="C315" s="44" t="s">
        <v>26</v>
      </c>
      <c r="D315" s="45"/>
      <c r="E315" s="33" t="str">
        <f>IF(D315&gt;0,($N$2-Excel_BuiltIn__FilterDatabase__1[[#This Row],[Szül Év.Hó.Nap]])/365.25,"0")</f>
        <v>0</v>
      </c>
      <c r="F315" s="40"/>
      <c r="G315" s="34" t="str">
        <f>CONCATENATE(H315,Excel_BuiltIn__FilterDatabase__1[[#This Row],[Felnőtt]],Excel_BuiltIn__FilterDatabase__1[[#This Row],[Senior]],Excel_BuiltIn__FilterDatabase__1[[#This Row],[Super.s]],L315)</f>
        <v xml:space="preserve">Super.s </v>
      </c>
      <c r="H315" s="34" t="str">
        <f>IF(L315="Nő","",IF(Excel_BuiltIn__FilterDatabase__1[[#This Row],[Kor]]&gt;=1=AND(Excel_BuiltIn__FilterDatabase__1[[#This Row],[Kor]]&lt;18),"Junior ",""))</f>
        <v/>
      </c>
      <c r="I315" s="34" t="str">
        <f>IF(L315="Nő","",IF(Excel_BuiltIn__FilterDatabase__1[[#This Row],[Kor]]&gt;=18=AND(Excel_BuiltIn__FilterDatabase__1[[#This Row],[Kor]]&lt;=49),"Felnőtt ",""))</f>
        <v/>
      </c>
      <c r="J315" s="34" t="str">
        <f>IF(L315="Nő","",IF(Excel_BuiltIn__FilterDatabase__1[[#This Row],[Kor]]&gt;49=AND(Excel_BuiltIn__FilterDatabase__1[[#This Row],[Kor]]&lt;=59),"Senior ",""))</f>
        <v/>
      </c>
      <c r="K315" s="34" t="str">
        <f>IF(L315="Nő","",IF(Excel_BuiltIn__FilterDatabase__1[[#This Row],[Kor]]&gt;=60,"Super.s ",""))</f>
        <v xml:space="preserve">Super.s </v>
      </c>
      <c r="L315" s="34" t="str">
        <f>IF(Excel_BuiltIn__FilterDatabase__1[[#This Row],[Nem]]="Nő","Lady","")</f>
        <v/>
      </c>
    </row>
    <row r="316" spans="1:12" s="1" customFormat="1" ht="13.8">
      <c r="A316" s="28">
        <v>1344</v>
      </c>
      <c r="B316" s="28" t="s">
        <v>308</v>
      </c>
      <c r="C316" s="44" t="s">
        <v>950</v>
      </c>
      <c r="D316" s="45"/>
      <c r="E316" s="33" t="str">
        <f>IF(D316&gt;0,($N$2-Excel_BuiltIn__FilterDatabase__1[[#This Row],[Szül Év.Hó.Nap]])/365.25,"0")</f>
        <v>0</v>
      </c>
      <c r="F316" s="40"/>
      <c r="G316" s="34" t="str">
        <f>CONCATENATE(H316,Excel_BuiltIn__FilterDatabase__1[[#This Row],[Felnőtt]],Excel_BuiltIn__FilterDatabase__1[[#This Row],[Senior]],Excel_BuiltIn__FilterDatabase__1[[#This Row],[Super.s]],L316)</f>
        <v xml:space="preserve">Super.s </v>
      </c>
      <c r="H316" s="34" t="str">
        <f>IF(L316="Nő","",IF(Excel_BuiltIn__FilterDatabase__1[[#This Row],[Kor]]&gt;=1=AND(Excel_BuiltIn__FilterDatabase__1[[#This Row],[Kor]]&lt;18),"Junior ",""))</f>
        <v/>
      </c>
      <c r="I316" s="34" t="str">
        <f>IF(L316="Nő","",IF(Excel_BuiltIn__FilterDatabase__1[[#This Row],[Kor]]&gt;=18=AND(Excel_BuiltIn__FilterDatabase__1[[#This Row],[Kor]]&lt;=49),"Felnőtt ",""))</f>
        <v/>
      </c>
      <c r="J316" s="34" t="str">
        <f>IF(L316="Nő","",IF(Excel_BuiltIn__FilterDatabase__1[[#This Row],[Kor]]&gt;49=AND(Excel_BuiltIn__FilterDatabase__1[[#This Row],[Kor]]&lt;=59),"Senior ",""))</f>
        <v/>
      </c>
      <c r="K316" s="34" t="str">
        <f>IF(L316="Nő","",IF(Excel_BuiltIn__FilterDatabase__1[[#This Row],[Kor]]&gt;=60,"Super.s ",""))</f>
        <v xml:space="preserve">Super.s </v>
      </c>
      <c r="L316" s="34" t="str">
        <f>IF(Excel_BuiltIn__FilterDatabase__1[[#This Row],[Nem]]="Nő","Lady","")</f>
        <v/>
      </c>
    </row>
    <row r="317" spans="1:12" s="1" customFormat="1" ht="13.8">
      <c r="A317" s="28">
        <v>1348</v>
      </c>
      <c r="B317" s="28" t="s">
        <v>309</v>
      </c>
      <c r="C317" s="44" t="s">
        <v>946</v>
      </c>
      <c r="D317" s="45"/>
      <c r="E317" s="33" t="str">
        <f>IF(D317&gt;0,($N$2-Excel_BuiltIn__FilterDatabase__1[[#This Row],[Szül Év.Hó.Nap]])/365.25,"0")</f>
        <v>0</v>
      </c>
      <c r="F317" s="40"/>
      <c r="G317" s="34" t="str">
        <f>CONCATENATE(H317,Excel_BuiltIn__FilterDatabase__1[[#This Row],[Felnőtt]],Excel_BuiltIn__FilterDatabase__1[[#This Row],[Senior]],Excel_BuiltIn__FilterDatabase__1[[#This Row],[Super.s]],L317)</f>
        <v xml:space="preserve">Super.s </v>
      </c>
      <c r="H317" s="34" t="str">
        <f>IF(L317="Nő","",IF(Excel_BuiltIn__FilterDatabase__1[[#This Row],[Kor]]&gt;=1=AND(Excel_BuiltIn__FilterDatabase__1[[#This Row],[Kor]]&lt;18),"Junior ",""))</f>
        <v/>
      </c>
      <c r="I317" s="34" t="str">
        <f>IF(L317="Nő","",IF(Excel_BuiltIn__FilterDatabase__1[[#This Row],[Kor]]&gt;=18=AND(Excel_BuiltIn__FilterDatabase__1[[#This Row],[Kor]]&lt;=49),"Felnőtt ",""))</f>
        <v/>
      </c>
      <c r="J317" s="34" t="str">
        <f>IF(L317="Nő","",IF(Excel_BuiltIn__FilterDatabase__1[[#This Row],[Kor]]&gt;49=AND(Excel_BuiltIn__FilterDatabase__1[[#This Row],[Kor]]&lt;=59),"Senior ",""))</f>
        <v/>
      </c>
      <c r="K317" s="34" t="str">
        <f>IF(L317="Nő","",IF(Excel_BuiltIn__FilterDatabase__1[[#This Row],[Kor]]&gt;=60,"Super.s ",""))</f>
        <v xml:space="preserve">Super.s </v>
      </c>
      <c r="L317" s="34" t="str">
        <f>IF(Excel_BuiltIn__FilterDatabase__1[[#This Row],[Nem]]="Nő","Lady","")</f>
        <v/>
      </c>
    </row>
    <row r="318" spans="1:12" s="1" customFormat="1" ht="13.8">
      <c r="A318" s="28">
        <v>1349</v>
      </c>
      <c r="B318" s="28" t="s">
        <v>310</v>
      </c>
      <c r="C318" s="44" t="s">
        <v>27</v>
      </c>
      <c r="D318" s="45"/>
      <c r="E318" s="33" t="str">
        <f>IF(D318&gt;0,($N$2-Excel_BuiltIn__FilterDatabase__1[[#This Row],[Szül Év.Hó.Nap]])/365.25,"0")</f>
        <v>0</v>
      </c>
      <c r="F318" s="40"/>
      <c r="G318" s="34" t="str">
        <f>CONCATENATE(H318,Excel_BuiltIn__FilterDatabase__1[[#This Row],[Felnőtt]],Excel_BuiltIn__FilterDatabase__1[[#This Row],[Senior]],Excel_BuiltIn__FilterDatabase__1[[#This Row],[Super.s]],L318)</f>
        <v xml:space="preserve">Super.s </v>
      </c>
      <c r="H318" s="34" t="str">
        <f>IF(L318="Nő","",IF(Excel_BuiltIn__FilterDatabase__1[[#This Row],[Kor]]&gt;=1=AND(Excel_BuiltIn__FilterDatabase__1[[#This Row],[Kor]]&lt;18),"Junior ",""))</f>
        <v/>
      </c>
      <c r="I318" s="34" t="str">
        <f>IF(L318="Nő","",IF(Excel_BuiltIn__FilterDatabase__1[[#This Row],[Kor]]&gt;=18=AND(Excel_BuiltIn__FilterDatabase__1[[#This Row],[Kor]]&lt;=49),"Felnőtt ",""))</f>
        <v/>
      </c>
      <c r="J318" s="34" t="str">
        <f>IF(L318="Nő","",IF(Excel_BuiltIn__FilterDatabase__1[[#This Row],[Kor]]&gt;49=AND(Excel_BuiltIn__FilterDatabase__1[[#This Row],[Kor]]&lt;=59),"Senior ",""))</f>
        <v/>
      </c>
      <c r="K318" s="34" t="str">
        <f>IF(L318="Nő","",IF(Excel_BuiltIn__FilterDatabase__1[[#This Row],[Kor]]&gt;=60,"Super.s ",""))</f>
        <v xml:space="preserve">Super.s </v>
      </c>
      <c r="L318" s="34" t="str">
        <f>IF(Excel_BuiltIn__FilterDatabase__1[[#This Row],[Nem]]="Nő","Lady","")</f>
        <v/>
      </c>
    </row>
    <row r="319" spans="1:12" s="1" customFormat="1" ht="27.6">
      <c r="A319" s="28">
        <v>1350</v>
      </c>
      <c r="B319" s="28" t="s">
        <v>2390</v>
      </c>
      <c r="C319" s="44" t="s">
        <v>948</v>
      </c>
      <c r="D319" s="45"/>
      <c r="E319" s="33" t="str">
        <f>IF(D319&gt;0,($N$2-Excel_BuiltIn__FilterDatabase__1[[#This Row],[Szül Év.Hó.Nap]])/365.25,"0")</f>
        <v>0</v>
      </c>
      <c r="F319" s="40"/>
      <c r="G319" s="34" t="str">
        <f>CONCATENATE(H319,Excel_BuiltIn__FilterDatabase__1[[#This Row],[Felnőtt]],Excel_BuiltIn__FilterDatabase__1[[#This Row],[Senior]],Excel_BuiltIn__FilterDatabase__1[[#This Row],[Super.s]],L319)</f>
        <v xml:space="preserve">Super.s </v>
      </c>
      <c r="H319" s="34" t="str">
        <f>IF(L319="Nő","",IF(Excel_BuiltIn__FilterDatabase__1[[#This Row],[Kor]]&gt;=1=AND(Excel_BuiltIn__FilterDatabase__1[[#This Row],[Kor]]&lt;18),"Junior ",""))</f>
        <v/>
      </c>
      <c r="I319" s="34" t="str">
        <f>IF(L319="Nő","",IF(Excel_BuiltIn__FilterDatabase__1[[#This Row],[Kor]]&gt;=18=AND(Excel_BuiltIn__FilterDatabase__1[[#This Row],[Kor]]&lt;=49),"Felnőtt ",""))</f>
        <v/>
      </c>
      <c r="J319" s="34" t="str">
        <f>IF(L319="Nő","",IF(Excel_BuiltIn__FilterDatabase__1[[#This Row],[Kor]]&gt;49=AND(Excel_BuiltIn__FilterDatabase__1[[#This Row],[Kor]]&lt;=59),"Senior ",""))</f>
        <v/>
      </c>
      <c r="K319" s="34" t="str">
        <f>IF(L319="Nő","",IF(Excel_BuiltIn__FilterDatabase__1[[#This Row],[Kor]]&gt;=60,"Super.s ",""))</f>
        <v xml:space="preserve">Super.s </v>
      </c>
      <c r="L319" s="34" t="str">
        <f>IF(Excel_BuiltIn__FilterDatabase__1[[#This Row],[Nem]]="Nő","Lady","")</f>
        <v/>
      </c>
    </row>
    <row r="320" spans="1:12" s="1" customFormat="1" ht="13.8">
      <c r="A320" s="28">
        <v>1356</v>
      </c>
      <c r="B320" s="28" t="s">
        <v>311</v>
      </c>
      <c r="C320" s="44" t="s">
        <v>938</v>
      </c>
      <c r="D320" s="45"/>
      <c r="E320" s="33" t="str">
        <f>IF(D320&gt;0,($N$2-Excel_BuiltIn__FilterDatabase__1[[#This Row],[Szül Év.Hó.Nap]])/365.25,"0")</f>
        <v>0</v>
      </c>
      <c r="F320" s="40"/>
      <c r="G320" s="34" t="str">
        <f>CONCATENATE(H320,Excel_BuiltIn__FilterDatabase__1[[#This Row],[Felnőtt]],Excel_BuiltIn__FilterDatabase__1[[#This Row],[Senior]],Excel_BuiltIn__FilterDatabase__1[[#This Row],[Super.s]],L320)</f>
        <v xml:space="preserve">Super.s </v>
      </c>
      <c r="H320" s="34" t="str">
        <f>IF(L320="Nő","",IF(Excel_BuiltIn__FilterDatabase__1[[#This Row],[Kor]]&gt;=1=AND(Excel_BuiltIn__FilterDatabase__1[[#This Row],[Kor]]&lt;18),"Junior ",""))</f>
        <v/>
      </c>
      <c r="I320" s="34" t="str">
        <f>IF(L320="Nő","",IF(Excel_BuiltIn__FilterDatabase__1[[#This Row],[Kor]]&gt;=18=AND(Excel_BuiltIn__FilterDatabase__1[[#This Row],[Kor]]&lt;=49),"Felnőtt ",""))</f>
        <v/>
      </c>
      <c r="J320" s="34" t="str">
        <f>IF(L320="Nő","",IF(Excel_BuiltIn__FilterDatabase__1[[#This Row],[Kor]]&gt;49=AND(Excel_BuiltIn__FilterDatabase__1[[#This Row],[Kor]]&lt;=59),"Senior ",""))</f>
        <v/>
      </c>
      <c r="K320" s="34" t="str">
        <f>IF(L320="Nő","",IF(Excel_BuiltIn__FilterDatabase__1[[#This Row],[Kor]]&gt;=60,"Super.s ",""))</f>
        <v xml:space="preserve">Super.s </v>
      </c>
      <c r="L320" s="34" t="str">
        <f>IF(Excel_BuiltIn__FilterDatabase__1[[#This Row],[Nem]]="Nő","Lady","")</f>
        <v/>
      </c>
    </row>
    <row r="321" spans="1:12" s="1" customFormat="1" ht="13.8">
      <c r="A321" s="28">
        <v>1358</v>
      </c>
      <c r="B321" s="28" t="s">
        <v>313</v>
      </c>
      <c r="C321" s="44" t="s">
        <v>992</v>
      </c>
      <c r="D321" s="45"/>
      <c r="E321" s="33" t="str">
        <f>IF(D321&gt;0,($N$2-Excel_BuiltIn__FilterDatabase__1[[#This Row],[Szül Év.Hó.Nap]])/365.25,"0")</f>
        <v>0</v>
      </c>
      <c r="F321" s="40"/>
      <c r="G321" s="34" t="str">
        <f>CONCATENATE(H321,Excel_BuiltIn__FilterDatabase__1[[#This Row],[Felnőtt]],Excel_BuiltIn__FilterDatabase__1[[#This Row],[Senior]],Excel_BuiltIn__FilterDatabase__1[[#This Row],[Super.s]],L321)</f>
        <v xml:space="preserve">Super.s </v>
      </c>
      <c r="H321" s="34" t="str">
        <f>IF(L321="Nő","",IF(Excel_BuiltIn__FilterDatabase__1[[#This Row],[Kor]]&gt;=1=AND(Excel_BuiltIn__FilterDatabase__1[[#This Row],[Kor]]&lt;18),"Junior ",""))</f>
        <v/>
      </c>
      <c r="I321" s="34" t="str">
        <f>IF(L321="Nő","",IF(Excel_BuiltIn__FilterDatabase__1[[#This Row],[Kor]]&gt;=18=AND(Excel_BuiltIn__FilterDatabase__1[[#This Row],[Kor]]&lt;=49),"Felnőtt ",""))</f>
        <v/>
      </c>
      <c r="J321" s="34" t="str">
        <f>IF(L321="Nő","",IF(Excel_BuiltIn__FilterDatabase__1[[#This Row],[Kor]]&gt;49=AND(Excel_BuiltIn__FilterDatabase__1[[#This Row],[Kor]]&lt;=59),"Senior ",""))</f>
        <v/>
      </c>
      <c r="K321" s="34" t="str">
        <f>IF(L321="Nő","",IF(Excel_BuiltIn__FilterDatabase__1[[#This Row],[Kor]]&gt;=60,"Super.s ",""))</f>
        <v xml:space="preserve">Super.s </v>
      </c>
      <c r="L321" s="34" t="str">
        <f>IF(Excel_BuiltIn__FilterDatabase__1[[#This Row],[Nem]]="Nő","Lady","")</f>
        <v/>
      </c>
    </row>
    <row r="322" spans="1:12" s="1" customFormat="1" ht="13.8">
      <c r="A322" s="28">
        <v>1359</v>
      </c>
      <c r="B322" s="28" t="s">
        <v>314</v>
      </c>
      <c r="C322" s="44" t="s">
        <v>50</v>
      </c>
      <c r="D322" s="45"/>
      <c r="E322" s="33" t="str">
        <f>IF(D322&gt;0,($N$2-Excel_BuiltIn__FilterDatabase__1[[#This Row],[Szül Év.Hó.Nap]])/365.25,"0")</f>
        <v>0</v>
      </c>
      <c r="F322" s="40"/>
      <c r="G322" s="34" t="str">
        <f>CONCATENATE(H322,Excel_BuiltIn__FilterDatabase__1[[#This Row],[Felnőtt]],Excel_BuiltIn__FilterDatabase__1[[#This Row],[Senior]],Excel_BuiltIn__FilterDatabase__1[[#This Row],[Super.s]],L322)</f>
        <v xml:space="preserve">Super.s </v>
      </c>
      <c r="H322" s="34" t="str">
        <f>IF(L322="Nő","",IF(Excel_BuiltIn__FilterDatabase__1[[#This Row],[Kor]]&gt;=1=AND(Excel_BuiltIn__FilterDatabase__1[[#This Row],[Kor]]&lt;18),"Junior ",""))</f>
        <v/>
      </c>
      <c r="I322" s="34" t="str">
        <f>IF(L322="Nő","",IF(Excel_BuiltIn__FilterDatabase__1[[#This Row],[Kor]]&gt;=18=AND(Excel_BuiltIn__FilterDatabase__1[[#This Row],[Kor]]&lt;=49),"Felnőtt ",""))</f>
        <v/>
      </c>
      <c r="J322" s="34" t="str">
        <f>IF(L322="Nő","",IF(Excel_BuiltIn__FilterDatabase__1[[#This Row],[Kor]]&gt;49=AND(Excel_BuiltIn__FilterDatabase__1[[#This Row],[Kor]]&lt;=59),"Senior ",""))</f>
        <v/>
      </c>
      <c r="K322" s="34" t="str">
        <f>IF(L322="Nő","",IF(Excel_BuiltIn__FilterDatabase__1[[#This Row],[Kor]]&gt;=60,"Super.s ",""))</f>
        <v xml:space="preserve">Super.s </v>
      </c>
      <c r="L322" s="34" t="str">
        <f>IF(Excel_BuiltIn__FilterDatabase__1[[#This Row],[Nem]]="Nő","Lady","")</f>
        <v/>
      </c>
    </row>
    <row r="323" spans="1:12" s="1" customFormat="1" ht="13.8">
      <c r="A323" s="28">
        <v>1360</v>
      </c>
      <c r="B323" s="28" t="s">
        <v>315</v>
      </c>
      <c r="C323" s="44" t="s">
        <v>975</v>
      </c>
      <c r="D323" s="45"/>
      <c r="E323" s="33" t="str">
        <f>IF(D323&gt;0,($N$2-Excel_BuiltIn__FilterDatabase__1[[#This Row],[Szül Év.Hó.Nap]])/365.25,"0")</f>
        <v>0</v>
      </c>
      <c r="F323" s="40"/>
      <c r="G323" s="34" t="str">
        <f>CONCATENATE(H323,Excel_BuiltIn__FilterDatabase__1[[#This Row],[Felnőtt]],Excel_BuiltIn__FilterDatabase__1[[#This Row],[Senior]],Excel_BuiltIn__FilterDatabase__1[[#This Row],[Super.s]],L323)</f>
        <v xml:space="preserve">Super.s </v>
      </c>
      <c r="H323" s="34" t="str">
        <f>IF(L323="Nő","",IF(Excel_BuiltIn__FilterDatabase__1[[#This Row],[Kor]]&gt;=1=AND(Excel_BuiltIn__FilterDatabase__1[[#This Row],[Kor]]&lt;18),"Junior ",""))</f>
        <v/>
      </c>
      <c r="I323" s="34" t="str">
        <f>IF(L323="Nő","",IF(Excel_BuiltIn__FilterDatabase__1[[#This Row],[Kor]]&gt;=18=AND(Excel_BuiltIn__FilterDatabase__1[[#This Row],[Kor]]&lt;=49),"Felnőtt ",""))</f>
        <v/>
      </c>
      <c r="J323" s="34" t="str">
        <f>IF(L323="Nő","",IF(Excel_BuiltIn__FilterDatabase__1[[#This Row],[Kor]]&gt;49=AND(Excel_BuiltIn__FilterDatabase__1[[#This Row],[Kor]]&lt;=59),"Senior ",""))</f>
        <v/>
      </c>
      <c r="K323" s="34" t="str">
        <f>IF(L323="Nő","",IF(Excel_BuiltIn__FilterDatabase__1[[#This Row],[Kor]]&gt;=60,"Super.s ",""))</f>
        <v xml:space="preserve">Super.s </v>
      </c>
      <c r="L323" s="34" t="str">
        <f>IF(Excel_BuiltIn__FilterDatabase__1[[#This Row],[Nem]]="Nő","Lady","")</f>
        <v/>
      </c>
    </row>
    <row r="324" spans="1:12" s="1" customFormat="1" ht="13.8">
      <c r="A324" s="28">
        <v>1361</v>
      </c>
      <c r="B324" s="28" t="s">
        <v>316</v>
      </c>
      <c r="C324" s="44" t="s">
        <v>964</v>
      </c>
      <c r="D324" s="45"/>
      <c r="E324" s="33" t="str">
        <f>IF(D324&gt;0,($N$2-Excel_BuiltIn__FilterDatabase__1[[#This Row],[Szül Év.Hó.Nap]])/365.25,"0")</f>
        <v>0</v>
      </c>
      <c r="F324" s="40"/>
      <c r="G324" s="34" t="str">
        <f>CONCATENATE(H324,Excel_BuiltIn__FilterDatabase__1[[#This Row],[Felnőtt]],Excel_BuiltIn__FilterDatabase__1[[#This Row],[Senior]],Excel_BuiltIn__FilterDatabase__1[[#This Row],[Super.s]],L324)</f>
        <v xml:space="preserve">Super.s </v>
      </c>
      <c r="H324" s="34" t="str">
        <f>IF(L324="Nő","",IF(Excel_BuiltIn__FilterDatabase__1[[#This Row],[Kor]]&gt;=1=AND(Excel_BuiltIn__FilterDatabase__1[[#This Row],[Kor]]&lt;18),"Junior ",""))</f>
        <v/>
      </c>
      <c r="I324" s="34" t="str">
        <f>IF(L324="Nő","",IF(Excel_BuiltIn__FilterDatabase__1[[#This Row],[Kor]]&gt;=18=AND(Excel_BuiltIn__FilterDatabase__1[[#This Row],[Kor]]&lt;=49),"Felnőtt ",""))</f>
        <v/>
      </c>
      <c r="J324" s="34" t="str">
        <f>IF(L324="Nő","",IF(Excel_BuiltIn__FilterDatabase__1[[#This Row],[Kor]]&gt;49=AND(Excel_BuiltIn__FilterDatabase__1[[#This Row],[Kor]]&lt;=59),"Senior ",""))</f>
        <v/>
      </c>
      <c r="K324" s="34" t="str">
        <f>IF(L324="Nő","",IF(Excel_BuiltIn__FilterDatabase__1[[#This Row],[Kor]]&gt;=60,"Super.s ",""))</f>
        <v xml:space="preserve">Super.s </v>
      </c>
      <c r="L324" s="34" t="str">
        <f>IF(Excel_BuiltIn__FilterDatabase__1[[#This Row],[Nem]]="Nő","Lady","")</f>
        <v/>
      </c>
    </row>
    <row r="325" spans="1:12" s="1" customFormat="1" ht="13.8">
      <c r="A325" s="28">
        <v>1363</v>
      </c>
      <c r="B325" s="28" t="s">
        <v>994</v>
      </c>
      <c r="C325" s="44" t="s">
        <v>112</v>
      </c>
      <c r="D325" s="45"/>
      <c r="E325" s="33" t="str">
        <f>IF(D325&gt;0,($N$2-Excel_BuiltIn__FilterDatabase__1[[#This Row],[Szül Év.Hó.Nap]])/365.25,"0")</f>
        <v>0</v>
      </c>
      <c r="F325" s="40"/>
      <c r="G325" s="34" t="str">
        <f>CONCATENATE(H325,Excel_BuiltIn__FilterDatabase__1[[#This Row],[Felnőtt]],Excel_BuiltIn__FilterDatabase__1[[#This Row],[Senior]],Excel_BuiltIn__FilterDatabase__1[[#This Row],[Super.s]],L325)</f>
        <v xml:space="preserve">Super.s </v>
      </c>
      <c r="H325" s="34" t="str">
        <f>IF(L325="Nő","",IF(Excel_BuiltIn__FilterDatabase__1[[#This Row],[Kor]]&gt;=1=AND(Excel_BuiltIn__FilterDatabase__1[[#This Row],[Kor]]&lt;18),"Junior ",""))</f>
        <v/>
      </c>
      <c r="I325" s="34" t="str">
        <f>IF(L325="Nő","",IF(Excel_BuiltIn__FilterDatabase__1[[#This Row],[Kor]]&gt;=18=AND(Excel_BuiltIn__FilterDatabase__1[[#This Row],[Kor]]&lt;=49),"Felnőtt ",""))</f>
        <v/>
      </c>
      <c r="J325" s="34" t="str">
        <f>IF(L325="Nő","",IF(Excel_BuiltIn__FilterDatabase__1[[#This Row],[Kor]]&gt;49=AND(Excel_BuiltIn__FilterDatabase__1[[#This Row],[Kor]]&lt;=59),"Senior ",""))</f>
        <v/>
      </c>
      <c r="K325" s="34" t="str">
        <f>IF(L325="Nő","",IF(Excel_BuiltIn__FilterDatabase__1[[#This Row],[Kor]]&gt;=60,"Super.s ",""))</f>
        <v xml:space="preserve">Super.s </v>
      </c>
      <c r="L325" s="34" t="str">
        <f>IF(Excel_BuiltIn__FilterDatabase__1[[#This Row],[Nem]]="Nő","Lady","")</f>
        <v/>
      </c>
    </row>
    <row r="326" spans="1:12" s="1" customFormat="1" ht="13.8">
      <c r="A326" s="28">
        <v>1365</v>
      </c>
      <c r="B326" s="28" t="s">
        <v>317</v>
      </c>
      <c r="C326" s="44" t="s">
        <v>992</v>
      </c>
      <c r="D326" s="45"/>
      <c r="E326" s="33" t="str">
        <f>IF(D326&gt;0,($N$2-Excel_BuiltIn__FilterDatabase__1[[#This Row],[Szül Év.Hó.Nap]])/365.25,"0")</f>
        <v>0</v>
      </c>
      <c r="F326" s="40"/>
      <c r="G326" s="34" t="str">
        <f>CONCATENATE(H326,Excel_BuiltIn__FilterDatabase__1[[#This Row],[Felnőtt]],Excel_BuiltIn__FilterDatabase__1[[#This Row],[Senior]],Excel_BuiltIn__FilterDatabase__1[[#This Row],[Super.s]],L326)</f>
        <v xml:space="preserve">Super.s </v>
      </c>
      <c r="H326" s="34" t="str">
        <f>IF(L326="Nő","",IF(Excel_BuiltIn__FilterDatabase__1[[#This Row],[Kor]]&gt;=1=AND(Excel_BuiltIn__FilterDatabase__1[[#This Row],[Kor]]&lt;18),"Junior ",""))</f>
        <v/>
      </c>
      <c r="I326" s="34" t="str">
        <f>IF(L326="Nő","",IF(Excel_BuiltIn__FilterDatabase__1[[#This Row],[Kor]]&gt;=18=AND(Excel_BuiltIn__FilterDatabase__1[[#This Row],[Kor]]&lt;=49),"Felnőtt ",""))</f>
        <v/>
      </c>
      <c r="J326" s="34" t="str">
        <f>IF(L326="Nő","",IF(Excel_BuiltIn__FilterDatabase__1[[#This Row],[Kor]]&gt;49=AND(Excel_BuiltIn__FilterDatabase__1[[#This Row],[Kor]]&lt;=59),"Senior ",""))</f>
        <v/>
      </c>
      <c r="K326" s="34" t="str">
        <f>IF(L326="Nő","",IF(Excel_BuiltIn__FilterDatabase__1[[#This Row],[Kor]]&gt;=60,"Super.s ",""))</f>
        <v xml:space="preserve">Super.s </v>
      </c>
      <c r="L326" s="34" t="str">
        <f>IF(Excel_BuiltIn__FilterDatabase__1[[#This Row],[Nem]]="Nő","Lady","")</f>
        <v/>
      </c>
    </row>
    <row r="327" spans="1:12" s="1" customFormat="1" ht="13.8">
      <c r="A327" s="28">
        <v>1369</v>
      </c>
      <c r="B327" s="28" t="s">
        <v>319</v>
      </c>
      <c r="C327" s="44" t="s">
        <v>26</v>
      </c>
      <c r="D327" s="45"/>
      <c r="E327" s="33" t="str">
        <f>IF(D327&gt;0,($N$2-Excel_BuiltIn__FilterDatabase__1[[#This Row],[Szül Év.Hó.Nap]])/365.25,"0")</f>
        <v>0</v>
      </c>
      <c r="F327" s="40"/>
      <c r="G327" s="34" t="str">
        <f>CONCATENATE(H327,Excel_BuiltIn__FilterDatabase__1[[#This Row],[Felnőtt]],Excel_BuiltIn__FilterDatabase__1[[#This Row],[Senior]],Excel_BuiltIn__FilterDatabase__1[[#This Row],[Super.s]],L327)</f>
        <v xml:space="preserve">Super.s </v>
      </c>
      <c r="H327" s="34" t="str">
        <f>IF(L327="Nő","",IF(Excel_BuiltIn__FilterDatabase__1[[#This Row],[Kor]]&gt;=1=AND(Excel_BuiltIn__FilterDatabase__1[[#This Row],[Kor]]&lt;18),"Junior ",""))</f>
        <v/>
      </c>
      <c r="I327" s="34" t="str">
        <f>IF(L327="Nő","",IF(Excel_BuiltIn__FilterDatabase__1[[#This Row],[Kor]]&gt;=18=AND(Excel_BuiltIn__FilterDatabase__1[[#This Row],[Kor]]&lt;=49),"Felnőtt ",""))</f>
        <v/>
      </c>
      <c r="J327" s="34" t="str">
        <f>IF(L327="Nő","",IF(Excel_BuiltIn__FilterDatabase__1[[#This Row],[Kor]]&gt;49=AND(Excel_BuiltIn__FilterDatabase__1[[#This Row],[Kor]]&lt;=59),"Senior ",""))</f>
        <v/>
      </c>
      <c r="K327" s="34" t="str">
        <f>IF(L327="Nő","",IF(Excel_BuiltIn__FilterDatabase__1[[#This Row],[Kor]]&gt;=60,"Super.s ",""))</f>
        <v xml:space="preserve">Super.s </v>
      </c>
      <c r="L327" s="34" t="str">
        <f>IF(Excel_BuiltIn__FilterDatabase__1[[#This Row],[Nem]]="Nő","Lady","")</f>
        <v/>
      </c>
    </row>
    <row r="328" spans="1:12" s="1" customFormat="1" ht="13.8">
      <c r="A328" s="28">
        <v>1372</v>
      </c>
      <c r="B328" s="28" t="s">
        <v>65</v>
      </c>
      <c r="C328" s="44" t="s">
        <v>986</v>
      </c>
      <c r="D328" s="45"/>
      <c r="E328" s="33" t="str">
        <f>IF(D328&gt;0,($N$2-Excel_BuiltIn__FilterDatabase__1[[#This Row],[Szül Év.Hó.Nap]])/365.25,"0")</f>
        <v>0</v>
      </c>
      <c r="F328" s="40"/>
      <c r="G328" s="34" t="str">
        <f>CONCATENATE(H328,Excel_BuiltIn__FilterDatabase__1[[#This Row],[Felnőtt]],Excel_BuiltIn__FilterDatabase__1[[#This Row],[Senior]],Excel_BuiltIn__FilterDatabase__1[[#This Row],[Super.s]],L328)</f>
        <v xml:space="preserve">Super.s </v>
      </c>
      <c r="H328" s="34" t="str">
        <f>IF(L328="Nő","",IF(Excel_BuiltIn__FilterDatabase__1[[#This Row],[Kor]]&gt;=1=AND(Excel_BuiltIn__FilterDatabase__1[[#This Row],[Kor]]&lt;18),"Junior ",""))</f>
        <v/>
      </c>
      <c r="I328" s="34" t="str">
        <f>IF(L328="Nő","",IF(Excel_BuiltIn__FilterDatabase__1[[#This Row],[Kor]]&gt;=18=AND(Excel_BuiltIn__FilterDatabase__1[[#This Row],[Kor]]&lt;=49),"Felnőtt ",""))</f>
        <v/>
      </c>
      <c r="J328" s="34" t="str">
        <f>IF(L328="Nő","",IF(Excel_BuiltIn__FilterDatabase__1[[#This Row],[Kor]]&gt;49=AND(Excel_BuiltIn__FilterDatabase__1[[#This Row],[Kor]]&lt;=59),"Senior ",""))</f>
        <v/>
      </c>
      <c r="K328" s="34" t="str">
        <f>IF(L328="Nő","",IF(Excel_BuiltIn__FilterDatabase__1[[#This Row],[Kor]]&gt;=60,"Super.s ",""))</f>
        <v xml:space="preserve">Super.s </v>
      </c>
      <c r="L328" s="34" t="str">
        <f>IF(Excel_BuiltIn__FilterDatabase__1[[#This Row],[Nem]]="Nő","Lady","")</f>
        <v/>
      </c>
    </row>
    <row r="329" spans="1:12" s="1" customFormat="1" ht="27.6">
      <c r="A329" s="28">
        <v>1373</v>
      </c>
      <c r="B329" s="28" t="s">
        <v>2391</v>
      </c>
      <c r="C329" s="44" t="s">
        <v>109</v>
      </c>
      <c r="D329" s="45"/>
      <c r="E329" s="33" t="str">
        <f>IF(D329&gt;0,($N$2-Excel_BuiltIn__FilterDatabase__1[[#This Row],[Szül Év.Hó.Nap]])/365.25,"0")</f>
        <v>0</v>
      </c>
      <c r="F329" s="40"/>
      <c r="G329" s="34" t="str">
        <f>CONCATENATE(H329,Excel_BuiltIn__FilterDatabase__1[[#This Row],[Felnőtt]],Excel_BuiltIn__FilterDatabase__1[[#This Row],[Senior]],Excel_BuiltIn__FilterDatabase__1[[#This Row],[Super.s]],L329)</f>
        <v xml:space="preserve">Super.s </v>
      </c>
      <c r="H329" s="34" t="str">
        <f>IF(L329="Nő","",IF(Excel_BuiltIn__FilterDatabase__1[[#This Row],[Kor]]&gt;=1=AND(Excel_BuiltIn__FilterDatabase__1[[#This Row],[Kor]]&lt;18),"Junior ",""))</f>
        <v/>
      </c>
      <c r="I329" s="34" t="str">
        <f>IF(L329="Nő","",IF(Excel_BuiltIn__FilterDatabase__1[[#This Row],[Kor]]&gt;=18=AND(Excel_BuiltIn__FilterDatabase__1[[#This Row],[Kor]]&lt;=49),"Felnőtt ",""))</f>
        <v/>
      </c>
      <c r="J329" s="34" t="str">
        <f>IF(L329="Nő","",IF(Excel_BuiltIn__FilterDatabase__1[[#This Row],[Kor]]&gt;49=AND(Excel_BuiltIn__FilterDatabase__1[[#This Row],[Kor]]&lt;=59),"Senior ",""))</f>
        <v/>
      </c>
      <c r="K329" s="34" t="str">
        <f>IF(L329="Nő","",IF(Excel_BuiltIn__FilterDatabase__1[[#This Row],[Kor]]&gt;=60,"Super.s ",""))</f>
        <v xml:space="preserve">Super.s </v>
      </c>
      <c r="L329" s="34" t="str">
        <f>IF(Excel_BuiltIn__FilterDatabase__1[[#This Row],[Nem]]="Nő","Lady","")</f>
        <v/>
      </c>
    </row>
    <row r="330" spans="1:12" s="1" customFormat="1" ht="21">
      <c r="A330" s="28">
        <v>1374</v>
      </c>
      <c r="B330" s="28" t="s">
        <v>321</v>
      </c>
      <c r="C330" s="44" t="s">
        <v>970</v>
      </c>
      <c r="D330" s="45"/>
      <c r="E330" s="33" t="str">
        <f>IF(D330&gt;0,($N$2-Excel_BuiltIn__FilterDatabase__1[[#This Row],[Szül Év.Hó.Nap]])/365.25,"0")</f>
        <v>0</v>
      </c>
      <c r="F330" s="40"/>
      <c r="G330" s="34" t="str">
        <f>CONCATENATE(H330,Excel_BuiltIn__FilterDatabase__1[[#This Row],[Felnőtt]],Excel_BuiltIn__FilterDatabase__1[[#This Row],[Senior]],Excel_BuiltIn__FilterDatabase__1[[#This Row],[Super.s]],L330)</f>
        <v xml:space="preserve">Super.s </v>
      </c>
      <c r="H330" s="34" t="str">
        <f>IF(L330="Nő","",IF(Excel_BuiltIn__FilterDatabase__1[[#This Row],[Kor]]&gt;=1=AND(Excel_BuiltIn__FilterDatabase__1[[#This Row],[Kor]]&lt;18),"Junior ",""))</f>
        <v/>
      </c>
      <c r="I330" s="34" t="str">
        <f>IF(L330="Nő","",IF(Excel_BuiltIn__FilterDatabase__1[[#This Row],[Kor]]&gt;=18=AND(Excel_BuiltIn__FilterDatabase__1[[#This Row],[Kor]]&lt;=49),"Felnőtt ",""))</f>
        <v/>
      </c>
      <c r="J330" s="34" t="str">
        <f>IF(L330="Nő","",IF(Excel_BuiltIn__FilterDatabase__1[[#This Row],[Kor]]&gt;49=AND(Excel_BuiltIn__FilterDatabase__1[[#This Row],[Kor]]&lt;=59),"Senior ",""))</f>
        <v/>
      </c>
      <c r="K330" s="34" t="str">
        <f>IF(L330="Nő","",IF(Excel_BuiltIn__FilterDatabase__1[[#This Row],[Kor]]&gt;=60,"Super.s ",""))</f>
        <v xml:space="preserve">Super.s </v>
      </c>
      <c r="L330" s="34" t="str">
        <f>IF(Excel_BuiltIn__FilterDatabase__1[[#This Row],[Nem]]="Nő","Lady","")</f>
        <v/>
      </c>
    </row>
    <row r="331" spans="1:12" s="1" customFormat="1" ht="13.8">
      <c r="A331" s="28">
        <v>1376</v>
      </c>
      <c r="B331" s="28" t="s">
        <v>322</v>
      </c>
      <c r="C331" s="44" t="s">
        <v>964</v>
      </c>
      <c r="D331" s="45"/>
      <c r="E331" s="33" t="str">
        <f>IF(D331&gt;0,($N$2-Excel_BuiltIn__FilterDatabase__1[[#This Row],[Szül Év.Hó.Nap]])/365.25,"0")</f>
        <v>0</v>
      </c>
      <c r="F331" s="40"/>
      <c r="G331" s="34" t="str">
        <f>CONCATENATE(H331,Excel_BuiltIn__FilterDatabase__1[[#This Row],[Felnőtt]],Excel_BuiltIn__FilterDatabase__1[[#This Row],[Senior]],Excel_BuiltIn__FilterDatabase__1[[#This Row],[Super.s]],L331)</f>
        <v xml:space="preserve">Super.s </v>
      </c>
      <c r="H331" s="34" t="str">
        <f>IF(L331="Nő","",IF(Excel_BuiltIn__FilterDatabase__1[[#This Row],[Kor]]&gt;=1=AND(Excel_BuiltIn__FilterDatabase__1[[#This Row],[Kor]]&lt;18),"Junior ",""))</f>
        <v/>
      </c>
      <c r="I331" s="34" t="str">
        <f>IF(L331="Nő","",IF(Excel_BuiltIn__FilterDatabase__1[[#This Row],[Kor]]&gt;=18=AND(Excel_BuiltIn__FilterDatabase__1[[#This Row],[Kor]]&lt;=49),"Felnőtt ",""))</f>
        <v/>
      </c>
      <c r="J331" s="34" t="str">
        <f>IF(L331="Nő","",IF(Excel_BuiltIn__FilterDatabase__1[[#This Row],[Kor]]&gt;49=AND(Excel_BuiltIn__FilterDatabase__1[[#This Row],[Kor]]&lt;=59),"Senior ",""))</f>
        <v/>
      </c>
      <c r="K331" s="34" t="str">
        <f>IF(L331="Nő","",IF(Excel_BuiltIn__FilterDatabase__1[[#This Row],[Kor]]&gt;=60,"Super.s ",""))</f>
        <v xml:space="preserve">Super.s </v>
      </c>
      <c r="L331" s="34" t="str">
        <f>IF(Excel_BuiltIn__FilterDatabase__1[[#This Row],[Nem]]="Nő","Lady","")</f>
        <v/>
      </c>
    </row>
    <row r="332" spans="1:12" s="1" customFormat="1" ht="27.6">
      <c r="A332" s="28">
        <v>1377</v>
      </c>
      <c r="B332" s="28" t="s">
        <v>2392</v>
      </c>
      <c r="C332" s="44" t="s">
        <v>964</v>
      </c>
      <c r="D332" s="45"/>
      <c r="E332" s="33" t="str">
        <f>IF(D332&gt;0,($N$2-Excel_BuiltIn__FilterDatabase__1[[#This Row],[Szül Év.Hó.Nap]])/365.25,"0")</f>
        <v>0</v>
      </c>
      <c r="F332" s="40"/>
      <c r="G332" s="34" t="str">
        <f>CONCATENATE(H332,Excel_BuiltIn__FilterDatabase__1[[#This Row],[Felnőtt]],Excel_BuiltIn__FilterDatabase__1[[#This Row],[Senior]],Excel_BuiltIn__FilterDatabase__1[[#This Row],[Super.s]],L332)</f>
        <v xml:space="preserve">Super.s </v>
      </c>
      <c r="H332" s="34" t="str">
        <f>IF(L332="Nő","",IF(Excel_BuiltIn__FilterDatabase__1[[#This Row],[Kor]]&gt;=1=AND(Excel_BuiltIn__FilterDatabase__1[[#This Row],[Kor]]&lt;18),"Junior ",""))</f>
        <v/>
      </c>
      <c r="I332" s="34" t="str">
        <f>IF(L332="Nő","",IF(Excel_BuiltIn__FilterDatabase__1[[#This Row],[Kor]]&gt;=18=AND(Excel_BuiltIn__FilterDatabase__1[[#This Row],[Kor]]&lt;=49),"Felnőtt ",""))</f>
        <v/>
      </c>
      <c r="J332" s="34" t="str">
        <f>IF(L332="Nő","",IF(Excel_BuiltIn__FilterDatabase__1[[#This Row],[Kor]]&gt;49=AND(Excel_BuiltIn__FilterDatabase__1[[#This Row],[Kor]]&lt;=59),"Senior ",""))</f>
        <v/>
      </c>
      <c r="K332" s="34" t="str">
        <f>IF(L332="Nő","",IF(Excel_BuiltIn__FilterDatabase__1[[#This Row],[Kor]]&gt;=60,"Super.s ",""))</f>
        <v xml:space="preserve">Super.s </v>
      </c>
      <c r="L332" s="34" t="str">
        <f>IF(Excel_BuiltIn__FilterDatabase__1[[#This Row],[Nem]]="Nő","Lady","")</f>
        <v/>
      </c>
    </row>
    <row r="333" spans="1:12" s="1" customFormat="1" ht="13.8">
      <c r="A333" s="28">
        <v>1379</v>
      </c>
      <c r="B333" s="28" t="s">
        <v>2179</v>
      </c>
      <c r="C333" s="44" t="s">
        <v>965</v>
      </c>
      <c r="D333" s="45"/>
      <c r="E333" s="33" t="str">
        <f>IF(D333&gt;0,($N$2-Excel_BuiltIn__FilterDatabase__1[[#This Row],[Szül Év.Hó.Nap]])/365.25,"0")</f>
        <v>0</v>
      </c>
      <c r="F333" s="40"/>
      <c r="G333" s="34" t="str">
        <f>CONCATENATE(H333,Excel_BuiltIn__FilterDatabase__1[[#This Row],[Felnőtt]],Excel_BuiltIn__FilterDatabase__1[[#This Row],[Senior]],Excel_BuiltIn__FilterDatabase__1[[#This Row],[Super.s]],L333)</f>
        <v xml:space="preserve">Super.s </v>
      </c>
      <c r="H333" s="34" t="str">
        <f>IF(L333="Nő","",IF(Excel_BuiltIn__FilterDatabase__1[[#This Row],[Kor]]&gt;=1=AND(Excel_BuiltIn__FilterDatabase__1[[#This Row],[Kor]]&lt;18),"Junior ",""))</f>
        <v/>
      </c>
      <c r="I333" s="34" t="str">
        <f>IF(L333="Nő","",IF(Excel_BuiltIn__FilterDatabase__1[[#This Row],[Kor]]&gt;=18=AND(Excel_BuiltIn__FilterDatabase__1[[#This Row],[Kor]]&lt;=49),"Felnőtt ",""))</f>
        <v/>
      </c>
      <c r="J333" s="34" t="str">
        <f>IF(L333="Nő","",IF(Excel_BuiltIn__FilterDatabase__1[[#This Row],[Kor]]&gt;49=AND(Excel_BuiltIn__FilterDatabase__1[[#This Row],[Kor]]&lt;=59),"Senior ",""))</f>
        <v/>
      </c>
      <c r="K333" s="34" t="str">
        <f>IF(L333="Nő","",IF(Excel_BuiltIn__FilterDatabase__1[[#This Row],[Kor]]&gt;=60,"Super.s ",""))</f>
        <v xml:space="preserve">Super.s </v>
      </c>
      <c r="L333" s="34" t="str">
        <f>IF(Excel_BuiltIn__FilterDatabase__1[[#This Row],[Nem]]="Nő","Lady","")</f>
        <v/>
      </c>
    </row>
    <row r="334" spans="1:12" s="1" customFormat="1" ht="13.8">
      <c r="A334" s="28">
        <v>1380</v>
      </c>
      <c r="B334" s="28" t="s">
        <v>323</v>
      </c>
      <c r="C334" s="44" t="s">
        <v>995</v>
      </c>
      <c r="D334" s="45"/>
      <c r="E334" s="33" t="str">
        <f>IF(D334&gt;0,($N$2-Excel_BuiltIn__FilterDatabase__1[[#This Row],[Szül Év.Hó.Nap]])/365.25,"0")</f>
        <v>0</v>
      </c>
      <c r="F334" s="40"/>
      <c r="G334" s="34" t="str">
        <f>CONCATENATE(H334,Excel_BuiltIn__FilterDatabase__1[[#This Row],[Felnőtt]],Excel_BuiltIn__FilterDatabase__1[[#This Row],[Senior]],Excel_BuiltIn__FilterDatabase__1[[#This Row],[Super.s]],L334)</f>
        <v xml:space="preserve">Super.s </v>
      </c>
      <c r="H334" s="34" t="str">
        <f>IF(L334="Nő","",IF(Excel_BuiltIn__FilterDatabase__1[[#This Row],[Kor]]&gt;=1=AND(Excel_BuiltIn__FilterDatabase__1[[#This Row],[Kor]]&lt;18),"Junior ",""))</f>
        <v/>
      </c>
      <c r="I334" s="34" t="str">
        <f>IF(L334="Nő","",IF(Excel_BuiltIn__FilterDatabase__1[[#This Row],[Kor]]&gt;=18=AND(Excel_BuiltIn__FilterDatabase__1[[#This Row],[Kor]]&lt;=49),"Felnőtt ",""))</f>
        <v/>
      </c>
      <c r="J334" s="34" t="str">
        <f>IF(L334="Nő","",IF(Excel_BuiltIn__FilterDatabase__1[[#This Row],[Kor]]&gt;49=AND(Excel_BuiltIn__FilterDatabase__1[[#This Row],[Kor]]&lt;=59),"Senior ",""))</f>
        <v/>
      </c>
      <c r="K334" s="34" t="str">
        <f>IF(L334="Nő","",IF(Excel_BuiltIn__FilterDatabase__1[[#This Row],[Kor]]&gt;=60,"Super.s ",""))</f>
        <v xml:space="preserve">Super.s </v>
      </c>
      <c r="L334" s="34" t="str">
        <f>IF(Excel_BuiltIn__FilterDatabase__1[[#This Row],[Nem]]="Nő","Lady","")</f>
        <v/>
      </c>
    </row>
    <row r="335" spans="1:12" s="1" customFormat="1" ht="13.8">
      <c r="A335" s="28">
        <v>1383</v>
      </c>
      <c r="B335" s="28" t="s">
        <v>324</v>
      </c>
      <c r="C335" s="44" t="s">
        <v>938</v>
      </c>
      <c r="D335" s="45"/>
      <c r="E335" s="33" t="str">
        <f>IF(D335&gt;0,($N$2-Excel_BuiltIn__FilterDatabase__1[[#This Row],[Szül Év.Hó.Nap]])/365.25,"0")</f>
        <v>0</v>
      </c>
      <c r="F335" s="40"/>
      <c r="G335" s="34" t="str">
        <f>CONCATENATE(H335,Excel_BuiltIn__FilterDatabase__1[[#This Row],[Felnőtt]],Excel_BuiltIn__FilterDatabase__1[[#This Row],[Senior]],Excel_BuiltIn__FilterDatabase__1[[#This Row],[Super.s]],L335)</f>
        <v xml:space="preserve">Super.s </v>
      </c>
      <c r="H335" s="34" t="str">
        <f>IF(L335="Nő","",IF(Excel_BuiltIn__FilterDatabase__1[[#This Row],[Kor]]&gt;=1=AND(Excel_BuiltIn__FilterDatabase__1[[#This Row],[Kor]]&lt;18),"Junior ",""))</f>
        <v/>
      </c>
      <c r="I335" s="34" t="str">
        <f>IF(L335="Nő","",IF(Excel_BuiltIn__FilterDatabase__1[[#This Row],[Kor]]&gt;=18=AND(Excel_BuiltIn__FilterDatabase__1[[#This Row],[Kor]]&lt;=49),"Felnőtt ",""))</f>
        <v/>
      </c>
      <c r="J335" s="34" t="str">
        <f>IF(L335="Nő","",IF(Excel_BuiltIn__FilterDatabase__1[[#This Row],[Kor]]&gt;49=AND(Excel_BuiltIn__FilterDatabase__1[[#This Row],[Kor]]&lt;=59),"Senior ",""))</f>
        <v/>
      </c>
      <c r="K335" s="34" t="str">
        <f>IF(L335="Nő","",IF(Excel_BuiltIn__FilterDatabase__1[[#This Row],[Kor]]&gt;=60,"Super.s ",""))</f>
        <v xml:space="preserve">Super.s </v>
      </c>
      <c r="L335" s="34" t="str">
        <f>IF(Excel_BuiltIn__FilterDatabase__1[[#This Row],[Nem]]="Nő","Lady","")</f>
        <v/>
      </c>
    </row>
    <row r="336" spans="1:12" s="1" customFormat="1" ht="13.8">
      <c r="A336" s="28">
        <v>1384</v>
      </c>
      <c r="B336" s="28" t="s">
        <v>325</v>
      </c>
      <c r="C336" s="44" t="s">
        <v>938</v>
      </c>
      <c r="D336" s="45"/>
      <c r="E336" s="33" t="str">
        <f>IF(D336&gt;0,($N$2-Excel_BuiltIn__FilterDatabase__1[[#This Row],[Szül Év.Hó.Nap]])/365.25,"0")</f>
        <v>0</v>
      </c>
      <c r="F336" s="40"/>
      <c r="G336" s="34" t="str">
        <f>CONCATENATE(H336,Excel_BuiltIn__FilterDatabase__1[[#This Row],[Felnőtt]],Excel_BuiltIn__FilterDatabase__1[[#This Row],[Senior]],Excel_BuiltIn__FilterDatabase__1[[#This Row],[Super.s]],L336)</f>
        <v xml:space="preserve">Super.s </v>
      </c>
      <c r="H336" s="34" t="str">
        <f>IF(L336="Nő","",IF(Excel_BuiltIn__FilterDatabase__1[[#This Row],[Kor]]&gt;=1=AND(Excel_BuiltIn__FilterDatabase__1[[#This Row],[Kor]]&lt;18),"Junior ",""))</f>
        <v/>
      </c>
      <c r="I336" s="34" t="str">
        <f>IF(L336="Nő","",IF(Excel_BuiltIn__FilterDatabase__1[[#This Row],[Kor]]&gt;=18=AND(Excel_BuiltIn__FilterDatabase__1[[#This Row],[Kor]]&lt;=49),"Felnőtt ",""))</f>
        <v/>
      </c>
      <c r="J336" s="34" t="str">
        <f>IF(L336="Nő","",IF(Excel_BuiltIn__FilterDatabase__1[[#This Row],[Kor]]&gt;49=AND(Excel_BuiltIn__FilterDatabase__1[[#This Row],[Kor]]&lt;=59),"Senior ",""))</f>
        <v/>
      </c>
      <c r="K336" s="34" t="str">
        <f>IF(L336="Nő","",IF(Excel_BuiltIn__FilterDatabase__1[[#This Row],[Kor]]&gt;=60,"Super.s ",""))</f>
        <v xml:space="preserve">Super.s </v>
      </c>
      <c r="L336" s="34" t="str">
        <f>IF(Excel_BuiltIn__FilterDatabase__1[[#This Row],[Nem]]="Nő","Lady","")</f>
        <v/>
      </c>
    </row>
    <row r="337" spans="1:12" s="1" customFormat="1" ht="13.8">
      <c r="A337" s="28">
        <v>1385</v>
      </c>
      <c r="B337" s="28" t="s">
        <v>326</v>
      </c>
      <c r="C337" s="44" t="s">
        <v>950</v>
      </c>
      <c r="D337" s="45"/>
      <c r="E337" s="33" t="str">
        <f>IF(D337&gt;0,($N$2-Excel_BuiltIn__FilterDatabase__1[[#This Row],[Szül Év.Hó.Nap]])/365.25,"0")</f>
        <v>0</v>
      </c>
      <c r="F337" s="40"/>
      <c r="G337" s="34" t="str">
        <f>CONCATENATE(H337,Excel_BuiltIn__FilterDatabase__1[[#This Row],[Felnőtt]],Excel_BuiltIn__FilterDatabase__1[[#This Row],[Senior]],Excel_BuiltIn__FilterDatabase__1[[#This Row],[Super.s]],L337)</f>
        <v xml:space="preserve">Super.s </v>
      </c>
      <c r="H337" s="34" t="str">
        <f>IF(L337="Nő","",IF(Excel_BuiltIn__FilterDatabase__1[[#This Row],[Kor]]&gt;=1=AND(Excel_BuiltIn__FilterDatabase__1[[#This Row],[Kor]]&lt;18),"Junior ",""))</f>
        <v/>
      </c>
      <c r="I337" s="34" t="str">
        <f>IF(L337="Nő","",IF(Excel_BuiltIn__FilterDatabase__1[[#This Row],[Kor]]&gt;=18=AND(Excel_BuiltIn__FilterDatabase__1[[#This Row],[Kor]]&lt;=49),"Felnőtt ",""))</f>
        <v/>
      </c>
      <c r="J337" s="34" t="str">
        <f>IF(L337="Nő","",IF(Excel_BuiltIn__FilterDatabase__1[[#This Row],[Kor]]&gt;49=AND(Excel_BuiltIn__FilterDatabase__1[[#This Row],[Kor]]&lt;=59),"Senior ",""))</f>
        <v/>
      </c>
      <c r="K337" s="34" t="str">
        <f>IF(L337="Nő","",IF(Excel_BuiltIn__FilterDatabase__1[[#This Row],[Kor]]&gt;=60,"Super.s ",""))</f>
        <v xml:space="preserve">Super.s </v>
      </c>
      <c r="L337" s="34" t="str">
        <f>IF(Excel_BuiltIn__FilterDatabase__1[[#This Row],[Nem]]="Nő","Lady","")</f>
        <v/>
      </c>
    </row>
    <row r="338" spans="1:12" s="1" customFormat="1" ht="13.8">
      <c r="A338" s="28">
        <v>1386</v>
      </c>
      <c r="B338" s="28" t="s">
        <v>327</v>
      </c>
      <c r="C338" s="44" t="s">
        <v>27</v>
      </c>
      <c r="D338" s="45"/>
      <c r="E338" s="33" t="str">
        <f>IF(D338&gt;0,($N$2-Excel_BuiltIn__FilterDatabase__1[[#This Row],[Szül Év.Hó.Nap]])/365.25,"0")</f>
        <v>0</v>
      </c>
      <c r="F338" s="40"/>
      <c r="G338" s="34" t="str">
        <f>CONCATENATE(H338,Excel_BuiltIn__FilterDatabase__1[[#This Row],[Felnőtt]],Excel_BuiltIn__FilterDatabase__1[[#This Row],[Senior]],Excel_BuiltIn__FilterDatabase__1[[#This Row],[Super.s]],L338)</f>
        <v xml:space="preserve">Super.s </v>
      </c>
      <c r="H338" s="34" t="str">
        <f>IF(L338="Nő","",IF(Excel_BuiltIn__FilterDatabase__1[[#This Row],[Kor]]&gt;=1=AND(Excel_BuiltIn__FilterDatabase__1[[#This Row],[Kor]]&lt;18),"Junior ",""))</f>
        <v/>
      </c>
      <c r="I338" s="34" t="str">
        <f>IF(L338="Nő","",IF(Excel_BuiltIn__FilterDatabase__1[[#This Row],[Kor]]&gt;=18=AND(Excel_BuiltIn__FilterDatabase__1[[#This Row],[Kor]]&lt;=49),"Felnőtt ",""))</f>
        <v/>
      </c>
      <c r="J338" s="34" t="str">
        <f>IF(L338="Nő","",IF(Excel_BuiltIn__FilterDatabase__1[[#This Row],[Kor]]&gt;49=AND(Excel_BuiltIn__FilterDatabase__1[[#This Row],[Kor]]&lt;=59),"Senior ",""))</f>
        <v/>
      </c>
      <c r="K338" s="34" t="str">
        <f>IF(L338="Nő","",IF(Excel_BuiltIn__FilterDatabase__1[[#This Row],[Kor]]&gt;=60,"Super.s ",""))</f>
        <v xml:space="preserve">Super.s </v>
      </c>
      <c r="L338" s="34" t="str">
        <f>IF(Excel_BuiltIn__FilterDatabase__1[[#This Row],[Nem]]="Nő","Lady","")</f>
        <v/>
      </c>
    </row>
    <row r="339" spans="1:12" s="1" customFormat="1" ht="13.8">
      <c r="A339" s="28">
        <v>1391</v>
      </c>
      <c r="B339" s="28" t="s">
        <v>328</v>
      </c>
      <c r="C339" s="44" t="s">
        <v>26</v>
      </c>
      <c r="D339" s="45"/>
      <c r="E339" s="33" t="str">
        <f>IF(D339&gt;0,($N$2-Excel_BuiltIn__FilterDatabase__1[[#This Row],[Szül Év.Hó.Nap]])/365.25,"0")</f>
        <v>0</v>
      </c>
      <c r="F339" s="40"/>
      <c r="G339" s="34" t="str">
        <f>CONCATENATE(H339,Excel_BuiltIn__FilterDatabase__1[[#This Row],[Felnőtt]],Excel_BuiltIn__FilterDatabase__1[[#This Row],[Senior]],Excel_BuiltIn__FilterDatabase__1[[#This Row],[Super.s]],L339)</f>
        <v xml:space="preserve">Super.s </v>
      </c>
      <c r="H339" s="34" t="str">
        <f>IF(L339="Nő","",IF(Excel_BuiltIn__FilterDatabase__1[[#This Row],[Kor]]&gt;=1=AND(Excel_BuiltIn__FilterDatabase__1[[#This Row],[Kor]]&lt;18),"Junior ",""))</f>
        <v/>
      </c>
      <c r="I339" s="34" t="str">
        <f>IF(L339="Nő","",IF(Excel_BuiltIn__FilterDatabase__1[[#This Row],[Kor]]&gt;=18=AND(Excel_BuiltIn__FilterDatabase__1[[#This Row],[Kor]]&lt;=49),"Felnőtt ",""))</f>
        <v/>
      </c>
      <c r="J339" s="34" t="str">
        <f>IF(L339="Nő","",IF(Excel_BuiltIn__FilterDatabase__1[[#This Row],[Kor]]&gt;49=AND(Excel_BuiltIn__FilterDatabase__1[[#This Row],[Kor]]&lt;=59),"Senior ",""))</f>
        <v/>
      </c>
      <c r="K339" s="34" t="str">
        <f>IF(L339="Nő","",IF(Excel_BuiltIn__FilterDatabase__1[[#This Row],[Kor]]&gt;=60,"Super.s ",""))</f>
        <v xml:space="preserve">Super.s </v>
      </c>
      <c r="L339" s="34" t="str">
        <f>IF(Excel_BuiltIn__FilterDatabase__1[[#This Row],[Nem]]="Nő","Lady","")</f>
        <v/>
      </c>
    </row>
    <row r="340" spans="1:12" s="1" customFormat="1" ht="13.8">
      <c r="A340" s="28">
        <v>1392</v>
      </c>
      <c r="B340" s="28" t="s">
        <v>329</v>
      </c>
      <c r="C340" s="44" t="s">
        <v>85</v>
      </c>
      <c r="D340" s="45"/>
      <c r="E340" s="33" t="str">
        <f>IF(D340&gt;0,($N$2-Excel_BuiltIn__FilterDatabase__1[[#This Row],[Szül Év.Hó.Nap]])/365.25,"0")</f>
        <v>0</v>
      </c>
      <c r="F340" s="40"/>
      <c r="G340" s="34" t="str">
        <f>CONCATENATE(H340,Excel_BuiltIn__FilterDatabase__1[[#This Row],[Felnőtt]],Excel_BuiltIn__FilterDatabase__1[[#This Row],[Senior]],Excel_BuiltIn__FilterDatabase__1[[#This Row],[Super.s]],L340)</f>
        <v xml:space="preserve">Super.s </v>
      </c>
      <c r="H340" s="34" t="str">
        <f>IF(L340="Nő","",IF(Excel_BuiltIn__FilterDatabase__1[[#This Row],[Kor]]&gt;=1=AND(Excel_BuiltIn__FilterDatabase__1[[#This Row],[Kor]]&lt;18),"Junior ",""))</f>
        <v/>
      </c>
      <c r="I340" s="34" t="str">
        <f>IF(L340="Nő","",IF(Excel_BuiltIn__FilterDatabase__1[[#This Row],[Kor]]&gt;=18=AND(Excel_BuiltIn__FilterDatabase__1[[#This Row],[Kor]]&lt;=49),"Felnőtt ",""))</f>
        <v/>
      </c>
      <c r="J340" s="34" t="str">
        <f>IF(L340="Nő","",IF(Excel_BuiltIn__FilterDatabase__1[[#This Row],[Kor]]&gt;49=AND(Excel_BuiltIn__FilterDatabase__1[[#This Row],[Kor]]&lt;=59),"Senior ",""))</f>
        <v/>
      </c>
      <c r="K340" s="34" t="str">
        <f>IF(L340="Nő","",IF(Excel_BuiltIn__FilterDatabase__1[[#This Row],[Kor]]&gt;=60,"Super.s ",""))</f>
        <v xml:space="preserve">Super.s </v>
      </c>
      <c r="L340" s="34" t="str">
        <f>IF(Excel_BuiltIn__FilterDatabase__1[[#This Row],[Nem]]="Nő","Lady","")</f>
        <v/>
      </c>
    </row>
    <row r="341" spans="1:12" s="1" customFormat="1" ht="13.8">
      <c r="A341" s="28">
        <v>1393</v>
      </c>
      <c r="B341" s="28" t="s">
        <v>330</v>
      </c>
      <c r="C341" s="44" t="s">
        <v>85</v>
      </c>
      <c r="D341" s="45"/>
      <c r="E341" s="33" t="str">
        <f>IF(D341&gt;0,($N$2-Excel_BuiltIn__FilterDatabase__1[[#This Row],[Szül Év.Hó.Nap]])/365.25,"0")</f>
        <v>0</v>
      </c>
      <c r="F341" s="40"/>
      <c r="G341" s="34" t="str">
        <f>CONCATENATE(H341,Excel_BuiltIn__FilterDatabase__1[[#This Row],[Felnőtt]],Excel_BuiltIn__FilterDatabase__1[[#This Row],[Senior]],Excel_BuiltIn__FilterDatabase__1[[#This Row],[Super.s]],L341)</f>
        <v xml:space="preserve">Super.s </v>
      </c>
      <c r="H341" s="34" t="str">
        <f>IF(L341="Nő","",IF(Excel_BuiltIn__FilterDatabase__1[[#This Row],[Kor]]&gt;=1=AND(Excel_BuiltIn__FilterDatabase__1[[#This Row],[Kor]]&lt;18),"Junior ",""))</f>
        <v/>
      </c>
      <c r="I341" s="34" t="str">
        <f>IF(L341="Nő","",IF(Excel_BuiltIn__FilterDatabase__1[[#This Row],[Kor]]&gt;=18=AND(Excel_BuiltIn__FilterDatabase__1[[#This Row],[Kor]]&lt;=49),"Felnőtt ",""))</f>
        <v/>
      </c>
      <c r="J341" s="34" t="str">
        <f>IF(L341="Nő","",IF(Excel_BuiltIn__FilterDatabase__1[[#This Row],[Kor]]&gt;49=AND(Excel_BuiltIn__FilterDatabase__1[[#This Row],[Kor]]&lt;=59),"Senior ",""))</f>
        <v/>
      </c>
      <c r="K341" s="34" t="str">
        <f>IF(L341="Nő","",IF(Excel_BuiltIn__FilterDatabase__1[[#This Row],[Kor]]&gt;=60,"Super.s ",""))</f>
        <v xml:space="preserve">Super.s </v>
      </c>
      <c r="L341" s="34" t="str">
        <f>IF(Excel_BuiltIn__FilterDatabase__1[[#This Row],[Nem]]="Nő","Lady","")</f>
        <v/>
      </c>
    </row>
    <row r="342" spans="1:12" s="1" customFormat="1" ht="13.8">
      <c r="A342" s="28">
        <v>1395</v>
      </c>
      <c r="B342" s="28" t="s">
        <v>331</v>
      </c>
      <c r="C342" s="44" t="s">
        <v>996</v>
      </c>
      <c r="D342" s="45"/>
      <c r="E342" s="33" t="str">
        <f>IF(D342&gt;0,($N$2-Excel_BuiltIn__FilterDatabase__1[[#This Row],[Szül Év.Hó.Nap]])/365.25,"0")</f>
        <v>0</v>
      </c>
      <c r="F342" s="40"/>
      <c r="G342" s="34" t="str">
        <f>CONCATENATE(H342,Excel_BuiltIn__FilterDatabase__1[[#This Row],[Felnőtt]],Excel_BuiltIn__FilterDatabase__1[[#This Row],[Senior]],Excel_BuiltIn__FilterDatabase__1[[#This Row],[Super.s]],L342)</f>
        <v xml:space="preserve">Super.s </v>
      </c>
      <c r="H342" s="34" t="str">
        <f>IF(L342="Nő","",IF(Excel_BuiltIn__FilterDatabase__1[[#This Row],[Kor]]&gt;=1=AND(Excel_BuiltIn__FilterDatabase__1[[#This Row],[Kor]]&lt;18),"Junior ",""))</f>
        <v/>
      </c>
      <c r="I342" s="34" t="str">
        <f>IF(L342="Nő","",IF(Excel_BuiltIn__FilterDatabase__1[[#This Row],[Kor]]&gt;=18=AND(Excel_BuiltIn__FilterDatabase__1[[#This Row],[Kor]]&lt;=49),"Felnőtt ",""))</f>
        <v/>
      </c>
      <c r="J342" s="34" t="str">
        <f>IF(L342="Nő","",IF(Excel_BuiltIn__FilterDatabase__1[[#This Row],[Kor]]&gt;49=AND(Excel_BuiltIn__FilterDatabase__1[[#This Row],[Kor]]&lt;=59),"Senior ",""))</f>
        <v/>
      </c>
      <c r="K342" s="34" t="str">
        <f>IF(L342="Nő","",IF(Excel_BuiltIn__FilterDatabase__1[[#This Row],[Kor]]&gt;=60,"Super.s ",""))</f>
        <v xml:space="preserve">Super.s </v>
      </c>
      <c r="L342" s="34" t="str">
        <f>IF(Excel_BuiltIn__FilterDatabase__1[[#This Row],[Nem]]="Nő","Lady","")</f>
        <v/>
      </c>
    </row>
    <row r="343" spans="1:12" s="1" customFormat="1" ht="13.8">
      <c r="A343" s="28">
        <v>1397</v>
      </c>
      <c r="B343" s="28" t="s">
        <v>2393</v>
      </c>
      <c r="C343" s="44" t="s">
        <v>996</v>
      </c>
      <c r="D343" s="45"/>
      <c r="E343" s="33" t="str">
        <f>IF(D343&gt;0,($N$2-Excel_BuiltIn__FilterDatabase__1[[#This Row],[Szül Év.Hó.Nap]])/365.25,"0")</f>
        <v>0</v>
      </c>
      <c r="F343" s="40"/>
      <c r="G343" s="34" t="str">
        <f>CONCATENATE(H343,Excel_BuiltIn__FilterDatabase__1[[#This Row],[Felnőtt]],Excel_BuiltIn__FilterDatabase__1[[#This Row],[Senior]],Excel_BuiltIn__FilterDatabase__1[[#This Row],[Super.s]],L343)</f>
        <v xml:space="preserve">Super.s </v>
      </c>
      <c r="H343" s="34" t="str">
        <f>IF(L343="Nő","",IF(Excel_BuiltIn__FilterDatabase__1[[#This Row],[Kor]]&gt;=1=AND(Excel_BuiltIn__FilterDatabase__1[[#This Row],[Kor]]&lt;18),"Junior ",""))</f>
        <v/>
      </c>
      <c r="I343" s="34" t="str">
        <f>IF(L343="Nő","",IF(Excel_BuiltIn__FilterDatabase__1[[#This Row],[Kor]]&gt;=18=AND(Excel_BuiltIn__FilterDatabase__1[[#This Row],[Kor]]&lt;=49),"Felnőtt ",""))</f>
        <v/>
      </c>
      <c r="J343" s="34" t="str">
        <f>IF(L343="Nő","",IF(Excel_BuiltIn__FilterDatabase__1[[#This Row],[Kor]]&gt;49=AND(Excel_BuiltIn__FilterDatabase__1[[#This Row],[Kor]]&lt;=59),"Senior ",""))</f>
        <v/>
      </c>
      <c r="K343" s="34" t="str">
        <f>IF(L343="Nő","",IF(Excel_BuiltIn__FilterDatabase__1[[#This Row],[Kor]]&gt;=60,"Super.s ",""))</f>
        <v xml:space="preserve">Super.s </v>
      </c>
      <c r="L343" s="34" t="str">
        <f>IF(Excel_BuiltIn__FilterDatabase__1[[#This Row],[Nem]]="Nő","Lady","")</f>
        <v/>
      </c>
    </row>
    <row r="344" spans="1:12" s="1" customFormat="1" ht="27.6">
      <c r="A344" s="28">
        <v>1401</v>
      </c>
      <c r="B344" s="28" t="s">
        <v>997</v>
      </c>
      <c r="C344" s="44" t="s">
        <v>998</v>
      </c>
      <c r="D344" s="45"/>
      <c r="E344" s="33" t="str">
        <f>IF(D344&gt;0,($N$2-Excel_BuiltIn__FilterDatabase__1[[#This Row],[Szül Év.Hó.Nap]])/365.25,"0")</f>
        <v>0</v>
      </c>
      <c r="F344" s="40"/>
      <c r="G344" s="34" t="str">
        <f>CONCATENATE(H344,Excel_BuiltIn__FilterDatabase__1[[#This Row],[Felnőtt]],Excel_BuiltIn__FilterDatabase__1[[#This Row],[Senior]],Excel_BuiltIn__FilterDatabase__1[[#This Row],[Super.s]],L344)</f>
        <v xml:space="preserve">Super.s </v>
      </c>
      <c r="H344" s="34" t="str">
        <f>IF(L344="Nő","",IF(Excel_BuiltIn__FilterDatabase__1[[#This Row],[Kor]]&gt;=1=AND(Excel_BuiltIn__FilterDatabase__1[[#This Row],[Kor]]&lt;18),"Junior ",""))</f>
        <v/>
      </c>
      <c r="I344" s="34" t="str">
        <f>IF(L344="Nő","",IF(Excel_BuiltIn__FilterDatabase__1[[#This Row],[Kor]]&gt;=18=AND(Excel_BuiltIn__FilterDatabase__1[[#This Row],[Kor]]&lt;=49),"Felnőtt ",""))</f>
        <v/>
      </c>
      <c r="J344" s="34" t="str">
        <f>IF(L344="Nő","",IF(Excel_BuiltIn__FilterDatabase__1[[#This Row],[Kor]]&gt;49=AND(Excel_BuiltIn__FilterDatabase__1[[#This Row],[Kor]]&lt;=59),"Senior ",""))</f>
        <v/>
      </c>
      <c r="K344" s="34" t="str">
        <f>IF(L344="Nő","",IF(Excel_BuiltIn__FilterDatabase__1[[#This Row],[Kor]]&gt;=60,"Super.s ",""))</f>
        <v xml:space="preserve">Super.s </v>
      </c>
      <c r="L344" s="34" t="str">
        <f>IF(Excel_BuiltIn__FilterDatabase__1[[#This Row],[Nem]]="Nő","Lady","")</f>
        <v/>
      </c>
    </row>
    <row r="345" spans="1:12" s="1" customFormat="1" ht="13.8">
      <c r="A345" s="28">
        <v>1403</v>
      </c>
      <c r="B345" s="28" t="s">
        <v>332</v>
      </c>
      <c r="C345" s="44" t="s">
        <v>939</v>
      </c>
      <c r="D345" s="45"/>
      <c r="E345" s="33" t="str">
        <f>IF(D345&gt;0,($N$2-Excel_BuiltIn__FilterDatabase__1[[#This Row],[Szül Év.Hó.Nap]])/365.25,"0")</f>
        <v>0</v>
      </c>
      <c r="F345" s="40"/>
      <c r="G345" s="34" t="str">
        <f>CONCATENATE(H345,Excel_BuiltIn__FilterDatabase__1[[#This Row],[Felnőtt]],Excel_BuiltIn__FilterDatabase__1[[#This Row],[Senior]],Excel_BuiltIn__FilterDatabase__1[[#This Row],[Super.s]],L345)</f>
        <v xml:space="preserve">Super.s </v>
      </c>
      <c r="H345" s="34" t="str">
        <f>IF(L345="Nő","",IF(Excel_BuiltIn__FilterDatabase__1[[#This Row],[Kor]]&gt;=1=AND(Excel_BuiltIn__FilterDatabase__1[[#This Row],[Kor]]&lt;18),"Junior ",""))</f>
        <v/>
      </c>
      <c r="I345" s="34" t="str">
        <f>IF(L345="Nő","",IF(Excel_BuiltIn__FilterDatabase__1[[#This Row],[Kor]]&gt;=18=AND(Excel_BuiltIn__FilterDatabase__1[[#This Row],[Kor]]&lt;=49),"Felnőtt ",""))</f>
        <v/>
      </c>
      <c r="J345" s="34" t="str">
        <f>IF(L345="Nő","",IF(Excel_BuiltIn__FilterDatabase__1[[#This Row],[Kor]]&gt;49=AND(Excel_BuiltIn__FilterDatabase__1[[#This Row],[Kor]]&lt;=59),"Senior ",""))</f>
        <v/>
      </c>
      <c r="K345" s="34" t="str">
        <f>IF(L345="Nő","",IF(Excel_BuiltIn__FilterDatabase__1[[#This Row],[Kor]]&gt;=60,"Super.s ",""))</f>
        <v xml:space="preserve">Super.s </v>
      </c>
      <c r="L345" s="34" t="str">
        <f>IF(Excel_BuiltIn__FilterDatabase__1[[#This Row],[Nem]]="Nő","Lady","")</f>
        <v/>
      </c>
    </row>
    <row r="346" spans="1:12" s="1" customFormat="1" ht="13.8">
      <c r="A346" s="28">
        <v>1407</v>
      </c>
      <c r="B346" s="28" t="s">
        <v>333</v>
      </c>
      <c r="C346" s="44" t="s">
        <v>943</v>
      </c>
      <c r="D346" s="45"/>
      <c r="E346" s="33" t="str">
        <f>IF(D346&gt;0,($N$2-Excel_BuiltIn__FilterDatabase__1[[#This Row],[Szül Év.Hó.Nap]])/365.25,"0")</f>
        <v>0</v>
      </c>
      <c r="F346" s="40"/>
      <c r="G346" s="34" t="str">
        <f>CONCATENATE(H346,Excel_BuiltIn__FilterDatabase__1[[#This Row],[Felnőtt]],Excel_BuiltIn__FilterDatabase__1[[#This Row],[Senior]],Excel_BuiltIn__FilterDatabase__1[[#This Row],[Super.s]],L346)</f>
        <v xml:space="preserve">Super.s </v>
      </c>
      <c r="H346" s="34" t="str">
        <f>IF(L346="Nő","",IF(Excel_BuiltIn__FilterDatabase__1[[#This Row],[Kor]]&gt;=1=AND(Excel_BuiltIn__FilterDatabase__1[[#This Row],[Kor]]&lt;18),"Junior ",""))</f>
        <v/>
      </c>
      <c r="I346" s="34" t="str">
        <f>IF(L346="Nő","",IF(Excel_BuiltIn__FilterDatabase__1[[#This Row],[Kor]]&gt;=18=AND(Excel_BuiltIn__FilterDatabase__1[[#This Row],[Kor]]&lt;=49),"Felnőtt ",""))</f>
        <v/>
      </c>
      <c r="J346" s="34" t="str">
        <f>IF(L346="Nő","",IF(Excel_BuiltIn__FilterDatabase__1[[#This Row],[Kor]]&gt;49=AND(Excel_BuiltIn__FilterDatabase__1[[#This Row],[Kor]]&lt;=59),"Senior ",""))</f>
        <v/>
      </c>
      <c r="K346" s="34" t="str">
        <f>IF(L346="Nő","",IF(Excel_BuiltIn__FilterDatabase__1[[#This Row],[Kor]]&gt;=60,"Super.s ",""))</f>
        <v xml:space="preserve">Super.s </v>
      </c>
      <c r="L346" s="34" t="str">
        <f>IF(Excel_BuiltIn__FilterDatabase__1[[#This Row],[Nem]]="Nő","Lady","")</f>
        <v/>
      </c>
    </row>
    <row r="347" spans="1:12" s="1" customFormat="1" ht="13.8">
      <c r="A347" s="28">
        <v>1413</v>
      </c>
      <c r="B347" s="28" t="s">
        <v>334</v>
      </c>
      <c r="C347" s="44" t="s">
        <v>986</v>
      </c>
      <c r="D347" s="45"/>
      <c r="E347" s="33" t="str">
        <f>IF(D347&gt;0,($N$2-Excel_BuiltIn__FilterDatabase__1[[#This Row],[Szül Év.Hó.Nap]])/365.25,"0")</f>
        <v>0</v>
      </c>
      <c r="F347" s="40"/>
      <c r="G347" s="34" t="str">
        <f>CONCATENATE(H347,Excel_BuiltIn__FilterDatabase__1[[#This Row],[Felnőtt]],Excel_BuiltIn__FilterDatabase__1[[#This Row],[Senior]],Excel_BuiltIn__FilterDatabase__1[[#This Row],[Super.s]],L347)</f>
        <v xml:space="preserve">Super.s </v>
      </c>
      <c r="H347" s="34" t="str">
        <f>IF(L347="Nő","",IF(Excel_BuiltIn__FilterDatabase__1[[#This Row],[Kor]]&gt;=1=AND(Excel_BuiltIn__FilterDatabase__1[[#This Row],[Kor]]&lt;18),"Junior ",""))</f>
        <v/>
      </c>
      <c r="I347" s="34" t="str">
        <f>IF(L347="Nő","",IF(Excel_BuiltIn__FilterDatabase__1[[#This Row],[Kor]]&gt;=18=AND(Excel_BuiltIn__FilterDatabase__1[[#This Row],[Kor]]&lt;=49),"Felnőtt ",""))</f>
        <v/>
      </c>
      <c r="J347" s="34" t="str">
        <f>IF(L347="Nő","",IF(Excel_BuiltIn__FilterDatabase__1[[#This Row],[Kor]]&gt;49=AND(Excel_BuiltIn__FilterDatabase__1[[#This Row],[Kor]]&lt;=59),"Senior ",""))</f>
        <v/>
      </c>
      <c r="K347" s="34" t="str">
        <f>IF(L347="Nő","",IF(Excel_BuiltIn__FilterDatabase__1[[#This Row],[Kor]]&gt;=60,"Super.s ",""))</f>
        <v xml:space="preserve">Super.s </v>
      </c>
      <c r="L347" s="34" t="str">
        <f>IF(Excel_BuiltIn__FilterDatabase__1[[#This Row],[Nem]]="Nő","Lady","")</f>
        <v/>
      </c>
    </row>
    <row r="348" spans="1:12" s="1" customFormat="1" ht="13.8">
      <c r="A348" s="28">
        <v>1417</v>
      </c>
      <c r="B348" s="28" t="s">
        <v>2394</v>
      </c>
      <c r="C348" s="44" t="s">
        <v>986</v>
      </c>
      <c r="D348" s="45"/>
      <c r="E348" s="33" t="str">
        <f>IF(D348&gt;0,($N$2-Excel_BuiltIn__FilterDatabase__1[[#This Row],[Szül Év.Hó.Nap]])/365.25,"0")</f>
        <v>0</v>
      </c>
      <c r="F348" s="40"/>
      <c r="G348" s="34" t="str">
        <f>CONCATENATE(H348,Excel_BuiltIn__FilterDatabase__1[[#This Row],[Felnőtt]],Excel_BuiltIn__FilterDatabase__1[[#This Row],[Senior]],Excel_BuiltIn__FilterDatabase__1[[#This Row],[Super.s]],L348)</f>
        <v xml:space="preserve">Super.s </v>
      </c>
      <c r="H348" s="34" t="str">
        <f>IF(L348="Nő","",IF(Excel_BuiltIn__FilterDatabase__1[[#This Row],[Kor]]&gt;=1=AND(Excel_BuiltIn__FilterDatabase__1[[#This Row],[Kor]]&lt;18),"Junior ",""))</f>
        <v/>
      </c>
      <c r="I348" s="34" t="str">
        <f>IF(L348="Nő","",IF(Excel_BuiltIn__FilterDatabase__1[[#This Row],[Kor]]&gt;=18=AND(Excel_BuiltIn__FilterDatabase__1[[#This Row],[Kor]]&lt;=49),"Felnőtt ",""))</f>
        <v/>
      </c>
      <c r="J348" s="34" t="str">
        <f>IF(L348="Nő","",IF(Excel_BuiltIn__FilterDatabase__1[[#This Row],[Kor]]&gt;49=AND(Excel_BuiltIn__FilterDatabase__1[[#This Row],[Kor]]&lt;=59),"Senior ",""))</f>
        <v/>
      </c>
      <c r="K348" s="34" t="str">
        <f>IF(L348="Nő","",IF(Excel_BuiltIn__FilterDatabase__1[[#This Row],[Kor]]&gt;=60,"Super.s ",""))</f>
        <v xml:space="preserve">Super.s </v>
      </c>
      <c r="L348" s="34" t="str">
        <f>IF(Excel_BuiltIn__FilterDatabase__1[[#This Row],[Nem]]="Nő","Lady","")</f>
        <v/>
      </c>
    </row>
    <row r="349" spans="1:12" s="1" customFormat="1" ht="27.6">
      <c r="A349" s="28">
        <v>1418</v>
      </c>
      <c r="B349" s="28" t="s">
        <v>2395</v>
      </c>
      <c r="C349" s="44" t="s">
        <v>986</v>
      </c>
      <c r="D349" s="45"/>
      <c r="E349" s="33" t="str">
        <f>IF(D349&gt;0,($N$2-Excel_BuiltIn__FilterDatabase__1[[#This Row],[Szül Év.Hó.Nap]])/365.25,"0")</f>
        <v>0</v>
      </c>
      <c r="F349" s="40"/>
      <c r="G349" s="34" t="str">
        <f>CONCATENATE(H349,Excel_BuiltIn__FilterDatabase__1[[#This Row],[Felnőtt]],Excel_BuiltIn__FilterDatabase__1[[#This Row],[Senior]],Excel_BuiltIn__FilterDatabase__1[[#This Row],[Super.s]],L349)</f>
        <v xml:space="preserve">Super.s </v>
      </c>
      <c r="H349" s="34" t="str">
        <f>IF(L349="Nő","",IF(Excel_BuiltIn__FilterDatabase__1[[#This Row],[Kor]]&gt;=1=AND(Excel_BuiltIn__FilterDatabase__1[[#This Row],[Kor]]&lt;18),"Junior ",""))</f>
        <v/>
      </c>
      <c r="I349" s="34" t="str">
        <f>IF(L349="Nő","",IF(Excel_BuiltIn__FilterDatabase__1[[#This Row],[Kor]]&gt;=18=AND(Excel_BuiltIn__FilterDatabase__1[[#This Row],[Kor]]&lt;=49),"Felnőtt ",""))</f>
        <v/>
      </c>
      <c r="J349" s="34" t="str">
        <f>IF(L349="Nő","",IF(Excel_BuiltIn__FilterDatabase__1[[#This Row],[Kor]]&gt;49=AND(Excel_BuiltIn__FilterDatabase__1[[#This Row],[Kor]]&lt;=59),"Senior ",""))</f>
        <v/>
      </c>
      <c r="K349" s="34" t="str">
        <f>IF(L349="Nő","",IF(Excel_BuiltIn__FilterDatabase__1[[#This Row],[Kor]]&gt;=60,"Super.s ",""))</f>
        <v xml:space="preserve">Super.s </v>
      </c>
      <c r="L349" s="34" t="str">
        <f>IF(Excel_BuiltIn__FilterDatabase__1[[#This Row],[Nem]]="Nő","Lady","")</f>
        <v/>
      </c>
    </row>
    <row r="350" spans="1:12" s="1" customFormat="1" ht="13.8">
      <c r="A350" s="28">
        <v>1421</v>
      </c>
      <c r="B350" s="28" t="s">
        <v>335</v>
      </c>
      <c r="C350" s="44" t="s">
        <v>26</v>
      </c>
      <c r="D350" s="45"/>
      <c r="E350" s="33" t="str">
        <f>IF(D350&gt;0,($N$2-Excel_BuiltIn__FilterDatabase__1[[#This Row],[Szül Év.Hó.Nap]])/365.25,"0")</f>
        <v>0</v>
      </c>
      <c r="F350" s="40"/>
      <c r="G350" s="34" t="str">
        <f>CONCATENATE(H350,Excel_BuiltIn__FilterDatabase__1[[#This Row],[Felnőtt]],Excel_BuiltIn__FilterDatabase__1[[#This Row],[Senior]],Excel_BuiltIn__FilterDatabase__1[[#This Row],[Super.s]],L350)</f>
        <v xml:space="preserve">Super.s </v>
      </c>
      <c r="H350" s="34" t="str">
        <f>IF(L350="Nő","",IF(Excel_BuiltIn__FilterDatabase__1[[#This Row],[Kor]]&gt;=1=AND(Excel_BuiltIn__FilterDatabase__1[[#This Row],[Kor]]&lt;18),"Junior ",""))</f>
        <v/>
      </c>
      <c r="I350" s="34" t="str">
        <f>IF(L350="Nő","",IF(Excel_BuiltIn__FilterDatabase__1[[#This Row],[Kor]]&gt;=18=AND(Excel_BuiltIn__FilterDatabase__1[[#This Row],[Kor]]&lt;=49),"Felnőtt ",""))</f>
        <v/>
      </c>
      <c r="J350" s="34" t="str">
        <f>IF(L350="Nő","",IF(Excel_BuiltIn__FilterDatabase__1[[#This Row],[Kor]]&gt;49=AND(Excel_BuiltIn__FilterDatabase__1[[#This Row],[Kor]]&lt;=59),"Senior ",""))</f>
        <v/>
      </c>
      <c r="K350" s="34" t="str">
        <f>IF(L350="Nő","",IF(Excel_BuiltIn__FilterDatabase__1[[#This Row],[Kor]]&gt;=60,"Super.s ",""))</f>
        <v xml:space="preserve">Super.s </v>
      </c>
      <c r="L350" s="34" t="str">
        <f>IF(Excel_BuiltIn__FilterDatabase__1[[#This Row],[Nem]]="Nő","Lady","")</f>
        <v/>
      </c>
    </row>
    <row r="351" spans="1:12" s="1" customFormat="1" ht="27.6">
      <c r="A351" s="28">
        <v>1423</v>
      </c>
      <c r="B351" s="28" t="s">
        <v>1527</v>
      </c>
      <c r="C351" s="44" t="s">
        <v>1525</v>
      </c>
      <c r="D351" s="45"/>
      <c r="E351" s="33" t="str">
        <f>IF(D351&gt;0,($N$2-Excel_BuiltIn__FilterDatabase__1[[#This Row],[Szül Év.Hó.Nap]])/365.25,"0")</f>
        <v>0</v>
      </c>
      <c r="F351" s="40"/>
      <c r="G351" s="34" t="str">
        <f>CONCATENATE(H351,Excel_BuiltIn__FilterDatabase__1[[#This Row],[Felnőtt]],Excel_BuiltIn__FilterDatabase__1[[#This Row],[Senior]],Excel_BuiltIn__FilterDatabase__1[[#This Row],[Super.s]],L351)</f>
        <v xml:space="preserve">Super.s </v>
      </c>
      <c r="H351" s="34" t="str">
        <f>IF(L351="Nő","",IF(Excel_BuiltIn__FilterDatabase__1[[#This Row],[Kor]]&gt;=1=AND(Excel_BuiltIn__FilterDatabase__1[[#This Row],[Kor]]&lt;18),"Junior ",""))</f>
        <v/>
      </c>
      <c r="I351" s="34" t="str">
        <f>IF(L351="Nő","",IF(Excel_BuiltIn__FilterDatabase__1[[#This Row],[Kor]]&gt;=18=AND(Excel_BuiltIn__FilterDatabase__1[[#This Row],[Kor]]&lt;=49),"Felnőtt ",""))</f>
        <v/>
      </c>
      <c r="J351" s="34" t="str">
        <f>IF(L351="Nő","",IF(Excel_BuiltIn__FilterDatabase__1[[#This Row],[Kor]]&gt;49=AND(Excel_BuiltIn__FilterDatabase__1[[#This Row],[Kor]]&lt;=59),"Senior ",""))</f>
        <v/>
      </c>
      <c r="K351" s="34" t="str">
        <f>IF(L351="Nő","",IF(Excel_BuiltIn__FilterDatabase__1[[#This Row],[Kor]]&gt;=60,"Super.s ",""))</f>
        <v xml:space="preserve">Super.s </v>
      </c>
      <c r="L351" s="34" t="str">
        <f>IF(Excel_BuiltIn__FilterDatabase__1[[#This Row],[Nem]]="Nő","Lady","")</f>
        <v/>
      </c>
    </row>
    <row r="352" spans="1:12" s="1" customFormat="1" ht="13.8">
      <c r="A352" s="28">
        <v>1425</v>
      </c>
      <c r="B352" s="28" t="s">
        <v>336</v>
      </c>
      <c r="C352" s="44" t="s">
        <v>951</v>
      </c>
      <c r="D352" s="45"/>
      <c r="E352" s="33" t="str">
        <f>IF(D352&gt;0,($N$2-Excel_BuiltIn__FilterDatabase__1[[#This Row],[Szül Év.Hó.Nap]])/365.25,"0")</f>
        <v>0</v>
      </c>
      <c r="F352" s="40"/>
      <c r="G352" s="34" t="str">
        <f>CONCATENATE(H352,Excel_BuiltIn__FilterDatabase__1[[#This Row],[Felnőtt]],Excel_BuiltIn__FilterDatabase__1[[#This Row],[Senior]],Excel_BuiltIn__FilterDatabase__1[[#This Row],[Super.s]],L352)</f>
        <v xml:space="preserve">Super.s </v>
      </c>
      <c r="H352" s="34" t="str">
        <f>IF(L352="Nő","",IF(Excel_BuiltIn__FilterDatabase__1[[#This Row],[Kor]]&gt;=1=AND(Excel_BuiltIn__FilterDatabase__1[[#This Row],[Kor]]&lt;18),"Junior ",""))</f>
        <v/>
      </c>
      <c r="I352" s="34" t="str">
        <f>IF(L352="Nő","",IF(Excel_BuiltIn__FilterDatabase__1[[#This Row],[Kor]]&gt;=18=AND(Excel_BuiltIn__FilterDatabase__1[[#This Row],[Kor]]&lt;=49),"Felnőtt ",""))</f>
        <v/>
      </c>
      <c r="J352" s="34" t="str">
        <f>IF(L352="Nő","",IF(Excel_BuiltIn__FilterDatabase__1[[#This Row],[Kor]]&gt;49=AND(Excel_BuiltIn__FilterDatabase__1[[#This Row],[Kor]]&lt;=59),"Senior ",""))</f>
        <v/>
      </c>
      <c r="K352" s="34" t="str">
        <f>IF(L352="Nő","",IF(Excel_BuiltIn__FilterDatabase__1[[#This Row],[Kor]]&gt;=60,"Super.s ",""))</f>
        <v xml:space="preserve">Super.s </v>
      </c>
      <c r="L352" s="34" t="str">
        <f>IF(Excel_BuiltIn__FilterDatabase__1[[#This Row],[Nem]]="Nő","Lady","")</f>
        <v/>
      </c>
    </row>
    <row r="353" spans="1:12" s="1" customFormat="1" ht="13.8">
      <c r="A353" s="28">
        <v>1430</v>
      </c>
      <c r="B353" s="28" t="s">
        <v>337</v>
      </c>
      <c r="C353" s="44" t="s">
        <v>285</v>
      </c>
      <c r="D353" s="45"/>
      <c r="E353" s="33" t="str">
        <f>IF(D353&gt;0,($N$2-Excel_BuiltIn__FilterDatabase__1[[#This Row],[Szül Év.Hó.Nap]])/365.25,"0")</f>
        <v>0</v>
      </c>
      <c r="F353" s="40"/>
      <c r="G353" s="34" t="str">
        <f>CONCATENATE(H353,Excel_BuiltIn__FilterDatabase__1[[#This Row],[Felnőtt]],Excel_BuiltIn__FilterDatabase__1[[#This Row],[Senior]],Excel_BuiltIn__FilterDatabase__1[[#This Row],[Super.s]],L353)</f>
        <v xml:space="preserve">Super.s </v>
      </c>
      <c r="H353" s="34" t="str">
        <f>IF(L353="Nő","",IF(Excel_BuiltIn__FilterDatabase__1[[#This Row],[Kor]]&gt;=1=AND(Excel_BuiltIn__FilterDatabase__1[[#This Row],[Kor]]&lt;18),"Junior ",""))</f>
        <v/>
      </c>
      <c r="I353" s="34" t="str">
        <f>IF(L353="Nő","",IF(Excel_BuiltIn__FilterDatabase__1[[#This Row],[Kor]]&gt;=18=AND(Excel_BuiltIn__FilterDatabase__1[[#This Row],[Kor]]&lt;=49),"Felnőtt ",""))</f>
        <v/>
      </c>
      <c r="J353" s="34" t="str">
        <f>IF(L353="Nő","",IF(Excel_BuiltIn__FilterDatabase__1[[#This Row],[Kor]]&gt;49=AND(Excel_BuiltIn__FilterDatabase__1[[#This Row],[Kor]]&lt;=59),"Senior ",""))</f>
        <v/>
      </c>
      <c r="K353" s="34" t="str">
        <f>IF(L353="Nő","",IF(Excel_BuiltIn__FilterDatabase__1[[#This Row],[Kor]]&gt;=60,"Super.s ",""))</f>
        <v xml:space="preserve">Super.s </v>
      </c>
      <c r="L353" s="34" t="str">
        <f>IF(Excel_BuiltIn__FilterDatabase__1[[#This Row],[Nem]]="Nő","Lady","")</f>
        <v/>
      </c>
    </row>
    <row r="354" spans="1:12" s="1" customFormat="1" ht="13.8">
      <c r="A354" s="28">
        <v>1431</v>
      </c>
      <c r="B354" s="28" t="s">
        <v>338</v>
      </c>
      <c r="C354" s="44" t="s">
        <v>285</v>
      </c>
      <c r="D354" s="45"/>
      <c r="E354" s="33" t="str">
        <f>IF(D354&gt;0,($N$2-Excel_BuiltIn__FilterDatabase__1[[#This Row],[Szül Év.Hó.Nap]])/365.25,"0")</f>
        <v>0</v>
      </c>
      <c r="F354" s="40"/>
      <c r="G354" s="34" t="str">
        <f>CONCATENATE(H354,Excel_BuiltIn__FilterDatabase__1[[#This Row],[Felnőtt]],Excel_BuiltIn__FilterDatabase__1[[#This Row],[Senior]],Excel_BuiltIn__FilterDatabase__1[[#This Row],[Super.s]],L354)</f>
        <v xml:space="preserve">Super.s </v>
      </c>
      <c r="H354" s="34" t="str">
        <f>IF(L354="Nő","",IF(Excel_BuiltIn__FilterDatabase__1[[#This Row],[Kor]]&gt;=1=AND(Excel_BuiltIn__FilterDatabase__1[[#This Row],[Kor]]&lt;18),"Junior ",""))</f>
        <v/>
      </c>
      <c r="I354" s="34" t="str">
        <f>IF(L354="Nő","",IF(Excel_BuiltIn__FilterDatabase__1[[#This Row],[Kor]]&gt;=18=AND(Excel_BuiltIn__FilterDatabase__1[[#This Row],[Kor]]&lt;=49),"Felnőtt ",""))</f>
        <v/>
      </c>
      <c r="J354" s="34" t="str">
        <f>IF(L354="Nő","",IF(Excel_BuiltIn__FilterDatabase__1[[#This Row],[Kor]]&gt;49=AND(Excel_BuiltIn__FilterDatabase__1[[#This Row],[Kor]]&lt;=59),"Senior ",""))</f>
        <v/>
      </c>
      <c r="K354" s="34" t="str">
        <f>IF(L354="Nő","",IF(Excel_BuiltIn__FilterDatabase__1[[#This Row],[Kor]]&gt;=60,"Super.s ",""))</f>
        <v xml:space="preserve">Super.s </v>
      </c>
      <c r="L354" s="34" t="str">
        <f>IF(Excel_BuiltIn__FilterDatabase__1[[#This Row],[Nem]]="Nő","Lady","")</f>
        <v/>
      </c>
    </row>
    <row r="355" spans="1:12" s="1" customFormat="1" ht="13.8">
      <c r="A355" s="28">
        <v>1433</v>
      </c>
      <c r="B355" s="28" t="s">
        <v>100</v>
      </c>
      <c r="C355" s="44" t="s">
        <v>950</v>
      </c>
      <c r="D355" s="45"/>
      <c r="E355" s="33" t="str">
        <f>IF(D355&gt;0,($N$2-Excel_BuiltIn__FilterDatabase__1[[#This Row],[Szül Év.Hó.Nap]])/365.25,"0")</f>
        <v>0</v>
      </c>
      <c r="F355" s="40"/>
      <c r="G355" s="34" t="str">
        <f>CONCATENATE(H355,Excel_BuiltIn__FilterDatabase__1[[#This Row],[Felnőtt]],Excel_BuiltIn__FilterDatabase__1[[#This Row],[Senior]],Excel_BuiltIn__FilterDatabase__1[[#This Row],[Super.s]],L355)</f>
        <v xml:space="preserve">Super.s </v>
      </c>
      <c r="H355" s="34" t="str">
        <f>IF(L355="Nő","",IF(Excel_BuiltIn__FilterDatabase__1[[#This Row],[Kor]]&gt;=1=AND(Excel_BuiltIn__FilterDatabase__1[[#This Row],[Kor]]&lt;18),"Junior ",""))</f>
        <v/>
      </c>
      <c r="I355" s="34" t="str">
        <f>IF(L355="Nő","",IF(Excel_BuiltIn__FilterDatabase__1[[#This Row],[Kor]]&gt;=18=AND(Excel_BuiltIn__FilterDatabase__1[[#This Row],[Kor]]&lt;=49),"Felnőtt ",""))</f>
        <v/>
      </c>
      <c r="J355" s="34" t="str">
        <f>IF(L355="Nő","",IF(Excel_BuiltIn__FilterDatabase__1[[#This Row],[Kor]]&gt;49=AND(Excel_BuiltIn__FilterDatabase__1[[#This Row],[Kor]]&lt;=59),"Senior ",""))</f>
        <v/>
      </c>
      <c r="K355" s="34" t="str">
        <f>IF(L355="Nő","",IF(Excel_BuiltIn__FilterDatabase__1[[#This Row],[Kor]]&gt;=60,"Super.s ",""))</f>
        <v xml:space="preserve">Super.s </v>
      </c>
      <c r="L355" s="34" t="str">
        <f>IF(Excel_BuiltIn__FilterDatabase__1[[#This Row],[Nem]]="Nő","Lady","")</f>
        <v/>
      </c>
    </row>
    <row r="356" spans="1:12" s="1" customFormat="1" ht="27.6">
      <c r="A356" s="28">
        <v>1441</v>
      </c>
      <c r="B356" s="28" t="s">
        <v>1528</v>
      </c>
      <c r="C356" s="44" t="s">
        <v>936</v>
      </c>
      <c r="D356" s="45"/>
      <c r="E356" s="33" t="str">
        <f>IF(D356&gt;0,($N$2-Excel_BuiltIn__FilterDatabase__1[[#This Row],[Szül Év.Hó.Nap]])/365.25,"0")</f>
        <v>0</v>
      </c>
      <c r="F356" s="40"/>
      <c r="G356" s="34" t="str">
        <f>CONCATENATE(H356,Excel_BuiltIn__FilterDatabase__1[[#This Row],[Felnőtt]],Excel_BuiltIn__FilterDatabase__1[[#This Row],[Senior]],Excel_BuiltIn__FilterDatabase__1[[#This Row],[Super.s]],L356)</f>
        <v xml:space="preserve">Super.s </v>
      </c>
      <c r="H356" s="34" t="str">
        <f>IF(L356="Nő","",IF(Excel_BuiltIn__FilterDatabase__1[[#This Row],[Kor]]&gt;=1=AND(Excel_BuiltIn__FilterDatabase__1[[#This Row],[Kor]]&lt;18),"Junior ",""))</f>
        <v/>
      </c>
      <c r="I356" s="34" t="str">
        <f>IF(L356="Nő","",IF(Excel_BuiltIn__FilterDatabase__1[[#This Row],[Kor]]&gt;=18=AND(Excel_BuiltIn__FilterDatabase__1[[#This Row],[Kor]]&lt;=49),"Felnőtt ",""))</f>
        <v/>
      </c>
      <c r="J356" s="34" t="str">
        <f>IF(L356="Nő","",IF(Excel_BuiltIn__FilterDatabase__1[[#This Row],[Kor]]&gt;49=AND(Excel_BuiltIn__FilterDatabase__1[[#This Row],[Kor]]&lt;=59),"Senior ",""))</f>
        <v/>
      </c>
      <c r="K356" s="34" t="str">
        <f>IF(L356="Nő","",IF(Excel_BuiltIn__FilterDatabase__1[[#This Row],[Kor]]&gt;=60,"Super.s ",""))</f>
        <v xml:space="preserve">Super.s </v>
      </c>
      <c r="L356" s="34" t="str">
        <f>IF(Excel_BuiltIn__FilterDatabase__1[[#This Row],[Nem]]="Nő","Lady","")</f>
        <v/>
      </c>
    </row>
    <row r="357" spans="1:12" s="1" customFormat="1" ht="13.8">
      <c r="A357" s="28">
        <v>1443</v>
      </c>
      <c r="B357" s="28" t="s">
        <v>339</v>
      </c>
      <c r="C357" s="44" t="s">
        <v>943</v>
      </c>
      <c r="D357" s="45"/>
      <c r="E357" s="33" t="str">
        <f>IF(D357&gt;0,($N$2-Excel_BuiltIn__FilterDatabase__1[[#This Row],[Szül Év.Hó.Nap]])/365.25,"0")</f>
        <v>0</v>
      </c>
      <c r="F357" s="40"/>
      <c r="G357" s="34" t="str">
        <f>CONCATENATE(H357,Excel_BuiltIn__FilterDatabase__1[[#This Row],[Felnőtt]],Excel_BuiltIn__FilterDatabase__1[[#This Row],[Senior]],Excel_BuiltIn__FilterDatabase__1[[#This Row],[Super.s]],L357)</f>
        <v xml:space="preserve">Super.s </v>
      </c>
      <c r="H357" s="34" t="str">
        <f>IF(L357="Nő","",IF(Excel_BuiltIn__FilterDatabase__1[[#This Row],[Kor]]&gt;=1=AND(Excel_BuiltIn__FilterDatabase__1[[#This Row],[Kor]]&lt;18),"Junior ",""))</f>
        <v/>
      </c>
      <c r="I357" s="34" t="str">
        <f>IF(L357="Nő","",IF(Excel_BuiltIn__FilterDatabase__1[[#This Row],[Kor]]&gt;=18=AND(Excel_BuiltIn__FilterDatabase__1[[#This Row],[Kor]]&lt;=49),"Felnőtt ",""))</f>
        <v/>
      </c>
      <c r="J357" s="34" t="str">
        <f>IF(L357="Nő","",IF(Excel_BuiltIn__FilterDatabase__1[[#This Row],[Kor]]&gt;49=AND(Excel_BuiltIn__FilterDatabase__1[[#This Row],[Kor]]&lt;=59),"Senior ",""))</f>
        <v/>
      </c>
      <c r="K357" s="34" t="str">
        <f>IF(L357="Nő","",IF(Excel_BuiltIn__FilterDatabase__1[[#This Row],[Kor]]&gt;=60,"Super.s ",""))</f>
        <v xml:space="preserve">Super.s </v>
      </c>
      <c r="L357" s="34" t="str">
        <f>IF(Excel_BuiltIn__FilterDatabase__1[[#This Row],[Nem]]="Nő","Lady","")</f>
        <v/>
      </c>
    </row>
    <row r="358" spans="1:12" s="1" customFormat="1" ht="13.8">
      <c r="A358" s="28">
        <v>1445</v>
      </c>
      <c r="B358" s="28" t="s">
        <v>123</v>
      </c>
      <c r="C358" s="44" t="s">
        <v>964</v>
      </c>
      <c r="D358" s="45"/>
      <c r="E358" s="33" t="str">
        <f>IF(D358&gt;0,($N$2-Excel_BuiltIn__FilterDatabase__1[[#This Row],[Szül Év.Hó.Nap]])/365.25,"0")</f>
        <v>0</v>
      </c>
      <c r="F358" s="40"/>
      <c r="G358" s="34" t="str">
        <f>CONCATENATE(H358,Excel_BuiltIn__FilterDatabase__1[[#This Row],[Felnőtt]],Excel_BuiltIn__FilterDatabase__1[[#This Row],[Senior]],Excel_BuiltIn__FilterDatabase__1[[#This Row],[Super.s]],L358)</f>
        <v xml:space="preserve">Super.s </v>
      </c>
      <c r="H358" s="34" t="str">
        <f>IF(L358="Nő","",IF(Excel_BuiltIn__FilterDatabase__1[[#This Row],[Kor]]&gt;=1=AND(Excel_BuiltIn__FilterDatabase__1[[#This Row],[Kor]]&lt;18),"Junior ",""))</f>
        <v/>
      </c>
      <c r="I358" s="34" t="str">
        <f>IF(L358="Nő","",IF(Excel_BuiltIn__FilterDatabase__1[[#This Row],[Kor]]&gt;=18=AND(Excel_BuiltIn__FilterDatabase__1[[#This Row],[Kor]]&lt;=49),"Felnőtt ",""))</f>
        <v/>
      </c>
      <c r="J358" s="34" t="str">
        <f>IF(L358="Nő","",IF(Excel_BuiltIn__FilterDatabase__1[[#This Row],[Kor]]&gt;49=AND(Excel_BuiltIn__FilterDatabase__1[[#This Row],[Kor]]&lt;=59),"Senior ",""))</f>
        <v/>
      </c>
      <c r="K358" s="34" t="str">
        <f>IF(L358="Nő","",IF(Excel_BuiltIn__FilterDatabase__1[[#This Row],[Kor]]&gt;=60,"Super.s ",""))</f>
        <v xml:space="preserve">Super.s </v>
      </c>
      <c r="L358" s="34" t="str">
        <f>IF(Excel_BuiltIn__FilterDatabase__1[[#This Row],[Nem]]="Nő","Lady","")</f>
        <v/>
      </c>
    </row>
    <row r="359" spans="1:12" s="1" customFormat="1" ht="13.8">
      <c r="A359" s="28">
        <v>1452</v>
      </c>
      <c r="B359" s="28" t="s">
        <v>999</v>
      </c>
      <c r="C359" s="44" t="s">
        <v>1529</v>
      </c>
      <c r="D359" s="45"/>
      <c r="E359" s="33" t="str">
        <f>IF(D359&gt;0,($N$2-Excel_BuiltIn__FilterDatabase__1[[#This Row],[Szül Év.Hó.Nap]])/365.25,"0")</f>
        <v>0</v>
      </c>
      <c r="F359" s="40"/>
      <c r="G359" s="34" t="str">
        <f>CONCATENATE(H359,Excel_BuiltIn__FilterDatabase__1[[#This Row],[Felnőtt]],Excel_BuiltIn__FilterDatabase__1[[#This Row],[Senior]],Excel_BuiltIn__FilterDatabase__1[[#This Row],[Super.s]],L359)</f>
        <v xml:space="preserve">Super.s </v>
      </c>
      <c r="H359" s="34" t="str">
        <f>IF(L359="Nő","",IF(Excel_BuiltIn__FilterDatabase__1[[#This Row],[Kor]]&gt;=1=AND(Excel_BuiltIn__FilterDatabase__1[[#This Row],[Kor]]&lt;18),"Junior ",""))</f>
        <v/>
      </c>
      <c r="I359" s="34" t="str">
        <f>IF(L359="Nő","",IF(Excel_BuiltIn__FilterDatabase__1[[#This Row],[Kor]]&gt;=18=AND(Excel_BuiltIn__FilterDatabase__1[[#This Row],[Kor]]&lt;=49),"Felnőtt ",""))</f>
        <v/>
      </c>
      <c r="J359" s="34" t="str">
        <f>IF(L359="Nő","",IF(Excel_BuiltIn__FilterDatabase__1[[#This Row],[Kor]]&gt;49=AND(Excel_BuiltIn__FilterDatabase__1[[#This Row],[Kor]]&lt;=59),"Senior ",""))</f>
        <v/>
      </c>
      <c r="K359" s="34" t="str">
        <f>IF(L359="Nő","",IF(Excel_BuiltIn__FilterDatabase__1[[#This Row],[Kor]]&gt;=60,"Super.s ",""))</f>
        <v xml:space="preserve">Super.s </v>
      </c>
      <c r="L359" s="34" t="str">
        <f>IF(Excel_BuiltIn__FilterDatabase__1[[#This Row],[Nem]]="Nő","Lady","")</f>
        <v/>
      </c>
    </row>
    <row r="360" spans="1:12" s="1" customFormat="1" ht="27.6">
      <c r="A360" s="28">
        <v>1454</v>
      </c>
      <c r="B360" s="28" t="s">
        <v>2396</v>
      </c>
      <c r="C360" s="44" t="s">
        <v>945</v>
      </c>
      <c r="D360" s="45"/>
      <c r="E360" s="33" t="str">
        <f>IF(D360&gt;0,($N$2-Excel_BuiltIn__FilterDatabase__1[[#This Row],[Szül Év.Hó.Nap]])/365.25,"0")</f>
        <v>0</v>
      </c>
      <c r="F360" s="40"/>
      <c r="G360" s="34" t="str">
        <f>CONCATENATE(H360,Excel_BuiltIn__FilterDatabase__1[[#This Row],[Felnőtt]],Excel_BuiltIn__FilterDatabase__1[[#This Row],[Senior]],Excel_BuiltIn__FilterDatabase__1[[#This Row],[Super.s]],L360)</f>
        <v xml:space="preserve">Super.s </v>
      </c>
      <c r="H360" s="34" t="str">
        <f>IF(L360="Nő","",IF(Excel_BuiltIn__FilterDatabase__1[[#This Row],[Kor]]&gt;=1=AND(Excel_BuiltIn__FilterDatabase__1[[#This Row],[Kor]]&lt;18),"Junior ",""))</f>
        <v/>
      </c>
      <c r="I360" s="34" t="str">
        <f>IF(L360="Nő","",IF(Excel_BuiltIn__FilterDatabase__1[[#This Row],[Kor]]&gt;=18=AND(Excel_BuiltIn__FilterDatabase__1[[#This Row],[Kor]]&lt;=49),"Felnőtt ",""))</f>
        <v/>
      </c>
      <c r="J360" s="34" t="str">
        <f>IF(L360="Nő","",IF(Excel_BuiltIn__FilterDatabase__1[[#This Row],[Kor]]&gt;49=AND(Excel_BuiltIn__FilterDatabase__1[[#This Row],[Kor]]&lt;=59),"Senior ",""))</f>
        <v/>
      </c>
      <c r="K360" s="34" t="str">
        <f>IF(L360="Nő","",IF(Excel_BuiltIn__FilterDatabase__1[[#This Row],[Kor]]&gt;=60,"Super.s ",""))</f>
        <v xml:space="preserve">Super.s </v>
      </c>
      <c r="L360" s="34" t="str">
        <f>IF(Excel_BuiltIn__FilterDatabase__1[[#This Row],[Nem]]="Nő","Lady","")</f>
        <v/>
      </c>
    </row>
    <row r="361" spans="1:12" s="1" customFormat="1" ht="13.8">
      <c r="A361" s="28">
        <v>1457</v>
      </c>
      <c r="B361" s="28" t="s">
        <v>340</v>
      </c>
      <c r="C361" s="44" t="s">
        <v>198</v>
      </c>
      <c r="D361" s="45"/>
      <c r="E361" s="33" t="str">
        <f>IF(D361&gt;0,($N$2-Excel_BuiltIn__FilterDatabase__1[[#This Row],[Szül Év.Hó.Nap]])/365.25,"0")</f>
        <v>0</v>
      </c>
      <c r="F361" s="40"/>
      <c r="G361" s="34" t="str">
        <f>CONCATENATE(H361,Excel_BuiltIn__FilterDatabase__1[[#This Row],[Felnőtt]],Excel_BuiltIn__FilterDatabase__1[[#This Row],[Senior]],Excel_BuiltIn__FilterDatabase__1[[#This Row],[Super.s]],L361)</f>
        <v xml:space="preserve">Super.s </v>
      </c>
      <c r="H361" s="34" t="str">
        <f>IF(L361="Nő","",IF(Excel_BuiltIn__FilterDatabase__1[[#This Row],[Kor]]&gt;=1=AND(Excel_BuiltIn__FilterDatabase__1[[#This Row],[Kor]]&lt;18),"Junior ",""))</f>
        <v/>
      </c>
      <c r="I361" s="34" t="str">
        <f>IF(L361="Nő","",IF(Excel_BuiltIn__FilterDatabase__1[[#This Row],[Kor]]&gt;=18=AND(Excel_BuiltIn__FilterDatabase__1[[#This Row],[Kor]]&lt;=49),"Felnőtt ",""))</f>
        <v/>
      </c>
      <c r="J361" s="34" t="str">
        <f>IF(L361="Nő","",IF(Excel_BuiltIn__FilterDatabase__1[[#This Row],[Kor]]&gt;49=AND(Excel_BuiltIn__FilterDatabase__1[[#This Row],[Kor]]&lt;=59),"Senior ",""))</f>
        <v/>
      </c>
      <c r="K361" s="34" t="str">
        <f>IF(L361="Nő","",IF(Excel_BuiltIn__FilterDatabase__1[[#This Row],[Kor]]&gt;=60,"Super.s ",""))</f>
        <v xml:space="preserve">Super.s </v>
      </c>
      <c r="L361" s="34" t="str">
        <f>IF(Excel_BuiltIn__FilterDatabase__1[[#This Row],[Nem]]="Nő","Lady","")</f>
        <v/>
      </c>
    </row>
    <row r="362" spans="1:12" s="1" customFormat="1" ht="27.6">
      <c r="A362" s="28">
        <v>1459</v>
      </c>
      <c r="B362" s="28" t="s">
        <v>341</v>
      </c>
      <c r="C362" s="44" t="s">
        <v>109</v>
      </c>
      <c r="D362" s="45"/>
      <c r="E362" s="33" t="str">
        <f>IF(D362&gt;0,($N$2-Excel_BuiltIn__FilterDatabase__1[[#This Row],[Szül Év.Hó.Nap]])/365.25,"0")</f>
        <v>0</v>
      </c>
      <c r="F362" s="40"/>
      <c r="G362" s="34" t="str">
        <f>CONCATENATE(H362,Excel_BuiltIn__FilterDatabase__1[[#This Row],[Felnőtt]],Excel_BuiltIn__FilterDatabase__1[[#This Row],[Senior]],Excel_BuiltIn__FilterDatabase__1[[#This Row],[Super.s]],L362)</f>
        <v xml:space="preserve">Super.s </v>
      </c>
      <c r="H362" s="34" t="str">
        <f>IF(L362="Nő","",IF(Excel_BuiltIn__FilterDatabase__1[[#This Row],[Kor]]&gt;=1=AND(Excel_BuiltIn__FilterDatabase__1[[#This Row],[Kor]]&lt;18),"Junior ",""))</f>
        <v/>
      </c>
      <c r="I362" s="34" t="str">
        <f>IF(L362="Nő","",IF(Excel_BuiltIn__FilterDatabase__1[[#This Row],[Kor]]&gt;=18=AND(Excel_BuiltIn__FilterDatabase__1[[#This Row],[Kor]]&lt;=49),"Felnőtt ",""))</f>
        <v/>
      </c>
      <c r="J362" s="34" t="str">
        <f>IF(L362="Nő","",IF(Excel_BuiltIn__FilterDatabase__1[[#This Row],[Kor]]&gt;49=AND(Excel_BuiltIn__FilterDatabase__1[[#This Row],[Kor]]&lt;=59),"Senior ",""))</f>
        <v/>
      </c>
      <c r="K362" s="34" t="str">
        <f>IF(L362="Nő","",IF(Excel_BuiltIn__FilterDatabase__1[[#This Row],[Kor]]&gt;=60,"Super.s ",""))</f>
        <v xml:space="preserve">Super.s </v>
      </c>
      <c r="L362" s="34" t="str">
        <f>IF(Excel_BuiltIn__FilterDatabase__1[[#This Row],[Nem]]="Nő","Lady","")</f>
        <v/>
      </c>
    </row>
    <row r="363" spans="1:12" s="1" customFormat="1" ht="13.8">
      <c r="A363" s="28">
        <v>1460</v>
      </c>
      <c r="B363" s="28" t="s">
        <v>342</v>
      </c>
      <c r="C363" s="44" t="s">
        <v>964</v>
      </c>
      <c r="D363" s="45"/>
      <c r="E363" s="33" t="str">
        <f>IF(D363&gt;0,($N$2-Excel_BuiltIn__FilterDatabase__1[[#This Row],[Szül Év.Hó.Nap]])/365.25,"0")</f>
        <v>0</v>
      </c>
      <c r="F363" s="40"/>
      <c r="G363" s="34" t="str">
        <f>CONCATENATE(H363,Excel_BuiltIn__FilterDatabase__1[[#This Row],[Felnőtt]],Excel_BuiltIn__FilterDatabase__1[[#This Row],[Senior]],Excel_BuiltIn__FilterDatabase__1[[#This Row],[Super.s]],L363)</f>
        <v xml:space="preserve">Super.s </v>
      </c>
      <c r="H363" s="34" t="str">
        <f>IF(L363="Nő","",IF(Excel_BuiltIn__FilterDatabase__1[[#This Row],[Kor]]&gt;=1=AND(Excel_BuiltIn__FilterDatabase__1[[#This Row],[Kor]]&lt;18),"Junior ",""))</f>
        <v/>
      </c>
      <c r="I363" s="34" t="str">
        <f>IF(L363="Nő","",IF(Excel_BuiltIn__FilterDatabase__1[[#This Row],[Kor]]&gt;=18=AND(Excel_BuiltIn__FilterDatabase__1[[#This Row],[Kor]]&lt;=49),"Felnőtt ",""))</f>
        <v/>
      </c>
      <c r="J363" s="34" t="str">
        <f>IF(L363="Nő","",IF(Excel_BuiltIn__FilterDatabase__1[[#This Row],[Kor]]&gt;49=AND(Excel_BuiltIn__FilterDatabase__1[[#This Row],[Kor]]&lt;=59),"Senior ",""))</f>
        <v/>
      </c>
      <c r="K363" s="34" t="str">
        <f>IF(L363="Nő","",IF(Excel_BuiltIn__FilterDatabase__1[[#This Row],[Kor]]&gt;=60,"Super.s ",""))</f>
        <v xml:space="preserve">Super.s </v>
      </c>
      <c r="L363" s="34" t="str">
        <f>IF(Excel_BuiltIn__FilterDatabase__1[[#This Row],[Nem]]="Nő","Lady","")</f>
        <v/>
      </c>
    </row>
    <row r="364" spans="1:12" s="1" customFormat="1" ht="13.8">
      <c r="A364" s="28">
        <v>1468</v>
      </c>
      <c r="B364" s="28" t="s">
        <v>343</v>
      </c>
      <c r="C364" s="44" t="s">
        <v>27</v>
      </c>
      <c r="D364" s="45"/>
      <c r="E364" s="33" t="str">
        <f>IF(D364&gt;0,($N$2-Excel_BuiltIn__FilterDatabase__1[[#This Row],[Szül Év.Hó.Nap]])/365.25,"0")</f>
        <v>0</v>
      </c>
      <c r="F364" s="40"/>
      <c r="G364" s="34" t="str">
        <f>CONCATENATE(H364,Excel_BuiltIn__FilterDatabase__1[[#This Row],[Felnőtt]],Excel_BuiltIn__FilterDatabase__1[[#This Row],[Senior]],Excel_BuiltIn__FilterDatabase__1[[#This Row],[Super.s]],L364)</f>
        <v xml:space="preserve">Super.s </v>
      </c>
      <c r="H364" s="34" t="str">
        <f>IF(L364="Nő","",IF(Excel_BuiltIn__FilterDatabase__1[[#This Row],[Kor]]&gt;=1=AND(Excel_BuiltIn__FilterDatabase__1[[#This Row],[Kor]]&lt;18),"Junior ",""))</f>
        <v/>
      </c>
      <c r="I364" s="34" t="str">
        <f>IF(L364="Nő","",IF(Excel_BuiltIn__FilterDatabase__1[[#This Row],[Kor]]&gt;=18=AND(Excel_BuiltIn__FilterDatabase__1[[#This Row],[Kor]]&lt;=49),"Felnőtt ",""))</f>
        <v/>
      </c>
      <c r="J364" s="34" t="str">
        <f>IF(L364="Nő","",IF(Excel_BuiltIn__FilterDatabase__1[[#This Row],[Kor]]&gt;49=AND(Excel_BuiltIn__FilterDatabase__1[[#This Row],[Kor]]&lt;=59),"Senior ",""))</f>
        <v/>
      </c>
      <c r="K364" s="34" t="str">
        <f>IF(L364="Nő","",IF(Excel_BuiltIn__FilterDatabase__1[[#This Row],[Kor]]&gt;=60,"Super.s ",""))</f>
        <v xml:space="preserve">Super.s </v>
      </c>
      <c r="L364" s="34" t="str">
        <f>IF(Excel_BuiltIn__FilterDatabase__1[[#This Row],[Nem]]="Nő","Lady","")</f>
        <v/>
      </c>
    </row>
    <row r="365" spans="1:12" s="1" customFormat="1" ht="27.6">
      <c r="A365" s="28">
        <v>1469</v>
      </c>
      <c r="B365" s="28" t="s">
        <v>2397</v>
      </c>
      <c r="C365" s="44" t="s">
        <v>27</v>
      </c>
      <c r="D365" s="45"/>
      <c r="E365" s="33" t="str">
        <f>IF(D365&gt;0,($N$2-Excel_BuiltIn__FilterDatabase__1[[#This Row],[Szül Év.Hó.Nap]])/365.25,"0")</f>
        <v>0</v>
      </c>
      <c r="F365" s="40"/>
      <c r="G365" s="34" t="str">
        <f>CONCATENATE(H365,Excel_BuiltIn__FilterDatabase__1[[#This Row],[Felnőtt]],Excel_BuiltIn__FilterDatabase__1[[#This Row],[Senior]],Excel_BuiltIn__FilterDatabase__1[[#This Row],[Super.s]],L365)</f>
        <v xml:space="preserve">Super.s </v>
      </c>
      <c r="H365" s="34" t="str">
        <f>IF(L365="Nő","",IF(Excel_BuiltIn__FilterDatabase__1[[#This Row],[Kor]]&gt;=1=AND(Excel_BuiltIn__FilterDatabase__1[[#This Row],[Kor]]&lt;18),"Junior ",""))</f>
        <v/>
      </c>
      <c r="I365" s="34" t="str">
        <f>IF(L365="Nő","",IF(Excel_BuiltIn__FilterDatabase__1[[#This Row],[Kor]]&gt;=18=AND(Excel_BuiltIn__FilterDatabase__1[[#This Row],[Kor]]&lt;=49),"Felnőtt ",""))</f>
        <v/>
      </c>
      <c r="J365" s="34" t="str">
        <f>IF(L365="Nő","",IF(Excel_BuiltIn__FilterDatabase__1[[#This Row],[Kor]]&gt;49=AND(Excel_BuiltIn__FilterDatabase__1[[#This Row],[Kor]]&lt;=59),"Senior ",""))</f>
        <v/>
      </c>
      <c r="K365" s="34" t="str">
        <f>IF(L365="Nő","",IF(Excel_BuiltIn__FilterDatabase__1[[#This Row],[Kor]]&gt;=60,"Super.s ",""))</f>
        <v xml:space="preserve">Super.s </v>
      </c>
      <c r="L365" s="34" t="str">
        <f>IF(Excel_BuiltIn__FilterDatabase__1[[#This Row],[Nem]]="Nő","Lady","")</f>
        <v/>
      </c>
    </row>
    <row r="366" spans="1:12" s="1" customFormat="1" ht="13.8">
      <c r="A366" s="28">
        <v>1475</v>
      </c>
      <c r="B366" s="28" t="s">
        <v>2398</v>
      </c>
      <c r="C366" s="44" t="s">
        <v>986</v>
      </c>
      <c r="D366" s="45"/>
      <c r="E366" s="33" t="str">
        <f>IF(D366&gt;0,($N$2-Excel_BuiltIn__FilterDatabase__1[[#This Row],[Szül Év.Hó.Nap]])/365.25,"0")</f>
        <v>0</v>
      </c>
      <c r="F366" s="40"/>
      <c r="G366" s="34" t="str">
        <f>CONCATENATE(H366,Excel_BuiltIn__FilterDatabase__1[[#This Row],[Felnőtt]],Excel_BuiltIn__FilterDatabase__1[[#This Row],[Senior]],Excel_BuiltIn__FilterDatabase__1[[#This Row],[Super.s]],L366)</f>
        <v xml:space="preserve">Super.s </v>
      </c>
      <c r="H366" s="34" t="str">
        <f>IF(L366="Nő","",IF(Excel_BuiltIn__FilterDatabase__1[[#This Row],[Kor]]&gt;=1=AND(Excel_BuiltIn__FilterDatabase__1[[#This Row],[Kor]]&lt;18),"Junior ",""))</f>
        <v/>
      </c>
      <c r="I366" s="34" t="str">
        <f>IF(L366="Nő","",IF(Excel_BuiltIn__FilterDatabase__1[[#This Row],[Kor]]&gt;=18=AND(Excel_BuiltIn__FilterDatabase__1[[#This Row],[Kor]]&lt;=49),"Felnőtt ",""))</f>
        <v/>
      </c>
      <c r="J366" s="34" t="str">
        <f>IF(L366="Nő","",IF(Excel_BuiltIn__FilterDatabase__1[[#This Row],[Kor]]&gt;49=AND(Excel_BuiltIn__FilterDatabase__1[[#This Row],[Kor]]&lt;=59),"Senior ",""))</f>
        <v/>
      </c>
      <c r="K366" s="34" t="str">
        <f>IF(L366="Nő","",IF(Excel_BuiltIn__FilterDatabase__1[[#This Row],[Kor]]&gt;=60,"Super.s ",""))</f>
        <v xml:space="preserve">Super.s </v>
      </c>
      <c r="L366" s="34" t="str">
        <f>IF(Excel_BuiltIn__FilterDatabase__1[[#This Row],[Nem]]="Nő","Lady","")</f>
        <v/>
      </c>
    </row>
    <row r="367" spans="1:12" s="1" customFormat="1" ht="13.8">
      <c r="A367" s="28">
        <v>1480</v>
      </c>
      <c r="B367" s="28" t="s">
        <v>344</v>
      </c>
      <c r="C367" s="44" t="s">
        <v>110</v>
      </c>
      <c r="D367" s="45"/>
      <c r="E367" s="33" t="str">
        <f>IF(D367&gt;0,($N$2-Excel_BuiltIn__FilterDatabase__1[[#This Row],[Szül Év.Hó.Nap]])/365.25,"0")</f>
        <v>0</v>
      </c>
      <c r="F367" s="40"/>
      <c r="G367" s="34" t="str">
        <f>CONCATENATE(H367,Excel_BuiltIn__FilterDatabase__1[[#This Row],[Felnőtt]],Excel_BuiltIn__FilterDatabase__1[[#This Row],[Senior]],Excel_BuiltIn__FilterDatabase__1[[#This Row],[Super.s]],L367)</f>
        <v xml:space="preserve">Super.s </v>
      </c>
      <c r="H367" s="34" t="str">
        <f>IF(L367="Nő","",IF(Excel_BuiltIn__FilterDatabase__1[[#This Row],[Kor]]&gt;=1=AND(Excel_BuiltIn__FilterDatabase__1[[#This Row],[Kor]]&lt;18),"Junior ",""))</f>
        <v/>
      </c>
      <c r="I367" s="34" t="str">
        <f>IF(L367="Nő","",IF(Excel_BuiltIn__FilterDatabase__1[[#This Row],[Kor]]&gt;=18=AND(Excel_BuiltIn__FilterDatabase__1[[#This Row],[Kor]]&lt;=49),"Felnőtt ",""))</f>
        <v/>
      </c>
      <c r="J367" s="34" t="str">
        <f>IF(L367="Nő","",IF(Excel_BuiltIn__FilterDatabase__1[[#This Row],[Kor]]&gt;49=AND(Excel_BuiltIn__FilterDatabase__1[[#This Row],[Kor]]&lt;=59),"Senior ",""))</f>
        <v/>
      </c>
      <c r="K367" s="34" t="str">
        <f>IF(L367="Nő","",IF(Excel_BuiltIn__FilterDatabase__1[[#This Row],[Kor]]&gt;=60,"Super.s ",""))</f>
        <v xml:space="preserve">Super.s </v>
      </c>
      <c r="L367" s="34" t="str">
        <f>IF(Excel_BuiltIn__FilterDatabase__1[[#This Row],[Nem]]="Nő","Lady","")</f>
        <v/>
      </c>
    </row>
    <row r="368" spans="1:12" s="1" customFormat="1" ht="13.8">
      <c r="A368" s="28">
        <v>1481</v>
      </c>
      <c r="B368" s="28" t="s">
        <v>2399</v>
      </c>
      <c r="C368" s="44" t="s">
        <v>941</v>
      </c>
      <c r="D368" s="45"/>
      <c r="E368" s="33" t="str">
        <f>IF(D368&gt;0,($N$2-Excel_BuiltIn__FilterDatabase__1[[#This Row],[Szül Év.Hó.Nap]])/365.25,"0")</f>
        <v>0</v>
      </c>
      <c r="F368" s="40"/>
      <c r="G368" s="34" t="str">
        <f>CONCATENATE(H368,Excel_BuiltIn__FilterDatabase__1[[#This Row],[Felnőtt]],Excel_BuiltIn__FilterDatabase__1[[#This Row],[Senior]],Excel_BuiltIn__FilterDatabase__1[[#This Row],[Super.s]],L368)</f>
        <v xml:space="preserve">Super.s </v>
      </c>
      <c r="H368" s="34" t="str">
        <f>IF(L368="Nő","",IF(Excel_BuiltIn__FilterDatabase__1[[#This Row],[Kor]]&gt;=1=AND(Excel_BuiltIn__FilterDatabase__1[[#This Row],[Kor]]&lt;18),"Junior ",""))</f>
        <v/>
      </c>
      <c r="I368" s="34" t="str">
        <f>IF(L368="Nő","",IF(Excel_BuiltIn__FilterDatabase__1[[#This Row],[Kor]]&gt;=18=AND(Excel_BuiltIn__FilterDatabase__1[[#This Row],[Kor]]&lt;=49),"Felnőtt ",""))</f>
        <v/>
      </c>
      <c r="J368" s="34" t="str">
        <f>IF(L368="Nő","",IF(Excel_BuiltIn__FilterDatabase__1[[#This Row],[Kor]]&gt;49=AND(Excel_BuiltIn__FilterDatabase__1[[#This Row],[Kor]]&lt;=59),"Senior ",""))</f>
        <v/>
      </c>
      <c r="K368" s="34" t="str">
        <f>IF(L368="Nő","",IF(Excel_BuiltIn__FilterDatabase__1[[#This Row],[Kor]]&gt;=60,"Super.s ",""))</f>
        <v xml:space="preserve">Super.s </v>
      </c>
      <c r="L368" s="34" t="str">
        <f>IF(Excel_BuiltIn__FilterDatabase__1[[#This Row],[Nem]]="Nő","Lady","")</f>
        <v/>
      </c>
    </row>
    <row r="369" spans="1:12" s="1" customFormat="1" ht="13.8">
      <c r="A369" s="28">
        <v>1497</v>
      </c>
      <c r="B369" s="28" t="s">
        <v>345</v>
      </c>
      <c r="C369" s="44" t="s">
        <v>950</v>
      </c>
      <c r="D369" s="45"/>
      <c r="E369" s="33" t="str">
        <f>IF(D369&gt;0,($N$2-Excel_BuiltIn__FilterDatabase__1[[#This Row],[Szül Év.Hó.Nap]])/365.25,"0")</f>
        <v>0</v>
      </c>
      <c r="F369" s="40"/>
      <c r="G369" s="34" t="str">
        <f>CONCATENATE(H369,Excel_BuiltIn__FilterDatabase__1[[#This Row],[Felnőtt]],Excel_BuiltIn__FilterDatabase__1[[#This Row],[Senior]],Excel_BuiltIn__FilterDatabase__1[[#This Row],[Super.s]],L369)</f>
        <v xml:space="preserve">Super.s </v>
      </c>
      <c r="H369" s="34" t="str">
        <f>IF(L369="Nő","",IF(Excel_BuiltIn__FilterDatabase__1[[#This Row],[Kor]]&gt;=1=AND(Excel_BuiltIn__FilterDatabase__1[[#This Row],[Kor]]&lt;18),"Junior ",""))</f>
        <v/>
      </c>
      <c r="I369" s="34" t="str">
        <f>IF(L369="Nő","",IF(Excel_BuiltIn__FilterDatabase__1[[#This Row],[Kor]]&gt;=18=AND(Excel_BuiltIn__FilterDatabase__1[[#This Row],[Kor]]&lt;=49),"Felnőtt ",""))</f>
        <v/>
      </c>
      <c r="J369" s="34" t="str">
        <f>IF(L369="Nő","",IF(Excel_BuiltIn__FilterDatabase__1[[#This Row],[Kor]]&gt;49=AND(Excel_BuiltIn__FilterDatabase__1[[#This Row],[Kor]]&lt;=59),"Senior ",""))</f>
        <v/>
      </c>
      <c r="K369" s="34" t="str">
        <f>IF(L369="Nő","",IF(Excel_BuiltIn__FilterDatabase__1[[#This Row],[Kor]]&gt;=60,"Super.s ",""))</f>
        <v xml:space="preserve">Super.s </v>
      </c>
      <c r="L369" s="34" t="str">
        <f>IF(Excel_BuiltIn__FilterDatabase__1[[#This Row],[Nem]]="Nő","Lady","")</f>
        <v/>
      </c>
    </row>
    <row r="370" spans="1:12" s="1" customFormat="1" ht="13.8">
      <c r="A370" s="28">
        <v>1499</v>
      </c>
      <c r="B370" s="28" t="s">
        <v>346</v>
      </c>
      <c r="C370" s="44" t="s">
        <v>996</v>
      </c>
      <c r="D370" s="45"/>
      <c r="E370" s="33" t="str">
        <f>IF(D370&gt;0,($N$2-Excel_BuiltIn__FilterDatabase__1[[#This Row],[Szül Év.Hó.Nap]])/365.25,"0")</f>
        <v>0</v>
      </c>
      <c r="F370" s="40"/>
      <c r="G370" s="34" t="str">
        <f>CONCATENATE(H370,Excel_BuiltIn__FilterDatabase__1[[#This Row],[Felnőtt]],Excel_BuiltIn__FilterDatabase__1[[#This Row],[Senior]],Excel_BuiltIn__FilterDatabase__1[[#This Row],[Super.s]],L370)</f>
        <v xml:space="preserve">Super.s </v>
      </c>
      <c r="H370" s="34" t="str">
        <f>IF(L370="Nő","",IF(Excel_BuiltIn__FilterDatabase__1[[#This Row],[Kor]]&gt;=1=AND(Excel_BuiltIn__FilterDatabase__1[[#This Row],[Kor]]&lt;18),"Junior ",""))</f>
        <v/>
      </c>
      <c r="I370" s="34" t="str">
        <f>IF(L370="Nő","",IF(Excel_BuiltIn__FilterDatabase__1[[#This Row],[Kor]]&gt;=18=AND(Excel_BuiltIn__FilterDatabase__1[[#This Row],[Kor]]&lt;=49),"Felnőtt ",""))</f>
        <v/>
      </c>
      <c r="J370" s="34" t="str">
        <f>IF(L370="Nő","",IF(Excel_BuiltIn__FilterDatabase__1[[#This Row],[Kor]]&gt;49=AND(Excel_BuiltIn__FilterDatabase__1[[#This Row],[Kor]]&lt;=59),"Senior ",""))</f>
        <v/>
      </c>
      <c r="K370" s="34" t="str">
        <f>IF(L370="Nő","",IF(Excel_BuiltIn__FilterDatabase__1[[#This Row],[Kor]]&gt;=60,"Super.s ",""))</f>
        <v xml:space="preserve">Super.s </v>
      </c>
      <c r="L370" s="34" t="str">
        <f>IF(Excel_BuiltIn__FilterDatabase__1[[#This Row],[Nem]]="Nő","Lady","")</f>
        <v/>
      </c>
    </row>
    <row r="371" spans="1:12" s="1" customFormat="1" ht="13.8">
      <c r="A371" s="28">
        <v>1501</v>
      </c>
      <c r="B371" s="28" t="s">
        <v>347</v>
      </c>
      <c r="C371" s="44" t="s">
        <v>992</v>
      </c>
      <c r="D371" s="45"/>
      <c r="E371" s="33" t="str">
        <f>IF(D371&gt;0,($N$2-Excel_BuiltIn__FilterDatabase__1[[#This Row],[Szül Év.Hó.Nap]])/365.25,"0")</f>
        <v>0</v>
      </c>
      <c r="F371" s="40"/>
      <c r="G371" s="34" t="str">
        <f>CONCATENATE(H371,Excel_BuiltIn__FilterDatabase__1[[#This Row],[Felnőtt]],Excel_BuiltIn__FilterDatabase__1[[#This Row],[Senior]],Excel_BuiltIn__FilterDatabase__1[[#This Row],[Super.s]],L371)</f>
        <v xml:space="preserve">Super.s </v>
      </c>
      <c r="H371" s="34" t="str">
        <f>IF(L371="Nő","",IF(Excel_BuiltIn__FilterDatabase__1[[#This Row],[Kor]]&gt;=1=AND(Excel_BuiltIn__FilterDatabase__1[[#This Row],[Kor]]&lt;18),"Junior ",""))</f>
        <v/>
      </c>
      <c r="I371" s="34" t="str">
        <f>IF(L371="Nő","",IF(Excel_BuiltIn__FilterDatabase__1[[#This Row],[Kor]]&gt;=18=AND(Excel_BuiltIn__FilterDatabase__1[[#This Row],[Kor]]&lt;=49),"Felnőtt ",""))</f>
        <v/>
      </c>
      <c r="J371" s="34" t="str">
        <f>IF(L371="Nő","",IF(Excel_BuiltIn__FilterDatabase__1[[#This Row],[Kor]]&gt;49=AND(Excel_BuiltIn__FilterDatabase__1[[#This Row],[Kor]]&lt;=59),"Senior ",""))</f>
        <v/>
      </c>
      <c r="K371" s="34" t="str">
        <f>IF(L371="Nő","",IF(Excel_BuiltIn__FilterDatabase__1[[#This Row],[Kor]]&gt;=60,"Super.s ",""))</f>
        <v xml:space="preserve">Super.s </v>
      </c>
      <c r="L371" s="34" t="str">
        <f>IF(Excel_BuiltIn__FilterDatabase__1[[#This Row],[Nem]]="Nő","Lady","")</f>
        <v/>
      </c>
    </row>
    <row r="372" spans="1:12" s="1" customFormat="1" ht="13.8">
      <c r="A372" s="28">
        <v>1504</v>
      </c>
      <c r="B372" s="28" t="s">
        <v>2400</v>
      </c>
      <c r="C372" s="44" t="s">
        <v>2401</v>
      </c>
      <c r="D372" s="45"/>
      <c r="E372" s="33" t="str">
        <f>IF(D372&gt;0,($N$2-Excel_BuiltIn__FilterDatabase__1[[#This Row],[Szül Év.Hó.Nap]])/365.25,"0")</f>
        <v>0</v>
      </c>
      <c r="F372" s="40"/>
      <c r="G372" s="34" t="str">
        <f>CONCATENATE(H372,Excel_BuiltIn__FilterDatabase__1[[#This Row],[Felnőtt]],Excel_BuiltIn__FilterDatabase__1[[#This Row],[Senior]],Excel_BuiltIn__FilterDatabase__1[[#This Row],[Super.s]],L372)</f>
        <v xml:space="preserve">Super.s </v>
      </c>
      <c r="H372" s="34" t="str">
        <f>IF(L372="Nő","",IF(Excel_BuiltIn__FilterDatabase__1[[#This Row],[Kor]]&gt;=1=AND(Excel_BuiltIn__FilterDatabase__1[[#This Row],[Kor]]&lt;18),"Junior ",""))</f>
        <v/>
      </c>
      <c r="I372" s="34" t="str">
        <f>IF(L372="Nő","",IF(Excel_BuiltIn__FilterDatabase__1[[#This Row],[Kor]]&gt;=18=AND(Excel_BuiltIn__FilterDatabase__1[[#This Row],[Kor]]&lt;=49),"Felnőtt ",""))</f>
        <v/>
      </c>
      <c r="J372" s="34" t="str">
        <f>IF(L372="Nő","",IF(Excel_BuiltIn__FilterDatabase__1[[#This Row],[Kor]]&gt;49=AND(Excel_BuiltIn__FilterDatabase__1[[#This Row],[Kor]]&lt;=59),"Senior ",""))</f>
        <v/>
      </c>
      <c r="K372" s="34" t="str">
        <f>IF(L372="Nő","",IF(Excel_BuiltIn__FilterDatabase__1[[#This Row],[Kor]]&gt;=60,"Super.s ",""))</f>
        <v xml:space="preserve">Super.s </v>
      </c>
      <c r="L372" s="34" t="str">
        <f>IF(Excel_BuiltIn__FilterDatabase__1[[#This Row],[Nem]]="Nő","Lady","")</f>
        <v/>
      </c>
    </row>
    <row r="373" spans="1:12" s="1" customFormat="1" ht="13.8">
      <c r="A373" s="28">
        <v>1507</v>
      </c>
      <c r="B373" s="28" t="s">
        <v>348</v>
      </c>
      <c r="C373" s="44" t="s">
        <v>998</v>
      </c>
      <c r="D373" s="45"/>
      <c r="E373" s="33" t="str">
        <f>IF(D373&gt;0,($N$2-Excel_BuiltIn__FilterDatabase__1[[#This Row],[Szül Év.Hó.Nap]])/365.25,"0")</f>
        <v>0</v>
      </c>
      <c r="F373" s="40"/>
      <c r="G373" s="34" t="str">
        <f>CONCATENATE(H373,Excel_BuiltIn__FilterDatabase__1[[#This Row],[Felnőtt]],Excel_BuiltIn__FilterDatabase__1[[#This Row],[Senior]],Excel_BuiltIn__FilterDatabase__1[[#This Row],[Super.s]],L373)</f>
        <v xml:space="preserve">Super.s </v>
      </c>
      <c r="H373" s="34" t="str">
        <f>IF(L373="Nő","",IF(Excel_BuiltIn__FilterDatabase__1[[#This Row],[Kor]]&gt;=1=AND(Excel_BuiltIn__FilterDatabase__1[[#This Row],[Kor]]&lt;18),"Junior ",""))</f>
        <v/>
      </c>
      <c r="I373" s="34" t="str">
        <f>IF(L373="Nő","",IF(Excel_BuiltIn__FilterDatabase__1[[#This Row],[Kor]]&gt;=18=AND(Excel_BuiltIn__FilterDatabase__1[[#This Row],[Kor]]&lt;=49),"Felnőtt ",""))</f>
        <v/>
      </c>
      <c r="J373" s="34" t="str">
        <f>IF(L373="Nő","",IF(Excel_BuiltIn__FilterDatabase__1[[#This Row],[Kor]]&gt;49=AND(Excel_BuiltIn__FilterDatabase__1[[#This Row],[Kor]]&lt;=59),"Senior ",""))</f>
        <v/>
      </c>
      <c r="K373" s="34" t="str">
        <f>IF(L373="Nő","",IF(Excel_BuiltIn__FilterDatabase__1[[#This Row],[Kor]]&gt;=60,"Super.s ",""))</f>
        <v xml:space="preserve">Super.s </v>
      </c>
      <c r="L373" s="34" t="str">
        <f>IF(Excel_BuiltIn__FilterDatabase__1[[#This Row],[Nem]]="Nő","Lady","")</f>
        <v/>
      </c>
    </row>
    <row r="374" spans="1:12" s="1" customFormat="1" ht="13.8">
      <c r="A374" s="28">
        <v>1508</v>
      </c>
      <c r="B374" s="28" t="s">
        <v>349</v>
      </c>
      <c r="C374" s="44" t="s">
        <v>991</v>
      </c>
      <c r="D374" s="45"/>
      <c r="E374" s="33" t="str">
        <f>IF(D374&gt;0,($N$2-Excel_BuiltIn__FilterDatabase__1[[#This Row],[Szül Év.Hó.Nap]])/365.25,"0")</f>
        <v>0</v>
      </c>
      <c r="F374" s="40"/>
      <c r="G374" s="34" t="str">
        <f>CONCATENATE(H374,Excel_BuiltIn__FilterDatabase__1[[#This Row],[Felnőtt]],Excel_BuiltIn__FilterDatabase__1[[#This Row],[Senior]],Excel_BuiltIn__FilterDatabase__1[[#This Row],[Super.s]],L374)</f>
        <v xml:space="preserve">Super.s </v>
      </c>
      <c r="H374" s="34" t="str">
        <f>IF(L374="Nő","",IF(Excel_BuiltIn__FilterDatabase__1[[#This Row],[Kor]]&gt;=1=AND(Excel_BuiltIn__FilterDatabase__1[[#This Row],[Kor]]&lt;18),"Junior ",""))</f>
        <v/>
      </c>
      <c r="I374" s="34" t="str">
        <f>IF(L374="Nő","",IF(Excel_BuiltIn__FilterDatabase__1[[#This Row],[Kor]]&gt;=18=AND(Excel_BuiltIn__FilterDatabase__1[[#This Row],[Kor]]&lt;=49),"Felnőtt ",""))</f>
        <v/>
      </c>
      <c r="J374" s="34" t="str">
        <f>IF(L374="Nő","",IF(Excel_BuiltIn__FilterDatabase__1[[#This Row],[Kor]]&gt;49=AND(Excel_BuiltIn__FilterDatabase__1[[#This Row],[Kor]]&lt;=59),"Senior ",""))</f>
        <v/>
      </c>
      <c r="K374" s="34" t="str">
        <f>IF(L374="Nő","",IF(Excel_BuiltIn__FilterDatabase__1[[#This Row],[Kor]]&gt;=60,"Super.s ",""))</f>
        <v xml:space="preserve">Super.s </v>
      </c>
      <c r="L374" s="34" t="str">
        <f>IF(Excel_BuiltIn__FilterDatabase__1[[#This Row],[Nem]]="Nő","Lady","")</f>
        <v/>
      </c>
    </row>
    <row r="375" spans="1:12" s="1" customFormat="1" ht="13.8">
      <c r="A375" s="28">
        <v>1516</v>
      </c>
      <c r="B375" s="28" t="s">
        <v>1530</v>
      </c>
      <c r="C375" s="44" t="s">
        <v>1529</v>
      </c>
      <c r="D375" s="45"/>
      <c r="E375" s="33" t="str">
        <f>IF(D375&gt;0,($N$2-Excel_BuiltIn__FilterDatabase__1[[#This Row],[Szül Év.Hó.Nap]])/365.25,"0")</f>
        <v>0</v>
      </c>
      <c r="F375" s="40"/>
      <c r="G375" s="34" t="str">
        <f>CONCATENATE(H375,Excel_BuiltIn__FilterDatabase__1[[#This Row],[Felnőtt]],Excel_BuiltIn__FilterDatabase__1[[#This Row],[Senior]],Excel_BuiltIn__FilterDatabase__1[[#This Row],[Super.s]],L375)</f>
        <v xml:space="preserve">Super.s </v>
      </c>
      <c r="H375" s="34" t="str">
        <f>IF(L375="Nő","",IF(Excel_BuiltIn__FilterDatabase__1[[#This Row],[Kor]]&gt;=1=AND(Excel_BuiltIn__FilterDatabase__1[[#This Row],[Kor]]&lt;18),"Junior ",""))</f>
        <v/>
      </c>
      <c r="I375" s="34" t="str">
        <f>IF(L375="Nő","",IF(Excel_BuiltIn__FilterDatabase__1[[#This Row],[Kor]]&gt;=18=AND(Excel_BuiltIn__FilterDatabase__1[[#This Row],[Kor]]&lt;=49),"Felnőtt ",""))</f>
        <v/>
      </c>
      <c r="J375" s="34" t="str">
        <f>IF(L375="Nő","",IF(Excel_BuiltIn__FilterDatabase__1[[#This Row],[Kor]]&gt;49=AND(Excel_BuiltIn__FilterDatabase__1[[#This Row],[Kor]]&lt;=59),"Senior ",""))</f>
        <v/>
      </c>
      <c r="K375" s="34" t="str">
        <f>IF(L375="Nő","",IF(Excel_BuiltIn__FilterDatabase__1[[#This Row],[Kor]]&gt;=60,"Super.s ",""))</f>
        <v xml:space="preserve">Super.s </v>
      </c>
      <c r="L375" s="34" t="str">
        <f>IF(Excel_BuiltIn__FilterDatabase__1[[#This Row],[Nem]]="Nő","Lady","")</f>
        <v/>
      </c>
    </row>
    <row r="376" spans="1:12" s="1" customFormat="1" ht="13.8">
      <c r="A376" s="28">
        <v>1517</v>
      </c>
      <c r="B376" s="28" t="s">
        <v>1000</v>
      </c>
      <c r="C376" s="44" t="s">
        <v>946</v>
      </c>
      <c r="D376" s="45"/>
      <c r="E376" s="33" t="str">
        <f>IF(D376&gt;0,($N$2-Excel_BuiltIn__FilterDatabase__1[[#This Row],[Szül Év.Hó.Nap]])/365.25,"0")</f>
        <v>0</v>
      </c>
      <c r="F376" s="40"/>
      <c r="G376" s="34" t="str">
        <f>CONCATENATE(H376,Excel_BuiltIn__FilterDatabase__1[[#This Row],[Felnőtt]],Excel_BuiltIn__FilterDatabase__1[[#This Row],[Senior]],Excel_BuiltIn__FilterDatabase__1[[#This Row],[Super.s]],L376)</f>
        <v xml:space="preserve">Super.s </v>
      </c>
      <c r="H376" s="34" t="str">
        <f>IF(L376="Nő","",IF(Excel_BuiltIn__FilterDatabase__1[[#This Row],[Kor]]&gt;=1=AND(Excel_BuiltIn__FilterDatabase__1[[#This Row],[Kor]]&lt;18),"Junior ",""))</f>
        <v/>
      </c>
      <c r="I376" s="34" t="str">
        <f>IF(L376="Nő","",IF(Excel_BuiltIn__FilterDatabase__1[[#This Row],[Kor]]&gt;=18=AND(Excel_BuiltIn__FilterDatabase__1[[#This Row],[Kor]]&lt;=49),"Felnőtt ",""))</f>
        <v/>
      </c>
      <c r="J376" s="34" t="str">
        <f>IF(L376="Nő","",IF(Excel_BuiltIn__FilterDatabase__1[[#This Row],[Kor]]&gt;49=AND(Excel_BuiltIn__FilterDatabase__1[[#This Row],[Kor]]&lt;=59),"Senior ",""))</f>
        <v/>
      </c>
      <c r="K376" s="34" t="str">
        <f>IF(L376="Nő","",IF(Excel_BuiltIn__FilterDatabase__1[[#This Row],[Kor]]&gt;=60,"Super.s ",""))</f>
        <v xml:space="preserve">Super.s </v>
      </c>
      <c r="L376" s="34" t="str">
        <f>IF(Excel_BuiltIn__FilterDatabase__1[[#This Row],[Nem]]="Nő","Lady","")</f>
        <v/>
      </c>
    </row>
    <row r="377" spans="1:12" s="1" customFormat="1" ht="27.6">
      <c r="A377" s="28">
        <v>1518</v>
      </c>
      <c r="B377" s="28" t="s">
        <v>1001</v>
      </c>
      <c r="C377" s="44" t="s">
        <v>1002</v>
      </c>
      <c r="D377" s="45"/>
      <c r="E377" s="33" t="str">
        <f>IF(D377&gt;0,($N$2-Excel_BuiltIn__FilterDatabase__1[[#This Row],[Szül Év.Hó.Nap]])/365.25,"0")</f>
        <v>0</v>
      </c>
      <c r="F377" s="40"/>
      <c r="G377" s="34" t="str">
        <f>CONCATENATE(H377,Excel_BuiltIn__FilterDatabase__1[[#This Row],[Felnőtt]],Excel_BuiltIn__FilterDatabase__1[[#This Row],[Senior]],Excel_BuiltIn__FilterDatabase__1[[#This Row],[Super.s]],L377)</f>
        <v xml:space="preserve">Super.s </v>
      </c>
      <c r="H377" s="34" t="str">
        <f>IF(L377="Nő","",IF(Excel_BuiltIn__FilterDatabase__1[[#This Row],[Kor]]&gt;=1=AND(Excel_BuiltIn__FilterDatabase__1[[#This Row],[Kor]]&lt;18),"Junior ",""))</f>
        <v/>
      </c>
      <c r="I377" s="34" t="str">
        <f>IF(L377="Nő","",IF(Excel_BuiltIn__FilterDatabase__1[[#This Row],[Kor]]&gt;=18=AND(Excel_BuiltIn__FilterDatabase__1[[#This Row],[Kor]]&lt;=49),"Felnőtt ",""))</f>
        <v/>
      </c>
      <c r="J377" s="34" t="str">
        <f>IF(L377="Nő","",IF(Excel_BuiltIn__FilterDatabase__1[[#This Row],[Kor]]&gt;49=AND(Excel_BuiltIn__FilterDatabase__1[[#This Row],[Kor]]&lt;=59),"Senior ",""))</f>
        <v/>
      </c>
      <c r="K377" s="34" t="str">
        <f>IF(L377="Nő","",IF(Excel_BuiltIn__FilterDatabase__1[[#This Row],[Kor]]&gt;=60,"Super.s ",""))</f>
        <v xml:space="preserve">Super.s </v>
      </c>
      <c r="L377" s="34" t="str">
        <f>IF(Excel_BuiltIn__FilterDatabase__1[[#This Row],[Nem]]="Nő","Lady","")</f>
        <v/>
      </c>
    </row>
    <row r="378" spans="1:12" s="1" customFormat="1" ht="21">
      <c r="A378" s="28">
        <v>1521</v>
      </c>
      <c r="B378" s="28" t="s">
        <v>350</v>
      </c>
      <c r="C378" s="44" t="s">
        <v>968</v>
      </c>
      <c r="D378" s="45"/>
      <c r="E378" s="33" t="str">
        <f>IF(D378&gt;0,($N$2-Excel_BuiltIn__FilterDatabase__1[[#This Row],[Szül Év.Hó.Nap]])/365.25,"0")</f>
        <v>0</v>
      </c>
      <c r="F378" s="40"/>
      <c r="G378" s="34" t="str">
        <f>CONCATENATE(H378,Excel_BuiltIn__FilterDatabase__1[[#This Row],[Felnőtt]],Excel_BuiltIn__FilterDatabase__1[[#This Row],[Senior]],Excel_BuiltIn__FilterDatabase__1[[#This Row],[Super.s]],L378)</f>
        <v xml:space="preserve">Super.s </v>
      </c>
      <c r="H378" s="34" t="str">
        <f>IF(L378="Nő","",IF(Excel_BuiltIn__FilterDatabase__1[[#This Row],[Kor]]&gt;=1=AND(Excel_BuiltIn__FilterDatabase__1[[#This Row],[Kor]]&lt;18),"Junior ",""))</f>
        <v/>
      </c>
      <c r="I378" s="34" t="str">
        <f>IF(L378="Nő","",IF(Excel_BuiltIn__FilterDatabase__1[[#This Row],[Kor]]&gt;=18=AND(Excel_BuiltIn__FilterDatabase__1[[#This Row],[Kor]]&lt;=49),"Felnőtt ",""))</f>
        <v/>
      </c>
      <c r="J378" s="34" t="str">
        <f>IF(L378="Nő","",IF(Excel_BuiltIn__FilterDatabase__1[[#This Row],[Kor]]&gt;49=AND(Excel_BuiltIn__FilterDatabase__1[[#This Row],[Kor]]&lt;=59),"Senior ",""))</f>
        <v/>
      </c>
      <c r="K378" s="34" t="str">
        <f>IF(L378="Nő","",IF(Excel_BuiltIn__FilterDatabase__1[[#This Row],[Kor]]&gt;=60,"Super.s ",""))</f>
        <v xml:space="preserve">Super.s </v>
      </c>
      <c r="L378" s="34" t="str">
        <f>IF(Excel_BuiltIn__FilterDatabase__1[[#This Row],[Nem]]="Nő","Lady","")</f>
        <v/>
      </c>
    </row>
    <row r="379" spans="1:12" s="1" customFormat="1" ht="13.8">
      <c r="A379" s="28">
        <v>1522</v>
      </c>
      <c r="B379" s="28" t="s">
        <v>351</v>
      </c>
      <c r="C379" s="44" t="s">
        <v>285</v>
      </c>
      <c r="D379" s="45"/>
      <c r="E379" s="33" t="str">
        <f>IF(D379&gt;0,($N$2-Excel_BuiltIn__FilterDatabase__1[[#This Row],[Szül Év.Hó.Nap]])/365.25,"0")</f>
        <v>0</v>
      </c>
      <c r="F379" s="40"/>
      <c r="G379" s="34" t="str">
        <f>CONCATENATE(H379,Excel_BuiltIn__FilterDatabase__1[[#This Row],[Felnőtt]],Excel_BuiltIn__FilterDatabase__1[[#This Row],[Senior]],Excel_BuiltIn__FilterDatabase__1[[#This Row],[Super.s]],L379)</f>
        <v xml:space="preserve">Super.s </v>
      </c>
      <c r="H379" s="34" t="str">
        <f>IF(L379="Nő","",IF(Excel_BuiltIn__FilterDatabase__1[[#This Row],[Kor]]&gt;=1=AND(Excel_BuiltIn__FilterDatabase__1[[#This Row],[Kor]]&lt;18),"Junior ",""))</f>
        <v/>
      </c>
      <c r="I379" s="34" t="str">
        <f>IF(L379="Nő","",IF(Excel_BuiltIn__FilterDatabase__1[[#This Row],[Kor]]&gt;=18=AND(Excel_BuiltIn__FilterDatabase__1[[#This Row],[Kor]]&lt;=49),"Felnőtt ",""))</f>
        <v/>
      </c>
      <c r="J379" s="34" t="str">
        <f>IF(L379="Nő","",IF(Excel_BuiltIn__FilterDatabase__1[[#This Row],[Kor]]&gt;49=AND(Excel_BuiltIn__FilterDatabase__1[[#This Row],[Kor]]&lt;=59),"Senior ",""))</f>
        <v/>
      </c>
      <c r="K379" s="34" t="str">
        <f>IF(L379="Nő","",IF(Excel_BuiltIn__FilterDatabase__1[[#This Row],[Kor]]&gt;=60,"Super.s ",""))</f>
        <v xml:space="preserve">Super.s </v>
      </c>
      <c r="L379" s="34" t="str">
        <f>IF(Excel_BuiltIn__FilterDatabase__1[[#This Row],[Nem]]="Nő","Lady","")</f>
        <v/>
      </c>
    </row>
    <row r="380" spans="1:12" s="1" customFormat="1" ht="13.8">
      <c r="A380" s="28">
        <v>1554</v>
      </c>
      <c r="B380" s="28" t="s">
        <v>2180</v>
      </c>
      <c r="C380" s="44" t="s">
        <v>85</v>
      </c>
      <c r="D380" s="45"/>
      <c r="E380" s="33" t="str">
        <f>IF(D380&gt;0,($N$2-Excel_BuiltIn__FilterDatabase__1[[#This Row],[Szül Év.Hó.Nap]])/365.25,"0")</f>
        <v>0</v>
      </c>
      <c r="F380" s="40"/>
      <c r="G380" s="34" t="str">
        <f>CONCATENATE(H380,Excel_BuiltIn__FilterDatabase__1[[#This Row],[Felnőtt]],Excel_BuiltIn__FilterDatabase__1[[#This Row],[Senior]],Excel_BuiltIn__FilterDatabase__1[[#This Row],[Super.s]],L380)</f>
        <v xml:space="preserve">Super.s </v>
      </c>
      <c r="H380" s="34" t="str">
        <f>IF(L380="Nő","",IF(Excel_BuiltIn__FilterDatabase__1[[#This Row],[Kor]]&gt;=1=AND(Excel_BuiltIn__FilterDatabase__1[[#This Row],[Kor]]&lt;18),"Junior ",""))</f>
        <v/>
      </c>
      <c r="I380" s="34" t="str">
        <f>IF(L380="Nő","",IF(Excel_BuiltIn__FilterDatabase__1[[#This Row],[Kor]]&gt;=18=AND(Excel_BuiltIn__FilterDatabase__1[[#This Row],[Kor]]&lt;=49),"Felnőtt ",""))</f>
        <v/>
      </c>
      <c r="J380" s="34" t="str">
        <f>IF(L380="Nő","",IF(Excel_BuiltIn__FilterDatabase__1[[#This Row],[Kor]]&gt;49=AND(Excel_BuiltIn__FilterDatabase__1[[#This Row],[Kor]]&lt;=59),"Senior ",""))</f>
        <v/>
      </c>
      <c r="K380" s="34" t="str">
        <f>IF(L380="Nő","",IF(Excel_BuiltIn__FilterDatabase__1[[#This Row],[Kor]]&gt;=60,"Super.s ",""))</f>
        <v xml:space="preserve">Super.s </v>
      </c>
      <c r="L380" s="34" t="str">
        <f>IF(Excel_BuiltIn__FilterDatabase__1[[#This Row],[Nem]]="Nő","Lady","")</f>
        <v/>
      </c>
    </row>
    <row r="381" spans="1:12" s="1" customFormat="1" ht="27.6">
      <c r="A381" s="28">
        <v>1557</v>
      </c>
      <c r="B381" s="28" t="s">
        <v>2402</v>
      </c>
      <c r="C381" s="44" t="s">
        <v>85</v>
      </c>
      <c r="D381" s="45"/>
      <c r="E381" s="33" t="str">
        <f>IF(D381&gt;0,($N$2-Excel_BuiltIn__FilterDatabase__1[[#This Row],[Szül Év.Hó.Nap]])/365.25,"0")</f>
        <v>0</v>
      </c>
      <c r="F381" s="40"/>
      <c r="G381" s="34" t="str">
        <f>CONCATENATE(H381,Excel_BuiltIn__FilterDatabase__1[[#This Row],[Felnőtt]],Excel_BuiltIn__FilterDatabase__1[[#This Row],[Senior]],Excel_BuiltIn__FilterDatabase__1[[#This Row],[Super.s]],L381)</f>
        <v xml:space="preserve">Super.s </v>
      </c>
      <c r="H381" s="34" t="str">
        <f>IF(L381="Nő","",IF(Excel_BuiltIn__FilterDatabase__1[[#This Row],[Kor]]&gt;=1=AND(Excel_BuiltIn__FilterDatabase__1[[#This Row],[Kor]]&lt;18),"Junior ",""))</f>
        <v/>
      </c>
      <c r="I381" s="34" t="str">
        <f>IF(L381="Nő","",IF(Excel_BuiltIn__FilterDatabase__1[[#This Row],[Kor]]&gt;=18=AND(Excel_BuiltIn__FilterDatabase__1[[#This Row],[Kor]]&lt;=49),"Felnőtt ",""))</f>
        <v/>
      </c>
      <c r="J381" s="34" t="str">
        <f>IF(L381="Nő","",IF(Excel_BuiltIn__FilterDatabase__1[[#This Row],[Kor]]&gt;49=AND(Excel_BuiltIn__FilterDatabase__1[[#This Row],[Kor]]&lt;=59),"Senior ",""))</f>
        <v/>
      </c>
      <c r="K381" s="34" t="str">
        <f>IF(L381="Nő","",IF(Excel_BuiltIn__FilterDatabase__1[[#This Row],[Kor]]&gt;=60,"Super.s ",""))</f>
        <v xml:space="preserve">Super.s </v>
      </c>
      <c r="L381" s="34" t="str">
        <f>IF(Excel_BuiltIn__FilterDatabase__1[[#This Row],[Nem]]="Nő","Lady","")</f>
        <v/>
      </c>
    </row>
    <row r="382" spans="1:12" s="1" customFormat="1" ht="13.8">
      <c r="A382" s="28">
        <v>1566</v>
      </c>
      <c r="B382" s="28" t="s">
        <v>353</v>
      </c>
      <c r="C382" s="44" t="s">
        <v>958</v>
      </c>
      <c r="D382" s="45"/>
      <c r="E382" s="33" t="str">
        <f>IF(D382&gt;0,($N$2-Excel_BuiltIn__FilterDatabase__1[[#This Row],[Szül Év.Hó.Nap]])/365.25,"0")</f>
        <v>0</v>
      </c>
      <c r="F382" s="40"/>
      <c r="G382" s="34" t="str">
        <f>CONCATENATE(H382,Excel_BuiltIn__FilterDatabase__1[[#This Row],[Felnőtt]],Excel_BuiltIn__FilterDatabase__1[[#This Row],[Senior]],Excel_BuiltIn__FilterDatabase__1[[#This Row],[Super.s]],L382)</f>
        <v xml:space="preserve">Super.s </v>
      </c>
      <c r="H382" s="34" t="str">
        <f>IF(L382="Nő","",IF(Excel_BuiltIn__FilterDatabase__1[[#This Row],[Kor]]&gt;=1=AND(Excel_BuiltIn__FilterDatabase__1[[#This Row],[Kor]]&lt;18),"Junior ",""))</f>
        <v/>
      </c>
      <c r="I382" s="34" t="str">
        <f>IF(L382="Nő","",IF(Excel_BuiltIn__FilterDatabase__1[[#This Row],[Kor]]&gt;=18=AND(Excel_BuiltIn__FilterDatabase__1[[#This Row],[Kor]]&lt;=49),"Felnőtt ",""))</f>
        <v/>
      </c>
      <c r="J382" s="34" t="str">
        <f>IF(L382="Nő","",IF(Excel_BuiltIn__FilterDatabase__1[[#This Row],[Kor]]&gt;49=AND(Excel_BuiltIn__FilterDatabase__1[[#This Row],[Kor]]&lt;=59),"Senior ",""))</f>
        <v/>
      </c>
      <c r="K382" s="34" t="str">
        <f>IF(L382="Nő","",IF(Excel_BuiltIn__FilterDatabase__1[[#This Row],[Kor]]&gt;=60,"Super.s ",""))</f>
        <v xml:space="preserve">Super.s </v>
      </c>
      <c r="L382" s="34" t="str">
        <f>IF(Excel_BuiltIn__FilterDatabase__1[[#This Row],[Nem]]="Nő","Lady","")</f>
        <v/>
      </c>
    </row>
    <row r="383" spans="1:12" s="1" customFormat="1" ht="21">
      <c r="A383" s="28">
        <v>1573</v>
      </c>
      <c r="B383" s="28" t="s">
        <v>354</v>
      </c>
      <c r="C383" s="44" t="s">
        <v>1615</v>
      </c>
      <c r="D383" s="45"/>
      <c r="E383" s="33" t="str">
        <f>IF(D383&gt;0,($N$2-Excel_BuiltIn__FilterDatabase__1[[#This Row],[Szül Év.Hó.Nap]])/365.25,"0")</f>
        <v>0</v>
      </c>
      <c r="F383" s="40"/>
      <c r="G383" s="34" t="str">
        <f>CONCATENATE(H383,Excel_BuiltIn__FilterDatabase__1[[#This Row],[Felnőtt]],Excel_BuiltIn__FilterDatabase__1[[#This Row],[Senior]],Excel_BuiltIn__FilterDatabase__1[[#This Row],[Super.s]],L383)</f>
        <v xml:space="preserve">Super.s </v>
      </c>
      <c r="H383" s="34" t="str">
        <f>IF(L383="Nő","",IF(Excel_BuiltIn__FilterDatabase__1[[#This Row],[Kor]]&gt;=1=AND(Excel_BuiltIn__FilterDatabase__1[[#This Row],[Kor]]&lt;18),"Junior ",""))</f>
        <v/>
      </c>
      <c r="I383" s="34" t="str">
        <f>IF(L383="Nő","",IF(Excel_BuiltIn__FilterDatabase__1[[#This Row],[Kor]]&gt;=18=AND(Excel_BuiltIn__FilterDatabase__1[[#This Row],[Kor]]&lt;=49),"Felnőtt ",""))</f>
        <v/>
      </c>
      <c r="J383" s="34" t="str">
        <f>IF(L383="Nő","",IF(Excel_BuiltIn__FilterDatabase__1[[#This Row],[Kor]]&gt;49=AND(Excel_BuiltIn__FilterDatabase__1[[#This Row],[Kor]]&lt;=59),"Senior ",""))</f>
        <v/>
      </c>
      <c r="K383" s="34" t="str">
        <f>IF(L383="Nő","",IF(Excel_BuiltIn__FilterDatabase__1[[#This Row],[Kor]]&gt;=60,"Super.s ",""))</f>
        <v xml:space="preserve">Super.s </v>
      </c>
      <c r="L383" s="34" t="str">
        <f>IF(Excel_BuiltIn__FilterDatabase__1[[#This Row],[Nem]]="Nő","Lady","")</f>
        <v/>
      </c>
    </row>
    <row r="384" spans="1:12" s="1" customFormat="1" ht="13.8">
      <c r="A384" s="28">
        <v>1574</v>
      </c>
      <c r="B384" s="28" t="s">
        <v>355</v>
      </c>
      <c r="C384" s="44" t="s">
        <v>192</v>
      </c>
      <c r="D384" s="45"/>
      <c r="E384" s="33" t="str">
        <f>IF(D384&gt;0,($N$2-Excel_BuiltIn__FilterDatabase__1[[#This Row],[Szül Év.Hó.Nap]])/365.25,"0")</f>
        <v>0</v>
      </c>
      <c r="F384" s="40"/>
      <c r="G384" s="34" t="str">
        <f>CONCATENATE(H384,Excel_BuiltIn__FilterDatabase__1[[#This Row],[Felnőtt]],Excel_BuiltIn__FilterDatabase__1[[#This Row],[Senior]],Excel_BuiltIn__FilterDatabase__1[[#This Row],[Super.s]],L384)</f>
        <v xml:space="preserve">Super.s </v>
      </c>
      <c r="H384" s="34" t="str">
        <f>IF(L384="Nő","",IF(Excel_BuiltIn__FilterDatabase__1[[#This Row],[Kor]]&gt;=1=AND(Excel_BuiltIn__FilterDatabase__1[[#This Row],[Kor]]&lt;18),"Junior ",""))</f>
        <v/>
      </c>
      <c r="I384" s="34" t="str">
        <f>IF(L384="Nő","",IF(Excel_BuiltIn__FilterDatabase__1[[#This Row],[Kor]]&gt;=18=AND(Excel_BuiltIn__FilterDatabase__1[[#This Row],[Kor]]&lt;=49),"Felnőtt ",""))</f>
        <v/>
      </c>
      <c r="J384" s="34" t="str">
        <f>IF(L384="Nő","",IF(Excel_BuiltIn__FilterDatabase__1[[#This Row],[Kor]]&gt;49=AND(Excel_BuiltIn__FilterDatabase__1[[#This Row],[Kor]]&lt;=59),"Senior ",""))</f>
        <v/>
      </c>
      <c r="K384" s="34" t="str">
        <f>IF(L384="Nő","",IF(Excel_BuiltIn__FilterDatabase__1[[#This Row],[Kor]]&gt;=60,"Super.s ",""))</f>
        <v xml:space="preserve">Super.s </v>
      </c>
      <c r="L384" s="34" t="str">
        <f>IF(Excel_BuiltIn__FilterDatabase__1[[#This Row],[Nem]]="Nő","Lady","")</f>
        <v/>
      </c>
    </row>
    <row r="385" spans="1:12" s="1" customFormat="1" ht="13.8">
      <c r="A385" s="28">
        <v>1576</v>
      </c>
      <c r="B385" s="28" t="s">
        <v>2403</v>
      </c>
      <c r="C385" s="44" t="s">
        <v>979</v>
      </c>
      <c r="D385" s="45"/>
      <c r="E385" s="33" t="str">
        <f>IF(D385&gt;0,($N$2-Excel_BuiltIn__FilterDatabase__1[[#This Row],[Szül Év.Hó.Nap]])/365.25,"0")</f>
        <v>0</v>
      </c>
      <c r="F385" s="40"/>
      <c r="G385" s="34" t="str">
        <f>CONCATENATE(H385,Excel_BuiltIn__FilterDatabase__1[[#This Row],[Felnőtt]],Excel_BuiltIn__FilterDatabase__1[[#This Row],[Senior]],Excel_BuiltIn__FilterDatabase__1[[#This Row],[Super.s]],L385)</f>
        <v xml:space="preserve">Super.s </v>
      </c>
      <c r="H385" s="34" t="str">
        <f>IF(L385="Nő","",IF(Excel_BuiltIn__FilterDatabase__1[[#This Row],[Kor]]&gt;=1=AND(Excel_BuiltIn__FilterDatabase__1[[#This Row],[Kor]]&lt;18),"Junior ",""))</f>
        <v/>
      </c>
      <c r="I385" s="34" t="str">
        <f>IF(L385="Nő","",IF(Excel_BuiltIn__FilterDatabase__1[[#This Row],[Kor]]&gt;=18=AND(Excel_BuiltIn__FilterDatabase__1[[#This Row],[Kor]]&lt;=49),"Felnőtt ",""))</f>
        <v/>
      </c>
      <c r="J385" s="34" t="str">
        <f>IF(L385="Nő","",IF(Excel_BuiltIn__FilterDatabase__1[[#This Row],[Kor]]&gt;49=AND(Excel_BuiltIn__FilterDatabase__1[[#This Row],[Kor]]&lt;=59),"Senior ",""))</f>
        <v/>
      </c>
      <c r="K385" s="34" t="str">
        <f>IF(L385="Nő","",IF(Excel_BuiltIn__FilterDatabase__1[[#This Row],[Kor]]&gt;=60,"Super.s ",""))</f>
        <v xml:space="preserve">Super.s </v>
      </c>
      <c r="L385" s="34" t="str">
        <f>IF(Excel_BuiltIn__FilterDatabase__1[[#This Row],[Nem]]="Nő","Lady","")</f>
        <v/>
      </c>
    </row>
    <row r="386" spans="1:12" s="1" customFormat="1" ht="13.8">
      <c r="A386" s="28">
        <v>1577</v>
      </c>
      <c r="B386" s="28" t="s">
        <v>356</v>
      </c>
      <c r="C386" s="44" t="s">
        <v>962</v>
      </c>
      <c r="D386" s="45"/>
      <c r="E386" s="33" t="str">
        <f>IF(D386&gt;0,($N$2-Excel_BuiltIn__FilterDatabase__1[[#This Row],[Szül Év.Hó.Nap]])/365.25,"0")</f>
        <v>0</v>
      </c>
      <c r="F386" s="40"/>
      <c r="G386" s="34" t="str">
        <f>CONCATENATE(H386,Excel_BuiltIn__FilterDatabase__1[[#This Row],[Felnőtt]],Excel_BuiltIn__FilterDatabase__1[[#This Row],[Senior]],Excel_BuiltIn__FilterDatabase__1[[#This Row],[Super.s]],L386)</f>
        <v xml:space="preserve">Super.s </v>
      </c>
      <c r="H386" s="34" t="str">
        <f>IF(L386="Nő","",IF(Excel_BuiltIn__FilterDatabase__1[[#This Row],[Kor]]&gt;=1=AND(Excel_BuiltIn__FilterDatabase__1[[#This Row],[Kor]]&lt;18),"Junior ",""))</f>
        <v/>
      </c>
      <c r="I386" s="34" t="str">
        <f>IF(L386="Nő","",IF(Excel_BuiltIn__FilterDatabase__1[[#This Row],[Kor]]&gt;=18=AND(Excel_BuiltIn__FilterDatabase__1[[#This Row],[Kor]]&lt;=49),"Felnőtt ",""))</f>
        <v/>
      </c>
      <c r="J386" s="34" t="str">
        <f>IF(L386="Nő","",IF(Excel_BuiltIn__FilterDatabase__1[[#This Row],[Kor]]&gt;49=AND(Excel_BuiltIn__FilterDatabase__1[[#This Row],[Kor]]&lt;=59),"Senior ",""))</f>
        <v/>
      </c>
      <c r="K386" s="34" t="str">
        <f>IF(L386="Nő","",IF(Excel_BuiltIn__FilterDatabase__1[[#This Row],[Kor]]&gt;=60,"Super.s ",""))</f>
        <v xml:space="preserve">Super.s </v>
      </c>
      <c r="L386" s="34" t="str">
        <f>IF(Excel_BuiltIn__FilterDatabase__1[[#This Row],[Nem]]="Nő","Lady","")</f>
        <v/>
      </c>
    </row>
    <row r="387" spans="1:12" s="1" customFormat="1" ht="13.8">
      <c r="A387" s="28">
        <v>1588</v>
      </c>
      <c r="B387" s="28" t="s">
        <v>357</v>
      </c>
      <c r="C387" s="44" t="s">
        <v>1003</v>
      </c>
      <c r="D387" s="45"/>
      <c r="E387" s="33" t="str">
        <f>IF(D387&gt;0,($N$2-Excel_BuiltIn__FilterDatabase__1[[#This Row],[Szül Év.Hó.Nap]])/365.25,"0")</f>
        <v>0</v>
      </c>
      <c r="F387" s="40"/>
      <c r="G387" s="34" t="str">
        <f>CONCATENATE(H387,Excel_BuiltIn__FilterDatabase__1[[#This Row],[Felnőtt]],Excel_BuiltIn__FilterDatabase__1[[#This Row],[Senior]],Excel_BuiltIn__FilterDatabase__1[[#This Row],[Super.s]],L387)</f>
        <v xml:space="preserve">Super.s </v>
      </c>
      <c r="H387" s="34" t="str">
        <f>IF(L387="Nő","",IF(Excel_BuiltIn__FilterDatabase__1[[#This Row],[Kor]]&gt;=1=AND(Excel_BuiltIn__FilterDatabase__1[[#This Row],[Kor]]&lt;18),"Junior ",""))</f>
        <v/>
      </c>
      <c r="I387" s="34" t="str">
        <f>IF(L387="Nő","",IF(Excel_BuiltIn__FilterDatabase__1[[#This Row],[Kor]]&gt;=18=AND(Excel_BuiltIn__FilterDatabase__1[[#This Row],[Kor]]&lt;=49),"Felnőtt ",""))</f>
        <v/>
      </c>
      <c r="J387" s="34" t="str">
        <f>IF(L387="Nő","",IF(Excel_BuiltIn__FilterDatabase__1[[#This Row],[Kor]]&gt;49=AND(Excel_BuiltIn__FilterDatabase__1[[#This Row],[Kor]]&lt;=59),"Senior ",""))</f>
        <v/>
      </c>
      <c r="K387" s="34" t="str">
        <f>IF(L387="Nő","",IF(Excel_BuiltIn__FilterDatabase__1[[#This Row],[Kor]]&gt;=60,"Super.s ",""))</f>
        <v xml:space="preserve">Super.s </v>
      </c>
      <c r="L387" s="34" t="str">
        <f>IF(Excel_BuiltIn__FilterDatabase__1[[#This Row],[Nem]]="Nő","Lady","")</f>
        <v/>
      </c>
    </row>
    <row r="388" spans="1:12" s="1" customFormat="1" ht="13.8">
      <c r="A388" s="28">
        <v>1603</v>
      </c>
      <c r="B388" s="28" t="s">
        <v>360</v>
      </c>
      <c r="C388" s="44" t="s">
        <v>192</v>
      </c>
      <c r="D388" s="45"/>
      <c r="E388" s="33" t="str">
        <f>IF(D388&gt;0,($N$2-Excel_BuiltIn__FilterDatabase__1[[#This Row],[Szül Év.Hó.Nap]])/365.25,"0")</f>
        <v>0</v>
      </c>
      <c r="F388" s="40"/>
      <c r="G388" s="34" t="str">
        <f>CONCATENATE(H388,Excel_BuiltIn__FilterDatabase__1[[#This Row],[Felnőtt]],Excel_BuiltIn__FilterDatabase__1[[#This Row],[Senior]],Excel_BuiltIn__FilterDatabase__1[[#This Row],[Super.s]],L388)</f>
        <v xml:space="preserve">Super.s </v>
      </c>
      <c r="H388" s="34" t="str">
        <f>IF(L388="Nő","",IF(Excel_BuiltIn__FilterDatabase__1[[#This Row],[Kor]]&gt;=1=AND(Excel_BuiltIn__FilterDatabase__1[[#This Row],[Kor]]&lt;18),"Junior ",""))</f>
        <v/>
      </c>
      <c r="I388" s="34" t="str">
        <f>IF(L388="Nő","",IF(Excel_BuiltIn__FilterDatabase__1[[#This Row],[Kor]]&gt;=18=AND(Excel_BuiltIn__FilterDatabase__1[[#This Row],[Kor]]&lt;=49),"Felnőtt ",""))</f>
        <v/>
      </c>
      <c r="J388" s="34" t="str">
        <f>IF(L388="Nő","",IF(Excel_BuiltIn__FilterDatabase__1[[#This Row],[Kor]]&gt;49=AND(Excel_BuiltIn__FilterDatabase__1[[#This Row],[Kor]]&lt;=59),"Senior ",""))</f>
        <v/>
      </c>
      <c r="K388" s="34" t="str">
        <f>IF(L388="Nő","",IF(Excel_BuiltIn__FilterDatabase__1[[#This Row],[Kor]]&gt;=60,"Super.s ",""))</f>
        <v xml:space="preserve">Super.s </v>
      </c>
      <c r="L388" s="34" t="str">
        <f>IF(Excel_BuiltIn__FilterDatabase__1[[#This Row],[Nem]]="Nő","Lady","")</f>
        <v/>
      </c>
    </row>
    <row r="389" spans="1:12" s="1" customFormat="1" ht="13.8">
      <c r="A389" s="28">
        <v>1607</v>
      </c>
      <c r="B389" s="28" t="s">
        <v>362</v>
      </c>
      <c r="C389" s="44" t="s">
        <v>942</v>
      </c>
      <c r="D389" s="45"/>
      <c r="E389" s="33" t="str">
        <f>IF(D389&gt;0,($N$2-Excel_BuiltIn__FilterDatabase__1[[#This Row],[Szül Év.Hó.Nap]])/365.25,"0")</f>
        <v>0</v>
      </c>
      <c r="F389" s="40"/>
      <c r="G389" s="34" t="str">
        <f>CONCATENATE(H389,Excel_BuiltIn__FilterDatabase__1[[#This Row],[Felnőtt]],Excel_BuiltIn__FilterDatabase__1[[#This Row],[Senior]],Excel_BuiltIn__FilterDatabase__1[[#This Row],[Super.s]],L389)</f>
        <v xml:space="preserve">Super.s </v>
      </c>
      <c r="H389" s="34" t="str">
        <f>IF(L389="Nő","",IF(Excel_BuiltIn__FilterDatabase__1[[#This Row],[Kor]]&gt;=1=AND(Excel_BuiltIn__FilterDatabase__1[[#This Row],[Kor]]&lt;18),"Junior ",""))</f>
        <v/>
      </c>
      <c r="I389" s="34" t="str">
        <f>IF(L389="Nő","",IF(Excel_BuiltIn__FilterDatabase__1[[#This Row],[Kor]]&gt;=18=AND(Excel_BuiltIn__FilterDatabase__1[[#This Row],[Kor]]&lt;=49),"Felnőtt ",""))</f>
        <v/>
      </c>
      <c r="J389" s="34" t="str">
        <f>IF(L389="Nő","",IF(Excel_BuiltIn__FilterDatabase__1[[#This Row],[Kor]]&gt;49=AND(Excel_BuiltIn__FilterDatabase__1[[#This Row],[Kor]]&lt;=59),"Senior ",""))</f>
        <v/>
      </c>
      <c r="K389" s="34" t="str">
        <f>IF(L389="Nő","",IF(Excel_BuiltIn__FilterDatabase__1[[#This Row],[Kor]]&gt;=60,"Super.s ",""))</f>
        <v xml:space="preserve">Super.s </v>
      </c>
      <c r="L389" s="34" t="str">
        <f>IF(Excel_BuiltIn__FilterDatabase__1[[#This Row],[Nem]]="Nő","Lady","")</f>
        <v/>
      </c>
    </row>
    <row r="390" spans="1:12" s="1" customFormat="1" ht="13.8">
      <c r="A390" s="28">
        <v>1608</v>
      </c>
      <c r="B390" s="28" t="s">
        <v>363</v>
      </c>
      <c r="C390" s="44" t="s">
        <v>114</v>
      </c>
      <c r="D390" s="45"/>
      <c r="E390" s="33" t="str">
        <f>IF(D390&gt;0,($N$2-Excel_BuiltIn__FilterDatabase__1[[#This Row],[Szül Év.Hó.Nap]])/365.25,"0")</f>
        <v>0</v>
      </c>
      <c r="F390" s="40"/>
      <c r="G390" s="34" t="str">
        <f>CONCATENATE(H390,Excel_BuiltIn__FilterDatabase__1[[#This Row],[Felnőtt]],Excel_BuiltIn__FilterDatabase__1[[#This Row],[Senior]],Excel_BuiltIn__FilterDatabase__1[[#This Row],[Super.s]],L390)</f>
        <v xml:space="preserve">Super.s </v>
      </c>
      <c r="H390" s="34" t="str">
        <f>IF(L390="Nő","",IF(Excel_BuiltIn__FilterDatabase__1[[#This Row],[Kor]]&gt;=1=AND(Excel_BuiltIn__FilterDatabase__1[[#This Row],[Kor]]&lt;18),"Junior ",""))</f>
        <v/>
      </c>
      <c r="I390" s="34" t="str">
        <f>IF(L390="Nő","",IF(Excel_BuiltIn__FilterDatabase__1[[#This Row],[Kor]]&gt;=18=AND(Excel_BuiltIn__FilterDatabase__1[[#This Row],[Kor]]&lt;=49),"Felnőtt ",""))</f>
        <v/>
      </c>
      <c r="J390" s="34" t="str">
        <f>IF(L390="Nő","",IF(Excel_BuiltIn__FilterDatabase__1[[#This Row],[Kor]]&gt;49=AND(Excel_BuiltIn__FilterDatabase__1[[#This Row],[Kor]]&lt;=59),"Senior ",""))</f>
        <v/>
      </c>
      <c r="K390" s="34" t="str">
        <f>IF(L390="Nő","",IF(Excel_BuiltIn__FilterDatabase__1[[#This Row],[Kor]]&gt;=60,"Super.s ",""))</f>
        <v xml:space="preserve">Super.s </v>
      </c>
      <c r="L390" s="34" t="str">
        <f>IF(Excel_BuiltIn__FilterDatabase__1[[#This Row],[Nem]]="Nő","Lady","")</f>
        <v/>
      </c>
    </row>
    <row r="391" spans="1:12" s="1" customFormat="1" ht="13.8">
      <c r="A391" s="28">
        <v>1610</v>
      </c>
      <c r="B391" s="28" t="s">
        <v>2404</v>
      </c>
      <c r="C391" s="44" t="s">
        <v>1516</v>
      </c>
      <c r="D391" s="45"/>
      <c r="E391" s="33" t="str">
        <f>IF(D391&gt;0,($N$2-Excel_BuiltIn__FilterDatabase__1[[#This Row],[Szül Év.Hó.Nap]])/365.25,"0")</f>
        <v>0</v>
      </c>
      <c r="F391" s="40"/>
      <c r="G391" s="34" t="str">
        <f>CONCATENATE(H391,Excel_BuiltIn__FilterDatabase__1[[#This Row],[Felnőtt]],Excel_BuiltIn__FilterDatabase__1[[#This Row],[Senior]],Excel_BuiltIn__FilterDatabase__1[[#This Row],[Super.s]],L391)</f>
        <v xml:space="preserve">Super.s </v>
      </c>
      <c r="H391" s="34" t="str">
        <f>IF(L391="Nő","",IF(Excel_BuiltIn__FilterDatabase__1[[#This Row],[Kor]]&gt;=1=AND(Excel_BuiltIn__FilterDatabase__1[[#This Row],[Kor]]&lt;18),"Junior ",""))</f>
        <v/>
      </c>
      <c r="I391" s="34" t="str">
        <f>IF(L391="Nő","",IF(Excel_BuiltIn__FilterDatabase__1[[#This Row],[Kor]]&gt;=18=AND(Excel_BuiltIn__FilterDatabase__1[[#This Row],[Kor]]&lt;=49),"Felnőtt ",""))</f>
        <v/>
      </c>
      <c r="J391" s="34" t="str">
        <f>IF(L391="Nő","",IF(Excel_BuiltIn__FilterDatabase__1[[#This Row],[Kor]]&gt;49=AND(Excel_BuiltIn__FilterDatabase__1[[#This Row],[Kor]]&lt;=59),"Senior ",""))</f>
        <v/>
      </c>
      <c r="K391" s="34" t="str">
        <f>IF(L391="Nő","",IF(Excel_BuiltIn__FilterDatabase__1[[#This Row],[Kor]]&gt;=60,"Super.s ",""))</f>
        <v xml:space="preserve">Super.s </v>
      </c>
      <c r="L391" s="34" t="str">
        <f>IF(Excel_BuiltIn__FilterDatabase__1[[#This Row],[Nem]]="Nő","Lady","")</f>
        <v/>
      </c>
    </row>
    <row r="392" spans="1:12" s="1" customFormat="1" ht="13.8">
      <c r="A392" s="28">
        <v>1613</v>
      </c>
      <c r="B392" s="28" t="s">
        <v>365</v>
      </c>
      <c r="C392" s="44" t="s">
        <v>964</v>
      </c>
      <c r="D392" s="45"/>
      <c r="E392" s="33" t="str">
        <f>IF(D392&gt;0,($N$2-Excel_BuiltIn__FilterDatabase__1[[#This Row],[Szül Év.Hó.Nap]])/365.25,"0")</f>
        <v>0</v>
      </c>
      <c r="F392" s="40"/>
      <c r="G392" s="34" t="str">
        <f>CONCATENATE(H392,Excel_BuiltIn__FilterDatabase__1[[#This Row],[Felnőtt]],Excel_BuiltIn__FilterDatabase__1[[#This Row],[Senior]],Excel_BuiltIn__FilterDatabase__1[[#This Row],[Super.s]],L392)</f>
        <v xml:space="preserve">Super.s </v>
      </c>
      <c r="H392" s="34" t="str">
        <f>IF(L392="Nő","",IF(Excel_BuiltIn__FilterDatabase__1[[#This Row],[Kor]]&gt;=1=AND(Excel_BuiltIn__FilterDatabase__1[[#This Row],[Kor]]&lt;18),"Junior ",""))</f>
        <v/>
      </c>
      <c r="I392" s="34" t="str">
        <f>IF(L392="Nő","",IF(Excel_BuiltIn__FilterDatabase__1[[#This Row],[Kor]]&gt;=18=AND(Excel_BuiltIn__FilterDatabase__1[[#This Row],[Kor]]&lt;=49),"Felnőtt ",""))</f>
        <v/>
      </c>
      <c r="J392" s="34" t="str">
        <f>IF(L392="Nő","",IF(Excel_BuiltIn__FilterDatabase__1[[#This Row],[Kor]]&gt;49=AND(Excel_BuiltIn__FilterDatabase__1[[#This Row],[Kor]]&lt;=59),"Senior ",""))</f>
        <v/>
      </c>
      <c r="K392" s="34" t="str">
        <f>IF(L392="Nő","",IF(Excel_BuiltIn__FilterDatabase__1[[#This Row],[Kor]]&gt;=60,"Super.s ",""))</f>
        <v xml:space="preserve">Super.s </v>
      </c>
      <c r="L392" s="34" t="str">
        <f>IF(Excel_BuiltIn__FilterDatabase__1[[#This Row],[Nem]]="Nő","Lady","")</f>
        <v/>
      </c>
    </row>
    <row r="393" spans="1:12" s="1" customFormat="1" ht="13.8">
      <c r="A393" s="28">
        <v>1619</v>
      </c>
      <c r="B393" s="28" t="s">
        <v>366</v>
      </c>
      <c r="C393" s="44" t="s">
        <v>2405</v>
      </c>
      <c r="D393" s="45"/>
      <c r="E393" s="33" t="str">
        <f>IF(D393&gt;0,($N$2-Excel_BuiltIn__FilterDatabase__1[[#This Row],[Szül Év.Hó.Nap]])/365.25,"0")</f>
        <v>0</v>
      </c>
      <c r="F393" s="40"/>
      <c r="G393" s="34" t="str">
        <f>CONCATENATE(H393,Excel_BuiltIn__FilterDatabase__1[[#This Row],[Felnőtt]],Excel_BuiltIn__FilterDatabase__1[[#This Row],[Senior]],Excel_BuiltIn__FilterDatabase__1[[#This Row],[Super.s]],L393)</f>
        <v xml:space="preserve">Super.s </v>
      </c>
      <c r="H393" s="34" t="str">
        <f>IF(L393="Nő","",IF(Excel_BuiltIn__FilterDatabase__1[[#This Row],[Kor]]&gt;=1=AND(Excel_BuiltIn__FilterDatabase__1[[#This Row],[Kor]]&lt;18),"Junior ",""))</f>
        <v/>
      </c>
      <c r="I393" s="34" t="str">
        <f>IF(L393="Nő","",IF(Excel_BuiltIn__FilterDatabase__1[[#This Row],[Kor]]&gt;=18=AND(Excel_BuiltIn__FilterDatabase__1[[#This Row],[Kor]]&lt;=49),"Felnőtt ",""))</f>
        <v/>
      </c>
      <c r="J393" s="34" t="str">
        <f>IF(L393="Nő","",IF(Excel_BuiltIn__FilterDatabase__1[[#This Row],[Kor]]&gt;49=AND(Excel_BuiltIn__FilterDatabase__1[[#This Row],[Kor]]&lt;=59),"Senior ",""))</f>
        <v/>
      </c>
      <c r="K393" s="34" t="str">
        <f>IF(L393="Nő","",IF(Excel_BuiltIn__FilterDatabase__1[[#This Row],[Kor]]&gt;=60,"Super.s ",""))</f>
        <v xml:space="preserve">Super.s </v>
      </c>
      <c r="L393" s="34" t="str">
        <f>IF(Excel_BuiltIn__FilterDatabase__1[[#This Row],[Nem]]="Nő","Lady","")</f>
        <v/>
      </c>
    </row>
    <row r="394" spans="1:12" s="1" customFormat="1" ht="13.8">
      <c r="A394" s="28">
        <v>1621</v>
      </c>
      <c r="B394" s="28" t="s">
        <v>367</v>
      </c>
      <c r="C394" s="44" t="s">
        <v>969</v>
      </c>
      <c r="D394" s="45"/>
      <c r="E394" s="33" t="str">
        <f>IF(D394&gt;0,($N$2-Excel_BuiltIn__FilterDatabase__1[[#This Row],[Szül Év.Hó.Nap]])/365.25,"0")</f>
        <v>0</v>
      </c>
      <c r="F394" s="40"/>
      <c r="G394" s="34" t="str">
        <f>CONCATENATE(H394,Excel_BuiltIn__FilterDatabase__1[[#This Row],[Felnőtt]],Excel_BuiltIn__FilterDatabase__1[[#This Row],[Senior]],Excel_BuiltIn__FilterDatabase__1[[#This Row],[Super.s]],L394)</f>
        <v xml:space="preserve">Super.s </v>
      </c>
      <c r="H394" s="34" t="str">
        <f>IF(L394="Nő","",IF(Excel_BuiltIn__FilterDatabase__1[[#This Row],[Kor]]&gt;=1=AND(Excel_BuiltIn__FilterDatabase__1[[#This Row],[Kor]]&lt;18),"Junior ",""))</f>
        <v/>
      </c>
      <c r="I394" s="34" t="str">
        <f>IF(L394="Nő","",IF(Excel_BuiltIn__FilterDatabase__1[[#This Row],[Kor]]&gt;=18=AND(Excel_BuiltIn__FilterDatabase__1[[#This Row],[Kor]]&lt;=49),"Felnőtt ",""))</f>
        <v/>
      </c>
      <c r="J394" s="34" t="str">
        <f>IF(L394="Nő","",IF(Excel_BuiltIn__FilterDatabase__1[[#This Row],[Kor]]&gt;49=AND(Excel_BuiltIn__FilterDatabase__1[[#This Row],[Kor]]&lt;=59),"Senior ",""))</f>
        <v/>
      </c>
      <c r="K394" s="34" t="str">
        <f>IF(L394="Nő","",IF(Excel_BuiltIn__FilterDatabase__1[[#This Row],[Kor]]&gt;=60,"Super.s ",""))</f>
        <v xml:space="preserve">Super.s </v>
      </c>
      <c r="L394" s="34" t="str">
        <f>IF(Excel_BuiltIn__FilterDatabase__1[[#This Row],[Nem]]="Nő","Lady","")</f>
        <v/>
      </c>
    </row>
    <row r="395" spans="1:12" s="1" customFormat="1" ht="13.8">
      <c r="A395" s="28">
        <v>1626</v>
      </c>
      <c r="B395" s="28" t="s">
        <v>2406</v>
      </c>
      <c r="C395" s="44" t="s">
        <v>963</v>
      </c>
      <c r="D395" s="45"/>
      <c r="E395" s="33" t="str">
        <f>IF(D395&gt;0,($N$2-Excel_BuiltIn__FilterDatabase__1[[#This Row],[Szül Év.Hó.Nap]])/365.25,"0")</f>
        <v>0</v>
      </c>
      <c r="F395" s="40"/>
      <c r="G395" s="34" t="str">
        <f>CONCATENATE(H395,Excel_BuiltIn__FilterDatabase__1[[#This Row],[Felnőtt]],Excel_BuiltIn__FilterDatabase__1[[#This Row],[Senior]],Excel_BuiltIn__FilterDatabase__1[[#This Row],[Super.s]],L395)</f>
        <v xml:space="preserve">Super.s </v>
      </c>
      <c r="H395" s="34" t="str">
        <f>IF(L395="Nő","",IF(Excel_BuiltIn__FilterDatabase__1[[#This Row],[Kor]]&gt;=1=AND(Excel_BuiltIn__FilterDatabase__1[[#This Row],[Kor]]&lt;18),"Junior ",""))</f>
        <v/>
      </c>
      <c r="I395" s="34" t="str">
        <f>IF(L395="Nő","",IF(Excel_BuiltIn__FilterDatabase__1[[#This Row],[Kor]]&gt;=18=AND(Excel_BuiltIn__FilterDatabase__1[[#This Row],[Kor]]&lt;=49),"Felnőtt ",""))</f>
        <v/>
      </c>
      <c r="J395" s="34" t="str">
        <f>IF(L395="Nő","",IF(Excel_BuiltIn__FilterDatabase__1[[#This Row],[Kor]]&gt;49=AND(Excel_BuiltIn__FilterDatabase__1[[#This Row],[Kor]]&lt;=59),"Senior ",""))</f>
        <v/>
      </c>
      <c r="K395" s="34" t="str">
        <f>IF(L395="Nő","",IF(Excel_BuiltIn__FilterDatabase__1[[#This Row],[Kor]]&gt;=60,"Super.s ",""))</f>
        <v xml:space="preserve">Super.s </v>
      </c>
      <c r="L395" s="34" t="str">
        <f>IF(Excel_BuiltIn__FilterDatabase__1[[#This Row],[Nem]]="Nő","Lady","")</f>
        <v/>
      </c>
    </row>
    <row r="396" spans="1:12" s="1" customFormat="1" ht="13.8">
      <c r="A396" s="28">
        <v>1627</v>
      </c>
      <c r="B396" s="28" t="s">
        <v>368</v>
      </c>
      <c r="C396" s="44" t="s">
        <v>963</v>
      </c>
      <c r="D396" s="45"/>
      <c r="E396" s="33" t="str">
        <f>IF(D396&gt;0,($N$2-Excel_BuiltIn__FilterDatabase__1[[#This Row],[Szül Év.Hó.Nap]])/365.25,"0")</f>
        <v>0</v>
      </c>
      <c r="F396" s="40"/>
      <c r="G396" s="34" t="str">
        <f>CONCATENATE(H396,Excel_BuiltIn__FilterDatabase__1[[#This Row],[Felnőtt]],Excel_BuiltIn__FilterDatabase__1[[#This Row],[Senior]],Excel_BuiltIn__FilterDatabase__1[[#This Row],[Super.s]],L396)</f>
        <v xml:space="preserve">Super.s </v>
      </c>
      <c r="H396" s="34" t="str">
        <f>IF(L396="Nő","",IF(Excel_BuiltIn__FilterDatabase__1[[#This Row],[Kor]]&gt;=1=AND(Excel_BuiltIn__FilterDatabase__1[[#This Row],[Kor]]&lt;18),"Junior ",""))</f>
        <v/>
      </c>
      <c r="I396" s="34" t="str">
        <f>IF(L396="Nő","",IF(Excel_BuiltIn__FilterDatabase__1[[#This Row],[Kor]]&gt;=18=AND(Excel_BuiltIn__FilterDatabase__1[[#This Row],[Kor]]&lt;=49),"Felnőtt ",""))</f>
        <v/>
      </c>
      <c r="J396" s="34" t="str">
        <f>IF(L396="Nő","",IF(Excel_BuiltIn__FilterDatabase__1[[#This Row],[Kor]]&gt;49=AND(Excel_BuiltIn__FilterDatabase__1[[#This Row],[Kor]]&lt;=59),"Senior ",""))</f>
        <v/>
      </c>
      <c r="K396" s="34" t="str">
        <f>IF(L396="Nő","",IF(Excel_BuiltIn__FilterDatabase__1[[#This Row],[Kor]]&gt;=60,"Super.s ",""))</f>
        <v xml:space="preserve">Super.s </v>
      </c>
      <c r="L396" s="34" t="str">
        <f>IF(Excel_BuiltIn__FilterDatabase__1[[#This Row],[Nem]]="Nő","Lady","")</f>
        <v/>
      </c>
    </row>
    <row r="397" spans="1:12" s="1" customFormat="1" ht="27.6">
      <c r="A397" s="28">
        <v>1630</v>
      </c>
      <c r="B397" s="28" t="s">
        <v>369</v>
      </c>
      <c r="C397" s="44" t="s">
        <v>963</v>
      </c>
      <c r="D397" s="45"/>
      <c r="E397" s="33" t="str">
        <f>IF(D397&gt;0,($N$2-Excel_BuiltIn__FilterDatabase__1[[#This Row],[Szül Év.Hó.Nap]])/365.25,"0")</f>
        <v>0</v>
      </c>
      <c r="F397" s="40"/>
      <c r="G397" s="34" t="str">
        <f>CONCATENATE(H397,Excel_BuiltIn__FilterDatabase__1[[#This Row],[Felnőtt]],Excel_BuiltIn__FilterDatabase__1[[#This Row],[Senior]],Excel_BuiltIn__FilterDatabase__1[[#This Row],[Super.s]],L397)</f>
        <v xml:space="preserve">Super.s </v>
      </c>
      <c r="H397" s="34" t="str">
        <f>IF(L397="Nő","",IF(Excel_BuiltIn__FilterDatabase__1[[#This Row],[Kor]]&gt;=1=AND(Excel_BuiltIn__FilterDatabase__1[[#This Row],[Kor]]&lt;18),"Junior ",""))</f>
        <v/>
      </c>
      <c r="I397" s="34" t="str">
        <f>IF(L397="Nő","",IF(Excel_BuiltIn__FilterDatabase__1[[#This Row],[Kor]]&gt;=18=AND(Excel_BuiltIn__FilterDatabase__1[[#This Row],[Kor]]&lt;=49),"Felnőtt ",""))</f>
        <v/>
      </c>
      <c r="J397" s="34" t="str">
        <f>IF(L397="Nő","",IF(Excel_BuiltIn__FilterDatabase__1[[#This Row],[Kor]]&gt;49=AND(Excel_BuiltIn__FilterDatabase__1[[#This Row],[Kor]]&lt;=59),"Senior ",""))</f>
        <v/>
      </c>
      <c r="K397" s="34" t="str">
        <f>IF(L397="Nő","",IF(Excel_BuiltIn__FilterDatabase__1[[#This Row],[Kor]]&gt;=60,"Super.s ",""))</f>
        <v xml:space="preserve">Super.s </v>
      </c>
      <c r="L397" s="34" t="str">
        <f>IF(Excel_BuiltIn__FilterDatabase__1[[#This Row],[Nem]]="Nő","Lady","")</f>
        <v/>
      </c>
    </row>
    <row r="398" spans="1:12" s="1" customFormat="1" ht="13.8">
      <c r="A398" s="28">
        <v>1634</v>
      </c>
      <c r="B398" s="28" t="s">
        <v>370</v>
      </c>
      <c r="C398" s="44" t="s">
        <v>246</v>
      </c>
      <c r="D398" s="45"/>
      <c r="E398" s="33" t="str">
        <f>IF(D398&gt;0,($N$2-Excel_BuiltIn__FilterDatabase__1[[#This Row],[Szül Év.Hó.Nap]])/365.25,"0")</f>
        <v>0</v>
      </c>
      <c r="F398" s="40"/>
      <c r="G398" s="34" t="str">
        <f>CONCATENATE(H398,Excel_BuiltIn__FilterDatabase__1[[#This Row],[Felnőtt]],Excel_BuiltIn__FilterDatabase__1[[#This Row],[Senior]],Excel_BuiltIn__FilterDatabase__1[[#This Row],[Super.s]],L398)</f>
        <v xml:space="preserve">Super.s </v>
      </c>
      <c r="H398" s="34" t="str">
        <f>IF(L398="Nő","",IF(Excel_BuiltIn__FilterDatabase__1[[#This Row],[Kor]]&gt;=1=AND(Excel_BuiltIn__FilterDatabase__1[[#This Row],[Kor]]&lt;18),"Junior ",""))</f>
        <v/>
      </c>
      <c r="I398" s="34" t="str">
        <f>IF(L398="Nő","",IF(Excel_BuiltIn__FilterDatabase__1[[#This Row],[Kor]]&gt;=18=AND(Excel_BuiltIn__FilterDatabase__1[[#This Row],[Kor]]&lt;=49),"Felnőtt ",""))</f>
        <v/>
      </c>
      <c r="J398" s="34" t="str">
        <f>IF(L398="Nő","",IF(Excel_BuiltIn__FilterDatabase__1[[#This Row],[Kor]]&gt;49=AND(Excel_BuiltIn__FilterDatabase__1[[#This Row],[Kor]]&lt;=59),"Senior ",""))</f>
        <v/>
      </c>
      <c r="K398" s="34" t="str">
        <f>IF(L398="Nő","",IF(Excel_BuiltIn__FilterDatabase__1[[#This Row],[Kor]]&gt;=60,"Super.s ",""))</f>
        <v xml:space="preserve">Super.s </v>
      </c>
      <c r="L398" s="34" t="str">
        <f>IF(Excel_BuiltIn__FilterDatabase__1[[#This Row],[Nem]]="Nő","Lady","")</f>
        <v/>
      </c>
    </row>
    <row r="399" spans="1:12" s="1" customFormat="1" ht="13.8">
      <c r="A399" s="28">
        <v>1635</v>
      </c>
      <c r="B399" s="28" t="s">
        <v>371</v>
      </c>
      <c r="C399" s="44" t="s">
        <v>1515</v>
      </c>
      <c r="D399" s="45"/>
      <c r="E399" s="33" t="str">
        <f>IF(D399&gt;0,($N$2-Excel_BuiltIn__FilterDatabase__1[[#This Row],[Szül Év.Hó.Nap]])/365.25,"0")</f>
        <v>0</v>
      </c>
      <c r="F399" s="40"/>
      <c r="G399" s="34" t="str">
        <f>CONCATENATE(H399,Excel_BuiltIn__FilterDatabase__1[[#This Row],[Felnőtt]],Excel_BuiltIn__FilterDatabase__1[[#This Row],[Senior]],Excel_BuiltIn__FilterDatabase__1[[#This Row],[Super.s]],L399)</f>
        <v xml:space="preserve">Super.s </v>
      </c>
      <c r="H399" s="34" t="str">
        <f>IF(L399="Nő","",IF(Excel_BuiltIn__FilterDatabase__1[[#This Row],[Kor]]&gt;=1=AND(Excel_BuiltIn__FilterDatabase__1[[#This Row],[Kor]]&lt;18),"Junior ",""))</f>
        <v/>
      </c>
      <c r="I399" s="34" t="str">
        <f>IF(L399="Nő","",IF(Excel_BuiltIn__FilterDatabase__1[[#This Row],[Kor]]&gt;=18=AND(Excel_BuiltIn__FilterDatabase__1[[#This Row],[Kor]]&lt;=49),"Felnőtt ",""))</f>
        <v/>
      </c>
      <c r="J399" s="34" t="str">
        <f>IF(L399="Nő","",IF(Excel_BuiltIn__FilterDatabase__1[[#This Row],[Kor]]&gt;49=AND(Excel_BuiltIn__FilterDatabase__1[[#This Row],[Kor]]&lt;=59),"Senior ",""))</f>
        <v/>
      </c>
      <c r="K399" s="34" t="str">
        <f>IF(L399="Nő","",IF(Excel_BuiltIn__FilterDatabase__1[[#This Row],[Kor]]&gt;=60,"Super.s ",""))</f>
        <v xml:space="preserve">Super.s </v>
      </c>
      <c r="L399" s="34" t="str">
        <f>IF(Excel_BuiltIn__FilterDatabase__1[[#This Row],[Nem]]="Nő","Lady","")</f>
        <v/>
      </c>
    </row>
    <row r="400" spans="1:12" s="1" customFormat="1" ht="13.8">
      <c r="A400" s="28">
        <v>1636</v>
      </c>
      <c r="B400" s="28" t="s">
        <v>372</v>
      </c>
      <c r="C400" s="44" t="s">
        <v>246</v>
      </c>
      <c r="D400" s="45"/>
      <c r="E400" s="33" t="str">
        <f>IF(D400&gt;0,($N$2-Excel_BuiltIn__FilterDatabase__1[[#This Row],[Szül Év.Hó.Nap]])/365.25,"0")</f>
        <v>0</v>
      </c>
      <c r="F400" s="40"/>
      <c r="G400" s="34" t="str">
        <f>CONCATENATE(H400,Excel_BuiltIn__FilterDatabase__1[[#This Row],[Felnőtt]],Excel_BuiltIn__FilterDatabase__1[[#This Row],[Senior]],Excel_BuiltIn__FilterDatabase__1[[#This Row],[Super.s]],L400)</f>
        <v xml:space="preserve">Super.s </v>
      </c>
      <c r="H400" s="34" t="str">
        <f>IF(L400="Nő","",IF(Excel_BuiltIn__FilterDatabase__1[[#This Row],[Kor]]&gt;=1=AND(Excel_BuiltIn__FilterDatabase__1[[#This Row],[Kor]]&lt;18),"Junior ",""))</f>
        <v/>
      </c>
      <c r="I400" s="34" t="str">
        <f>IF(L400="Nő","",IF(Excel_BuiltIn__FilterDatabase__1[[#This Row],[Kor]]&gt;=18=AND(Excel_BuiltIn__FilterDatabase__1[[#This Row],[Kor]]&lt;=49),"Felnőtt ",""))</f>
        <v/>
      </c>
      <c r="J400" s="34" t="str">
        <f>IF(L400="Nő","",IF(Excel_BuiltIn__FilterDatabase__1[[#This Row],[Kor]]&gt;49=AND(Excel_BuiltIn__FilterDatabase__1[[#This Row],[Kor]]&lt;=59),"Senior ",""))</f>
        <v/>
      </c>
      <c r="K400" s="34" t="str">
        <f>IF(L400="Nő","",IF(Excel_BuiltIn__FilterDatabase__1[[#This Row],[Kor]]&gt;=60,"Super.s ",""))</f>
        <v xml:space="preserve">Super.s </v>
      </c>
      <c r="L400" s="34" t="str">
        <f>IF(Excel_BuiltIn__FilterDatabase__1[[#This Row],[Nem]]="Nő","Lady","")</f>
        <v/>
      </c>
    </row>
    <row r="401" spans="1:12" s="1" customFormat="1" ht="27.6">
      <c r="A401" s="28">
        <v>1637</v>
      </c>
      <c r="B401" s="28" t="s">
        <v>373</v>
      </c>
      <c r="C401" s="44" t="s">
        <v>1004</v>
      </c>
      <c r="D401" s="45"/>
      <c r="E401" s="33" t="str">
        <f>IF(D401&gt;0,($N$2-Excel_BuiltIn__FilterDatabase__1[[#This Row],[Szül Év.Hó.Nap]])/365.25,"0")</f>
        <v>0</v>
      </c>
      <c r="F401" s="40"/>
      <c r="G401" s="34" t="str">
        <f>CONCATENATE(H401,Excel_BuiltIn__FilterDatabase__1[[#This Row],[Felnőtt]],Excel_BuiltIn__FilterDatabase__1[[#This Row],[Senior]],Excel_BuiltIn__FilterDatabase__1[[#This Row],[Super.s]],L401)</f>
        <v xml:space="preserve">Super.s </v>
      </c>
      <c r="H401" s="34" t="str">
        <f>IF(L401="Nő","",IF(Excel_BuiltIn__FilterDatabase__1[[#This Row],[Kor]]&gt;=1=AND(Excel_BuiltIn__FilterDatabase__1[[#This Row],[Kor]]&lt;18),"Junior ",""))</f>
        <v/>
      </c>
      <c r="I401" s="34" t="str">
        <f>IF(L401="Nő","",IF(Excel_BuiltIn__FilterDatabase__1[[#This Row],[Kor]]&gt;=18=AND(Excel_BuiltIn__FilterDatabase__1[[#This Row],[Kor]]&lt;=49),"Felnőtt ",""))</f>
        <v/>
      </c>
      <c r="J401" s="34" t="str">
        <f>IF(L401="Nő","",IF(Excel_BuiltIn__FilterDatabase__1[[#This Row],[Kor]]&gt;49=AND(Excel_BuiltIn__FilterDatabase__1[[#This Row],[Kor]]&lt;=59),"Senior ",""))</f>
        <v/>
      </c>
      <c r="K401" s="34" t="str">
        <f>IF(L401="Nő","",IF(Excel_BuiltIn__FilterDatabase__1[[#This Row],[Kor]]&gt;=60,"Super.s ",""))</f>
        <v xml:space="preserve">Super.s </v>
      </c>
      <c r="L401" s="34" t="str">
        <f>IF(Excel_BuiltIn__FilterDatabase__1[[#This Row],[Nem]]="Nő","Lady","")</f>
        <v/>
      </c>
    </row>
    <row r="402" spans="1:12" s="1" customFormat="1" ht="13.8">
      <c r="A402" s="28">
        <v>1646</v>
      </c>
      <c r="B402" s="28" t="s">
        <v>374</v>
      </c>
      <c r="C402" s="44" t="s">
        <v>936</v>
      </c>
      <c r="D402" s="45"/>
      <c r="E402" s="33" t="str">
        <f>IF(D402&gt;0,($N$2-Excel_BuiltIn__FilterDatabase__1[[#This Row],[Szül Év.Hó.Nap]])/365.25,"0")</f>
        <v>0</v>
      </c>
      <c r="F402" s="40"/>
      <c r="G402" s="34" t="str">
        <f>CONCATENATE(H402,Excel_BuiltIn__FilterDatabase__1[[#This Row],[Felnőtt]],Excel_BuiltIn__FilterDatabase__1[[#This Row],[Senior]],Excel_BuiltIn__FilterDatabase__1[[#This Row],[Super.s]],L402)</f>
        <v xml:space="preserve">Super.s </v>
      </c>
      <c r="H402" s="34" t="str">
        <f>IF(L402="Nő","",IF(Excel_BuiltIn__FilterDatabase__1[[#This Row],[Kor]]&gt;=1=AND(Excel_BuiltIn__FilterDatabase__1[[#This Row],[Kor]]&lt;18),"Junior ",""))</f>
        <v/>
      </c>
      <c r="I402" s="34" t="str">
        <f>IF(L402="Nő","",IF(Excel_BuiltIn__FilterDatabase__1[[#This Row],[Kor]]&gt;=18=AND(Excel_BuiltIn__FilterDatabase__1[[#This Row],[Kor]]&lt;=49),"Felnőtt ",""))</f>
        <v/>
      </c>
      <c r="J402" s="34" t="str">
        <f>IF(L402="Nő","",IF(Excel_BuiltIn__FilterDatabase__1[[#This Row],[Kor]]&gt;49=AND(Excel_BuiltIn__FilterDatabase__1[[#This Row],[Kor]]&lt;=59),"Senior ",""))</f>
        <v/>
      </c>
      <c r="K402" s="34" t="str">
        <f>IF(L402="Nő","",IF(Excel_BuiltIn__FilterDatabase__1[[#This Row],[Kor]]&gt;=60,"Super.s ",""))</f>
        <v xml:space="preserve">Super.s </v>
      </c>
      <c r="L402" s="34" t="str">
        <f>IF(Excel_BuiltIn__FilterDatabase__1[[#This Row],[Nem]]="Nő","Lady","")</f>
        <v/>
      </c>
    </row>
    <row r="403" spans="1:12" s="1" customFormat="1" ht="13.8">
      <c r="A403" s="28">
        <v>1647</v>
      </c>
      <c r="B403" s="28" t="s">
        <v>375</v>
      </c>
      <c r="C403" s="44" t="s">
        <v>85</v>
      </c>
      <c r="D403" s="45"/>
      <c r="E403" s="33" t="str">
        <f>IF(D403&gt;0,($N$2-Excel_BuiltIn__FilterDatabase__1[[#This Row],[Szül Év.Hó.Nap]])/365.25,"0")</f>
        <v>0</v>
      </c>
      <c r="F403" s="40"/>
      <c r="G403" s="34" t="str">
        <f>CONCATENATE(H403,Excel_BuiltIn__FilterDatabase__1[[#This Row],[Felnőtt]],Excel_BuiltIn__FilterDatabase__1[[#This Row],[Senior]],Excel_BuiltIn__FilterDatabase__1[[#This Row],[Super.s]],L403)</f>
        <v xml:space="preserve">Super.s </v>
      </c>
      <c r="H403" s="34" t="str">
        <f>IF(L403="Nő","",IF(Excel_BuiltIn__FilterDatabase__1[[#This Row],[Kor]]&gt;=1=AND(Excel_BuiltIn__FilterDatabase__1[[#This Row],[Kor]]&lt;18),"Junior ",""))</f>
        <v/>
      </c>
      <c r="I403" s="34" t="str">
        <f>IF(L403="Nő","",IF(Excel_BuiltIn__FilterDatabase__1[[#This Row],[Kor]]&gt;=18=AND(Excel_BuiltIn__FilterDatabase__1[[#This Row],[Kor]]&lt;=49),"Felnőtt ",""))</f>
        <v/>
      </c>
      <c r="J403" s="34" t="str">
        <f>IF(L403="Nő","",IF(Excel_BuiltIn__FilterDatabase__1[[#This Row],[Kor]]&gt;49=AND(Excel_BuiltIn__FilterDatabase__1[[#This Row],[Kor]]&lt;=59),"Senior ",""))</f>
        <v/>
      </c>
      <c r="K403" s="34" t="str">
        <f>IF(L403="Nő","",IF(Excel_BuiltIn__FilterDatabase__1[[#This Row],[Kor]]&gt;=60,"Super.s ",""))</f>
        <v xml:space="preserve">Super.s </v>
      </c>
      <c r="L403" s="34" t="str">
        <f>IF(Excel_BuiltIn__FilterDatabase__1[[#This Row],[Nem]]="Nő","Lady","")</f>
        <v/>
      </c>
    </row>
    <row r="404" spans="1:12" s="1" customFormat="1" ht="13.8">
      <c r="A404" s="28">
        <v>1652</v>
      </c>
      <c r="B404" s="28" t="s">
        <v>376</v>
      </c>
      <c r="C404" s="44" t="s">
        <v>26</v>
      </c>
      <c r="D404" s="45"/>
      <c r="E404" s="33" t="str">
        <f>IF(D404&gt;0,($N$2-Excel_BuiltIn__FilterDatabase__1[[#This Row],[Szül Év.Hó.Nap]])/365.25,"0")</f>
        <v>0</v>
      </c>
      <c r="F404" s="40"/>
      <c r="G404" s="34" t="str">
        <f>CONCATENATE(H404,Excel_BuiltIn__FilterDatabase__1[[#This Row],[Felnőtt]],Excel_BuiltIn__FilterDatabase__1[[#This Row],[Senior]],Excel_BuiltIn__FilterDatabase__1[[#This Row],[Super.s]],L404)</f>
        <v xml:space="preserve">Super.s </v>
      </c>
      <c r="H404" s="34" t="str">
        <f>IF(L404="Nő","",IF(Excel_BuiltIn__FilterDatabase__1[[#This Row],[Kor]]&gt;=1=AND(Excel_BuiltIn__FilterDatabase__1[[#This Row],[Kor]]&lt;18),"Junior ",""))</f>
        <v/>
      </c>
      <c r="I404" s="34" t="str">
        <f>IF(L404="Nő","",IF(Excel_BuiltIn__FilterDatabase__1[[#This Row],[Kor]]&gt;=18=AND(Excel_BuiltIn__FilterDatabase__1[[#This Row],[Kor]]&lt;=49),"Felnőtt ",""))</f>
        <v/>
      </c>
      <c r="J404" s="34" t="str">
        <f>IF(L404="Nő","",IF(Excel_BuiltIn__FilterDatabase__1[[#This Row],[Kor]]&gt;49=AND(Excel_BuiltIn__FilterDatabase__1[[#This Row],[Kor]]&lt;=59),"Senior ",""))</f>
        <v/>
      </c>
      <c r="K404" s="34" t="str">
        <f>IF(L404="Nő","",IF(Excel_BuiltIn__FilterDatabase__1[[#This Row],[Kor]]&gt;=60,"Super.s ",""))</f>
        <v xml:space="preserve">Super.s </v>
      </c>
      <c r="L404" s="34" t="str">
        <f>IF(Excel_BuiltIn__FilterDatabase__1[[#This Row],[Nem]]="Nő","Lady","")</f>
        <v/>
      </c>
    </row>
    <row r="405" spans="1:12" s="1" customFormat="1" ht="13.8">
      <c r="A405" s="28">
        <v>1655</v>
      </c>
      <c r="B405" s="28" t="s">
        <v>378</v>
      </c>
      <c r="C405" s="44" t="s">
        <v>85</v>
      </c>
      <c r="D405" s="45"/>
      <c r="E405" s="33" t="str">
        <f>IF(D405&gt;0,($N$2-Excel_BuiltIn__FilterDatabase__1[[#This Row],[Szül Év.Hó.Nap]])/365.25,"0")</f>
        <v>0</v>
      </c>
      <c r="F405" s="40"/>
      <c r="G405" s="34" t="str">
        <f>CONCATENATE(H405,Excel_BuiltIn__FilterDatabase__1[[#This Row],[Felnőtt]],Excel_BuiltIn__FilterDatabase__1[[#This Row],[Senior]],Excel_BuiltIn__FilterDatabase__1[[#This Row],[Super.s]],L405)</f>
        <v xml:space="preserve">Super.s </v>
      </c>
      <c r="H405" s="34" t="str">
        <f>IF(L405="Nő","",IF(Excel_BuiltIn__FilterDatabase__1[[#This Row],[Kor]]&gt;=1=AND(Excel_BuiltIn__FilterDatabase__1[[#This Row],[Kor]]&lt;18),"Junior ",""))</f>
        <v/>
      </c>
      <c r="I405" s="34" t="str">
        <f>IF(L405="Nő","",IF(Excel_BuiltIn__FilterDatabase__1[[#This Row],[Kor]]&gt;=18=AND(Excel_BuiltIn__FilterDatabase__1[[#This Row],[Kor]]&lt;=49),"Felnőtt ",""))</f>
        <v/>
      </c>
      <c r="J405" s="34" t="str">
        <f>IF(L405="Nő","",IF(Excel_BuiltIn__FilterDatabase__1[[#This Row],[Kor]]&gt;49=AND(Excel_BuiltIn__FilterDatabase__1[[#This Row],[Kor]]&lt;=59),"Senior ",""))</f>
        <v/>
      </c>
      <c r="K405" s="34" t="str">
        <f>IF(L405="Nő","",IF(Excel_BuiltIn__FilterDatabase__1[[#This Row],[Kor]]&gt;=60,"Super.s ",""))</f>
        <v xml:space="preserve">Super.s </v>
      </c>
      <c r="L405" s="34" t="str">
        <f>IF(Excel_BuiltIn__FilterDatabase__1[[#This Row],[Nem]]="Nő","Lady","")</f>
        <v/>
      </c>
    </row>
    <row r="406" spans="1:12" s="1" customFormat="1" ht="13.8">
      <c r="A406" s="28">
        <v>1656</v>
      </c>
      <c r="B406" s="28" t="s">
        <v>379</v>
      </c>
      <c r="C406" s="44" t="s">
        <v>85</v>
      </c>
      <c r="D406" s="45"/>
      <c r="E406" s="33" t="str">
        <f>IF(D406&gt;0,($N$2-Excel_BuiltIn__FilterDatabase__1[[#This Row],[Szül Év.Hó.Nap]])/365.25,"0")</f>
        <v>0</v>
      </c>
      <c r="F406" s="40"/>
      <c r="G406" s="34" t="str">
        <f>CONCATENATE(H406,Excel_BuiltIn__FilterDatabase__1[[#This Row],[Felnőtt]],Excel_BuiltIn__FilterDatabase__1[[#This Row],[Senior]],Excel_BuiltIn__FilterDatabase__1[[#This Row],[Super.s]],L406)</f>
        <v xml:space="preserve">Super.s </v>
      </c>
      <c r="H406" s="34" t="str">
        <f>IF(L406="Nő","",IF(Excel_BuiltIn__FilterDatabase__1[[#This Row],[Kor]]&gt;=1=AND(Excel_BuiltIn__FilterDatabase__1[[#This Row],[Kor]]&lt;18),"Junior ",""))</f>
        <v/>
      </c>
      <c r="I406" s="34" t="str">
        <f>IF(L406="Nő","",IF(Excel_BuiltIn__FilterDatabase__1[[#This Row],[Kor]]&gt;=18=AND(Excel_BuiltIn__FilterDatabase__1[[#This Row],[Kor]]&lt;=49),"Felnőtt ",""))</f>
        <v/>
      </c>
      <c r="J406" s="34" t="str">
        <f>IF(L406="Nő","",IF(Excel_BuiltIn__FilterDatabase__1[[#This Row],[Kor]]&gt;49=AND(Excel_BuiltIn__FilterDatabase__1[[#This Row],[Kor]]&lt;=59),"Senior ",""))</f>
        <v/>
      </c>
      <c r="K406" s="34" t="str">
        <f>IF(L406="Nő","",IF(Excel_BuiltIn__FilterDatabase__1[[#This Row],[Kor]]&gt;=60,"Super.s ",""))</f>
        <v xml:space="preserve">Super.s </v>
      </c>
      <c r="L406" s="34" t="str">
        <f>IF(Excel_BuiltIn__FilterDatabase__1[[#This Row],[Nem]]="Nő","Lady","")</f>
        <v/>
      </c>
    </row>
    <row r="407" spans="1:12" s="1" customFormat="1" ht="13.8">
      <c r="A407" s="28">
        <v>1657</v>
      </c>
      <c r="B407" s="28" t="s">
        <v>380</v>
      </c>
      <c r="C407" s="44" t="s">
        <v>945</v>
      </c>
      <c r="D407" s="45"/>
      <c r="E407" s="33" t="str">
        <f>IF(D407&gt;0,($N$2-Excel_BuiltIn__FilterDatabase__1[[#This Row],[Szül Év.Hó.Nap]])/365.25,"0")</f>
        <v>0</v>
      </c>
      <c r="F407" s="40"/>
      <c r="G407" s="34" t="str">
        <f>CONCATENATE(H407,Excel_BuiltIn__FilterDatabase__1[[#This Row],[Felnőtt]],Excel_BuiltIn__FilterDatabase__1[[#This Row],[Senior]],Excel_BuiltIn__FilterDatabase__1[[#This Row],[Super.s]],L407)</f>
        <v xml:space="preserve">Super.s </v>
      </c>
      <c r="H407" s="34" t="str">
        <f>IF(L407="Nő","",IF(Excel_BuiltIn__FilterDatabase__1[[#This Row],[Kor]]&gt;=1=AND(Excel_BuiltIn__FilterDatabase__1[[#This Row],[Kor]]&lt;18),"Junior ",""))</f>
        <v/>
      </c>
      <c r="I407" s="34" t="str">
        <f>IF(L407="Nő","",IF(Excel_BuiltIn__FilterDatabase__1[[#This Row],[Kor]]&gt;=18=AND(Excel_BuiltIn__FilterDatabase__1[[#This Row],[Kor]]&lt;=49),"Felnőtt ",""))</f>
        <v/>
      </c>
      <c r="J407" s="34" t="str">
        <f>IF(L407="Nő","",IF(Excel_BuiltIn__FilterDatabase__1[[#This Row],[Kor]]&gt;49=AND(Excel_BuiltIn__FilterDatabase__1[[#This Row],[Kor]]&lt;=59),"Senior ",""))</f>
        <v/>
      </c>
      <c r="K407" s="34" t="str">
        <f>IF(L407="Nő","",IF(Excel_BuiltIn__FilterDatabase__1[[#This Row],[Kor]]&gt;=60,"Super.s ",""))</f>
        <v xml:space="preserve">Super.s </v>
      </c>
      <c r="L407" s="34" t="str">
        <f>IF(Excel_BuiltIn__FilterDatabase__1[[#This Row],[Nem]]="Nő","Lady","")</f>
        <v/>
      </c>
    </row>
    <row r="408" spans="1:12" s="1" customFormat="1" ht="27.6">
      <c r="A408" s="28">
        <v>1658</v>
      </c>
      <c r="B408" s="28" t="s">
        <v>2407</v>
      </c>
      <c r="C408" s="44" t="s">
        <v>963</v>
      </c>
      <c r="D408" s="45"/>
      <c r="E408" s="33" t="str">
        <f>IF(D408&gt;0,($N$2-Excel_BuiltIn__FilterDatabase__1[[#This Row],[Szül Év.Hó.Nap]])/365.25,"0")</f>
        <v>0</v>
      </c>
      <c r="F408" s="40"/>
      <c r="G408" s="34" t="str">
        <f>CONCATENATE(H408,Excel_BuiltIn__FilterDatabase__1[[#This Row],[Felnőtt]],Excel_BuiltIn__FilterDatabase__1[[#This Row],[Senior]],Excel_BuiltIn__FilterDatabase__1[[#This Row],[Super.s]],L408)</f>
        <v xml:space="preserve">Super.s </v>
      </c>
      <c r="H408" s="34" t="str">
        <f>IF(L408="Nő","",IF(Excel_BuiltIn__FilterDatabase__1[[#This Row],[Kor]]&gt;=1=AND(Excel_BuiltIn__FilterDatabase__1[[#This Row],[Kor]]&lt;18),"Junior ",""))</f>
        <v/>
      </c>
      <c r="I408" s="34" t="str">
        <f>IF(L408="Nő","",IF(Excel_BuiltIn__FilterDatabase__1[[#This Row],[Kor]]&gt;=18=AND(Excel_BuiltIn__FilterDatabase__1[[#This Row],[Kor]]&lt;=49),"Felnőtt ",""))</f>
        <v/>
      </c>
      <c r="J408" s="34" t="str">
        <f>IF(L408="Nő","",IF(Excel_BuiltIn__FilterDatabase__1[[#This Row],[Kor]]&gt;49=AND(Excel_BuiltIn__FilterDatabase__1[[#This Row],[Kor]]&lt;=59),"Senior ",""))</f>
        <v/>
      </c>
      <c r="K408" s="34" t="str">
        <f>IF(L408="Nő","",IF(Excel_BuiltIn__FilterDatabase__1[[#This Row],[Kor]]&gt;=60,"Super.s ",""))</f>
        <v xml:space="preserve">Super.s </v>
      </c>
      <c r="L408" s="34" t="str">
        <f>IF(Excel_BuiltIn__FilterDatabase__1[[#This Row],[Nem]]="Nő","Lady","")</f>
        <v/>
      </c>
    </row>
    <row r="409" spans="1:12" s="1" customFormat="1" ht="13.8">
      <c r="A409" s="28">
        <v>1666</v>
      </c>
      <c r="B409" s="28" t="s">
        <v>381</v>
      </c>
      <c r="C409" s="44" t="s">
        <v>114</v>
      </c>
      <c r="D409" s="45"/>
      <c r="E409" s="33" t="str">
        <f>IF(D409&gt;0,($N$2-Excel_BuiltIn__FilterDatabase__1[[#This Row],[Szül Év.Hó.Nap]])/365.25,"0")</f>
        <v>0</v>
      </c>
      <c r="F409" s="40"/>
      <c r="G409" s="34" t="str">
        <f>CONCATENATE(H409,Excel_BuiltIn__FilterDatabase__1[[#This Row],[Felnőtt]],Excel_BuiltIn__FilterDatabase__1[[#This Row],[Senior]],Excel_BuiltIn__FilterDatabase__1[[#This Row],[Super.s]],L409)</f>
        <v xml:space="preserve">Super.s </v>
      </c>
      <c r="H409" s="34" t="str">
        <f>IF(L409="Nő","",IF(Excel_BuiltIn__FilterDatabase__1[[#This Row],[Kor]]&gt;=1=AND(Excel_BuiltIn__FilterDatabase__1[[#This Row],[Kor]]&lt;18),"Junior ",""))</f>
        <v/>
      </c>
      <c r="I409" s="34" t="str">
        <f>IF(L409="Nő","",IF(Excel_BuiltIn__FilterDatabase__1[[#This Row],[Kor]]&gt;=18=AND(Excel_BuiltIn__FilterDatabase__1[[#This Row],[Kor]]&lt;=49),"Felnőtt ",""))</f>
        <v/>
      </c>
      <c r="J409" s="34" t="str">
        <f>IF(L409="Nő","",IF(Excel_BuiltIn__FilterDatabase__1[[#This Row],[Kor]]&gt;49=AND(Excel_BuiltIn__FilterDatabase__1[[#This Row],[Kor]]&lt;=59),"Senior ",""))</f>
        <v/>
      </c>
      <c r="K409" s="34" t="str">
        <f>IF(L409="Nő","",IF(Excel_BuiltIn__FilterDatabase__1[[#This Row],[Kor]]&gt;=60,"Super.s ",""))</f>
        <v xml:space="preserve">Super.s </v>
      </c>
      <c r="L409" s="34" t="str">
        <f>IF(Excel_BuiltIn__FilterDatabase__1[[#This Row],[Nem]]="Nő","Lady","")</f>
        <v/>
      </c>
    </row>
    <row r="410" spans="1:12" s="1" customFormat="1" ht="13.8">
      <c r="A410" s="28">
        <v>1669</v>
      </c>
      <c r="B410" s="28" t="s">
        <v>382</v>
      </c>
      <c r="C410" s="44" t="s">
        <v>965</v>
      </c>
      <c r="D410" s="45"/>
      <c r="E410" s="33" t="str">
        <f>IF(D410&gt;0,($N$2-Excel_BuiltIn__FilterDatabase__1[[#This Row],[Szül Év.Hó.Nap]])/365.25,"0")</f>
        <v>0</v>
      </c>
      <c r="F410" s="40"/>
      <c r="G410" s="34" t="str">
        <f>CONCATENATE(H410,Excel_BuiltIn__FilterDatabase__1[[#This Row],[Felnőtt]],Excel_BuiltIn__FilterDatabase__1[[#This Row],[Senior]],Excel_BuiltIn__FilterDatabase__1[[#This Row],[Super.s]],L410)</f>
        <v xml:space="preserve">Super.s </v>
      </c>
      <c r="H410" s="34" t="str">
        <f>IF(L410="Nő","",IF(Excel_BuiltIn__FilterDatabase__1[[#This Row],[Kor]]&gt;=1=AND(Excel_BuiltIn__FilterDatabase__1[[#This Row],[Kor]]&lt;18),"Junior ",""))</f>
        <v/>
      </c>
      <c r="I410" s="34" t="str">
        <f>IF(L410="Nő","",IF(Excel_BuiltIn__FilterDatabase__1[[#This Row],[Kor]]&gt;=18=AND(Excel_BuiltIn__FilterDatabase__1[[#This Row],[Kor]]&lt;=49),"Felnőtt ",""))</f>
        <v/>
      </c>
      <c r="J410" s="34" t="str">
        <f>IF(L410="Nő","",IF(Excel_BuiltIn__FilterDatabase__1[[#This Row],[Kor]]&gt;49=AND(Excel_BuiltIn__FilterDatabase__1[[#This Row],[Kor]]&lt;=59),"Senior ",""))</f>
        <v/>
      </c>
      <c r="K410" s="34" t="str">
        <f>IF(L410="Nő","",IF(Excel_BuiltIn__FilterDatabase__1[[#This Row],[Kor]]&gt;=60,"Super.s ",""))</f>
        <v xml:space="preserve">Super.s </v>
      </c>
      <c r="L410" s="34" t="str">
        <f>IF(Excel_BuiltIn__FilterDatabase__1[[#This Row],[Nem]]="Nő","Lady","")</f>
        <v/>
      </c>
    </row>
    <row r="411" spans="1:12" s="1" customFormat="1" ht="13.8">
      <c r="A411" s="28">
        <v>1673</v>
      </c>
      <c r="B411" s="28" t="s">
        <v>383</v>
      </c>
      <c r="C411" s="44" t="s">
        <v>85</v>
      </c>
      <c r="D411" s="45"/>
      <c r="E411" s="33" t="str">
        <f>IF(D411&gt;0,($N$2-Excel_BuiltIn__FilterDatabase__1[[#This Row],[Szül Év.Hó.Nap]])/365.25,"0")</f>
        <v>0</v>
      </c>
      <c r="F411" s="40"/>
      <c r="G411" s="34" t="str">
        <f>CONCATENATE(H411,Excel_BuiltIn__FilterDatabase__1[[#This Row],[Felnőtt]],Excel_BuiltIn__FilterDatabase__1[[#This Row],[Senior]],Excel_BuiltIn__FilterDatabase__1[[#This Row],[Super.s]],L411)</f>
        <v xml:space="preserve">Super.s </v>
      </c>
      <c r="H411" s="34" t="str">
        <f>IF(L411="Nő","",IF(Excel_BuiltIn__FilterDatabase__1[[#This Row],[Kor]]&gt;=1=AND(Excel_BuiltIn__FilterDatabase__1[[#This Row],[Kor]]&lt;18),"Junior ",""))</f>
        <v/>
      </c>
      <c r="I411" s="34" t="str">
        <f>IF(L411="Nő","",IF(Excel_BuiltIn__FilterDatabase__1[[#This Row],[Kor]]&gt;=18=AND(Excel_BuiltIn__FilterDatabase__1[[#This Row],[Kor]]&lt;=49),"Felnőtt ",""))</f>
        <v/>
      </c>
      <c r="J411" s="34" t="str">
        <f>IF(L411="Nő","",IF(Excel_BuiltIn__FilterDatabase__1[[#This Row],[Kor]]&gt;49=AND(Excel_BuiltIn__FilterDatabase__1[[#This Row],[Kor]]&lt;=59),"Senior ",""))</f>
        <v/>
      </c>
      <c r="K411" s="34" t="str">
        <f>IF(L411="Nő","",IF(Excel_BuiltIn__FilterDatabase__1[[#This Row],[Kor]]&gt;=60,"Super.s ",""))</f>
        <v xml:space="preserve">Super.s </v>
      </c>
      <c r="L411" s="34" t="str">
        <f>IF(Excel_BuiltIn__FilterDatabase__1[[#This Row],[Nem]]="Nő","Lady","")</f>
        <v/>
      </c>
    </row>
    <row r="412" spans="1:12" s="1" customFormat="1" ht="21">
      <c r="A412" s="28">
        <v>1674</v>
      </c>
      <c r="B412" s="28" t="s">
        <v>384</v>
      </c>
      <c r="C412" s="44" t="s">
        <v>210</v>
      </c>
      <c r="D412" s="45"/>
      <c r="E412" s="33" t="str">
        <f>IF(D412&gt;0,($N$2-Excel_BuiltIn__FilterDatabase__1[[#This Row],[Szül Év.Hó.Nap]])/365.25,"0")</f>
        <v>0</v>
      </c>
      <c r="F412" s="40"/>
      <c r="G412" s="34" t="str">
        <f>CONCATENATE(H412,Excel_BuiltIn__FilterDatabase__1[[#This Row],[Felnőtt]],Excel_BuiltIn__FilterDatabase__1[[#This Row],[Senior]],Excel_BuiltIn__FilterDatabase__1[[#This Row],[Super.s]],L412)</f>
        <v xml:space="preserve">Super.s </v>
      </c>
      <c r="H412" s="34" t="str">
        <f>IF(L412="Nő","",IF(Excel_BuiltIn__FilterDatabase__1[[#This Row],[Kor]]&gt;=1=AND(Excel_BuiltIn__FilterDatabase__1[[#This Row],[Kor]]&lt;18),"Junior ",""))</f>
        <v/>
      </c>
      <c r="I412" s="34" t="str">
        <f>IF(L412="Nő","",IF(Excel_BuiltIn__FilterDatabase__1[[#This Row],[Kor]]&gt;=18=AND(Excel_BuiltIn__FilterDatabase__1[[#This Row],[Kor]]&lt;=49),"Felnőtt ",""))</f>
        <v/>
      </c>
      <c r="J412" s="34" t="str">
        <f>IF(L412="Nő","",IF(Excel_BuiltIn__FilterDatabase__1[[#This Row],[Kor]]&gt;49=AND(Excel_BuiltIn__FilterDatabase__1[[#This Row],[Kor]]&lt;=59),"Senior ",""))</f>
        <v/>
      </c>
      <c r="K412" s="34" t="str">
        <f>IF(L412="Nő","",IF(Excel_BuiltIn__FilterDatabase__1[[#This Row],[Kor]]&gt;=60,"Super.s ",""))</f>
        <v xml:space="preserve">Super.s </v>
      </c>
      <c r="L412" s="34" t="str">
        <f>IF(Excel_BuiltIn__FilterDatabase__1[[#This Row],[Nem]]="Nő","Lady","")</f>
        <v/>
      </c>
    </row>
    <row r="413" spans="1:12" s="1" customFormat="1" ht="21">
      <c r="A413" s="28">
        <v>1675</v>
      </c>
      <c r="B413" s="28" t="s">
        <v>385</v>
      </c>
      <c r="C413" s="44" t="s">
        <v>210</v>
      </c>
      <c r="D413" s="45"/>
      <c r="E413" s="33" t="str">
        <f>IF(D413&gt;0,($N$2-Excel_BuiltIn__FilterDatabase__1[[#This Row],[Szül Év.Hó.Nap]])/365.25,"0")</f>
        <v>0</v>
      </c>
      <c r="F413" s="40"/>
      <c r="G413" s="34" t="str">
        <f>CONCATENATE(H413,Excel_BuiltIn__FilterDatabase__1[[#This Row],[Felnőtt]],Excel_BuiltIn__FilterDatabase__1[[#This Row],[Senior]],Excel_BuiltIn__FilterDatabase__1[[#This Row],[Super.s]],L413)</f>
        <v xml:space="preserve">Super.s </v>
      </c>
      <c r="H413" s="34" t="str">
        <f>IF(L413="Nő","",IF(Excel_BuiltIn__FilterDatabase__1[[#This Row],[Kor]]&gt;=1=AND(Excel_BuiltIn__FilterDatabase__1[[#This Row],[Kor]]&lt;18),"Junior ",""))</f>
        <v/>
      </c>
      <c r="I413" s="34" t="str">
        <f>IF(L413="Nő","",IF(Excel_BuiltIn__FilterDatabase__1[[#This Row],[Kor]]&gt;=18=AND(Excel_BuiltIn__FilterDatabase__1[[#This Row],[Kor]]&lt;=49),"Felnőtt ",""))</f>
        <v/>
      </c>
      <c r="J413" s="34" t="str">
        <f>IF(L413="Nő","",IF(Excel_BuiltIn__FilterDatabase__1[[#This Row],[Kor]]&gt;49=AND(Excel_BuiltIn__FilterDatabase__1[[#This Row],[Kor]]&lt;=59),"Senior ",""))</f>
        <v/>
      </c>
      <c r="K413" s="34" t="str">
        <f>IF(L413="Nő","",IF(Excel_BuiltIn__FilterDatabase__1[[#This Row],[Kor]]&gt;=60,"Super.s ",""))</f>
        <v xml:space="preserve">Super.s </v>
      </c>
      <c r="L413" s="34" t="str">
        <f>IF(Excel_BuiltIn__FilterDatabase__1[[#This Row],[Nem]]="Nő","Lady","")</f>
        <v/>
      </c>
    </row>
    <row r="414" spans="1:12" s="1" customFormat="1" ht="13.8">
      <c r="A414" s="28">
        <v>1676</v>
      </c>
      <c r="B414" s="28" t="s">
        <v>386</v>
      </c>
      <c r="C414" s="44" t="s">
        <v>85</v>
      </c>
      <c r="D414" s="45"/>
      <c r="E414" s="33" t="str">
        <f>IF(D414&gt;0,($N$2-Excel_BuiltIn__FilterDatabase__1[[#This Row],[Szül Év.Hó.Nap]])/365.25,"0")</f>
        <v>0</v>
      </c>
      <c r="F414" s="40"/>
      <c r="G414" s="34" t="str">
        <f>CONCATENATE(H414,Excel_BuiltIn__FilterDatabase__1[[#This Row],[Felnőtt]],Excel_BuiltIn__FilterDatabase__1[[#This Row],[Senior]],Excel_BuiltIn__FilterDatabase__1[[#This Row],[Super.s]],L414)</f>
        <v xml:space="preserve">Super.s </v>
      </c>
      <c r="H414" s="34" t="str">
        <f>IF(L414="Nő","",IF(Excel_BuiltIn__FilterDatabase__1[[#This Row],[Kor]]&gt;=1=AND(Excel_BuiltIn__FilterDatabase__1[[#This Row],[Kor]]&lt;18),"Junior ",""))</f>
        <v/>
      </c>
      <c r="I414" s="34" t="str">
        <f>IF(L414="Nő","",IF(Excel_BuiltIn__FilterDatabase__1[[#This Row],[Kor]]&gt;=18=AND(Excel_BuiltIn__FilterDatabase__1[[#This Row],[Kor]]&lt;=49),"Felnőtt ",""))</f>
        <v/>
      </c>
      <c r="J414" s="34" t="str">
        <f>IF(L414="Nő","",IF(Excel_BuiltIn__FilterDatabase__1[[#This Row],[Kor]]&gt;49=AND(Excel_BuiltIn__FilterDatabase__1[[#This Row],[Kor]]&lt;=59),"Senior ",""))</f>
        <v/>
      </c>
      <c r="K414" s="34" t="str">
        <f>IF(L414="Nő","",IF(Excel_BuiltIn__FilterDatabase__1[[#This Row],[Kor]]&gt;=60,"Super.s ",""))</f>
        <v xml:space="preserve">Super.s </v>
      </c>
      <c r="L414" s="34" t="str">
        <f>IF(Excel_BuiltIn__FilterDatabase__1[[#This Row],[Nem]]="Nő","Lady","")</f>
        <v/>
      </c>
    </row>
    <row r="415" spans="1:12" s="1" customFormat="1" ht="13.8">
      <c r="A415" s="28">
        <v>1686</v>
      </c>
      <c r="B415" s="28" t="s">
        <v>387</v>
      </c>
      <c r="C415" s="44" t="s">
        <v>27</v>
      </c>
      <c r="D415" s="45"/>
      <c r="E415" s="33" t="str">
        <f>IF(D415&gt;0,($N$2-Excel_BuiltIn__FilterDatabase__1[[#This Row],[Szül Év.Hó.Nap]])/365.25,"0")</f>
        <v>0</v>
      </c>
      <c r="F415" s="40"/>
      <c r="G415" s="34" t="str">
        <f>CONCATENATE(H415,Excel_BuiltIn__FilterDatabase__1[[#This Row],[Felnőtt]],Excel_BuiltIn__FilterDatabase__1[[#This Row],[Senior]],Excel_BuiltIn__FilterDatabase__1[[#This Row],[Super.s]],L415)</f>
        <v xml:space="preserve">Super.s </v>
      </c>
      <c r="H415" s="34" t="str">
        <f>IF(L415="Nő","",IF(Excel_BuiltIn__FilterDatabase__1[[#This Row],[Kor]]&gt;=1=AND(Excel_BuiltIn__FilterDatabase__1[[#This Row],[Kor]]&lt;18),"Junior ",""))</f>
        <v/>
      </c>
      <c r="I415" s="34" t="str">
        <f>IF(L415="Nő","",IF(Excel_BuiltIn__FilterDatabase__1[[#This Row],[Kor]]&gt;=18=AND(Excel_BuiltIn__FilterDatabase__1[[#This Row],[Kor]]&lt;=49),"Felnőtt ",""))</f>
        <v/>
      </c>
      <c r="J415" s="34" t="str">
        <f>IF(L415="Nő","",IF(Excel_BuiltIn__FilterDatabase__1[[#This Row],[Kor]]&gt;49=AND(Excel_BuiltIn__FilterDatabase__1[[#This Row],[Kor]]&lt;=59),"Senior ",""))</f>
        <v/>
      </c>
      <c r="K415" s="34" t="str">
        <f>IF(L415="Nő","",IF(Excel_BuiltIn__FilterDatabase__1[[#This Row],[Kor]]&gt;=60,"Super.s ",""))</f>
        <v xml:space="preserve">Super.s </v>
      </c>
      <c r="L415" s="34" t="str">
        <f>IF(Excel_BuiltIn__FilterDatabase__1[[#This Row],[Nem]]="Nő","Lady","")</f>
        <v/>
      </c>
    </row>
    <row r="416" spans="1:12" s="1" customFormat="1" ht="13.8">
      <c r="A416" s="28">
        <v>1687</v>
      </c>
      <c r="B416" s="28" t="s">
        <v>1531</v>
      </c>
      <c r="C416" s="44" t="s">
        <v>948</v>
      </c>
      <c r="D416" s="45"/>
      <c r="E416" s="33" t="str">
        <f>IF(D416&gt;0,($N$2-Excel_BuiltIn__FilterDatabase__1[[#This Row],[Szül Év.Hó.Nap]])/365.25,"0")</f>
        <v>0</v>
      </c>
      <c r="F416" s="40"/>
      <c r="G416" s="34" t="str">
        <f>CONCATENATE(H416,Excel_BuiltIn__FilterDatabase__1[[#This Row],[Felnőtt]],Excel_BuiltIn__FilterDatabase__1[[#This Row],[Senior]],Excel_BuiltIn__FilterDatabase__1[[#This Row],[Super.s]],L416)</f>
        <v xml:space="preserve">Super.s </v>
      </c>
      <c r="H416" s="34" t="str">
        <f>IF(L416="Nő","",IF(Excel_BuiltIn__FilterDatabase__1[[#This Row],[Kor]]&gt;=1=AND(Excel_BuiltIn__FilterDatabase__1[[#This Row],[Kor]]&lt;18),"Junior ",""))</f>
        <v/>
      </c>
      <c r="I416" s="34" t="str">
        <f>IF(L416="Nő","",IF(Excel_BuiltIn__FilterDatabase__1[[#This Row],[Kor]]&gt;=18=AND(Excel_BuiltIn__FilterDatabase__1[[#This Row],[Kor]]&lt;=49),"Felnőtt ",""))</f>
        <v/>
      </c>
      <c r="J416" s="34" t="str">
        <f>IF(L416="Nő","",IF(Excel_BuiltIn__FilterDatabase__1[[#This Row],[Kor]]&gt;49=AND(Excel_BuiltIn__FilterDatabase__1[[#This Row],[Kor]]&lt;=59),"Senior ",""))</f>
        <v/>
      </c>
      <c r="K416" s="34" t="str">
        <f>IF(L416="Nő","",IF(Excel_BuiltIn__FilterDatabase__1[[#This Row],[Kor]]&gt;=60,"Super.s ",""))</f>
        <v xml:space="preserve">Super.s </v>
      </c>
      <c r="L416" s="34" t="str">
        <f>IF(Excel_BuiltIn__FilterDatabase__1[[#This Row],[Nem]]="Nő","Lady","")</f>
        <v/>
      </c>
    </row>
    <row r="417" spans="1:12" s="1" customFormat="1" ht="27.6">
      <c r="A417" s="28">
        <v>1713</v>
      </c>
      <c r="B417" s="28" t="s">
        <v>1005</v>
      </c>
      <c r="C417" s="44" t="s">
        <v>114</v>
      </c>
      <c r="D417" s="45"/>
      <c r="E417" s="33" t="str">
        <f>IF(D417&gt;0,($N$2-Excel_BuiltIn__FilterDatabase__1[[#This Row],[Szül Év.Hó.Nap]])/365.25,"0")</f>
        <v>0</v>
      </c>
      <c r="F417" s="40"/>
      <c r="G417" s="34" t="str">
        <f>CONCATENATE(H417,Excel_BuiltIn__FilterDatabase__1[[#This Row],[Felnőtt]],Excel_BuiltIn__FilterDatabase__1[[#This Row],[Senior]],Excel_BuiltIn__FilterDatabase__1[[#This Row],[Super.s]],L417)</f>
        <v xml:space="preserve">Super.s </v>
      </c>
      <c r="H417" s="34" t="str">
        <f>IF(L417="Nő","",IF(Excel_BuiltIn__FilterDatabase__1[[#This Row],[Kor]]&gt;=1=AND(Excel_BuiltIn__FilterDatabase__1[[#This Row],[Kor]]&lt;18),"Junior ",""))</f>
        <v/>
      </c>
      <c r="I417" s="34" t="str">
        <f>IF(L417="Nő","",IF(Excel_BuiltIn__FilterDatabase__1[[#This Row],[Kor]]&gt;=18=AND(Excel_BuiltIn__FilterDatabase__1[[#This Row],[Kor]]&lt;=49),"Felnőtt ",""))</f>
        <v/>
      </c>
      <c r="J417" s="34" t="str">
        <f>IF(L417="Nő","",IF(Excel_BuiltIn__FilterDatabase__1[[#This Row],[Kor]]&gt;49=AND(Excel_BuiltIn__FilterDatabase__1[[#This Row],[Kor]]&lt;=59),"Senior ",""))</f>
        <v/>
      </c>
      <c r="K417" s="34" t="str">
        <f>IF(L417="Nő","",IF(Excel_BuiltIn__FilterDatabase__1[[#This Row],[Kor]]&gt;=60,"Super.s ",""))</f>
        <v xml:space="preserve">Super.s </v>
      </c>
      <c r="L417" s="34" t="str">
        <f>IF(Excel_BuiltIn__FilterDatabase__1[[#This Row],[Nem]]="Nő","Lady","")</f>
        <v/>
      </c>
    </row>
    <row r="418" spans="1:12" s="1" customFormat="1" ht="13.8">
      <c r="A418" s="28">
        <v>1715</v>
      </c>
      <c r="B418" s="28" t="s">
        <v>390</v>
      </c>
      <c r="C418" s="44" t="s">
        <v>979</v>
      </c>
      <c r="D418" s="45"/>
      <c r="E418" s="33" t="str">
        <f>IF(D418&gt;0,($N$2-Excel_BuiltIn__FilterDatabase__1[[#This Row],[Szül Év.Hó.Nap]])/365.25,"0")</f>
        <v>0</v>
      </c>
      <c r="F418" s="40"/>
      <c r="G418" s="34" t="str">
        <f>CONCATENATE(H418,Excel_BuiltIn__FilterDatabase__1[[#This Row],[Felnőtt]],Excel_BuiltIn__FilterDatabase__1[[#This Row],[Senior]],Excel_BuiltIn__FilterDatabase__1[[#This Row],[Super.s]],L418)</f>
        <v xml:space="preserve">Super.s </v>
      </c>
      <c r="H418" s="34" t="str">
        <f>IF(L418="Nő","",IF(Excel_BuiltIn__FilterDatabase__1[[#This Row],[Kor]]&gt;=1=AND(Excel_BuiltIn__FilterDatabase__1[[#This Row],[Kor]]&lt;18),"Junior ",""))</f>
        <v/>
      </c>
      <c r="I418" s="34" t="str">
        <f>IF(L418="Nő","",IF(Excel_BuiltIn__FilterDatabase__1[[#This Row],[Kor]]&gt;=18=AND(Excel_BuiltIn__FilterDatabase__1[[#This Row],[Kor]]&lt;=49),"Felnőtt ",""))</f>
        <v/>
      </c>
      <c r="J418" s="34" t="str">
        <f>IF(L418="Nő","",IF(Excel_BuiltIn__FilterDatabase__1[[#This Row],[Kor]]&gt;49=AND(Excel_BuiltIn__FilterDatabase__1[[#This Row],[Kor]]&lt;=59),"Senior ",""))</f>
        <v/>
      </c>
      <c r="K418" s="34" t="str">
        <f>IF(L418="Nő","",IF(Excel_BuiltIn__FilterDatabase__1[[#This Row],[Kor]]&gt;=60,"Super.s ",""))</f>
        <v xml:space="preserve">Super.s </v>
      </c>
      <c r="L418" s="34" t="str">
        <f>IF(Excel_BuiltIn__FilterDatabase__1[[#This Row],[Nem]]="Nő","Lady","")</f>
        <v/>
      </c>
    </row>
    <row r="419" spans="1:12" s="1" customFormat="1" ht="13.8">
      <c r="A419" s="28">
        <v>1717</v>
      </c>
      <c r="B419" s="28" t="s">
        <v>391</v>
      </c>
      <c r="C419" s="44" t="s">
        <v>979</v>
      </c>
      <c r="D419" s="45"/>
      <c r="E419" s="33" t="str">
        <f>IF(D419&gt;0,($N$2-Excel_BuiltIn__FilterDatabase__1[[#This Row],[Szül Év.Hó.Nap]])/365.25,"0")</f>
        <v>0</v>
      </c>
      <c r="F419" s="40"/>
      <c r="G419" s="34" t="str">
        <f>CONCATENATE(H419,Excel_BuiltIn__FilterDatabase__1[[#This Row],[Felnőtt]],Excel_BuiltIn__FilterDatabase__1[[#This Row],[Senior]],Excel_BuiltIn__FilterDatabase__1[[#This Row],[Super.s]],L419)</f>
        <v xml:space="preserve">Super.s </v>
      </c>
      <c r="H419" s="34" t="str">
        <f>IF(L419="Nő","",IF(Excel_BuiltIn__FilterDatabase__1[[#This Row],[Kor]]&gt;=1=AND(Excel_BuiltIn__FilterDatabase__1[[#This Row],[Kor]]&lt;18),"Junior ",""))</f>
        <v/>
      </c>
      <c r="I419" s="34" t="str">
        <f>IF(L419="Nő","",IF(Excel_BuiltIn__FilterDatabase__1[[#This Row],[Kor]]&gt;=18=AND(Excel_BuiltIn__FilterDatabase__1[[#This Row],[Kor]]&lt;=49),"Felnőtt ",""))</f>
        <v/>
      </c>
      <c r="J419" s="34" t="str">
        <f>IF(L419="Nő","",IF(Excel_BuiltIn__FilterDatabase__1[[#This Row],[Kor]]&gt;49=AND(Excel_BuiltIn__FilterDatabase__1[[#This Row],[Kor]]&lt;=59),"Senior ",""))</f>
        <v/>
      </c>
      <c r="K419" s="34" t="str">
        <f>IF(L419="Nő","",IF(Excel_BuiltIn__FilterDatabase__1[[#This Row],[Kor]]&gt;=60,"Super.s ",""))</f>
        <v xml:space="preserve">Super.s </v>
      </c>
      <c r="L419" s="34" t="str">
        <f>IF(Excel_BuiltIn__FilterDatabase__1[[#This Row],[Nem]]="Nő","Lady","")</f>
        <v/>
      </c>
    </row>
    <row r="420" spans="1:12" s="1" customFormat="1" ht="13.8">
      <c r="A420" s="28">
        <v>1719</v>
      </c>
      <c r="B420" s="28" t="s">
        <v>2408</v>
      </c>
      <c r="C420" s="44" t="s">
        <v>950</v>
      </c>
      <c r="D420" s="45"/>
      <c r="E420" s="33" t="str">
        <f>IF(D420&gt;0,($N$2-Excel_BuiltIn__FilterDatabase__1[[#This Row],[Szül Év.Hó.Nap]])/365.25,"0")</f>
        <v>0</v>
      </c>
      <c r="F420" s="40"/>
      <c r="G420" s="34" t="str">
        <f>CONCATENATE(H420,Excel_BuiltIn__FilterDatabase__1[[#This Row],[Felnőtt]],Excel_BuiltIn__FilterDatabase__1[[#This Row],[Senior]],Excel_BuiltIn__FilterDatabase__1[[#This Row],[Super.s]],L420)</f>
        <v xml:space="preserve">Super.s </v>
      </c>
      <c r="H420" s="34" t="str">
        <f>IF(L420="Nő","",IF(Excel_BuiltIn__FilterDatabase__1[[#This Row],[Kor]]&gt;=1=AND(Excel_BuiltIn__FilterDatabase__1[[#This Row],[Kor]]&lt;18),"Junior ",""))</f>
        <v/>
      </c>
      <c r="I420" s="34" t="str">
        <f>IF(L420="Nő","",IF(Excel_BuiltIn__FilterDatabase__1[[#This Row],[Kor]]&gt;=18=AND(Excel_BuiltIn__FilterDatabase__1[[#This Row],[Kor]]&lt;=49),"Felnőtt ",""))</f>
        <v/>
      </c>
      <c r="J420" s="34" t="str">
        <f>IF(L420="Nő","",IF(Excel_BuiltIn__FilterDatabase__1[[#This Row],[Kor]]&gt;49=AND(Excel_BuiltIn__FilterDatabase__1[[#This Row],[Kor]]&lt;=59),"Senior ",""))</f>
        <v/>
      </c>
      <c r="K420" s="34" t="str">
        <f>IF(L420="Nő","",IF(Excel_BuiltIn__FilterDatabase__1[[#This Row],[Kor]]&gt;=60,"Super.s ",""))</f>
        <v xml:space="preserve">Super.s </v>
      </c>
      <c r="L420" s="34" t="str">
        <f>IF(Excel_BuiltIn__FilterDatabase__1[[#This Row],[Nem]]="Nő","Lady","")</f>
        <v/>
      </c>
    </row>
    <row r="421" spans="1:12" s="1" customFormat="1" ht="13.8">
      <c r="A421" s="28">
        <v>1720</v>
      </c>
      <c r="B421" s="28" t="s">
        <v>392</v>
      </c>
      <c r="C421" s="44" t="s">
        <v>986</v>
      </c>
      <c r="D421" s="45"/>
      <c r="E421" s="33" t="str">
        <f>IF(D421&gt;0,($N$2-Excel_BuiltIn__FilterDatabase__1[[#This Row],[Szül Év.Hó.Nap]])/365.25,"0")</f>
        <v>0</v>
      </c>
      <c r="F421" s="40"/>
      <c r="G421" s="34" t="str">
        <f>CONCATENATE(H421,Excel_BuiltIn__FilterDatabase__1[[#This Row],[Felnőtt]],Excel_BuiltIn__FilterDatabase__1[[#This Row],[Senior]],Excel_BuiltIn__FilterDatabase__1[[#This Row],[Super.s]],L421)</f>
        <v xml:space="preserve">Super.s </v>
      </c>
      <c r="H421" s="34" t="str">
        <f>IF(L421="Nő","",IF(Excel_BuiltIn__FilterDatabase__1[[#This Row],[Kor]]&gt;=1=AND(Excel_BuiltIn__FilterDatabase__1[[#This Row],[Kor]]&lt;18),"Junior ",""))</f>
        <v/>
      </c>
      <c r="I421" s="34" t="str">
        <f>IF(L421="Nő","",IF(Excel_BuiltIn__FilterDatabase__1[[#This Row],[Kor]]&gt;=18=AND(Excel_BuiltIn__FilterDatabase__1[[#This Row],[Kor]]&lt;=49),"Felnőtt ",""))</f>
        <v/>
      </c>
      <c r="J421" s="34" t="str">
        <f>IF(L421="Nő","",IF(Excel_BuiltIn__FilterDatabase__1[[#This Row],[Kor]]&gt;49=AND(Excel_BuiltIn__FilterDatabase__1[[#This Row],[Kor]]&lt;=59),"Senior ",""))</f>
        <v/>
      </c>
      <c r="K421" s="34" t="str">
        <f>IF(L421="Nő","",IF(Excel_BuiltIn__FilterDatabase__1[[#This Row],[Kor]]&gt;=60,"Super.s ",""))</f>
        <v xml:space="preserve">Super.s </v>
      </c>
      <c r="L421" s="34" t="str">
        <f>IF(Excel_BuiltIn__FilterDatabase__1[[#This Row],[Nem]]="Nő","Lady","")</f>
        <v/>
      </c>
    </row>
    <row r="422" spans="1:12" s="1" customFormat="1" ht="13.8">
      <c r="A422" s="28">
        <v>1721</v>
      </c>
      <c r="B422" s="28" t="s">
        <v>393</v>
      </c>
      <c r="C422" s="44" t="s">
        <v>986</v>
      </c>
      <c r="D422" s="45"/>
      <c r="E422" s="33" t="str">
        <f>IF(D422&gt;0,($N$2-Excel_BuiltIn__FilterDatabase__1[[#This Row],[Szül Év.Hó.Nap]])/365.25,"0")</f>
        <v>0</v>
      </c>
      <c r="F422" s="40"/>
      <c r="G422" s="34" t="str">
        <f>CONCATENATE(H422,Excel_BuiltIn__FilterDatabase__1[[#This Row],[Felnőtt]],Excel_BuiltIn__FilterDatabase__1[[#This Row],[Senior]],Excel_BuiltIn__FilterDatabase__1[[#This Row],[Super.s]],L422)</f>
        <v xml:space="preserve">Super.s </v>
      </c>
      <c r="H422" s="34" t="str">
        <f>IF(L422="Nő","",IF(Excel_BuiltIn__FilterDatabase__1[[#This Row],[Kor]]&gt;=1=AND(Excel_BuiltIn__FilterDatabase__1[[#This Row],[Kor]]&lt;18),"Junior ",""))</f>
        <v/>
      </c>
      <c r="I422" s="34" t="str">
        <f>IF(L422="Nő","",IF(Excel_BuiltIn__FilterDatabase__1[[#This Row],[Kor]]&gt;=18=AND(Excel_BuiltIn__FilterDatabase__1[[#This Row],[Kor]]&lt;=49),"Felnőtt ",""))</f>
        <v/>
      </c>
      <c r="J422" s="34" t="str">
        <f>IF(L422="Nő","",IF(Excel_BuiltIn__FilterDatabase__1[[#This Row],[Kor]]&gt;49=AND(Excel_BuiltIn__FilterDatabase__1[[#This Row],[Kor]]&lt;=59),"Senior ",""))</f>
        <v/>
      </c>
      <c r="K422" s="34" t="str">
        <f>IF(L422="Nő","",IF(Excel_BuiltIn__FilterDatabase__1[[#This Row],[Kor]]&gt;=60,"Super.s ",""))</f>
        <v xml:space="preserve">Super.s </v>
      </c>
      <c r="L422" s="34" t="str">
        <f>IF(Excel_BuiltIn__FilterDatabase__1[[#This Row],[Nem]]="Nő","Lady","")</f>
        <v/>
      </c>
    </row>
    <row r="423" spans="1:12" s="1" customFormat="1" ht="13.8">
      <c r="A423" s="28">
        <v>1733</v>
      </c>
      <c r="B423" s="28" t="s">
        <v>394</v>
      </c>
      <c r="C423" s="44" t="s">
        <v>939</v>
      </c>
      <c r="D423" s="45"/>
      <c r="E423" s="33" t="str">
        <f>IF(D423&gt;0,($N$2-Excel_BuiltIn__FilterDatabase__1[[#This Row],[Szül Év.Hó.Nap]])/365.25,"0")</f>
        <v>0</v>
      </c>
      <c r="F423" s="40"/>
      <c r="G423" s="34" t="str">
        <f>CONCATENATE(H423,Excel_BuiltIn__FilterDatabase__1[[#This Row],[Felnőtt]],Excel_BuiltIn__FilterDatabase__1[[#This Row],[Senior]],Excel_BuiltIn__FilterDatabase__1[[#This Row],[Super.s]],L423)</f>
        <v xml:space="preserve">Super.s </v>
      </c>
      <c r="H423" s="34" t="str">
        <f>IF(L423="Nő","",IF(Excel_BuiltIn__FilterDatabase__1[[#This Row],[Kor]]&gt;=1=AND(Excel_BuiltIn__FilterDatabase__1[[#This Row],[Kor]]&lt;18),"Junior ",""))</f>
        <v/>
      </c>
      <c r="I423" s="34" t="str">
        <f>IF(L423="Nő","",IF(Excel_BuiltIn__FilterDatabase__1[[#This Row],[Kor]]&gt;=18=AND(Excel_BuiltIn__FilterDatabase__1[[#This Row],[Kor]]&lt;=49),"Felnőtt ",""))</f>
        <v/>
      </c>
      <c r="J423" s="34" t="str">
        <f>IF(L423="Nő","",IF(Excel_BuiltIn__FilterDatabase__1[[#This Row],[Kor]]&gt;49=AND(Excel_BuiltIn__FilterDatabase__1[[#This Row],[Kor]]&lt;=59),"Senior ",""))</f>
        <v/>
      </c>
      <c r="K423" s="34" t="str">
        <f>IF(L423="Nő","",IF(Excel_BuiltIn__FilterDatabase__1[[#This Row],[Kor]]&gt;=60,"Super.s ",""))</f>
        <v xml:space="preserve">Super.s </v>
      </c>
      <c r="L423" s="34" t="str">
        <f>IF(Excel_BuiltIn__FilterDatabase__1[[#This Row],[Nem]]="Nő","Lady","")</f>
        <v/>
      </c>
    </row>
    <row r="424" spans="1:12" s="1" customFormat="1" ht="13.8">
      <c r="A424" s="28">
        <v>1735</v>
      </c>
      <c r="B424" s="28" t="s">
        <v>354</v>
      </c>
      <c r="C424" s="44" t="s">
        <v>939</v>
      </c>
      <c r="D424" s="45"/>
      <c r="E424" s="33" t="str">
        <f>IF(D424&gt;0,($N$2-Excel_BuiltIn__FilterDatabase__1[[#This Row],[Szül Év.Hó.Nap]])/365.25,"0")</f>
        <v>0</v>
      </c>
      <c r="F424" s="40"/>
      <c r="G424" s="34" t="str">
        <f>CONCATENATE(H424,Excel_BuiltIn__FilterDatabase__1[[#This Row],[Felnőtt]],Excel_BuiltIn__FilterDatabase__1[[#This Row],[Senior]],Excel_BuiltIn__FilterDatabase__1[[#This Row],[Super.s]],L424)</f>
        <v xml:space="preserve">Super.s </v>
      </c>
      <c r="H424" s="34" t="str">
        <f>IF(L424="Nő","",IF(Excel_BuiltIn__FilterDatabase__1[[#This Row],[Kor]]&gt;=1=AND(Excel_BuiltIn__FilterDatabase__1[[#This Row],[Kor]]&lt;18),"Junior ",""))</f>
        <v/>
      </c>
      <c r="I424" s="34" t="str">
        <f>IF(L424="Nő","",IF(Excel_BuiltIn__FilterDatabase__1[[#This Row],[Kor]]&gt;=18=AND(Excel_BuiltIn__FilterDatabase__1[[#This Row],[Kor]]&lt;=49),"Felnőtt ",""))</f>
        <v/>
      </c>
      <c r="J424" s="34" t="str">
        <f>IF(L424="Nő","",IF(Excel_BuiltIn__FilterDatabase__1[[#This Row],[Kor]]&gt;49=AND(Excel_BuiltIn__FilterDatabase__1[[#This Row],[Kor]]&lt;=59),"Senior ",""))</f>
        <v/>
      </c>
      <c r="K424" s="34" t="str">
        <f>IF(L424="Nő","",IF(Excel_BuiltIn__FilterDatabase__1[[#This Row],[Kor]]&gt;=60,"Super.s ",""))</f>
        <v xml:space="preserve">Super.s </v>
      </c>
      <c r="L424" s="34" t="str">
        <f>IF(Excel_BuiltIn__FilterDatabase__1[[#This Row],[Nem]]="Nő","Lady","")</f>
        <v/>
      </c>
    </row>
    <row r="425" spans="1:12" s="1" customFormat="1" ht="13.8">
      <c r="A425" s="28">
        <v>1736</v>
      </c>
      <c r="B425" s="28" t="s">
        <v>395</v>
      </c>
      <c r="C425" s="44" t="s">
        <v>109</v>
      </c>
      <c r="D425" s="45"/>
      <c r="E425" s="33" t="str">
        <f>IF(D425&gt;0,($N$2-Excel_BuiltIn__FilterDatabase__1[[#This Row],[Szül Év.Hó.Nap]])/365.25,"0")</f>
        <v>0</v>
      </c>
      <c r="F425" s="40"/>
      <c r="G425" s="34" t="str">
        <f>CONCATENATE(H425,Excel_BuiltIn__FilterDatabase__1[[#This Row],[Felnőtt]],Excel_BuiltIn__FilterDatabase__1[[#This Row],[Senior]],Excel_BuiltIn__FilterDatabase__1[[#This Row],[Super.s]],L425)</f>
        <v xml:space="preserve">Super.s </v>
      </c>
      <c r="H425" s="34" t="str">
        <f>IF(L425="Nő","",IF(Excel_BuiltIn__FilterDatabase__1[[#This Row],[Kor]]&gt;=1=AND(Excel_BuiltIn__FilterDatabase__1[[#This Row],[Kor]]&lt;18),"Junior ",""))</f>
        <v/>
      </c>
      <c r="I425" s="34" t="str">
        <f>IF(L425="Nő","",IF(Excel_BuiltIn__FilterDatabase__1[[#This Row],[Kor]]&gt;=18=AND(Excel_BuiltIn__FilterDatabase__1[[#This Row],[Kor]]&lt;=49),"Felnőtt ",""))</f>
        <v/>
      </c>
      <c r="J425" s="34" t="str">
        <f>IF(L425="Nő","",IF(Excel_BuiltIn__FilterDatabase__1[[#This Row],[Kor]]&gt;49=AND(Excel_BuiltIn__FilterDatabase__1[[#This Row],[Kor]]&lt;=59),"Senior ",""))</f>
        <v/>
      </c>
      <c r="K425" s="34" t="str">
        <f>IF(L425="Nő","",IF(Excel_BuiltIn__FilterDatabase__1[[#This Row],[Kor]]&gt;=60,"Super.s ",""))</f>
        <v xml:space="preserve">Super.s </v>
      </c>
      <c r="L425" s="34" t="str">
        <f>IF(Excel_BuiltIn__FilterDatabase__1[[#This Row],[Nem]]="Nő","Lady","")</f>
        <v/>
      </c>
    </row>
    <row r="426" spans="1:12" s="1" customFormat="1" ht="13.8">
      <c r="A426" s="28">
        <v>1737</v>
      </c>
      <c r="B426" s="28" t="s">
        <v>396</v>
      </c>
      <c r="C426" s="44" t="s">
        <v>109</v>
      </c>
      <c r="D426" s="45"/>
      <c r="E426" s="33" t="str">
        <f>IF(D426&gt;0,($N$2-Excel_BuiltIn__FilterDatabase__1[[#This Row],[Szül Év.Hó.Nap]])/365.25,"0")</f>
        <v>0</v>
      </c>
      <c r="F426" s="40"/>
      <c r="G426" s="34" t="str">
        <f>CONCATENATE(H426,Excel_BuiltIn__FilterDatabase__1[[#This Row],[Felnőtt]],Excel_BuiltIn__FilterDatabase__1[[#This Row],[Senior]],Excel_BuiltIn__FilterDatabase__1[[#This Row],[Super.s]],L426)</f>
        <v xml:space="preserve">Super.s </v>
      </c>
      <c r="H426" s="34" t="str">
        <f>IF(L426="Nő","",IF(Excel_BuiltIn__FilterDatabase__1[[#This Row],[Kor]]&gt;=1=AND(Excel_BuiltIn__FilterDatabase__1[[#This Row],[Kor]]&lt;18),"Junior ",""))</f>
        <v/>
      </c>
      <c r="I426" s="34" t="str">
        <f>IF(L426="Nő","",IF(Excel_BuiltIn__FilterDatabase__1[[#This Row],[Kor]]&gt;=18=AND(Excel_BuiltIn__FilterDatabase__1[[#This Row],[Kor]]&lt;=49),"Felnőtt ",""))</f>
        <v/>
      </c>
      <c r="J426" s="34" t="str">
        <f>IF(L426="Nő","",IF(Excel_BuiltIn__FilterDatabase__1[[#This Row],[Kor]]&gt;49=AND(Excel_BuiltIn__FilterDatabase__1[[#This Row],[Kor]]&lt;=59),"Senior ",""))</f>
        <v/>
      </c>
      <c r="K426" s="34" t="str">
        <f>IF(L426="Nő","",IF(Excel_BuiltIn__FilterDatabase__1[[#This Row],[Kor]]&gt;=60,"Super.s ",""))</f>
        <v xml:space="preserve">Super.s </v>
      </c>
      <c r="L426" s="34" t="str">
        <f>IF(Excel_BuiltIn__FilterDatabase__1[[#This Row],[Nem]]="Nő","Lady","")</f>
        <v/>
      </c>
    </row>
    <row r="427" spans="1:12" s="1" customFormat="1" ht="13.8">
      <c r="A427" s="28">
        <v>1739</v>
      </c>
      <c r="B427" s="28" t="s">
        <v>397</v>
      </c>
      <c r="C427" s="44" t="s">
        <v>109</v>
      </c>
      <c r="D427" s="45"/>
      <c r="E427" s="33" t="str">
        <f>IF(D427&gt;0,($N$2-Excel_BuiltIn__FilterDatabase__1[[#This Row],[Szül Év.Hó.Nap]])/365.25,"0")</f>
        <v>0</v>
      </c>
      <c r="F427" s="40"/>
      <c r="G427" s="34" t="str">
        <f>CONCATENATE(H427,Excel_BuiltIn__FilterDatabase__1[[#This Row],[Felnőtt]],Excel_BuiltIn__FilterDatabase__1[[#This Row],[Senior]],Excel_BuiltIn__FilterDatabase__1[[#This Row],[Super.s]],L427)</f>
        <v xml:space="preserve">Super.s </v>
      </c>
      <c r="H427" s="34" t="str">
        <f>IF(L427="Nő","",IF(Excel_BuiltIn__FilterDatabase__1[[#This Row],[Kor]]&gt;=1=AND(Excel_BuiltIn__FilterDatabase__1[[#This Row],[Kor]]&lt;18),"Junior ",""))</f>
        <v/>
      </c>
      <c r="I427" s="34" t="str">
        <f>IF(L427="Nő","",IF(Excel_BuiltIn__FilterDatabase__1[[#This Row],[Kor]]&gt;=18=AND(Excel_BuiltIn__FilterDatabase__1[[#This Row],[Kor]]&lt;=49),"Felnőtt ",""))</f>
        <v/>
      </c>
      <c r="J427" s="34" t="str">
        <f>IF(L427="Nő","",IF(Excel_BuiltIn__FilterDatabase__1[[#This Row],[Kor]]&gt;49=AND(Excel_BuiltIn__FilterDatabase__1[[#This Row],[Kor]]&lt;=59),"Senior ",""))</f>
        <v/>
      </c>
      <c r="K427" s="34" t="str">
        <f>IF(L427="Nő","",IF(Excel_BuiltIn__FilterDatabase__1[[#This Row],[Kor]]&gt;=60,"Super.s ",""))</f>
        <v xml:space="preserve">Super.s </v>
      </c>
      <c r="L427" s="34" t="str">
        <f>IF(Excel_BuiltIn__FilterDatabase__1[[#This Row],[Nem]]="Nő","Lady","")</f>
        <v/>
      </c>
    </row>
    <row r="428" spans="1:12" s="1" customFormat="1" ht="13.8">
      <c r="A428" s="28">
        <v>1740</v>
      </c>
      <c r="B428" s="28" t="s">
        <v>2409</v>
      </c>
      <c r="C428" s="44" t="s">
        <v>1006</v>
      </c>
      <c r="D428" s="45"/>
      <c r="E428" s="33" t="str">
        <f>IF(D428&gt;0,($N$2-Excel_BuiltIn__FilterDatabase__1[[#This Row],[Szül Év.Hó.Nap]])/365.25,"0")</f>
        <v>0</v>
      </c>
      <c r="F428" s="40"/>
      <c r="G428" s="34" t="str">
        <f>CONCATENATE(H428,Excel_BuiltIn__FilterDatabase__1[[#This Row],[Felnőtt]],Excel_BuiltIn__FilterDatabase__1[[#This Row],[Senior]],Excel_BuiltIn__FilterDatabase__1[[#This Row],[Super.s]],L428)</f>
        <v xml:space="preserve">Super.s </v>
      </c>
      <c r="H428" s="34" t="str">
        <f>IF(L428="Nő","",IF(Excel_BuiltIn__FilterDatabase__1[[#This Row],[Kor]]&gt;=1=AND(Excel_BuiltIn__FilterDatabase__1[[#This Row],[Kor]]&lt;18),"Junior ",""))</f>
        <v/>
      </c>
      <c r="I428" s="34" t="str">
        <f>IF(L428="Nő","",IF(Excel_BuiltIn__FilterDatabase__1[[#This Row],[Kor]]&gt;=18=AND(Excel_BuiltIn__FilterDatabase__1[[#This Row],[Kor]]&lt;=49),"Felnőtt ",""))</f>
        <v/>
      </c>
      <c r="J428" s="34" t="str">
        <f>IF(L428="Nő","",IF(Excel_BuiltIn__FilterDatabase__1[[#This Row],[Kor]]&gt;49=AND(Excel_BuiltIn__FilterDatabase__1[[#This Row],[Kor]]&lt;=59),"Senior ",""))</f>
        <v/>
      </c>
      <c r="K428" s="34" t="str">
        <f>IF(L428="Nő","",IF(Excel_BuiltIn__FilterDatabase__1[[#This Row],[Kor]]&gt;=60,"Super.s ",""))</f>
        <v xml:space="preserve">Super.s </v>
      </c>
      <c r="L428" s="34" t="str">
        <f>IF(Excel_BuiltIn__FilterDatabase__1[[#This Row],[Nem]]="Nő","Lady","")</f>
        <v/>
      </c>
    </row>
    <row r="429" spans="1:12" s="1" customFormat="1" ht="13.8">
      <c r="A429" s="28">
        <v>1745</v>
      </c>
      <c r="B429" s="28" t="s">
        <v>398</v>
      </c>
      <c r="C429" s="44" t="s">
        <v>2410</v>
      </c>
      <c r="D429" s="45"/>
      <c r="E429" s="33" t="str">
        <f>IF(D429&gt;0,($N$2-Excel_BuiltIn__FilterDatabase__1[[#This Row],[Szül Év.Hó.Nap]])/365.25,"0")</f>
        <v>0</v>
      </c>
      <c r="F429" s="40"/>
      <c r="G429" s="34" t="str">
        <f>CONCATENATE(H429,Excel_BuiltIn__FilterDatabase__1[[#This Row],[Felnőtt]],Excel_BuiltIn__FilterDatabase__1[[#This Row],[Senior]],Excel_BuiltIn__FilterDatabase__1[[#This Row],[Super.s]],L429)</f>
        <v xml:space="preserve">Super.s </v>
      </c>
      <c r="H429" s="34" t="str">
        <f>IF(L429="Nő","",IF(Excel_BuiltIn__FilterDatabase__1[[#This Row],[Kor]]&gt;=1=AND(Excel_BuiltIn__FilterDatabase__1[[#This Row],[Kor]]&lt;18),"Junior ",""))</f>
        <v/>
      </c>
      <c r="I429" s="34" t="str">
        <f>IF(L429="Nő","",IF(Excel_BuiltIn__FilterDatabase__1[[#This Row],[Kor]]&gt;=18=AND(Excel_BuiltIn__FilterDatabase__1[[#This Row],[Kor]]&lt;=49),"Felnőtt ",""))</f>
        <v/>
      </c>
      <c r="J429" s="34" t="str">
        <f>IF(L429="Nő","",IF(Excel_BuiltIn__FilterDatabase__1[[#This Row],[Kor]]&gt;49=AND(Excel_BuiltIn__FilterDatabase__1[[#This Row],[Kor]]&lt;=59),"Senior ",""))</f>
        <v/>
      </c>
      <c r="K429" s="34" t="str">
        <f>IF(L429="Nő","",IF(Excel_BuiltIn__FilterDatabase__1[[#This Row],[Kor]]&gt;=60,"Super.s ",""))</f>
        <v xml:space="preserve">Super.s </v>
      </c>
      <c r="L429" s="34" t="str">
        <f>IF(Excel_BuiltIn__FilterDatabase__1[[#This Row],[Nem]]="Nő","Lady","")</f>
        <v/>
      </c>
    </row>
    <row r="430" spans="1:12" s="1" customFormat="1" ht="13.8">
      <c r="A430" s="28">
        <v>1749</v>
      </c>
      <c r="B430" s="28" t="s">
        <v>400</v>
      </c>
      <c r="C430" s="44" t="s">
        <v>1006</v>
      </c>
      <c r="D430" s="45"/>
      <c r="E430" s="33" t="str">
        <f>IF(D430&gt;0,($N$2-Excel_BuiltIn__FilterDatabase__1[[#This Row],[Szül Év.Hó.Nap]])/365.25,"0")</f>
        <v>0</v>
      </c>
      <c r="F430" s="40"/>
      <c r="G430" s="34" t="str">
        <f>CONCATENATE(H430,Excel_BuiltIn__FilterDatabase__1[[#This Row],[Felnőtt]],Excel_BuiltIn__FilterDatabase__1[[#This Row],[Senior]],Excel_BuiltIn__FilterDatabase__1[[#This Row],[Super.s]],L430)</f>
        <v xml:space="preserve">Super.s </v>
      </c>
      <c r="H430" s="34" t="str">
        <f>IF(L430="Nő","",IF(Excel_BuiltIn__FilterDatabase__1[[#This Row],[Kor]]&gt;=1=AND(Excel_BuiltIn__FilterDatabase__1[[#This Row],[Kor]]&lt;18),"Junior ",""))</f>
        <v/>
      </c>
      <c r="I430" s="34" t="str">
        <f>IF(L430="Nő","",IF(Excel_BuiltIn__FilterDatabase__1[[#This Row],[Kor]]&gt;=18=AND(Excel_BuiltIn__FilterDatabase__1[[#This Row],[Kor]]&lt;=49),"Felnőtt ",""))</f>
        <v/>
      </c>
      <c r="J430" s="34" t="str">
        <f>IF(L430="Nő","",IF(Excel_BuiltIn__FilterDatabase__1[[#This Row],[Kor]]&gt;49=AND(Excel_BuiltIn__FilterDatabase__1[[#This Row],[Kor]]&lt;=59),"Senior ",""))</f>
        <v/>
      </c>
      <c r="K430" s="34" t="str">
        <f>IF(L430="Nő","",IF(Excel_BuiltIn__FilterDatabase__1[[#This Row],[Kor]]&gt;=60,"Super.s ",""))</f>
        <v xml:space="preserve">Super.s </v>
      </c>
      <c r="L430" s="34" t="str">
        <f>IF(Excel_BuiltIn__FilterDatabase__1[[#This Row],[Nem]]="Nő","Lady","")</f>
        <v/>
      </c>
    </row>
    <row r="431" spans="1:12" s="1" customFormat="1" ht="13.8">
      <c r="A431" s="28">
        <v>1750</v>
      </c>
      <c r="B431" s="28" t="s">
        <v>1007</v>
      </c>
      <c r="C431" s="44" t="s">
        <v>2410</v>
      </c>
      <c r="D431" s="45"/>
      <c r="E431" s="33" t="str">
        <f>IF(D431&gt;0,($N$2-Excel_BuiltIn__FilterDatabase__1[[#This Row],[Szül Év.Hó.Nap]])/365.25,"0")</f>
        <v>0</v>
      </c>
      <c r="F431" s="40"/>
      <c r="G431" s="34" t="str">
        <f>CONCATENATE(H431,Excel_BuiltIn__FilterDatabase__1[[#This Row],[Felnőtt]],Excel_BuiltIn__FilterDatabase__1[[#This Row],[Senior]],Excel_BuiltIn__FilterDatabase__1[[#This Row],[Super.s]],L431)</f>
        <v xml:space="preserve">Super.s </v>
      </c>
      <c r="H431" s="34" t="str">
        <f>IF(L431="Nő","",IF(Excel_BuiltIn__FilterDatabase__1[[#This Row],[Kor]]&gt;=1=AND(Excel_BuiltIn__FilterDatabase__1[[#This Row],[Kor]]&lt;18),"Junior ",""))</f>
        <v/>
      </c>
      <c r="I431" s="34" t="str">
        <f>IF(L431="Nő","",IF(Excel_BuiltIn__FilterDatabase__1[[#This Row],[Kor]]&gt;=18=AND(Excel_BuiltIn__FilterDatabase__1[[#This Row],[Kor]]&lt;=49),"Felnőtt ",""))</f>
        <v/>
      </c>
      <c r="J431" s="34" t="str">
        <f>IF(L431="Nő","",IF(Excel_BuiltIn__FilterDatabase__1[[#This Row],[Kor]]&gt;49=AND(Excel_BuiltIn__FilterDatabase__1[[#This Row],[Kor]]&lt;=59),"Senior ",""))</f>
        <v/>
      </c>
      <c r="K431" s="34" t="str">
        <f>IF(L431="Nő","",IF(Excel_BuiltIn__FilterDatabase__1[[#This Row],[Kor]]&gt;=60,"Super.s ",""))</f>
        <v xml:space="preserve">Super.s </v>
      </c>
      <c r="L431" s="34" t="str">
        <f>IF(Excel_BuiltIn__FilterDatabase__1[[#This Row],[Nem]]="Nő","Lady","")</f>
        <v/>
      </c>
    </row>
    <row r="432" spans="1:12" s="1" customFormat="1" ht="13.8">
      <c r="A432" s="28">
        <v>1751</v>
      </c>
      <c r="B432" s="28" t="s">
        <v>401</v>
      </c>
      <c r="C432" s="44" t="s">
        <v>1006</v>
      </c>
      <c r="D432" s="45"/>
      <c r="E432" s="33" t="str">
        <f>IF(D432&gt;0,($N$2-Excel_BuiltIn__FilterDatabase__1[[#This Row],[Szül Év.Hó.Nap]])/365.25,"0")</f>
        <v>0</v>
      </c>
      <c r="F432" s="40"/>
      <c r="G432" s="34" t="str">
        <f>CONCATENATE(H432,Excel_BuiltIn__FilterDatabase__1[[#This Row],[Felnőtt]],Excel_BuiltIn__FilterDatabase__1[[#This Row],[Senior]],Excel_BuiltIn__FilterDatabase__1[[#This Row],[Super.s]],L432)</f>
        <v xml:space="preserve">Super.s </v>
      </c>
      <c r="H432" s="34" t="str">
        <f>IF(L432="Nő","",IF(Excel_BuiltIn__FilterDatabase__1[[#This Row],[Kor]]&gt;=1=AND(Excel_BuiltIn__FilterDatabase__1[[#This Row],[Kor]]&lt;18),"Junior ",""))</f>
        <v/>
      </c>
      <c r="I432" s="34" t="str">
        <f>IF(L432="Nő","",IF(Excel_BuiltIn__FilterDatabase__1[[#This Row],[Kor]]&gt;=18=AND(Excel_BuiltIn__FilterDatabase__1[[#This Row],[Kor]]&lt;=49),"Felnőtt ",""))</f>
        <v/>
      </c>
      <c r="J432" s="34" t="str">
        <f>IF(L432="Nő","",IF(Excel_BuiltIn__FilterDatabase__1[[#This Row],[Kor]]&gt;49=AND(Excel_BuiltIn__FilterDatabase__1[[#This Row],[Kor]]&lt;=59),"Senior ",""))</f>
        <v/>
      </c>
      <c r="K432" s="34" t="str">
        <f>IF(L432="Nő","",IF(Excel_BuiltIn__FilterDatabase__1[[#This Row],[Kor]]&gt;=60,"Super.s ",""))</f>
        <v xml:space="preserve">Super.s </v>
      </c>
      <c r="L432" s="34" t="str">
        <f>IF(Excel_BuiltIn__FilterDatabase__1[[#This Row],[Nem]]="Nő","Lady","")</f>
        <v/>
      </c>
    </row>
    <row r="433" spans="1:12" s="1" customFormat="1" ht="13.8">
      <c r="A433" s="28">
        <v>1752</v>
      </c>
      <c r="B433" s="28" t="s">
        <v>402</v>
      </c>
      <c r="C433" s="44" t="s">
        <v>951</v>
      </c>
      <c r="D433" s="45"/>
      <c r="E433" s="33" t="str">
        <f>IF(D433&gt;0,($N$2-Excel_BuiltIn__FilterDatabase__1[[#This Row],[Szül Év.Hó.Nap]])/365.25,"0")</f>
        <v>0</v>
      </c>
      <c r="F433" s="40"/>
      <c r="G433" s="34" t="str">
        <f>CONCATENATE(H433,Excel_BuiltIn__FilterDatabase__1[[#This Row],[Felnőtt]],Excel_BuiltIn__FilterDatabase__1[[#This Row],[Senior]],Excel_BuiltIn__FilterDatabase__1[[#This Row],[Super.s]],L433)</f>
        <v xml:space="preserve">Super.s </v>
      </c>
      <c r="H433" s="34" t="str">
        <f>IF(L433="Nő","",IF(Excel_BuiltIn__FilterDatabase__1[[#This Row],[Kor]]&gt;=1=AND(Excel_BuiltIn__FilterDatabase__1[[#This Row],[Kor]]&lt;18),"Junior ",""))</f>
        <v/>
      </c>
      <c r="I433" s="34" t="str">
        <f>IF(L433="Nő","",IF(Excel_BuiltIn__FilterDatabase__1[[#This Row],[Kor]]&gt;=18=AND(Excel_BuiltIn__FilterDatabase__1[[#This Row],[Kor]]&lt;=49),"Felnőtt ",""))</f>
        <v/>
      </c>
      <c r="J433" s="34" t="str">
        <f>IF(L433="Nő","",IF(Excel_BuiltIn__FilterDatabase__1[[#This Row],[Kor]]&gt;49=AND(Excel_BuiltIn__FilterDatabase__1[[#This Row],[Kor]]&lt;=59),"Senior ",""))</f>
        <v/>
      </c>
      <c r="K433" s="34" t="str">
        <f>IF(L433="Nő","",IF(Excel_BuiltIn__FilterDatabase__1[[#This Row],[Kor]]&gt;=60,"Super.s ",""))</f>
        <v xml:space="preserve">Super.s </v>
      </c>
      <c r="L433" s="34" t="str">
        <f>IF(Excel_BuiltIn__FilterDatabase__1[[#This Row],[Nem]]="Nő","Lady","")</f>
        <v/>
      </c>
    </row>
    <row r="434" spans="1:12" s="1" customFormat="1" ht="13.8">
      <c r="A434" s="28">
        <v>1753</v>
      </c>
      <c r="B434" s="28" t="s">
        <v>403</v>
      </c>
      <c r="C434" s="44" t="s">
        <v>192</v>
      </c>
      <c r="D434" s="45"/>
      <c r="E434" s="33" t="str">
        <f>IF(D434&gt;0,($N$2-Excel_BuiltIn__FilterDatabase__1[[#This Row],[Szül Év.Hó.Nap]])/365.25,"0")</f>
        <v>0</v>
      </c>
      <c r="F434" s="40"/>
      <c r="G434" s="34" t="str">
        <f>CONCATENATE(H434,Excel_BuiltIn__FilterDatabase__1[[#This Row],[Felnőtt]],Excel_BuiltIn__FilterDatabase__1[[#This Row],[Senior]],Excel_BuiltIn__FilterDatabase__1[[#This Row],[Super.s]],L434)</f>
        <v xml:space="preserve">Super.s </v>
      </c>
      <c r="H434" s="34" t="str">
        <f>IF(L434="Nő","",IF(Excel_BuiltIn__FilterDatabase__1[[#This Row],[Kor]]&gt;=1=AND(Excel_BuiltIn__FilterDatabase__1[[#This Row],[Kor]]&lt;18),"Junior ",""))</f>
        <v/>
      </c>
      <c r="I434" s="34" t="str">
        <f>IF(L434="Nő","",IF(Excel_BuiltIn__FilterDatabase__1[[#This Row],[Kor]]&gt;=18=AND(Excel_BuiltIn__FilterDatabase__1[[#This Row],[Kor]]&lt;=49),"Felnőtt ",""))</f>
        <v/>
      </c>
      <c r="J434" s="34" t="str">
        <f>IF(L434="Nő","",IF(Excel_BuiltIn__FilterDatabase__1[[#This Row],[Kor]]&gt;49=AND(Excel_BuiltIn__FilterDatabase__1[[#This Row],[Kor]]&lt;=59),"Senior ",""))</f>
        <v/>
      </c>
      <c r="K434" s="34" t="str">
        <f>IF(L434="Nő","",IF(Excel_BuiltIn__FilterDatabase__1[[#This Row],[Kor]]&gt;=60,"Super.s ",""))</f>
        <v xml:space="preserve">Super.s </v>
      </c>
      <c r="L434" s="34" t="str">
        <f>IF(Excel_BuiltIn__FilterDatabase__1[[#This Row],[Nem]]="Nő","Lady","")</f>
        <v/>
      </c>
    </row>
    <row r="435" spans="1:12" s="1" customFormat="1" ht="13.8">
      <c r="A435" s="28">
        <v>1754</v>
      </c>
      <c r="B435" s="28" t="s">
        <v>404</v>
      </c>
      <c r="C435" s="44" t="s">
        <v>192</v>
      </c>
      <c r="D435" s="45"/>
      <c r="E435" s="33" t="str">
        <f>IF(D435&gt;0,($N$2-Excel_BuiltIn__FilterDatabase__1[[#This Row],[Szül Év.Hó.Nap]])/365.25,"0")</f>
        <v>0</v>
      </c>
      <c r="F435" s="40"/>
      <c r="G435" s="34" t="str">
        <f>CONCATENATE(H435,Excel_BuiltIn__FilterDatabase__1[[#This Row],[Felnőtt]],Excel_BuiltIn__FilterDatabase__1[[#This Row],[Senior]],Excel_BuiltIn__FilterDatabase__1[[#This Row],[Super.s]],L435)</f>
        <v xml:space="preserve">Super.s </v>
      </c>
      <c r="H435" s="34" t="str">
        <f>IF(L435="Nő","",IF(Excel_BuiltIn__FilterDatabase__1[[#This Row],[Kor]]&gt;=1=AND(Excel_BuiltIn__FilterDatabase__1[[#This Row],[Kor]]&lt;18),"Junior ",""))</f>
        <v/>
      </c>
      <c r="I435" s="34" t="str">
        <f>IF(L435="Nő","",IF(Excel_BuiltIn__FilterDatabase__1[[#This Row],[Kor]]&gt;=18=AND(Excel_BuiltIn__FilterDatabase__1[[#This Row],[Kor]]&lt;=49),"Felnőtt ",""))</f>
        <v/>
      </c>
      <c r="J435" s="34" t="str">
        <f>IF(L435="Nő","",IF(Excel_BuiltIn__FilterDatabase__1[[#This Row],[Kor]]&gt;49=AND(Excel_BuiltIn__FilterDatabase__1[[#This Row],[Kor]]&lt;=59),"Senior ",""))</f>
        <v/>
      </c>
      <c r="K435" s="34" t="str">
        <f>IF(L435="Nő","",IF(Excel_BuiltIn__FilterDatabase__1[[#This Row],[Kor]]&gt;=60,"Super.s ",""))</f>
        <v xml:space="preserve">Super.s </v>
      </c>
      <c r="L435" s="34" t="str">
        <f>IF(Excel_BuiltIn__FilterDatabase__1[[#This Row],[Nem]]="Nő","Lady","")</f>
        <v/>
      </c>
    </row>
    <row r="436" spans="1:12" s="1" customFormat="1" ht="13.8">
      <c r="A436" s="28">
        <v>1755</v>
      </c>
      <c r="B436" s="28" t="s">
        <v>405</v>
      </c>
      <c r="C436" s="44" t="s">
        <v>192</v>
      </c>
      <c r="D436" s="45"/>
      <c r="E436" s="33" t="str">
        <f>IF(D436&gt;0,($N$2-Excel_BuiltIn__FilterDatabase__1[[#This Row],[Szül Év.Hó.Nap]])/365.25,"0")</f>
        <v>0</v>
      </c>
      <c r="F436" s="40"/>
      <c r="G436" s="34" t="str">
        <f>CONCATENATE(H436,Excel_BuiltIn__FilterDatabase__1[[#This Row],[Felnőtt]],Excel_BuiltIn__FilterDatabase__1[[#This Row],[Senior]],Excel_BuiltIn__FilterDatabase__1[[#This Row],[Super.s]],L436)</f>
        <v xml:space="preserve">Super.s </v>
      </c>
      <c r="H436" s="34" t="str">
        <f>IF(L436="Nő","",IF(Excel_BuiltIn__FilterDatabase__1[[#This Row],[Kor]]&gt;=1=AND(Excel_BuiltIn__FilterDatabase__1[[#This Row],[Kor]]&lt;18),"Junior ",""))</f>
        <v/>
      </c>
      <c r="I436" s="34" t="str">
        <f>IF(L436="Nő","",IF(Excel_BuiltIn__FilterDatabase__1[[#This Row],[Kor]]&gt;=18=AND(Excel_BuiltIn__FilterDatabase__1[[#This Row],[Kor]]&lt;=49),"Felnőtt ",""))</f>
        <v/>
      </c>
      <c r="J436" s="34" t="str">
        <f>IF(L436="Nő","",IF(Excel_BuiltIn__FilterDatabase__1[[#This Row],[Kor]]&gt;49=AND(Excel_BuiltIn__FilterDatabase__1[[#This Row],[Kor]]&lt;=59),"Senior ",""))</f>
        <v/>
      </c>
      <c r="K436" s="34" t="str">
        <f>IF(L436="Nő","",IF(Excel_BuiltIn__FilterDatabase__1[[#This Row],[Kor]]&gt;=60,"Super.s ",""))</f>
        <v xml:space="preserve">Super.s </v>
      </c>
      <c r="L436" s="34" t="str">
        <f>IF(Excel_BuiltIn__FilterDatabase__1[[#This Row],[Nem]]="Nő","Lady","")</f>
        <v/>
      </c>
    </row>
    <row r="437" spans="1:12" s="1" customFormat="1" ht="13.8">
      <c r="A437" s="28">
        <v>1760</v>
      </c>
      <c r="B437" s="28" t="s">
        <v>406</v>
      </c>
      <c r="C437" s="44" t="s">
        <v>945</v>
      </c>
      <c r="D437" s="45"/>
      <c r="E437" s="33" t="str">
        <f>IF(D437&gt;0,($N$2-Excel_BuiltIn__FilterDatabase__1[[#This Row],[Szül Év.Hó.Nap]])/365.25,"0")</f>
        <v>0</v>
      </c>
      <c r="F437" s="40"/>
      <c r="G437" s="34" t="str">
        <f>CONCATENATE(H437,Excel_BuiltIn__FilterDatabase__1[[#This Row],[Felnőtt]],Excel_BuiltIn__FilterDatabase__1[[#This Row],[Senior]],Excel_BuiltIn__FilterDatabase__1[[#This Row],[Super.s]],L437)</f>
        <v xml:space="preserve">Super.s </v>
      </c>
      <c r="H437" s="34" t="str">
        <f>IF(L437="Nő","",IF(Excel_BuiltIn__FilterDatabase__1[[#This Row],[Kor]]&gt;=1=AND(Excel_BuiltIn__FilterDatabase__1[[#This Row],[Kor]]&lt;18),"Junior ",""))</f>
        <v/>
      </c>
      <c r="I437" s="34" t="str">
        <f>IF(L437="Nő","",IF(Excel_BuiltIn__FilterDatabase__1[[#This Row],[Kor]]&gt;=18=AND(Excel_BuiltIn__FilterDatabase__1[[#This Row],[Kor]]&lt;=49),"Felnőtt ",""))</f>
        <v/>
      </c>
      <c r="J437" s="34" t="str">
        <f>IF(L437="Nő","",IF(Excel_BuiltIn__FilterDatabase__1[[#This Row],[Kor]]&gt;49=AND(Excel_BuiltIn__FilterDatabase__1[[#This Row],[Kor]]&lt;=59),"Senior ",""))</f>
        <v/>
      </c>
      <c r="K437" s="34" t="str">
        <f>IF(L437="Nő","",IF(Excel_BuiltIn__FilterDatabase__1[[#This Row],[Kor]]&gt;=60,"Super.s ",""))</f>
        <v xml:space="preserve">Super.s </v>
      </c>
      <c r="L437" s="34" t="str">
        <f>IF(Excel_BuiltIn__FilterDatabase__1[[#This Row],[Nem]]="Nő","Lady","")</f>
        <v/>
      </c>
    </row>
    <row r="438" spans="1:12" s="1" customFormat="1" ht="13.8">
      <c r="A438" s="28">
        <v>1766</v>
      </c>
      <c r="B438" s="28" t="s">
        <v>2411</v>
      </c>
      <c r="C438" s="44" t="s">
        <v>964</v>
      </c>
      <c r="D438" s="45"/>
      <c r="E438" s="33" t="str">
        <f>IF(D438&gt;0,($N$2-Excel_BuiltIn__FilterDatabase__1[[#This Row],[Szül Év.Hó.Nap]])/365.25,"0")</f>
        <v>0</v>
      </c>
      <c r="F438" s="40"/>
      <c r="G438" s="34" t="str">
        <f>CONCATENATE(H438,Excel_BuiltIn__FilterDatabase__1[[#This Row],[Felnőtt]],Excel_BuiltIn__FilterDatabase__1[[#This Row],[Senior]],Excel_BuiltIn__FilterDatabase__1[[#This Row],[Super.s]],L438)</f>
        <v xml:space="preserve">Super.s </v>
      </c>
      <c r="H438" s="34" t="str">
        <f>IF(L438="Nő","",IF(Excel_BuiltIn__FilterDatabase__1[[#This Row],[Kor]]&gt;=1=AND(Excel_BuiltIn__FilterDatabase__1[[#This Row],[Kor]]&lt;18),"Junior ",""))</f>
        <v/>
      </c>
      <c r="I438" s="34" t="str">
        <f>IF(L438="Nő","",IF(Excel_BuiltIn__FilterDatabase__1[[#This Row],[Kor]]&gt;=18=AND(Excel_BuiltIn__FilterDatabase__1[[#This Row],[Kor]]&lt;=49),"Felnőtt ",""))</f>
        <v/>
      </c>
      <c r="J438" s="34" t="str">
        <f>IF(L438="Nő","",IF(Excel_BuiltIn__FilterDatabase__1[[#This Row],[Kor]]&gt;49=AND(Excel_BuiltIn__FilterDatabase__1[[#This Row],[Kor]]&lt;=59),"Senior ",""))</f>
        <v/>
      </c>
      <c r="K438" s="34" t="str">
        <f>IF(L438="Nő","",IF(Excel_BuiltIn__FilterDatabase__1[[#This Row],[Kor]]&gt;=60,"Super.s ",""))</f>
        <v xml:space="preserve">Super.s </v>
      </c>
      <c r="L438" s="34" t="str">
        <f>IF(Excel_BuiltIn__FilterDatabase__1[[#This Row],[Nem]]="Nő","Lady","")</f>
        <v/>
      </c>
    </row>
    <row r="439" spans="1:12" s="1" customFormat="1" ht="13.8">
      <c r="A439" s="28">
        <v>1768</v>
      </c>
      <c r="B439" s="28" t="s">
        <v>407</v>
      </c>
      <c r="C439" s="44" t="s">
        <v>964</v>
      </c>
      <c r="D439" s="45"/>
      <c r="E439" s="33" t="str">
        <f>IF(D439&gt;0,($N$2-Excel_BuiltIn__FilterDatabase__1[[#This Row],[Szül Év.Hó.Nap]])/365.25,"0")</f>
        <v>0</v>
      </c>
      <c r="F439" s="40"/>
      <c r="G439" s="34" t="str">
        <f>CONCATENATE(H439,Excel_BuiltIn__FilterDatabase__1[[#This Row],[Felnőtt]],Excel_BuiltIn__FilterDatabase__1[[#This Row],[Senior]],Excel_BuiltIn__FilterDatabase__1[[#This Row],[Super.s]],L439)</f>
        <v xml:space="preserve">Super.s </v>
      </c>
      <c r="H439" s="34" t="str">
        <f>IF(L439="Nő","",IF(Excel_BuiltIn__FilterDatabase__1[[#This Row],[Kor]]&gt;=1=AND(Excel_BuiltIn__FilterDatabase__1[[#This Row],[Kor]]&lt;18),"Junior ",""))</f>
        <v/>
      </c>
      <c r="I439" s="34" t="str">
        <f>IF(L439="Nő","",IF(Excel_BuiltIn__FilterDatabase__1[[#This Row],[Kor]]&gt;=18=AND(Excel_BuiltIn__FilterDatabase__1[[#This Row],[Kor]]&lt;=49),"Felnőtt ",""))</f>
        <v/>
      </c>
      <c r="J439" s="34" t="str">
        <f>IF(L439="Nő","",IF(Excel_BuiltIn__FilterDatabase__1[[#This Row],[Kor]]&gt;49=AND(Excel_BuiltIn__FilterDatabase__1[[#This Row],[Kor]]&lt;=59),"Senior ",""))</f>
        <v/>
      </c>
      <c r="K439" s="34" t="str">
        <f>IF(L439="Nő","",IF(Excel_BuiltIn__FilterDatabase__1[[#This Row],[Kor]]&gt;=60,"Super.s ",""))</f>
        <v xml:space="preserve">Super.s </v>
      </c>
      <c r="L439" s="34" t="str">
        <f>IF(Excel_BuiltIn__FilterDatabase__1[[#This Row],[Nem]]="Nő","Lady","")</f>
        <v/>
      </c>
    </row>
    <row r="440" spans="1:12" s="1" customFormat="1" ht="13.8">
      <c r="A440" s="28">
        <v>1769</v>
      </c>
      <c r="B440" s="28" t="s">
        <v>408</v>
      </c>
      <c r="C440" s="44" t="s">
        <v>991</v>
      </c>
      <c r="D440" s="45"/>
      <c r="E440" s="33" t="str">
        <f>IF(D440&gt;0,($N$2-Excel_BuiltIn__FilterDatabase__1[[#This Row],[Szül Év.Hó.Nap]])/365.25,"0")</f>
        <v>0</v>
      </c>
      <c r="F440" s="40"/>
      <c r="G440" s="34" t="str">
        <f>CONCATENATE(H440,Excel_BuiltIn__FilterDatabase__1[[#This Row],[Felnőtt]],Excel_BuiltIn__FilterDatabase__1[[#This Row],[Senior]],Excel_BuiltIn__FilterDatabase__1[[#This Row],[Super.s]],L440)</f>
        <v xml:space="preserve">Super.s </v>
      </c>
      <c r="H440" s="34" t="str">
        <f>IF(L440="Nő","",IF(Excel_BuiltIn__FilterDatabase__1[[#This Row],[Kor]]&gt;=1=AND(Excel_BuiltIn__FilterDatabase__1[[#This Row],[Kor]]&lt;18),"Junior ",""))</f>
        <v/>
      </c>
      <c r="I440" s="34" t="str">
        <f>IF(L440="Nő","",IF(Excel_BuiltIn__FilterDatabase__1[[#This Row],[Kor]]&gt;=18=AND(Excel_BuiltIn__FilterDatabase__1[[#This Row],[Kor]]&lt;=49),"Felnőtt ",""))</f>
        <v/>
      </c>
      <c r="J440" s="34" t="str">
        <f>IF(L440="Nő","",IF(Excel_BuiltIn__FilterDatabase__1[[#This Row],[Kor]]&gt;49=AND(Excel_BuiltIn__FilterDatabase__1[[#This Row],[Kor]]&lt;=59),"Senior ",""))</f>
        <v/>
      </c>
      <c r="K440" s="34" t="str">
        <f>IF(L440="Nő","",IF(Excel_BuiltIn__FilterDatabase__1[[#This Row],[Kor]]&gt;=60,"Super.s ",""))</f>
        <v xml:space="preserve">Super.s </v>
      </c>
      <c r="L440" s="34" t="str">
        <f>IF(Excel_BuiltIn__FilterDatabase__1[[#This Row],[Nem]]="Nő","Lady","")</f>
        <v/>
      </c>
    </row>
    <row r="441" spans="1:12" s="1" customFormat="1" ht="13.8">
      <c r="A441" s="28">
        <v>1770</v>
      </c>
      <c r="B441" s="28" t="s">
        <v>409</v>
      </c>
      <c r="C441" s="44" t="s">
        <v>259</v>
      </c>
      <c r="D441" s="45"/>
      <c r="E441" s="33" t="str">
        <f>IF(D441&gt;0,($N$2-Excel_BuiltIn__FilterDatabase__1[[#This Row],[Szül Év.Hó.Nap]])/365.25,"0")</f>
        <v>0</v>
      </c>
      <c r="F441" s="40"/>
      <c r="G441" s="34" t="str">
        <f>CONCATENATE(H441,Excel_BuiltIn__FilterDatabase__1[[#This Row],[Felnőtt]],Excel_BuiltIn__FilterDatabase__1[[#This Row],[Senior]],Excel_BuiltIn__FilterDatabase__1[[#This Row],[Super.s]],L441)</f>
        <v xml:space="preserve">Super.s </v>
      </c>
      <c r="H441" s="34" t="str">
        <f>IF(L441="Nő","",IF(Excel_BuiltIn__FilterDatabase__1[[#This Row],[Kor]]&gt;=1=AND(Excel_BuiltIn__FilterDatabase__1[[#This Row],[Kor]]&lt;18),"Junior ",""))</f>
        <v/>
      </c>
      <c r="I441" s="34" t="str">
        <f>IF(L441="Nő","",IF(Excel_BuiltIn__FilterDatabase__1[[#This Row],[Kor]]&gt;=18=AND(Excel_BuiltIn__FilterDatabase__1[[#This Row],[Kor]]&lt;=49),"Felnőtt ",""))</f>
        <v/>
      </c>
      <c r="J441" s="34" t="str">
        <f>IF(L441="Nő","",IF(Excel_BuiltIn__FilterDatabase__1[[#This Row],[Kor]]&gt;49=AND(Excel_BuiltIn__FilterDatabase__1[[#This Row],[Kor]]&lt;=59),"Senior ",""))</f>
        <v/>
      </c>
      <c r="K441" s="34" t="str">
        <f>IF(L441="Nő","",IF(Excel_BuiltIn__FilterDatabase__1[[#This Row],[Kor]]&gt;=60,"Super.s ",""))</f>
        <v xml:space="preserve">Super.s </v>
      </c>
      <c r="L441" s="34" t="str">
        <f>IF(Excel_BuiltIn__FilterDatabase__1[[#This Row],[Nem]]="Nő","Lady","")</f>
        <v/>
      </c>
    </row>
    <row r="442" spans="1:12" s="1" customFormat="1" ht="13.8">
      <c r="A442" s="28">
        <v>1771</v>
      </c>
      <c r="B442" s="28" t="s">
        <v>410</v>
      </c>
      <c r="C442" s="44" t="s">
        <v>259</v>
      </c>
      <c r="D442" s="45"/>
      <c r="E442" s="33" t="str">
        <f>IF(D442&gt;0,($N$2-Excel_BuiltIn__FilterDatabase__1[[#This Row],[Szül Év.Hó.Nap]])/365.25,"0")</f>
        <v>0</v>
      </c>
      <c r="F442" s="40"/>
      <c r="G442" s="34" t="str">
        <f>CONCATENATE(H442,Excel_BuiltIn__FilterDatabase__1[[#This Row],[Felnőtt]],Excel_BuiltIn__FilterDatabase__1[[#This Row],[Senior]],Excel_BuiltIn__FilterDatabase__1[[#This Row],[Super.s]],L442)</f>
        <v xml:space="preserve">Super.s </v>
      </c>
      <c r="H442" s="34" t="str">
        <f>IF(L442="Nő","",IF(Excel_BuiltIn__FilterDatabase__1[[#This Row],[Kor]]&gt;=1=AND(Excel_BuiltIn__FilterDatabase__1[[#This Row],[Kor]]&lt;18),"Junior ",""))</f>
        <v/>
      </c>
      <c r="I442" s="34" t="str">
        <f>IF(L442="Nő","",IF(Excel_BuiltIn__FilterDatabase__1[[#This Row],[Kor]]&gt;=18=AND(Excel_BuiltIn__FilterDatabase__1[[#This Row],[Kor]]&lt;=49),"Felnőtt ",""))</f>
        <v/>
      </c>
      <c r="J442" s="34" t="str">
        <f>IF(L442="Nő","",IF(Excel_BuiltIn__FilterDatabase__1[[#This Row],[Kor]]&gt;49=AND(Excel_BuiltIn__FilterDatabase__1[[#This Row],[Kor]]&lt;=59),"Senior ",""))</f>
        <v/>
      </c>
      <c r="K442" s="34" t="str">
        <f>IF(L442="Nő","",IF(Excel_BuiltIn__FilterDatabase__1[[#This Row],[Kor]]&gt;=60,"Super.s ",""))</f>
        <v xml:space="preserve">Super.s </v>
      </c>
      <c r="L442" s="34" t="str">
        <f>IF(Excel_BuiltIn__FilterDatabase__1[[#This Row],[Nem]]="Nő","Lady","")</f>
        <v/>
      </c>
    </row>
    <row r="443" spans="1:12" s="1" customFormat="1" ht="13.8">
      <c r="A443" s="28">
        <v>1774</v>
      </c>
      <c r="B443" s="28" t="s">
        <v>411</v>
      </c>
      <c r="C443" s="44" t="s">
        <v>50</v>
      </c>
      <c r="D443" s="45"/>
      <c r="E443" s="33" t="str">
        <f>IF(D443&gt;0,($N$2-Excel_BuiltIn__FilterDatabase__1[[#This Row],[Szül Év.Hó.Nap]])/365.25,"0")</f>
        <v>0</v>
      </c>
      <c r="F443" s="40"/>
      <c r="G443" s="34" t="str">
        <f>CONCATENATE(H443,Excel_BuiltIn__FilterDatabase__1[[#This Row],[Felnőtt]],Excel_BuiltIn__FilterDatabase__1[[#This Row],[Senior]],Excel_BuiltIn__FilterDatabase__1[[#This Row],[Super.s]],L443)</f>
        <v xml:space="preserve">Super.s </v>
      </c>
      <c r="H443" s="34" t="str">
        <f>IF(L443="Nő","",IF(Excel_BuiltIn__FilterDatabase__1[[#This Row],[Kor]]&gt;=1=AND(Excel_BuiltIn__FilterDatabase__1[[#This Row],[Kor]]&lt;18),"Junior ",""))</f>
        <v/>
      </c>
      <c r="I443" s="34" t="str">
        <f>IF(L443="Nő","",IF(Excel_BuiltIn__FilterDatabase__1[[#This Row],[Kor]]&gt;=18=AND(Excel_BuiltIn__FilterDatabase__1[[#This Row],[Kor]]&lt;=49),"Felnőtt ",""))</f>
        <v/>
      </c>
      <c r="J443" s="34" t="str">
        <f>IF(L443="Nő","",IF(Excel_BuiltIn__FilterDatabase__1[[#This Row],[Kor]]&gt;49=AND(Excel_BuiltIn__FilterDatabase__1[[#This Row],[Kor]]&lt;=59),"Senior ",""))</f>
        <v/>
      </c>
      <c r="K443" s="34" t="str">
        <f>IF(L443="Nő","",IF(Excel_BuiltIn__FilterDatabase__1[[#This Row],[Kor]]&gt;=60,"Super.s ",""))</f>
        <v xml:space="preserve">Super.s </v>
      </c>
      <c r="L443" s="34" t="str">
        <f>IF(Excel_BuiltIn__FilterDatabase__1[[#This Row],[Nem]]="Nő","Lady","")</f>
        <v/>
      </c>
    </row>
    <row r="444" spans="1:12" s="1" customFormat="1" ht="13.8">
      <c r="A444" s="28">
        <v>1776</v>
      </c>
      <c r="B444" s="28" t="s">
        <v>2412</v>
      </c>
      <c r="C444" s="44" t="s">
        <v>50</v>
      </c>
      <c r="D444" s="45"/>
      <c r="E444" s="33" t="str">
        <f>IF(D444&gt;0,($N$2-Excel_BuiltIn__FilterDatabase__1[[#This Row],[Szül Év.Hó.Nap]])/365.25,"0")</f>
        <v>0</v>
      </c>
      <c r="F444" s="40"/>
      <c r="G444" s="34" t="str">
        <f>CONCATENATE(H444,Excel_BuiltIn__FilterDatabase__1[[#This Row],[Felnőtt]],Excel_BuiltIn__FilterDatabase__1[[#This Row],[Senior]],Excel_BuiltIn__FilterDatabase__1[[#This Row],[Super.s]],L444)</f>
        <v xml:space="preserve">Super.s </v>
      </c>
      <c r="H444" s="34" t="str">
        <f>IF(L444="Nő","",IF(Excel_BuiltIn__FilterDatabase__1[[#This Row],[Kor]]&gt;=1=AND(Excel_BuiltIn__FilterDatabase__1[[#This Row],[Kor]]&lt;18),"Junior ",""))</f>
        <v/>
      </c>
      <c r="I444" s="34" t="str">
        <f>IF(L444="Nő","",IF(Excel_BuiltIn__FilterDatabase__1[[#This Row],[Kor]]&gt;=18=AND(Excel_BuiltIn__FilterDatabase__1[[#This Row],[Kor]]&lt;=49),"Felnőtt ",""))</f>
        <v/>
      </c>
      <c r="J444" s="34" t="str">
        <f>IF(L444="Nő","",IF(Excel_BuiltIn__FilterDatabase__1[[#This Row],[Kor]]&gt;49=AND(Excel_BuiltIn__FilterDatabase__1[[#This Row],[Kor]]&lt;=59),"Senior ",""))</f>
        <v/>
      </c>
      <c r="K444" s="34" t="str">
        <f>IF(L444="Nő","",IF(Excel_BuiltIn__FilterDatabase__1[[#This Row],[Kor]]&gt;=60,"Super.s ",""))</f>
        <v xml:space="preserve">Super.s </v>
      </c>
      <c r="L444" s="34" t="str">
        <f>IF(Excel_BuiltIn__FilterDatabase__1[[#This Row],[Nem]]="Nő","Lady","")</f>
        <v/>
      </c>
    </row>
    <row r="445" spans="1:12" s="1" customFormat="1" ht="27.6">
      <c r="A445" s="28">
        <v>1779</v>
      </c>
      <c r="B445" s="28" t="s">
        <v>2413</v>
      </c>
      <c r="C445" s="44" t="s">
        <v>962</v>
      </c>
      <c r="D445" s="45"/>
      <c r="E445" s="33" t="str">
        <f>IF(D445&gt;0,($N$2-Excel_BuiltIn__FilterDatabase__1[[#This Row],[Szül Év.Hó.Nap]])/365.25,"0")</f>
        <v>0</v>
      </c>
      <c r="F445" s="40"/>
      <c r="G445" s="34" t="str">
        <f>CONCATENATE(H445,Excel_BuiltIn__FilterDatabase__1[[#This Row],[Felnőtt]],Excel_BuiltIn__FilterDatabase__1[[#This Row],[Senior]],Excel_BuiltIn__FilterDatabase__1[[#This Row],[Super.s]],L445)</f>
        <v xml:space="preserve">Super.s </v>
      </c>
      <c r="H445" s="34" t="str">
        <f>IF(L445="Nő","",IF(Excel_BuiltIn__FilterDatabase__1[[#This Row],[Kor]]&gt;=1=AND(Excel_BuiltIn__FilterDatabase__1[[#This Row],[Kor]]&lt;18),"Junior ",""))</f>
        <v/>
      </c>
      <c r="I445" s="34" t="str">
        <f>IF(L445="Nő","",IF(Excel_BuiltIn__FilterDatabase__1[[#This Row],[Kor]]&gt;=18=AND(Excel_BuiltIn__FilterDatabase__1[[#This Row],[Kor]]&lt;=49),"Felnőtt ",""))</f>
        <v/>
      </c>
      <c r="J445" s="34" t="str">
        <f>IF(L445="Nő","",IF(Excel_BuiltIn__FilterDatabase__1[[#This Row],[Kor]]&gt;49=AND(Excel_BuiltIn__FilterDatabase__1[[#This Row],[Kor]]&lt;=59),"Senior ",""))</f>
        <v/>
      </c>
      <c r="K445" s="34" t="str">
        <f>IF(L445="Nő","",IF(Excel_BuiltIn__FilterDatabase__1[[#This Row],[Kor]]&gt;=60,"Super.s ",""))</f>
        <v xml:space="preserve">Super.s </v>
      </c>
      <c r="L445" s="34" t="str">
        <f>IF(Excel_BuiltIn__FilterDatabase__1[[#This Row],[Nem]]="Nő","Lady","")</f>
        <v/>
      </c>
    </row>
    <row r="446" spans="1:12" s="1" customFormat="1" ht="13.8">
      <c r="A446" s="28">
        <v>1780</v>
      </c>
      <c r="B446" s="28" t="s">
        <v>412</v>
      </c>
      <c r="C446" s="44" t="s">
        <v>962</v>
      </c>
      <c r="D446" s="45"/>
      <c r="E446" s="33" t="str">
        <f>IF(D446&gt;0,($N$2-Excel_BuiltIn__FilterDatabase__1[[#This Row],[Szül Év.Hó.Nap]])/365.25,"0")</f>
        <v>0</v>
      </c>
      <c r="F446" s="40"/>
      <c r="G446" s="34" t="str">
        <f>CONCATENATE(H446,Excel_BuiltIn__FilterDatabase__1[[#This Row],[Felnőtt]],Excel_BuiltIn__FilterDatabase__1[[#This Row],[Senior]],Excel_BuiltIn__FilterDatabase__1[[#This Row],[Super.s]],L446)</f>
        <v xml:space="preserve">Super.s </v>
      </c>
      <c r="H446" s="34" t="str">
        <f>IF(L446="Nő","",IF(Excel_BuiltIn__FilterDatabase__1[[#This Row],[Kor]]&gt;=1=AND(Excel_BuiltIn__FilterDatabase__1[[#This Row],[Kor]]&lt;18),"Junior ",""))</f>
        <v/>
      </c>
      <c r="I446" s="34" t="str">
        <f>IF(L446="Nő","",IF(Excel_BuiltIn__FilterDatabase__1[[#This Row],[Kor]]&gt;=18=AND(Excel_BuiltIn__FilterDatabase__1[[#This Row],[Kor]]&lt;=49),"Felnőtt ",""))</f>
        <v/>
      </c>
      <c r="J446" s="34" t="str">
        <f>IF(L446="Nő","",IF(Excel_BuiltIn__FilterDatabase__1[[#This Row],[Kor]]&gt;49=AND(Excel_BuiltIn__FilterDatabase__1[[#This Row],[Kor]]&lt;=59),"Senior ",""))</f>
        <v/>
      </c>
      <c r="K446" s="34" t="str">
        <f>IF(L446="Nő","",IF(Excel_BuiltIn__FilterDatabase__1[[#This Row],[Kor]]&gt;=60,"Super.s ",""))</f>
        <v xml:space="preserve">Super.s </v>
      </c>
      <c r="L446" s="34" t="str">
        <f>IF(Excel_BuiltIn__FilterDatabase__1[[#This Row],[Nem]]="Nő","Lady","")</f>
        <v/>
      </c>
    </row>
    <row r="447" spans="1:12" s="1" customFormat="1" ht="13.8">
      <c r="A447" s="28">
        <v>1790</v>
      </c>
      <c r="B447" s="28" t="s">
        <v>1008</v>
      </c>
      <c r="C447" s="44" t="s">
        <v>110</v>
      </c>
      <c r="D447" s="45"/>
      <c r="E447" s="33" t="str">
        <f>IF(D447&gt;0,($N$2-Excel_BuiltIn__FilterDatabase__1[[#This Row],[Szül Év.Hó.Nap]])/365.25,"0")</f>
        <v>0</v>
      </c>
      <c r="F447" s="40"/>
      <c r="G447" s="34" t="str">
        <f>CONCATENATE(H447,Excel_BuiltIn__FilterDatabase__1[[#This Row],[Felnőtt]],Excel_BuiltIn__FilterDatabase__1[[#This Row],[Senior]],Excel_BuiltIn__FilterDatabase__1[[#This Row],[Super.s]],L447)</f>
        <v xml:space="preserve">Super.s </v>
      </c>
      <c r="H447" s="34" t="str">
        <f>IF(L447="Nő","",IF(Excel_BuiltIn__FilterDatabase__1[[#This Row],[Kor]]&gt;=1=AND(Excel_BuiltIn__FilterDatabase__1[[#This Row],[Kor]]&lt;18),"Junior ",""))</f>
        <v/>
      </c>
      <c r="I447" s="34" t="str">
        <f>IF(L447="Nő","",IF(Excel_BuiltIn__FilterDatabase__1[[#This Row],[Kor]]&gt;=18=AND(Excel_BuiltIn__FilterDatabase__1[[#This Row],[Kor]]&lt;=49),"Felnőtt ",""))</f>
        <v/>
      </c>
      <c r="J447" s="34" t="str">
        <f>IF(L447="Nő","",IF(Excel_BuiltIn__FilterDatabase__1[[#This Row],[Kor]]&gt;49=AND(Excel_BuiltIn__FilterDatabase__1[[#This Row],[Kor]]&lt;=59),"Senior ",""))</f>
        <v/>
      </c>
      <c r="K447" s="34" t="str">
        <f>IF(L447="Nő","",IF(Excel_BuiltIn__FilterDatabase__1[[#This Row],[Kor]]&gt;=60,"Super.s ",""))</f>
        <v xml:space="preserve">Super.s </v>
      </c>
      <c r="L447" s="34" t="str">
        <f>IF(Excel_BuiltIn__FilterDatabase__1[[#This Row],[Nem]]="Nő","Lady","")</f>
        <v/>
      </c>
    </row>
    <row r="448" spans="1:12" s="1" customFormat="1" ht="13.8">
      <c r="A448" s="28">
        <v>1792</v>
      </c>
      <c r="B448" s="28" t="s">
        <v>413</v>
      </c>
      <c r="C448" s="44" t="s">
        <v>949</v>
      </c>
      <c r="D448" s="45"/>
      <c r="E448" s="33" t="str">
        <f>IF(D448&gt;0,($N$2-Excel_BuiltIn__FilterDatabase__1[[#This Row],[Szül Év.Hó.Nap]])/365.25,"0")</f>
        <v>0</v>
      </c>
      <c r="F448" s="40"/>
      <c r="G448" s="34" t="str">
        <f>CONCATENATE(H448,Excel_BuiltIn__FilterDatabase__1[[#This Row],[Felnőtt]],Excel_BuiltIn__FilterDatabase__1[[#This Row],[Senior]],Excel_BuiltIn__FilterDatabase__1[[#This Row],[Super.s]],L448)</f>
        <v xml:space="preserve">Super.s </v>
      </c>
      <c r="H448" s="34" t="str">
        <f>IF(L448="Nő","",IF(Excel_BuiltIn__FilterDatabase__1[[#This Row],[Kor]]&gt;=1=AND(Excel_BuiltIn__FilterDatabase__1[[#This Row],[Kor]]&lt;18),"Junior ",""))</f>
        <v/>
      </c>
      <c r="I448" s="34" t="str">
        <f>IF(L448="Nő","",IF(Excel_BuiltIn__FilterDatabase__1[[#This Row],[Kor]]&gt;=18=AND(Excel_BuiltIn__FilterDatabase__1[[#This Row],[Kor]]&lt;=49),"Felnőtt ",""))</f>
        <v/>
      </c>
      <c r="J448" s="34" t="str">
        <f>IF(L448="Nő","",IF(Excel_BuiltIn__FilterDatabase__1[[#This Row],[Kor]]&gt;49=AND(Excel_BuiltIn__FilterDatabase__1[[#This Row],[Kor]]&lt;=59),"Senior ",""))</f>
        <v/>
      </c>
      <c r="K448" s="34" t="str">
        <f>IF(L448="Nő","",IF(Excel_BuiltIn__FilterDatabase__1[[#This Row],[Kor]]&gt;=60,"Super.s ",""))</f>
        <v xml:space="preserve">Super.s </v>
      </c>
      <c r="L448" s="34" t="str">
        <f>IF(Excel_BuiltIn__FilterDatabase__1[[#This Row],[Nem]]="Nő","Lady","")</f>
        <v/>
      </c>
    </row>
    <row r="449" spans="1:12" s="1" customFormat="1" ht="13.8">
      <c r="A449" s="28">
        <v>1794</v>
      </c>
      <c r="B449" s="28" t="s">
        <v>2414</v>
      </c>
      <c r="C449" s="44" t="s">
        <v>2415</v>
      </c>
      <c r="D449" s="45"/>
      <c r="E449" s="33" t="str">
        <f>IF(D449&gt;0,($N$2-Excel_BuiltIn__FilterDatabase__1[[#This Row],[Szül Év.Hó.Nap]])/365.25,"0")</f>
        <v>0</v>
      </c>
      <c r="F449" s="40"/>
      <c r="G449" s="34" t="str">
        <f>CONCATENATE(H449,Excel_BuiltIn__FilterDatabase__1[[#This Row],[Felnőtt]],Excel_BuiltIn__FilterDatabase__1[[#This Row],[Senior]],Excel_BuiltIn__FilterDatabase__1[[#This Row],[Super.s]],L449)</f>
        <v xml:space="preserve">Super.s </v>
      </c>
      <c r="H449" s="34" t="str">
        <f>IF(L449="Nő","",IF(Excel_BuiltIn__FilterDatabase__1[[#This Row],[Kor]]&gt;=1=AND(Excel_BuiltIn__FilterDatabase__1[[#This Row],[Kor]]&lt;18),"Junior ",""))</f>
        <v/>
      </c>
      <c r="I449" s="34" t="str">
        <f>IF(L449="Nő","",IF(Excel_BuiltIn__FilterDatabase__1[[#This Row],[Kor]]&gt;=18=AND(Excel_BuiltIn__FilterDatabase__1[[#This Row],[Kor]]&lt;=49),"Felnőtt ",""))</f>
        <v/>
      </c>
      <c r="J449" s="34" t="str">
        <f>IF(L449="Nő","",IF(Excel_BuiltIn__FilterDatabase__1[[#This Row],[Kor]]&gt;49=AND(Excel_BuiltIn__FilterDatabase__1[[#This Row],[Kor]]&lt;=59),"Senior ",""))</f>
        <v/>
      </c>
      <c r="K449" s="34" t="str">
        <f>IF(L449="Nő","",IF(Excel_BuiltIn__FilterDatabase__1[[#This Row],[Kor]]&gt;=60,"Super.s ",""))</f>
        <v xml:space="preserve">Super.s </v>
      </c>
      <c r="L449" s="34" t="str">
        <f>IF(Excel_BuiltIn__FilterDatabase__1[[#This Row],[Nem]]="Nő","Lady","")</f>
        <v/>
      </c>
    </row>
    <row r="450" spans="1:12" s="1" customFormat="1" ht="13.8">
      <c r="A450" s="28">
        <v>1795</v>
      </c>
      <c r="B450" s="28" t="s">
        <v>364</v>
      </c>
      <c r="C450" s="44" t="s">
        <v>964</v>
      </c>
      <c r="D450" s="45"/>
      <c r="E450" s="33" t="str">
        <f>IF(D450&gt;0,($N$2-Excel_BuiltIn__FilterDatabase__1[[#This Row],[Szül Év.Hó.Nap]])/365.25,"0")</f>
        <v>0</v>
      </c>
      <c r="F450" s="40"/>
      <c r="G450" s="34" t="str">
        <f>CONCATENATE(H450,Excel_BuiltIn__FilterDatabase__1[[#This Row],[Felnőtt]],Excel_BuiltIn__FilterDatabase__1[[#This Row],[Senior]],Excel_BuiltIn__FilterDatabase__1[[#This Row],[Super.s]],L450)</f>
        <v xml:space="preserve">Super.s </v>
      </c>
      <c r="H450" s="34" t="str">
        <f>IF(L450="Nő","",IF(Excel_BuiltIn__FilterDatabase__1[[#This Row],[Kor]]&gt;=1=AND(Excel_BuiltIn__FilterDatabase__1[[#This Row],[Kor]]&lt;18),"Junior ",""))</f>
        <v/>
      </c>
      <c r="I450" s="34" t="str">
        <f>IF(L450="Nő","",IF(Excel_BuiltIn__FilterDatabase__1[[#This Row],[Kor]]&gt;=18=AND(Excel_BuiltIn__FilterDatabase__1[[#This Row],[Kor]]&lt;=49),"Felnőtt ",""))</f>
        <v/>
      </c>
      <c r="J450" s="34" t="str">
        <f>IF(L450="Nő","",IF(Excel_BuiltIn__FilterDatabase__1[[#This Row],[Kor]]&gt;49=AND(Excel_BuiltIn__FilterDatabase__1[[#This Row],[Kor]]&lt;=59),"Senior ",""))</f>
        <v/>
      </c>
      <c r="K450" s="34" t="str">
        <f>IF(L450="Nő","",IF(Excel_BuiltIn__FilterDatabase__1[[#This Row],[Kor]]&gt;=60,"Super.s ",""))</f>
        <v xml:space="preserve">Super.s </v>
      </c>
      <c r="L450" s="34" t="str">
        <f>IF(Excel_BuiltIn__FilterDatabase__1[[#This Row],[Nem]]="Nő","Lady","")</f>
        <v/>
      </c>
    </row>
    <row r="451" spans="1:12" s="1" customFormat="1" ht="13.8">
      <c r="A451" s="28">
        <v>1796</v>
      </c>
      <c r="B451" s="28" t="s">
        <v>414</v>
      </c>
      <c r="C451" s="44" t="s">
        <v>964</v>
      </c>
      <c r="D451" s="45"/>
      <c r="E451" s="33" t="str">
        <f>IF(D451&gt;0,($N$2-Excel_BuiltIn__FilterDatabase__1[[#This Row],[Szül Év.Hó.Nap]])/365.25,"0")</f>
        <v>0</v>
      </c>
      <c r="F451" s="40"/>
      <c r="G451" s="34" t="str">
        <f>CONCATENATE(H451,Excel_BuiltIn__FilterDatabase__1[[#This Row],[Felnőtt]],Excel_BuiltIn__FilterDatabase__1[[#This Row],[Senior]],Excel_BuiltIn__FilterDatabase__1[[#This Row],[Super.s]],L451)</f>
        <v xml:space="preserve">Super.s </v>
      </c>
      <c r="H451" s="34" t="str">
        <f>IF(L451="Nő","",IF(Excel_BuiltIn__FilterDatabase__1[[#This Row],[Kor]]&gt;=1=AND(Excel_BuiltIn__FilterDatabase__1[[#This Row],[Kor]]&lt;18),"Junior ",""))</f>
        <v/>
      </c>
      <c r="I451" s="34" t="str">
        <f>IF(L451="Nő","",IF(Excel_BuiltIn__FilterDatabase__1[[#This Row],[Kor]]&gt;=18=AND(Excel_BuiltIn__FilterDatabase__1[[#This Row],[Kor]]&lt;=49),"Felnőtt ",""))</f>
        <v/>
      </c>
      <c r="J451" s="34" t="str">
        <f>IF(L451="Nő","",IF(Excel_BuiltIn__FilterDatabase__1[[#This Row],[Kor]]&gt;49=AND(Excel_BuiltIn__FilterDatabase__1[[#This Row],[Kor]]&lt;=59),"Senior ",""))</f>
        <v/>
      </c>
      <c r="K451" s="34" t="str">
        <f>IF(L451="Nő","",IF(Excel_BuiltIn__FilterDatabase__1[[#This Row],[Kor]]&gt;=60,"Super.s ",""))</f>
        <v xml:space="preserve">Super.s </v>
      </c>
      <c r="L451" s="34" t="str">
        <f>IF(Excel_BuiltIn__FilterDatabase__1[[#This Row],[Nem]]="Nő","Lady","")</f>
        <v/>
      </c>
    </row>
    <row r="452" spans="1:12" s="1" customFormat="1" ht="13.8">
      <c r="A452" s="28">
        <v>1800</v>
      </c>
      <c r="B452" s="28" t="s">
        <v>415</v>
      </c>
      <c r="C452" s="44" t="s">
        <v>109</v>
      </c>
      <c r="D452" s="45"/>
      <c r="E452" s="33" t="str">
        <f>IF(D452&gt;0,($N$2-Excel_BuiltIn__FilterDatabase__1[[#This Row],[Szül Év.Hó.Nap]])/365.25,"0")</f>
        <v>0</v>
      </c>
      <c r="F452" s="40"/>
      <c r="G452" s="34" t="str">
        <f>CONCATENATE(H452,Excel_BuiltIn__FilterDatabase__1[[#This Row],[Felnőtt]],Excel_BuiltIn__FilterDatabase__1[[#This Row],[Senior]],Excel_BuiltIn__FilterDatabase__1[[#This Row],[Super.s]],L452)</f>
        <v xml:space="preserve">Super.s </v>
      </c>
      <c r="H452" s="34" t="str">
        <f>IF(L452="Nő","",IF(Excel_BuiltIn__FilterDatabase__1[[#This Row],[Kor]]&gt;=1=AND(Excel_BuiltIn__FilterDatabase__1[[#This Row],[Kor]]&lt;18),"Junior ",""))</f>
        <v/>
      </c>
      <c r="I452" s="34" t="str">
        <f>IF(L452="Nő","",IF(Excel_BuiltIn__FilterDatabase__1[[#This Row],[Kor]]&gt;=18=AND(Excel_BuiltIn__FilterDatabase__1[[#This Row],[Kor]]&lt;=49),"Felnőtt ",""))</f>
        <v/>
      </c>
      <c r="J452" s="34" t="str">
        <f>IF(L452="Nő","",IF(Excel_BuiltIn__FilterDatabase__1[[#This Row],[Kor]]&gt;49=AND(Excel_BuiltIn__FilterDatabase__1[[#This Row],[Kor]]&lt;=59),"Senior ",""))</f>
        <v/>
      </c>
      <c r="K452" s="34" t="str">
        <f>IF(L452="Nő","",IF(Excel_BuiltIn__FilterDatabase__1[[#This Row],[Kor]]&gt;=60,"Super.s ",""))</f>
        <v xml:space="preserve">Super.s </v>
      </c>
      <c r="L452" s="34" t="str">
        <f>IF(Excel_BuiltIn__FilterDatabase__1[[#This Row],[Nem]]="Nő","Lady","")</f>
        <v/>
      </c>
    </row>
    <row r="453" spans="1:12" s="1" customFormat="1" ht="13.8">
      <c r="A453" s="28">
        <v>1802</v>
      </c>
      <c r="B453" s="28" t="s">
        <v>416</v>
      </c>
      <c r="C453" s="44" t="s">
        <v>949</v>
      </c>
      <c r="D453" s="45"/>
      <c r="E453" s="33" t="str">
        <f>IF(D453&gt;0,($N$2-Excel_BuiltIn__FilterDatabase__1[[#This Row],[Szül Év.Hó.Nap]])/365.25,"0")</f>
        <v>0</v>
      </c>
      <c r="F453" s="40"/>
      <c r="G453" s="34" t="str">
        <f>CONCATENATE(H453,Excel_BuiltIn__FilterDatabase__1[[#This Row],[Felnőtt]],Excel_BuiltIn__FilterDatabase__1[[#This Row],[Senior]],Excel_BuiltIn__FilterDatabase__1[[#This Row],[Super.s]],L453)</f>
        <v xml:space="preserve">Super.s </v>
      </c>
      <c r="H453" s="34" t="str">
        <f>IF(L453="Nő","",IF(Excel_BuiltIn__FilterDatabase__1[[#This Row],[Kor]]&gt;=1=AND(Excel_BuiltIn__FilterDatabase__1[[#This Row],[Kor]]&lt;18),"Junior ",""))</f>
        <v/>
      </c>
      <c r="I453" s="34" t="str">
        <f>IF(L453="Nő","",IF(Excel_BuiltIn__FilterDatabase__1[[#This Row],[Kor]]&gt;=18=AND(Excel_BuiltIn__FilterDatabase__1[[#This Row],[Kor]]&lt;=49),"Felnőtt ",""))</f>
        <v/>
      </c>
      <c r="J453" s="34" t="str">
        <f>IF(L453="Nő","",IF(Excel_BuiltIn__FilterDatabase__1[[#This Row],[Kor]]&gt;49=AND(Excel_BuiltIn__FilterDatabase__1[[#This Row],[Kor]]&lt;=59),"Senior ",""))</f>
        <v/>
      </c>
      <c r="K453" s="34" t="str">
        <f>IF(L453="Nő","",IF(Excel_BuiltIn__FilterDatabase__1[[#This Row],[Kor]]&gt;=60,"Super.s ",""))</f>
        <v xml:space="preserve">Super.s </v>
      </c>
      <c r="L453" s="34" t="str">
        <f>IF(Excel_BuiltIn__FilterDatabase__1[[#This Row],[Nem]]="Nő","Lady","")</f>
        <v/>
      </c>
    </row>
    <row r="454" spans="1:12" s="1" customFormat="1" ht="13.8">
      <c r="A454" s="28">
        <v>1803</v>
      </c>
      <c r="B454" s="28" t="s">
        <v>417</v>
      </c>
      <c r="C454" s="44" t="s">
        <v>285</v>
      </c>
      <c r="D454" s="45"/>
      <c r="E454" s="33" t="str">
        <f>IF(D454&gt;0,($N$2-Excel_BuiltIn__FilterDatabase__1[[#This Row],[Szül Év.Hó.Nap]])/365.25,"0")</f>
        <v>0</v>
      </c>
      <c r="F454" s="40"/>
      <c r="G454" s="34" t="str">
        <f>CONCATENATE(H454,Excel_BuiltIn__FilterDatabase__1[[#This Row],[Felnőtt]],Excel_BuiltIn__FilterDatabase__1[[#This Row],[Senior]],Excel_BuiltIn__FilterDatabase__1[[#This Row],[Super.s]],L454)</f>
        <v xml:space="preserve">Super.s </v>
      </c>
      <c r="H454" s="34" t="str">
        <f>IF(L454="Nő","",IF(Excel_BuiltIn__FilterDatabase__1[[#This Row],[Kor]]&gt;=1=AND(Excel_BuiltIn__FilterDatabase__1[[#This Row],[Kor]]&lt;18),"Junior ",""))</f>
        <v/>
      </c>
      <c r="I454" s="34" t="str">
        <f>IF(L454="Nő","",IF(Excel_BuiltIn__FilterDatabase__1[[#This Row],[Kor]]&gt;=18=AND(Excel_BuiltIn__FilterDatabase__1[[#This Row],[Kor]]&lt;=49),"Felnőtt ",""))</f>
        <v/>
      </c>
      <c r="J454" s="34" t="str">
        <f>IF(L454="Nő","",IF(Excel_BuiltIn__FilterDatabase__1[[#This Row],[Kor]]&gt;49=AND(Excel_BuiltIn__FilterDatabase__1[[#This Row],[Kor]]&lt;=59),"Senior ",""))</f>
        <v/>
      </c>
      <c r="K454" s="34" t="str">
        <f>IF(L454="Nő","",IF(Excel_BuiltIn__FilterDatabase__1[[#This Row],[Kor]]&gt;=60,"Super.s ",""))</f>
        <v xml:space="preserve">Super.s </v>
      </c>
      <c r="L454" s="34" t="str">
        <f>IF(Excel_BuiltIn__FilterDatabase__1[[#This Row],[Nem]]="Nő","Lady","")</f>
        <v/>
      </c>
    </row>
    <row r="455" spans="1:12" s="1" customFormat="1" ht="13.8">
      <c r="A455" s="28">
        <v>1805</v>
      </c>
      <c r="B455" s="28" t="s">
        <v>418</v>
      </c>
      <c r="C455" s="44" t="s">
        <v>285</v>
      </c>
      <c r="D455" s="45"/>
      <c r="E455" s="33" t="str">
        <f>IF(D455&gt;0,($N$2-Excel_BuiltIn__FilterDatabase__1[[#This Row],[Szül Év.Hó.Nap]])/365.25,"0")</f>
        <v>0</v>
      </c>
      <c r="F455" s="40"/>
      <c r="G455" s="34" t="str">
        <f>CONCATENATE(H455,Excel_BuiltIn__FilterDatabase__1[[#This Row],[Felnőtt]],Excel_BuiltIn__FilterDatabase__1[[#This Row],[Senior]],Excel_BuiltIn__FilterDatabase__1[[#This Row],[Super.s]],L455)</f>
        <v xml:space="preserve">Super.s </v>
      </c>
      <c r="H455" s="34" t="str">
        <f>IF(L455="Nő","",IF(Excel_BuiltIn__FilterDatabase__1[[#This Row],[Kor]]&gt;=1=AND(Excel_BuiltIn__FilterDatabase__1[[#This Row],[Kor]]&lt;18),"Junior ",""))</f>
        <v/>
      </c>
      <c r="I455" s="34" t="str">
        <f>IF(L455="Nő","",IF(Excel_BuiltIn__FilterDatabase__1[[#This Row],[Kor]]&gt;=18=AND(Excel_BuiltIn__FilterDatabase__1[[#This Row],[Kor]]&lt;=49),"Felnőtt ",""))</f>
        <v/>
      </c>
      <c r="J455" s="34" t="str">
        <f>IF(L455="Nő","",IF(Excel_BuiltIn__FilterDatabase__1[[#This Row],[Kor]]&gt;49=AND(Excel_BuiltIn__FilterDatabase__1[[#This Row],[Kor]]&lt;=59),"Senior ",""))</f>
        <v/>
      </c>
      <c r="K455" s="34" t="str">
        <f>IF(L455="Nő","",IF(Excel_BuiltIn__FilterDatabase__1[[#This Row],[Kor]]&gt;=60,"Super.s ",""))</f>
        <v xml:space="preserve">Super.s </v>
      </c>
      <c r="L455" s="34" t="str">
        <f>IF(Excel_BuiltIn__FilterDatabase__1[[#This Row],[Nem]]="Nő","Lady","")</f>
        <v/>
      </c>
    </row>
    <row r="456" spans="1:12" s="1" customFormat="1" ht="13.8">
      <c r="A456" s="28">
        <v>1807</v>
      </c>
      <c r="B456" s="28" t="s">
        <v>2416</v>
      </c>
      <c r="C456" s="44" t="s">
        <v>27</v>
      </c>
      <c r="D456" s="45"/>
      <c r="E456" s="33" t="str">
        <f>IF(D456&gt;0,($N$2-Excel_BuiltIn__FilterDatabase__1[[#This Row],[Szül Év.Hó.Nap]])/365.25,"0")</f>
        <v>0</v>
      </c>
      <c r="F456" s="40"/>
      <c r="G456" s="34" t="str">
        <f>CONCATENATE(H456,Excel_BuiltIn__FilterDatabase__1[[#This Row],[Felnőtt]],Excel_BuiltIn__FilterDatabase__1[[#This Row],[Senior]],Excel_BuiltIn__FilterDatabase__1[[#This Row],[Super.s]],L456)</f>
        <v xml:space="preserve">Super.s </v>
      </c>
      <c r="H456" s="34" t="str">
        <f>IF(L456="Nő","",IF(Excel_BuiltIn__FilterDatabase__1[[#This Row],[Kor]]&gt;=1=AND(Excel_BuiltIn__FilterDatabase__1[[#This Row],[Kor]]&lt;18),"Junior ",""))</f>
        <v/>
      </c>
      <c r="I456" s="34" t="str">
        <f>IF(L456="Nő","",IF(Excel_BuiltIn__FilterDatabase__1[[#This Row],[Kor]]&gt;=18=AND(Excel_BuiltIn__FilterDatabase__1[[#This Row],[Kor]]&lt;=49),"Felnőtt ",""))</f>
        <v/>
      </c>
      <c r="J456" s="34" t="str">
        <f>IF(L456="Nő","",IF(Excel_BuiltIn__FilterDatabase__1[[#This Row],[Kor]]&gt;49=AND(Excel_BuiltIn__FilterDatabase__1[[#This Row],[Kor]]&lt;=59),"Senior ",""))</f>
        <v/>
      </c>
      <c r="K456" s="34" t="str">
        <f>IF(L456="Nő","",IF(Excel_BuiltIn__FilterDatabase__1[[#This Row],[Kor]]&gt;=60,"Super.s ",""))</f>
        <v xml:space="preserve">Super.s </v>
      </c>
      <c r="L456" s="34" t="str">
        <f>IF(Excel_BuiltIn__FilterDatabase__1[[#This Row],[Nem]]="Nő","Lady","")</f>
        <v/>
      </c>
    </row>
    <row r="457" spans="1:12" s="1" customFormat="1" ht="27.6">
      <c r="A457" s="28">
        <v>1813</v>
      </c>
      <c r="B457" s="28" t="s">
        <v>2417</v>
      </c>
      <c r="C457" s="44" t="s">
        <v>109</v>
      </c>
      <c r="D457" s="45"/>
      <c r="E457" s="33" t="str">
        <f>IF(D457&gt;0,($N$2-Excel_BuiltIn__FilterDatabase__1[[#This Row],[Szül Év.Hó.Nap]])/365.25,"0")</f>
        <v>0</v>
      </c>
      <c r="F457" s="40"/>
      <c r="G457" s="34" t="str">
        <f>CONCATENATE(H457,Excel_BuiltIn__FilterDatabase__1[[#This Row],[Felnőtt]],Excel_BuiltIn__FilterDatabase__1[[#This Row],[Senior]],Excel_BuiltIn__FilterDatabase__1[[#This Row],[Super.s]],L457)</f>
        <v xml:space="preserve">Super.s </v>
      </c>
      <c r="H457" s="34" t="str">
        <f>IF(L457="Nő","",IF(Excel_BuiltIn__FilterDatabase__1[[#This Row],[Kor]]&gt;=1=AND(Excel_BuiltIn__FilterDatabase__1[[#This Row],[Kor]]&lt;18),"Junior ",""))</f>
        <v/>
      </c>
      <c r="I457" s="34" t="str">
        <f>IF(L457="Nő","",IF(Excel_BuiltIn__FilterDatabase__1[[#This Row],[Kor]]&gt;=18=AND(Excel_BuiltIn__FilterDatabase__1[[#This Row],[Kor]]&lt;=49),"Felnőtt ",""))</f>
        <v/>
      </c>
      <c r="J457" s="34" t="str">
        <f>IF(L457="Nő","",IF(Excel_BuiltIn__FilterDatabase__1[[#This Row],[Kor]]&gt;49=AND(Excel_BuiltIn__FilterDatabase__1[[#This Row],[Kor]]&lt;=59),"Senior ",""))</f>
        <v/>
      </c>
      <c r="K457" s="34" t="str">
        <f>IF(L457="Nő","",IF(Excel_BuiltIn__FilterDatabase__1[[#This Row],[Kor]]&gt;=60,"Super.s ",""))</f>
        <v xml:space="preserve">Super.s </v>
      </c>
      <c r="L457" s="34" t="str">
        <f>IF(Excel_BuiltIn__FilterDatabase__1[[#This Row],[Nem]]="Nő","Lady","")</f>
        <v/>
      </c>
    </row>
    <row r="458" spans="1:12" s="1" customFormat="1" ht="13.8">
      <c r="A458" s="28">
        <v>1814</v>
      </c>
      <c r="B458" s="28" t="s">
        <v>419</v>
      </c>
      <c r="C458" s="44" t="s">
        <v>1520</v>
      </c>
      <c r="D458" s="45"/>
      <c r="E458" s="33" t="str">
        <f>IF(D458&gt;0,($N$2-Excel_BuiltIn__FilterDatabase__1[[#This Row],[Szül Év.Hó.Nap]])/365.25,"0")</f>
        <v>0</v>
      </c>
      <c r="F458" s="40"/>
      <c r="G458" s="34" t="str">
        <f>CONCATENATE(H458,Excel_BuiltIn__FilterDatabase__1[[#This Row],[Felnőtt]],Excel_BuiltIn__FilterDatabase__1[[#This Row],[Senior]],Excel_BuiltIn__FilterDatabase__1[[#This Row],[Super.s]],L458)</f>
        <v xml:space="preserve">Super.s </v>
      </c>
      <c r="H458" s="34" t="str">
        <f>IF(L458="Nő","",IF(Excel_BuiltIn__FilterDatabase__1[[#This Row],[Kor]]&gt;=1=AND(Excel_BuiltIn__FilterDatabase__1[[#This Row],[Kor]]&lt;18),"Junior ",""))</f>
        <v/>
      </c>
      <c r="I458" s="34" t="str">
        <f>IF(L458="Nő","",IF(Excel_BuiltIn__FilterDatabase__1[[#This Row],[Kor]]&gt;=18=AND(Excel_BuiltIn__FilterDatabase__1[[#This Row],[Kor]]&lt;=49),"Felnőtt ",""))</f>
        <v/>
      </c>
      <c r="J458" s="34" t="str">
        <f>IF(L458="Nő","",IF(Excel_BuiltIn__FilterDatabase__1[[#This Row],[Kor]]&gt;49=AND(Excel_BuiltIn__FilterDatabase__1[[#This Row],[Kor]]&lt;=59),"Senior ",""))</f>
        <v/>
      </c>
      <c r="K458" s="34" t="str">
        <f>IF(L458="Nő","",IF(Excel_BuiltIn__FilterDatabase__1[[#This Row],[Kor]]&gt;=60,"Super.s ",""))</f>
        <v xml:space="preserve">Super.s </v>
      </c>
      <c r="L458" s="34" t="str">
        <f>IF(Excel_BuiltIn__FilterDatabase__1[[#This Row],[Nem]]="Nő","Lady","")</f>
        <v/>
      </c>
    </row>
    <row r="459" spans="1:12" s="1" customFormat="1" ht="13.8">
      <c r="A459" s="28">
        <v>1817</v>
      </c>
      <c r="B459" s="28" t="s">
        <v>1009</v>
      </c>
      <c r="C459" s="44" t="s">
        <v>1520</v>
      </c>
      <c r="D459" s="45"/>
      <c r="E459" s="33" t="str">
        <f>IF(D459&gt;0,($N$2-Excel_BuiltIn__FilterDatabase__1[[#This Row],[Szül Év.Hó.Nap]])/365.25,"0")</f>
        <v>0</v>
      </c>
      <c r="F459" s="40"/>
      <c r="G459" s="34" t="str">
        <f>CONCATENATE(H459,Excel_BuiltIn__FilterDatabase__1[[#This Row],[Felnőtt]],Excel_BuiltIn__FilterDatabase__1[[#This Row],[Senior]],Excel_BuiltIn__FilterDatabase__1[[#This Row],[Super.s]],L459)</f>
        <v xml:space="preserve">Super.s </v>
      </c>
      <c r="H459" s="34" t="str">
        <f>IF(L459="Nő","",IF(Excel_BuiltIn__FilterDatabase__1[[#This Row],[Kor]]&gt;=1=AND(Excel_BuiltIn__FilterDatabase__1[[#This Row],[Kor]]&lt;18),"Junior ",""))</f>
        <v/>
      </c>
      <c r="I459" s="34" t="str">
        <f>IF(L459="Nő","",IF(Excel_BuiltIn__FilterDatabase__1[[#This Row],[Kor]]&gt;=18=AND(Excel_BuiltIn__FilterDatabase__1[[#This Row],[Kor]]&lt;=49),"Felnőtt ",""))</f>
        <v/>
      </c>
      <c r="J459" s="34" t="str">
        <f>IF(L459="Nő","",IF(Excel_BuiltIn__FilterDatabase__1[[#This Row],[Kor]]&gt;49=AND(Excel_BuiltIn__FilterDatabase__1[[#This Row],[Kor]]&lt;=59),"Senior ",""))</f>
        <v/>
      </c>
      <c r="K459" s="34" t="str">
        <f>IF(L459="Nő","",IF(Excel_BuiltIn__FilterDatabase__1[[#This Row],[Kor]]&gt;=60,"Super.s ",""))</f>
        <v xml:space="preserve">Super.s </v>
      </c>
      <c r="L459" s="34" t="str">
        <f>IF(Excel_BuiltIn__FilterDatabase__1[[#This Row],[Nem]]="Nő","Lady","")</f>
        <v/>
      </c>
    </row>
    <row r="460" spans="1:12" s="1" customFormat="1" ht="13.8">
      <c r="A460" s="28">
        <v>1818</v>
      </c>
      <c r="B460" s="28" t="s">
        <v>2418</v>
      </c>
      <c r="C460" s="44" t="s">
        <v>1520</v>
      </c>
      <c r="D460" s="45"/>
      <c r="E460" s="33" t="str">
        <f>IF(D460&gt;0,($N$2-Excel_BuiltIn__FilterDatabase__1[[#This Row],[Szül Év.Hó.Nap]])/365.25,"0")</f>
        <v>0</v>
      </c>
      <c r="F460" s="40"/>
      <c r="G460" s="34" t="str">
        <f>CONCATENATE(H460,Excel_BuiltIn__FilterDatabase__1[[#This Row],[Felnőtt]],Excel_BuiltIn__FilterDatabase__1[[#This Row],[Senior]],Excel_BuiltIn__FilterDatabase__1[[#This Row],[Super.s]],L460)</f>
        <v xml:space="preserve">Super.s </v>
      </c>
      <c r="H460" s="34" t="str">
        <f>IF(L460="Nő","",IF(Excel_BuiltIn__FilterDatabase__1[[#This Row],[Kor]]&gt;=1=AND(Excel_BuiltIn__FilterDatabase__1[[#This Row],[Kor]]&lt;18),"Junior ",""))</f>
        <v/>
      </c>
      <c r="I460" s="34" t="str">
        <f>IF(L460="Nő","",IF(Excel_BuiltIn__FilterDatabase__1[[#This Row],[Kor]]&gt;=18=AND(Excel_BuiltIn__FilterDatabase__1[[#This Row],[Kor]]&lt;=49),"Felnőtt ",""))</f>
        <v/>
      </c>
      <c r="J460" s="34" t="str">
        <f>IF(L460="Nő","",IF(Excel_BuiltIn__FilterDatabase__1[[#This Row],[Kor]]&gt;49=AND(Excel_BuiltIn__FilterDatabase__1[[#This Row],[Kor]]&lt;=59),"Senior ",""))</f>
        <v/>
      </c>
      <c r="K460" s="34" t="str">
        <f>IF(L460="Nő","",IF(Excel_BuiltIn__FilterDatabase__1[[#This Row],[Kor]]&gt;=60,"Super.s ",""))</f>
        <v xml:space="preserve">Super.s </v>
      </c>
      <c r="L460" s="34" t="str">
        <f>IF(Excel_BuiltIn__FilterDatabase__1[[#This Row],[Nem]]="Nő","Lady","")</f>
        <v/>
      </c>
    </row>
    <row r="461" spans="1:12" s="1" customFormat="1" ht="13.8">
      <c r="A461" s="28">
        <v>1819</v>
      </c>
      <c r="B461" s="28" t="s">
        <v>56</v>
      </c>
      <c r="C461" s="44" t="s">
        <v>1520</v>
      </c>
      <c r="D461" s="45"/>
      <c r="E461" s="33" t="str">
        <f>IF(D461&gt;0,($N$2-Excel_BuiltIn__FilterDatabase__1[[#This Row],[Szül Év.Hó.Nap]])/365.25,"0")</f>
        <v>0</v>
      </c>
      <c r="F461" s="40"/>
      <c r="G461" s="34" t="str">
        <f>CONCATENATE(H461,Excel_BuiltIn__FilterDatabase__1[[#This Row],[Felnőtt]],Excel_BuiltIn__FilterDatabase__1[[#This Row],[Senior]],Excel_BuiltIn__FilterDatabase__1[[#This Row],[Super.s]],L461)</f>
        <v xml:space="preserve">Super.s </v>
      </c>
      <c r="H461" s="34" t="str">
        <f>IF(L461="Nő","",IF(Excel_BuiltIn__FilterDatabase__1[[#This Row],[Kor]]&gt;=1=AND(Excel_BuiltIn__FilterDatabase__1[[#This Row],[Kor]]&lt;18),"Junior ",""))</f>
        <v/>
      </c>
      <c r="I461" s="34" t="str">
        <f>IF(L461="Nő","",IF(Excel_BuiltIn__FilterDatabase__1[[#This Row],[Kor]]&gt;=18=AND(Excel_BuiltIn__FilterDatabase__1[[#This Row],[Kor]]&lt;=49),"Felnőtt ",""))</f>
        <v/>
      </c>
      <c r="J461" s="34" t="str">
        <f>IF(L461="Nő","",IF(Excel_BuiltIn__FilterDatabase__1[[#This Row],[Kor]]&gt;49=AND(Excel_BuiltIn__FilterDatabase__1[[#This Row],[Kor]]&lt;=59),"Senior ",""))</f>
        <v/>
      </c>
      <c r="K461" s="34" t="str">
        <f>IF(L461="Nő","",IF(Excel_BuiltIn__FilterDatabase__1[[#This Row],[Kor]]&gt;=60,"Super.s ",""))</f>
        <v xml:space="preserve">Super.s </v>
      </c>
      <c r="L461" s="34" t="str">
        <f>IF(Excel_BuiltIn__FilterDatabase__1[[#This Row],[Nem]]="Nő","Lady","")</f>
        <v/>
      </c>
    </row>
    <row r="462" spans="1:12" s="1" customFormat="1" ht="13.8">
      <c r="A462" s="28">
        <v>1820</v>
      </c>
      <c r="B462" s="28" t="s">
        <v>194</v>
      </c>
      <c r="C462" s="44" t="s">
        <v>1520</v>
      </c>
      <c r="D462" s="45"/>
      <c r="E462" s="33" t="str">
        <f>IF(D462&gt;0,($N$2-Excel_BuiltIn__FilterDatabase__1[[#This Row],[Szül Év.Hó.Nap]])/365.25,"0")</f>
        <v>0</v>
      </c>
      <c r="F462" s="40"/>
      <c r="G462" s="34" t="str">
        <f>CONCATENATE(H462,Excel_BuiltIn__FilterDatabase__1[[#This Row],[Felnőtt]],Excel_BuiltIn__FilterDatabase__1[[#This Row],[Senior]],Excel_BuiltIn__FilterDatabase__1[[#This Row],[Super.s]],L462)</f>
        <v xml:space="preserve">Super.s </v>
      </c>
      <c r="H462" s="34" t="str">
        <f>IF(L462="Nő","",IF(Excel_BuiltIn__FilterDatabase__1[[#This Row],[Kor]]&gt;=1=AND(Excel_BuiltIn__FilterDatabase__1[[#This Row],[Kor]]&lt;18),"Junior ",""))</f>
        <v/>
      </c>
      <c r="I462" s="34" t="str">
        <f>IF(L462="Nő","",IF(Excel_BuiltIn__FilterDatabase__1[[#This Row],[Kor]]&gt;=18=AND(Excel_BuiltIn__FilterDatabase__1[[#This Row],[Kor]]&lt;=49),"Felnőtt ",""))</f>
        <v/>
      </c>
      <c r="J462" s="34" t="str">
        <f>IF(L462="Nő","",IF(Excel_BuiltIn__FilterDatabase__1[[#This Row],[Kor]]&gt;49=AND(Excel_BuiltIn__FilterDatabase__1[[#This Row],[Kor]]&lt;=59),"Senior ",""))</f>
        <v/>
      </c>
      <c r="K462" s="34" t="str">
        <f>IF(L462="Nő","",IF(Excel_BuiltIn__FilterDatabase__1[[#This Row],[Kor]]&gt;=60,"Super.s ",""))</f>
        <v xml:space="preserve">Super.s </v>
      </c>
      <c r="L462" s="34" t="str">
        <f>IF(Excel_BuiltIn__FilterDatabase__1[[#This Row],[Nem]]="Nő","Lady","")</f>
        <v/>
      </c>
    </row>
    <row r="463" spans="1:12" s="1" customFormat="1" ht="13.8">
      <c r="A463" s="28">
        <v>1821</v>
      </c>
      <c r="B463" s="28" t="s">
        <v>1532</v>
      </c>
      <c r="C463" s="44" t="s">
        <v>1520</v>
      </c>
      <c r="D463" s="45"/>
      <c r="E463" s="33" t="str">
        <f>IF(D463&gt;0,($N$2-Excel_BuiltIn__FilterDatabase__1[[#This Row],[Szül Év.Hó.Nap]])/365.25,"0")</f>
        <v>0</v>
      </c>
      <c r="F463" s="40"/>
      <c r="G463" s="34" t="str">
        <f>CONCATENATE(H463,Excel_BuiltIn__FilterDatabase__1[[#This Row],[Felnőtt]],Excel_BuiltIn__FilterDatabase__1[[#This Row],[Senior]],Excel_BuiltIn__FilterDatabase__1[[#This Row],[Super.s]],L463)</f>
        <v xml:space="preserve">Super.s </v>
      </c>
      <c r="H463" s="34" t="str">
        <f>IF(L463="Nő","",IF(Excel_BuiltIn__FilterDatabase__1[[#This Row],[Kor]]&gt;=1=AND(Excel_BuiltIn__FilterDatabase__1[[#This Row],[Kor]]&lt;18),"Junior ",""))</f>
        <v/>
      </c>
      <c r="I463" s="34" t="str">
        <f>IF(L463="Nő","",IF(Excel_BuiltIn__FilterDatabase__1[[#This Row],[Kor]]&gt;=18=AND(Excel_BuiltIn__FilterDatabase__1[[#This Row],[Kor]]&lt;=49),"Felnőtt ",""))</f>
        <v/>
      </c>
      <c r="J463" s="34" t="str">
        <f>IF(L463="Nő","",IF(Excel_BuiltIn__FilterDatabase__1[[#This Row],[Kor]]&gt;49=AND(Excel_BuiltIn__FilterDatabase__1[[#This Row],[Kor]]&lt;=59),"Senior ",""))</f>
        <v/>
      </c>
      <c r="K463" s="34" t="str">
        <f>IF(L463="Nő","",IF(Excel_BuiltIn__FilterDatabase__1[[#This Row],[Kor]]&gt;=60,"Super.s ",""))</f>
        <v xml:space="preserve">Super.s </v>
      </c>
      <c r="L463" s="34" t="str">
        <f>IF(Excel_BuiltIn__FilterDatabase__1[[#This Row],[Nem]]="Nő","Lady","")</f>
        <v/>
      </c>
    </row>
    <row r="464" spans="1:12" s="1" customFormat="1" ht="13.8">
      <c r="A464" s="28">
        <v>1827</v>
      </c>
      <c r="B464" s="28" t="s">
        <v>2419</v>
      </c>
      <c r="C464" s="44" t="s">
        <v>963</v>
      </c>
      <c r="D464" s="45"/>
      <c r="E464" s="33" t="str">
        <f>IF(D464&gt;0,($N$2-Excel_BuiltIn__FilterDatabase__1[[#This Row],[Szül Év.Hó.Nap]])/365.25,"0")</f>
        <v>0</v>
      </c>
      <c r="F464" s="40"/>
      <c r="G464" s="34" t="str">
        <f>CONCATENATE(H464,Excel_BuiltIn__FilterDatabase__1[[#This Row],[Felnőtt]],Excel_BuiltIn__FilterDatabase__1[[#This Row],[Senior]],Excel_BuiltIn__FilterDatabase__1[[#This Row],[Super.s]],L464)</f>
        <v xml:space="preserve">Super.s </v>
      </c>
      <c r="H464" s="34" t="str">
        <f>IF(L464="Nő","",IF(Excel_BuiltIn__FilterDatabase__1[[#This Row],[Kor]]&gt;=1=AND(Excel_BuiltIn__FilterDatabase__1[[#This Row],[Kor]]&lt;18),"Junior ",""))</f>
        <v/>
      </c>
      <c r="I464" s="34" t="str">
        <f>IF(L464="Nő","",IF(Excel_BuiltIn__FilterDatabase__1[[#This Row],[Kor]]&gt;=18=AND(Excel_BuiltIn__FilterDatabase__1[[#This Row],[Kor]]&lt;=49),"Felnőtt ",""))</f>
        <v/>
      </c>
      <c r="J464" s="34" t="str">
        <f>IF(L464="Nő","",IF(Excel_BuiltIn__FilterDatabase__1[[#This Row],[Kor]]&gt;49=AND(Excel_BuiltIn__FilterDatabase__1[[#This Row],[Kor]]&lt;=59),"Senior ",""))</f>
        <v/>
      </c>
      <c r="K464" s="34" t="str">
        <f>IF(L464="Nő","",IF(Excel_BuiltIn__FilterDatabase__1[[#This Row],[Kor]]&gt;=60,"Super.s ",""))</f>
        <v xml:space="preserve">Super.s </v>
      </c>
      <c r="L464" s="34" t="str">
        <f>IF(Excel_BuiltIn__FilterDatabase__1[[#This Row],[Nem]]="Nő","Lady","")</f>
        <v/>
      </c>
    </row>
    <row r="465" spans="1:12" s="1" customFormat="1" ht="27.6">
      <c r="A465" s="28">
        <v>1830</v>
      </c>
      <c r="B465" s="28" t="s">
        <v>420</v>
      </c>
      <c r="C465" s="44" t="s">
        <v>964</v>
      </c>
      <c r="D465" s="45"/>
      <c r="E465" s="33" t="str">
        <f>IF(D465&gt;0,($N$2-Excel_BuiltIn__FilterDatabase__1[[#This Row],[Szül Év.Hó.Nap]])/365.25,"0")</f>
        <v>0</v>
      </c>
      <c r="F465" s="40"/>
      <c r="G465" s="34" t="str">
        <f>CONCATENATE(H465,Excel_BuiltIn__FilterDatabase__1[[#This Row],[Felnőtt]],Excel_BuiltIn__FilterDatabase__1[[#This Row],[Senior]],Excel_BuiltIn__FilterDatabase__1[[#This Row],[Super.s]],L465)</f>
        <v xml:space="preserve">Super.s </v>
      </c>
      <c r="H465" s="34" t="str">
        <f>IF(L465="Nő","",IF(Excel_BuiltIn__FilterDatabase__1[[#This Row],[Kor]]&gt;=1=AND(Excel_BuiltIn__FilterDatabase__1[[#This Row],[Kor]]&lt;18),"Junior ",""))</f>
        <v/>
      </c>
      <c r="I465" s="34" t="str">
        <f>IF(L465="Nő","",IF(Excel_BuiltIn__FilterDatabase__1[[#This Row],[Kor]]&gt;=18=AND(Excel_BuiltIn__FilterDatabase__1[[#This Row],[Kor]]&lt;=49),"Felnőtt ",""))</f>
        <v/>
      </c>
      <c r="J465" s="34" t="str">
        <f>IF(L465="Nő","",IF(Excel_BuiltIn__FilterDatabase__1[[#This Row],[Kor]]&gt;49=AND(Excel_BuiltIn__FilterDatabase__1[[#This Row],[Kor]]&lt;=59),"Senior ",""))</f>
        <v/>
      </c>
      <c r="K465" s="34" t="str">
        <f>IF(L465="Nő","",IF(Excel_BuiltIn__FilterDatabase__1[[#This Row],[Kor]]&gt;=60,"Super.s ",""))</f>
        <v xml:space="preserve">Super.s </v>
      </c>
      <c r="L465" s="34" t="str">
        <f>IF(Excel_BuiltIn__FilterDatabase__1[[#This Row],[Nem]]="Nő","Lady","")</f>
        <v/>
      </c>
    </row>
    <row r="466" spans="1:12" s="1" customFormat="1" ht="13.8">
      <c r="A466" s="28">
        <v>1832</v>
      </c>
      <c r="B466" s="28" t="s">
        <v>421</v>
      </c>
      <c r="C466" s="44" t="s">
        <v>939</v>
      </c>
      <c r="D466" s="45"/>
      <c r="E466" s="33" t="str">
        <f>IF(D466&gt;0,($N$2-Excel_BuiltIn__FilterDatabase__1[[#This Row],[Szül Év.Hó.Nap]])/365.25,"0")</f>
        <v>0</v>
      </c>
      <c r="F466" s="40"/>
      <c r="G466" s="34" t="str">
        <f>CONCATENATE(H466,Excel_BuiltIn__FilterDatabase__1[[#This Row],[Felnőtt]],Excel_BuiltIn__FilterDatabase__1[[#This Row],[Senior]],Excel_BuiltIn__FilterDatabase__1[[#This Row],[Super.s]],L466)</f>
        <v xml:space="preserve">Super.s </v>
      </c>
      <c r="H466" s="34" t="str">
        <f>IF(L466="Nő","",IF(Excel_BuiltIn__FilterDatabase__1[[#This Row],[Kor]]&gt;=1=AND(Excel_BuiltIn__FilterDatabase__1[[#This Row],[Kor]]&lt;18),"Junior ",""))</f>
        <v/>
      </c>
      <c r="I466" s="34" t="str">
        <f>IF(L466="Nő","",IF(Excel_BuiltIn__FilterDatabase__1[[#This Row],[Kor]]&gt;=18=AND(Excel_BuiltIn__FilterDatabase__1[[#This Row],[Kor]]&lt;=49),"Felnőtt ",""))</f>
        <v/>
      </c>
      <c r="J466" s="34" t="str">
        <f>IF(L466="Nő","",IF(Excel_BuiltIn__FilterDatabase__1[[#This Row],[Kor]]&gt;49=AND(Excel_BuiltIn__FilterDatabase__1[[#This Row],[Kor]]&lt;=59),"Senior ",""))</f>
        <v/>
      </c>
      <c r="K466" s="34" t="str">
        <f>IF(L466="Nő","",IF(Excel_BuiltIn__FilterDatabase__1[[#This Row],[Kor]]&gt;=60,"Super.s ",""))</f>
        <v xml:space="preserve">Super.s </v>
      </c>
      <c r="L466" s="34" t="str">
        <f>IF(Excel_BuiltIn__FilterDatabase__1[[#This Row],[Nem]]="Nő","Lady","")</f>
        <v/>
      </c>
    </row>
    <row r="467" spans="1:12" s="1" customFormat="1" ht="27.6">
      <c r="A467" s="28">
        <v>1833</v>
      </c>
      <c r="B467" s="28" t="s">
        <v>2420</v>
      </c>
      <c r="C467" s="44" t="s">
        <v>942</v>
      </c>
      <c r="D467" s="45"/>
      <c r="E467" s="33" t="str">
        <f>IF(D467&gt;0,($N$2-Excel_BuiltIn__FilterDatabase__1[[#This Row],[Szül Év.Hó.Nap]])/365.25,"0")</f>
        <v>0</v>
      </c>
      <c r="F467" s="40"/>
      <c r="G467" s="34" t="str">
        <f>CONCATENATE(H467,Excel_BuiltIn__FilterDatabase__1[[#This Row],[Felnőtt]],Excel_BuiltIn__FilterDatabase__1[[#This Row],[Senior]],Excel_BuiltIn__FilterDatabase__1[[#This Row],[Super.s]],L467)</f>
        <v xml:space="preserve">Super.s </v>
      </c>
      <c r="H467" s="34" t="str">
        <f>IF(L467="Nő","",IF(Excel_BuiltIn__FilterDatabase__1[[#This Row],[Kor]]&gt;=1=AND(Excel_BuiltIn__FilterDatabase__1[[#This Row],[Kor]]&lt;18),"Junior ",""))</f>
        <v/>
      </c>
      <c r="I467" s="34" t="str">
        <f>IF(L467="Nő","",IF(Excel_BuiltIn__FilterDatabase__1[[#This Row],[Kor]]&gt;=18=AND(Excel_BuiltIn__FilterDatabase__1[[#This Row],[Kor]]&lt;=49),"Felnőtt ",""))</f>
        <v/>
      </c>
      <c r="J467" s="34" t="str">
        <f>IF(L467="Nő","",IF(Excel_BuiltIn__FilterDatabase__1[[#This Row],[Kor]]&gt;49=AND(Excel_BuiltIn__FilterDatabase__1[[#This Row],[Kor]]&lt;=59),"Senior ",""))</f>
        <v/>
      </c>
      <c r="K467" s="34" t="str">
        <f>IF(L467="Nő","",IF(Excel_BuiltIn__FilterDatabase__1[[#This Row],[Kor]]&gt;=60,"Super.s ",""))</f>
        <v xml:space="preserve">Super.s </v>
      </c>
      <c r="L467" s="34" t="str">
        <f>IF(Excel_BuiltIn__FilterDatabase__1[[#This Row],[Nem]]="Nő","Lady","")</f>
        <v/>
      </c>
    </row>
    <row r="468" spans="1:12" s="1" customFormat="1" ht="13.8">
      <c r="A468" s="28">
        <v>1835</v>
      </c>
      <c r="B468" s="28" t="s">
        <v>422</v>
      </c>
      <c r="C468" s="44" t="s">
        <v>1016</v>
      </c>
      <c r="D468" s="45"/>
      <c r="E468" s="33" t="str">
        <f>IF(D468&gt;0,($N$2-Excel_BuiltIn__FilterDatabase__1[[#This Row],[Szül Év.Hó.Nap]])/365.25,"0")</f>
        <v>0</v>
      </c>
      <c r="F468" s="40"/>
      <c r="G468" s="34" t="str">
        <f>CONCATENATE(H468,Excel_BuiltIn__FilterDatabase__1[[#This Row],[Felnőtt]],Excel_BuiltIn__FilterDatabase__1[[#This Row],[Senior]],Excel_BuiltIn__FilterDatabase__1[[#This Row],[Super.s]],L468)</f>
        <v xml:space="preserve">Super.s </v>
      </c>
      <c r="H468" s="34" t="str">
        <f>IF(L468="Nő","",IF(Excel_BuiltIn__FilterDatabase__1[[#This Row],[Kor]]&gt;=1=AND(Excel_BuiltIn__FilterDatabase__1[[#This Row],[Kor]]&lt;18),"Junior ",""))</f>
        <v/>
      </c>
      <c r="I468" s="34" t="str">
        <f>IF(L468="Nő","",IF(Excel_BuiltIn__FilterDatabase__1[[#This Row],[Kor]]&gt;=18=AND(Excel_BuiltIn__FilterDatabase__1[[#This Row],[Kor]]&lt;=49),"Felnőtt ",""))</f>
        <v/>
      </c>
      <c r="J468" s="34" t="str">
        <f>IF(L468="Nő","",IF(Excel_BuiltIn__FilterDatabase__1[[#This Row],[Kor]]&gt;49=AND(Excel_BuiltIn__FilterDatabase__1[[#This Row],[Kor]]&lt;=59),"Senior ",""))</f>
        <v/>
      </c>
      <c r="K468" s="34" t="str">
        <f>IF(L468="Nő","",IF(Excel_BuiltIn__FilterDatabase__1[[#This Row],[Kor]]&gt;=60,"Super.s ",""))</f>
        <v xml:space="preserve">Super.s </v>
      </c>
      <c r="L468" s="34" t="str">
        <f>IF(Excel_BuiltIn__FilterDatabase__1[[#This Row],[Nem]]="Nő","Lady","")</f>
        <v/>
      </c>
    </row>
    <row r="469" spans="1:12" s="1" customFormat="1" ht="13.8">
      <c r="A469" s="28">
        <v>1837</v>
      </c>
      <c r="B469" s="28" t="s">
        <v>423</v>
      </c>
      <c r="C469" s="44" t="s">
        <v>942</v>
      </c>
      <c r="D469" s="45"/>
      <c r="E469" s="33" t="str">
        <f>IF(D469&gt;0,($N$2-Excel_BuiltIn__FilterDatabase__1[[#This Row],[Szül Év.Hó.Nap]])/365.25,"0")</f>
        <v>0</v>
      </c>
      <c r="F469" s="40"/>
      <c r="G469" s="34" t="str">
        <f>CONCATENATE(H469,Excel_BuiltIn__FilterDatabase__1[[#This Row],[Felnőtt]],Excel_BuiltIn__FilterDatabase__1[[#This Row],[Senior]],Excel_BuiltIn__FilterDatabase__1[[#This Row],[Super.s]],L469)</f>
        <v xml:space="preserve">Super.s </v>
      </c>
      <c r="H469" s="34" t="str">
        <f>IF(L469="Nő","",IF(Excel_BuiltIn__FilterDatabase__1[[#This Row],[Kor]]&gt;=1=AND(Excel_BuiltIn__FilterDatabase__1[[#This Row],[Kor]]&lt;18),"Junior ",""))</f>
        <v/>
      </c>
      <c r="I469" s="34" t="str">
        <f>IF(L469="Nő","",IF(Excel_BuiltIn__FilterDatabase__1[[#This Row],[Kor]]&gt;=18=AND(Excel_BuiltIn__FilterDatabase__1[[#This Row],[Kor]]&lt;=49),"Felnőtt ",""))</f>
        <v/>
      </c>
      <c r="J469" s="34" t="str">
        <f>IF(L469="Nő","",IF(Excel_BuiltIn__FilterDatabase__1[[#This Row],[Kor]]&gt;49=AND(Excel_BuiltIn__FilterDatabase__1[[#This Row],[Kor]]&lt;=59),"Senior ",""))</f>
        <v/>
      </c>
      <c r="K469" s="34" t="str">
        <f>IF(L469="Nő","",IF(Excel_BuiltIn__FilterDatabase__1[[#This Row],[Kor]]&gt;=60,"Super.s ",""))</f>
        <v xml:space="preserve">Super.s </v>
      </c>
      <c r="L469" s="34" t="str">
        <f>IF(Excel_BuiltIn__FilterDatabase__1[[#This Row],[Nem]]="Nő","Lady","")</f>
        <v/>
      </c>
    </row>
    <row r="470" spans="1:12" s="1" customFormat="1" ht="27.6">
      <c r="A470" s="28">
        <v>1838</v>
      </c>
      <c r="B470" s="28" t="s">
        <v>424</v>
      </c>
      <c r="C470" s="44" t="s">
        <v>977</v>
      </c>
      <c r="D470" s="45"/>
      <c r="E470" s="33" t="str">
        <f>IF(D470&gt;0,($N$2-Excel_BuiltIn__FilterDatabase__1[[#This Row],[Szül Év.Hó.Nap]])/365.25,"0")</f>
        <v>0</v>
      </c>
      <c r="F470" s="40"/>
      <c r="G470" s="34" t="str">
        <f>CONCATENATE(H470,Excel_BuiltIn__FilterDatabase__1[[#This Row],[Felnőtt]],Excel_BuiltIn__FilterDatabase__1[[#This Row],[Senior]],Excel_BuiltIn__FilterDatabase__1[[#This Row],[Super.s]],L470)</f>
        <v xml:space="preserve">Super.s </v>
      </c>
      <c r="H470" s="34" t="str">
        <f>IF(L470="Nő","",IF(Excel_BuiltIn__FilterDatabase__1[[#This Row],[Kor]]&gt;=1=AND(Excel_BuiltIn__FilterDatabase__1[[#This Row],[Kor]]&lt;18),"Junior ",""))</f>
        <v/>
      </c>
      <c r="I470" s="34" t="str">
        <f>IF(L470="Nő","",IF(Excel_BuiltIn__FilterDatabase__1[[#This Row],[Kor]]&gt;=18=AND(Excel_BuiltIn__FilterDatabase__1[[#This Row],[Kor]]&lt;=49),"Felnőtt ",""))</f>
        <v/>
      </c>
      <c r="J470" s="34" t="str">
        <f>IF(L470="Nő","",IF(Excel_BuiltIn__FilterDatabase__1[[#This Row],[Kor]]&gt;49=AND(Excel_BuiltIn__FilterDatabase__1[[#This Row],[Kor]]&lt;=59),"Senior ",""))</f>
        <v/>
      </c>
      <c r="K470" s="34" t="str">
        <f>IF(L470="Nő","",IF(Excel_BuiltIn__FilterDatabase__1[[#This Row],[Kor]]&gt;=60,"Super.s ",""))</f>
        <v xml:space="preserve">Super.s </v>
      </c>
      <c r="L470" s="34" t="str">
        <f>IF(Excel_BuiltIn__FilterDatabase__1[[#This Row],[Nem]]="Nő","Lady","")</f>
        <v/>
      </c>
    </row>
    <row r="471" spans="1:12" s="1" customFormat="1" ht="13.8">
      <c r="A471" s="28">
        <v>1842</v>
      </c>
      <c r="B471" s="28" t="s">
        <v>1010</v>
      </c>
      <c r="C471" s="44" t="s">
        <v>942</v>
      </c>
      <c r="D471" s="45"/>
      <c r="E471" s="33" t="str">
        <f>IF(D471&gt;0,($N$2-Excel_BuiltIn__FilterDatabase__1[[#This Row],[Szül Év.Hó.Nap]])/365.25,"0")</f>
        <v>0</v>
      </c>
      <c r="F471" s="40"/>
      <c r="G471" s="34" t="str">
        <f>CONCATENATE(H471,Excel_BuiltIn__FilterDatabase__1[[#This Row],[Felnőtt]],Excel_BuiltIn__FilterDatabase__1[[#This Row],[Senior]],Excel_BuiltIn__FilterDatabase__1[[#This Row],[Super.s]],L471)</f>
        <v xml:space="preserve">Super.s </v>
      </c>
      <c r="H471" s="34" t="str">
        <f>IF(L471="Nő","",IF(Excel_BuiltIn__FilterDatabase__1[[#This Row],[Kor]]&gt;=1=AND(Excel_BuiltIn__FilterDatabase__1[[#This Row],[Kor]]&lt;18),"Junior ",""))</f>
        <v/>
      </c>
      <c r="I471" s="34" t="str">
        <f>IF(L471="Nő","",IF(Excel_BuiltIn__FilterDatabase__1[[#This Row],[Kor]]&gt;=18=AND(Excel_BuiltIn__FilterDatabase__1[[#This Row],[Kor]]&lt;=49),"Felnőtt ",""))</f>
        <v/>
      </c>
      <c r="J471" s="34" t="str">
        <f>IF(L471="Nő","",IF(Excel_BuiltIn__FilterDatabase__1[[#This Row],[Kor]]&gt;49=AND(Excel_BuiltIn__FilterDatabase__1[[#This Row],[Kor]]&lt;=59),"Senior ",""))</f>
        <v/>
      </c>
      <c r="K471" s="34" t="str">
        <f>IF(L471="Nő","",IF(Excel_BuiltIn__FilterDatabase__1[[#This Row],[Kor]]&gt;=60,"Super.s ",""))</f>
        <v xml:space="preserve">Super.s </v>
      </c>
      <c r="L471" s="34" t="str">
        <f>IF(Excel_BuiltIn__FilterDatabase__1[[#This Row],[Nem]]="Nő","Lady","")</f>
        <v/>
      </c>
    </row>
    <row r="472" spans="1:12" s="1" customFormat="1" ht="13.8">
      <c r="A472" s="28">
        <v>1843</v>
      </c>
      <c r="B472" s="28" t="s">
        <v>2421</v>
      </c>
      <c r="C472" s="44" t="s">
        <v>2388</v>
      </c>
      <c r="D472" s="45"/>
      <c r="E472" s="33" t="str">
        <f>IF(D472&gt;0,($N$2-Excel_BuiltIn__FilterDatabase__1[[#This Row],[Szül Év.Hó.Nap]])/365.25,"0")</f>
        <v>0</v>
      </c>
      <c r="F472" s="40"/>
      <c r="G472" s="34" t="str">
        <f>CONCATENATE(H472,Excel_BuiltIn__FilterDatabase__1[[#This Row],[Felnőtt]],Excel_BuiltIn__FilterDatabase__1[[#This Row],[Senior]],Excel_BuiltIn__FilterDatabase__1[[#This Row],[Super.s]],L472)</f>
        <v xml:space="preserve">Super.s </v>
      </c>
      <c r="H472" s="34" t="str">
        <f>IF(L472="Nő","",IF(Excel_BuiltIn__FilterDatabase__1[[#This Row],[Kor]]&gt;=1=AND(Excel_BuiltIn__FilterDatabase__1[[#This Row],[Kor]]&lt;18),"Junior ",""))</f>
        <v/>
      </c>
      <c r="I472" s="34" t="str">
        <f>IF(L472="Nő","",IF(Excel_BuiltIn__FilterDatabase__1[[#This Row],[Kor]]&gt;=18=AND(Excel_BuiltIn__FilterDatabase__1[[#This Row],[Kor]]&lt;=49),"Felnőtt ",""))</f>
        <v/>
      </c>
      <c r="J472" s="34" t="str">
        <f>IF(L472="Nő","",IF(Excel_BuiltIn__FilterDatabase__1[[#This Row],[Kor]]&gt;49=AND(Excel_BuiltIn__FilterDatabase__1[[#This Row],[Kor]]&lt;=59),"Senior ",""))</f>
        <v/>
      </c>
      <c r="K472" s="34" t="str">
        <f>IF(L472="Nő","",IF(Excel_BuiltIn__FilterDatabase__1[[#This Row],[Kor]]&gt;=60,"Super.s ",""))</f>
        <v xml:space="preserve">Super.s </v>
      </c>
      <c r="L472" s="34" t="str">
        <f>IF(Excel_BuiltIn__FilterDatabase__1[[#This Row],[Nem]]="Nő","Lady","")</f>
        <v/>
      </c>
    </row>
    <row r="473" spans="1:12" s="1" customFormat="1" ht="13.8">
      <c r="A473" s="28">
        <v>1845</v>
      </c>
      <c r="B473" s="28" t="s">
        <v>425</v>
      </c>
      <c r="C473" s="44" t="s">
        <v>945</v>
      </c>
      <c r="D473" s="45"/>
      <c r="E473" s="33" t="str">
        <f>IF(D473&gt;0,($N$2-Excel_BuiltIn__FilterDatabase__1[[#This Row],[Szül Év.Hó.Nap]])/365.25,"0")</f>
        <v>0</v>
      </c>
      <c r="F473" s="40"/>
      <c r="G473" s="34" t="str">
        <f>CONCATENATE(H473,Excel_BuiltIn__FilterDatabase__1[[#This Row],[Felnőtt]],Excel_BuiltIn__FilterDatabase__1[[#This Row],[Senior]],Excel_BuiltIn__FilterDatabase__1[[#This Row],[Super.s]],L473)</f>
        <v xml:space="preserve">Super.s </v>
      </c>
      <c r="H473" s="34" t="str">
        <f>IF(L473="Nő","",IF(Excel_BuiltIn__FilterDatabase__1[[#This Row],[Kor]]&gt;=1=AND(Excel_BuiltIn__FilterDatabase__1[[#This Row],[Kor]]&lt;18),"Junior ",""))</f>
        <v/>
      </c>
      <c r="I473" s="34" t="str">
        <f>IF(L473="Nő","",IF(Excel_BuiltIn__FilterDatabase__1[[#This Row],[Kor]]&gt;=18=AND(Excel_BuiltIn__FilterDatabase__1[[#This Row],[Kor]]&lt;=49),"Felnőtt ",""))</f>
        <v/>
      </c>
      <c r="J473" s="34" t="str">
        <f>IF(L473="Nő","",IF(Excel_BuiltIn__FilterDatabase__1[[#This Row],[Kor]]&gt;49=AND(Excel_BuiltIn__FilterDatabase__1[[#This Row],[Kor]]&lt;=59),"Senior ",""))</f>
        <v/>
      </c>
      <c r="K473" s="34" t="str">
        <f>IF(L473="Nő","",IF(Excel_BuiltIn__FilterDatabase__1[[#This Row],[Kor]]&gt;=60,"Super.s ",""))</f>
        <v xml:space="preserve">Super.s </v>
      </c>
      <c r="L473" s="34" t="str">
        <f>IF(Excel_BuiltIn__FilterDatabase__1[[#This Row],[Nem]]="Nő","Lady","")</f>
        <v/>
      </c>
    </row>
    <row r="474" spans="1:12" s="1" customFormat="1" ht="13.8">
      <c r="A474" s="28">
        <v>1846</v>
      </c>
      <c r="B474" s="28" t="s">
        <v>426</v>
      </c>
      <c r="C474" s="44" t="s">
        <v>986</v>
      </c>
      <c r="D474" s="45"/>
      <c r="E474" s="33" t="str">
        <f>IF(D474&gt;0,($N$2-Excel_BuiltIn__FilterDatabase__1[[#This Row],[Szül Év.Hó.Nap]])/365.25,"0")</f>
        <v>0</v>
      </c>
      <c r="F474" s="40"/>
      <c r="G474" s="34" t="str">
        <f>CONCATENATE(H474,Excel_BuiltIn__FilterDatabase__1[[#This Row],[Felnőtt]],Excel_BuiltIn__FilterDatabase__1[[#This Row],[Senior]],Excel_BuiltIn__FilterDatabase__1[[#This Row],[Super.s]],L474)</f>
        <v xml:space="preserve">Super.s </v>
      </c>
      <c r="H474" s="34" t="str">
        <f>IF(L474="Nő","",IF(Excel_BuiltIn__FilterDatabase__1[[#This Row],[Kor]]&gt;=1=AND(Excel_BuiltIn__FilterDatabase__1[[#This Row],[Kor]]&lt;18),"Junior ",""))</f>
        <v/>
      </c>
      <c r="I474" s="34" t="str">
        <f>IF(L474="Nő","",IF(Excel_BuiltIn__FilterDatabase__1[[#This Row],[Kor]]&gt;=18=AND(Excel_BuiltIn__FilterDatabase__1[[#This Row],[Kor]]&lt;=49),"Felnőtt ",""))</f>
        <v/>
      </c>
      <c r="J474" s="34" t="str">
        <f>IF(L474="Nő","",IF(Excel_BuiltIn__FilterDatabase__1[[#This Row],[Kor]]&gt;49=AND(Excel_BuiltIn__FilterDatabase__1[[#This Row],[Kor]]&lt;=59),"Senior ",""))</f>
        <v/>
      </c>
      <c r="K474" s="34" t="str">
        <f>IF(L474="Nő","",IF(Excel_BuiltIn__FilterDatabase__1[[#This Row],[Kor]]&gt;=60,"Super.s ",""))</f>
        <v xml:space="preserve">Super.s </v>
      </c>
      <c r="L474" s="34" t="str">
        <f>IF(Excel_BuiltIn__FilterDatabase__1[[#This Row],[Nem]]="Nő","Lady","")</f>
        <v/>
      </c>
    </row>
    <row r="475" spans="1:12" s="1" customFormat="1" ht="13.8">
      <c r="A475" s="28">
        <v>1847</v>
      </c>
      <c r="B475" s="28" t="s">
        <v>427</v>
      </c>
      <c r="C475" s="44" t="s">
        <v>27</v>
      </c>
      <c r="D475" s="45"/>
      <c r="E475" s="33" t="str">
        <f>IF(D475&gt;0,($N$2-Excel_BuiltIn__FilterDatabase__1[[#This Row],[Szül Év.Hó.Nap]])/365.25,"0")</f>
        <v>0</v>
      </c>
      <c r="F475" s="40"/>
      <c r="G475" s="34" t="str">
        <f>CONCATENATE(H475,Excel_BuiltIn__FilterDatabase__1[[#This Row],[Felnőtt]],Excel_BuiltIn__FilterDatabase__1[[#This Row],[Senior]],Excel_BuiltIn__FilterDatabase__1[[#This Row],[Super.s]],L475)</f>
        <v xml:space="preserve">Super.s </v>
      </c>
      <c r="H475" s="34" t="str">
        <f>IF(L475="Nő","",IF(Excel_BuiltIn__FilterDatabase__1[[#This Row],[Kor]]&gt;=1=AND(Excel_BuiltIn__FilterDatabase__1[[#This Row],[Kor]]&lt;18),"Junior ",""))</f>
        <v/>
      </c>
      <c r="I475" s="34" t="str">
        <f>IF(L475="Nő","",IF(Excel_BuiltIn__FilterDatabase__1[[#This Row],[Kor]]&gt;=18=AND(Excel_BuiltIn__FilterDatabase__1[[#This Row],[Kor]]&lt;=49),"Felnőtt ",""))</f>
        <v/>
      </c>
      <c r="J475" s="34" t="str">
        <f>IF(L475="Nő","",IF(Excel_BuiltIn__FilterDatabase__1[[#This Row],[Kor]]&gt;49=AND(Excel_BuiltIn__FilterDatabase__1[[#This Row],[Kor]]&lt;=59),"Senior ",""))</f>
        <v/>
      </c>
      <c r="K475" s="34" t="str">
        <f>IF(L475="Nő","",IF(Excel_BuiltIn__FilterDatabase__1[[#This Row],[Kor]]&gt;=60,"Super.s ",""))</f>
        <v xml:space="preserve">Super.s </v>
      </c>
      <c r="L475" s="34" t="str">
        <f>IF(Excel_BuiltIn__FilterDatabase__1[[#This Row],[Nem]]="Nő","Lady","")</f>
        <v/>
      </c>
    </row>
    <row r="476" spans="1:12" s="1" customFormat="1" ht="13.8">
      <c r="A476" s="28">
        <v>1854</v>
      </c>
      <c r="B476" s="28" t="s">
        <v>428</v>
      </c>
      <c r="C476" s="44" t="s">
        <v>950</v>
      </c>
      <c r="D476" s="45"/>
      <c r="E476" s="33" t="str">
        <f>IF(D476&gt;0,($N$2-Excel_BuiltIn__FilterDatabase__1[[#This Row],[Szül Év.Hó.Nap]])/365.25,"0")</f>
        <v>0</v>
      </c>
      <c r="F476" s="40"/>
      <c r="G476" s="34" t="str">
        <f>CONCATENATE(H476,Excel_BuiltIn__FilterDatabase__1[[#This Row],[Felnőtt]],Excel_BuiltIn__FilterDatabase__1[[#This Row],[Senior]],Excel_BuiltIn__FilterDatabase__1[[#This Row],[Super.s]],L476)</f>
        <v xml:space="preserve">Super.s </v>
      </c>
      <c r="H476" s="34" t="str">
        <f>IF(L476="Nő","",IF(Excel_BuiltIn__FilterDatabase__1[[#This Row],[Kor]]&gt;=1=AND(Excel_BuiltIn__FilterDatabase__1[[#This Row],[Kor]]&lt;18),"Junior ",""))</f>
        <v/>
      </c>
      <c r="I476" s="34" t="str">
        <f>IF(L476="Nő","",IF(Excel_BuiltIn__FilterDatabase__1[[#This Row],[Kor]]&gt;=18=AND(Excel_BuiltIn__FilterDatabase__1[[#This Row],[Kor]]&lt;=49),"Felnőtt ",""))</f>
        <v/>
      </c>
      <c r="J476" s="34" t="str">
        <f>IF(L476="Nő","",IF(Excel_BuiltIn__FilterDatabase__1[[#This Row],[Kor]]&gt;49=AND(Excel_BuiltIn__FilterDatabase__1[[#This Row],[Kor]]&lt;=59),"Senior ",""))</f>
        <v/>
      </c>
      <c r="K476" s="34" t="str">
        <f>IF(L476="Nő","",IF(Excel_BuiltIn__FilterDatabase__1[[#This Row],[Kor]]&gt;=60,"Super.s ",""))</f>
        <v xml:space="preserve">Super.s </v>
      </c>
      <c r="L476" s="34" t="str">
        <f>IF(Excel_BuiltIn__FilterDatabase__1[[#This Row],[Nem]]="Nő","Lady","")</f>
        <v/>
      </c>
    </row>
    <row r="477" spans="1:12" s="1" customFormat="1" ht="13.8">
      <c r="A477" s="28">
        <v>1858</v>
      </c>
      <c r="B477" s="28" t="s">
        <v>312</v>
      </c>
      <c r="C477" s="44" t="s">
        <v>109</v>
      </c>
      <c r="D477" s="45"/>
      <c r="E477" s="33" t="str">
        <f>IF(D477&gt;0,($N$2-Excel_BuiltIn__FilterDatabase__1[[#This Row],[Szül Év.Hó.Nap]])/365.25,"0")</f>
        <v>0</v>
      </c>
      <c r="F477" s="40"/>
      <c r="G477" s="34" t="str">
        <f>CONCATENATE(H477,Excel_BuiltIn__FilterDatabase__1[[#This Row],[Felnőtt]],Excel_BuiltIn__FilterDatabase__1[[#This Row],[Senior]],Excel_BuiltIn__FilterDatabase__1[[#This Row],[Super.s]],L477)</f>
        <v xml:space="preserve">Super.s </v>
      </c>
      <c r="H477" s="34" t="str">
        <f>IF(L477="Nő","",IF(Excel_BuiltIn__FilterDatabase__1[[#This Row],[Kor]]&gt;=1=AND(Excel_BuiltIn__FilterDatabase__1[[#This Row],[Kor]]&lt;18),"Junior ",""))</f>
        <v/>
      </c>
      <c r="I477" s="34" t="str">
        <f>IF(L477="Nő","",IF(Excel_BuiltIn__FilterDatabase__1[[#This Row],[Kor]]&gt;=18=AND(Excel_BuiltIn__FilterDatabase__1[[#This Row],[Kor]]&lt;=49),"Felnőtt ",""))</f>
        <v/>
      </c>
      <c r="J477" s="34" t="str">
        <f>IF(L477="Nő","",IF(Excel_BuiltIn__FilterDatabase__1[[#This Row],[Kor]]&gt;49=AND(Excel_BuiltIn__FilterDatabase__1[[#This Row],[Kor]]&lt;=59),"Senior ",""))</f>
        <v/>
      </c>
      <c r="K477" s="34" t="str">
        <f>IF(L477="Nő","",IF(Excel_BuiltIn__FilterDatabase__1[[#This Row],[Kor]]&gt;=60,"Super.s ",""))</f>
        <v xml:space="preserve">Super.s </v>
      </c>
      <c r="L477" s="34" t="str">
        <f>IF(Excel_BuiltIn__FilterDatabase__1[[#This Row],[Nem]]="Nő","Lady","")</f>
        <v/>
      </c>
    </row>
    <row r="478" spans="1:12" s="1" customFormat="1" ht="13.8">
      <c r="A478" s="28">
        <v>1859</v>
      </c>
      <c r="B478" s="28" t="s">
        <v>2422</v>
      </c>
      <c r="C478" s="44" t="s">
        <v>979</v>
      </c>
      <c r="D478" s="45"/>
      <c r="E478" s="33" t="str">
        <f>IF(D478&gt;0,($N$2-Excel_BuiltIn__FilterDatabase__1[[#This Row],[Szül Év.Hó.Nap]])/365.25,"0")</f>
        <v>0</v>
      </c>
      <c r="F478" s="40"/>
      <c r="G478" s="34" t="str">
        <f>CONCATENATE(H478,Excel_BuiltIn__FilterDatabase__1[[#This Row],[Felnőtt]],Excel_BuiltIn__FilterDatabase__1[[#This Row],[Senior]],Excel_BuiltIn__FilterDatabase__1[[#This Row],[Super.s]],L478)</f>
        <v xml:space="preserve">Super.s </v>
      </c>
      <c r="H478" s="34" t="str">
        <f>IF(L478="Nő","",IF(Excel_BuiltIn__FilterDatabase__1[[#This Row],[Kor]]&gt;=1=AND(Excel_BuiltIn__FilterDatabase__1[[#This Row],[Kor]]&lt;18),"Junior ",""))</f>
        <v/>
      </c>
      <c r="I478" s="34" t="str">
        <f>IF(L478="Nő","",IF(Excel_BuiltIn__FilterDatabase__1[[#This Row],[Kor]]&gt;=18=AND(Excel_BuiltIn__FilterDatabase__1[[#This Row],[Kor]]&lt;=49),"Felnőtt ",""))</f>
        <v/>
      </c>
      <c r="J478" s="34" t="str">
        <f>IF(L478="Nő","",IF(Excel_BuiltIn__FilterDatabase__1[[#This Row],[Kor]]&gt;49=AND(Excel_BuiltIn__FilterDatabase__1[[#This Row],[Kor]]&lt;=59),"Senior ",""))</f>
        <v/>
      </c>
      <c r="K478" s="34" t="str">
        <f>IF(L478="Nő","",IF(Excel_BuiltIn__FilterDatabase__1[[#This Row],[Kor]]&gt;=60,"Super.s ",""))</f>
        <v xml:space="preserve">Super.s </v>
      </c>
      <c r="L478" s="34" t="str">
        <f>IF(Excel_BuiltIn__FilterDatabase__1[[#This Row],[Nem]]="Nő","Lady","")</f>
        <v/>
      </c>
    </row>
    <row r="479" spans="1:12" s="1" customFormat="1" ht="13.8">
      <c r="A479" s="28">
        <v>1862</v>
      </c>
      <c r="B479" s="28" t="s">
        <v>51</v>
      </c>
      <c r="C479" s="44" t="s">
        <v>109</v>
      </c>
      <c r="D479" s="45"/>
      <c r="E479" s="33" t="str">
        <f>IF(D479&gt;0,($N$2-Excel_BuiltIn__FilterDatabase__1[[#This Row],[Szül Év.Hó.Nap]])/365.25,"0")</f>
        <v>0</v>
      </c>
      <c r="F479" s="40"/>
      <c r="G479" s="34" t="str">
        <f>CONCATENATE(H479,Excel_BuiltIn__FilterDatabase__1[[#This Row],[Felnőtt]],Excel_BuiltIn__FilterDatabase__1[[#This Row],[Senior]],Excel_BuiltIn__FilterDatabase__1[[#This Row],[Super.s]],L479)</f>
        <v xml:space="preserve">Super.s </v>
      </c>
      <c r="H479" s="34" t="str">
        <f>IF(L479="Nő","",IF(Excel_BuiltIn__FilterDatabase__1[[#This Row],[Kor]]&gt;=1=AND(Excel_BuiltIn__FilterDatabase__1[[#This Row],[Kor]]&lt;18),"Junior ",""))</f>
        <v/>
      </c>
      <c r="I479" s="34" t="str">
        <f>IF(L479="Nő","",IF(Excel_BuiltIn__FilterDatabase__1[[#This Row],[Kor]]&gt;=18=AND(Excel_BuiltIn__FilterDatabase__1[[#This Row],[Kor]]&lt;=49),"Felnőtt ",""))</f>
        <v/>
      </c>
      <c r="J479" s="34" t="str">
        <f>IF(L479="Nő","",IF(Excel_BuiltIn__FilterDatabase__1[[#This Row],[Kor]]&gt;49=AND(Excel_BuiltIn__FilterDatabase__1[[#This Row],[Kor]]&lt;=59),"Senior ",""))</f>
        <v/>
      </c>
      <c r="K479" s="34" t="str">
        <f>IF(L479="Nő","",IF(Excel_BuiltIn__FilterDatabase__1[[#This Row],[Kor]]&gt;=60,"Super.s ",""))</f>
        <v xml:space="preserve">Super.s </v>
      </c>
      <c r="L479" s="34" t="str">
        <f>IF(Excel_BuiltIn__FilterDatabase__1[[#This Row],[Nem]]="Nő","Lady","")</f>
        <v/>
      </c>
    </row>
    <row r="480" spans="1:12" s="1" customFormat="1" ht="13.8">
      <c r="A480" s="28">
        <v>1863</v>
      </c>
      <c r="B480" s="28" t="s">
        <v>429</v>
      </c>
      <c r="C480" s="44" t="s">
        <v>979</v>
      </c>
      <c r="D480" s="45"/>
      <c r="E480" s="33" t="str">
        <f>IF(D480&gt;0,($N$2-Excel_BuiltIn__FilterDatabase__1[[#This Row],[Szül Év.Hó.Nap]])/365.25,"0")</f>
        <v>0</v>
      </c>
      <c r="F480" s="40"/>
      <c r="G480" s="34" t="str">
        <f>CONCATENATE(H480,Excel_BuiltIn__FilterDatabase__1[[#This Row],[Felnőtt]],Excel_BuiltIn__FilterDatabase__1[[#This Row],[Senior]],Excel_BuiltIn__FilterDatabase__1[[#This Row],[Super.s]],L480)</f>
        <v xml:space="preserve">Super.s </v>
      </c>
      <c r="H480" s="34" t="str">
        <f>IF(L480="Nő","",IF(Excel_BuiltIn__FilterDatabase__1[[#This Row],[Kor]]&gt;=1=AND(Excel_BuiltIn__FilterDatabase__1[[#This Row],[Kor]]&lt;18),"Junior ",""))</f>
        <v/>
      </c>
      <c r="I480" s="34" t="str">
        <f>IF(L480="Nő","",IF(Excel_BuiltIn__FilterDatabase__1[[#This Row],[Kor]]&gt;=18=AND(Excel_BuiltIn__FilterDatabase__1[[#This Row],[Kor]]&lt;=49),"Felnőtt ",""))</f>
        <v/>
      </c>
      <c r="J480" s="34" t="str">
        <f>IF(L480="Nő","",IF(Excel_BuiltIn__FilterDatabase__1[[#This Row],[Kor]]&gt;49=AND(Excel_BuiltIn__FilterDatabase__1[[#This Row],[Kor]]&lt;=59),"Senior ",""))</f>
        <v/>
      </c>
      <c r="K480" s="34" t="str">
        <f>IF(L480="Nő","",IF(Excel_BuiltIn__FilterDatabase__1[[#This Row],[Kor]]&gt;=60,"Super.s ",""))</f>
        <v xml:space="preserve">Super.s </v>
      </c>
      <c r="L480" s="34" t="str">
        <f>IF(Excel_BuiltIn__FilterDatabase__1[[#This Row],[Nem]]="Nő","Lady","")</f>
        <v/>
      </c>
    </row>
    <row r="481" spans="1:12" s="1" customFormat="1" ht="13.8">
      <c r="A481" s="28">
        <v>1864</v>
      </c>
      <c r="B481" s="28" t="s">
        <v>430</v>
      </c>
      <c r="C481" s="44" t="s">
        <v>2423</v>
      </c>
      <c r="D481" s="45"/>
      <c r="E481" s="33" t="str">
        <f>IF(D481&gt;0,($N$2-Excel_BuiltIn__FilterDatabase__1[[#This Row],[Szül Év.Hó.Nap]])/365.25,"0")</f>
        <v>0</v>
      </c>
      <c r="F481" s="40"/>
      <c r="G481" s="34" t="str">
        <f>CONCATENATE(H481,Excel_BuiltIn__FilterDatabase__1[[#This Row],[Felnőtt]],Excel_BuiltIn__FilterDatabase__1[[#This Row],[Senior]],Excel_BuiltIn__FilterDatabase__1[[#This Row],[Super.s]],L481)</f>
        <v xml:space="preserve">Super.s </v>
      </c>
      <c r="H481" s="34" t="str">
        <f>IF(L481="Nő","",IF(Excel_BuiltIn__FilterDatabase__1[[#This Row],[Kor]]&gt;=1=AND(Excel_BuiltIn__FilterDatabase__1[[#This Row],[Kor]]&lt;18),"Junior ",""))</f>
        <v/>
      </c>
      <c r="I481" s="34" t="str">
        <f>IF(L481="Nő","",IF(Excel_BuiltIn__FilterDatabase__1[[#This Row],[Kor]]&gt;=18=AND(Excel_BuiltIn__FilterDatabase__1[[#This Row],[Kor]]&lt;=49),"Felnőtt ",""))</f>
        <v/>
      </c>
      <c r="J481" s="34" t="str">
        <f>IF(L481="Nő","",IF(Excel_BuiltIn__FilterDatabase__1[[#This Row],[Kor]]&gt;49=AND(Excel_BuiltIn__FilterDatabase__1[[#This Row],[Kor]]&lt;=59),"Senior ",""))</f>
        <v/>
      </c>
      <c r="K481" s="34" t="str">
        <f>IF(L481="Nő","",IF(Excel_BuiltIn__FilterDatabase__1[[#This Row],[Kor]]&gt;=60,"Super.s ",""))</f>
        <v xml:space="preserve">Super.s </v>
      </c>
      <c r="L481" s="34" t="str">
        <f>IF(Excel_BuiltIn__FilterDatabase__1[[#This Row],[Nem]]="Nő","Lady","")</f>
        <v/>
      </c>
    </row>
    <row r="482" spans="1:12" s="1" customFormat="1" ht="13.8">
      <c r="A482" s="28">
        <v>1865</v>
      </c>
      <c r="B482" s="28" t="s">
        <v>2181</v>
      </c>
      <c r="C482" s="44" t="s">
        <v>964</v>
      </c>
      <c r="D482" s="45"/>
      <c r="E482" s="33" t="str">
        <f>IF(D482&gt;0,($N$2-Excel_BuiltIn__FilterDatabase__1[[#This Row],[Szül Év.Hó.Nap]])/365.25,"0")</f>
        <v>0</v>
      </c>
      <c r="F482" s="40"/>
      <c r="G482" s="34" t="str">
        <f>CONCATENATE(H482,Excel_BuiltIn__FilterDatabase__1[[#This Row],[Felnőtt]],Excel_BuiltIn__FilterDatabase__1[[#This Row],[Senior]],Excel_BuiltIn__FilterDatabase__1[[#This Row],[Super.s]],L482)</f>
        <v xml:space="preserve">Super.s </v>
      </c>
      <c r="H482" s="34" t="str">
        <f>IF(L482="Nő","",IF(Excel_BuiltIn__FilterDatabase__1[[#This Row],[Kor]]&gt;=1=AND(Excel_BuiltIn__FilterDatabase__1[[#This Row],[Kor]]&lt;18),"Junior ",""))</f>
        <v/>
      </c>
      <c r="I482" s="34" t="str">
        <f>IF(L482="Nő","",IF(Excel_BuiltIn__FilterDatabase__1[[#This Row],[Kor]]&gt;=18=AND(Excel_BuiltIn__FilterDatabase__1[[#This Row],[Kor]]&lt;=49),"Felnőtt ",""))</f>
        <v/>
      </c>
      <c r="J482" s="34" t="str">
        <f>IF(L482="Nő","",IF(Excel_BuiltIn__FilterDatabase__1[[#This Row],[Kor]]&gt;49=AND(Excel_BuiltIn__FilterDatabase__1[[#This Row],[Kor]]&lt;=59),"Senior ",""))</f>
        <v/>
      </c>
      <c r="K482" s="34" t="str">
        <f>IF(L482="Nő","",IF(Excel_BuiltIn__FilterDatabase__1[[#This Row],[Kor]]&gt;=60,"Super.s ",""))</f>
        <v xml:space="preserve">Super.s </v>
      </c>
      <c r="L482" s="34" t="str">
        <f>IF(Excel_BuiltIn__FilterDatabase__1[[#This Row],[Nem]]="Nő","Lady","")</f>
        <v/>
      </c>
    </row>
    <row r="483" spans="1:12" s="1" customFormat="1" ht="13.8">
      <c r="A483" s="28">
        <v>1866</v>
      </c>
      <c r="B483" s="28" t="s">
        <v>431</v>
      </c>
      <c r="C483" s="44" t="s">
        <v>992</v>
      </c>
      <c r="D483" s="45"/>
      <c r="E483" s="33" t="str">
        <f>IF(D483&gt;0,($N$2-Excel_BuiltIn__FilterDatabase__1[[#This Row],[Szül Év.Hó.Nap]])/365.25,"0")</f>
        <v>0</v>
      </c>
      <c r="F483" s="40"/>
      <c r="G483" s="34" t="str">
        <f>CONCATENATE(H483,Excel_BuiltIn__FilterDatabase__1[[#This Row],[Felnőtt]],Excel_BuiltIn__FilterDatabase__1[[#This Row],[Senior]],Excel_BuiltIn__FilterDatabase__1[[#This Row],[Super.s]],L483)</f>
        <v xml:space="preserve">Super.s </v>
      </c>
      <c r="H483" s="34" t="str">
        <f>IF(L483="Nő","",IF(Excel_BuiltIn__FilterDatabase__1[[#This Row],[Kor]]&gt;=1=AND(Excel_BuiltIn__FilterDatabase__1[[#This Row],[Kor]]&lt;18),"Junior ",""))</f>
        <v/>
      </c>
      <c r="I483" s="34" t="str">
        <f>IF(L483="Nő","",IF(Excel_BuiltIn__FilterDatabase__1[[#This Row],[Kor]]&gt;=18=AND(Excel_BuiltIn__FilterDatabase__1[[#This Row],[Kor]]&lt;=49),"Felnőtt ",""))</f>
        <v/>
      </c>
      <c r="J483" s="34" t="str">
        <f>IF(L483="Nő","",IF(Excel_BuiltIn__FilterDatabase__1[[#This Row],[Kor]]&gt;49=AND(Excel_BuiltIn__FilterDatabase__1[[#This Row],[Kor]]&lt;=59),"Senior ",""))</f>
        <v/>
      </c>
      <c r="K483" s="34" t="str">
        <f>IF(L483="Nő","",IF(Excel_BuiltIn__FilterDatabase__1[[#This Row],[Kor]]&gt;=60,"Super.s ",""))</f>
        <v xml:space="preserve">Super.s </v>
      </c>
      <c r="L483" s="34" t="str">
        <f>IF(Excel_BuiltIn__FilterDatabase__1[[#This Row],[Nem]]="Nő","Lady","")</f>
        <v/>
      </c>
    </row>
    <row r="484" spans="1:12" s="1" customFormat="1" ht="13.8">
      <c r="A484" s="28">
        <v>1867</v>
      </c>
      <c r="B484" s="28" t="s">
        <v>65</v>
      </c>
      <c r="C484" s="44" t="s">
        <v>1520</v>
      </c>
      <c r="D484" s="45"/>
      <c r="E484" s="33" t="str">
        <f>IF(D484&gt;0,($N$2-Excel_BuiltIn__FilterDatabase__1[[#This Row],[Szül Év.Hó.Nap]])/365.25,"0")</f>
        <v>0</v>
      </c>
      <c r="F484" s="40"/>
      <c r="G484" s="34" t="str">
        <f>CONCATENATE(H484,Excel_BuiltIn__FilterDatabase__1[[#This Row],[Felnőtt]],Excel_BuiltIn__FilterDatabase__1[[#This Row],[Senior]],Excel_BuiltIn__FilterDatabase__1[[#This Row],[Super.s]],L484)</f>
        <v xml:space="preserve">Super.s </v>
      </c>
      <c r="H484" s="34" t="str">
        <f>IF(L484="Nő","",IF(Excel_BuiltIn__FilterDatabase__1[[#This Row],[Kor]]&gt;=1=AND(Excel_BuiltIn__FilterDatabase__1[[#This Row],[Kor]]&lt;18),"Junior ",""))</f>
        <v/>
      </c>
      <c r="I484" s="34" t="str">
        <f>IF(L484="Nő","",IF(Excel_BuiltIn__FilterDatabase__1[[#This Row],[Kor]]&gt;=18=AND(Excel_BuiltIn__FilterDatabase__1[[#This Row],[Kor]]&lt;=49),"Felnőtt ",""))</f>
        <v/>
      </c>
      <c r="J484" s="34" t="str">
        <f>IF(L484="Nő","",IF(Excel_BuiltIn__FilterDatabase__1[[#This Row],[Kor]]&gt;49=AND(Excel_BuiltIn__FilterDatabase__1[[#This Row],[Kor]]&lt;=59),"Senior ",""))</f>
        <v/>
      </c>
      <c r="K484" s="34" t="str">
        <f>IF(L484="Nő","",IF(Excel_BuiltIn__FilterDatabase__1[[#This Row],[Kor]]&gt;=60,"Super.s ",""))</f>
        <v xml:space="preserve">Super.s </v>
      </c>
      <c r="L484" s="34" t="str">
        <f>IF(Excel_BuiltIn__FilterDatabase__1[[#This Row],[Nem]]="Nő","Lady","")</f>
        <v/>
      </c>
    </row>
    <row r="485" spans="1:12" s="1" customFormat="1" ht="13.8">
      <c r="A485" s="28">
        <v>1876</v>
      </c>
      <c r="B485" s="28" t="s">
        <v>432</v>
      </c>
      <c r="C485" s="44" t="s">
        <v>109</v>
      </c>
      <c r="D485" s="45"/>
      <c r="E485" s="33" t="str">
        <f>IF(D485&gt;0,($N$2-Excel_BuiltIn__FilterDatabase__1[[#This Row],[Szül Év.Hó.Nap]])/365.25,"0")</f>
        <v>0</v>
      </c>
      <c r="F485" s="40"/>
      <c r="G485" s="34" t="str">
        <f>CONCATENATE(H485,Excel_BuiltIn__FilterDatabase__1[[#This Row],[Felnőtt]],Excel_BuiltIn__FilterDatabase__1[[#This Row],[Senior]],Excel_BuiltIn__FilterDatabase__1[[#This Row],[Super.s]],L485)</f>
        <v xml:space="preserve">Super.s </v>
      </c>
      <c r="H485" s="34" t="str">
        <f>IF(L485="Nő","",IF(Excel_BuiltIn__FilterDatabase__1[[#This Row],[Kor]]&gt;=1=AND(Excel_BuiltIn__FilterDatabase__1[[#This Row],[Kor]]&lt;18),"Junior ",""))</f>
        <v/>
      </c>
      <c r="I485" s="34" t="str">
        <f>IF(L485="Nő","",IF(Excel_BuiltIn__FilterDatabase__1[[#This Row],[Kor]]&gt;=18=AND(Excel_BuiltIn__FilterDatabase__1[[#This Row],[Kor]]&lt;=49),"Felnőtt ",""))</f>
        <v/>
      </c>
      <c r="J485" s="34" t="str">
        <f>IF(L485="Nő","",IF(Excel_BuiltIn__FilterDatabase__1[[#This Row],[Kor]]&gt;49=AND(Excel_BuiltIn__FilterDatabase__1[[#This Row],[Kor]]&lt;=59),"Senior ",""))</f>
        <v/>
      </c>
      <c r="K485" s="34" t="str">
        <f>IF(L485="Nő","",IF(Excel_BuiltIn__FilterDatabase__1[[#This Row],[Kor]]&gt;=60,"Super.s ",""))</f>
        <v xml:space="preserve">Super.s </v>
      </c>
      <c r="L485" s="34" t="str">
        <f>IF(Excel_BuiltIn__FilterDatabase__1[[#This Row],[Nem]]="Nő","Lady","")</f>
        <v/>
      </c>
    </row>
    <row r="486" spans="1:12" s="1" customFormat="1" ht="21">
      <c r="A486" s="28">
        <v>1878</v>
      </c>
      <c r="B486" s="28" t="s">
        <v>433</v>
      </c>
      <c r="C486" s="44" t="s">
        <v>978</v>
      </c>
      <c r="D486" s="45"/>
      <c r="E486" s="33" t="str">
        <f>IF(D486&gt;0,($N$2-Excel_BuiltIn__FilterDatabase__1[[#This Row],[Szül Év.Hó.Nap]])/365.25,"0")</f>
        <v>0</v>
      </c>
      <c r="F486" s="40"/>
      <c r="G486" s="34" t="str">
        <f>CONCATENATE(H486,Excel_BuiltIn__FilterDatabase__1[[#This Row],[Felnőtt]],Excel_BuiltIn__FilterDatabase__1[[#This Row],[Senior]],Excel_BuiltIn__FilterDatabase__1[[#This Row],[Super.s]],L486)</f>
        <v xml:space="preserve">Super.s </v>
      </c>
      <c r="H486" s="34" t="str">
        <f>IF(L486="Nő","",IF(Excel_BuiltIn__FilterDatabase__1[[#This Row],[Kor]]&gt;=1=AND(Excel_BuiltIn__FilterDatabase__1[[#This Row],[Kor]]&lt;18),"Junior ",""))</f>
        <v/>
      </c>
      <c r="I486" s="34" t="str">
        <f>IF(L486="Nő","",IF(Excel_BuiltIn__FilterDatabase__1[[#This Row],[Kor]]&gt;=18=AND(Excel_BuiltIn__FilterDatabase__1[[#This Row],[Kor]]&lt;=49),"Felnőtt ",""))</f>
        <v/>
      </c>
      <c r="J486" s="34" t="str">
        <f>IF(L486="Nő","",IF(Excel_BuiltIn__FilterDatabase__1[[#This Row],[Kor]]&gt;49=AND(Excel_BuiltIn__FilterDatabase__1[[#This Row],[Kor]]&lt;=59),"Senior ",""))</f>
        <v/>
      </c>
      <c r="K486" s="34" t="str">
        <f>IF(L486="Nő","",IF(Excel_BuiltIn__FilterDatabase__1[[#This Row],[Kor]]&gt;=60,"Super.s ",""))</f>
        <v xml:space="preserve">Super.s </v>
      </c>
      <c r="L486" s="34" t="str">
        <f>IF(Excel_BuiltIn__FilterDatabase__1[[#This Row],[Nem]]="Nő","Lady","")</f>
        <v/>
      </c>
    </row>
    <row r="487" spans="1:12" s="1" customFormat="1" ht="21">
      <c r="A487" s="28">
        <v>1880</v>
      </c>
      <c r="B487" s="28" t="s">
        <v>434</v>
      </c>
      <c r="C487" s="44" t="s">
        <v>978</v>
      </c>
      <c r="D487" s="45"/>
      <c r="E487" s="33" t="str">
        <f>IF(D487&gt;0,($N$2-Excel_BuiltIn__FilterDatabase__1[[#This Row],[Szül Év.Hó.Nap]])/365.25,"0")</f>
        <v>0</v>
      </c>
      <c r="F487" s="40"/>
      <c r="G487" s="34" t="str">
        <f>CONCATENATE(H487,Excel_BuiltIn__FilterDatabase__1[[#This Row],[Felnőtt]],Excel_BuiltIn__FilterDatabase__1[[#This Row],[Senior]],Excel_BuiltIn__FilterDatabase__1[[#This Row],[Super.s]],L487)</f>
        <v xml:space="preserve">Super.s </v>
      </c>
      <c r="H487" s="34" t="str">
        <f>IF(L487="Nő","",IF(Excel_BuiltIn__FilterDatabase__1[[#This Row],[Kor]]&gt;=1=AND(Excel_BuiltIn__FilterDatabase__1[[#This Row],[Kor]]&lt;18),"Junior ",""))</f>
        <v/>
      </c>
      <c r="I487" s="34" t="str">
        <f>IF(L487="Nő","",IF(Excel_BuiltIn__FilterDatabase__1[[#This Row],[Kor]]&gt;=18=AND(Excel_BuiltIn__FilterDatabase__1[[#This Row],[Kor]]&lt;=49),"Felnőtt ",""))</f>
        <v/>
      </c>
      <c r="J487" s="34" t="str">
        <f>IF(L487="Nő","",IF(Excel_BuiltIn__FilterDatabase__1[[#This Row],[Kor]]&gt;49=AND(Excel_BuiltIn__FilterDatabase__1[[#This Row],[Kor]]&lt;=59),"Senior ",""))</f>
        <v/>
      </c>
      <c r="K487" s="34" t="str">
        <f>IF(L487="Nő","",IF(Excel_BuiltIn__FilterDatabase__1[[#This Row],[Kor]]&gt;=60,"Super.s ",""))</f>
        <v xml:space="preserve">Super.s </v>
      </c>
      <c r="L487" s="34" t="str">
        <f>IF(Excel_BuiltIn__FilterDatabase__1[[#This Row],[Nem]]="Nő","Lady","")</f>
        <v/>
      </c>
    </row>
    <row r="488" spans="1:12" s="1" customFormat="1" ht="21">
      <c r="A488" s="28">
        <v>1883</v>
      </c>
      <c r="B488" s="28" t="s">
        <v>2424</v>
      </c>
      <c r="C488" s="44" t="s">
        <v>978</v>
      </c>
      <c r="D488" s="45"/>
      <c r="E488" s="33" t="str">
        <f>IF(D488&gt;0,($N$2-Excel_BuiltIn__FilterDatabase__1[[#This Row],[Szül Év.Hó.Nap]])/365.25,"0")</f>
        <v>0</v>
      </c>
      <c r="F488" s="40"/>
      <c r="G488" s="34" t="str">
        <f>CONCATENATE(H488,Excel_BuiltIn__FilterDatabase__1[[#This Row],[Felnőtt]],Excel_BuiltIn__FilterDatabase__1[[#This Row],[Senior]],Excel_BuiltIn__FilterDatabase__1[[#This Row],[Super.s]],L488)</f>
        <v xml:space="preserve">Super.s </v>
      </c>
      <c r="H488" s="34" t="str">
        <f>IF(L488="Nő","",IF(Excel_BuiltIn__FilterDatabase__1[[#This Row],[Kor]]&gt;=1=AND(Excel_BuiltIn__FilterDatabase__1[[#This Row],[Kor]]&lt;18),"Junior ",""))</f>
        <v/>
      </c>
      <c r="I488" s="34" t="str">
        <f>IF(L488="Nő","",IF(Excel_BuiltIn__FilterDatabase__1[[#This Row],[Kor]]&gt;=18=AND(Excel_BuiltIn__FilterDatabase__1[[#This Row],[Kor]]&lt;=49),"Felnőtt ",""))</f>
        <v/>
      </c>
      <c r="J488" s="34" t="str">
        <f>IF(L488="Nő","",IF(Excel_BuiltIn__FilterDatabase__1[[#This Row],[Kor]]&gt;49=AND(Excel_BuiltIn__FilterDatabase__1[[#This Row],[Kor]]&lt;=59),"Senior ",""))</f>
        <v/>
      </c>
      <c r="K488" s="34" t="str">
        <f>IF(L488="Nő","",IF(Excel_BuiltIn__FilterDatabase__1[[#This Row],[Kor]]&gt;=60,"Super.s ",""))</f>
        <v xml:space="preserve">Super.s </v>
      </c>
      <c r="L488" s="34" t="str">
        <f>IF(Excel_BuiltIn__FilterDatabase__1[[#This Row],[Nem]]="Nő","Lady","")</f>
        <v/>
      </c>
    </row>
    <row r="489" spans="1:12" s="1" customFormat="1" ht="13.8">
      <c r="A489" s="28">
        <v>1887</v>
      </c>
      <c r="B489" s="28" t="s">
        <v>436</v>
      </c>
      <c r="C489" s="44" t="s">
        <v>1520</v>
      </c>
      <c r="D489" s="45"/>
      <c r="E489" s="33" t="str">
        <f>IF(D489&gt;0,($N$2-Excel_BuiltIn__FilterDatabase__1[[#This Row],[Szül Év.Hó.Nap]])/365.25,"0")</f>
        <v>0</v>
      </c>
      <c r="F489" s="40"/>
      <c r="G489" s="34" t="str">
        <f>CONCATENATE(H489,Excel_BuiltIn__FilterDatabase__1[[#This Row],[Felnőtt]],Excel_BuiltIn__FilterDatabase__1[[#This Row],[Senior]],Excel_BuiltIn__FilterDatabase__1[[#This Row],[Super.s]],L489)</f>
        <v xml:space="preserve">Super.s </v>
      </c>
      <c r="H489" s="34" t="str">
        <f>IF(L489="Nő","",IF(Excel_BuiltIn__FilterDatabase__1[[#This Row],[Kor]]&gt;=1=AND(Excel_BuiltIn__FilterDatabase__1[[#This Row],[Kor]]&lt;18),"Junior ",""))</f>
        <v/>
      </c>
      <c r="I489" s="34" t="str">
        <f>IF(L489="Nő","",IF(Excel_BuiltIn__FilterDatabase__1[[#This Row],[Kor]]&gt;=18=AND(Excel_BuiltIn__FilterDatabase__1[[#This Row],[Kor]]&lt;=49),"Felnőtt ",""))</f>
        <v/>
      </c>
      <c r="J489" s="34" t="str">
        <f>IF(L489="Nő","",IF(Excel_BuiltIn__FilterDatabase__1[[#This Row],[Kor]]&gt;49=AND(Excel_BuiltIn__FilterDatabase__1[[#This Row],[Kor]]&lt;=59),"Senior ",""))</f>
        <v/>
      </c>
      <c r="K489" s="34" t="str">
        <f>IF(L489="Nő","",IF(Excel_BuiltIn__FilterDatabase__1[[#This Row],[Kor]]&gt;=60,"Super.s ",""))</f>
        <v xml:space="preserve">Super.s </v>
      </c>
      <c r="L489" s="34" t="str">
        <f>IF(Excel_BuiltIn__FilterDatabase__1[[#This Row],[Nem]]="Nő","Lady","")</f>
        <v/>
      </c>
    </row>
    <row r="490" spans="1:12" s="1" customFormat="1" ht="13.8">
      <c r="A490" s="28">
        <v>1888</v>
      </c>
      <c r="B490" s="28" t="s">
        <v>22</v>
      </c>
      <c r="C490" s="44" t="s">
        <v>85</v>
      </c>
      <c r="D490" s="45"/>
      <c r="E490" s="33" t="str">
        <f>IF(D490&gt;0,($N$2-Excel_BuiltIn__FilterDatabase__1[[#This Row],[Szül Év.Hó.Nap]])/365.25,"0")</f>
        <v>0</v>
      </c>
      <c r="F490" s="40"/>
      <c r="G490" s="34" t="str">
        <f>CONCATENATE(H490,Excel_BuiltIn__FilterDatabase__1[[#This Row],[Felnőtt]],Excel_BuiltIn__FilterDatabase__1[[#This Row],[Senior]],Excel_BuiltIn__FilterDatabase__1[[#This Row],[Super.s]],L490)</f>
        <v xml:space="preserve">Super.s </v>
      </c>
      <c r="H490" s="34" t="str">
        <f>IF(L490="Nő","",IF(Excel_BuiltIn__FilterDatabase__1[[#This Row],[Kor]]&gt;=1=AND(Excel_BuiltIn__FilterDatabase__1[[#This Row],[Kor]]&lt;18),"Junior ",""))</f>
        <v/>
      </c>
      <c r="I490" s="34" t="str">
        <f>IF(L490="Nő","",IF(Excel_BuiltIn__FilterDatabase__1[[#This Row],[Kor]]&gt;=18=AND(Excel_BuiltIn__FilterDatabase__1[[#This Row],[Kor]]&lt;=49),"Felnőtt ",""))</f>
        <v/>
      </c>
      <c r="J490" s="34" t="str">
        <f>IF(L490="Nő","",IF(Excel_BuiltIn__FilterDatabase__1[[#This Row],[Kor]]&gt;49=AND(Excel_BuiltIn__FilterDatabase__1[[#This Row],[Kor]]&lt;=59),"Senior ",""))</f>
        <v/>
      </c>
      <c r="K490" s="34" t="str">
        <f>IF(L490="Nő","",IF(Excel_BuiltIn__FilterDatabase__1[[#This Row],[Kor]]&gt;=60,"Super.s ",""))</f>
        <v xml:space="preserve">Super.s </v>
      </c>
      <c r="L490" s="34" t="str">
        <f>IF(Excel_BuiltIn__FilterDatabase__1[[#This Row],[Nem]]="Nő","Lady","")</f>
        <v/>
      </c>
    </row>
    <row r="491" spans="1:12" s="1" customFormat="1" ht="13.8">
      <c r="A491" s="28">
        <v>1890</v>
      </c>
      <c r="B491" s="28" t="s">
        <v>437</v>
      </c>
      <c r="C491" s="44" t="s">
        <v>942</v>
      </c>
      <c r="D491" s="45"/>
      <c r="E491" s="33" t="str">
        <f>IF(D491&gt;0,($N$2-Excel_BuiltIn__FilterDatabase__1[[#This Row],[Szül Év.Hó.Nap]])/365.25,"0")</f>
        <v>0</v>
      </c>
      <c r="F491" s="40"/>
      <c r="G491" s="34" t="str">
        <f>CONCATENATE(H491,Excel_BuiltIn__FilterDatabase__1[[#This Row],[Felnőtt]],Excel_BuiltIn__FilterDatabase__1[[#This Row],[Senior]],Excel_BuiltIn__FilterDatabase__1[[#This Row],[Super.s]],L491)</f>
        <v xml:space="preserve">Super.s </v>
      </c>
      <c r="H491" s="34" t="str">
        <f>IF(L491="Nő","",IF(Excel_BuiltIn__FilterDatabase__1[[#This Row],[Kor]]&gt;=1=AND(Excel_BuiltIn__FilterDatabase__1[[#This Row],[Kor]]&lt;18),"Junior ",""))</f>
        <v/>
      </c>
      <c r="I491" s="34" t="str">
        <f>IF(L491="Nő","",IF(Excel_BuiltIn__FilterDatabase__1[[#This Row],[Kor]]&gt;=18=AND(Excel_BuiltIn__FilterDatabase__1[[#This Row],[Kor]]&lt;=49),"Felnőtt ",""))</f>
        <v/>
      </c>
      <c r="J491" s="34" t="str">
        <f>IF(L491="Nő","",IF(Excel_BuiltIn__FilterDatabase__1[[#This Row],[Kor]]&gt;49=AND(Excel_BuiltIn__FilterDatabase__1[[#This Row],[Kor]]&lt;=59),"Senior ",""))</f>
        <v/>
      </c>
      <c r="K491" s="34" t="str">
        <f>IF(L491="Nő","",IF(Excel_BuiltIn__FilterDatabase__1[[#This Row],[Kor]]&gt;=60,"Super.s ",""))</f>
        <v xml:space="preserve">Super.s </v>
      </c>
      <c r="L491" s="34" t="str">
        <f>IF(Excel_BuiltIn__FilterDatabase__1[[#This Row],[Nem]]="Nő","Lady","")</f>
        <v/>
      </c>
    </row>
    <row r="492" spans="1:12" s="1" customFormat="1" ht="13.8">
      <c r="A492" s="28">
        <v>1891</v>
      </c>
      <c r="B492" s="28" t="s">
        <v>438</v>
      </c>
      <c r="C492" s="44" t="s">
        <v>29</v>
      </c>
      <c r="D492" s="45"/>
      <c r="E492" s="33" t="str">
        <f>IF(D492&gt;0,($N$2-Excel_BuiltIn__FilterDatabase__1[[#This Row],[Szül Év.Hó.Nap]])/365.25,"0")</f>
        <v>0</v>
      </c>
      <c r="F492" s="40"/>
      <c r="G492" s="34" t="str">
        <f>CONCATENATE(H492,Excel_BuiltIn__FilterDatabase__1[[#This Row],[Felnőtt]],Excel_BuiltIn__FilterDatabase__1[[#This Row],[Senior]],Excel_BuiltIn__FilterDatabase__1[[#This Row],[Super.s]],L492)</f>
        <v xml:space="preserve">Super.s </v>
      </c>
      <c r="H492" s="34" t="str">
        <f>IF(L492="Nő","",IF(Excel_BuiltIn__FilterDatabase__1[[#This Row],[Kor]]&gt;=1=AND(Excel_BuiltIn__FilterDatabase__1[[#This Row],[Kor]]&lt;18),"Junior ",""))</f>
        <v/>
      </c>
      <c r="I492" s="34" t="str">
        <f>IF(L492="Nő","",IF(Excel_BuiltIn__FilterDatabase__1[[#This Row],[Kor]]&gt;=18=AND(Excel_BuiltIn__FilterDatabase__1[[#This Row],[Kor]]&lt;=49),"Felnőtt ",""))</f>
        <v/>
      </c>
      <c r="J492" s="34" t="str">
        <f>IF(L492="Nő","",IF(Excel_BuiltIn__FilterDatabase__1[[#This Row],[Kor]]&gt;49=AND(Excel_BuiltIn__FilterDatabase__1[[#This Row],[Kor]]&lt;=59),"Senior ",""))</f>
        <v/>
      </c>
      <c r="K492" s="34" t="str">
        <f>IF(L492="Nő","",IF(Excel_BuiltIn__FilterDatabase__1[[#This Row],[Kor]]&gt;=60,"Super.s ",""))</f>
        <v xml:space="preserve">Super.s </v>
      </c>
      <c r="L492" s="34" t="str">
        <f>IF(Excel_BuiltIn__FilterDatabase__1[[#This Row],[Nem]]="Nő","Lady","")</f>
        <v/>
      </c>
    </row>
    <row r="493" spans="1:12" s="1" customFormat="1" ht="13.8">
      <c r="A493" s="28">
        <v>1900</v>
      </c>
      <c r="B493" s="28" t="s">
        <v>439</v>
      </c>
      <c r="C493" s="44" t="s">
        <v>948</v>
      </c>
      <c r="D493" s="45"/>
      <c r="E493" s="33" t="str">
        <f>IF(D493&gt;0,($N$2-Excel_BuiltIn__FilterDatabase__1[[#This Row],[Szül Év.Hó.Nap]])/365.25,"0")</f>
        <v>0</v>
      </c>
      <c r="F493" s="40"/>
      <c r="G493" s="34" t="str">
        <f>CONCATENATE(H493,Excel_BuiltIn__FilterDatabase__1[[#This Row],[Felnőtt]],Excel_BuiltIn__FilterDatabase__1[[#This Row],[Senior]],Excel_BuiltIn__FilterDatabase__1[[#This Row],[Super.s]],L493)</f>
        <v xml:space="preserve">Super.s </v>
      </c>
      <c r="H493" s="34" t="str">
        <f>IF(L493="Nő","",IF(Excel_BuiltIn__FilterDatabase__1[[#This Row],[Kor]]&gt;=1=AND(Excel_BuiltIn__FilterDatabase__1[[#This Row],[Kor]]&lt;18),"Junior ",""))</f>
        <v/>
      </c>
      <c r="I493" s="34" t="str">
        <f>IF(L493="Nő","",IF(Excel_BuiltIn__FilterDatabase__1[[#This Row],[Kor]]&gt;=18=AND(Excel_BuiltIn__FilterDatabase__1[[#This Row],[Kor]]&lt;=49),"Felnőtt ",""))</f>
        <v/>
      </c>
      <c r="J493" s="34" t="str">
        <f>IF(L493="Nő","",IF(Excel_BuiltIn__FilterDatabase__1[[#This Row],[Kor]]&gt;49=AND(Excel_BuiltIn__FilterDatabase__1[[#This Row],[Kor]]&lt;=59),"Senior ",""))</f>
        <v/>
      </c>
      <c r="K493" s="34" t="str">
        <f>IF(L493="Nő","",IF(Excel_BuiltIn__FilterDatabase__1[[#This Row],[Kor]]&gt;=60,"Super.s ",""))</f>
        <v xml:space="preserve">Super.s </v>
      </c>
      <c r="L493" s="34" t="str">
        <f>IF(Excel_BuiltIn__FilterDatabase__1[[#This Row],[Nem]]="Nő","Lady","")</f>
        <v/>
      </c>
    </row>
    <row r="494" spans="1:12" s="1" customFormat="1" ht="13.8">
      <c r="A494" s="28">
        <v>1901</v>
      </c>
      <c r="B494" s="28" t="s">
        <v>2425</v>
      </c>
      <c r="C494" s="44" t="s">
        <v>948</v>
      </c>
      <c r="D494" s="45"/>
      <c r="E494" s="33" t="str">
        <f>IF(D494&gt;0,($N$2-Excel_BuiltIn__FilterDatabase__1[[#This Row],[Szül Év.Hó.Nap]])/365.25,"0")</f>
        <v>0</v>
      </c>
      <c r="F494" s="40"/>
      <c r="G494" s="34" t="str">
        <f>CONCATENATE(H494,Excel_BuiltIn__FilterDatabase__1[[#This Row],[Felnőtt]],Excel_BuiltIn__FilterDatabase__1[[#This Row],[Senior]],Excel_BuiltIn__FilterDatabase__1[[#This Row],[Super.s]],L494)</f>
        <v xml:space="preserve">Super.s </v>
      </c>
      <c r="H494" s="34" t="str">
        <f>IF(L494="Nő","",IF(Excel_BuiltIn__FilterDatabase__1[[#This Row],[Kor]]&gt;=1=AND(Excel_BuiltIn__FilterDatabase__1[[#This Row],[Kor]]&lt;18),"Junior ",""))</f>
        <v/>
      </c>
      <c r="I494" s="34" t="str">
        <f>IF(L494="Nő","",IF(Excel_BuiltIn__FilterDatabase__1[[#This Row],[Kor]]&gt;=18=AND(Excel_BuiltIn__FilterDatabase__1[[#This Row],[Kor]]&lt;=49),"Felnőtt ",""))</f>
        <v/>
      </c>
      <c r="J494" s="34" t="str">
        <f>IF(L494="Nő","",IF(Excel_BuiltIn__FilterDatabase__1[[#This Row],[Kor]]&gt;49=AND(Excel_BuiltIn__FilterDatabase__1[[#This Row],[Kor]]&lt;=59),"Senior ",""))</f>
        <v/>
      </c>
      <c r="K494" s="34" t="str">
        <f>IF(L494="Nő","",IF(Excel_BuiltIn__FilterDatabase__1[[#This Row],[Kor]]&gt;=60,"Super.s ",""))</f>
        <v xml:space="preserve">Super.s </v>
      </c>
      <c r="L494" s="34" t="str">
        <f>IF(Excel_BuiltIn__FilterDatabase__1[[#This Row],[Nem]]="Nő","Lady","")</f>
        <v/>
      </c>
    </row>
    <row r="495" spans="1:12" s="1" customFormat="1" ht="13.8">
      <c r="A495" s="28">
        <v>1903</v>
      </c>
      <c r="B495" s="28" t="s">
        <v>441</v>
      </c>
      <c r="C495" s="44" t="s">
        <v>991</v>
      </c>
      <c r="D495" s="45"/>
      <c r="E495" s="33" t="str">
        <f>IF(D495&gt;0,($N$2-Excel_BuiltIn__FilterDatabase__1[[#This Row],[Szül Év.Hó.Nap]])/365.25,"0")</f>
        <v>0</v>
      </c>
      <c r="F495" s="40"/>
      <c r="G495" s="34" t="str">
        <f>CONCATENATE(H495,Excel_BuiltIn__FilterDatabase__1[[#This Row],[Felnőtt]],Excel_BuiltIn__FilterDatabase__1[[#This Row],[Senior]],Excel_BuiltIn__FilterDatabase__1[[#This Row],[Super.s]],L495)</f>
        <v xml:space="preserve">Super.s </v>
      </c>
      <c r="H495" s="34" t="str">
        <f>IF(L495="Nő","",IF(Excel_BuiltIn__FilterDatabase__1[[#This Row],[Kor]]&gt;=1=AND(Excel_BuiltIn__FilterDatabase__1[[#This Row],[Kor]]&lt;18),"Junior ",""))</f>
        <v/>
      </c>
      <c r="I495" s="34" t="str">
        <f>IF(L495="Nő","",IF(Excel_BuiltIn__FilterDatabase__1[[#This Row],[Kor]]&gt;=18=AND(Excel_BuiltIn__FilterDatabase__1[[#This Row],[Kor]]&lt;=49),"Felnőtt ",""))</f>
        <v/>
      </c>
      <c r="J495" s="34" t="str">
        <f>IF(L495="Nő","",IF(Excel_BuiltIn__FilterDatabase__1[[#This Row],[Kor]]&gt;49=AND(Excel_BuiltIn__FilterDatabase__1[[#This Row],[Kor]]&lt;=59),"Senior ",""))</f>
        <v/>
      </c>
      <c r="K495" s="34" t="str">
        <f>IF(L495="Nő","",IF(Excel_BuiltIn__FilterDatabase__1[[#This Row],[Kor]]&gt;=60,"Super.s ",""))</f>
        <v xml:space="preserve">Super.s </v>
      </c>
      <c r="L495" s="34" t="str">
        <f>IF(Excel_BuiltIn__FilterDatabase__1[[#This Row],[Nem]]="Nő","Lady","")</f>
        <v/>
      </c>
    </row>
    <row r="496" spans="1:12" s="1" customFormat="1" ht="13.8">
      <c r="A496" s="28">
        <v>1906</v>
      </c>
      <c r="B496" s="28" t="s">
        <v>435</v>
      </c>
      <c r="C496" s="44" t="s">
        <v>285</v>
      </c>
      <c r="D496" s="45"/>
      <c r="E496" s="33" t="str">
        <f>IF(D496&gt;0,($N$2-Excel_BuiltIn__FilterDatabase__1[[#This Row],[Szül Év.Hó.Nap]])/365.25,"0")</f>
        <v>0</v>
      </c>
      <c r="F496" s="40"/>
      <c r="G496" s="34" t="str">
        <f>CONCATENATE(H496,Excel_BuiltIn__FilterDatabase__1[[#This Row],[Felnőtt]],Excel_BuiltIn__FilterDatabase__1[[#This Row],[Senior]],Excel_BuiltIn__FilterDatabase__1[[#This Row],[Super.s]],L496)</f>
        <v xml:space="preserve">Super.s </v>
      </c>
      <c r="H496" s="34" t="str">
        <f>IF(L496="Nő","",IF(Excel_BuiltIn__FilterDatabase__1[[#This Row],[Kor]]&gt;=1=AND(Excel_BuiltIn__FilterDatabase__1[[#This Row],[Kor]]&lt;18),"Junior ",""))</f>
        <v/>
      </c>
      <c r="I496" s="34" t="str">
        <f>IF(L496="Nő","",IF(Excel_BuiltIn__FilterDatabase__1[[#This Row],[Kor]]&gt;=18=AND(Excel_BuiltIn__FilterDatabase__1[[#This Row],[Kor]]&lt;=49),"Felnőtt ",""))</f>
        <v/>
      </c>
      <c r="J496" s="34" t="str">
        <f>IF(L496="Nő","",IF(Excel_BuiltIn__FilterDatabase__1[[#This Row],[Kor]]&gt;49=AND(Excel_BuiltIn__FilterDatabase__1[[#This Row],[Kor]]&lt;=59),"Senior ",""))</f>
        <v/>
      </c>
      <c r="K496" s="34" t="str">
        <f>IF(L496="Nő","",IF(Excel_BuiltIn__FilterDatabase__1[[#This Row],[Kor]]&gt;=60,"Super.s ",""))</f>
        <v xml:space="preserve">Super.s </v>
      </c>
      <c r="L496" s="34" t="str">
        <f>IF(Excel_BuiltIn__FilterDatabase__1[[#This Row],[Nem]]="Nő","Lady","")</f>
        <v/>
      </c>
    </row>
    <row r="497" spans="1:12" s="1" customFormat="1" ht="13.8">
      <c r="A497" s="28">
        <v>1911</v>
      </c>
      <c r="B497" s="28" t="s">
        <v>75</v>
      </c>
      <c r="C497" s="44" t="s">
        <v>26</v>
      </c>
      <c r="D497" s="45"/>
      <c r="E497" s="33" t="str">
        <f>IF(D497&gt;0,($N$2-Excel_BuiltIn__FilterDatabase__1[[#This Row],[Szül Év.Hó.Nap]])/365.25,"0")</f>
        <v>0</v>
      </c>
      <c r="F497" s="40"/>
      <c r="G497" s="34" t="str">
        <f>CONCATENATE(H497,Excel_BuiltIn__FilterDatabase__1[[#This Row],[Felnőtt]],Excel_BuiltIn__FilterDatabase__1[[#This Row],[Senior]],Excel_BuiltIn__FilterDatabase__1[[#This Row],[Super.s]],L497)</f>
        <v xml:space="preserve">Super.s </v>
      </c>
      <c r="H497" s="34" t="str">
        <f>IF(L497="Nő","",IF(Excel_BuiltIn__FilterDatabase__1[[#This Row],[Kor]]&gt;=1=AND(Excel_BuiltIn__FilterDatabase__1[[#This Row],[Kor]]&lt;18),"Junior ",""))</f>
        <v/>
      </c>
      <c r="I497" s="34" t="str">
        <f>IF(L497="Nő","",IF(Excel_BuiltIn__FilterDatabase__1[[#This Row],[Kor]]&gt;=18=AND(Excel_BuiltIn__FilterDatabase__1[[#This Row],[Kor]]&lt;=49),"Felnőtt ",""))</f>
        <v/>
      </c>
      <c r="J497" s="34" t="str">
        <f>IF(L497="Nő","",IF(Excel_BuiltIn__FilterDatabase__1[[#This Row],[Kor]]&gt;49=AND(Excel_BuiltIn__FilterDatabase__1[[#This Row],[Kor]]&lt;=59),"Senior ",""))</f>
        <v/>
      </c>
      <c r="K497" s="34" t="str">
        <f>IF(L497="Nő","",IF(Excel_BuiltIn__FilterDatabase__1[[#This Row],[Kor]]&gt;=60,"Super.s ",""))</f>
        <v xml:space="preserve">Super.s </v>
      </c>
      <c r="L497" s="34" t="str">
        <f>IF(Excel_BuiltIn__FilterDatabase__1[[#This Row],[Nem]]="Nő","Lady","")</f>
        <v/>
      </c>
    </row>
    <row r="498" spans="1:12" s="1" customFormat="1" ht="13.8">
      <c r="A498" s="28">
        <v>1912</v>
      </c>
      <c r="B498" s="28" t="s">
        <v>442</v>
      </c>
      <c r="C498" s="44" t="s">
        <v>1523</v>
      </c>
      <c r="D498" s="45"/>
      <c r="E498" s="33" t="str">
        <f>IF(D498&gt;0,($N$2-Excel_BuiltIn__FilterDatabase__1[[#This Row],[Szül Év.Hó.Nap]])/365.25,"0")</f>
        <v>0</v>
      </c>
      <c r="F498" s="40"/>
      <c r="G498" s="34" t="str">
        <f>CONCATENATE(H498,Excel_BuiltIn__FilterDatabase__1[[#This Row],[Felnőtt]],Excel_BuiltIn__FilterDatabase__1[[#This Row],[Senior]],Excel_BuiltIn__FilterDatabase__1[[#This Row],[Super.s]],L498)</f>
        <v xml:space="preserve">Super.s </v>
      </c>
      <c r="H498" s="34" t="str">
        <f>IF(L498="Nő","",IF(Excel_BuiltIn__FilterDatabase__1[[#This Row],[Kor]]&gt;=1=AND(Excel_BuiltIn__FilterDatabase__1[[#This Row],[Kor]]&lt;18),"Junior ",""))</f>
        <v/>
      </c>
      <c r="I498" s="34" t="str">
        <f>IF(L498="Nő","",IF(Excel_BuiltIn__FilterDatabase__1[[#This Row],[Kor]]&gt;=18=AND(Excel_BuiltIn__FilterDatabase__1[[#This Row],[Kor]]&lt;=49),"Felnőtt ",""))</f>
        <v/>
      </c>
      <c r="J498" s="34" t="str">
        <f>IF(L498="Nő","",IF(Excel_BuiltIn__FilterDatabase__1[[#This Row],[Kor]]&gt;49=AND(Excel_BuiltIn__FilterDatabase__1[[#This Row],[Kor]]&lt;=59),"Senior ",""))</f>
        <v/>
      </c>
      <c r="K498" s="34" t="str">
        <f>IF(L498="Nő","",IF(Excel_BuiltIn__FilterDatabase__1[[#This Row],[Kor]]&gt;=60,"Super.s ",""))</f>
        <v xml:space="preserve">Super.s </v>
      </c>
      <c r="L498" s="34" t="str">
        <f>IF(Excel_BuiltIn__FilterDatabase__1[[#This Row],[Nem]]="Nő","Lady","")</f>
        <v/>
      </c>
    </row>
    <row r="499" spans="1:12" s="1" customFormat="1" ht="13.8">
      <c r="A499" s="28">
        <v>1931</v>
      </c>
      <c r="B499" s="28" t="s">
        <v>443</v>
      </c>
      <c r="C499" s="44" t="s">
        <v>84</v>
      </c>
      <c r="D499" s="45"/>
      <c r="E499" s="33" t="str">
        <f>IF(D499&gt;0,($N$2-Excel_BuiltIn__FilterDatabase__1[[#This Row],[Szül Év.Hó.Nap]])/365.25,"0")</f>
        <v>0</v>
      </c>
      <c r="F499" s="40"/>
      <c r="G499" s="34" t="str">
        <f>CONCATENATE(H499,Excel_BuiltIn__FilterDatabase__1[[#This Row],[Felnőtt]],Excel_BuiltIn__FilterDatabase__1[[#This Row],[Senior]],Excel_BuiltIn__FilterDatabase__1[[#This Row],[Super.s]],L499)</f>
        <v xml:space="preserve">Super.s </v>
      </c>
      <c r="H499" s="34" t="str">
        <f>IF(L499="Nő","",IF(Excel_BuiltIn__FilterDatabase__1[[#This Row],[Kor]]&gt;=1=AND(Excel_BuiltIn__FilterDatabase__1[[#This Row],[Kor]]&lt;18),"Junior ",""))</f>
        <v/>
      </c>
      <c r="I499" s="34" t="str">
        <f>IF(L499="Nő","",IF(Excel_BuiltIn__FilterDatabase__1[[#This Row],[Kor]]&gt;=18=AND(Excel_BuiltIn__FilterDatabase__1[[#This Row],[Kor]]&lt;=49),"Felnőtt ",""))</f>
        <v/>
      </c>
      <c r="J499" s="34" t="str">
        <f>IF(L499="Nő","",IF(Excel_BuiltIn__FilterDatabase__1[[#This Row],[Kor]]&gt;49=AND(Excel_BuiltIn__FilterDatabase__1[[#This Row],[Kor]]&lt;=59),"Senior ",""))</f>
        <v/>
      </c>
      <c r="K499" s="34" t="str">
        <f>IF(L499="Nő","",IF(Excel_BuiltIn__FilterDatabase__1[[#This Row],[Kor]]&gt;=60,"Super.s ",""))</f>
        <v xml:space="preserve">Super.s </v>
      </c>
      <c r="L499" s="34" t="str">
        <f>IF(Excel_BuiltIn__FilterDatabase__1[[#This Row],[Nem]]="Nő","Lady","")</f>
        <v/>
      </c>
    </row>
    <row r="500" spans="1:12" s="1" customFormat="1" ht="13.8">
      <c r="A500" s="28">
        <v>1932</v>
      </c>
      <c r="B500" s="28" t="s">
        <v>444</v>
      </c>
      <c r="C500" s="44" t="s">
        <v>2426</v>
      </c>
      <c r="D500" s="45"/>
      <c r="E500" s="33" t="str">
        <f>IF(D500&gt;0,($N$2-Excel_BuiltIn__FilterDatabase__1[[#This Row],[Szül Év.Hó.Nap]])/365.25,"0")</f>
        <v>0</v>
      </c>
      <c r="F500" s="40"/>
      <c r="G500" s="34" t="str">
        <f>CONCATENATE(H500,Excel_BuiltIn__FilterDatabase__1[[#This Row],[Felnőtt]],Excel_BuiltIn__FilterDatabase__1[[#This Row],[Senior]],Excel_BuiltIn__FilterDatabase__1[[#This Row],[Super.s]],L500)</f>
        <v xml:space="preserve">Super.s </v>
      </c>
      <c r="H500" s="34" t="str">
        <f>IF(L500="Nő","",IF(Excel_BuiltIn__FilterDatabase__1[[#This Row],[Kor]]&gt;=1=AND(Excel_BuiltIn__FilterDatabase__1[[#This Row],[Kor]]&lt;18),"Junior ",""))</f>
        <v/>
      </c>
      <c r="I500" s="34" t="str">
        <f>IF(L500="Nő","",IF(Excel_BuiltIn__FilterDatabase__1[[#This Row],[Kor]]&gt;=18=AND(Excel_BuiltIn__FilterDatabase__1[[#This Row],[Kor]]&lt;=49),"Felnőtt ",""))</f>
        <v/>
      </c>
      <c r="J500" s="34" t="str">
        <f>IF(L500="Nő","",IF(Excel_BuiltIn__FilterDatabase__1[[#This Row],[Kor]]&gt;49=AND(Excel_BuiltIn__FilterDatabase__1[[#This Row],[Kor]]&lt;=59),"Senior ",""))</f>
        <v/>
      </c>
      <c r="K500" s="34" t="str">
        <f>IF(L500="Nő","",IF(Excel_BuiltIn__FilterDatabase__1[[#This Row],[Kor]]&gt;=60,"Super.s ",""))</f>
        <v xml:space="preserve">Super.s </v>
      </c>
      <c r="L500" s="34" t="str">
        <f>IF(Excel_BuiltIn__FilterDatabase__1[[#This Row],[Nem]]="Nő","Lady","")</f>
        <v/>
      </c>
    </row>
    <row r="501" spans="1:12" s="1" customFormat="1" ht="13.8">
      <c r="A501" s="28">
        <v>1933</v>
      </c>
      <c r="B501" s="28" t="s">
        <v>445</v>
      </c>
      <c r="C501" s="44" t="s">
        <v>109</v>
      </c>
      <c r="D501" s="45"/>
      <c r="E501" s="33" t="str">
        <f>IF(D501&gt;0,($N$2-Excel_BuiltIn__FilterDatabase__1[[#This Row],[Szül Év.Hó.Nap]])/365.25,"0")</f>
        <v>0</v>
      </c>
      <c r="F501" s="40"/>
      <c r="G501" s="34" t="str">
        <f>CONCATENATE(H501,Excel_BuiltIn__FilterDatabase__1[[#This Row],[Felnőtt]],Excel_BuiltIn__FilterDatabase__1[[#This Row],[Senior]],Excel_BuiltIn__FilterDatabase__1[[#This Row],[Super.s]],L501)</f>
        <v xml:space="preserve">Super.s </v>
      </c>
      <c r="H501" s="34" t="str">
        <f>IF(L501="Nő","",IF(Excel_BuiltIn__FilterDatabase__1[[#This Row],[Kor]]&gt;=1=AND(Excel_BuiltIn__FilterDatabase__1[[#This Row],[Kor]]&lt;18),"Junior ",""))</f>
        <v/>
      </c>
      <c r="I501" s="34" t="str">
        <f>IF(L501="Nő","",IF(Excel_BuiltIn__FilterDatabase__1[[#This Row],[Kor]]&gt;=18=AND(Excel_BuiltIn__FilterDatabase__1[[#This Row],[Kor]]&lt;=49),"Felnőtt ",""))</f>
        <v/>
      </c>
      <c r="J501" s="34" t="str">
        <f>IF(L501="Nő","",IF(Excel_BuiltIn__FilterDatabase__1[[#This Row],[Kor]]&gt;49=AND(Excel_BuiltIn__FilterDatabase__1[[#This Row],[Kor]]&lt;=59),"Senior ",""))</f>
        <v/>
      </c>
      <c r="K501" s="34" t="str">
        <f>IF(L501="Nő","",IF(Excel_BuiltIn__FilterDatabase__1[[#This Row],[Kor]]&gt;=60,"Super.s ",""))</f>
        <v xml:space="preserve">Super.s </v>
      </c>
      <c r="L501" s="34" t="str">
        <f>IF(Excel_BuiltIn__FilterDatabase__1[[#This Row],[Nem]]="Nő","Lady","")</f>
        <v/>
      </c>
    </row>
    <row r="502" spans="1:12" s="1" customFormat="1" ht="13.8">
      <c r="A502" s="28">
        <v>1935</v>
      </c>
      <c r="B502" s="28" t="s">
        <v>446</v>
      </c>
      <c r="C502" s="44" t="s">
        <v>964</v>
      </c>
      <c r="D502" s="45"/>
      <c r="E502" s="33" t="str">
        <f>IF(D502&gt;0,($N$2-Excel_BuiltIn__FilterDatabase__1[[#This Row],[Szül Év.Hó.Nap]])/365.25,"0")</f>
        <v>0</v>
      </c>
      <c r="F502" s="40"/>
      <c r="G502" s="34" t="str">
        <f>CONCATENATE(H502,Excel_BuiltIn__FilterDatabase__1[[#This Row],[Felnőtt]],Excel_BuiltIn__FilterDatabase__1[[#This Row],[Senior]],Excel_BuiltIn__FilterDatabase__1[[#This Row],[Super.s]],L502)</f>
        <v xml:space="preserve">Super.s </v>
      </c>
      <c r="H502" s="34" t="str">
        <f>IF(L502="Nő","",IF(Excel_BuiltIn__FilterDatabase__1[[#This Row],[Kor]]&gt;=1=AND(Excel_BuiltIn__FilterDatabase__1[[#This Row],[Kor]]&lt;18),"Junior ",""))</f>
        <v/>
      </c>
      <c r="I502" s="34" t="str">
        <f>IF(L502="Nő","",IF(Excel_BuiltIn__FilterDatabase__1[[#This Row],[Kor]]&gt;=18=AND(Excel_BuiltIn__FilterDatabase__1[[#This Row],[Kor]]&lt;=49),"Felnőtt ",""))</f>
        <v/>
      </c>
      <c r="J502" s="34" t="str">
        <f>IF(L502="Nő","",IF(Excel_BuiltIn__FilterDatabase__1[[#This Row],[Kor]]&gt;49=AND(Excel_BuiltIn__FilterDatabase__1[[#This Row],[Kor]]&lt;=59),"Senior ",""))</f>
        <v/>
      </c>
      <c r="K502" s="34" t="str">
        <f>IF(L502="Nő","",IF(Excel_BuiltIn__FilterDatabase__1[[#This Row],[Kor]]&gt;=60,"Super.s ",""))</f>
        <v xml:space="preserve">Super.s </v>
      </c>
      <c r="L502" s="34" t="str">
        <f>IF(Excel_BuiltIn__FilterDatabase__1[[#This Row],[Nem]]="Nő","Lady","")</f>
        <v/>
      </c>
    </row>
    <row r="503" spans="1:12" s="1" customFormat="1" ht="13.8">
      <c r="A503" s="28">
        <v>1936</v>
      </c>
      <c r="B503" s="28" t="s">
        <v>447</v>
      </c>
      <c r="C503" s="44" t="s">
        <v>1525</v>
      </c>
      <c r="D503" s="45"/>
      <c r="E503" s="33" t="str">
        <f>IF(D503&gt;0,($N$2-Excel_BuiltIn__FilterDatabase__1[[#This Row],[Szül Év.Hó.Nap]])/365.25,"0")</f>
        <v>0</v>
      </c>
      <c r="F503" s="40"/>
      <c r="G503" s="34" t="str">
        <f>CONCATENATE(H503,Excel_BuiltIn__FilterDatabase__1[[#This Row],[Felnőtt]],Excel_BuiltIn__FilterDatabase__1[[#This Row],[Senior]],Excel_BuiltIn__FilterDatabase__1[[#This Row],[Super.s]],L503)</f>
        <v xml:space="preserve">Super.s </v>
      </c>
      <c r="H503" s="34" t="str">
        <f>IF(L503="Nő","",IF(Excel_BuiltIn__FilterDatabase__1[[#This Row],[Kor]]&gt;=1=AND(Excel_BuiltIn__FilterDatabase__1[[#This Row],[Kor]]&lt;18),"Junior ",""))</f>
        <v/>
      </c>
      <c r="I503" s="34" t="str">
        <f>IF(L503="Nő","",IF(Excel_BuiltIn__FilterDatabase__1[[#This Row],[Kor]]&gt;=18=AND(Excel_BuiltIn__FilterDatabase__1[[#This Row],[Kor]]&lt;=49),"Felnőtt ",""))</f>
        <v/>
      </c>
      <c r="J503" s="34" t="str">
        <f>IF(L503="Nő","",IF(Excel_BuiltIn__FilterDatabase__1[[#This Row],[Kor]]&gt;49=AND(Excel_BuiltIn__FilterDatabase__1[[#This Row],[Kor]]&lt;=59),"Senior ",""))</f>
        <v/>
      </c>
      <c r="K503" s="34" t="str">
        <f>IF(L503="Nő","",IF(Excel_BuiltIn__FilterDatabase__1[[#This Row],[Kor]]&gt;=60,"Super.s ",""))</f>
        <v xml:space="preserve">Super.s </v>
      </c>
      <c r="L503" s="34" t="str">
        <f>IF(Excel_BuiltIn__FilterDatabase__1[[#This Row],[Nem]]="Nő","Lady","")</f>
        <v/>
      </c>
    </row>
    <row r="504" spans="1:12" s="1" customFormat="1" ht="13.8">
      <c r="A504" s="28">
        <v>1938</v>
      </c>
      <c r="B504" s="28" t="s">
        <v>448</v>
      </c>
      <c r="C504" s="44" t="s">
        <v>27</v>
      </c>
      <c r="D504" s="45"/>
      <c r="E504" s="33" t="str">
        <f>IF(D504&gt;0,($N$2-Excel_BuiltIn__FilterDatabase__1[[#This Row],[Szül Év.Hó.Nap]])/365.25,"0")</f>
        <v>0</v>
      </c>
      <c r="F504" s="40"/>
      <c r="G504" s="34" t="str">
        <f>CONCATENATE(H504,Excel_BuiltIn__FilterDatabase__1[[#This Row],[Felnőtt]],Excel_BuiltIn__FilterDatabase__1[[#This Row],[Senior]],Excel_BuiltIn__FilterDatabase__1[[#This Row],[Super.s]],L504)</f>
        <v xml:space="preserve">Super.s </v>
      </c>
      <c r="H504" s="34" t="str">
        <f>IF(L504="Nő","",IF(Excel_BuiltIn__FilterDatabase__1[[#This Row],[Kor]]&gt;=1=AND(Excel_BuiltIn__FilterDatabase__1[[#This Row],[Kor]]&lt;18),"Junior ",""))</f>
        <v/>
      </c>
      <c r="I504" s="34" t="str">
        <f>IF(L504="Nő","",IF(Excel_BuiltIn__FilterDatabase__1[[#This Row],[Kor]]&gt;=18=AND(Excel_BuiltIn__FilterDatabase__1[[#This Row],[Kor]]&lt;=49),"Felnőtt ",""))</f>
        <v/>
      </c>
      <c r="J504" s="34" t="str">
        <f>IF(L504="Nő","",IF(Excel_BuiltIn__FilterDatabase__1[[#This Row],[Kor]]&gt;49=AND(Excel_BuiltIn__FilterDatabase__1[[#This Row],[Kor]]&lt;=59),"Senior ",""))</f>
        <v/>
      </c>
      <c r="K504" s="34" t="str">
        <f>IF(L504="Nő","",IF(Excel_BuiltIn__FilterDatabase__1[[#This Row],[Kor]]&gt;=60,"Super.s ",""))</f>
        <v xml:space="preserve">Super.s </v>
      </c>
      <c r="L504" s="34" t="str">
        <f>IF(Excel_BuiltIn__FilterDatabase__1[[#This Row],[Nem]]="Nő","Lady","")</f>
        <v/>
      </c>
    </row>
    <row r="505" spans="1:12" s="1" customFormat="1" ht="13.8">
      <c r="A505" s="28">
        <v>1940</v>
      </c>
      <c r="B505" s="28" t="s">
        <v>2427</v>
      </c>
      <c r="C505" s="44" t="s">
        <v>991</v>
      </c>
      <c r="D505" s="45"/>
      <c r="E505" s="33" t="str">
        <f>IF(D505&gt;0,($N$2-Excel_BuiltIn__FilterDatabase__1[[#This Row],[Szül Év.Hó.Nap]])/365.25,"0")</f>
        <v>0</v>
      </c>
      <c r="F505" s="40"/>
      <c r="G505" s="34" t="str">
        <f>CONCATENATE(H505,Excel_BuiltIn__FilterDatabase__1[[#This Row],[Felnőtt]],Excel_BuiltIn__FilterDatabase__1[[#This Row],[Senior]],Excel_BuiltIn__FilterDatabase__1[[#This Row],[Super.s]],L505)</f>
        <v xml:space="preserve">Super.s </v>
      </c>
      <c r="H505" s="34" t="str">
        <f>IF(L505="Nő","",IF(Excel_BuiltIn__FilterDatabase__1[[#This Row],[Kor]]&gt;=1=AND(Excel_BuiltIn__FilterDatabase__1[[#This Row],[Kor]]&lt;18),"Junior ",""))</f>
        <v/>
      </c>
      <c r="I505" s="34" t="str">
        <f>IF(L505="Nő","",IF(Excel_BuiltIn__FilterDatabase__1[[#This Row],[Kor]]&gt;=18=AND(Excel_BuiltIn__FilterDatabase__1[[#This Row],[Kor]]&lt;=49),"Felnőtt ",""))</f>
        <v/>
      </c>
      <c r="J505" s="34" t="str">
        <f>IF(L505="Nő","",IF(Excel_BuiltIn__FilterDatabase__1[[#This Row],[Kor]]&gt;49=AND(Excel_BuiltIn__FilterDatabase__1[[#This Row],[Kor]]&lt;=59),"Senior ",""))</f>
        <v/>
      </c>
      <c r="K505" s="34" t="str">
        <f>IF(L505="Nő","",IF(Excel_BuiltIn__FilterDatabase__1[[#This Row],[Kor]]&gt;=60,"Super.s ",""))</f>
        <v xml:space="preserve">Super.s </v>
      </c>
      <c r="L505" s="34" t="str">
        <f>IF(Excel_BuiltIn__FilterDatabase__1[[#This Row],[Nem]]="Nő","Lady","")</f>
        <v/>
      </c>
    </row>
    <row r="506" spans="1:12" s="1" customFormat="1" ht="13.8">
      <c r="A506" s="28">
        <v>1946</v>
      </c>
      <c r="B506" s="28" t="s">
        <v>449</v>
      </c>
      <c r="C506" s="44" t="s">
        <v>945</v>
      </c>
      <c r="D506" s="45"/>
      <c r="E506" s="33" t="str">
        <f>IF(D506&gt;0,($N$2-Excel_BuiltIn__FilterDatabase__1[[#This Row],[Szül Év.Hó.Nap]])/365.25,"0")</f>
        <v>0</v>
      </c>
      <c r="F506" s="40"/>
      <c r="G506" s="34" t="str">
        <f>CONCATENATE(H506,Excel_BuiltIn__FilterDatabase__1[[#This Row],[Felnőtt]],Excel_BuiltIn__FilterDatabase__1[[#This Row],[Senior]],Excel_BuiltIn__FilterDatabase__1[[#This Row],[Super.s]],L506)</f>
        <v xml:space="preserve">Super.s </v>
      </c>
      <c r="H506" s="34" t="str">
        <f>IF(L506="Nő","",IF(Excel_BuiltIn__FilterDatabase__1[[#This Row],[Kor]]&gt;=1=AND(Excel_BuiltIn__FilterDatabase__1[[#This Row],[Kor]]&lt;18),"Junior ",""))</f>
        <v/>
      </c>
      <c r="I506" s="34" t="str">
        <f>IF(L506="Nő","",IF(Excel_BuiltIn__FilterDatabase__1[[#This Row],[Kor]]&gt;=18=AND(Excel_BuiltIn__FilterDatabase__1[[#This Row],[Kor]]&lt;=49),"Felnőtt ",""))</f>
        <v/>
      </c>
      <c r="J506" s="34" t="str">
        <f>IF(L506="Nő","",IF(Excel_BuiltIn__FilterDatabase__1[[#This Row],[Kor]]&gt;49=AND(Excel_BuiltIn__FilterDatabase__1[[#This Row],[Kor]]&lt;=59),"Senior ",""))</f>
        <v/>
      </c>
      <c r="K506" s="34" t="str">
        <f>IF(L506="Nő","",IF(Excel_BuiltIn__FilterDatabase__1[[#This Row],[Kor]]&gt;=60,"Super.s ",""))</f>
        <v xml:space="preserve">Super.s </v>
      </c>
      <c r="L506" s="34" t="str">
        <f>IF(Excel_BuiltIn__FilterDatabase__1[[#This Row],[Nem]]="Nő","Lady","")</f>
        <v/>
      </c>
    </row>
    <row r="507" spans="1:12" s="1" customFormat="1" ht="13.8">
      <c r="A507" s="28">
        <v>1949</v>
      </c>
      <c r="B507" s="28" t="s">
        <v>450</v>
      </c>
      <c r="C507" s="44" t="s">
        <v>109</v>
      </c>
      <c r="D507" s="45"/>
      <c r="E507" s="33" t="str">
        <f>IF(D507&gt;0,($N$2-Excel_BuiltIn__FilterDatabase__1[[#This Row],[Szül Év.Hó.Nap]])/365.25,"0")</f>
        <v>0</v>
      </c>
      <c r="F507" s="40"/>
      <c r="G507" s="34" t="str">
        <f>CONCATENATE(H507,Excel_BuiltIn__FilterDatabase__1[[#This Row],[Felnőtt]],Excel_BuiltIn__FilterDatabase__1[[#This Row],[Senior]],Excel_BuiltIn__FilterDatabase__1[[#This Row],[Super.s]],L507)</f>
        <v xml:space="preserve">Super.s </v>
      </c>
      <c r="H507" s="34" t="str">
        <f>IF(L507="Nő","",IF(Excel_BuiltIn__FilterDatabase__1[[#This Row],[Kor]]&gt;=1=AND(Excel_BuiltIn__FilterDatabase__1[[#This Row],[Kor]]&lt;18),"Junior ",""))</f>
        <v/>
      </c>
      <c r="I507" s="34" t="str">
        <f>IF(L507="Nő","",IF(Excel_BuiltIn__FilterDatabase__1[[#This Row],[Kor]]&gt;=18=AND(Excel_BuiltIn__FilterDatabase__1[[#This Row],[Kor]]&lt;=49),"Felnőtt ",""))</f>
        <v/>
      </c>
      <c r="J507" s="34" t="str">
        <f>IF(L507="Nő","",IF(Excel_BuiltIn__FilterDatabase__1[[#This Row],[Kor]]&gt;49=AND(Excel_BuiltIn__FilterDatabase__1[[#This Row],[Kor]]&lt;=59),"Senior ",""))</f>
        <v/>
      </c>
      <c r="K507" s="34" t="str">
        <f>IF(L507="Nő","",IF(Excel_BuiltIn__FilterDatabase__1[[#This Row],[Kor]]&gt;=60,"Super.s ",""))</f>
        <v xml:space="preserve">Super.s </v>
      </c>
      <c r="L507" s="34" t="str">
        <f>IF(Excel_BuiltIn__FilterDatabase__1[[#This Row],[Nem]]="Nő","Lady","")</f>
        <v/>
      </c>
    </row>
    <row r="508" spans="1:12" s="1" customFormat="1" ht="13.8">
      <c r="A508" s="28">
        <v>1950</v>
      </c>
      <c r="B508" s="28" t="s">
        <v>2428</v>
      </c>
      <c r="C508" s="44" t="s">
        <v>962</v>
      </c>
      <c r="D508" s="45"/>
      <c r="E508" s="33" t="str">
        <f>IF(D508&gt;0,($N$2-Excel_BuiltIn__FilterDatabase__1[[#This Row],[Szül Év.Hó.Nap]])/365.25,"0")</f>
        <v>0</v>
      </c>
      <c r="F508" s="40"/>
      <c r="G508" s="34" t="str">
        <f>CONCATENATE(H508,Excel_BuiltIn__FilterDatabase__1[[#This Row],[Felnőtt]],Excel_BuiltIn__FilterDatabase__1[[#This Row],[Senior]],Excel_BuiltIn__FilterDatabase__1[[#This Row],[Super.s]],L508)</f>
        <v xml:space="preserve">Super.s </v>
      </c>
      <c r="H508" s="34" t="str">
        <f>IF(L508="Nő","",IF(Excel_BuiltIn__FilterDatabase__1[[#This Row],[Kor]]&gt;=1=AND(Excel_BuiltIn__FilterDatabase__1[[#This Row],[Kor]]&lt;18),"Junior ",""))</f>
        <v/>
      </c>
      <c r="I508" s="34" t="str">
        <f>IF(L508="Nő","",IF(Excel_BuiltIn__FilterDatabase__1[[#This Row],[Kor]]&gt;=18=AND(Excel_BuiltIn__FilterDatabase__1[[#This Row],[Kor]]&lt;=49),"Felnőtt ",""))</f>
        <v/>
      </c>
      <c r="J508" s="34" t="str">
        <f>IF(L508="Nő","",IF(Excel_BuiltIn__FilterDatabase__1[[#This Row],[Kor]]&gt;49=AND(Excel_BuiltIn__FilterDatabase__1[[#This Row],[Kor]]&lt;=59),"Senior ",""))</f>
        <v/>
      </c>
      <c r="K508" s="34" t="str">
        <f>IF(L508="Nő","",IF(Excel_BuiltIn__FilterDatabase__1[[#This Row],[Kor]]&gt;=60,"Super.s ",""))</f>
        <v xml:space="preserve">Super.s </v>
      </c>
      <c r="L508" s="34" t="str">
        <f>IF(Excel_BuiltIn__FilterDatabase__1[[#This Row],[Nem]]="Nő","Lady","")</f>
        <v/>
      </c>
    </row>
    <row r="509" spans="1:12" s="1" customFormat="1" ht="27.6">
      <c r="A509" s="28">
        <v>1952</v>
      </c>
      <c r="B509" s="28" t="s">
        <v>2429</v>
      </c>
      <c r="C509" s="44" t="s">
        <v>451</v>
      </c>
      <c r="D509" s="45"/>
      <c r="E509" s="33" t="str">
        <f>IF(D509&gt;0,($N$2-Excel_BuiltIn__FilterDatabase__1[[#This Row],[Szül Év.Hó.Nap]])/365.25,"0")</f>
        <v>0</v>
      </c>
      <c r="F509" s="40"/>
      <c r="G509" s="34" t="str">
        <f>CONCATENATE(H509,Excel_BuiltIn__FilterDatabase__1[[#This Row],[Felnőtt]],Excel_BuiltIn__FilterDatabase__1[[#This Row],[Senior]],Excel_BuiltIn__FilterDatabase__1[[#This Row],[Super.s]],L509)</f>
        <v xml:space="preserve">Super.s </v>
      </c>
      <c r="H509" s="34" t="str">
        <f>IF(L509="Nő","",IF(Excel_BuiltIn__FilterDatabase__1[[#This Row],[Kor]]&gt;=1=AND(Excel_BuiltIn__FilterDatabase__1[[#This Row],[Kor]]&lt;18),"Junior ",""))</f>
        <v/>
      </c>
      <c r="I509" s="34" t="str">
        <f>IF(L509="Nő","",IF(Excel_BuiltIn__FilterDatabase__1[[#This Row],[Kor]]&gt;=18=AND(Excel_BuiltIn__FilterDatabase__1[[#This Row],[Kor]]&lt;=49),"Felnőtt ",""))</f>
        <v/>
      </c>
      <c r="J509" s="34" t="str">
        <f>IF(L509="Nő","",IF(Excel_BuiltIn__FilterDatabase__1[[#This Row],[Kor]]&gt;49=AND(Excel_BuiltIn__FilterDatabase__1[[#This Row],[Kor]]&lt;=59),"Senior ",""))</f>
        <v/>
      </c>
      <c r="K509" s="34" t="str">
        <f>IF(L509="Nő","",IF(Excel_BuiltIn__FilterDatabase__1[[#This Row],[Kor]]&gt;=60,"Super.s ",""))</f>
        <v xml:space="preserve">Super.s </v>
      </c>
      <c r="L509" s="34" t="str">
        <f>IF(Excel_BuiltIn__FilterDatabase__1[[#This Row],[Nem]]="Nő","Lady","")</f>
        <v/>
      </c>
    </row>
    <row r="510" spans="1:12" s="1" customFormat="1" ht="13.8">
      <c r="A510" s="28">
        <v>1953</v>
      </c>
      <c r="B510" s="28" t="s">
        <v>153</v>
      </c>
      <c r="C510" s="44" t="s">
        <v>451</v>
      </c>
      <c r="D510" s="45"/>
      <c r="E510" s="33" t="str">
        <f>IF(D510&gt;0,($N$2-Excel_BuiltIn__FilterDatabase__1[[#This Row],[Szül Év.Hó.Nap]])/365.25,"0")</f>
        <v>0</v>
      </c>
      <c r="F510" s="40"/>
      <c r="G510" s="34" t="str">
        <f>CONCATENATE(H510,Excel_BuiltIn__FilterDatabase__1[[#This Row],[Felnőtt]],Excel_BuiltIn__FilterDatabase__1[[#This Row],[Senior]],Excel_BuiltIn__FilterDatabase__1[[#This Row],[Super.s]],L510)</f>
        <v xml:space="preserve">Super.s </v>
      </c>
      <c r="H510" s="34" t="str">
        <f>IF(L510="Nő","",IF(Excel_BuiltIn__FilterDatabase__1[[#This Row],[Kor]]&gt;=1=AND(Excel_BuiltIn__FilterDatabase__1[[#This Row],[Kor]]&lt;18),"Junior ",""))</f>
        <v/>
      </c>
      <c r="I510" s="34" t="str">
        <f>IF(L510="Nő","",IF(Excel_BuiltIn__FilterDatabase__1[[#This Row],[Kor]]&gt;=18=AND(Excel_BuiltIn__FilterDatabase__1[[#This Row],[Kor]]&lt;=49),"Felnőtt ",""))</f>
        <v/>
      </c>
      <c r="J510" s="34" t="str">
        <f>IF(L510="Nő","",IF(Excel_BuiltIn__FilterDatabase__1[[#This Row],[Kor]]&gt;49=AND(Excel_BuiltIn__FilterDatabase__1[[#This Row],[Kor]]&lt;=59),"Senior ",""))</f>
        <v/>
      </c>
      <c r="K510" s="34" t="str">
        <f>IF(L510="Nő","",IF(Excel_BuiltIn__FilterDatabase__1[[#This Row],[Kor]]&gt;=60,"Super.s ",""))</f>
        <v xml:space="preserve">Super.s </v>
      </c>
      <c r="L510" s="34" t="str">
        <f>IF(Excel_BuiltIn__FilterDatabase__1[[#This Row],[Nem]]="Nő","Lady","")</f>
        <v/>
      </c>
    </row>
    <row r="511" spans="1:12" s="1" customFormat="1" ht="13.8">
      <c r="A511" s="28">
        <v>1954</v>
      </c>
      <c r="B511" s="28" t="s">
        <v>217</v>
      </c>
      <c r="C511" s="44" t="s">
        <v>451</v>
      </c>
      <c r="D511" s="45"/>
      <c r="E511" s="33" t="str">
        <f>IF(D511&gt;0,($N$2-Excel_BuiltIn__FilterDatabase__1[[#This Row],[Szül Év.Hó.Nap]])/365.25,"0")</f>
        <v>0</v>
      </c>
      <c r="F511" s="40"/>
      <c r="G511" s="34" t="str">
        <f>CONCATENATE(H511,Excel_BuiltIn__FilterDatabase__1[[#This Row],[Felnőtt]],Excel_BuiltIn__FilterDatabase__1[[#This Row],[Senior]],Excel_BuiltIn__FilterDatabase__1[[#This Row],[Super.s]],L511)</f>
        <v xml:space="preserve">Super.s </v>
      </c>
      <c r="H511" s="34" t="str">
        <f>IF(L511="Nő","",IF(Excel_BuiltIn__FilterDatabase__1[[#This Row],[Kor]]&gt;=1=AND(Excel_BuiltIn__FilterDatabase__1[[#This Row],[Kor]]&lt;18),"Junior ",""))</f>
        <v/>
      </c>
      <c r="I511" s="34" t="str">
        <f>IF(L511="Nő","",IF(Excel_BuiltIn__FilterDatabase__1[[#This Row],[Kor]]&gt;=18=AND(Excel_BuiltIn__FilterDatabase__1[[#This Row],[Kor]]&lt;=49),"Felnőtt ",""))</f>
        <v/>
      </c>
      <c r="J511" s="34" t="str">
        <f>IF(L511="Nő","",IF(Excel_BuiltIn__FilterDatabase__1[[#This Row],[Kor]]&gt;49=AND(Excel_BuiltIn__FilterDatabase__1[[#This Row],[Kor]]&lt;=59),"Senior ",""))</f>
        <v/>
      </c>
      <c r="K511" s="34" t="str">
        <f>IF(L511="Nő","",IF(Excel_BuiltIn__FilterDatabase__1[[#This Row],[Kor]]&gt;=60,"Super.s ",""))</f>
        <v xml:space="preserve">Super.s </v>
      </c>
      <c r="L511" s="34" t="str">
        <f>IF(Excel_BuiltIn__FilterDatabase__1[[#This Row],[Nem]]="Nő","Lady","")</f>
        <v/>
      </c>
    </row>
    <row r="512" spans="1:12" s="1" customFormat="1" ht="13.8">
      <c r="A512" s="28">
        <v>1955</v>
      </c>
      <c r="B512" s="28" t="s">
        <v>452</v>
      </c>
      <c r="C512" s="44" t="s">
        <v>29</v>
      </c>
      <c r="D512" s="45"/>
      <c r="E512" s="33" t="str">
        <f>IF(D512&gt;0,($N$2-Excel_BuiltIn__FilterDatabase__1[[#This Row],[Szül Év.Hó.Nap]])/365.25,"0")</f>
        <v>0</v>
      </c>
      <c r="F512" s="40"/>
      <c r="G512" s="34" t="str">
        <f>CONCATENATE(H512,Excel_BuiltIn__FilterDatabase__1[[#This Row],[Felnőtt]],Excel_BuiltIn__FilterDatabase__1[[#This Row],[Senior]],Excel_BuiltIn__FilterDatabase__1[[#This Row],[Super.s]],L512)</f>
        <v xml:space="preserve">Super.s </v>
      </c>
      <c r="H512" s="34" t="str">
        <f>IF(L512="Nő","",IF(Excel_BuiltIn__FilterDatabase__1[[#This Row],[Kor]]&gt;=1=AND(Excel_BuiltIn__FilterDatabase__1[[#This Row],[Kor]]&lt;18),"Junior ",""))</f>
        <v/>
      </c>
      <c r="I512" s="34" t="str">
        <f>IF(L512="Nő","",IF(Excel_BuiltIn__FilterDatabase__1[[#This Row],[Kor]]&gt;=18=AND(Excel_BuiltIn__FilterDatabase__1[[#This Row],[Kor]]&lt;=49),"Felnőtt ",""))</f>
        <v/>
      </c>
      <c r="J512" s="34" t="str">
        <f>IF(L512="Nő","",IF(Excel_BuiltIn__FilterDatabase__1[[#This Row],[Kor]]&gt;49=AND(Excel_BuiltIn__FilterDatabase__1[[#This Row],[Kor]]&lt;=59),"Senior ",""))</f>
        <v/>
      </c>
      <c r="K512" s="34" t="str">
        <f>IF(L512="Nő","",IF(Excel_BuiltIn__FilterDatabase__1[[#This Row],[Kor]]&gt;=60,"Super.s ",""))</f>
        <v xml:space="preserve">Super.s </v>
      </c>
      <c r="L512" s="34" t="str">
        <f>IF(Excel_BuiltIn__FilterDatabase__1[[#This Row],[Nem]]="Nő","Lady","")</f>
        <v/>
      </c>
    </row>
    <row r="513" spans="1:12" s="1" customFormat="1" ht="13.8">
      <c r="A513" s="28">
        <v>1956</v>
      </c>
      <c r="B513" s="28" t="s">
        <v>453</v>
      </c>
      <c r="C513" s="44" t="s">
        <v>944</v>
      </c>
      <c r="D513" s="45"/>
      <c r="E513" s="33" t="str">
        <f>IF(D513&gt;0,($N$2-Excel_BuiltIn__FilterDatabase__1[[#This Row],[Szül Év.Hó.Nap]])/365.25,"0")</f>
        <v>0</v>
      </c>
      <c r="F513" s="40"/>
      <c r="G513" s="34" t="str">
        <f>CONCATENATE(H513,Excel_BuiltIn__FilterDatabase__1[[#This Row],[Felnőtt]],Excel_BuiltIn__FilterDatabase__1[[#This Row],[Senior]],Excel_BuiltIn__FilterDatabase__1[[#This Row],[Super.s]],L513)</f>
        <v xml:space="preserve">Super.s </v>
      </c>
      <c r="H513" s="34" t="str">
        <f>IF(L513="Nő","",IF(Excel_BuiltIn__FilterDatabase__1[[#This Row],[Kor]]&gt;=1=AND(Excel_BuiltIn__FilterDatabase__1[[#This Row],[Kor]]&lt;18),"Junior ",""))</f>
        <v/>
      </c>
      <c r="I513" s="34" t="str">
        <f>IF(L513="Nő","",IF(Excel_BuiltIn__FilterDatabase__1[[#This Row],[Kor]]&gt;=18=AND(Excel_BuiltIn__FilterDatabase__1[[#This Row],[Kor]]&lt;=49),"Felnőtt ",""))</f>
        <v/>
      </c>
      <c r="J513" s="34" t="str">
        <f>IF(L513="Nő","",IF(Excel_BuiltIn__FilterDatabase__1[[#This Row],[Kor]]&gt;49=AND(Excel_BuiltIn__FilterDatabase__1[[#This Row],[Kor]]&lt;=59),"Senior ",""))</f>
        <v/>
      </c>
      <c r="K513" s="34" t="str">
        <f>IF(L513="Nő","",IF(Excel_BuiltIn__FilterDatabase__1[[#This Row],[Kor]]&gt;=60,"Super.s ",""))</f>
        <v xml:space="preserve">Super.s </v>
      </c>
      <c r="L513" s="34" t="str">
        <f>IF(Excel_BuiltIn__FilterDatabase__1[[#This Row],[Nem]]="Nő","Lady","")</f>
        <v/>
      </c>
    </row>
    <row r="514" spans="1:12" s="1" customFormat="1" ht="13.8">
      <c r="A514" s="28">
        <v>1957</v>
      </c>
      <c r="B514" s="28" t="s">
        <v>454</v>
      </c>
      <c r="C514" s="44" t="s">
        <v>109</v>
      </c>
      <c r="D514" s="45"/>
      <c r="E514" s="33" t="str">
        <f>IF(D514&gt;0,($N$2-Excel_BuiltIn__FilterDatabase__1[[#This Row],[Szül Év.Hó.Nap]])/365.25,"0")</f>
        <v>0</v>
      </c>
      <c r="F514" s="40"/>
      <c r="G514" s="34" t="str">
        <f>CONCATENATE(H514,Excel_BuiltIn__FilterDatabase__1[[#This Row],[Felnőtt]],Excel_BuiltIn__FilterDatabase__1[[#This Row],[Senior]],Excel_BuiltIn__FilterDatabase__1[[#This Row],[Super.s]],L514)</f>
        <v xml:space="preserve">Super.s </v>
      </c>
      <c r="H514" s="34" t="str">
        <f>IF(L514="Nő","",IF(Excel_BuiltIn__FilterDatabase__1[[#This Row],[Kor]]&gt;=1=AND(Excel_BuiltIn__FilterDatabase__1[[#This Row],[Kor]]&lt;18),"Junior ",""))</f>
        <v/>
      </c>
      <c r="I514" s="34" t="str">
        <f>IF(L514="Nő","",IF(Excel_BuiltIn__FilterDatabase__1[[#This Row],[Kor]]&gt;=18=AND(Excel_BuiltIn__FilterDatabase__1[[#This Row],[Kor]]&lt;=49),"Felnőtt ",""))</f>
        <v/>
      </c>
      <c r="J514" s="34" t="str">
        <f>IF(L514="Nő","",IF(Excel_BuiltIn__FilterDatabase__1[[#This Row],[Kor]]&gt;49=AND(Excel_BuiltIn__FilterDatabase__1[[#This Row],[Kor]]&lt;=59),"Senior ",""))</f>
        <v/>
      </c>
      <c r="K514" s="34" t="str">
        <f>IF(L514="Nő","",IF(Excel_BuiltIn__FilterDatabase__1[[#This Row],[Kor]]&gt;=60,"Super.s ",""))</f>
        <v xml:space="preserve">Super.s </v>
      </c>
      <c r="L514" s="34" t="str">
        <f>IF(Excel_BuiltIn__FilterDatabase__1[[#This Row],[Nem]]="Nő","Lady","")</f>
        <v/>
      </c>
    </row>
    <row r="515" spans="1:12" s="1" customFormat="1" ht="13.8">
      <c r="A515" s="28">
        <v>1958</v>
      </c>
      <c r="B515" s="28" t="s">
        <v>455</v>
      </c>
      <c r="C515" s="44" t="s">
        <v>962</v>
      </c>
      <c r="D515" s="45"/>
      <c r="E515" s="33" t="str">
        <f>IF(D515&gt;0,($N$2-Excel_BuiltIn__FilterDatabase__1[[#This Row],[Szül Év.Hó.Nap]])/365.25,"0")</f>
        <v>0</v>
      </c>
      <c r="F515" s="40"/>
      <c r="G515" s="34" t="str">
        <f>CONCATENATE(H515,Excel_BuiltIn__FilterDatabase__1[[#This Row],[Felnőtt]],Excel_BuiltIn__FilterDatabase__1[[#This Row],[Senior]],Excel_BuiltIn__FilterDatabase__1[[#This Row],[Super.s]],L515)</f>
        <v xml:space="preserve">Super.s </v>
      </c>
      <c r="H515" s="34" t="str">
        <f>IF(L515="Nő","",IF(Excel_BuiltIn__FilterDatabase__1[[#This Row],[Kor]]&gt;=1=AND(Excel_BuiltIn__FilterDatabase__1[[#This Row],[Kor]]&lt;18),"Junior ",""))</f>
        <v/>
      </c>
      <c r="I515" s="34" t="str">
        <f>IF(L515="Nő","",IF(Excel_BuiltIn__FilterDatabase__1[[#This Row],[Kor]]&gt;=18=AND(Excel_BuiltIn__FilterDatabase__1[[#This Row],[Kor]]&lt;=49),"Felnőtt ",""))</f>
        <v/>
      </c>
      <c r="J515" s="34" t="str">
        <f>IF(L515="Nő","",IF(Excel_BuiltIn__FilterDatabase__1[[#This Row],[Kor]]&gt;49=AND(Excel_BuiltIn__FilterDatabase__1[[#This Row],[Kor]]&lt;=59),"Senior ",""))</f>
        <v/>
      </c>
      <c r="K515" s="34" t="str">
        <f>IF(L515="Nő","",IF(Excel_BuiltIn__FilterDatabase__1[[#This Row],[Kor]]&gt;=60,"Super.s ",""))</f>
        <v xml:space="preserve">Super.s </v>
      </c>
      <c r="L515" s="34" t="str">
        <f>IF(Excel_BuiltIn__FilterDatabase__1[[#This Row],[Nem]]="Nő","Lady","")</f>
        <v/>
      </c>
    </row>
    <row r="516" spans="1:12" s="1" customFormat="1" ht="13.8">
      <c r="A516" s="28">
        <v>1959</v>
      </c>
      <c r="B516" s="28" t="s">
        <v>456</v>
      </c>
      <c r="C516" s="44" t="s">
        <v>949</v>
      </c>
      <c r="D516" s="45"/>
      <c r="E516" s="33" t="str">
        <f>IF(D516&gt;0,($N$2-Excel_BuiltIn__FilterDatabase__1[[#This Row],[Szül Év.Hó.Nap]])/365.25,"0")</f>
        <v>0</v>
      </c>
      <c r="F516" s="40"/>
      <c r="G516" s="34" t="str">
        <f>CONCATENATE(H516,Excel_BuiltIn__FilterDatabase__1[[#This Row],[Felnőtt]],Excel_BuiltIn__FilterDatabase__1[[#This Row],[Senior]],Excel_BuiltIn__FilterDatabase__1[[#This Row],[Super.s]],L516)</f>
        <v xml:space="preserve">Super.s </v>
      </c>
      <c r="H516" s="34" t="str">
        <f>IF(L516="Nő","",IF(Excel_BuiltIn__FilterDatabase__1[[#This Row],[Kor]]&gt;=1=AND(Excel_BuiltIn__FilterDatabase__1[[#This Row],[Kor]]&lt;18),"Junior ",""))</f>
        <v/>
      </c>
      <c r="I516" s="34" t="str">
        <f>IF(L516="Nő","",IF(Excel_BuiltIn__FilterDatabase__1[[#This Row],[Kor]]&gt;=18=AND(Excel_BuiltIn__FilterDatabase__1[[#This Row],[Kor]]&lt;=49),"Felnőtt ",""))</f>
        <v/>
      </c>
      <c r="J516" s="34" t="str">
        <f>IF(L516="Nő","",IF(Excel_BuiltIn__FilterDatabase__1[[#This Row],[Kor]]&gt;49=AND(Excel_BuiltIn__FilterDatabase__1[[#This Row],[Kor]]&lt;=59),"Senior ",""))</f>
        <v/>
      </c>
      <c r="K516" s="34" t="str">
        <f>IF(L516="Nő","",IF(Excel_BuiltIn__FilterDatabase__1[[#This Row],[Kor]]&gt;=60,"Super.s ",""))</f>
        <v xml:space="preserve">Super.s </v>
      </c>
      <c r="L516" s="34" t="str">
        <f>IF(Excel_BuiltIn__FilterDatabase__1[[#This Row],[Nem]]="Nő","Lady","")</f>
        <v/>
      </c>
    </row>
    <row r="517" spans="1:12" s="1" customFormat="1" ht="27.6">
      <c r="A517" s="28">
        <v>1962</v>
      </c>
      <c r="B517" s="28" t="s">
        <v>457</v>
      </c>
      <c r="C517" s="44" t="s">
        <v>991</v>
      </c>
      <c r="D517" s="45"/>
      <c r="E517" s="33" t="str">
        <f>IF(D517&gt;0,($N$2-Excel_BuiltIn__FilterDatabase__1[[#This Row],[Szül Év.Hó.Nap]])/365.25,"0")</f>
        <v>0</v>
      </c>
      <c r="F517" s="40"/>
      <c r="G517" s="34" t="str">
        <f>CONCATENATE(H517,Excel_BuiltIn__FilterDatabase__1[[#This Row],[Felnőtt]],Excel_BuiltIn__FilterDatabase__1[[#This Row],[Senior]],Excel_BuiltIn__FilterDatabase__1[[#This Row],[Super.s]],L517)</f>
        <v xml:space="preserve">Super.s </v>
      </c>
      <c r="H517" s="34" t="str">
        <f>IF(L517="Nő","",IF(Excel_BuiltIn__FilterDatabase__1[[#This Row],[Kor]]&gt;=1=AND(Excel_BuiltIn__FilterDatabase__1[[#This Row],[Kor]]&lt;18),"Junior ",""))</f>
        <v/>
      </c>
      <c r="I517" s="34" t="str">
        <f>IF(L517="Nő","",IF(Excel_BuiltIn__FilterDatabase__1[[#This Row],[Kor]]&gt;=18=AND(Excel_BuiltIn__FilterDatabase__1[[#This Row],[Kor]]&lt;=49),"Felnőtt ",""))</f>
        <v/>
      </c>
      <c r="J517" s="34" t="str">
        <f>IF(L517="Nő","",IF(Excel_BuiltIn__FilterDatabase__1[[#This Row],[Kor]]&gt;49=AND(Excel_BuiltIn__FilterDatabase__1[[#This Row],[Kor]]&lt;=59),"Senior ",""))</f>
        <v/>
      </c>
      <c r="K517" s="34" t="str">
        <f>IF(L517="Nő","",IF(Excel_BuiltIn__FilterDatabase__1[[#This Row],[Kor]]&gt;=60,"Super.s ",""))</f>
        <v xml:space="preserve">Super.s </v>
      </c>
      <c r="L517" s="34" t="str">
        <f>IF(Excel_BuiltIn__FilterDatabase__1[[#This Row],[Nem]]="Nő","Lady","")</f>
        <v/>
      </c>
    </row>
    <row r="518" spans="1:12" s="1" customFormat="1" ht="13.8">
      <c r="A518" s="28">
        <v>1968</v>
      </c>
      <c r="B518" s="28" t="s">
        <v>458</v>
      </c>
      <c r="C518" s="44" t="s">
        <v>2426</v>
      </c>
      <c r="D518" s="45"/>
      <c r="E518" s="33" t="str">
        <f>IF(D518&gt;0,($N$2-Excel_BuiltIn__FilterDatabase__1[[#This Row],[Szül Év.Hó.Nap]])/365.25,"0")</f>
        <v>0</v>
      </c>
      <c r="F518" s="40"/>
      <c r="G518" s="34" t="str">
        <f>CONCATENATE(H518,Excel_BuiltIn__FilterDatabase__1[[#This Row],[Felnőtt]],Excel_BuiltIn__FilterDatabase__1[[#This Row],[Senior]],Excel_BuiltIn__FilterDatabase__1[[#This Row],[Super.s]],L518)</f>
        <v xml:space="preserve">Super.s </v>
      </c>
      <c r="H518" s="34" t="str">
        <f>IF(L518="Nő","",IF(Excel_BuiltIn__FilterDatabase__1[[#This Row],[Kor]]&gt;=1=AND(Excel_BuiltIn__FilterDatabase__1[[#This Row],[Kor]]&lt;18),"Junior ",""))</f>
        <v/>
      </c>
      <c r="I518" s="34" t="str">
        <f>IF(L518="Nő","",IF(Excel_BuiltIn__FilterDatabase__1[[#This Row],[Kor]]&gt;=18=AND(Excel_BuiltIn__FilterDatabase__1[[#This Row],[Kor]]&lt;=49),"Felnőtt ",""))</f>
        <v/>
      </c>
      <c r="J518" s="34" t="str">
        <f>IF(L518="Nő","",IF(Excel_BuiltIn__FilterDatabase__1[[#This Row],[Kor]]&gt;49=AND(Excel_BuiltIn__FilterDatabase__1[[#This Row],[Kor]]&lt;=59),"Senior ",""))</f>
        <v/>
      </c>
      <c r="K518" s="34" t="str">
        <f>IF(L518="Nő","",IF(Excel_BuiltIn__FilterDatabase__1[[#This Row],[Kor]]&gt;=60,"Super.s ",""))</f>
        <v xml:space="preserve">Super.s </v>
      </c>
      <c r="L518" s="34" t="str">
        <f>IF(Excel_BuiltIn__FilterDatabase__1[[#This Row],[Nem]]="Nő","Lady","")</f>
        <v/>
      </c>
    </row>
    <row r="519" spans="1:12" s="1" customFormat="1" ht="13.8">
      <c r="A519" s="28">
        <v>1975</v>
      </c>
      <c r="B519" s="28" t="s">
        <v>459</v>
      </c>
      <c r="C519" s="44" t="s">
        <v>589</v>
      </c>
      <c r="D519" s="45"/>
      <c r="E519" s="33" t="str">
        <f>IF(D519&gt;0,($N$2-Excel_BuiltIn__FilterDatabase__1[[#This Row],[Szül Év.Hó.Nap]])/365.25,"0")</f>
        <v>0</v>
      </c>
      <c r="F519" s="40"/>
      <c r="G519" s="34" t="str">
        <f>CONCATENATE(H519,Excel_BuiltIn__FilterDatabase__1[[#This Row],[Felnőtt]],Excel_BuiltIn__FilterDatabase__1[[#This Row],[Senior]],Excel_BuiltIn__FilterDatabase__1[[#This Row],[Super.s]],L519)</f>
        <v xml:space="preserve">Super.s </v>
      </c>
      <c r="H519" s="34" t="str">
        <f>IF(L519="Nő","",IF(Excel_BuiltIn__FilterDatabase__1[[#This Row],[Kor]]&gt;=1=AND(Excel_BuiltIn__FilterDatabase__1[[#This Row],[Kor]]&lt;18),"Junior ",""))</f>
        <v/>
      </c>
      <c r="I519" s="34" t="str">
        <f>IF(L519="Nő","",IF(Excel_BuiltIn__FilterDatabase__1[[#This Row],[Kor]]&gt;=18=AND(Excel_BuiltIn__FilterDatabase__1[[#This Row],[Kor]]&lt;=49),"Felnőtt ",""))</f>
        <v/>
      </c>
      <c r="J519" s="34" t="str">
        <f>IF(L519="Nő","",IF(Excel_BuiltIn__FilterDatabase__1[[#This Row],[Kor]]&gt;49=AND(Excel_BuiltIn__FilterDatabase__1[[#This Row],[Kor]]&lt;=59),"Senior ",""))</f>
        <v/>
      </c>
      <c r="K519" s="34" t="str">
        <f>IF(L519="Nő","",IF(Excel_BuiltIn__FilterDatabase__1[[#This Row],[Kor]]&gt;=60,"Super.s ",""))</f>
        <v xml:space="preserve">Super.s </v>
      </c>
      <c r="L519" s="34" t="str">
        <f>IF(Excel_BuiltIn__FilterDatabase__1[[#This Row],[Nem]]="Nő","Lady","")</f>
        <v/>
      </c>
    </row>
    <row r="520" spans="1:12" s="1" customFormat="1" ht="13.8">
      <c r="A520" s="28">
        <v>1977</v>
      </c>
      <c r="B520" s="28" t="s">
        <v>460</v>
      </c>
      <c r="C520" s="44" t="s">
        <v>985</v>
      </c>
      <c r="D520" s="45"/>
      <c r="E520" s="33" t="str">
        <f>IF(D520&gt;0,($N$2-Excel_BuiltIn__FilterDatabase__1[[#This Row],[Szül Év.Hó.Nap]])/365.25,"0")</f>
        <v>0</v>
      </c>
      <c r="F520" s="40"/>
      <c r="G520" s="34" t="str">
        <f>CONCATENATE(H520,Excel_BuiltIn__FilterDatabase__1[[#This Row],[Felnőtt]],Excel_BuiltIn__FilterDatabase__1[[#This Row],[Senior]],Excel_BuiltIn__FilterDatabase__1[[#This Row],[Super.s]],L520)</f>
        <v xml:space="preserve">Super.s </v>
      </c>
      <c r="H520" s="34" t="str">
        <f>IF(L520="Nő","",IF(Excel_BuiltIn__FilterDatabase__1[[#This Row],[Kor]]&gt;=1=AND(Excel_BuiltIn__FilterDatabase__1[[#This Row],[Kor]]&lt;18),"Junior ",""))</f>
        <v/>
      </c>
      <c r="I520" s="34" t="str">
        <f>IF(L520="Nő","",IF(Excel_BuiltIn__FilterDatabase__1[[#This Row],[Kor]]&gt;=18=AND(Excel_BuiltIn__FilterDatabase__1[[#This Row],[Kor]]&lt;=49),"Felnőtt ",""))</f>
        <v/>
      </c>
      <c r="J520" s="34" t="str">
        <f>IF(L520="Nő","",IF(Excel_BuiltIn__FilterDatabase__1[[#This Row],[Kor]]&gt;49=AND(Excel_BuiltIn__FilterDatabase__1[[#This Row],[Kor]]&lt;=59),"Senior ",""))</f>
        <v/>
      </c>
      <c r="K520" s="34" t="str">
        <f>IF(L520="Nő","",IF(Excel_BuiltIn__FilterDatabase__1[[#This Row],[Kor]]&gt;=60,"Super.s ",""))</f>
        <v xml:space="preserve">Super.s </v>
      </c>
      <c r="L520" s="34" t="str">
        <f>IF(Excel_BuiltIn__FilterDatabase__1[[#This Row],[Nem]]="Nő","Lady","")</f>
        <v/>
      </c>
    </row>
    <row r="521" spans="1:12" s="1" customFormat="1" ht="13.8">
      <c r="A521" s="28">
        <v>1979</v>
      </c>
      <c r="B521" s="28" t="s">
        <v>2182</v>
      </c>
      <c r="C521" s="44" t="s">
        <v>1003</v>
      </c>
      <c r="D521" s="45"/>
      <c r="E521" s="33" t="str">
        <f>IF(D521&gt;0,($N$2-Excel_BuiltIn__FilterDatabase__1[[#This Row],[Szül Év.Hó.Nap]])/365.25,"0")</f>
        <v>0</v>
      </c>
      <c r="F521" s="40"/>
      <c r="G521" s="34" t="str">
        <f>CONCATENATE(H521,Excel_BuiltIn__FilterDatabase__1[[#This Row],[Felnőtt]],Excel_BuiltIn__FilterDatabase__1[[#This Row],[Senior]],Excel_BuiltIn__FilterDatabase__1[[#This Row],[Super.s]],L521)</f>
        <v xml:space="preserve">Super.s </v>
      </c>
      <c r="H521" s="34" t="str">
        <f>IF(L521="Nő","",IF(Excel_BuiltIn__FilterDatabase__1[[#This Row],[Kor]]&gt;=1=AND(Excel_BuiltIn__FilterDatabase__1[[#This Row],[Kor]]&lt;18),"Junior ",""))</f>
        <v/>
      </c>
      <c r="I521" s="34" t="str">
        <f>IF(L521="Nő","",IF(Excel_BuiltIn__FilterDatabase__1[[#This Row],[Kor]]&gt;=18=AND(Excel_BuiltIn__FilterDatabase__1[[#This Row],[Kor]]&lt;=49),"Felnőtt ",""))</f>
        <v/>
      </c>
      <c r="J521" s="34" t="str">
        <f>IF(L521="Nő","",IF(Excel_BuiltIn__FilterDatabase__1[[#This Row],[Kor]]&gt;49=AND(Excel_BuiltIn__FilterDatabase__1[[#This Row],[Kor]]&lt;=59),"Senior ",""))</f>
        <v/>
      </c>
      <c r="K521" s="34" t="str">
        <f>IF(L521="Nő","",IF(Excel_BuiltIn__FilterDatabase__1[[#This Row],[Kor]]&gt;=60,"Super.s ",""))</f>
        <v xml:space="preserve">Super.s </v>
      </c>
      <c r="L521" s="34" t="str">
        <f>IF(Excel_BuiltIn__FilterDatabase__1[[#This Row],[Nem]]="Nő","Lady","")</f>
        <v/>
      </c>
    </row>
    <row r="522" spans="1:12" s="1" customFormat="1" ht="13.8">
      <c r="A522" s="28">
        <v>1981</v>
      </c>
      <c r="B522" s="28" t="s">
        <v>1533</v>
      </c>
      <c r="C522" s="44" t="s">
        <v>246</v>
      </c>
      <c r="D522" s="45"/>
      <c r="E522" s="33" t="str">
        <f>IF(D522&gt;0,($N$2-Excel_BuiltIn__FilterDatabase__1[[#This Row],[Szül Év.Hó.Nap]])/365.25,"0")</f>
        <v>0</v>
      </c>
      <c r="F522" s="40"/>
      <c r="G522" s="34" t="str">
        <f>CONCATENATE(H522,Excel_BuiltIn__FilterDatabase__1[[#This Row],[Felnőtt]],Excel_BuiltIn__FilterDatabase__1[[#This Row],[Senior]],Excel_BuiltIn__FilterDatabase__1[[#This Row],[Super.s]],L522)</f>
        <v xml:space="preserve">Super.s </v>
      </c>
      <c r="H522" s="34" t="str">
        <f>IF(L522="Nő","",IF(Excel_BuiltIn__FilterDatabase__1[[#This Row],[Kor]]&gt;=1=AND(Excel_BuiltIn__FilterDatabase__1[[#This Row],[Kor]]&lt;18),"Junior ",""))</f>
        <v/>
      </c>
      <c r="I522" s="34" t="str">
        <f>IF(L522="Nő","",IF(Excel_BuiltIn__FilterDatabase__1[[#This Row],[Kor]]&gt;=18=AND(Excel_BuiltIn__FilterDatabase__1[[#This Row],[Kor]]&lt;=49),"Felnőtt ",""))</f>
        <v/>
      </c>
      <c r="J522" s="34" t="str">
        <f>IF(L522="Nő","",IF(Excel_BuiltIn__FilterDatabase__1[[#This Row],[Kor]]&gt;49=AND(Excel_BuiltIn__FilterDatabase__1[[#This Row],[Kor]]&lt;=59),"Senior ",""))</f>
        <v/>
      </c>
      <c r="K522" s="34" t="str">
        <f>IF(L522="Nő","",IF(Excel_BuiltIn__FilterDatabase__1[[#This Row],[Kor]]&gt;=60,"Super.s ",""))</f>
        <v xml:space="preserve">Super.s </v>
      </c>
      <c r="L522" s="34" t="str">
        <f>IF(Excel_BuiltIn__FilterDatabase__1[[#This Row],[Nem]]="Nő","Lady","")</f>
        <v/>
      </c>
    </row>
    <row r="523" spans="1:12" s="1" customFormat="1" ht="13.8">
      <c r="A523" s="28">
        <v>1989</v>
      </c>
      <c r="B523" s="28" t="s">
        <v>463</v>
      </c>
      <c r="C523" s="44" t="s">
        <v>969</v>
      </c>
      <c r="D523" s="45"/>
      <c r="E523" s="33" t="str">
        <f>IF(D523&gt;0,($N$2-Excel_BuiltIn__FilterDatabase__1[[#This Row],[Szül Év.Hó.Nap]])/365.25,"0")</f>
        <v>0</v>
      </c>
      <c r="F523" s="40"/>
      <c r="G523" s="34" t="str">
        <f>CONCATENATE(H523,Excel_BuiltIn__FilterDatabase__1[[#This Row],[Felnőtt]],Excel_BuiltIn__FilterDatabase__1[[#This Row],[Senior]],Excel_BuiltIn__FilterDatabase__1[[#This Row],[Super.s]],L523)</f>
        <v xml:space="preserve">Super.s </v>
      </c>
      <c r="H523" s="34" t="str">
        <f>IF(L523="Nő","",IF(Excel_BuiltIn__FilterDatabase__1[[#This Row],[Kor]]&gt;=1=AND(Excel_BuiltIn__FilterDatabase__1[[#This Row],[Kor]]&lt;18),"Junior ",""))</f>
        <v/>
      </c>
      <c r="I523" s="34" t="str">
        <f>IF(L523="Nő","",IF(Excel_BuiltIn__FilterDatabase__1[[#This Row],[Kor]]&gt;=18=AND(Excel_BuiltIn__FilterDatabase__1[[#This Row],[Kor]]&lt;=49),"Felnőtt ",""))</f>
        <v/>
      </c>
      <c r="J523" s="34" t="str">
        <f>IF(L523="Nő","",IF(Excel_BuiltIn__FilterDatabase__1[[#This Row],[Kor]]&gt;49=AND(Excel_BuiltIn__FilterDatabase__1[[#This Row],[Kor]]&lt;=59),"Senior ",""))</f>
        <v/>
      </c>
      <c r="K523" s="34" t="str">
        <f>IF(L523="Nő","",IF(Excel_BuiltIn__FilterDatabase__1[[#This Row],[Kor]]&gt;=60,"Super.s ",""))</f>
        <v xml:space="preserve">Super.s </v>
      </c>
      <c r="L523" s="34" t="str">
        <f>IF(Excel_BuiltIn__FilterDatabase__1[[#This Row],[Nem]]="Nő","Lady","")</f>
        <v/>
      </c>
    </row>
    <row r="524" spans="1:12" s="1" customFormat="1" ht="27.6">
      <c r="A524" s="28">
        <v>2011</v>
      </c>
      <c r="B524" s="28" t="s">
        <v>464</v>
      </c>
      <c r="C524" s="44" t="s">
        <v>1002</v>
      </c>
      <c r="D524" s="45"/>
      <c r="E524" s="33" t="str">
        <f>IF(D524&gt;0,($N$2-Excel_BuiltIn__FilterDatabase__1[[#This Row],[Szül Év.Hó.Nap]])/365.25,"0")</f>
        <v>0</v>
      </c>
      <c r="F524" s="40"/>
      <c r="G524" s="34" t="str">
        <f>CONCATENATE(H524,Excel_BuiltIn__FilterDatabase__1[[#This Row],[Felnőtt]],Excel_BuiltIn__FilterDatabase__1[[#This Row],[Senior]],Excel_BuiltIn__FilterDatabase__1[[#This Row],[Super.s]],L524)</f>
        <v xml:space="preserve">Super.s </v>
      </c>
      <c r="H524" s="34" t="str">
        <f>IF(L524="Nő","",IF(Excel_BuiltIn__FilterDatabase__1[[#This Row],[Kor]]&gt;=1=AND(Excel_BuiltIn__FilterDatabase__1[[#This Row],[Kor]]&lt;18),"Junior ",""))</f>
        <v/>
      </c>
      <c r="I524" s="34" t="str">
        <f>IF(L524="Nő","",IF(Excel_BuiltIn__FilterDatabase__1[[#This Row],[Kor]]&gt;=18=AND(Excel_BuiltIn__FilterDatabase__1[[#This Row],[Kor]]&lt;=49),"Felnőtt ",""))</f>
        <v/>
      </c>
      <c r="J524" s="34" t="str">
        <f>IF(L524="Nő","",IF(Excel_BuiltIn__FilterDatabase__1[[#This Row],[Kor]]&gt;49=AND(Excel_BuiltIn__FilterDatabase__1[[#This Row],[Kor]]&lt;=59),"Senior ",""))</f>
        <v/>
      </c>
      <c r="K524" s="34" t="str">
        <f>IF(L524="Nő","",IF(Excel_BuiltIn__FilterDatabase__1[[#This Row],[Kor]]&gt;=60,"Super.s ",""))</f>
        <v xml:space="preserve">Super.s </v>
      </c>
      <c r="L524" s="34" t="str">
        <f>IF(Excel_BuiltIn__FilterDatabase__1[[#This Row],[Nem]]="Nő","Lady","")</f>
        <v/>
      </c>
    </row>
    <row r="525" spans="1:12" s="1" customFormat="1" ht="13.8">
      <c r="A525" s="28">
        <v>2013</v>
      </c>
      <c r="B525" s="28" t="s">
        <v>465</v>
      </c>
      <c r="C525" s="44" t="s">
        <v>948</v>
      </c>
      <c r="D525" s="45"/>
      <c r="E525" s="33" t="str">
        <f>IF(D525&gt;0,($N$2-Excel_BuiltIn__FilterDatabase__1[[#This Row],[Szül Év.Hó.Nap]])/365.25,"0")</f>
        <v>0</v>
      </c>
      <c r="F525" s="40"/>
      <c r="G525" s="34" t="str">
        <f>CONCATENATE(H525,Excel_BuiltIn__FilterDatabase__1[[#This Row],[Felnőtt]],Excel_BuiltIn__FilterDatabase__1[[#This Row],[Senior]],Excel_BuiltIn__FilterDatabase__1[[#This Row],[Super.s]],L525)</f>
        <v xml:space="preserve">Super.s </v>
      </c>
      <c r="H525" s="34" t="str">
        <f>IF(L525="Nő","",IF(Excel_BuiltIn__FilterDatabase__1[[#This Row],[Kor]]&gt;=1=AND(Excel_BuiltIn__FilterDatabase__1[[#This Row],[Kor]]&lt;18),"Junior ",""))</f>
        <v/>
      </c>
      <c r="I525" s="34" t="str">
        <f>IF(L525="Nő","",IF(Excel_BuiltIn__FilterDatabase__1[[#This Row],[Kor]]&gt;=18=AND(Excel_BuiltIn__FilterDatabase__1[[#This Row],[Kor]]&lt;=49),"Felnőtt ",""))</f>
        <v/>
      </c>
      <c r="J525" s="34" t="str">
        <f>IF(L525="Nő","",IF(Excel_BuiltIn__FilterDatabase__1[[#This Row],[Kor]]&gt;49=AND(Excel_BuiltIn__FilterDatabase__1[[#This Row],[Kor]]&lt;=59),"Senior ",""))</f>
        <v/>
      </c>
      <c r="K525" s="34" t="str">
        <f>IF(L525="Nő","",IF(Excel_BuiltIn__FilterDatabase__1[[#This Row],[Kor]]&gt;=60,"Super.s ",""))</f>
        <v xml:space="preserve">Super.s </v>
      </c>
      <c r="L525" s="34" t="str">
        <f>IF(Excel_BuiltIn__FilterDatabase__1[[#This Row],[Nem]]="Nő","Lady","")</f>
        <v/>
      </c>
    </row>
    <row r="526" spans="1:12" s="1" customFormat="1" ht="13.8">
      <c r="A526" s="28">
        <v>2015</v>
      </c>
      <c r="B526" s="28" t="s">
        <v>467</v>
      </c>
      <c r="C526" s="44" t="s">
        <v>964</v>
      </c>
      <c r="D526" s="45"/>
      <c r="E526" s="33" t="str">
        <f>IF(D526&gt;0,($N$2-Excel_BuiltIn__FilterDatabase__1[[#This Row],[Szül Év.Hó.Nap]])/365.25,"0")</f>
        <v>0</v>
      </c>
      <c r="F526" s="40"/>
      <c r="G526" s="34" t="str">
        <f>CONCATENATE(H526,Excel_BuiltIn__FilterDatabase__1[[#This Row],[Felnőtt]],Excel_BuiltIn__FilterDatabase__1[[#This Row],[Senior]],Excel_BuiltIn__FilterDatabase__1[[#This Row],[Super.s]],L526)</f>
        <v xml:space="preserve">Super.s </v>
      </c>
      <c r="H526" s="34" t="str">
        <f>IF(L526="Nő","",IF(Excel_BuiltIn__FilterDatabase__1[[#This Row],[Kor]]&gt;=1=AND(Excel_BuiltIn__FilterDatabase__1[[#This Row],[Kor]]&lt;18),"Junior ",""))</f>
        <v/>
      </c>
      <c r="I526" s="34" t="str">
        <f>IF(L526="Nő","",IF(Excel_BuiltIn__FilterDatabase__1[[#This Row],[Kor]]&gt;=18=AND(Excel_BuiltIn__FilterDatabase__1[[#This Row],[Kor]]&lt;=49),"Felnőtt ",""))</f>
        <v/>
      </c>
      <c r="J526" s="34" t="str">
        <f>IF(L526="Nő","",IF(Excel_BuiltIn__FilterDatabase__1[[#This Row],[Kor]]&gt;49=AND(Excel_BuiltIn__FilterDatabase__1[[#This Row],[Kor]]&lt;=59),"Senior ",""))</f>
        <v/>
      </c>
      <c r="K526" s="34" t="str">
        <f>IF(L526="Nő","",IF(Excel_BuiltIn__FilterDatabase__1[[#This Row],[Kor]]&gt;=60,"Super.s ",""))</f>
        <v xml:space="preserve">Super.s </v>
      </c>
      <c r="L526" s="34" t="str">
        <f>IF(Excel_BuiltIn__FilterDatabase__1[[#This Row],[Nem]]="Nő","Lady","")</f>
        <v/>
      </c>
    </row>
    <row r="527" spans="1:12" s="1" customFormat="1" ht="13.8">
      <c r="A527" s="28">
        <v>2019</v>
      </c>
      <c r="B527" s="28" t="s">
        <v>2430</v>
      </c>
      <c r="C527" s="44" t="s">
        <v>85</v>
      </c>
      <c r="D527" s="45"/>
      <c r="E527" s="33" t="str">
        <f>IF(D527&gt;0,($N$2-Excel_BuiltIn__FilterDatabase__1[[#This Row],[Szül Év.Hó.Nap]])/365.25,"0")</f>
        <v>0</v>
      </c>
      <c r="F527" s="40"/>
      <c r="G527" s="34" t="str">
        <f>CONCATENATE(H527,Excel_BuiltIn__FilterDatabase__1[[#This Row],[Felnőtt]],Excel_BuiltIn__FilterDatabase__1[[#This Row],[Senior]],Excel_BuiltIn__FilterDatabase__1[[#This Row],[Super.s]],L527)</f>
        <v xml:space="preserve">Super.s </v>
      </c>
      <c r="H527" s="34" t="str">
        <f>IF(L527="Nő","",IF(Excel_BuiltIn__FilterDatabase__1[[#This Row],[Kor]]&gt;=1=AND(Excel_BuiltIn__FilterDatabase__1[[#This Row],[Kor]]&lt;18),"Junior ",""))</f>
        <v/>
      </c>
      <c r="I527" s="34" t="str">
        <f>IF(L527="Nő","",IF(Excel_BuiltIn__FilterDatabase__1[[#This Row],[Kor]]&gt;=18=AND(Excel_BuiltIn__FilterDatabase__1[[#This Row],[Kor]]&lt;=49),"Felnőtt ",""))</f>
        <v/>
      </c>
      <c r="J527" s="34" t="str">
        <f>IF(L527="Nő","",IF(Excel_BuiltIn__FilterDatabase__1[[#This Row],[Kor]]&gt;49=AND(Excel_BuiltIn__FilterDatabase__1[[#This Row],[Kor]]&lt;=59),"Senior ",""))</f>
        <v/>
      </c>
      <c r="K527" s="34" t="str">
        <f>IF(L527="Nő","",IF(Excel_BuiltIn__FilterDatabase__1[[#This Row],[Kor]]&gt;=60,"Super.s ",""))</f>
        <v xml:space="preserve">Super.s </v>
      </c>
      <c r="L527" s="34" t="str">
        <f>IF(Excel_BuiltIn__FilterDatabase__1[[#This Row],[Nem]]="Nő","Lady","")</f>
        <v/>
      </c>
    </row>
    <row r="528" spans="1:12" s="1" customFormat="1" ht="13.8">
      <c r="A528" s="28">
        <v>2020</v>
      </c>
      <c r="B528" s="28" t="s">
        <v>468</v>
      </c>
      <c r="C528" s="44" t="s">
        <v>109</v>
      </c>
      <c r="D528" s="45"/>
      <c r="E528" s="33" t="str">
        <f>IF(D528&gt;0,($N$2-Excel_BuiltIn__FilterDatabase__1[[#This Row],[Szül Év.Hó.Nap]])/365.25,"0")</f>
        <v>0</v>
      </c>
      <c r="F528" s="40"/>
      <c r="G528" s="34" t="str">
        <f>CONCATENATE(H528,Excel_BuiltIn__FilterDatabase__1[[#This Row],[Felnőtt]],Excel_BuiltIn__FilterDatabase__1[[#This Row],[Senior]],Excel_BuiltIn__FilterDatabase__1[[#This Row],[Super.s]],L528)</f>
        <v xml:space="preserve">Super.s </v>
      </c>
      <c r="H528" s="34" t="str">
        <f>IF(L528="Nő","",IF(Excel_BuiltIn__FilterDatabase__1[[#This Row],[Kor]]&gt;=1=AND(Excel_BuiltIn__FilterDatabase__1[[#This Row],[Kor]]&lt;18),"Junior ",""))</f>
        <v/>
      </c>
      <c r="I528" s="34" t="str">
        <f>IF(L528="Nő","",IF(Excel_BuiltIn__FilterDatabase__1[[#This Row],[Kor]]&gt;=18=AND(Excel_BuiltIn__FilterDatabase__1[[#This Row],[Kor]]&lt;=49),"Felnőtt ",""))</f>
        <v/>
      </c>
      <c r="J528" s="34" t="str">
        <f>IF(L528="Nő","",IF(Excel_BuiltIn__FilterDatabase__1[[#This Row],[Kor]]&gt;49=AND(Excel_BuiltIn__FilterDatabase__1[[#This Row],[Kor]]&lt;=59),"Senior ",""))</f>
        <v/>
      </c>
      <c r="K528" s="34" t="str">
        <f>IF(L528="Nő","",IF(Excel_BuiltIn__FilterDatabase__1[[#This Row],[Kor]]&gt;=60,"Super.s ",""))</f>
        <v xml:space="preserve">Super.s </v>
      </c>
      <c r="L528" s="34" t="str">
        <f>IF(Excel_BuiltIn__FilterDatabase__1[[#This Row],[Nem]]="Nő","Lady","")</f>
        <v/>
      </c>
    </row>
    <row r="529" spans="1:12" s="1" customFormat="1" ht="21">
      <c r="A529" s="28">
        <v>2023</v>
      </c>
      <c r="B529" s="28" t="s">
        <v>249</v>
      </c>
      <c r="C529" s="44" t="s">
        <v>968</v>
      </c>
      <c r="D529" s="45"/>
      <c r="E529" s="33" t="str">
        <f>IF(D529&gt;0,($N$2-Excel_BuiltIn__FilterDatabase__1[[#This Row],[Szül Év.Hó.Nap]])/365.25,"0")</f>
        <v>0</v>
      </c>
      <c r="F529" s="40"/>
      <c r="G529" s="34" t="str">
        <f>CONCATENATE(H529,Excel_BuiltIn__FilterDatabase__1[[#This Row],[Felnőtt]],Excel_BuiltIn__FilterDatabase__1[[#This Row],[Senior]],Excel_BuiltIn__FilterDatabase__1[[#This Row],[Super.s]],L529)</f>
        <v xml:space="preserve">Super.s </v>
      </c>
      <c r="H529" s="34" t="str">
        <f>IF(L529="Nő","",IF(Excel_BuiltIn__FilterDatabase__1[[#This Row],[Kor]]&gt;=1=AND(Excel_BuiltIn__FilterDatabase__1[[#This Row],[Kor]]&lt;18),"Junior ",""))</f>
        <v/>
      </c>
      <c r="I529" s="34" t="str">
        <f>IF(L529="Nő","",IF(Excel_BuiltIn__FilterDatabase__1[[#This Row],[Kor]]&gt;=18=AND(Excel_BuiltIn__FilterDatabase__1[[#This Row],[Kor]]&lt;=49),"Felnőtt ",""))</f>
        <v/>
      </c>
      <c r="J529" s="34" t="str">
        <f>IF(L529="Nő","",IF(Excel_BuiltIn__FilterDatabase__1[[#This Row],[Kor]]&gt;49=AND(Excel_BuiltIn__FilterDatabase__1[[#This Row],[Kor]]&lt;=59),"Senior ",""))</f>
        <v/>
      </c>
      <c r="K529" s="34" t="str">
        <f>IF(L529="Nő","",IF(Excel_BuiltIn__FilterDatabase__1[[#This Row],[Kor]]&gt;=60,"Super.s ",""))</f>
        <v xml:space="preserve">Super.s </v>
      </c>
      <c r="L529" s="34" t="str">
        <f>IF(Excel_BuiltIn__FilterDatabase__1[[#This Row],[Nem]]="Nő","Lady","")</f>
        <v/>
      </c>
    </row>
    <row r="530" spans="1:12" s="1" customFormat="1" ht="13.8">
      <c r="A530" s="28">
        <v>2025</v>
      </c>
      <c r="B530" s="28" t="s">
        <v>320</v>
      </c>
      <c r="C530" s="44" t="s">
        <v>27</v>
      </c>
      <c r="D530" s="45"/>
      <c r="E530" s="33" t="str">
        <f>IF(D530&gt;0,($N$2-Excel_BuiltIn__FilterDatabase__1[[#This Row],[Szül Év.Hó.Nap]])/365.25,"0")</f>
        <v>0</v>
      </c>
      <c r="F530" s="40"/>
      <c r="G530" s="34" t="str">
        <f>CONCATENATE(H530,Excel_BuiltIn__FilterDatabase__1[[#This Row],[Felnőtt]],Excel_BuiltIn__FilterDatabase__1[[#This Row],[Senior]],Excel_BuiltIn__FilterDatabase__1[[#This Row],[Super.s]],L530)</f>
        <v xml:space="preserve">Super.s </v>
      </c>
      <c r="H530" s="34" t="str">
        <f>IF(L530="Nő","",IF(Excel_BuiltIn__FilterDatabase__1[[#This Row],[Kor]]&gt;=1=AND(Excel_BuiltIn__FilterDatabase__1[[#This Row],[Kor]]&lt;18),"Junior ",""))</f>
        <v/>
      </c>
      <c r="I530" s="34" t="str">
        <f>IF(L530="Nő","",IF(Excel_BuiltIn__FilterDatabase__1[[#This Row],[Kor]]&gt;=18=AND(Excel_BuiltIn__FilterDatabase__1[[#This Row],[Kor]]&lt;=49),"Felnőtt ",""))</f>
        <v/>
      </c>
      <c r="J530" s="34" t="str">
        <f>IF(L530="Nő","",IF(Excel_BuiltIn__FilterDatabase__1[[#This Row],[Kor]]&gt;49=AND(Excel_BuiltIn__FilterDatabase__1[[#This Row],[Kor]]&lt;=59),"Senior ",""))</f>
        <v/>
      </c>
      <c r="K530" s="34" t="str">
        <f>IF(L530="Nő","",IF(Excel_BuiltIn__FilterDatabase__1[[#This Row],[Kor]]&gt;=60,"Super.s ",""))</f>
        <v xml:space="preserve">Super.s </v>
      </c>
      <c r="L530" s="34" t="str">
        <f>IF(Excel_BuiltIn__FilterDatabase__1[[#This Row],[Nem]]="Nő","Lady","")</f>
        <v/>
      </c>
    </row>
    <row r="531" spans="1:12" s="1" customFormat="1" ht="13.8">
      <c r="A531" s="28">
        <v>2026</v>
      </c>
      <c r="B531" s="28" t="s">
        <v>1012</v>
      </c>
      <c r="C531" s="44" t="s">
        <v>27</v>
      </c>
      <c r="D531" s="45"/>
      <c r="E531" s="33" t="str">
        <f>IF(D531&gt;0,($N$2-Excel_BuiltIn__FilterDatabase__1[[#This Row],[Szül Év.Hó.Nap]])/365.25,"0")</f>
        <v>0</v>
      </c>
      <c r="F531" s="40"/>
      <c r="G531" s="34" t="str">
        <f>CONCATENATE(H531,Excel_BuiltIn__FilterDatabase__1[[#This Row],[Felnőtt]],Excel_BuiltIn__FilterDatabase__1[[#This Row],[Senior]],Excel_BuiltIn__FilterDatabase__1[[#This Row],[Super.s]],L531)</f>
        <v xml:space="preserve">Super.s </v>
      </c>
      <c r="H531" s="34" t="str">
        <f>IF(L531="Nő","",IF(Excel_BuiltIn__FilterDatabase__1[[#This Row],[Kor]]&gt;=1=AND(Excel_BuiltIn__FilterDatabase__1[[#This Row],[Kor]]&lt;18),"Junior ",""))</f>
        <v/>
      </c>
      <c r="I531" s="34" t="str">
        <f>IF(L531="Nő","",IF(Excel_BuiltIn__FilterDatabase__1[[#This Row],[Kor]]&gt;=18=AND(Excel_BuiltIn__FilterDatabase__1[[#This Row],[Kor]]&lt;=49),"Felnőtt ",""))</f>
        <v/>
      </c>
      <c r="J531" s="34" t="str">
        <f>IF(L531="Nő","",IF(Excel_BuiltIn__FilterDatabase__1[[#This Row],[Kor]]&gt;49=AND(Excel_BuiltIn__FilterDatabase__1[[#This Row],[Kor]]&lt;=59),"Senior ",""))</f>
        <v/>
      </c>
      <c r="K531" s="34" t="str">
        <f>IF(L531="Nő","",IF(Excel_BuiltIn__FilterDatabase__1[[#This Row],[Kor]]&gt;=60,"Super.s ",""))</f>
        <v xml:space="preserve">Super.s </v>
      </c>
      <c r="L531" s="34" t="str">
        <f>IF(Excel_BuiltIn__FilterDatabase__1[[#This Row],[Nem]]="Nő","Lady","")</f>
        <v/>
      </c>
    </row>
    <row r="532" spans="1:12" s="1" customFormat="1" ht="13.8">
      <c r="A532" s="28">
        <v>2030</v>
      </c>
      <c r="B532" s="28" t="s">
        <v>469</v>
      </c>
      <c r="C532" s="44" t="s">
        <v>29</v>
      </c>
      <c r="D532" s="45"/>
      <c r="E532" s="33" t="str">
        <f>IF(D532&gt;0,($N$2-Excel_BuiltIn__FilterDatabase__1[[#This Row],[Szül Év.Hó.Nap]])/365.25,"0")</f>
        <v>0</v>
      </c>
      <c r="F532" s="40"/>
      <c r="G532" s="34" t="str">
        <f>CONCATENATE(H532,Excel_BuiltIn__FilterDatabase__1[[#This Row],[Felnőtt]],Excel_BuiltIn__FilterDatabase__1[[#This Row],[Senior]],Excel_BuiltIn__FilterDatabase__1[[#This Row],[Super.s]],L532)</f>
        <v xml:space="preserve">Super.s </v>
      </c>
      <c r="H532" s="34" t="str">
        <f>IF(L532="Nő","",IF(Excel_BuiltIn__FilterDatabase__1[[#This Row],[Kor]]&gt;=1=AND(Excel_BuiltIn__FilterDatabase__1[[#This Row],[Kor]]&lt;18),"Junior ",""))</f>
        <v/>
      </c>
      <c r="I532" s="34" t="str">
        <f>IF(L532="Nő","",IF(Excel_BuiltIn__FilterDatabase__1[[#This Row],[Kor]]&gt;=18=AND(Excel_BuiltIn__FilterDatabase__1[[#This Row],[Kor]]&lt;=49),"Felnőtt ",""))</f>
        <v/>
      </c>
      <c r="J532" s="34" t="str">
        <f>IF(L532="Nő","",IF(Excel_BuiltIn__FilterDatabase__1[[#This Row],[Kor]]&gt;49=AND(Excel_BuiltIn__FilterDatabase__1[[#This Row],[Kor]]&lt;=59),"Senior ",""))</f>
        <v/>
      </c>
      <c r="K532" s="34" t="str">
        <f>IF(L532="Nő","",IF(Excel_BuiltIn__FilterDatabase__1[[#This Row],[Kor]]&gt;=60,"Super.s ",""))</f>
        <v xml:space="preserve">Super.s </v>
      </c>
      <c r="L532" s="34" t="str">
        <f>IF(Excel_BuiltIn__FilterDatabase__1[[#This Row],[Nem]]="Nő","Lady","")</f>
        <v/>
      </c>
    </row>
    <row r="533" spans="1:12" s="1" customFormat="1" ht="13.8">
      <c r="A533" s="28">
        <v>2035</v>
      </c>
      <c r="B533" s="28" t="s">
        <v>2431</v>
      </c>
      <c r="C533" s="44" t="s">
        <v>979</v>
      </c>
      <c r="D533" s="45"/>
      <c r="E533" s="33" t="str">
        <f>IF(D533&gt;0,($N$2-Excel_BuiltIn__FilterDatabase__1[[#This Row],[Szül Év.Hó.Nap]])/365.25,"0")</f>
        <v>0</v>
      </c>
      <c r="F533" s="40"/>
      <c r="G533" s="34" t="str">
        <f>CONCATENATE(H533,Excel_BuiltIn__FilterDatabase__1[[#This Row],[Felnőtt]],Excel_BuiltIn__FilterDatabase__1[[#This Row],[Senior]],Excel_BuiltIn__FilterDatabase__1[[#This Row],[Super.s]],L533)</f>
        <v xml:space="preserve">Super.s </v>
      </c>
      <c r="H533" s="34" t="str">
        <f>IF(L533="Nő","",IF(Excel_BuiltIn__FilterDatabase__1[[#This Row],[Kor]]&gt;=1=AND(Excel_BuiltIn__FilterDatabase__1[[#This Row],[Kor]]&lt;18),"Junior ",""))</f>
        <v/>
      </c>
      <c r="I533" s="34" t="str">
        <f>IF(L533="Nő","",IF(Excel_BuiltIn__FilterDatabase__1[[#This Row],[Kor]]&gt;=18=AND(Excel_BuiltIn__FilterDatabase__1[[#This Row],[Kor]]&lt;=49),"Felnőtt ",""))</f>
        <v/>
      </c>
      <c r="J533" s="34" t="str">
        <f>IF(L533="Nő","",IF(Excel_BuiltIn__FilterDatabase__1[[#This Row],[Kor]]&gt;49=AND(Excel_BuiltIn__FilterDatabase__1[[#This Row],[Kor]]&lt;=59),"Senior ",""))</f>
        <v/>
      </c>
      <c r="K533" s="34" t="str">
        <f>IF(L533="Nő","",IF(Excel_BuiltIn__FilterDatabase__1[[#This Row],[Kor]]&gt;=60,"Super.s ",""))</f>
        <v xml:space="preserve">Super.s </v>
      </c>
      <c r="L533" s="34" t="str">
        <f>IF(Excel_BuiltIn__FilterDatabase__1[[#This Row],[Nem]]="Nő","Lady","")</f>
        <v/>
      </c>
    </row>
    <row r="534" spans="1:12" s="1" customFormat="1" ht="13.8">
      <c r="A534" s="28">
        <v>2037</v>
      </c>
      <c r="B534" s="28" t="s">
        <v>470</v>
      </c>
      <c r="C534" s="44" t="s">
        <v>979</v>
      </c>
      <c r="D534" s="45"/>
      <c r="E534" s="33" t="str">
        <f>IF(D534&gt;0,($N$2-Excel_BuiltIn__FilterDatabase__1[[#This Row],[Szül Év.Hó.Nap]])/365.25,"0")</f>
        <v>0</v>
      </c>
      <c r="F534" s="40"/>
      <c r="G534" s="34" t="str">
        <f>CONCATENATE(H534,Excel_BuiltIn__FilterDatabase__1[[#This Row],[Felnőtt]],Excel_BuiltIn__FilterDatabase__1[[#This Row],[Senior]],Excel_BuiltIn__FilterDatabase__1[[#This Row],[Super.s]],L534)</f>
        <v xml:space="preserve">Super.s </v>
      </c>
      <c r="H534" s="34" t="str">
        <f>IF(L534="Nő","",IF(Excel_BuiltIn__FilterDatabase__1[[#This Row],[Kor]]&gt;=1=AND(Excel_BuiltIn__FilterDatabase__1[[#This Row],[Kor]]&lt;18),"Junior ",""))</f>
        <v/>
      </c>
      <c r="I534" s="34" t="str">
        <f>IF(L534="Nő","",IF(Excel_BuiltIn__FilterDatabase__1[[#This Row],[Kor]]&gt;=18=AND(Excel_BuiltIn__FilterDatabase__1[[#This Row],[Kor]]&lt;=49),"Felnőtt ",""))</f>
        <v/>
      </c>
      <c r="J534" s="34" t="str">
        <f>IF(L534="Nő","",IF(Excel_BuiltIn__FilterDatabase__1[[#This Row],[Kor]]&gt;49=AND(Excel_BuiltIn__FilterDatabase__1[[#This Row],[Kor]]&lt;=59),"Senior ",""))</f>
        <v/>
      </c>
      <c r="K534" s="34" t="str">
        <f>IF(L534="Nő","",IF(Excel_BuiltIn__FilterDatabase__1[[#This Row],[Kor]]&gt;=60,"Super.s ",""))</f>
        <v xml:space="preserve">Super.s </v>
      </c>
      <c r="L534" s="34" t="str">
        <f>IF(Excel_BuiltIn__FilterDatabase__1[[#This Row],[Nem]]="Nő","Lady","")</f>
        <v/>
      </c>
    </row>
    <row r="535" spans="1:12" s="1" customFormat="1" ht="13.8">
      <c r="A535" s="28">
        <v>2039</v>
      </c>
      <c r="B535" s="28" t="s">
        <v>471</v>
      </c>
      <c r="C535" s="44" t="s">
        <v>996</v>
      </c>
      <c r="D535" s="45"/>
      <c r="E535" s="33" t="str">
        <f>IF(D535&gt;0,($N$2-Excel_BuiltIn__FilterDatabase__1[[#This Row],[Szül Év.Hó.Nap]])/365.25,"0")</f>
        <v>0</v>
      </c>
      <c r="F535" s="40"/>
      <c r="G535" s="34" t="str">
        <f>CONCATENATE(H535,Excel_BuiltIn__FilterDatabase__1[[#This Row],[Felnőtt]],Excel_BuiltIn__FilterDatabase__1[[#This Row],[Senior]],Excel_BuiltIn__FilterDatabase__1[[#This Row],[Super.s]],L535)</f>
        <v xml:space="preserve">Super.s </v>
      </c>
      <c r="H535" s="34" t="str">
        <f>IF(L535="Nő","",IF(Excel_BuiltIn__FilterDatabase__1[[#This Row],[Kor]]&gt;=1=AND(Excel_BuiltIn__FilterDatabase__1[[#This Row],[Kor]]&lt;18),"Junior ",""))</f>
        <v/>
      </c>
      <c r="I535" s="34" t="str">
        <f>IF(L535="Nő","",IF(Excel_BuiltIn__FilterDatabase__1[[#This Row],[Kor]]&gt;=18=AND(Excel_BuiltIn__FilterDatabase__1[[#This Row],[Kor]]&lt;=49),"Felnőtt ",""))</f>
        <v/>
      </c>
      <c r="J535" s="34" t="str">
        <f>IF(L535="Nő","",IF(Excel_BuiltIn__FilterDatabase__1[[#This Row],[Kor]]&gt;49=AND(Excel_BuiltIn__FilterDatabase__1[[#This Row],[Kor]]&lt;=59),"Senior ",""))</f>
        <v/>
      </c>
      <c r="K535" s="34" t="str">
        <f>IF(L535="Nő","",IF(Excel_BuiltIn__FilterDatabase__1[[#This Row],[Kor]]&gt;=60,"Super.s ",""))</f>
        <v xml:space="preserve">Super.s </v>
      </c>
      <c r="L535" s="34" t="str">
        <f>IF(Excel_BuiltIn__FilterDatabase__1[[#This Row],[Nem]]="Nő","Lady","")</f>
        <v/>
      </c>
    </row>
    <row r="536" spans="1:12" s="1" customFormat="1" ht="13.8">
      <c r="A536" s="28">
        <v>2040</v>
      </c>
      <c r="B536" s="28" t="s">
        <v>472</v>
      </c>
      <c r="C536" s="44" t="s">
        <v>996</v>
      </c>
      <c r="D536" s="45"/>
      <c r="E536" s="33" t="str">
        <f>IF(D536&gt;0,($N$2-Excel_BuiltIn__FilterDatabase__1[[#This Row],[Szül Év.Hó.Nap]])/365.25,"0")</f>
        <v>0</v>
      </c>
      <c r="F536" s="40"/>
      <c r="G536" s="34" t="str">
        <f>CONCATENATE(H536,Excel_BuiltIn__FilterDatabase__1[[#This Row],[Felnőtt]],Excel_BuiltIn__FilterDatabase__1[[#This Row],[Senior]],Excel_BuiltIn__FilterDatabase__1[[#This Row],[Super.s]],L536)</f>
        <v xml:space="preserve">Super.s </v>
      </c>
      <c r="H536" s="34" t="str">
        <f>IF(L536="Nő","",IF(Excel_BuiltIn__FilterDatabase__1[[#This Row],[Kor]]&gt;=1=AND(Excel_BuiltIn__FilterDatabase__1[[#This Row],[Kor]]&lt;18),"Junior ",""))</f>
        <v/>
      </c>
      <c r="I536" s="34" t="str">
        <f>IF(L536="Nő","",IF(Excel_BuiltIn__FilterDatabase__1[[#This Row],[Kor]]&gt;=18=AND(Excel_BuiltIn__FilterDatabase__1[[#This Row],[Kor]]&lt;=49),"Felnőtt ",""))</f>
        <v/>
      </c>
      <c r="J536" s="34" t="str">
        <f>IF(L536="Nő","",IF(Excel_BuiltIn__FilterDatabase__1[[#This Row],[Kor]]&gt;49=AND(Excel_BuiltIn__FilterDatabase__1[[#This Row],[Kor]]&lt;=59),"Senior ",""))</f>
        <v/>
      </c>
      <c r="K536" s="34" t="str">
        <f>IF(L536="Nő","",IF(Excel_BuiltIn__FilterDatabase__1[[#This Row],[Kor]]&gt;=60,"Super.s ",""))</f>
        <v xml:space="preserve">Super.s </v>
      </c>
      <c r="L536" s="34" t="str">
        <f>IF(Excel_BuiltIn__FilterDatabase__1[[#This Row],[Nem]]="Nő","Lady","")</f>
        <v/>
      </c>
    </row>
    <row r="537" spans="1:12" s="1" customFormat="1" ht="13.8">
      <c r="A537" s="28">
        <v>2041</v>
      </c>
      <c r="B537" s="28" t="s">
        <v>473</v>
      </c>
      <c r="C537" s="44" t="s">
        <v>109</v>
      </c>
      <c r="D537" s="45"/>
      <c r="E537" s="33" t="str">
        <f>IF(D537&gt;0,($N$2-Excel_BuiltIn__FilterDatabase__1[[#This Row],[Szül Év.Hó.Nap]])/365.25,"0")</f>
        <v>0</v>
      </c>
      <c r="F537" s="40"/>
      <c r="G537" s="34" t="str">
        <f>CONCATENATE(H537,Excel_BuiltIn__FilterDatabase__1[[#This Row],[Felnőtt]],Excel_BuiltIn__FilterDatabase__1[[#This Row],[Senior]],Excel_BuiltIn__FilterDatabase__1[[#This Row],[Super.s]],L537)</f>
        <v xml:space="preserve">Super.s </v>
      </c>
      <c r="H537" s="34" t="str">
        <f>IF(L537="Nő","",IF(Excel_BuiltIn__FilterDatabase__1[[#This Row],[Kor]]&gt;=1=AND(Excel_BuiltIn__FilterDatabase__1[[#This Row],[Kor]]&lt;18),"Junior ",""))</f>
        <v/>
      </c>
      <c r="I537" s="34" t="str">
        <f>IF(L537="Nő","",IF(Excel_BuiltIn__FilterDatabase__1[[#This Row],[Kor]]&gt;=18=AND(Excel_BuiltIn__FilterDatabase__1[[#This Row],[Kor]]&lt;=49),"Felnőtt ",""))</f>
        <v/>
      </c>
      <c r="J537" s="34" t="str">
        <f>IF(L537="Nő","",IF(Excel_BuiltIn__FilterDatabase__1[[#This Row],[Kor]]&gt;49=AND(Excel_BuiltIn__FilterDatabase__1[[#This Row],[Kor]]&lt;=59),"Senior ",""))</f>
        <v/>
      </c>
      <c r="K537" s="34" t="str">
        <f>IF(L537="Nő","",IF(Excel_BuiltIn__FilterDatabase__1[[#This Row],[Kor]]&gt;=60,"Super.s ",""))</f>
        <v xml:space="preserve">Super.s </v>
      </c>
      <c r="L537" s="34" t="str">
        <f>IF(Excel_BuiltIn__FilterDatabase__1[[#This Row],[Nem]]="Nő","Lady","")</f>
        <v/>
      </c>
    </row>
    <row r="538" spans="1:12" s="1" customFormat="1" ht="27.6">
      <c r="A538" s="28">
        <v>2042</v>
      </c>
      <c r="B538" s="28" t="s">
        <v>2432</v>
      </c>
      <c r="C538" s="44" t="s">
        <v>109</v>
      </c>
      <c r="D538" s="45"/>
      <c r="E538" s="33" t="str">
        <f>IF(D538&gt;0,($N$2-Excel_BuiltIn__FilterDatabase__1[[#This Row],[Szül Év.Hó.Nap]])/365.25,"0")</f>
        <v>0</v>
      </c>
      <c r="F538" s="40"/>
      <c r="G538" s="34" t="str">
        <f>CONCATENATE(H538,Excel_BuiltIn__FilterDatabase__1[[#This Row],[Felnőtt]],Excel_BuiltIn__FilterDatabase__1[[#This Row],[Senior]],Excel_BuiltIn__FilterDatabase__1[[#This Row],[Super.s]],L538)</f>
        <v xml:space="preserve">Super.s </v>
      </c>
      <c r="H538" s="34" t="str">
        <f>IF(L538="Nő","",IF(Excel_BuiltIn__FilterDatabase__1[[#This Row],[Kor]]&gt;=1=AND(Excel_BuiltIn__FilterDatabase__1[[#This Row],[Kor]]&lt;18),"Junior ",""))</f>
        <v/>
      </c>
      <c r="I538" s="34" t="str">
        <f>IF(L538="Nő","",IF(Excel_BuiltIn__FilterDatabase__1[[#This Row],[Kor]]&gt;=18=AND(Excel_BuiltIn__FilterDatabase__1[[#This Row],[Kor]]&lt;=49),"Felnőtt ",""))</f>
        <v/>
      </c>
      <c r="J538" s="34" t="str">
        <f>IF(L538="Nő","",IF(Excel_BuiltIn__FilterDatabase__1[[#This Row],[Kor]]&gt;49=AND(Excel_BuiltIn__FilterDatabase__1[[#This Row],[Kor]]&lt;=59),"Senior ",""))</f>
        <v/>
      </c>
      <c r="K538" s="34" t="str">
        <f>IF(L538="Nő","",IF(Excel_BuiltIn__FilterDatabase__1[[#This Row],[Kor]]&gt;=60,"Super.s ",""))</f>
        <v xml:space="preserve">Super.s </v>
      </c>
      <c r="L538" s="34" t="str">
        <f>IF(Excel_BuiltIn__FilterDatabase__1[[#This Row],[Nem]]="Nő","Lady","")</f>
        <v/>
      </c>
    </row>
    <row r="539" spans="1:12" s="1" customFormat="1" ht="13.8">
      <c r="A539" s="28">
        <v>2043</v>
      </c>
      <c r="B539" s="28" t="s">
        <v>303</v>
      </c>
      <c r="C539" s="44" t="s">
        <v>589</v>
      </c>
      <c r="D539" s="45"/>
      <c r="E539" s="33" t="str">
        <f>IF(D539&gt;0,($N$2-Excel_BuiltIn__FilterDatabase__1[[#This Row],[Szül Év.Hó.Nap]])/365.25,"0")</f>
        <v>0</v>
      </c>
      <c r="F539" s="40"/>
      <c r="G539" s="34" t="str">
        <f>CONCATENATE(H539,Excel_BuiltIn__FilterDatabase__1[[#This Row],[Felnőtt]],Excel_BuiltIn__FilterDatabase__1[[#This Row],[Senior]],Excel_BuiltIn__FilterDatabase__1[[#This Row],[Super.s]],L539)</f>
        <v xml:space="preserve">Super.s </v>
      </c>
      <c r="H539" s="34" t="str">
        <f>IF(L539="Nő","",IF(Excel_BuiltIn__FilterDatabase__1[[#This Row],[Kor]]&gt;=1=AND(Excel_BuiltIn__FilterDatabase__1[[#This Row],[Kor]]&lt;18),"Junior ",""))</f>
        <v/>
      </c>
      <c r="I539" s="34" t="str">
        <f>IF(L539="Nő","",IF(Excel_BuiltIn__FilterDatabase__1[[#This Row],[Kor]]&gt;=18=AND(Excel_BuiltIn__FilterDatabase__1[[#This Row],[Kor]]&lt;=49),"Felnőtt ",""))</f>
        <v/>
      </c>
      <c r="J539" s="34" t="str">
        <f>IF(L539="Nő","",IF(Excel_BuiltIn__FilterDatabase__1[[#This Row],[Kor]]&gt;49=AND(Excel_BuiltIn__FilterDatabase__1[[#This Row],[Kor]]&lt;=59),"Senior ",""))</f>
        <v/>
      </c>
      <c r="K539" s="34" t="str">
        <f>IF(L539="Nő","",IF(Excel_BuiltIn__FilterDatabase__1[[#This Row],[Kor]]&gt;=60,"Super.s ",""))</f>
        <v xml:space="preserve">Super.s </v>
      </c>
      <c r="L539" s="34" t="str">
        <f>IF(Excel_BuiltIn__FilterDatabase__1[[#This Row],[Nem]]="Nő","Lady","")</f>
        <v/>
      </c>
    </row>
    <row r="540" spans="1:12" s="1" customFormat="1" ht="13.8">
      <c r="A540" s="28">
        <v>2045</v>
      </c>
      <c r="B540" s="28" t="s">
        <v>474</v>
      </c>
      <c r="C540" s="44" t="s">
        <v>29</v>
      </c>
      <c r="D540" s="45"/>
      <c r="E540" s="33" t="str">
        <f>IF(D540&gt;0,($N$2-Excel_BuiltIn__FilterDatabase__1[[#This Row],[Szül Év.Hó.Nap]])/365.25,"0")</f>
        <v>0</v>
      </c>
      <c r="F540" s="40"/>
      <c r="G540" s="34" t="str">
        <f>CONCATENATE(H540,Excel_BuiltIn__FilterDatabase__1[[#This Row],[Felnőtt]],Excel_BuiltIn__FilterDatabase__1[[#This Row],[Senior]],Excel_BuiltIn__FilterDatabase__1[[#This Row],[Super.s]],L540)</f>
        <v xml:space="preserve">Super.s </v>
      </c>
      <c r="H540" s="34" t="str">
        <f>IF(L540="Nő","",IF(Excel_BuiltIn__FilterDatabase__1[[#This Row],[Kor]]&gt;=1=AND(Excel_BuiltIn__FilterDatabase__1[[#This Row],[Kor]]&lt;18),"Junior ",""))</f>
        <v/>
      </c>
      <c r="I540" s="34" t="str">
        <f>IF(L540="Nő","",IF(Excel_BuiltIn__FilterDatabase__1[[#This Row],[Kor]]&gt;=18=AND(Excel_BuiltIn__FilterDatabase__1[[#This Row],[Kor]]&lt;=49),"Felnőtt ",""))</f>
        <v/>
      </c>
      <c r="J540" s="34" t="str">
        <f>IF(L540="Nő","",IF(Excel_BuiltIn__FilterDatabase__1[[#This Row],[Kor]]&gt;49=AND(Excel_BuiltIn__FilterDatabase__1[[#This Row],[Kor]]&lt;=59),"Senior ",""))</f>
        <v/>
      </c>
      <c r="K540" s="34" t="str">
        <f>IF(L540="Nő","",IF(Excel_BuiltIn__FilterDatabase__1[[#This Row],[Kor]]&gt;=60,"Super.s ",""))</f>
        <v xml:space="preserve">Super.s </v>
      </c>
      <c r="L540" s="34" t="str">
        <f>IF(Excel_BuiltIn__FilterDatabase__1[[#This Row],[Nem]]="Nő","Lady","")</f>
        <v/>
      </c>
    </row>
    <row r="541" spans="1:12" s="1" customFormat="1" ht="13.8">
      <c r="A541" s="28">
        <v>2046</v>
      </c>
      <c r="B541" s="28" t="s">
        <v>475</v>
      </c>
      <c r="C541" s="44" t="s">
        <v>29</v>
      </c>
      <c r="D541" s="45"/>
      <c r="E541" s="33" t="str">
        <f>IF(D541&gt;0,($N$2-Excel_BuiltIn__FilterDatabase__1[[#This Row],[Szül Év.Hó.Nap]])/365.25,"0")</f>
        <v>0</v>
      </c>
      <c r="F541" s="40"/>
      <c r="G541" s="34" t="str">
        <f>CONCATENATE(H541,Excel_BuiltIn__FilterDatabase__1[[#This Row],[Felnőtt]],Excel_BuiltIn__FilterDatabase__1[[#This Row],[Senior]],Excel_BuiltIn__FilterDatabase__1[[#This Row],[Super.s]],L541)</f>
        <v xml:space="preserve">Super.s </v>
      </c>
      <c r="H541" s="34" t="str">
        <f>IF(L541="Nő","",IF(Excel_BuiltIn__FilterDatabase__1[[#This Row],[Kor]]&gt;=1=AND(Excel_BuiltIn__FilterDatabase__1[[#This Row],[Kor]]&lt;18),"Junior ",""))</f>
        <v/>
      </c>
      <c r="I541" s="34" t="str">
        <f>IF(L541="Nő","",IF(Excel_BuiltIn__FilterDatabase__1[[#This Row],[Kor]]&gt;=18=AND(Excel_BuiltIn__FilterDatabase__1[[#This Row],[Kor]]&lt;=49),"Felnőtt ",""))</f>
        <v/>
      </c>
      <c r="J541" s="34" t="str">
        <f>IF(L541="Nő","",IF(Excel_BuiltIn__FilterDatabase__1[[#This Row],[Kor]]&gt;49=AND(Excel_BuiltIn__FilterDatabase__1[[#This Row],[Kor]]&lt;=59),"Senior ",""))</f>
        <v/>
      </c>
      <c r="K541" s="34" t="str">
        <f>IF(L541="Nő","",IF(Excel_BuiltIn__FilterDatabase__1[[#This Row],[Kor]]&gt;=60,"Super.s ",""))</f>
        <v xml:space="preserve">Super.s </v>
      </c>
      <c r="L541" s="34" t="str">
        <f>IF(Excel_BuiltIn__FilterDatabase__1[[#This Row],[Nem]]="Nő","Lady","")</f>
        <v/>
      </c>
    </row>
    <row r="542" spans="1:12" s="1" customFormat="1" ht="13.8">
      <c r="A542" s="28">
        <v>2047</v>
      </c>
      <c r="B542" s="28" t="s">
        <v>476</v>
      </c>
      <c r="C542" s="44" t="s">
        <v>29</v>
      </c>
      <c r="D542" s="45"/>
      <c r="E542" s="33" t="str">
        <f>IF(D542&gt;0,($N$2-Excel_BuiltIn__FilterDatabase__1[[#This Row],[Szül Év.Hó.Nap]])/365.25,"0")</f>
        <v>0</v>
      </c>
      <c r="F542" s="40"/>
      <c r="G542" s="34" t="str">
        <f>CONCATENATE(H542,Excel_BuiltIn__FilterDatabase__1[[#This Row],[Felnőtt]],Excel_BuiltIn__FilterDatabase__1[[#This Row],[Senior]],Excel_BuiltIn__FilterDatabase__1[[#This Row],[Super.s]],L542)</f>
        <v xml:space="preserve">Super.s </v>
      </c>
      <c r="H542" s="34" t="str">
        <f>IF(L542="Nő","",IF(Excel_BuiltIn__FilterDatabase__1[[#This Row],[Kor]]&gt;=1=AND(Excel_BuiltIn__FilterDatabase__1[[#This Row],[Kor]]&lt;18),"Junior ",""))</f>
        <v/>
      </c>
      <c r="I542" s="34" t="str">
        <f>IF(L542="Nő","",IF(Excel_BuiltIn__FilterDatabase__1[[#This Row],[Kor]]&gt;=18=AND(Excel_BuiltIn__FilterDatabase__1[[#This Row],[Kor]]&lt;=49),"Felnőtt ",""))</f>
        <v/>
      </c>
      <c r="J542" s="34" t="str">
        <f>IF(L542="Nő","",IF(Excel_BuiltIn__FilterDatabase__1[[#This Row],[Kor]]&gt;49=AND(Excel_BuiltIn__FilterDatabase__1[[#This Row],[Kor]]&lt;=59),"Senior ",""))</f>
        <v/>
      </c>
      <c r="K542" s="34" t="str">
        <f>IF(L542="Nő","",IF(Excel_BuiltIn__FilterDatabase__1[[#This Row],[Kor]]&gt;=60,"Super.s ",""))</f>
        <v xml:space="preserve">Super.s </v>
      </c>
      <c r="L542" s="34" t="str">
        <f>IF(Excel_BuiltIn__FilterDatabase__1[[#This Row],[Nem]]="Nő","Lady","")</f>
        <v/>
      </c>
    </row>
    <row r="543" spans="1:12" s="1" customFormat="1" ht="13.8">
      <c r="A543" s="28">
        <v>2048</v>
      </c>
      <c r="B543" s="28" t="s">
        <v>1013</v>
      </c>
      <c r="C543" s="44" t="s">
        <v>112</v>
      </c>
      <c r="D543" s="45"/>
      <c r="E543" s="33" t="str">
        <f>IF(D543&gt;0,($N$2-Excel_BuiltIn__FilterDatabase__1[[#This Row],[Szül Év.Hó.Nap]])/365.25,"0")</f>
        <v>0</v>
      </c>
      <c r="F543" s="40"/>
      <c r="G543" s="34" t="str">
        <f>CONCATENATE(H543,Excel_BuiltIn__FilterDatabase__1[[#This Row],[Felnőtt]],Excel_BuiltIn__FilterDatabase__1[[#This Row],[Senior]],Excel_BuiltIn__FilterDatabase__1[[#This Row],[Super.s]],L543)</f>
        <v xml:space="preserve">Super.s </v>
      </c>
      <c r="H543" s="34" t="str">
        <f>IF(L543="Nő","",IF(Excel_BuiltIn__FilterDatabase__1[[#This Row],[Kor]]&gt;=1=AND(Excel_BuiltIn__FilterDatabase__1[[#This Row],[Kor]]&lt;18),"Junior ",""))</f>
        <v/>
      </c>
      <c r="I543" s="34" t="str">
        <f>IF(L543="Nő","",IF(Excel_BuiltIn__FilterDatabase__1[[#This Row],[Kor]]&gt;=18=AND(Excel_BuiltIn__FilterDatabase__1[[#This Row],[Kor]]&lt;=49),"Felnőtt ",""))</f>
        <v/>
      </c>
      <c r="J543" s="34" t="str">
        <f>IF(L543="Nő","",IF(Excel_BuiltIn__FilterDatabase__1[[#This Row],[Kor]]&gt;49=AND(Excel_BuiltIn__FilterDatabase__1[[#This Row],[Kor]]&lt;=59),"Senior ",""))</f>
        <v/>
      </c>
      <c r="K543" s="34" t="str">
        <f>IF(L543="Nő","",IF(Excel_BuiltIn__FilterDatabase__1[[#This Row],[Kor]]&gt;=60,"Super.s ",""))</f>
        <v xml:space="preserve">Super.s </v>
      </c>
      <c r="L543" s="34" t="str">
        <f>IF(Excel_BuiltIn__FilterDatabase__1[[#This Row],[Nem]]="Nő","Lady","")</f>
        <v/>
      </c>
    </row>
    <row r="544" spans="1:12" s="1" customFormat="1" ht="13.8">
      <c r="A544" s="28">
        <v>2052</v>
      </c>
      <c r="B544" s="28" t="s">
        <v>2433</v>
      </c>
      <c r="C544" s="44" t="s">
        <v>982</v>
      </c>
      <c r="D544" s="45"/>
      <c r="E544" s="33" t="str">
        <f>IF(D544&gt;0,($N$2-Excel_BuiltIn__FilterDatabase__1[[#This Row],[Szül Év.Hó.Nap]])/365.25,"0")</f>
        <v>0</v>
      </c>
      <c r="F544" s="40"/>
      <c r="G544" s="34" t="str">
        <f>CONCATENATE(H544,Excel_BuiltIn__FilterDatabase__1[[#This Row],[Felnőtt]],Excel_BuiltIn__FilterDatabase__1[[#This Row],[Senior]],Excel_BuiltIn__FilterDatabase__1[[#This Row],[Super.s]],L544)</f>
        <v xml:space="preserve">Super.s </v>
      </c>
      <c r="H544" s="34" t="str">
        <f>IF(L544="Nő","",IF(Excel_BuiltIn__FilterDatabase__1[[#This Row],[Kor]]&gt;=1=AND(Excel_BuiltIn__FilterDatabase__1[[#This Row],[Kor]]&lt;18),"Junior ",""))</f>
        <v/>
      </c>
      <c r="I544" s="34" t="str">
        <f>IF(L544="Nő","",IF(Excel_BuiltIn__FilterDatabase__1[[#This Row],[Kor]]&gt;=18=AND(Excel_BuiltIn__FilterDatabase__1[[#This Row],[Kor]]&lt;=49),"Felnőtt ",""))</f>
        <v/>
      </c>
      <c r="J544" s="34" t="str">
        <f>IF(L544="Nő","",IF(Excel_BuiltIn__FilterDatabase__1[[#This Row],[Kor]]&gt;49=AND(Excel_BuiltIn__FilterDatabase__1[[#This Row],[Kor]]&lt;=59),"Senior ",""))</f>
        <v/>
      </c>
      <c r="K544" s="34" t="str">
        <f>IF(L544="Nő","",IF(Excel_BuiltIn__FilterDatabase__1[[#This Row],[Kor]]&gt;=60,"Super.s ",""))</f>
        <v xml:space="preserve">Super.s </v>
      </c>
      <c r="L544" s="34" t="str">
        <f>IF(Excel_BuiltIn__FilterDatabase__1[[#This Row],[Nem]]="Nő","Lady","")</f>
        <v/>
      </c>
    </row>
    <row r="545" spans="1:12" s="1" customFormat="1" ht="13.8">
      <c r="A545" s="28">
        <v>2053</v>
      </c>
      <c r="B545" s="28" t="s">
        <v>477</v>
      </c>
      <c r="C545" s="44" t="s">
        <v>992</v>
      </c>
      <c r="D545" s="45"/>
      <c r="E545" s="33" t="str">
        <f>IF(D545&gt;0,($N$2-Excel_BuiltIn__FilterDatabase__1[[#This Row],[Szül Év.Hó.Nap]])/365.25,"0")</f>
        <v>0</v>
      </c>
      <c r="F545" s="40"/>
      <c r="G545" s="34" t="str">
        <f>CONCATENATE(H545,Excel_BuiltIn__FilterDatabase__1[[#This Row],[Felnőtt]],Excel_BuiltIn__FilterDatabase__1[[#This Row],[Senior]],Excel_BuiltIn__FilterDatabase__1[[#This Row],[Super.s]],L545)</f>
        <v xml:space="preserve">Super.s </v>
      </c>
      <c r="H545" s="34" t="str">
        <f>IF(L545="Nő","",IF(Excel_BuiltIn__FilterDatabase__1[[#This Row],[Kor]]&gt;=1=AND(Excel_BuiltIn__FilterDatabase__1[[#This Row],[Kor]]&lt;18),"Junior ",""))</f>
        <v/>
      </c>
      <c r="I545" s="34" t="str">
        <f>IF(L545="Nő","",IF(Excel_BuiltIn__FilterDatabase__1[[#This Row],[Kor]]&gt;=18=AND(Excel_BuiltIn__FilterDatabase__1[[#This Row],[Kor]]&lt;=49),"Felnőtt ",""))</f>
        <v/>
      </c>
      <c r="J545" s="34" t="str">
        <f>IF(L545="Nő","",IF(Excel_BuiltIn__FilterDatabase__1[[#This Row],[Kor]]&gt;49=AND(Excel_BuiltIn__FilterDatabase__1[[#This Row],[Kor]]&lt;=59),"Senior ",""))</f>
        <v/>
      </c>
      <c r="K545" s="34" t="str">
        <f>IF(L545="Nő","",IF(Excel_BuiltIn__FilterDatabase__1[[#This Row],[Kor]]&gt;=60,"Super.s ",""))</f>
        <v xml:space="preserve">Super.s </v>
      </c>
      <c r="L545" s="34" t="str">
        <f>IF(Excel_BuiltIn__FilterDatabase__1[[#This Row],[Nem]]="Nő","Lady","")</f>
        <v/>
      </c>
    </row>
    <row r="546" spans="1:12" s="1" customFormat="1" ht="27.6">
      <c r="A546" s="28">
        <v>2057</v>
      </c>
      <c r="B546" s="28" t="s">
        <v>2434</v>
      </c>
      <c r="C546" s="44" t="s">
        <v>992</v>
      </c>
      <c r="D546" s="45"/>
      <c r="E546" s="33" t="str">
        <f>IF(D546&gt;0,($N$2-Excel_BuiltIn__FilterDatabase__1[[#This Row],[Szül Év.Hó.Nap]])/365.25,"0")</f>
        <v>0</v>
      </c>
      <c r="F546" s="40"/>
      <c r="G546" s="34" t="str">
        <f>CONCATENATE(H546,Excel_BuiltIn__FilterDatabase__1[[#This Row],[Felnőtt]],Excel_BuiltIn__FilterDatabase__1[[#This Row],[Senior]],Excel_BuiltIn__FilterDatabase__1[[#This Row],[Super.s]],L546)</f>
        <v xml:space="preserve">Super.s </v>
      </c>
      <c r="H546" s="34" t="str">
        <f>IF(L546="Nő","",IF(Excel_BuiltIn__FilterDatabase__1[[#This Row],[Kor]]&gt;=1=AND(Excel_BuiltIn__FilterDatabase__1[[#This Row],[Kor]]&lt;18),"Junior ",""))</f>
        <v/>
      </c>
      <c r="I546" s="34" t="str">
        <f>IF(L546="Nő","",IF(Excel_BuiltIn__FilterDatabase__1[[#This Row],[Kor]]&gt;=18=AND(Excel_BuiltIn__FilterDatabase__1[[#This Row],[Kor]]&lt;=49),"Felnőtt ",""))</f>
        <v/>
      </c>
      <c r="J546" s="34" t="str">
        <f>IF(L546="Nő","",IF(Excel_BuiltIn__FilterDatabase__1[[#This Row],[Kor]]&gt;49=AND(Excel_BuiltIn__FilterDatabase__1[[#This Row],[Kor]]&lt;=59),"Senior ",""))</f>
        <v/>
      </c>
      <c r="K546" s="34" t="str">
        <f>IF(L546="Nő","",IF(Excel_BuiltIn__FilterDatabase__1[[#This Row],[Kor]]&gt;=60,"Super.s ",""))</f>
        <v xml:space="preserve">Super.s </v>
      </c>
      <c r="L546" s="34" t="str">
        <f>IF(Excel_BuiltIn__FilterDatabase__1[[#This Row],[Nem]]="Nő","Lady","")</f>
        <v/>
      </c>
    </row>
    <row r="547" spans="1:12" s="1" customFormat="1" ht="27.6">
      <c r="A547" s="28">
        <v>2058</v>
      </c>
      <c r="B547" s="28" t="s">
        <v>2435</v>
      </c>
      <c r="C547" s="44" t="s">
        <v>992</v>
      </c>
      <c r="D547" s="45"/>
      <c r="E547" s="33" t="str">
        <f>IF(D547&gt;0,($N$2-Excel_BuiltIn__FilterDatabase__1[[#This Row],[Szül Év.Hó.Nap]])/365.25,"0")</f>
        <v>0</v>
      </c>
      <c r="F547" s="40"/>
      <c r="G547" s="34" t="str">
        <f>CONCATENATE(H547,Excel_BuiltIn__FilterDatabase__1[[#This Row],[Felnőtt]],Excel_BuiltIn__FilterDatabase__1[[#This Row],[Senior]],Excel_BuiltIn__FilterDatabase__1[[#This Row],[Super.s]],L547)</f>
        <v xml:space="preserve">Super.s </v>
      </c>
      <c r="H547" s="34" t="str">
        <f>IF(L547="Nő","",IF(Excel_BuiltIn__FilterDatabase__1[[#This Row],[Kor]]&gt;=1=AND(Excel_BuiltIn__FilterDatabase__1[[#This Row],[Kor]]&lt;18),"Junior ",""))</f>
        <v/>
      </c>
      <c r="I547" s="34" t="str">
        <f>IF(L547="Nő","",IF(Excel_BuiltIn__FilterDatabase__1[[#This Row],[Kor]]&gt;=18=AND(Excel_BuiltIn__FilterDatabase__1[[#This Row],[Kor]]&lt;=49),"Felnőtt ",""))</f>
        <v/>
      </c>
      <c r="J547" s="34" t="str">
        <f>IF(L547="Nő","",IF(Excel_BuiltIn__FilterDatabase__1[[#This Row],[Kor]]&gt;49=AND(Excel_BuiltIn__FilterDatabase__1[[#This Row],[Kor]]&lt;=59),"Senior ",""))</f>
        <v/>
      </c>
      <c r="K547" s="34" t="str">
        <f>IF(L547="Nő","",IF(Excel_BuiltIn__FilterDatabase__1[[#This Row],[Kor]]&gt;=60,"Super.s ",""))</f>
        <v xml:space="preserve">Super.s </v>
      </c>
      <c r="L547" s="34" t="str">
        <f>IF(Excel_BuiltIn__FilterDatabase__1[[#This Row],[Nem]]="Nő","Lady","")</f>
        <v/>
      </c>
    </row>
    <row r="548" spans="1:12" s="1" customFormat="1" ht="27.6">
      <c r="A548" s="28">
        <v>2059</v>
      </c>
      <c r="B548" s="28" t="s">
        <v>2436</v>
      </c>
      <c r="C548" s="44" t="s">
        <v>992</v>
      </c>
      <c r="D548" s="45"/>
      <c r="E548" s="33" t="str">
        <f>IF(D548&gt;0,($N$2-Excel_BuiltIn__FilterDatabase__1[[#This Row],[Szül Év.Hó.Nap]])/365.25,"0")</f>
        <v>0</v>
      </c>
      <c r="F548" s="40"/>
      <c r="G548" s="34" t="str">
        <f>CONCATENATE(H548,Excel_BuiltIn__FilterDatabase__1[[#This Row],[Felnőtt]],Excel_BuiltIn__FilterDatabase__1[[#This Row],[Senior]],Excel_BuiltIn__FilterDatabase__1[[#This Row],[Super.s]],L548)</f>
        <v xml:space="preserve">Super.s </v>
      </c>
      <c r="H548" s="34" t="str">
        <f>IF(L548="Nő","",IF(Excel_BuiltIn__FilterDatabase__1[[#This Row],[Kor]]&gt;=1=AND(Excel_BuiltIn__FilterDatabase__1[[#This Row],[Kor]]&lt;18),"Junior ",""))</f>
        <v/>
      </c>
      <c r="I548" s="34" t="str">
        <f>IF(L548="Nő","",IF(Excel_BuiltIn__FilterDatabase__1[[#This Row],[Kor]]&gt;=18=AND(Excel_BuiltIn__FilterDatabase__1[[#This Row],[Kor]]&lt;=49),"Felnőtt ",""))</f>
        <v/>
      </c>
      <c r="J548" s="34" t="str">
        <f>IF(L548="Nő","",IF(Excel_BuiltIn__FilterDatabase__1[[#This Row],[Kor]]&gt;49=AND(Excel_BuiltIn__FilterDatabase__1[[#This Row],[Kor]]&lt;=59),"Senior ",""))</f>
        <v/>
      </c>
      <c r="K548" s="34" t="str">
        <f>IF(L548="Nő","",IF(Excel_BuiltIn__FilterDatabase__1[[#This Row],[Kor]]&gt;=60,"Super.s ",""))</f>
        <v xml:space="preserve">Super.s </v>
      </c>
      <c r="L548" s="34" t="str">
        <f>IF(Excel_BuiltIn__FilterDatabase__1[[#This Row],[Nem]]="Nő","Lady","")</f>
        <v/>
      </c>
    </row>
    <row r="549" spans="1:12" s="1" customFormat="1" ht="13.8">
      <c r="A549" s="28">
        <v>2061</v>
      </c>
      <c r="B549" s="28" t="s">
        <v>478</v>
      </c>
      <c r="C549" s="44" t="s">
        <v>953</v>
      </c>
      <c r="D549" s="45"/>
      <c r="E549" s="33" t="str">
        <f>IF(D549&gt;0,($N$2-Excel_BuiltIn__FilterDatabase__1[[#This Row],[Szül Év.Hó.Nap]])/365.25,"0")</f>
        <v>0</v>
      </c>
      <c r="F549" s="40"/>
      <c r="G549" s="34" t="str">
        <f>CONCATENATE(H549,Excel_BuiltIn__FilterDatabase__1[[#This Row],[Felnőtt]],Excel_BuiltIn__FilterDatabase__1[[#This Row],[Senior]],Excel_BuiltIn__FilterDatabase__1[[#This Row],[Super.s]],L549)</f>
        <v xml:space="preserve">Super.s </v>
      </c>
      <c r="H549" s="34" t="str">
        <f>IF(L549="Nő","",IF(Excel_BuiltIn__FilterDatabase__1[[#This Row],[Kor]]&gt;=1=AND(Excel_BuiltIn__FilterDatabase__1[[#This Row],[Kor]]&lt;18),"Junior ",""))</f>
        <v/>
      </c>
      <c r="I549" s="34" t="str">
        <f>IF(L549="Nő","",IF(Excel_BuiltIn__FilterDatabase__1[[#This Row],[Kor]]&gt;=18=AND(Excel_BuiltIn__FilterDatabase__1[[#This Row],[Kor]]&lt;=49),"Felnőtt ",""))</f>
        <v/>
      </c>
      <c r="J549" s="34" t="str">
        <f>IF(L549="Nő","",IF(Excel_BuiltIn__FilterDatabase__1[[#This Row],[Kor]]&gt;49=AND(Excel_BuiltIn__FilterDatabase__1[[#This Row],[Kor]]&lt;=59),"Senior ",""))</f>
        <v/>
      </c>
      <c r="K549" s="34" t="str">
        <f>IF(L549="Nő","",IF(Excel_BuiltIn__FilterDatabase__1[[#This Row],[Kor]]&gt;=60,"Super.s ",""))</f>
        <v xml:space="preserve">Super.s </v>
      </c>
      <c r="L549" s="34" t="str">
        <f>IF(Excel_BuiltIn__FilterDatabase__1[[#This Row],[Nem]]="Nő","Lady","")</f>
        <v/>
      </c>
    </row>
    <row r="550" spans="1:12" s="1" customFormat="1" ht="13.8">
      <c r="A550" s="28">
        <v>2062</v>
      </c>
      <c r="B550" s="28" t="s">
        <v>479</v>
      </c>
      <c r="C550" s="44" t="s">
        <v>1525</v>
      </c>
      <c r="D550" s="45"/>
      <c r="E550" s="33" t="str">
        <f>IF(D550&gt;0,($N$2-Excel_BuiltIn__FilterDatabase__1[[#This Row],[Szül Év.Hó.Nap]])/365.25,"0")</f>
        <v>0</v>
      </c>
      <c r="F550" s="40"/>
      <c r="G550" s="34" t="str">
        <f>CONCATENATE(H550,Excel_BuiltIn__FilterDatabase__1[[#This Row],[Felnőtt]],Excel_BuiltIn__FilterDatabase__1[[#This Row],[Senior]],Excel_BuiltIn__FilterDatabase__1[[#This Row],[Super.s]],L550)</f>
        <v xml:space="preserve">Super.s </v>
      </c>
      <c r="H550" s="34" t="str">
        <f>IF(L550="Nő","",IF(Excel_BuiltIn__FilterDatabase__1[[#This Row],[Kor]]&gt;=1=AND(Excel_BuiltIn__FilterDatabase__1[[#This Row],[Kor]]&lt;18),"Junior ",""))</f>
        <v/>
      </c>
      <c r="I550" s="34" t="str">
        <f>IF(L550="Nő","",IF(Excel_BuiltIn__FilterDatabase__1[[#This Row],[Kor]]&gt;=18=AND(Excel_BuiltIn__FilterDatabase__1[[#This Row],[Kor]]&lt;=49),"Felnőtt ",""))</f>
        <v/>
      </c>
      <c r="J550" s="34" t="str">
        <f>IF(L550="Nő","",IF(Excel_BuiltIn__FilterDatabase__1[[#This Row],[Kor]]&gt;49=AND(Excel_BuiltIn__FilterDatabase__1[[#This Row],[Kor]]&lt;=59),"Senior ",""))</f>
        <v/>
      </c>
      <c r="K550" s="34" t="str">
        <f>IF(L550="Nő","",IF(Excel_BuiltIn__FilterDatabase__1[[#This Row],[Kor]]&gt;=60,"Super.s ",""))</f>
        <v xml:space="preserve">Super.s </v>
      </c>
      <c r="L550" s="34" t="str">
        <f>IF(Excel_BuiltIn__FilterDatabase__1[[#This Row],[Nem]]="Nő","Lady","")</f>
        <v/>
      </c>
    </row>
    <row r="551" spans="1:12" s="1" customFormat="1" ht="27.6">
      <c r="A551" s="28">
        <v>2063</v>
      </c>
      <c r="B551" s="28" t="s">
        <v>2437</v>
      </c>
      <c r="C551" s="44" t="s">
        <v>198</v>
      </c>
      <c r="D551" s="45"/>
      <c r="E551" s="33" t="str">
        <f>IF(D551&gt;0,($N$2-Excel_BuiltIn__FilterDatabase__1[[#This Row],[Szül Év.Hó.Nap]])/365.25,"0")</f>
        <v>0</v>
      </c>
      <c r="F551" s="40"/>
      <c r="G551" s="34" t="str">
        <f>CONCATENATE(H551,Excel_BuiltIn__FilterDatabase__1[[#This Row],[Felnőtt]],Excel_BuiltIn__FilterDatabase__1[[#This Row],[Senior]],Excel_BuiltIn__FilterDatabase__1[[#This Row],[Super.s]],L551)</f>
        <v xml:space="preserve">Super.s </v>
      </c>
      <c r="H551" s="34" t="str">
        <f>IF(L551="Nő","",IF(Excel_BuiltIn__FilterDatabase__1[[#This Row],[Kor]]&gt;=1=AND(Excel_BuiltIn__FilterDatabase__1[[#This Row],[Kor]]&lt;18),"Junior ",""))</f>
        <v/>
      </c>
      <c r="I551" s="34" t="str">
        <f>IF(L551="Nő","",IF(Excel_BuiltIn__FilterDatabase__1[[#This Row],[Kor]]&gt;=18=AND(Excel_BuiltIn__FilterDatabase__1[[#This Row],[Kor]]&lt;=49),"Felnőtt ",""))</f>
        <v/>
      </c>
      <c r="J551" s="34" t="str">
        <f>IF(L551="Nő","",IF(Excel_BuiltIn__FilterDatabase__1[[#This Row],[Kor]]&gt;49=AND(Excel_BuiltIn__FilterDatabase__1[[#This Row],[Kor]]&lt;=59),"Senior ",""))</f>
        <v/>
      </c>
      <c r="K551" s="34" t="str">
        <f>IF(L551="Nő","",IF(Excel_BuiltIn__FilterDatabase__1[[#This Row],[Kor]]&gt;=60,"Super.s ",""))</f>
        <v xml:space="preserve">Super.s </v>
      </c>
      <c r="L551" s="34" t="str">
        <f>IF(Excel_BuiltIn__FilterDatabase__1[[#This Row],[Nem]]="Nő","Lady","")</f>
        <v/>
      </c>
    </row>
    <row r="552" spans="1:12" s="1" customFormat="1" ht="13.8">
      <c r="A552" s="28">
        <v>2068</v>
      </c>
      <c r="B552" s="28" t="s">
        <v>2438</v>
      </c>
      <c r="C552" s="44" t="s">
        <v>27</v>
      </c>
      <c r="D552" s="45"/>
      <c r="E552" s="33" t="str">
        <f>IF(D552&gt;0,($N$2-Excel_BuiltIn__FilterDatabase__1[[#This Row],[Szül Év.Hó.Nap]])/365.25,"0")</f>
        <v>0</v>
      </c>
      <c r="F552" s="40"/>
      <c r="G552" s="34" t="str">
        <f>CONCATENATE(H552,Excel_BuiltIn__FilterDatabase__1[[#This Row],[Felnőtt]],Excel_BuiltIn__FilterDatabase__1[[#This Row],[Senior]],Excel_BuiltIn__FilterDatabase__1[[#This Row],[Super.s]],L552)</f>
        <v xml:space="preserve">Super.s </v>
      </c>
      <c r="H552" s="34" t="str">
        <f>IF(L552="Nő","",IF(Excel_BuiltIn__FilterDatabase__1[[#This Row],[Kor]]&gt;=1=AND(Excel_BuiltIn__FilterDatabase__1[[#This Row],[Kor]]&lt;18),"Junior ",""))</f>
        <v/>
      </c>
      <c r="I552" s="34" t="str">
        <f>IF(L552="Nő","",IF(Excel_BuiltIn__FilterDatabase__1[[#This Row],[Kor]]&gt;=18=AND(Excel_BuiltIn__FilterDatabase__1[[#This Row],[Kor]]&lt;=49),"Felnőtt ",""))</f>
        <v/>
      </c>
      <c r="J552" s="34" t="str">
        <f>IF(L552="Nő","",IF(Excel_BuiltIn__FilterDatabase__1[[#This Row],[Kor]]&gt;49=AND(Excel_BuiltIn__FilterDatabase__1[[#This Row],[Kor]]&lt;=59),"Senior ",""))</f>
        <v/>
      </c>
      <c r="K552" s="34" t="str">
        <f>IF(L552="Nő","",IF(Excel_BuiltIn__FilterDatabase__1[[#This Row],[Kor]]&gt;=60,"Super.s ",""))</f>
        <v xml:space="preserve">Super.s </v>
      </c>
      <c r="L552" s="34" t="str">
        <f>IF(Excel_BuiltIn__FilterDatabase__1[[#This Row],[Nem]]="Nő","Lady","")</f>
        <v/>
      </c>
    </row>
    <row r="553" spans="1:12" s="1" customFormat="1" ht="13.8">
      <c r="A553" s="28">
        <v>2069</v>
      </c>
      <c r="B553" s="28" t="s">
        <v>482</v>
      </c>
      <c r="C553" s="44" t="s">
        <v>87</v>
      </c>
      <c r="D553" s="45"/>
      <c r="E553" s="33" t="str">
        <f>IF(D553&gt;0,($N$2-Excel_BuiltIn__FilterDatabase__1[[#This Row],[Szül Év.Hó.Nap]])/365.25,"0")</f>
        <v>0</v>
      </c>
      <c r="F553" s="40"/>
      <c r="G553" s="34" t="str">
        <f>CONCATENATE(H553,Excel_BuiltIn__FilterDatabase__1[[#This Row],[Felnőtt]],Excel_BuiltIn__FilterDatabase__1[[#This Row],[Senior]],Excel_BuiltIn__FilterDatabase__1[[#This Row],[Super.s]],L553)</f>
        <v xml:space="preserve">Super.s </v>
      </c>
      <c r="H553" s="34" t="str">
        <f>IF(L553="Nő","",IF(Excel_BuiltIn__FilterDatabase__1[[#This Row],[Kor]]&gt;=1=AND(Excel_BuiltIn__FilterDatabase__1[[#This Row],[Kor]]&lt;18),"Junior ",""))</f>
        <v/>
      </c>
      <c r="I553" s="34" t="str">
        <f>IF(L553="Nő","",IF(Excel_BuiltIn__FilterDatabase__1[[#This Row],[Kor]]&gt;=18=AND(Excel_BuiltIn__FilterDatabase__1[[#This Row],[Kor]]&lt;=49),"Felnőtt ",""))</f>
        <v/>
      </c>
      <c r="J553" s="34" t="str">
        <f>IF(L553="Nő","",IF(Excel_BuiltIn__FilterDatabase__1[[#This Row],[Kor]]&gt;49=AND(Excel_BuiltIn__FilterDatabase__1[[#This Row],[Kor]]&lt;=59),"Senior ",""))</f>
        <v/>
      </c>
      <c r="K553" s="34" t="str">
        <f>IF(L553="Nő","",IF(Excel_BuiltIn__FilterDatabase__1[[#This Row],[Kor]]&gt;=60,"Super.s ",""))</f>
        <v xml:space="preserve">Super.s </v>
      </c>
      <c r="L553" s="34" t="str">
        <f>IF(Excel_BuiltIn__FilterDatabase__1[[#This Row],[Nem]]="Nő","Lady","")</f>
        <v/>
      </c>
    </row>
    <row r="554" spans="1:12" s="1" customFormat="1" ht="27.6">
      <c r="A554" s="28">
        <v>2073</v>
      </c>
      <c r="B554" s="28" t="s">
        <v>2439</v>
      </c>
      <c r="C554" s="44" t="s">
        <v>936</v>
      </c>
      <c r="D554" s="45"/>
      <c r="E554" s="33" t="str">
        <f>IF(D554&gt;0,($N$2-Excel_BuiltIn__FilterDatabase__1[[#This Row],[Szül Év.Hó.Nap]])/365.25,"0")</f>
        <v>0</v>
      </c>
      <c r="F554" s="40"/>
      <c r="G554" s="34" t="str">
        <f>CONCATENATE(H554,Excel_BuiltIn__FilterDatabase__1[[#This Row],[Felnőtt]],Excel_BuiltIn__FilterDatabase__1[[#This Row],[Senior]],Excel_BuiltIn__FilterDatabase__1[[#This Row],[Super.s]],L554)</f>
        <v xml:space="preserve">Super.s </v>
      </c>
      <c r="H554" s="34" t="str">
        <f>IF(L554="Nő","",IF(Excel_BuiltIn__FilterDatabase__1[[#This Row],[Kor]]&gt;=1=AND(Excel_BuiltIn__FilterDatabase__1[[#This Row],[Kor]]&lt;18),"Junior ",""))</f>
        <v/>
      </c>
      <c r="I554" s="34" t="str">
        <f>IF(L554="Nő","",IF(Excel_BuiltIn__FilterDatabase__1[[#This Row],[Kor]]&gt;=18=AND(Excel_BuiltIn__FilterDatabase__1[[#This Row],[Kor]]&lt;=49),"Felnőtt ",""))</f>
        <v/>
      </c>
      <c r="J554" s="34" t="str">
        <f>IF(L554="Nő","",IF(Excel_BuiltIn__FilterDatabase__1[[#This Row],[Kor]]&gt;49=AND(Excel_BuiltIn__FilterDatabase__1[[#This Row],[Kor]]&lt;=59),"Senior ",""))</f>
        <v/>
      </c>
      <c r="K554" s="34" t="str">
        <f>IF(L554="Nő","",IF(Excel_BuiltIn__FilterDatabase__1[[#This Row],[Kor]]&gt;=60,"Super.s ",""))</f>
        <v xml:space="preserve">Super.s </v>
      </c>
      <c r="L554" s="34" t="str">
        <f>IF(Excel_BuiltIn__FilterDatabase__1[[#This Row],[Nem]]="Nő","Lady","")</f>
        <v/>
      </c>
    </row>
    <row r="555" spans="1:12" s="1" customFormat="1" ht="13.8">
      <c r="A555" s="28">
        <v>2075</v>
      </c>
      <c r="B555" s="28" t="s">
        <v>99</v>
      </c>
      <c r="C555" s="44" t="s">
        <v>936</v>
      </c>
      <c r="D555" s="45"/>
      <c r="E555" s="33" t="str">
        <f>IF(D555&gt;0,($N$2-Excel_BuiltIn__FilterDatabase__1[[#This Row],[Szül Év.Hó.Nap]])/365.25,"0")</f>
        <v>0</v>
      </c>
      <c r="F555" s="40"/>
      <c r="G555" s="34" t="str">
        <f>CONCATENATE(H555,Excel_BuiltIn__FilterDatabase__1[[#This Row],[Felnőtt]],Excel_BuiltIn__FilterDatabase__1[[#This Row],[Senior]],Excel_BuiltIn__FilterDatabase__1[[#This Row],[Super.s]],L555)</f>
        <v xml:space="preserve">Super.s </v>
      </c>
      <c r="H555" s="34" t="str">
        <f>IF(L555="Nő","",IF(Excel_BuiltIn__FilterDatabase__1[[#This Row],[Kor]]&gt;=1=AND(Excel_BuiltIn__FilterDatabase__1[[#This Row],[Kor]]&lt;18),"Junior ",""))</f>
        <v/>
      </c>
      <c r="I555" s="34" t="str">
        <f>IF(L555="Nő","",IF(Excel_BuiltIn__FilterDatabase__1[[#This Row],[Kor]]&gt;=18=AND(Excel_BuiltIn__FilterDatabase__1[[#This Row],[Kor]]&lt;=49),"Felnőtt ",""))</f>
        <v/>
      </c>
      <c r="J555" s="34" t="str">
        <f>IF(L555="Nő","",IF(Excel_BuiltIn__FilterDatabase__1[[#This Row],[Kor]]&gt;49=AND(Excel_BuiltIn__FilterDatabase__1[[#This Row],[Kor]]&lt;=59),"Senior ",""))</f>
        <v/>
      </c>
      <c r="K555" s="34" t="str">
        <f>IF(L555="Nő","",IF(Excel_BuiltIn__FilterDatabase__1[[#This Row],[Kor]]&gt;=60,"Super.s ",""))</f>
        <v xml:space="preserve">Super.s </v>
      </c>
      <c r="L555" s="34" t="str">
        <f>IF(Excel_BuiltIn__FilterDatabase__1[[#This Row],[Nem]]="Nő","Lady","")</f>
        <v/>
      </c>
    </row>
    <row r="556" spans="1:12" s="1" customFormat="1" ht="21">
      <c r="A556" s="28">
        <v>2077</v>
      </c>
      <c r="B556" s="28" t="s">
        <v>483</v>
      </c>
      <c r="C556" s="44" t="s">
        <v>968</v>
      </c>
      <c r="D556" s="45"/>
      <c r="E556" s="33" t="str">
        <f>IF(D556&gt;0,($N$2-Excel_BuiltIn__FilterDatabase__1[[#This Row],[Szül Év.Hó.Nap]])/365.25,"0")</f>
        <v>0</v>
      </c>
      <c r="F556" s="40"/>
      <c r="G556" s="34" t="str">
        <f>CONCATENATE(H556,Excel_BuiltIn__FilterDatabase__1[[#This Row],[Felnőtt]],Excel_BuiltIn__FilterDatabase__1[[#This Row],[Senior]],Excel_BuiltIn__FilterDatabase__1[[#This Row],[Super.s]],L556)</f>
        <v xml:space="preserve">Super.s </v>
      </c>
      <c r="H556" s="34" t="str">
        <f>IF(L556="Nő","",IF(Excel_BuiltIn__FilterDatabase__1[[#This Row],[Kor]]&gt;=1=AND(Excel_BuiltIn__FilterDatabase__1[[#This Row],[Kor]]&lt;18),"Junior ",""))</f>
        <v/>
      </c>
      <c r="I556" s="34" t="str">
        <f>IF(L556="Nő","",IF(Excel_BuiltIn__FilterDatabase__1[[#This Row],[Kor]]&gt;=18=AND(Excel_BuiltIn__FilterDatabase__1[[#This Row],[Kor]]&lt;=49),"Felnőtt ",""))</f>
        <v/>
      </c>
      <c r="J556" s="34" t="str">
        <f>IF(L556="Nő","",IF(Excel_BuiltIn__FilterDatabase__1[[#This Row],[Kor]]&gt;49=AND(Excel_BuiltIn__FilterDatabase__1[[#This Row],[Kor]]&lt;=59),"Senior ",""))</f>
        <v/>
      </c>
      <c r="K556" s="34" t="str">
        <f>IF(L556="Nő","",IF(Excel_BuiltIn__FilterDatabase__1[[#This Row],[Kor]]&gt;=60,"Super.s ",""))</f>
        <v xml:space="preserve">Super.s </v>
      </c>
      <c r="L556" s="34" t="str">
        <f>IF(Excel_BuiltIn__FilterDatabase__1[[#This Row],[Nem]]="Nő","Lady","")</f>
        <v/>
      </c>
    </row>
    <row r="557" spans="1:12" s="1" customFormat="1" ht="13.8">
      <c r="A557" s="28">
        <v>2078</v>
      </c>
      <c r="B557" s="28" t="s">
        <v>484</v>
      </c>
      <c r="C557" s="44" t="s">
        <v>2364</v>
      </c>
      <c r="D557" s="45"/>
      <c r="E557" s="33" t="str">
        <f>IF(D557&gt;0,($N$2-Excel_BuiltIn__FilterDatabase__1[[#This Row],[Szül Év.Hó.Nap]])/365.25,"0")</f>
        <v>0</v>
      </c>
      <c r="F557" s="40"/>
      <c r="G557" s="34" t="str">
        <f>CONCATENATE(H557,Excel_BuiltIn__FilterDatabase__1[[#This Row],[Felnőtt]],Excel_BuiltIn__FilterDatabase__1[[#This Row],[Senior]],Excel_BuiltIn__FilterDatabase__1[[#This Row],[Super.s]],L557)</f>
        <v xml:space="preserve">Super.s </v>
      </c>
      <c r="H557" s="34" t="str">
        <f>IF(L557="Nő","",IF(Excel_BuiltIn__FilterDatabase__1[[#This Row],[Kor]]&gt;=1=AND(Excel_BuiltIn__FilterDatabase__1[[#This Row],[Kor]]&lt;18),"Junior ",""))</f>
        <v/>
      </c>
      <c r="I557" s="34" t="str">
        <f>IF(L557="Nő","",IF(Excel_BuiltIn__FilterDatabase__1[[#This Row],[Kor]]&gt;=18=AND(Excel_BuiltIn__FilterDatabase__1[[#This Row],[Kor]]&lt;=49),"Felnőtt ",""))</f>
        <v/>
      </c>
      <c r="J557" s="34" t="str">
        <f>IF(L557="Nő","",IF(Excel_BuiltIn__FilterDatabase__1[[#This Row],[Kor]]&gt;49=AND(Excel_BuiltIn__FilterDatabase__1[[#This Row],[Kor]]&lt;=59),"Senior ",""))</f>
        <v/>
      </c>
      <c r="K557" s="34" t="str">
        <f>IF(L557="Nő","",IF(Excel_BuiltIn__FilterDatabase__1[[#This Row],[Kor]]&gt;=60,"Super.s ",""))</f>
        <v xml:space="preserve">Super.s </v>
      </c>
      <c r="L557" s="34" t="str">
        <f>IF(Excel_BuiltIn__FilterDatabase__1[[#This Row],[Nem]]="Nő","Lady","")</f>
        <v/>
      </c>
    </row>
    <row r="558" spans="1:12" s="1" customFormat="1" ht="27.6">
      <c r="A558" s="28">
        <v>2079</v>
      </c>
      <c r="B558" s="28" t="s">
        <v>2440</v>
      </c>
      <c r="C558" s="44" t="s">
        <v>2364</v>
      </c>
      <c r="D558" s="45"/>
      <c r="E558" s="33" t="str">
        <f>IF(D558&gt;0,($N$2-Excel_BuiltIn__FilterDatabase__1[[#This Row],[Szül Év.Hó.Nap]])/365.25,"0")</f>
        <v>0</v>
      </c>
      <c r="F558" s="40"/>
      <c r="G558" s="34" t="str">
        <f>CONCATENATE(H558,Excel_BuiltIn__FilterDatabase__1[[#This Row],[Felnőtt]],Excel_BuiltIn__FilterDatabase__1[[#This Row],[Senior]],Excel_BuiltIn__FilterDatabase__1[[#This Row],[Super.s]],L558)</f>
        <v xml:space="preserve">Super.s </v>
      </c>
      <c r="H558" s="34" t="str">
        <f>IF(L558="Nő","",IF(Excel_BuiltIn__FilterDatabase__1[[#This Row],[Kor]]&gt;=1=AND(Excel_BuiltIn__FilterDatabase__1[[#This Row],[Kor]]&lt;18),"Junior ",""))</f>
        <v/>
      </c>
      <c r="I558" s="34" t="str">
        <f>IF(L558="Nő","",IF(Excel_BuiltIn__FilterDatabase__1[[#This Row],[Kor]]&gt;=18=AND(Excel_BuiltIn__FilterDatabase__1[[#This Row],[Kor]]&lt;=49),"Felnőtt ",""))</f>
        <v/>
      </c>
      <c r="J558" s="34" t="str">
        <f>IF(L558="Nő","",IF(Excel_BuiltIn__FilterDatabase__1[[#This Row],[Kor]]&gt;49=AND(Excel_BuiltIn__FilterDatabase__1[[#This Row],[Kor]]&lt;=59),"Senior ",""))</f>
        <v/>
      </c>
      <c r="K558" s="34" t="str">
        <f>IF(L558="Nő","",IF(Excel_BuiltIn__FilterDatabase__1[[#This Row],[Kor]]&gt;=60,"Super.s ",""))</f>
        <v xml:space="preserve">Super.s </v>
      </c>
      <c r="L558" s="34" t="str">
        <f>IF(Excel_BuiltIn__FilterDatabase__1[[#This Row],[Nem]]="Nő","Lady","")</f>
        <v/>
      </c>
    </row>
    <row r="559" spans="1:12" s="1" customFormat="1" ht="13.8">
      <c r="A559" s="28">
        <v>2081</v>
      </c>
      <c r="B559" s="28" t="s">
        <v>2441</v>
      </c>
      <c r="C559" s="44" t="s">
        <v>589</v>
      </c>
      <c r="D559" s="45"/>
      <c r="E559" s="33" t="str">
        <f>IF(D559&gt;0,($N$2-Excel_BuiltIn__FilterDatabase__1[[#This Row],[Szül Év.Hó.Nap]])/365.25,"0")</f>
        <v>0</v>
      </c>
      <c r="F559" s="40"/>
      <c r="G559" s="34" t="str">
        <f>CONCATENATE(H559,Excel_BuiltIn__FilterDatabase__1[[#This Row],[Felnőtt]],Excel_BuiltIn__FilterDatabase__1[[#This Row],[Senior]],Excel_BuiltIn__FilterDatabase__1[[#This Row],[Super.s]],L559)</f>
        <v xml:space="preserve">Super.s </v>
      </c>
      <c r="H559" s="34" t="str">
        <f>IF(L559="Nő","",IF(Excel_BuiltIn__FilterDatabase__1[[#This Row],[Kor]]&gt;=1=AND(Excel_BuiltIn__FilterDatabase__1[[#This Row],[Kor]]&lt;18),"Junior ",""))</f>
        <v/>
      </c>
      <c r="I559" s="34" t="str">
        <f>IF(L559="Nő","",IF(Excel_BuiltIn__FilterDatabase__1[[#This Row],[Kor]]&gt;=18=AND(Excel_BuiltIn__FilterDatabase__1[[#This Row],[Kor]]&lt;=49),"Felnőtt ",""))</f>
        <v/>
      </c>
      <c r="J559" s="34" t="str">
        <f>IF(L559="Nő","",IF(Excel_BuiltIn__FilterDatabase__1[[#This Row],[Kor]]&gt;49=AND(Excel_BuiltIn__FilterDatabase__1[[#This Row],[Kor]]&lt;=59),"Senior ",""))</f>
        <v/>
      </c>
      <c r="K559" s="34" t="str">
        <f>IF(L559="Nő","",IF(Excel_BuiltIn__FilterDatabase__1[[#This Row],[Kor]]&gt;=60,"Super.s ",""))</f>
        <v xml:space="preserve">Super.s </v>
      </c>
      <c r="L559" s="34" t="str">
        <f>IF(Excel_BuiltIn__FilterDatabase__1[[#This Row],[Nem]]="Nő","Lady","")</f>
        <v/>
      </c>
    </row>
    <row r="560" spans="1:12" s="1" customFormat="1" ht="13.8">
      <c r="A560" s="28">
        <v>2087</v>
      </c>
      <c r="B560" s="28" t="s">
        <v>485</v>
      </c>
      <c r="C560" s="44" t="s">
        <v>110</v>
      </c>
      <c r="D560" s="45"/>
      <c r="E560" s="33" t="str">
        <f>IF(D560&gt;0,($N$2-Excel_BuiltIn__FilterDatabase__1[[#This Row],[Szül Év.Hó.Nap]])/365.25,"0")</f>
        <v>0</v>
      </c>
      <c r="F560" s="40"/>
      <c r="G560" s="34" t="str">
        <f>CONCATENATE(H560,Excel_BuiltIn__FilterDatabase__1[[#This Row],[Felnőtt]],Excel_BuiltIn__FilterDatabase__1[[#This Row],[Senior]],Excel_BuiltIn__FilterDatabase__1[[#This Row],[Super.s]],L560)</f>
        <v xml:space="preserve">Super.s </v>
      </c>
      <c r="H560" s="34" t="str">
        <f>IF(L560="Nő","",IF(Excel_BuiltIn__FilterDatabase__1[[#This Row],[Kor]]&gt;=1=AND(Excel_BuiltIn__FilterDatabase__1[[#This Row],[Kor]]&lt;18),"Junior ",""))</f>
        <v/>
      </c>
      <c r="I560" s="34" t="str">
        <f>IF(L560="Nő","",IF(Excel_BuiltIn__FilterDatabase__1[[#This Row],[Kor]]&gt;=18=AND(Excel_BuiltIn__FilterDatabase__1[[#This Row],[Kor]]&lt;=49),"Felnőtt ",""))</f>
        <v/>
      </c>
      <c r="J560" s="34" t="str">
        <f>IF(L560="Nő","",IF(Excel_BuiltIn__FilterDatabase__1[[#This Row],[Kor]]&gt;49=AND(Excel_BuiltIn__FilterDatabase__1[[#This Row],[Kor]]&lt;=59),"Senior ",""))</f>
        <v/>
      </c>
      <c r="K560" s="34" t="str">
        <f>IF(L560="Nő","",IF(Excel_BuiltIn__FilterDatabase__1[[#This Row],[Kor]]&gt;=60,"Super.s ",""))</f>
        <v xml:space="preserve">Super.s </v>
      </c>
      <c r="L560" s="34" t="str">
        <f>IF(Excel_BuiltIn__FilterDatabase__1[[#This Row],[Nem]]="Nő","Lady","")</f>
        <v/>
      </c>
    </row>
    <row r="561" spans="1:12" s="1" customFormat="1" ht="27.6">
      <c r="A561" s="28">
        <v>2088</v>
      </c>
      <c r="B561" s="28" t="s">
        <v>2442</v>
      </c>
      <c r="C561" s="44" t="s">
        <v>110</v>
      </c>
      <c r="D561" s="45"/>
      <c r="E561" s="33" t="str">
        <f>IF(D561&gt;0,($N$2-Excel_BuiltIn__FilterDatabase__1[[#This Row],[Szül Év.Hó.Nap]])/365.25,"0")</f>
        <v>0</v>
      </c>
      <c r="F561" s="40"/>
      <c r="G561" s="34" t="str">
        <f>CONCATENATE(H561,Excel_BuiltIn__FilterDatabase__1[[#This Row],[Felnőtt]],Excel_BuiltIn__FilterDatabase__1[[#This Row],[Senior]],Excel_BuiltIn__FilterDatabase__1[[#This Row],[Super.s]],L561)</f>
        <v xml:space="preserve">Super.s </v>
      </c>
      <c r="H561" s="34" t="str">
        <f>IF(L561="Nő","",IF(Excel_BuiltIn__FilterDatabase__1[[#This Row],[Kor]]&gt;=1=AND(Excel_BuiltIn__FilterDatabase__1[[#This Row],[Kor]]&lt;18),"Junior ",""))</f>
        <v/>
      </c>
      <c r="I561" s="34" t="str">
        <f>IF(L561="Nő","",IF(Excel_BuiltIn__FilterDatabase__1[[#This Row],[Kor]]&gt;=18=AND(Excel_BuiltIn__FilterDatabase__1[[#This Row],[Kor]]&lt;=49),"Felnőtt ",""))</f>
        <v/>
      </c>
      <c r="J561" s="34" t="str">
        <f>IF(L561="Nő","",IF(Excel_BuiltIn__FilterDatabase__1[[#This Row],[Kor]]&gt;49=AND(Excel_BuiltIn__FilterDatabase__1[[#This Row],[Kor]]&lt;=59),"Senior ",""))</f>
        <v/>
      </c>
      <c r="K561" s="34" t="str">
        <f>IF(L561="Nő","",IF(Excel_BuiltIn__FilterDatabase__1[[#This Row],[Kor]]&gt;=60,"Super.s ",""))</f>
        <v xml:space="preserve">Super.s </v>
      </c>
      <c r="L561" s="34" t="str">
        <f>IF(Excel_BuiltIn__FilterDatabase__1[[#This Row],[Nem]]="Nő","Lady","")</f>
        <v/>
      </c>
    </row>
    <row r="562" spans="1:12" s="1" customFormat="1" ht="13.8">
      <c r="A562" s="28">
        <v>2092</v>
      </c>
      <c r="B562" s="28" t="s">
        <v>486</v>
      </c>
      <c r="C562" s="44" t="s">
        <v>84</v>
      </c>
      <c r="D562" s="45"/>
      <c r="E562" s="33" t="str">
        <f>IF(D562&gt;0,($N$2-Excel_BuiltIn__FilterDatabase__1[[#This Row],[Szül Év.Hó.Nap]])/365.25,"0")</f>
        <v>0</v>
      </c>
      <c r="F562" s="40"/>
      <c r="G562" s="34" t="str">
        <f>CONCATENATE(H562,Excel_BuiltIn__FilterDatabase__1[[#This Row],[Felnőtt]],Excel_BuiltIn__FilterDatabase__1[[#This Row],[Senior]],Excel_BuiltIn__FilterDatabase__1[[#This Row],[Super.s]],L562)</f>
        <v xml:space="preserve">Super.s </v>
      </c>
      <c r="H562" s="34" t="str">
        <f>IF(L562="Nő","",IF(Excel_BuiltIn__FilterDatabase__1[[#This Row],[Kor]]&gt;=1=AND(Excel_BuiltIn__FilterDatabase__1[[#This Row],[Kor]]&lt;18),"Junior ",""))</f>
        <v/>
      </c>
      <c r="I562" s="34" t="str">
        <f>IF(L562="Nő","",IF(Excel_BuiltIn__FilterDatabase__1[[#This Row],[Kor]]&gt;=18=AND(Excel_BuiltIn__FilterDatabase__1[[#This Row],[Kor]]&lt;=49),"Felnőtt ",""))</f>
        <v/>
      </c>
      <c r="J562" s="34" t="str">
        <f>IF(L562="Nő","",IF(Excel_BuiltIn__FilterDatabase__1[[#This Row],[Kor]]&gt;49=AND(Excel_BuiltIn__FilterDatabase__1[[#This Row],[Kor]]&lt;=59),"Senior ",""))</f>
        <v/>
      </c>
      <c r="K562" s="34" t="str">
        <f>IF(L562="Nő","",IF(Excel_BuiltIn__FilterDatabase__1[[#This Row],[Kor]]&gt;=60,"Super.s ",""))</f>
        <v xml:space="preserve">Super.s </v>
      </c>
      <c r="L562" s="34" t="str">
        <f>IF(Excel_BuiltIn__FilterDatabase__1[[#This Row],[Nem]]="Nő","Lady","")</f>
        <v/>
      </c>
    </row>
    <row r="563" spans="1:12" s="1" customFormat="1" ht="13.8">
      <c r="A563" s="28">
        <v>2107</v>
      </c>
      <c r="B563" s="28" t="s">
        <v>487</v>
      </c>
      <c r="C563" s="44" t="s">
        <v>318</v>
      </c>
      <c r="D563" s="45"/>
      <c r="E563" s="33" t="str">
        <f>IF(D563&gt;0,($N$2-Excel_BuiltIn__FilterDatabase__1[[#This Row],[Szül Év.Hó.Nap]])/365.25,"0")</f>
        <v>0</v>
      </c>
      <c r="F563" s="40"/>
      <c r="G563" s="34" t="str">
        <f>CONCATENATE(H563,Excel_BuiltIn__FilterDatabase__1[[#This Row],[Felnőtt]],Excel_BuiltIn__FilterDatabase__1[[#This Row],[Senior]],Excel_BuiltIn__FilterDatabase__1[[#This Row],[Super.s]],L563)</f>
        <v xml:space="preserve">Super.s </v>
      </c>
      <c r="H563" s="34" t="str">
        <f>IF(L563="Nő","",IF(Excel_BuiltIn__FilterDatabase__1[[#This Row],[Kor]]&gt;=1=AND(Excel_BuiltIn__FilterDatabase__1[[#This Row],[Kor]]&lt;18),"Junior ",""))</f>
        <v/>
      </c>
      <c r="I563" s="34" t="str">
        <f>IF(L563="Nő","",IF(Excel_BuiltIn__FilterDatabase__1[[#This Row],[Kor]]&gt;=18=AND(Excel_BuiltIn__FilterDatabase__1[[#This Row],[Kor]]&lt;=49),"Felnőtt ",""))</f>
        <v/>
      </c>
      <c r="J563" s="34" t="str">
        <f>IF(L563="Nő","",IF(Excel_BuiltIn__FilterDatabase__1[[#This Row],[Kor]]&gt;49=AND(Excel_BuiltIn__FilterDatabase__1[[#This Row],[Kor]]&lt;=59),"Senior ",""))</f>
        <v/>
      </c>
      <c r="K563" s="34" t="str">
        <f>IF(L563="Nő","",IF(Excel_BuiltIn__FilterDatabase__1[[#This Row],[Kor]]&gt;=60,"Super.s ",""))</f>
        <v xml:space="preserve">Super.s </v>
      </c>
      <c r="L563" s="34" t="str">
        <f>IF(Excel_BuiltIn__FilterDatabase__1[[#This Row],[Nem]]="Nő","Lady","")</f>
        <v/>
      </c>
    </row>
    <row r="564" spans="1:12" s="1" customFormat="1" ht="13.8">
      <c r="A564" s="28">
        <v>2108</v>
      </c>
      <c r="B564" s="28" t="s">
        <v>488</v>
      </c>
      <c r="C564" s="44" t="s">
        <v>1520</v>
      </c>
      <c r="D564" s="45"/>
      <c r="E564" s="33" t="str">
        <f>IF(D564&gt;0,($N$2-Excel_BuiltIn__FilterDatabase__1[[#This Row],[Szül Év.Hó.Nap]])/365.25,"0")</f>
        <v>0</v>
      </c>
      <c r="F564" s="40"/>
      <c r="G564" s="34" t="str">
        <f>CONCATENATE(H564,Excel_BuiltIn__FilterDatabase__1[[#This Row],[Felnőtt]],Excel_BuiltIn__FilterDatabase__1[[#This Row],[Senior]],Excel_BuiltIn__FilterDatabase__1[[#This Row],[Super.s]],L564)</f>
        <v xml:space="preserve">Super.s </v>
      </c>
      <c r="H564" s="34" t="str">
        <f>IF(L564="Nő","",IF(Excel_BuiltIn__FilterDatabase__1[[#This Row],[Kor]]&gt;=1=AND(Excel_BuiltIn__FilterDatabase__1[[#This Row],[Kor]]&lt;18),"Junior ",""))</f>
        <v/>
      </c>
      <c r="I564" s="34" t="str">
        <f>IF(L564="Nő","",IF(Excel_BuiltIn__FilterDatabase__1[[#This Row],[Kor]]&gt;=18=AND(Excel_BuiltIn__FilterDatabase__1[[#This Row],[Kor]]&lt;=49),"Felnőtt ",""))</f>
        <v/>
      </c>
      <c r="J564" s="34" t="str">
        <f>IF(L564="Nő","",IF(Excel_BuiltIn__FilterDatabase__1[[#This Row],[Kor]]&gt;49=AND(Excel_BuiltIn__FilterDatabase__1[[#This Row],[Kor]]&lt;=59),"Senior ",""))</f>
        <v/>
      </c>
      <c r="K564" s="34" t="str">
        <f>IF(L564="Nő","",IF(Excel_BuiltIn__FilterDatabase__1[[#This Row],[Kor]]&gt;=60,"Super.s ",""))</f>
        <v xml:space="preserve">Super.s </v>
      </c>
      <c r="L564" s="34" t="str">
        <f>IF(Excel_BuiltIn__FilterDatabase__1[[#This Row],[Nem]]="Nő","Lady","")</f>
        <v/>
      </c>
    </row>
    <row r="565" spans="1:12" s="1" customFormat="1" ht="13.8">
      <c r="A565" s="28">
        <v>2111</v>
      </c>
      <c r="B565" s="28" t="s">
        <v>489</v>
      </c>
      <c r="C565" s="44" t="s">
        <v>1515</v>
      </c>
      <c r="D565" s="45"/>
      <c r="E565" s="33" t="str">
        <f>IF(D565&gt;0,($N$2-Excel_BuiltIn__FilterDatabase__1[[#This Row],[Szül Év.Hó.Nap]])/365.25,"0")</f>
        <v>0</v>
      </c>
      <c r="F565" s="40"/>
      <c r="G565" s="34" t="str">
        <f>CONCATENATE(H565,Excel_BuiltIn__FilterDatabase__1[[#This Row],[Felnőtt]],Excel_BuiltIn__FilterDatabase__1[[#This Row],[Senior]],Excel_BuiltIn__FilterDatabase__1[[#This Row],[Super.s]],L565)</f>
        <v xml:space="preserve">Super.s </v>
      </c>
      <c r="H565" s="34" t="str">
        <f>IF(L565="Nő","",IF(Excel_BuiltIn__FilterDatabase__1[[#This Row],[Kor]]&gt;=1=AND(Excel_BuiltIn__FilterDatabase__1[[#This Row],[Kor]]&lt;18),"Junior ",""))</f>
        <v/>
      </c>
      <c r="I565" s="34" t="str">
        <f>IF(L565="Nő","",IF(Excel_BuiltIn__FilterDatabase__1[[#This Row],[Kor]]&gt;=18=AND(Excel_BuiltIn__FilterDatabase__1[[#This Row],[Kor]]&lt;=49),"Felnőtt ",""))</f>
        <v/>
      </c>
      <c r="J565" s="34" t="str">
        <f>IF(L565="Nő","",IF(Excel_BuiltIn__FilterDatabase__1[[#This Row],[Kor]]&gt;49=AND(Excel_BuiltIn__FilterDatabase__1[[#This Row],[Kor]]&lt;=59),"Senior ",""))</f>
        <v/>
      </c>
      <c r="K565" s="34" t="str">
        <f>IF(L565="Nő","",IF(Excel_BuiltIn__FilterDatabase__1[[#This Row],[Kor]]&gt;=60,"Super.s ",""))</f>
        <v xml:space="preserve">Super.s </v>
      </c>
      <c r="L565" s="34" t="str">
        <f>IF(Excel_BuiltIn__FilterDatabase__1[[#This Row],[Nem]]="Nő","Lady","")</f>
        <v/>
      </c>
    </row>
    <row r="566" spans="1:12" s="1" customFormat="1" ht="13.8">
      <c r="A566" s="28">
        <v>2114</v>
      </c>
      <c r="B566" s="28" t="s">
        <v>490</v>
      </c>
      <c r="C566" s="44" t="s">
        <v>29</v>
      </c>
      <c r="D566" s="45"/>
      <c r="E566" s="33" t="str">
        <f>IF(D566&gt;0,($N$2-Excel_BuiltIn__FilterDatabase__1[[#This Row],[Szül Év.Hó.Nap]])/365.25,"0")</f>
        <v>0</v>
      </c>
      <c r="F566" s="40"/>
      <c r="G566" s="34" t="str">
        <f>CONCATENATE(H566,Excel_BuiltIn__FilterDatabase__1[[#This Row],[Felnőtt]],Excel_BuiltIn__FilterDatabase__1[[#This Row],[Senior]],Excel_BuiltIn__FilterDatabase__1[[#This Row],[Super.s]],L566)</f>
        <v xml:space="preserve">Super.s </v>
      </c>
      <c r="H566" s="34" t="str">
        <f>IF(L566="Nő","",IF(Excel_BuiltIn__FilterDatabase__1[[#This Row],[Kor]]&gt;=1=AND(Excel_BuiltIn__FilterDatabase__1[[#This Row],[Kor]]&lt;18),"Junior ",""))</f>
        <v/>
      </c>
      <c r="I566" s="34" t="str">
        <f>IF(L566="Nő","",IF(Excel_BuiltIn__FilterDatabase__1[[#This Row],[Kor]]&gt;=18=AND(Excel_BuiltIn__FilterDatabase__1[[#This Row],[Kor]]&lt;=49),"Felnőtt ",""))</f>
        <v/>
      </c>
      <c r="J566" s="34" t="str">
        <f>IF(L566="Nő","",IF(Excel_BuiltIn__FilterDatabase__1[[#This Row],[Kor]]&gt;49=AND(Excel_BuiltIn__FilterDatabase__1[[#This Row],[Kor]]&lt;=59),"Senior ",""))</f>
        <v/>
      </c>
      <c r="K566" s="34" t="str">
        <f>IF(L566="Nő","",IF(Excel_BuiltIn__FilterDatabase__1[[#This Row],[Kor]]&gt;=60,"Super.s ",""))</f>
        <v xml:space="preserve">Super.s </v>
      </c>
      <c r="L566" s="34" t="str">
        <f>IF(Excel_BuiltIn__FilterDatabase__1[[#This Row],[Nem]]="Nő","Lady","")</f>
        <v/>
      </c>
    </row>
    <row r="567" spans="1:12" s="1" customFormat="1" ht="13.8">
      <c r="A567" s="28">
        <v>2116</v>
      </c>
      <c r="B567" s="28" t="s">
        <v>491</v>
      </c>
      <c r="C567" s="44" t="s">
        <v>975</v>
      </c>
      <c r="D567" s="45"/>
      <c r="E567" s="33" t="str">
        <f>IF(D567&gt;0,($N$2-Excel_BuiltIn__FilterDatabase__1[[#This Row],[Szül Év.Hó.Nap]])/365.25,"0")</f>
        <v>0</v>
      </c>
      <c r="F567" s="40"/>
      <c r="G567" s="34" t="str">
        <f>CONCATENATE(H567,Excel_BuiltIn__FilterDatabase__1[[#This Row],[Felnőtt]],Excel_BuiltIn__FilterDatabase__1[[#This Row],[Senior]],Excel_BuiltIn__FilterDatabase__1[[#This Row],[Super.s]],L567)</f>
        <v xml:space="preserve">Super.s </v>
      </c>
      <c r="H567" s="34" t="str">
        <f>IF(L567="Nő","",IF(Excel_BuiltIn__FilterDatabase__1[[#This Row],[Kor]]&gt;=1=AND(Excel_BuiltIn__FilterDatabase__1[[#This Row],[Kor]]&lt;18),"Junior ",""))</f>
        <v/>
      </c>
      <c r="I567" s="34" t="str">
        <f>IF(L567="Nő","",IF(Excel_BuiltIn__FilterDatabase__1[[#This Row],[Kor]]&gt;=18=AND(Excel_BuiltIn__FilterDatabase__1[[#This Row],[Kor]]&lt;=49),"Felnőtt ",""))</f>
        <v/>
      </c>
      <c r="J567" s="34" t="str">
        <f>IF(L567="Nő","",IF(Excel_BuiltIn__FilterDatabase__1[[#This Row],[Kor]]&gt;49=AND(Excel_BuiltIn__FilterDatabase__1[[#This Row],[Kor]]&lt;=59),"Senior ",""))</f>
        <v/>
      </c>
      <c r="K567" s="34" t="str">
        <f>IF(L567="Nő","",IF(Excel_BuiltIn__FilterDatabase__1[[#This Row],[Kor]]&gt;=60,"Super.s ",""))</f>
        <v xml:space="preserve">Super.s </v>
      </c>
      <c r="L567" s="34" t="str">
        <f>IF(Excel_BuiltIn__FilterDatabase__1[[#This Row],[Nem]]="Nő","Lady","")</f>
        <v/>
      </c>
    </row>
    <row r="568" spans="1:12" s="1" customFormat="1" ht="13.8">
      <c r="A568" s="28">
        <v>2121</v>
      </c>
      <c r="B568" s="28" t="s">
        <v>492</v>
      </c>
      <c r="C568" s="44" t="s">
        <v>109</v>
      </c>
      <c r="D568" s="45"/>
      <c r="E568" s="33" t="str">
        <f>IF(D568&gt;0,($N$2-Excel_BuiltIn__FilterDatabase__1[[#This Row],[Szül Év.Hó.Nap]])/365.25,"0")</f>
        <v>0</v>
      </c>
      <c r="F568" s="40"/>
      <c r="G568" s="34" t="str">
        <f>CONCATENATE(H568,Excel_BuiltIn__FilterDatabase__1[[#This Row],[Felnőtt]],Excel_BuiltIn__FilterDatabase__1[[#This Row],[Senior]],Excel_BuiltIn__FilterDatabase__1[[#This Row],[Super.s]],L568)</f>
        <v xml:space="preserve">Super.s </v>
      </c>
      <c r="H568" s="34" t="str">
        <f>IF(L568="Nő","",IF(Excel_BuiltIn__FilterDatabase__1[[#This Row],[Kor]]&gt;=1=AND(Excel_BuiltIn__FilterDatabase__1[[#This Row],[Kor]]&lt;18),"Junior ",""))</f>
        <v/>
      </c>
      <c r="I568" s="34" t="str">
        <f>IF(L568="Nő","",IF(Excel_BuiltIn__FilterDatabase__1[[#This Row],[Kor]]&gt;=18=AND(Excel_BuiltIn__FilterDatabase__1[[#This Row],[Kor]]&lt;=49),"Felnőtt ",""))</f>
        <v/>
      </c>
      <c r="J568" s="34" t="str">
        <f>IF(L568="Nő","",IF(Excel_BuiltIn__FilterDatabase__1[[#This Row],[Kor]]&gt;49=AND(Excel_BuiltIn__FilterDatabase__1[[#This Row],[Kor]]&lt;=59),"Senior ",""))</f>
        <v/>
      </c>
      <c r="K568" s="34" t="str">
        <f>IF(L568="Nő","",IF(Excel_BuiltIn__FilterDatabase__1[[#This Row],[Kor]]&gt;=60,"Super.s ",""))</f>
        <v xml:space="preserve">Super.s </v>
      </c>
      <c r="L568" s="34" t="str">
        <f>IF(Excel_BuiltIn__FilterDatabase__1[[#This Row],[Nem]]="Nő","Lady","")</f>
        <v/>
      </c>
    </row>
    <row r="569" spans="1:12" s="1" customFormat="1" ht="13.8">
      <c r="A569" s="28">
        <v>2122</v>
      </c>
      <c r="B569" s="28" t="s">
        <v>2443</v>
      </c>
      <c r="C569" s="44" t="s">
        <v>109</v>
      </c>
      <c r="D569" s="45"/>
      <c r="E569" s="33" t="str">
        <f>IF(D569&gt;0,($N$2-Excel_BuiltIn__FilterDatabase__1[[#This Row],[Szül Év.Hó.Nap]])/365.25,"0")</f>
        <v>0</v>
      </c>
      <c r="F569" s="40"/>
      <c r="G569" s="34" t="str">
        <f>CONCATENATE(H569,Excel_BuiltIn__FilterDatabase__1[[#This Row],[Felnőtt]],Excel_BuiltIn__FilterDatabase__1[[#This Row],[Senior]],Excel_BuiltIn__FilterDatabase__1[[#This Row],[Super.s]],L569)</f>
        <v xml:space="preserve">Super.s </v>
      </c>
      <c r="H569" s="34" t="str">
        <f>IF(L569="Nő","",IF(Excel_BuiltIn__FilterDatabase__1[[#This Row],[Kor]]&gt;=1=AND(Excel_BuiltIn__FilterDatabase__1[[#This Row],[Kor]]&lt;18),"Junior ",""))</f>
        <v/>
      </c>
      <c r="I569" s="34" t="str">
        <f>IF(L569="Nő","",IF(Excel_BuiltIn__FilterDatabase__1[[#This Row],[Kor]]&gt;=18=AND(Excel_BuiltIn__FilterDatabase__1[[#This Row],[Kor]]&lt;=49),"Felnőtt ",""))</f>
        <v/>
      </c>
      <c r="J569" s="34" t="str">
        <f>IF(L569="Nő","",IF(Excel_BuiltIn__FilterDatabase__1[[#This Row],[Kor]]&gt;49=AND(Excel_BuiltIn__FilterDatabase__1[[#This Row],[Kor]]&lt;=59),"Senior ",""))</f>
        <v/>
      </c>
      <c r="K569" s="34" t="str">
        <f>IF(L569="Nő","",IF(Excel_BuiltIn__FilterDatabase__1[[#This Row],[Kor]]&gt;=60,"Super.s ",""))</f>
        <v xml:space="preserve">Super.s </v>
      </c>
      <c r="L569" s="34" t="str">
        <f>IF(Excel_BuiltIn__FilterDatabase__1[[#This Row],[Nem]]="Nő","Lady","")</f>
        <v/>
      </c>
    </row>
    <row r="570" spans="1:12" s="1" customFormat="1" ht="13.8">
      <c r="A570" s="28">
        <v>2123</v>
      </c>
      <c r="B570" s="28" t="s">
        <v>493</v>
      </c>
      <c r="C570" s="44" t="s">
        <v>942</v>
      </c>
      <c r="D570" s="45"/>
      <c r="E570" s="33" t="str">
        <f>IF(D570&gt;0,($N$2-Excel_BuiltIn__FilterDatabase__1[[#This Row],[Szül Év.Hó.Nap]])/365.25,"0")</f>
        <v>0</v>
      </c>
      <c r="F570" s="40"/>
      <c r="G570" s="34" t="str">
        <f>CONCATENATE(H570,Excel_BuiltIn__FilterDatabase__1[[#This Row],[Felnőtt]],Excel_BuiltIn__FilterDatabase__1[[#This Row],[Senior]],Excel_BuiltIn__FilterDatabase__1[[#This Row],[Super.s]],L570)</f>
        <v xml:space="preserve">Super.s </v>
      </c>
      <c r="H570" s="34" t="str">
        <f>IF(L570="Nő","",IF(Excel_BuiltIn__FilterDatabase__1[[#This Row],[Kor]]&gt;=1=AND(Excel_BuiltIn__FilterDatabase__1[[#This Row],[Kor]]&lt;18),"Junior ",""))</f>
        <v/>
      </c>
      <c r="I570" s="34" t="str">
        <f>IF(L570="Nő","",IF(Excel_BuiltIn__FilterDatabase__1[[#This Row],[Kor]]&gt;=18=AND(Excel_BuiltIn__FilterDatabase__1[[#This Row],[Kor]]&lt;=49),"Felnőtt ",""))</f>
        <v/>
      </c>
      <c r="J570" s="34" t="str">
        <f>IF(L570="Nő","",IF(Excel_BuiltIn__FilterDatabase__1[[#This Row],[Kor]]&gt;49=AND(Excel_BuiltIn__FilterDatabase__1[[#This Row],[Kor]]&lt;=59),"Senior ",""))</f>
        <v/>
      </c>
      <c r="K570" s="34" t="str">
        <f>IF(L570="Nő","",IF(Excel_BuiltIn__FilterDatabase__1[[#This Row],[Kor]]&gt;=60,"Super.s ",""))</f>
        <v xml:space="preserve">Super.s </v>
      </c>
      <c r="L570" s="34" t="str">
        <f>IF(Excel_BuiltIn__FilterDatabase__1[[#This Row],[Nem]]="Nő","Lady","")</f>
        <v/>
      </c>
    </row>
    <row r="571" spans="1:12" s="1" customFormat="1" ht="13.8">
      <c r="A571" s="28">
        <v>2129</v>
      </c>
      <c r="B571" s="28" t="s">
        <v>494</v>
      </c>
      <c r="C571" s="44" t="s">
        <v>986</v>
      </c>
      <c r="D571" s="45"/>
      <c r="E571" s="33" t="str">
        <f>IF(D571&gt;0,($N$2-Excel_BuiltIn__FilterDatabase__1[[#This Row],[Szül Év.Hó.Nap]])/365.25,"0")</f>
        <v>0</v>
      </c>
      <c r="F571" s="40"/>
      <c r="G571" s="34" t="str">
        <f>CONCATENATE(H571,Excel_BuiltIn__FilterDatabase__1[[#This Row],[Felnőtt]],Excel_BuiltIn__FilterDatabase__1[[#This Row],[Senior]],Excel_BuiltIn__FilterDatabase__1[[#This Row],[Super.s]],L571)</f>
        <v xml:space="preserve">Super.s </v>
      </c>
      <c r="H571" s="34" t="str">
        <f>IF(L571="Nő","",IF(Excel_BuiltIn__FilterDatabase__1[[#This Row],[Kor]]&gt;=1=AND(Excel_BuiltIn__FilterDatabase__1[[#This Row],[Kor]]&lt;18),"Junior ",""))</f>
        <v/>
      </c>
      <c r="I571" s="34" t="str">
        <f>IF(L571="Nő","",IF(Excel_BuiltIn__FilterDatabase__1[[#This Row],[Kor]]&gt;=18=AND(Excel_BuiltIn__FilterDatabase__1[[#This Row],[Kor]]&lt;=49),"Felnőtt ",""))</f>
        <v/>
      </c>
      <c r="J571" s="34" t="str">
        <f>IF(L571="Nő","",IF(Excel_BuiltIn__FilterDatabase__1[[#This Row],[Kor]]&gt;49=AND(Excel_BuiltIn__FilterDatabase__1[[#This Row],[Kor]]&lt;=59),"Senior ",""))</f>
        <v/>
      </c>
      <c r="K571" s="34" t="str">
        <f>IF(L571="Nő","",IF(Excel_BuiltIn__FilterDatabase__1[[#This Row],[Kor]]&gt;=60,"Super.s ",""))</f>
        <v xml:space="preserve">Super.s </v>
      </c>
      <c r="L571" s="34" t="str">
        <f>IF(Excel_BuiltIn__FilterDatabase__1[[#This Row],[Nem]]="Nő","Lady","")</f>
        <v/>
      </c>
    </row>
    <row r="572" spans="1:12" s="1" customFormat="1" ht="13.8">
      <c r="A572" s="28">
        <v>2131</v>
      </c>
      <c r="B572" s="28" t="s">
        <v>495</v>
      </c>
      <c r="C572" s="44" t="s">
        <v>2426</v>
      </c>
      <c r="D572" s="45"/>
      <c r="E572" s="33" t="str">
        <f>IF(D572&gt;0,($N$2-Excel_BuiltIn__FilterDatabase__1[[#This Row],[Szül Év.Hó.Nap]])/365.25,"0")</f>
        <v>0</v>
      </c>
      <c r="F572" s="40"/>
      <c r="G572" s="34" t="str">
        <f>CONCATENATE(H572,Excel_BuiltIn__FilterDatabase__1[[#This Row],[Felnőtt]],Excel_BuiltIn__FilterDatabase__1[[#This Row],[Senior]],Excel_BuiltIn__FilterDatabase__1[[#This Row],[Super.s]],L572)</f>
        <v xml:space="preserve">Super.s </v>
      </c>
      <c r="H572" s="34" t="str">
        <f>IF(L572="Nő","",IF(Excel_BuiltIn__FilterDatabase__1[[#This Row],[Kor]]&gt;=1=AND(Excel_BuiltIn__FilterDatabase__1[[#This Row],[Kor]]&lt;18),"Junior ",""))</f>
        <v/>
      </c>
      <c r="I572" s="34" t="str">
        <f>IF(L572="Nő","",IF(Excel_BuiltIn__FilterDatabase__1[[#This Row],[Kor]]&gt;=18=AND(Excel_BuiltIn__FilterDatabase__1[[#This Row],[Kor]]&lt;=49),"Felnőtt ",""))</f>
        <v/>
      </c>
      <c r="J572" s="34" t="str">
        <f>IF(L572="Nő","",IF(Excel_BuiltIn__FilterDatabase__1[[#This Row],[Kor]]&gt;49=AND(Excel_BuiltIn__FilterDatabase__1[[#This Row],[Kor]]&lt;=59),"Senior ",""))</f>
        <v/>
      </c>
      <c r="K572" s="34" t="str">
        <f>IF(L572="Nő","",IF(Excel_BuiltIn__FilterDatabase__1[[#This Row],[Kor]]&gt;=60,"Super.s ",""))</f>
        <v xml:space="preserve">Super.s </v>
      </c>
      <c r="L572" s="34" t="str">
        <f>IF(Excel_BuiltIn__FilterDatabase__1[[#This Row],[Nem]]="Nő","Lady","")</f>
        <v/>
      </c>
    </row>
    <row r="573" spans="1:12" s="1" customFormat="1" ht="13.8">
      <c r="A573" s="28">
        <v>2132</v>
      </c>
      <c r="B573" s="28" t="s">
        <v>389</v>
      </c>
      <c r="C573" s="44" t="s">
        <v>965</v>
      </c>
      <c r="D573" s="45"/>
      <c r="E573" s="33" t="str">
        <f>IF(D573&gt;0,($N$2-Excel_BuiltIn__FilterDatabase__1[[#This Row],[Szül Év.Hó.Nap]])/365.25,"0")</f>
        <v>0</v>
      </c>
      <c r="F573" s="40"/>
      <c r="G573" s="34" t="str">
        <f>CONCATENATE(H573,Excel_BuiltIn__FilterDatabase__1[[#This Row],[Felnőtt]],Excel_BuiltIn__FilterDatabase__1[[#This Row],[Senior]],Excel_BuiltIn__FilterDatabase__1[[#This Row],[Super.s]],L573)</f>
        <v xml:space="preserve">Super.s </v>
      </c>
      <c r="H573" s="34" t="str">
        <f>IF(L573="Nő","",IF(Excel_BuiltIn__FilterDatabase__1[[#This Row],[Kor]]&gt;=1=AND(Excel_BuiltIn__FilterDatabase__1[[#This Row],[Kor]]&lt;18),"Junior ",""))</f>
        <v/>
      </c>
      <c r="I573" s="34" t="str">
        <f>IF(L573="Nő","",IF(Excel_BuiltIn__FilterDatabase__1[[#This Row],[Kor]]&gt;=18=AND(Excel_BuiltIn__FilterDatabase__1[[#This Row],[Kor]]&lt;=49),"Felnőtt ",""))</f>
        <v/>
      </c>
      <c r="J573" s="34" t="str">
        <f>IF(L573="Nő","",IF(Excel_BuiltIn__FilterDatabase__1[[#This Row],[Kor]]&gt;49=AND(Excel_BuiltIn__FilterDatabase__1[[#This Row],[Kor]]&lt;=59),"Senior ",""))</f>
        <v/>
      </c>
      <c r="K573" s="34" t="str">
        <f>IF(L573="Nő","",IF(Excel_BuiltIn__FilterDatabase__1[[#This Row],[Kor]]&gt;=60,"Super.s ",""))</f>
        <v xml:space="preserve">Super.s </v>
      </c>
      <c r="L573" s="34" t="str">
        <f>IF(Excel_BuiltIn__FilterDatabase__1[[#This Row],[Nem]]="Nő","Lady","")</f>
        <v/>
      </c>
    </row>
    <row r="574" spans="1:12" s="1" customFormat="1" ht="13.8">
      <c r="A574" s="28">
        <v>2133</v>
      </c>
      <c r="B574" s="28" t="s">
        <v>496</v>
      </c>
      <c r="C574" s="44" t="s">
        <v>964</v>
      </c>
      <c r="D574" s="45"/>
      <c r="E574" s="33" t="str">
        <f>IF(D574&gt;0,($N$2-Excel_BuiltIn__FilterDatabase__1[[#This Row],[Szül Év.Hó.Nap]])/365.25,"0")</f>
        <v>0</v>
      </c>
      <c r="F574" s="40"/>
      <c r="G574" s="34" t="str">
        <f>CONCATENATE(H574,Excel_BuiltIn__FilterDatabase__1[[#This Row],[Felnőtt]],Excel_BuiltIn__FilterDatabase__1[[#This Row],[Senior]],Excel_BuiltIn__FilterDatabase__1[[#This Row],[Super.s]],L574)</f>
        <v xml:space="preserve">Super.s </v>
      </c>
      <c r="H574" s="34" t="str">
        <f>IF(L574="Nő","",IF(Excel_BuiltIn__FilterDatabase__1[[#This Row],[Kor]]&gt;=1=AND(Excel_BuiltIn__FilterDatabase__1[[#This Row],[Kor]]&lt;18),"Junior ",""))</f>
        <v/>
      </c>
      <c r="I574" s="34" t="str">
        <f>IF(L574="Nő","",IF(Excel_BuiltIn__FilterDatabase__1[[#This Row],[Kor]]&gt;=18=AND(Excel_BuiltIn__FilterDatabase__1[[#This Row],[Kor]]&lt;=49),"Felnőtt ",""))</f>
        <v/>
      </c>
      <c r="J574" s="34" t="str">
        <f>IF(L574="Nő","",IF(Excel_BuiltIn__FilterDatabase__1[[#This Row],[Kor]]&gt;49=AND(Excel_BuiltIn__FilterDatabase__1[[#This Row],[Kor]]&lt;=59),"Senior ",""))</f>
        <v/>
      </c>
      <c r="K574" s="34" t="str">
        <f>IF(L574="Nő","",IF(Excel_BuiltIn__FilterDatabase__1[[#This Row],[Kor]]&gt;=60,"Super.s ",""))</f>
        <v xml:space="preserve">Super.s </v>
      </c>
      <c r="L574" s="34" t="str">
        <f>IF(Excel_BuiltIn__FilterDatabase__1[[#This Row],[Nem]]="Nő","Lady","")</f>
        <v/>
      </c>
    </row>
    <row r="575" spans="1:12" s="1" customFormat="1" ht="27.6">
      <c r="A575" s="28">
        <v>2135</v>
      </c>
      <c r="B575" s="28" t="s">
        <v>497</v>
      </c>
      <c r="C575" s="44" t="s">
        <v>87</v>
      </c>
      <c r="D575" s="45"/>
      <c r="E575" s="33" t="str">
        <f>IF(D575&gt;0,($N$2-Excel_BuiltIn__FilterDatabase__1[[#This Row],[Szül Év.Hó.Nap]])/365.25,"0")</f>
        <v>0</v>
      </c>
      <c r="F575" s="40"/>
      <c r="G575" s="34" t="str">
        <f>CONCATENATE(H575,Excel_BuiltIn__FilterDatabase__1[[#This Row],[Felnőtt]],Excel_BuiltIn__FilterDatabase__1[[#This Row],[Senior]],Excel_BuiltIn__FilterDatabase__1[[#This Row],[Super.s]],L575)</f>
        <v xml:space="preserve">Super.s </v>
      </c>
      <c r="H575" s="34" t="str">
        <f>IF(L575="Nő","",IF(Excel_BuiltIn__FilterDatabase__1[[#This Row],[Kor]]&gt;=1=AND(Excel_BuiltIn__FilterDatabase__1[[#This Row],[Kor]]&lt;18),"Junior ",""))</f>
        <v/>
      </c>
      <c r="I575" s="34" t="str">
        <f>IF(L575="Nő","",IF(Excel_BuiltIn__FilterDatabase__1[[#This Row],[Kor]]&gt;=18=AND(Excel_BuiltIn__FilterDatabase__1[[#This Row],[Kor]]&lt;=49),"Felnőtt ",""))</f>
        <v/>
      </c>
      <c r="J575" s="34" t="str">
        <f>IF(L575="Nő","",IF(Excel_BuiltIn__FilterDatabase__1[[#This Row],[Kor]]&gt;49=AND(Excel_BuiltIn__FilterDatabase__1[[#This Row],[Kor]]&lt;=59),"Senior ",""))</f>
        <v/>
      </c>
      <c r="K575" s="34" t="str">
        <f>IF(L575="Nő","",IF(Excel_BuiltIn__FilterDatabase__1[[#This Row],[Kor]]&gt;=60,"Super.s ",""))</f>
        <v xml:space="preserve">Super.s </v>
      </c>
      <c r="L575" s="34" t="str">
        <f>IF(Excel_BuiltIn__FilterDatabase__1[[#This Row],[Nem]]="Nő","Lady","")</f>
        <v/>
      </c>
    </row>
    <row r="576" spans="1:12" s="1" customFormat="1" ht="27.6">
      <c r="A576" s="28">
        <v>2136</v>
      </c>
      <c r="B576" s="28" t="s">
        <v>1014</v>
      </c>
      <c r="C576" s="44" t="s">
        <v>285</v>
      </c>
      <c r="D576" s="45"/>
      <c r="E576" s="33" t="str">
        <f>IF(D576&gt;0,($N$2-Excel_BuiltIn__FilterDatabase__1[[#This Row],[Szül Év.Hó.Nap]])/365.25,"0")</f>
        <v>0</v>
      </c>
      <c r="F576" s="40"/>
      <c r="G576" s="34" t="str">
        <f>CONCATENATE(H576,Excel_BuiltIn__FilterDatabase__1[[#This Row],[Felnőtt]],Excel_BuiltIn__FilterDatabase__1[[#This Row],[Senior]],Excel_BuiltIn__FilterDatabase__1[[#This Row],[Super.s]],L576)</f>
        <v xml:space="preserve">Super.s </v>
      </c>
      <c r="H576" s="34" t="str">
        <f>IF(L576="Nő","",IF(Excel_BuiltIn__FilterDatabase__1[[#This Row],[Kor]]&gt;=1=AND(Excel_BuiltIn__FilterDatabase__1[[#This Row],[Kor]]&lt;18),"Junior ",""))</f>
        <v/>
      </c>
      <c r="I576" s="34" t="str">
        <f>IF(L576="Nő","",IF(Excel_BuiltIn__FilterDatabase__1[[#This Row],[Kor]]&gt;=18=AND(Excel_BuiltIn__FilterDatabase__1[[#This Row],[Kor]]&lt;=49),"Felnőtt ",""))</f>
        <v/>
      </c>
      <c r="J576" s="34" t="str">
        <f>IF(L576="Nő","",IF(Excel_BuiltIn__FilterDatabase__1[[#This Row],[Kor]]&gt;49=AND(Excel_BuiltIn__FilterDatabase__1[[#This Row],[Kor]]&lt;=59),"Senior ",""))</f>
        <v/>
      </c>
      <c r="K576" s="34" t="str">
        <f>IF(L576="Nő","",IF(Excel_BuiltIn__FilterDatabase__1[[#This Row],[Kor]]&gt;=60,"Super.s ",""))</f>
        <v xml:space="preserve">Super.s </v>
      </c>
      <c r="L576" s="34" t="str">
        <f>IF(Excel_BuiltIn__FilterDatabase__1[[#This Row],[Nem]]="Nő","Lady","")</f>
        <v/>
      </c>
    </row>
    <row r="577" spans="1:12" s="1" customFormat="1" ht="27.6">
      <c r="A577" s="28">
        <v>2139</v>
      </c>
      <c r="B577" s="28" t="s">
        <v>498</v>
      </c>
      <c r="C577" s="44" t="s">
        <v>29</v>
      </c>
      <c r="D577" s="45"/>
      <c r="E577" s="33" t="str">
        <f>IF(D577&gt;0,($N$2-Excel_BuiltIn__FilterDatabase__1[[#This Row],[Szül Év.Hó.Nap]])/365.25,"0")</f>
        <v>0</v>
      </c>
      <c r="F577" s="40"/>
      <c r="G577" s="34" t="str">
        <f>CONCATENATE(H577,Excel_BuiltIn__FilterDatabase__1[[#This Row],[Felnőtt]],Excel_BuiltIn__FilterDatabase__1[[#This Row],[Senior]],Excel_BuiltIn__FilterDatabase__1[[#This Row],[Super.s]],L577)</f>
        <v xml:space="preserve">Super.s </v>
      </c>
      <c r="H577" s="34" t="str">
        <f>IF(L577="Nő","",IF(Excel_BuiltIn__FilterDatabase__1[[#This Row],[Kor]]&gt;=1=AND(Excel_BuiltIn__FilterDatabase__1[[#This Row],[Kor]]&lt;18),"Junior ",""))</f>
        <v/>
      </c>
      <c r="I577" s="34" t="str">
        <f>IF(L577="Nő","",IF(Excel_BuiltIn__FilterDatabase__1[[#This Row],[Kor]]&gt;=18=AND(Excel_BuiltIn__FilterDatabase__1[[#This Row],[Kor]]&lt;=49),"Felnőtt ",""))</f>
        <v/>
      </c>
      <c r="J577" s="34" t="str">
        <f>IF(L577="Nő","",IF(Excel_BuiltIn__FilterDatabase__1[[#This Row],[Kor]]&gt;49=AND(Excel_BuiltIn__FilterDatabase__1[[#This Row],[Kor]]&lt;=59),"Senior ",""))</f>
        <v/>
      </c>
      <c r="K577" s="34" t="str">
        <f>IF(L577="Nő","",IF(Excel_BuiltIn__FilterDatabase__1[[#This Row],[Kor]]&gt;=60,"Super.s ",""))</f>
        <v xml:space="preserve">Super.s </v>
      </c>
      <c r="L577" s="34" t="str">
        <f>IF(Excel_BuiltIn__FilterDatabase__1[[#This Row],[Nem]]="Nő","Lady","")</f>
        <v/>
      </c>
    </row>
    <row r="578" spans="1:12" s="1" customFormat="1" ht="13.8">
      <c r="A578" s="28">
        <v>2142</v>
      </c>
      <c r="B578" s="28" t="s">
        <v>1015</v>
      </c>
      <c r="C578" s="44" t="s">
        <v>246</v>
      </c>
      <c r="D578" s="45"/>
      <c r="E578" s="33" t="str">
        <f>IF(D578&gt;0,($N$2-Excel_BuiltIn__FilterDatabase__1[[#This Row],[Szül Év.Hó.Nap]])/365.25,"0")</f>
        <v>0</v>
      </c>
      <c r="F578" s="40"/>
      <c r="G578" s="34" t="str">
        <f>CONCATENATE(H578,Excel_BuiltIn__FilterDatabase__1[[#This Row],[Felnőtt]],Excel_BuiltIn__FilterDatabase__1[[#This Row],[Senior]],Excel_BuiltIn__FilterDatabase__1[[#This Row],[Super.s]],L578)</f>
        <v xml:space="preserve">Super.s </v>
      </c>
      <c r="H578" s="34" t="str">
        <f>IF(L578="Nő","",IF(Excel_BuiltIn__FilterDatabase__1[[#This Row],[Kor]]&gt;=1=AND(Excel_BuiltIn__FilterDatabase__1[[#This Row],[Kor]]&lt;18),"Junior ",""))</f>
        <v/>
      </c>
      <c r="I578" s="34" t="str">
        <f>IF(L578="Nő","",IF(Excel_BuiltIn__FilterDatabase__1[[#This Row],[Kor]]&gt;=18=AND(Excel_BuiltIn__FilterDatabase__1[[#This Row],[Kor]]&lt;=49),"Felnőtt ",""))</f>
        <v/>
      </c>
      <c r="J578" s="34" t="str">
        <f>IF(L578="Nő","",IF(Excel_BuiltIn__FilterDatabase__1[[#This Row],[Kor]]&gt;49=AND(Excel_BuiltIn__FilterDatabase__1[[#This Row],[Kor]]&lt;=59),"Senior ",""))</f>
        <v/>
      </c>
      <c r="K578" s="34" t="str">
        <f>IF(L578="Nő","",IF(Excel_BuiltIn__FilterDatabase__1[[#This Row],[Kor]]&gt;=60,"Super.s ",""))</f>
        <v xml:space="preserve">Super.s </v>
      </c>
      <c r="L578" s="34" t="str">
        <f>IF(Excel_BuiltIn__FilterDatabase__1[[#This Row],[Nem]]="Nő","Lady","")</f>
        <v/>
      </c>
    </row>
    <row r="579" spans="1:12" s="1" customFormat="1" ht="27.6">
      <c r="A579" s="28">
        <v>2143</v>
      </c>
      <c r="B579" s="28" t="s">
        <v>2444</v>
      </c>
      <c r="C579" s="44" t="s">
        <v>109</v>
      </c>
      <c r="D579" s="45"/>
      <c r="E579" s="33" t="str">
        <f>IF(D579&gt;0,($N$2-Excel_BuiltIn__FilterDatabase__1[[#This Row],[Szül Év.Hó.Nap]])/365.25,"0")</f>
        <v>0</v>
      </c>
      <c r="F579" s="40"/>
      <c r="G579" s="34" t="str">
        <f>CONCATENATE(H579,Excel_BuiltIn__FilterDatabase__1[[#This Row],[Felnőtt]],Excel_BuiltIn__FilterDatabase__1[[#This Row],[Senior]],Excel_BuiltIn__FilterDatabase__1[[#This Row],[Super.s]],L579)</f>
        <v xml:space="preserve">Super.s </v>
      </c>
      <c r="H579" s="34" t="str">
        <f>IF(L579="Nő","",IF(Excel_BuiltIn__FilterDatabase__1[[#This Row],[Kor]]&gt;=1=AND(Excel_BuiltIn__FilterDatabase__1[[#This Row],[Kor]]&lt;18),"Junior ",""))</f>
        <v/>
      </c>
      <c r="I579" s="34" t="str">
        <f>IF(L579="Nő","",IF(Excel_BuiltIn__FilterDatabase__1[[#This Row],[Kor]]&gt;=18=AND(Excel_BuiltIn__FilterDatabase__1[[#This Row],[Kor]]&lt;=49),"Felnőtt ",""))</f>
        <v/>
      </c>
      <c r="J579" s="34" t="str">
        <f>IF(L579="Nő","",IF(Excel_BuiltIn__FilterDatabase__1[[#This Row],[Kor]]&gt;49=AND(Excel_BuiltIn__FilterDatabase__1[[#This Row],[Kor]]&lt;=59),"Senior ",""))</f>
        <v/>
      </c>
      <c r="K579" s="34" t="str">
        <f>IF(L579="Nő","",IF(Excel_BuiltIn__FilterDatabase__1[[#This Row],[Kor]]&gt;=60,"Super.s ",""))</f>
        <v xml:space="preserve">Super.s </v>
      </c>
      <c r="L579" s="34" t="str">
        <f>IF(Excel_BuiltIn__FilterDatabase__1[[#This Row],[Nem]]="Nő","Lady","")</f>
        <v/>
      </c>
    </row>
    <row r="580" spans="1:12" s="1" customFormat="1" ht="13.8">
      <c r="A580" s="28">
        <v>2144</v>
      </c>
      <c r="B580" s="28" t="s">
        <v>2184</v>
      </c>
      <c r="C580" s="44" t="s">
        <v>29</v>
      </c>
      <c r="D580" s="45"/>
      <c r="E580" s="33" t="str">
        <f>IF(D580&gt;0,($N$2-Excel_BuiltIn__FilterDatabase__1[[#This Row],[Szül Év.Hó.Nap]])/365.25,"0")</f>
        <v>0</v>
      </c>
      <c r="F580" s="40"/>
      <c r="G580" s="34" t="str">
        <f>CONCATENATE(H580,Excel_BuiltIn__FilterDatabase__1[[#This Row],[Felnőtt]],Excel_BuiltIn__FilterDatabase__1[[#This Row],[Senior]],Excel_BuiltIn__FilterDatabase__1[[#This Row],[Super.s]],L580)</f>
        <v xml:space="preserve">Super.s </v>
      </c>
      <c r="H580" s="34" t="str">
        <f>IF(L580="Nő","",IF(Excel_BuiltIn__FilterDatabase__1[[#This Row],[Kor]]&gt;=1=AND(Excel_BuiltIn__FilterDatabase__1[[#This Row],[Kor]]&lt;18),"Junior ",""))</f>
        <v/>
      </c>
      <c r="I580" s="34" t="str">
        <f>IF(L580="Nő","",IF(Excel_BuiltIn__FilterDatabase__1[[#This Row],[Kor]]&gt;=18=AND(Excel_BuiltIn__FilterDatabase__1[[#This Row],[Kor]]&lt;=49),"Felnőtt ",""))</f>
        <v/>
      </c>
      <c r="J580" s="34" t="str">
        <f>IF(L580="Nő","",IF(Excel_BuiltIn__FilterDatabase__1[[#This Row],[Kor]]&gt;49=AND(Excel_BuiltIn__FilterDatabase__1[[#This Row],[Kor]]&lt;=59),"Senior ",""))</f>
        <v/>
      </c>
      <c r="K580" s="34" t="str">
        <f>IF(L580="Nő","",IF(Excel_BuiltIn__FilterDatabase__1[[#This Row],[Kor]]&gt;=60,"Super.s ",""))</f>
        <v xml:space="preserve">Super.s </v>
      </c>
      <c r="L580" s="34" t="str">
        <f>IF(Excel_BuiltIn__FilterDatabase__1[[#This Row],[Nem]]="Nő","Lady","")</f>
        <v/>
      </c>
    </row>
    <row r="581" spans="1:12" s="1" customFormat="1" ht="27.6">
      <c r="A581" s="28">
        <v>2145</v>
      </c>
      <c r="B581" s="28" t="s">
        <v>499</v>
      </c>
      <c r="C581" s="44" t="s">
        <v>939</v>
      </c>
      <c r="D581" s="45"/>
      <c r="E581" s="33" t="str">
        <f>IF(D581&gt;0,($N$2-Excel_BuiltIn__FilterDatabase__1[[#This Row],[Szül Év.Hó.Nap]])/365.25,"0")</f>
        <v>0</v>
      </c>
      <c r="F581" s="40"/>
      <c r="G581" s="34" t="str">
        <f>CONCATENATE(H581,Excel_BuiltIn__FilterDatabase__1[[#This Row],[Felnőtt]],Excel_BuiltIn__FilterDatabase__1[[#This Row],[Senior]],Excel_BuiltIn__FilterDatabase__1[[#This Row],[Super.s]],L581)</f>
        <v xml:space="preserve">Super.s </v>
      </c>
      <c r="H581" s="34" t="str">
        <f>IF(L581="Nő","",IF(Excel_BuiltIn__FilterDatabase__1[[#This Row],[Kor]]&gt;=1=AND(Excel_BuiltIn__FilterDatabase__1[[#This Row],[Kor]]&lt;18),"Junior ",""))</f>
        <v/>
      </c>
      <c r="I581" s="34" t="str">
        <f>IF(L581="Nő","",IF(Excel_BuiltIn__FilterDatabase__1[[#This Row],[Kor]]&gt;=18=AND(Excel_BuiltIn__FilterDatabase__1[[#This Row],[Kor]]&lt;=49),"Felnőtt ",""))</f>
        <v/>
      </c>
      <c r="J581" s="34" t="str">
        <f>IF(L581="Nő","",IF(Excel_BuiltIn__FilterDatabase__1[[#This Row],[Kor]]&gt;49=AND(Excel_BuiltIn__FilterDatabase__1[[#This Row],[Kor]]&lt;=59),"Senior ",""))</f>
        <v/>
      </c>
      <c r="K581" s="34" t="str">
        <f>IF(L581="Nő","",IF(Excel_BuiltIn__FilterDatabase__1[[#This Row],[Kor]]&gt;=60,"Super.s ",""))</f>
        <v xml:space="preserve">Super.s </v>
      </c>
      <c r="L581" s="34" t="str">
        <f>IF(Excel_BuiltIn__FilterDatabase__1[[#This Row],[Nem]]="Nő","Lady","")</f>
        <v/>
      </c>
    </row>
    <row r="582" spans="1:12" s="1" customFormat="1" ht="27.6">
      <c r="A582" s="28">
        <v>2150</v>
      </c>
      <c r="B582" s="28" t="s">
        <v>2445</v>
      </c>
      <c r="C582" s="44" t="s">
        <v>110</v>
      </c>
      <c r="D582" s="45"/>
      <c r="E582" s="33" t="str">
        <f>IF(D582&gt;0,($N$2-Excel_BuiltIn__FilterDatabase__1[[#This Row],[Szül Év.Hó.Nap]])/365.25,"0")</f>
        <v>0</v>
      </c>
      <c r="F582" s="40"/>
      <c r="G582" s="34" t="str">
        <f>CONCATENATE(H582,Excel_BuiltIn__FilterDatabase__1[[#This Row],[Felnőtt]],Excel_BuiltIn__FilterDatabase__1[[#This Row],[Senior]],Excel_BuiltIn__FilterDatabase__1[[#This Row],[Super.s]],L582)</f>
        <v xml:space="preserve">Super.s </v>
      </c>
      <c r="H582" s="34" t="str">
        <f>IF(L582="Nő","",IF(Excel_BuiltIn__FilterDatabase__1[[#This Row],[Kor]]&gt;=1=AND(Excel_BuiltIn__FilterDatabase__1[[#This Row],[Kor]]&lt;18),"Junior ",""))</f>
        <v/>
      </c>
      <c r="I582" s="34" t="str">
        <f>IF(L582="Nő","",IF(Excel_BuiltIn__FilterDatabase__1[[#This Row],[Kor]]&gt;=18=AND(Excel_BuiltIn__FilterDatabase__1[[#This Row],[Kor]]&lt;=49),"Felnőtt ",""))</f>
        <v/>
      </c>
      <c r="J582" s="34" t="str">
        <f>IF(L582="Nő","",IF(Excel_BuiltIn__FilterDatabase__1[[#This Row],[Kor]]&gt;49=AND(Excel_BuiltIn__FilterDatabase__1[[#This Row],[Kor]]&lt;=59),"Senior ",""))</f>
        <v/>
      </c>
      <c r="K582" s="34" t="str">
        <f>IF(L582="Nő","",IF(Excel_BuiltIn__FilterDatabase__1[[#This Row],[Kor]]&gt;=60,"Super.s ",""))</f>
        <v xml:space="preserve">Super.s </v>
      </c>
      <c r="L582" s="34" t="str">
        <f>IF(Excel_BuiltIn__FilterDatabase__1[[#This Row],[Nem]]="Nő","Lady","")</f>
        <v/>
      </c>
    </row>
    <row r="583" spans="1:12" s="1" customFormat="1" ht="13.8">
      <c r="A583" s="28">
        <v>2151</v>
      </c>
      <c r="B583" s="28" t="s">
        <v>501</v>
      </c>
      <c r="C583" s="44" t="s">
        <v>991</v>
      </c>
      <c r="D583" s="45"/>
      <c r="E583" s="33" t="str">
        <f>IF(D583&gt;0,($N$2-Excel_BuiltIn__FilterDatabase__1[[#This Row],[Szül Év.Hó.Nap]])/365.25,"0")</f>
        <v>0</v>
      </c>
      <c r="F583" s="40"/>
      <c r="G583" s="34" t="str">
        <f>CONCATENATE(H583,Excel_BuiltIn__FilterDatabase__1[[#This Row],[Felnőtt]],Excel_BuiltIn__FilterDatabase__1[[#This Row],[Senior]],Excel_BuiltIn__FilterDatabase__1[[#This Row],[Super.s]],L583)</f>
        <v xml:space="preserve">Super.s </v>
      </c>
      <c r="H583" s="34" t="str">
        <f>IF(L583="Nő","",IF(Excel_BuiltIn__FilterDatabase__1[[#This Row],[Kor]]&gt;=1=AND(Excel_BuiltIn__FilterDatabase__1[[#This Row],[Kor]]&lt;18),"Junior ",""))</f>
        <v/>
      </c>
      <c r="I583" s="34" t="str">
        <f>IF(L583="Nő","",IF(Excel_BuiltIn__FilterDatabase__1[[#This Row],[Kor]]&gt;=18=AND(Excel_BuiltIn__FilterDatabase__1[[#This Row],[Kor]]&lt;=49),"Felnőtt ",""))</f>
        <v/>
      </c>
      <c r="J583" s="34" t="str">
        <f>IF(L583="Nő","",IF(Excel_BuiltIn__FilterDatabase__1[[#This Row],[Kor]]&gt;49=AND(Excel_BuiltIn__FilterDatabase__1[[#This Row],[Kor]]&lt;=59),"Senior ",""))</f>
        <v/>
      </c>
      <c r="K583" s="34" t="str">
        <f>IF(L583="Nő","",IF(Excel_BuiltIn__FilterDatabase__1[[#This Row],[Kor]]&gt;=60,"Super.s ",""))</f>
        <v xml:space="preserve">Super.s </v>
      </c>
      <c r="L583" s="34" t="str">
        <f>IF(Excel_BuiltIn__FilterDatabase__1[[#This Row],[Nem]]="Nő","Lady","")</f>
        <v/>
      </c>
    </row>
    <row r="584" spans="1:12" s="1" customFormat="1" ht="27.6">
      <c r="A584" s="28">
        <v>2153</v>
      </c>
      <c r="B584" s="28" t="s">
        <v>2446</v>
      </c>
      <c r="C584" s="44" t="s">
        <v>1515</v>
      </c>
      <c r="D584" s="45"/>
      <c r="E584" s="33" t="str">
        <f>IF(D584&gt;0,($N$2-Excel_BuiltIn__FilterDatabase__1[[#This Row],[Szül Év.Hó.Nap]])/365.25,"0")</f>
        <v>0</v>
      </c>
      <c r="F584" s="40"/>
      <c r="G584" s="34" t="str">
        <f>CONCATENATE(H584,Excel_BuiltIn__FilterDatabase__1[[#This Row],[Felnőtt]],Excel_BuiltIn__FilterDatabase__1[[#This Row],[Senior]],Excel_BuiltIn__FilterDatabase__1[[#This Row],[Super.s]],L584)</f>
        <v xml:space="preserve">Super.s </v>
      </c>
      <c r="H584" s="34" t="str">
        <f>IF(L584="Nő","",IF(Excel_BuiltIn__FilterDatabase__1[[#This Row],[Kor]]&gt;=1=AND(Excel_BuiltIn__FilterDatabase__1[[#This Row],[Kor]]&lt;18),"Junior ",""))</f>
        <v/>
      </c>
      <c r="I584" s="34" t="str">
        <f>IF(L584="Nő","",IF(Excel_BuiltIn__FilterDatabase__1[[#This Row],[Kor]]&gt;=18=AND(Excel_BuiltIn__FilterDatabase__1[[#This Row],[Kor]]&lt;=49),"Felnőtt ",""))</f>
        <v/>
      </c>
      <c r="J584" s="34" t="str">
        <f>IF(L584="Nő","",IF(Excel_BuiltIn__FilterDatabase__1[[#This Row],[Kor]]&gt;49=AND(Excel_BuiltIn__FilterDatabase__1[[#This Row],[Kor]]&lt;=59),"Senior ",""))</f>
        <v/>
      </c>
      <c r="K584" s="34" t="str">
        <f>IF(L584="Nő","",IF(Excel_BuiltIn__FilterDatabase__1[[#This Row],[Kor]]&gt;=60,"Super.s ",""))</f>
        <v xml:space="preserve">Super.s </v>
      </c>
      <c r="L584" s="34" t="str">
        <f>IF(Excel_BuiltIn__FilterDatabase__1[[#This Row],[Nem]]="Nő","Lady","")</f>
        <v/>
      </c>
    </row>
    <row r="585" spans="1:12" s="1" customFormat="1" ht="13.8">
      <c r="A585" s="28">
        <v>2154</v>
      </c>
      <c r="B585" s="28" t="s">
        <v>503</v>
      </c>
      <c r="C585" s="44" t="s">
        <v>2365</v>
      </c>
      <c r="D585" s="45"/>
      <c r="E585" s="33" t="str">
        <f>IF(D585&gt;0,($N$2-Excel_BuiltIn__FilterDatabase__1[[#This Row],[Szül Év.Hó.Nap]])/365.25,"0")</f>
        <v>0</v>
      </c>
      <c r="F585" s="40"/>
      <c r="G585" s="34" t="str">
        <f>CONCATENATE(H585,Excel_BuiltIn__FilterDatabase__1[[#This Row],[Felnőtt]],Excel_BuiltIn__FilterDatabase__1[[#This Row],[Senior]],Excel_BuiltIn__FilterDatabase__1[[#This Row],[Super.s]],L585)</f>
        <v xml:space="preserve">Super.s </v>
      </c>
      <c r="H585" s="34" t="str">
        <f>IF(L585="Nő","",IF(Excel_BuiltIn__FilterDatabase__1[[#This Row],[Kor]]&gt;=1=AND(Excel_BuiltIn__FilterDatabase__1[[#This Row],[Kor]]&lt;18),"Junior ",""))</f>
        <v/>
      </c>
      <c r="I585" s="34" t="str">
        <f>IF(L585="Nő","",IF(Excel_BuiltIn__FilterDatabase__1[[#This Row],[Kor]]&gt;=18=AND(Excel_BuiltIn__FilterDatabase__1[[#This Row],[Kor]]&lt;=49),"Felnőtt ",""))</f>
        <v/>
      </c>
      <c r="J585" s="34" t="str">
        <f>IF(L585="Nő","",IF(Excel_BuiltIn__FilterDatabase__1[[#This Row],[Kor]]&gt;49=AND(Excel_BuiltIn__FilterDatabase__1[[#This Row],[Kor]]&lt;=59),"Senior ",""))</f>
        <v/>
      </c>
      <c r="K585" s="34" t="str">
        <f>IF(L585="Nő","",IF(Excel_BuiltIn__FilterDatabase__1[[#This Row],[Kor]]&gt;=60,"Super.s ",""))</f>
        <v xml:space="preserve">Super.s </v>
      </c>
      <c r="L585" s="34" t="str">
        <f>IF(Excel_BuiltIn__FilterDatabase__1[[#This Row],[Nem]]="Nő","Lady","")</f>
        <v/>
      </c>
    </row>
    <row r="586" spans="1:12" s="1" customFormat="1" ht="13.8">
      <c r="A586" s="28">
        <v>2156</v>
      </c>
      <c r="B586" s="28" t="s">
        <v>2447</v>
      </c>
      <c r="C586" s="44" t="s">
        <v>27</v>
      </c>
      <c r="D586" s="45"/>
      <c r="E586" s="33" t="str">
        <f>IF(D586&gt;0,($N$2-Excel_BuiltIn__FilterDatabase__1[[#This Row],[Szül Év.Hó.Nap]])/365.25,"0")</f>
        <v>0</v>
      </c>
      <c r="F586" s="40"/>
      <c r="G586" s="34" t="str">
        <f>CONCATENATE(H586,Excel_BuiltIn__FilterDatabase__1[[#This Row],[Felnőtt]],Excel_BuiltIn__FilterDatabase__1[[#This Row],[Senior]],Excel_BuiltIn__FilterDatabase__1[[#This Row],[Super.s]],L586)</f>
        <v xml:space="preserve">Super.s </v>
      </c>
      <c r="H586" s="34" t="str">
        <f>IF(L586="Nő","",IF(Excel_BuiltIn__FilterDatabase__1[[#This Row],[Kor]]&gt;=1=AND(Excel_BuiltIn__FilterDatabase__1[[#This Row],[Kor]]&lt;18),"Junior ",""))</f>
        <v/>
      </c>
      <c r="I586" s="34" t="str">
        <f>IF(L586="Nő","",IF(Excel_BuiltIn__FilterDatabase__1[[#This Row],[Kor]]&gt;=18=AND(Excel_BuiltIn__FilterDatabase__1[[#This Row],[Kor]]&lt;=49),"Felnőtt ",""))</f>
        <v/>
      </c>
      <c r="J586" s="34" t="str">
        <f>IF(L586="Nő","",IF(Excel_BuiltIn__FilterDatabase__1[[#This Row],[Kor]]&gt;49=AND(Excel_BuiltIn__FilterDatabase__1[[#This Row],[Kor]]&lt;=59),"Senior ",""))</f>
        <v/>
      </c>
      <c r="K586" s="34" t="str">
        <f>IF(L586="Nő","",IF(Excel_BuiltIn__FilterDatabase__1[[#This Row],[Kor]]&gt;=60,"Super.s ",""))</f>
        <v xml:space="preserve">Super.s </v>
      </c>
      <c r="L586" s="34" t="str">
        <f>IF(Excel_BuiltIn__FilterDatabase__1[[#This Row],[Nem]]="Nő","Lady","")</f>
        <v/>
      </c>
    </row>
    <row r="587" spans="1:12" s="1" customFormat="1" ht="13.8">
      <c r="A587" s="28">
        <v>2157</v>
      </c>
      <c r="B587" s="28" t="s">
        <v>2448</v>
      </c>
      <c r="C587" s="44" t="s">
        <v>27</v>
      </c>
      <c r="D587" s="45"/>
      <c r="E587" s="33" t="str">
        <f>IF(D587&gt;0,($N$2-Excel_BuiltIn__FilterDatabase__1[[#This Row],[Szül Év.Hó.Nap]])/365.25,"0")</f>
        <v>0</v>
      </c>
      <c r="F587" s="40"/>
      <c r="G587" s="34" t="str">
        <f>CONCATENATE(H587,Excel_BuiltIn__FilterDatabase__1[[#This Row],[Felnőtt]],Excel_BuiltIn__FilterDatabase__1[[#This Row],[Senior]],Excel_BuiltIn__FilterDatabase__1[[#This Row],[Super.s]],L587)</f>
        <v xml:space="preserve">Super.s </v>
      </c>
      <c r="H587" s="34" t="str">
        <f>IF(L587="Nő","",IF(Excel_BuiltIn__FilterDatabase__1[[#This Row],[Kor]]&gt;=1=AND(Excel_BuiltIn__FilterDatabase__1[[#This Row],[Kor]]&lt;18),"Junior ",""))</f>
        <v/>
      </c>
      <c r="I587" s="34" t="str">
        <f>IF(L587="Nő","",IF(Excel_BuiltIn__FilterDatabase__1[[#This Row],[Kor]]&gt;=18=AND(Excel_BuiltIn__FilterDatabase__1[[#This Row],[Kor]]&lt;=49),"Felnőtt ",""))</f>
        <v/>
      </c>
      <c r="J587" s="34" t="str">
        <f>IF(L587="Nő","",IF(Excel_BuiltIn__FilterDatabase__1[[#This Row],[Kor]]&gt;49=AND(Excel_BuiltIn__FilterDatabase__1[[#This Row],[Kor]]&lt;=59),"Senior ",""))</f>
        <v/>
      </c>
      <c r="K587" s="34" t="str">
        <f>IF(L587="Nő","",IF(Excel_BuiltIn__FilterDatabase__1[[#This Row],[Kor]]&gt;=60,"Super.s ",""))</f>
        <v xml:space="preserve">Super.s </v>
      </c>
      <c r="L587" s="34" t="str">
        <f>IF(Excel_BuiltIn__FilterDatabase__1[[#This Row],[Nem]]="Nő","Lady","")</f>
        <v/>
      </c>
    </row>
    <row r="588" spans="1:12" s="1" customFormat="1" ht="13.8">
      <c r="A588" s="28">
        <v>2175</v>
      </c>
      <c r="B588" s="28" t="s">
        <v>504</v>
      </c>
      <c r="C588" s="44" t="s">
        <v>966</v>
      </c>
      <c r="D588" s="45"/>
      <c r="E588" s="33" t="str">
        <f>IF(D588&gt;0,($N$2-Excel_BuiltIn__FilterDatabase__1[[#This Row],[Szül Év.Hó.Nap]])/365.25,"0")</f>
        <v>0</v>
      </c>
      <c r="F588" s="40"/>
      <c r="G588" s="34" t="str">
        <f>CONCATENATE(H588,Excel_BuiltIn__FilterDatabase__1[[#This Row],[Felnőtt]],Excel_BuiltIn__FilterDatabase__1[[#This Row],[Senior]],Excel_BuiltIn__FilterDatabase__1[[#This Row],[Super.s]],L588)</f>
        <v xml:space="preserve">Super.s </v>
      </c>
      <c r="H588" s="34" t="str">
        <f>IF(L588="Nő","",IF(Excel_BuiltIn__FilterDatabase__1[[#This Row],[Kor]]&gt;=1=AND(Excel_BuiltIn__FilterDatabase__1[[#This Row],[Kor]]&lt;18),"Junior ",""))</f>
        <v/>
      </c>
      <c r="I588" s="34" t="str">
        <f>IF(L588="Nő","",IF(Excel_BuiltIn__FilterDatabase__1[[#This Row],[Kor]]&gt;=18=AND(Excel_BuiltIn__FilterDatabase__1[[#This Row],[Kor]]&lt;=49),"Felnőtt ",""))</f>
        <v/>
      </c>
      <c r="J588" s="34" t="str">
        <f>IF(L588="Nő","",IF(Excel_BuiltIn__FilterDatabase__1[[#This Row],[Kor]]&gt;49=AND(Excel_BuiltIn__FilterDatabase__1[[#This Row],[Kor]]&lt;=59),"Senior ",""))</f>
        <v/>
      </c>
      <c r="K588" s="34" t="str">
        <f>IF(L588="Nő","",IF(Excel_BuiltIn__FilterDatabase__1[[#This Row],[Kor]]&gt;=60,"Super.s ",""))</f>
        <v xml:space="preserve">Super.s </v>
      </c>
      <c r="L588" s="34" t="str">
        <f>IF(Excel_BuiltIn__FilterDatabase__1[[#This Row],[Nem]]="Nő","Lady","")</f>
        <v/>
      </c>
    </row>
    <row r="589" spans="1:12" s="1" customFormat="1" ht="27.6">
      <c r="A589" s="28">
        <v>2176</v>
      </c>
      <c r="B589" s="28" t="s">
        <v>2449</v>
      </c>
      <c r="C589" s="44" t="s">
        <v>87</v>
      </c>
      <c r="D589" s="45"/>
      <c r="E589" s="33" t="str">
        <f>IF(D589&gt;0,($N$2-Excel_BuiltIn__FilterDatabase__1[[#This Row],[Szül Év.Hó.Nap]])/365.25,"0")</f>
        <v>0</v>
      </c>
      <c r="F589" s="40"/>
      <c r="G589" s="34" t="str">
        <f>CONCATENATE(H589,Excel_BuiltIn__FilterDatabase__1[[#This Row],[Felnőtt]],Excel_BuiltIn__FilterDatabase__1[[#This Row],[Senior]],Excel_BuiltIn__FilterDatabase__1[[#This Row],[Super.s]],L589)</f>
        <v xml:space="preserve">Super.s </v>
      </c>
      <c r="H589" s="34" t="str">
        <f>IF(L589="Nő","",IF(Excel_BuiltIn__FilterDatabase__1[[#This Row],[Kor]]&gt;=1=AND(Excel_BuiltIn__FilterDatabase__1[[#This Row],[Kor]]&lt;18),"Junior ",""))</f>
        <v/>
      </c>
      <c r="I589" s="34" t="str">
        <f>IF(L589="Nő","",IF(Excel_BuiltIn__FilterDatabase__1[[#This Row],[Kor]]&gt;=18=AND(Excel_BuiltIn__FilterDatabase__1[[#This Row],[Kor]]&lt;=49),"Felnőtt ",""))</f>
        <v/>
      </c>
      <c r="J589" s="34" t="str">
        <f>IF(L589="Nő","",IF(Excel_BuiltIn__FilterDatabase__1[[#This Row],[Kor]]&gt;49=AND(Excel_BuiltIn__FilterDatabase__1[[#This Row],[Kor]]&lt;=59),"Senior ",""))</f>
        <v/>
      </c>
      <c r="K589" s="34" t="str">
        <f>IF(L589="Nő","",IF(Excel_BuiltIn__FilterDatabase__1[[#This Row],[Kor]]&gt;=60,"Super.s ",""))</f>
        <v xml:space="preserve">Super.s </v>
      </c>
      <c r="L589" s="34" t="str">
        <f>IF(Excel_BuiltIn__FilterDatabase__1[[#This Row],[Nem]]="Nő","Lady","")</f>
        <v/>
      </c>
    </row>
    <row r="590" spans="1:12" s="1" customFormat="1" ht="27.6">
      <c r="A590" s="28">
        <v>2180</v>
      </c>
      <c r="B590" s="28" t="s">
        <v>2450</v>
      </c>
      <c r="C590" s="44" t="s">
        <v>942</v>
      </c>
      <c r="D590" s="45"/>
      <c r="E590" s="33" t="str">
        <f>IF(D590&gt;0,($N$2-Excel_BuiltIn__FilterDatabase__1[[#This Row],[Szül Év.Hó.Nap]])/365.25,"0")</f>
        <v>0</v>
      </c>
      <c r="F590" s="40"/>
      <c r="G590" s="34" t="str">
        <f>CONCATENATE(H590,Excel_BuiltIn__FilterDatabase__1[[#This Row],[Felnőtt]],Excel_BuiltIn__FilterDatabase__1[[#This Row],[Senior]],Excel_BuiltIn__FilterDatabase__1[[#This Row],[Super.s]],L590)</f>
        <v xml:space="preserve">Super.s </v>
      </c>
      <c r="H590" s="34" t="str">
        <f>IF(L590="Nő","",IF(Excel_BuiltIn__FilterDatabase__1[[#This Row],[Kor]]&gt;=1=AND(Excel_BuiltIn__FilterDatabase__1[[#This Row],[Kor]]&lt;18),"Junior ",""))</f>
        <v/>
      </c>
      <c r="I590" s="34" t="str">
        <f>IF(L590="Nő","",IF(Excel_BuiltIn__FilterDatabase__1[[#This Row],[Kor]]&gt;=18=AND(Excel_BuiltIn__FilterDatabase__1[[#This Row],[Kor]]&lt;=49),"Felnőtt ",""))</f>
        <v/>
      </c>
      <c r="J590" s="34" t="str">
        <f>IF(L590="Nő","",IF(Excel_BuiltIn__FilterDatabase__1[[#This Row],[Kor]]&gt;49=AND(Excel_BuiltIn__FilterDatabase__1[[#This Row],[Kor]]&lt;=59),"Senior ",""))</f>
        <v/>
      </c>
      <c r="K590" s="34" t="str">
        <f>IF(L590="Nő","",IF(Excel_BuiltIn__FilterDatabase__1[[#This Row],[Kor]]&gt;=60,"Super.s ",""))</f>
        <v xml:space="preserve">Super.s </v>
      </c>
      <c r="L590" s="34" t="str">
        <f>IF(Excel_BuiltIn__FilterDatabase__1[[#This Row],[Nem]]="Nő","Lady","")</f>
        <v/>
      </c>
    </row>
    <row r="591" spans="1:12" s="1" customFormat="1" ht="13.8">
      <c r="A591" s="28">
        <v>2192</v>
      </c>
      <c r="B591" s="28" t="s">
        <v>1534</v>
      </c>
      <c r="C591" s="44" t="s">
        <v>27</v>
      </c>
      <c r="D591" s="45"/>
      <c r="E591" s="33" t="str">
        <f>IF(D591&gt;0,($N$2-Excel_BuiltIn__FilterDatabase__1[[#This Row],[Szül Év.Hó.Nap]])/365.25,"0")</f>
        <v>0</v>
      </c>
      <c r="F591" s="40"/>
      <c r="G591" s="34" t="str">
        <f>CONCATENATE(H591,Excel_BuiltIn__FilterDatabase__1[[#This Row],[Felnőtt]],Excel_BuiltIn__FilterDatabase__1[[#This Row],[Senior]],Excel_BuiltIn__FilterDatabase__1[[#This Row],[Super.s]],L591)</f>
        <v xml:space="preserve">Super.s </v>
      </c>
      <c r="H591" s="34" t="str">
        <f>IF(L591="Nő","",IF(Excel_BuiltIn__FilterDatabase__1[[#This Row],[Kor]]&gt;=1=AND(Excel_BuiltIn__FilterDatabase__1[[#This Row],[Kor]]&lt;18),"Junior ",""))</f>
        <v/>
      </c>
      <c r="I591" s="34" t="str">
        <f>IF(L591="Nő","",IF(Excel_BuiltIn__FilterDatabase__1[[#This Row],[Kor]]&gt;=18=AND(Excel_BuiltIn__FilterDatabase__1[[#This Row],[Kor]]&lt;=49),"Felnőtt ",""))</f>
        <v/>
      </c>
      <c r="J591" s="34" t="str">
        <f>IF(L591="Nő","",IF(Excel_BuiltIn__FilterDatabase__1[[#This Row],[Kor]]&gt;49=AND(Excel_BuiltIn__FilterDatabase__1[[#This Row],[Kor]]&lt;=59),"Senior ",""))</f>
        <v/>
      </c>
      <c r="K591" s="34" t="str">
        <f>IF(L591="Nő","",IF(Excel_BuiltIn__FilterDatabase__1[[#This Row],[Kor]]&gt;=60,"Super.s ",""))</f>
        <v xml:space="preserve">Super.s </v>
      </c>
      <c r="L591" s="34" t="str">
        <f>IF(Excel_BuiltIn__FilterDatabase__1[[#This Row],[Nem]]="Nő","Lady","")</f>
        <v/>
      </c>
    </row>
    <row r="592" spans="1:12" s="1" customFormat="1" ht="13.8">
      <c r="A592" s="28">
        <v>2193</v>
      </c>
      <c r="B592" s="28" t="s">
        <v>505</v>
      </c>
      <c r="C592" s="44" t="s">
        <v>951</v>
      </c>
      <c r="D592" s="45"/>
      <c r="E592" s="33" t="str">
        <f>IF(D592&gt;0,($N$2-Excel_BuiltIn__FilterDatabase__1[[#This Row],[Szül Év.Hó.Nap]])/365.25,"0")</f>
        <v>0</v>
      </c>
      <c r="F592" s="40"/>
      <c r="G592" s="34" t="str">
        <f>CONCATENATE(H592,Excel_BuiltIn__FilterDatabase__1[[#This Row],[Felnőtt]],Excel_BuiltIn__FilterDatabase__1[[#This Row],[Senior]],Excel_BuiltIn__FilterDatabase__1[[#This Row],[Super.s]],L592)</f>
        <v xml:space="preserve">Super.s </v>
      </c>
      <c r="H592" s="34" t="str">
        <f>IF(L592="Nő","",IF(Excel_BuiltIn__FilterDatabase__1[[#This Row],[Kor]]&gt;=1=AND(Excel_BuiltIn__FilterDatabase__1[[#This Row],[Kor]]&lt;18),"Junior ",""))</f>
        <v/>
      </c>
      <c r="I592" s="34" t="str">
        <f>IF(L592="Nő","",IF(Excel_BuiltIn__FilterDatabase__1[[#This Row],[Kor]]&gt;=18=AND(Excel_BuiltIn__FilterDatabase__1[[#This Row],[Kor]]&lt;=49),"Felnőtt ",""))</f>
        <v/>
      </c>
      <c r="J592" s="34" t="str">
        <f>IF(L592="Nő","",IF(Excel_BuiltIn__FilterDatabase__1[[#This Row],[Kor]]&gt;49=AND(Excel_BuiltIn__FilterDatabase__1[[#This Row],[Kor]]&lt;=59),"Senior ",""))</f>
        <v/>
      </c>
      <c r="K592" s="34" t="str">
        <f>IF(L592="Nő","",IF(Excel_BuiltIn__FilterDatabase__1[[#This Row],[Kor]]&gt;=60,"Super.s ",""))</f>
        <v xml:space="preserve">Super.s </v>
      </c>
      <c r="L592" s="34" t="str">
        <f>IF(Excel_BuiltIn__FilterDatabase__1[[#This Row],[Nem]]="Nő","Lady","")</f>
        <v/>
      </c>
    </row>
    <row r="593" spans="1:12" s="1" customFormat="1" ht="13.8">
      <c r="A593" s="28">
        <v>2208</v>
      </c>
      <c r="B593" s="28" t="s">
        <v>2185</v>
      </c>
      <c r="C593" s="44" t="s">
        <v>589</v>
      </c>
      <c r="D593" s="45"/>
      <c r="E593" s="33" t="str">
        <f>IF(D593&gt;0,($N$2-Excel_BuiltIn__FilterDatabase__1[[#This Row],[Szül Év.Hó.Nap]])/365.25,"0")</f>
        <v>0</v>
      </c>
      <c r="F593" s="40"/>
      <c r="G593" s="34" t="str">
        <f>CONCATENATE(H593,Excel_BuiltIn__FilterDatabase__1[[#This Row],[Felnőtt]],Excel_BuiltIn__FilterDatabase__1[[#This Row],[Senior]],Excel_BuiltIn__FilterDatabase__1[[#This Row],[Super.s]],L593)</f>
        <v xml:space="preserve">Super.s </v>
      </c>
      <c r="H593" s="34" t="str">
        <f>IF(L593="Nő","",IF(Excel_BuiltIn__FilterDatabase__1[[#This Row],[Kor]]&gt;=1=AND(Excel_BuiltIn__FilterDatabase__1[[#This Row],[Kor]]&lt;18),"Junior ",""))</f>
        <v/>
      </c>
      <c r="I593" s="34" t="str">
        <f>IF(L593="Nő","",IF(Excel_BuiltIn__FilterDatabase__1[[#This Row],[Kor]]&gt;=18=AND(Excel_BuiltIn__FilterDatabase__1[[#This Row],[Kor]]&lt;=49),"Felnőtt ",""))</f>
        <v/>
      </c>
      <c r="J593" s="34" t="str">
        <f>IF(L593="Nő","",IF(Excel_BuiltIn__FilterDatabase__1[[#This Row],[Kor]]&gt;49=AND(Excel_BuiltIn__FilterDatabase__1[[#This Row],[Kor]]&lt;=59),"Senior ",""))</f>
        <v/>
      </c>
      <c r="K593" s="34" t="str">
        <f>IF(L593="Nő","",IF(Excel_BuiltIn__FilterDatabase__1[[#This Row],[Kor]]&gt;=60,"Super.s ",""))</f>
        <v xml:space="preserve">Super.s </v>
      </c>
      <c r="L593" s="34" t="str">
        <f>IF(Excel_BuiltIn__FilterDatabase__1[[#This Row],[Nem]]="Nő","Lady","")</f>
        <v/>
      </c>
    </row>
    <row r="594" spans="1:12" s="1" customFormat="1" ht="13.8">
      <c r="A594" s="28">
        <v>2212</v>
      </c>
      <c r="B594" s="28" t="s">
        <v>1535</v>
      </c>
      <c r="C594" s="44" t="s">
        <v>942</v>
      </c>
      <c r="D594" s="45"/>
      <c r="E594" s="33" t="str">
        <f>IF(D594&gt;0,($N$2-Excel_BuiltIn__FilterDatabase__1[[#This Row],[Szül Év.Hó.Nap]])/365.25,"0")</f>
        <v>0</v>
      </c>
      <c r="F594" s="40"/>
      <c r="G594" s="34" t="str">
        <f>CONCATENATE(H594,Excel_BuiltIn__FilterDatabase__1[[#This Row],[Felnőtt]],Excel_BuiltIn__FilterDatabase__1[[#This Row],[Senior]],Excel_BuiltIn__FilterDatabase__1[[#This Row],[Super.s]],L594)</f>
        <v xml:space="preserve">Super.s </v>
      </c>
      <c r="H594" s="34" t="str">
        <f>IF(L594="Nő","",IF(Excel_BuiltIn__FilterDatabase__1[[#This Row],[Kor]]&gt;=1=AND(Excel_BuiltIn__FilterDatabase__1[[#This Row],[Kor]]&lt;18),"Junior ",""))</f>
        <v/>
      </c>
      <c r="I594" s="34" t="str">
        <f>IF(L594="Nő","",IF(Excel_BuiltIn__FilterDatabase__1[[#This Row],[Kor]]&gt;=18=AND(Excel_BuiltIn__FilterDatabase__1[[#This Row],[Kor]]&lt;=49),"Felnőtt ",""))</f>
        <v/>
      </c>
      <c r="J594" s="34" t="str">
        <f>IF(L594="Nő","",IF(Excel_BuiltIn__FilterDatabase__1[[#This Row],[Kor]]&gt;49=AND(Excel_BuiltIn__FilterDatabase__1[[#This Row],[Kor]]&lt;=59),"Senior ",""))</f>
        <v/>
      </c>
      <c r="K594" s="34" t="str">
        <f>IF(L594="Nő","",IF(Excel_BuiltIn__FilterDatabase__1[[#This Row],[Kor]]&gt;=60,"Super.s ",""))</f>
        <v xml:space="preserve">Super.s </v>
      </c>
      <c r="L594" s="34" t="str">
        <f>IF(Excel_BuiltIn__FilterDatabase__1[[#This Row],[Nem]]="Nő","Lady","")</f>
        <v/>
      </c>
    </row>
    <row r="595" spans="1:12" s="1" customFormat="1" ht="13.8">
      <c r="A595" s="28">
        <v>2215</v>
      </c>
      <c r="B595" s="28" t="s">
        <v>359</v>
      </c>
      <c r="C595" s="44" t="s">
        <v>1326</v>
      </c>
      <c r="D595" s="45"/>
      <c r="E595" s="33" t="str">
        <f>IF(D595&gt;0,($N$2-Excel_BuiltIn__FilterDatabase__1[[#This Row],[Szül Év.Hó.Nap]])/365.25,"0")</f>
        <v>0</v>
      </c>
      <c r="F595" s="40"/>
      <c r="G595" s="34" t="str">
        <f>CONCATENATE(H595,Excel_BuiltIn__FilterDatabase__1[[#This Row],[Felnőtt]],Excel_BuiltIn__FilterDatabase__1[[#This Row],[Senior]],Excel_BuiltIn__FilterDatabase__1[[#This Row],[Super.s]],L595)</f>
        <v xml:space="preserve">Super.s </v>
      </c>
      <c r="H595" s="34" t="str">
        <f>IF(L595="Nő","",IF(Excel_BuiltIn__FilterDatabase__1[[#This Row],[Kor]]&gt;=1=AND(Excel_BuiltIn__FilterDatabase__1[[#This Row],[Kor]]&lt;18),"Junior ",""))</f>
        <v/>
      </c>
      <c r="I595" s="34" t="str">
        <f>IF(L595="Nő","",IF(Excel_BuiltIn__FilterDatabase__1[[#This Row],[Kor]]&gt;=18=AND(Excel_BuiltIn__FilterDatabase__1[[#This Row],[Kor]]&lt;=49),"Felnőtt ",""))</f>
        <v/>
      </c>
      <c r="J595" s="34" t="str">
        <f>IF(L595="Nő","",IF(Excel_BuiltIn__FilterDatabase__1[[#This Row],[Kor]]&gt;49=AND(Excel_BuiltIn__FilterDatabase__1[[#This Row],[Kor]]&lt;=59),"Senior ",""))</f>
        <v/>
      </c>
      <c r="K595" s="34" t="str">
        <f>IF(L595="Nő","",IF(Excel_BuiltIn__FilterDatabase__1[[#This Row],[Kor]]&gt;=60,"Super.s ",""))</f>
        <v xml:space="preserve">Super.s </v>
      </c>
      <c r="L595" s="34" t="str">
        <f>IF(Excel_BuiltIn__FilterDatabase__1[[#This Row],[Nem]]="Nő","Lady","")</f>
        <v/>
      </c>
    </row>
    <row r="596" spans="1:12" s="1" customFormat="1" ht="13.8">
      <c r="A596" s="28">
        <v>2253</v>
      </c>
      <c r="B596" s="28" t="s">
        <v>507</v>
      </c>
      <c r="C596" s="44" t="s">
        <v>192</v>
      </c>
      <c r="D596" s="45"/>
      <c r="E596" s="33" t="str">
        <f>IF(D596&gt;0,($N$2-Excel_BuiltIn__FilterDatabase__1[[#This Row],[Szül Év.Hó.Nap]])/365.25,"0")</f>
        <v>0</v>
      </c>
      <c r="F596" s="40"/>
      <c r="G596" s="34" t="str">
        <f>CONCATENATE(H596,Excel_BuiltIn__FilterDatabase__1[[#This Row],[Felnőtt]],Excel_BuiltIn__FilterDatabase__1[[#This Row],[Senior]],Excel_BuiltIn__FilterDatabase__1[[#This Row],[Super.s]],L596)</f>
        <v xml:space="preserve">Super.s </v>
      </c>
      <c r="H596" s="34" t="str">
        <f>IF(L596="Nő","",IF(Excel_BuiltIn__FilterDatabase__1[[#This Row],[Kor]]&gt;=1=AND(Excel_BuiltIn__FilterDatabase__1[[#This Row],[Kor]]&lt;18),"Junior ",""))</f>
        <v/>
      </c>
      <c r="I596" s="34" t="str">
        <f>IF(L596="Nő","",IF(Excel_BuiltIn__FilterDatabase__1[[#This Row],[Kor]]&gt;=18=AND(Excel_BuiltIn__FilterDatabase__1[[#This Row],[Kor]]&lt;=49),"Felnőtt ",""))</f>
        <v/>
      </c>
      <c r="J596" s="34" t="str">
        <f>IF(L596="Nő","",IF(Excel_BuiltIn__FilterDatabase__1[[#This Row],[Kor]]&gt;49=AND(Excel_BuiltIn__FilterDatabase__1[[#This Row],[Kor]]&lt;=59),"Senior ",""))</f>
        <v/>
      </c>
      <c r="K596" s="34" t="str">
        <f>IF(L596="Nő","",IF(Excel_BuiltIn__FilterDatabase__1[[#This Row],[Kor]]&gt;=60,"Super.s ",""))</f>
        <v xml:space="preserve">Super.s </v>
      </c>
      <c r="L596" s="34" t="str">
        <f>IF(Excel_BuiltIn__FilterDatabase__1[[#This Row],[Nem]]="Nő","Lady","")</f>
        <v/>
      </c>
    </row>
    <row r="597" spans="1:12" s="1" customFormat="1" ht="27.6">
      <c r="A597" s="28">
        <v>2260</v>
      </c>
      <c r="B597" s="28" t="s">
        <v>509</v>
      </c>
      <c r="C597" s="44" t="s">
        <v>109</v>
      </c>
      <c r="D597" s="45"/>
      <c r="E597" s="33" t="str">
        <f>IF(D597&gt;0,($N$2-Excel_BuiltIn__FilterDatabase__1[[#This Row],[Szül Év.Hó.Nap]])/365.25,"0")</f>
        <v>0</v>
      </c>
      <c r="F597" s="40"/>
      <c r="G597" s="34" t="str">
        <f>CONCATENATE(H597,Excel_BuiltIn__FilterDatabase__1[[#This Row],[Felnőtt]],Excel_BuiltIn__FilterDatabase__1[[#This Row],[Senior]],Excel_BuiltIn__FilterDatabase__1[[#This Row],[Super.s]],L597)</f>
        <v xml:space="preserve">Super.s </v>
      </c>
      <c r="H597" s="34" t="str">
        <f>IF(L597="Nő","",IF(Excel_BuiltIn__FilterDatabase__1[[#This Row],[Kor]]&gt;=1=AND(Excel_BuiltIn__FilterDatabase__1[[#This Row],[Kor]]&lt;18),"Junior ",""))</f>
        <v/>
      </c>
      <c r="I597" s="34" t="str">
        <f>IF(L597="Nő","",IF(Excel_BuiltIn__FilterDatabase__1[[#This Row],[Kor]]&gt;=18=AND(Excel_BuiltIn__FilterDatabase__1[[#This Row],[Kor]]&lt;=49),"Felnőtt ",""))</f>
        <v/>
      </c>
      <c r="J597" s="34" t="str">
        <f>IF(L597="Nő","",IF(Excel_BuiltIn__FilterDatabase__1[[#This Row],[Kor]]&gt;49=AND(Excel_BuiltIn__FilterDatabase__1[[#This Row],[Kor]]&lt;=59),"Senior ",""))</f>
        <v/>
      </c>
      <c r="K597" s="34" t="str">
        <f>IF(L597="Nő","",IF(Excel_BuiltIn__FilterDatabase__1[[#This Row],[Kor]]&gt;=60,"Super.s ",""))</f>
        <v xml:space="preserve">Super.s </v>
      </c>
      <c r="L597" s="34" t="str">
        <f>IF(Excel_BuiltIn__FilterDatabase__1[[#This Row],[Nem]]="Nő","Lady","")</f>
        <v/>
      </c>
    </row>
    <row r="598" spans="1:12" s="1" customFormat="1" ht="13.8">
      <c r="A598" s="28">
        <v>2262</v>
      </c>
      <c r="B598" s="28" t="s">
        <v>510</v>
      </c>
      <c r="C598" s="44" t="s">
        <v>1042</v>
      </c>
      <c r="D598" s="45"/>
      <c r="E598" s="33" t="str">
        <f>IF(D598&gt;0,($N$2-Excel_BuiltIn__FilterDatabase__1[[#This Row],[Szül Év.Hó.Nap]])/365.25,"0")</f>
        <v>0</v>
      </c>
      <c r="F598" s="40"/>
      <c r="G598" s="34" t="str">
        <f>CONCATENATE(H598,Excel_BuiltIn__FilterDatabase__1[[#This Row],[Felnőtt]],Excel_BuiltIn__FilterDatabase__1[[#This Row],[Senior]],Excel_BuiltIn__FilterDatabase__1[[#This Row],[Super.s]],L598)</f>
        <v xml:space="preserve">Super.s </v>
      </c>
      <c r="H598" s="34" t="str">
        <f>IF(L598="Nő","",IF(Excel_BuiltIn__FilterDatabase__1[[#This Row],[Kor]]&gt;=1=AND(Excel_BuiltIn__FilterDatabase__1[[#This Row],[Kor]]&lt;18),"Junior ",""))</f>
        <v/>
      </c>
      <c r="I598" s="34" t="str">
        <f>IF(L598="Nő","",IF(Excel_BuiltIn__FilterDatabase__1[[#This Row],[Kor]]&gt;=18=AND(Excel_BuiltIn__FilterDatabase__1[[#This Row],[Kor]]&lt;=49),"Felnőtt ",""))</f>
        <v/>
      </c>
      <c r="J598" s="34" t="str">
        <f>IF(L598="Nő","",IF(Excel_BuiltIn__FilterDatabase__1[[#This Row],[Kor]]&gt;49=AND(Excel_BuiltIn__FilterDatabase__1[[#This Row],[Kor]]&lt;=59),"Senior ",""))</f>
        <v/>
      </c>
      <c r="K598" s="34" t="str">
        <f>IF(L598="Nő","",IF(Excel_BuiltIn__FilterDatabase__1[[#This Row],[Kor]]&gt;=60,"Super.s ",""))</f>
        <v xml:space="preserve">Super.s </v>
      </c>
      <c r="L598" s="34" t="str">
        <f>IF(Excel_BuiltIn__FilterDatabase__1[[#This Row],[Nem]]="Nő","Lady","")</f>
        <v/>
      </c>
    </row>
    <row r="599" spans="1:12" s="1" customFormat="1" ht="27.6">
      <c r="A599" s="28">
        <v>2263</v>
      </c>
      <c r="B599" s="28" t="s">
        <v>1017</v>
      </c>
      <c r="C599" s="44" t="s">
        <v>1515</v>
      </c>
      <c r="D599" s="45"/>
      <c r="E599" s="33" t="str">
        <f>IF(D599&gt;0,($N$2-Excel_BuiltIn__FilterDatabase__1[[#This Row],[Szül Év.Hó.Nap]])/365.25,"0")</f>
        <v>0</v>
      </c>
      <c r="F599" s="40"/>
      <c r="G599" s="34" t="str">
        <f>CONCATENATE(H599,Excel_BuiltIn__FilterDatabase__1[[#This Row],[Felnőtt]],Excel_BuiltIn__FilterDatabase__1[[#This Row],[Senior]],Excel_BuiltIn__FilterDatabase__1[[#This Row],[Super.s]],L599)</f>
        <v xml:space="preserve">Super.s </v>
      </c>
      <c r="H599" s="34" t="str">
        <f>IF(L599="Nő","",IF(Excel_BuiltIn__FilterDatabase__1[[#This Row],[Kor]]&gt;=1=AND(Excel_BuiltIn__FilterDatabase__1[[#This Row],[Kor]]&lt;18),"Junior ",""))</f>
        <v/>
      </c>
      <c r="I599" s="34" t="str">
        <f>IF(L599="Nő","",IF(Excel_BuiltIn__FilterDatabase__1[[#This Row],[Kor]]&gt;=18=AND(Excel_BuiltIn__FilterDatabase__1[[#This Row],[Kor]]&lt;=49),"Felnőtt ",""))</f>
        <v/>
      </c>
      <c r="J599" s="34" t="str">
        <f>IF(L599="Nő","",IF(Excel_BuiltIn__FilterDatabase__1[[#This Row],[Kor]]&gt;49=AND(Excel_BuiltIn__FilterDatabase__1[[#This Row],[Kor]]&lt;=59),"Senior ",""))</f>
        <v/>
      </c>
      <c r="K599" s="34" t="str">
        <f>IF(L599="Nő","",IF(Excel_BuiltIn__FilterDatabase__1[[#This Row],[Kor]]&gt;=60,"Super.s ",""))</f>
        <v xml:space="preserve">Super.s </v>
      </c>
      <c r="L599" s="34" t="str">
        <f>IF(Excel_BuiltIn__FilterDatabase__1[[#This Row],[Nem]]="Nő","Lady","")</f>
        <v/>
      </c>
    </row>
    <row r="600" spans="1:12" s="1" customFormat="1" ht="13.8">
      <c r="A600" s="28">
        <v>2265</v>
      </c>
      <c r="B600" s="28" t="s">
        <v>399</v>
      </c>
      <c r="C600" s="44" t="s">
        <v>1529</v>
      </c>
      <c r="D600" s="45"/>
      <c r="E600" s="33" t="str">
        <f>IF(D600&gt;0,($N$2-Excel_BuiltIn__FilterDatabase__1[[#This Row],[Szül Év.Hó.Nap]])/365.25,"0")</f>
        <v>0</v>
      </c>
      <c r="F600" s="40"/>
      <c r="G600" s="34" t="str">
        <f>CONCATENATE(H600,Excel_BuiltIn__FilterDatabase__1[[#This Row],[Felnőtt]],Excel_BuiltIn__FilterDatabase__1[[#This Row],[Senior]],Excel_BuiltIn__FilterDatabase__1[[#This Row],[Super.s]],L600)</f>
        <v xml:space="preserve">Super.s </v>
      </c>
      <c r="H600" s="34" t="str">
        <f>IF(L600="Nő","",IF(Excel_BuiltIn__FilterDatabase__1[[#This Row],[Kor]]&gt;=1=AND(Excel_BuiltIn__FilterDatabase__1[[#This Row],[Kor]]&lt;18),"Junior ",""))</f>
        <v/>
      </c>
      <c r="I600" s="34" t="str">
        <f>IF(L600="Nő","",IF(Excel_BuiltIn__FilterDatabase__1[[#This Row],[Kor]]&gt;=18=AND(Excel_BuiltIn__FilterDatabase__1[[#This Row],[Kor]]&lt;=49),"Felnőtt ",""))</f>
        <v/>
      </c>
      <c r="J600" s="34" t="str">
        <f>IF(L600="Nő","",IF(Excel_BuiltIn__FilterDatabase__1[[#This Row],[Kor]]&gt;49=AND(Excel_BuiltIn__FilterDatabase__1[[#This Row],[Kor]]&lt;=59),"Senior ",""))</f>
        <v/>
      </c>
      <c r="K600" s="34" t="str">
        <f>IF(L600="Nő","",IF(Excel_BuiltIn__FilterDatabase__1[[#This Row],[Kor]]&gt;=60,"Super.s ",""))</f>
        <v xml:space="preserve">Super.s </v>
      </c>
      <c r="L600" s="34" t="str">
        <f>IF(Excel_BuiltIn__FilterDatabase__1[[#This Row],[Nem]]="Nő","Lady","")</f>
        <v/>
      </c>
    </row>
    <row r="601" spans="1:12" s="1" customFormat="1" ht="13.8">
      <c r="A601" s="28">
        <v>2271</v>
      </c>
      <c r="B601" s="28" t="s">
        <v>2451</v>
      </c>
      <c r="C601" s="44" t="s">
        <v>1006</v>
      </c>
      <c r="D601" s="45"/>
      <c r="E601" s="33" t="str">
        <f>IF(D601&gt;0,($N$2-Excel_BuiltIn__FilterDatabase__1[[#This Row],[Szül Év.Hó.Nap]])/365.25,"0")</f>
        <v>0</v>
      </c>
      <c r="F601" s="40"/>
      <c r="G601" s="34" t="str">
        <f>CONCATENATE(H601,Excel_BuiltIn__FilterDatabase__1[[#This Row],[Felnőtt]],Excel_BuiltIn__FilterDatabase__1[[#This Row],[Senior]],Excel_BuiltIn__FilterDatabase__1[[#This Row],[Super.s]],L601)</f>
        <v xml:space="preserve">Super.s </v>
      </c>
      <c r="H601" s="34" t="str">
        <f>IF(L601="Nő","",IF(Excel_BuiltIn__FilterDatabase__1[[#This Row],[Kor]]&gt;=1=AND(Excel_BuiltIn__FilterDatabase__1[[#This Row],[Kor]]&lt;18),"Junior ",""))</f>
        <v/>
      </c>
      <c r="I601" s="34" t="str">
        <f>IF(L601="Nő","",IF(Excel_BuiltIn__FilterDatabase__1[[#This Row],[Kor]]&gt;=18=AND(Excel_BuiltIn__FilterDatabase__1[[#This Row],[Kor]]&lt;=49),"Felnőtt ",""))</f>
        <v/>
      </c>
      <c r="J601" s="34" t="str">
        <f>IF(L601="Nő","",IF(Excel_BuiltIn__FilterDatabase__1[[#This Row],[Kor]]&gt;49=AND(Excel_BuiltIn__FilterDatabase__1[[#This Row],[Kor]]&lt;=59),"Senior ",""))</f>
        <v/>
      </c>
      <c r="K601" s="34" t="str">
        <f>IF(L601="Nő","",IF(Excel_BuiltIn__FilterDatabase__1[[#This Row],[Kor]]&gt;=60,"Super.s ",""))</f>
        <v xml:space="preserve">Super.s </v>
      </c>
      <c r="L601" s="34" t="str">
        <f>IF(Excel_BuiltIn__FilterDatabase__1[[#This Row],[Nem]]="Nő","Lady","")</f>
        <v/>
      </c>
    </row>
    <row r="602" spans="1:12" s="1" customFormat="1" ht="27.6">
      <c r="A602" s="28">
        <v>2283</v>
      </c>
      <c r="B602" s="28" t="s">
        <v>2452</v>
      </c>
      <c r="C602" s="44" t="s">
        <v>959</v>
      </c>
      <c r="D602" s="45"/>
      <c r="E602" s="33" t="str">
        <f>IF(D602&gt;0,($N$2-Excel_BuiltIn__FilterDatabase__1[[#This Row],[Szül Év.Hó.Nap]])/365.25,"0")</f>
        <v>0</v>
      </c>
      <c r="F602" s="40"/>
      <c r="G602" s="34" t="str">
        <f>CONCATENATE(H602,Excel_BuiltIn__FilterDatabase__1[[#This Row],[Felnőtt]],Excel_BuiltIn__FilterDatabase__1[[#This Row],[Senior]],Excel_BuiltIn__FilterDatabase__1[[#This Row],[Super.s]],L602)</f>
        <v xml:space="preserve">Super.s </v>
      </c>
      <c r="H602" s="34" t="str">
        <f>IF(L602="Nő","",IF(Excel_BuiltIn__FilterDatabase__1[[#This Row],[Kor]]&gt;=1=AND(Excel_BuiltIn__FilterDatabase__1[[#This Row],[Kor]]&lt;18),"Junior ",""))</f>
        <v/>
      </c>
      <c r="I602" s="34" t="str">
        <f>IF(L602="Nő","",IF(Excel_BuiltIn__FilterDatabase__1[[#This Row],[Kor]]&gt;=18=AND(Excel_BuiltIn__FilterDatabase__1[[#This Row],[Kor]]&lt;=49),"Felnőtt ",""))</f>
        <v/>
      </c>
      <c r="J602" s="34" t="str">
        <f>IF(L602="Nő","",IF(Excel_BuiltIn__FilterDatabase__1[[#This Row],[Kor]]&gt;49=AND(Excel_BuiltIn__FilterDatabase__1[[#This Row],[Kor]]&lt;=59),"Senior ",""))</f>
        <v/>
      </c>
      <c r="K602" s="34" t="str">
        <f>IF(L602="Nő","",IF(Excel_BuiltIn__FilterDatabase__1[[#This Row],[Kor]]&gt;=60,"Super.s ",""))</f>
        <v xml:space="preserve">Super.s </v>
      </c>
      <c r="L602" s="34" t="str">
        <f>IF(Excel_BuiltIn__FilterDatabase__1[[#This Row],[Nem]]="Nő","Lady","")</f>
        <v/>
      </c>
    </row>
    <row r="603" spans="1:12" s="1" customFormat="1" ht="13.8">
      <c r="A603" s="28">
        <v>2284</v>
      </c>
      <c r="B603" s="28" t="s">
        <v>175</v>
      </c>
      <c r="C603" s="44" t="s">
        <v>959</v>
      </c>
      <c r="D603" s="45"/>
      <c r="E603" s="33" t="str">
        <f>IF(D603&gt;0,($N$2-Excel_BuiltIn__FilterDatabase__1[[#This Row],[Szül Év.Hó.Nap]])/365.25,"0")</f>
        <v>0</v>
      </c>
      <c r="F603" s="40"/>
      <c r="G603" s="34" t="str">
        <f>CONCATENATE(H603,Excel_BuiltIn__FilterDatabase__1[[#This Row],[Felnőtt]],Excel_BuiltIn__FilterDatabase__1[[#This Row],[Senior]],Excel_BuiltIn__FilterDatabase__1[[#This Row],[Super.s]],L603)</f>
        <v xml:space="preserve">Super.s </v>
      </c>
      <c r="H603" s="34" t="str">
        <f>IF(L603="Nő","",IF(Excel_BuiltIn__FilterDatabase__1[[#This Row],[Kor]]&gt;=1=AND(Excel_BuiltIn__FilterDatabase__1[[#This Row],[Kor]]&lt;18),"Junior ",""))</f>
        <v/>
      </c>
      <c r="I603" s="34" t="str">
        <f>IF(L603="Nő","",IF(Excel_BuiltIn__FilterDatabase__1[[#This Row],[Kor]]&gt;=18=AND(Excel_BuiltIn__FilterDatabase__1[[#This Row],[Kor]]&lt;=49),"Felnőtt ",""))</f>
        <v/>
      </c>
      <c r="J603" s="34" t="str">
        <f>IF(L603="Nő","",IF(Excel_BuiltIn__FilterDatabase__1[[#This Row],[Kor]]&gt;49=AND(Excel_BuiltIn__FilterDatabase__1[[#This Row],[Kor]]&lt;=59),"Senior ",""))</f>
        <v/>
      </c>
      <c r="K603" s="34" t="str">
        <f>IF(L603="Nő","",IF(Excel_BuiltIn__FilterDatabase__1[[#This Row],[Kor]]&gt;=60,"Super.s ",""))</f>
        <v xml:space="preserve">Super.s </v>
      </c>
      <c r="L603" s="34" t="str">
        <f>IF(Excel_BuiltIn__FilterDatabase__1[[#This Row],[Nem]]="Nő","Lady","")</f>
        <v/>
      </c>
    </row>
    <row r="604" spans="1:12" s="1" customFormat="1" ht="27.6">
      <c r="A604" s="28">
        <v>2286</v>
      </c>
      <c r="B604" s="28" t="s">
        <v>2453</v>
      </c>
      <c r="C604" s="44" t="s">
        <v>110</v>
      </c>
      <c r="D604" s="45"/>
      <c r="E604" s="33" t="str">
        <f>IF(D604&gt;0,($N$2-Excel_BuiltIn__FilterDatabase__1[[#This Row],[Szül Év.Hó.Nap]])/365.25,"0")</f>
        <v>0</v>
      </c>
      <c r="F604" s="40"/>
      <c r="G604" s="34" t="str">
        <f>CONCATENATE(H604,Excel_BuiltIn__FilterDatabase__1[[#This Row],[Felnőtt]],Excel_BuiltIn__FilterDatabase__1[[#This Row],[Senior]],Excel_BuiltIn__FilterDatabase__1[[#This Row],[Super.s]],L604)</f>
        <v xml:space="preserve">Super.s </v>
      </c>
      <c r="H604" s="34" t="str">
        <f>IF(L604="Nő","",IF(Excel_BuiltIn__FilterDatabase__1[[#This Row],[Kor]]&gt;=1=AND(Excel_BuiltIn__FilterDatabase__1[[#This Row],[Kor]]&lt;18),"Junior ",""))</f>
        <v/>
      </c>
      <c r="I604" s="34" t="str">
        <f>IF(L604="Nő","",IF(Excel_BuiltIn__FilterDatabase__1[[#This Row],[Kor]]&gt;=18=AND(Excel_BuiltIn__FilterDatabase__1[[#This Row],[Kor]]&lt;=49),"Felnőtt ",""))</f>
        <v/>
      </c>
      <c r="J604" s="34" t="str">
        <f>IF(L604="Nő","",IF(Excel_BuiltIn__FilterDatabase__1[[#This Row],[Kor]]&gt;49=AND(Excel_BuiltIn__FilterDatabase__1[[#This Row],[Kor]]&lt;=59),"Senior ",""))</f>
        <v/>
      </c>
      <c r="K604" s="34" t="str">
        <f>IF(L604="Nő","",IF(Excel_BuiltIn__FilterDatabase__1[[#This Row],[Kor]]&gt;=60,"Super.s ",""))</f>
        <v xml:space="preserve">Super.s </v>
      </c>
      <c r="L604" s="34" t="str">
        <f>IF(Excel_BuiltIn__FilterDatabase__1[[#This Row],[Nem]]="Nő","Lady","")</f>
        <v/>
      </c>
    </row>
    <row r="605" spans="1:12" s="1" customFormat="1" ht="13.8">
      <c r="A605" s="28">
        <v>2289</v>
      </c>
      <c r="B605" s="28" t="s">
        <v>511</v>
      </c>
      <c r="C605" s="44" t="s">
        <v>1002</v>
      </c>
      <c r="D605" s="45"/>
      <c r="E605" s="33" t="str">
        <f>IF(D605&gt;0,($N$2-Excel_BuiltIn__FilterDatabase__1[[#This Row],[Szül Év.Hó.Nap]])/365.25,"0")</f>
        <v>0</v>
      </c>
      <c r="F605" s="40"/>
      <c r="G605" s="34" t="str">
        <f>CONCATENATE(H605,Excel_BuiltIn__FilterDatabase__1[[#This Row],[Felnőtt]],Excel_BuiltIn__FilterDatabase__1[[#This Row],[Senior]],Excel_BuiltIn__FilterDatabase__1[[#This Row],[Super.s]],L605)</f>
        <v xml:space="preserve">Super.s </v>
      </c>
      <c r="H605" s="34" t="str">
        <f>IF(L605="Nő","",IF(Excel_BuiltIn__FilterDatabase__1[[#This Row],[Kor]]&gt;=1=AND(Excel_BuiltIn__FilterDatabase__1[[#This Row],[Kor]]&lt;18),"Junior ",""))</f>
        <v/>
      </c>
      <c r="I605" s="34" t="str">
        <f>IF(L605="Nő","",IF(Excel_BuiltIn__FilterDatabase__1[[#This Row],[Kor]]&gt;=18=AND(Excel_BuiltIn__FilterDatabase__1[[#This Row],[Kor]]&lt;=49),"Felnőtt ",""))</f>
        <v/>
      </c>
      <c r="J605" s="34" t="str">
        <f>IF(L605="Nő","",IF(Excel_BuiltIn__FilterDatabase__1[[#This Row],[Kor]]&gt;49=AND(Excel_BuiltIn__FilterDatabase__1[[#This Row],[Kor]]&lt;=59),"Senior ",""))</f>
        <v/>
      </c>
      <c r="K605" s="34" t="str">
        <f>IF(L605="Nő","",IF(Excel_BuiltIn__FilterDatabase__1[[#This Row],[Kor]]&gt;=60,"Super.s ",""))</f>
        <v xml:space="preserve">Super.s </v>
      </c>
      <c r="L605" s="34" t="str">
        <f>IF(Excel_BuiltIn__FilterDatabase__1[[#This Row],[Nem]]="Nő","Lady","")</f>
        <v/>
      </c>
    </row>
    <row r="606" spans="1:12" s="1" customFormat="1" ht="13.8">
      <c r="A606" s="28">
        <v>2292</v>
      </c>
      <c r="B606" s="28" t="s">
        <v>512</v>
      </c>
      <c r="C606" s="44" t="s">
        <v>942</v>
      </c>
      <c r="D606" s="45"/>
      <c r="E606" s="33" t="str">
        <f>IF(D606&gt;0,($N$2-Excel_BuiltIn__FilterDatabase__1[[#This Row],[Szül Év.Hó.Nap]])/365.25,"0")</f>
        <v>0</v>
      </c>
      <c r="F606" s="40"/>
      <c r="G606" s="34" t="str">
        <f>CONCATENATE(H606,Excel_BuiltIn__FilterDatabase__1[[#This Row],[Felnőtt]],Excel_BuiltIn__FilterDatabase__1[[#This Row],[Senior]],Excel_BuiltIn__FilterDatabase__1[[#This Row],[Super.s]],L606)</f>
        <v xml:space="preserve">Super.s </v>
      </c>
      <c r="H606" s="34" t="str">
        <f>IF(L606="Nő","",IF(Excel_BuiltIn__FilterDatabase__1[[#This Row],[Kor]]&gt;=1=AND(Excel_BuiltIn__FilterDatabase__1[[#This Row],[Kor]]&lt;18),"Junior ",""))</f>
        <v/>
      </c>
      <c r="I606" s="34" t="str">
        <f>IF(L606="Nő","",IF(Excel_BuiltIn__FilterDatabase__1[[#This Row],[Kor]]&gt;=18=AND(Excel_BuiltIn__FilterDatabase__1[[#This Row],[Kor]]&lt;=49),"Felnőtt ",""))</f>
        <v/>
      </c>
      <c r="J606" s="34" t="str">
        <f>IF(L606="Nő","",IF(Excel_BuiltIn__FilterDatabase__1[[#This Row],[Kor]]&gt;49=AND(Excel_BuiltIn__FilterDatabase__1[[#This Row],[Kor]]&lt;=59),"Senior ",""))</f>
        <v/>
      </c>
      <c r="K606" s="34" t="str">
        <f>IF(L606="Nő","",IF(Excel_BuiltIn__FilterDatabase__1[[#This Row],[Kor]]&gt;=60,"Super.s ",""))</f>
        <v xml:space="preserve">Super.s </v>
      </c>
      <c r="L606" s="34" t="str">
        <f>IF(Excel_BuiltIn__FilterDatabase__1[[#This Row],[Nem]]="Nő","Lady","")</f>
        <v/>
      </c>
    </row>
    <row r="607" spans="1:12" s="1" customFormat="1" ht="13.8">
      <c r="A607" s="28">
        <v>2293</v>
      </c>
      <c r="B607" s="28" t="s">
        <v>513</v>
      </c>
      <c r="C607" s="44" t="s">
        <v>962</v>
      </c>
      <c r="D607" s="45"/>
      <c r="E607" s="33" t="str">
        <f>IF(D607&gt;0,($N$2-Excel_BuiltIn__FilterDatabase__1[[#This Row],[Szül Év.Hó.Nap]])/365.25,"0")</f>
        <v>0</v>
      </c>
      <c r="F607" s="40"/>
      <c r="G607" s="34" t="str">
        <f>CONCATENATE(H607,Excel_BuiltIn__FilterDatabase__1[[#This Row],[Felnőtt]],Excel_BuiltIn__FilterDatabase__1[[#This Row],[Senior]],Excel_BuiltIn__FilterDatabase__1[[#This Row],[Super.s]],L607)</f>
        <v xml:space="preserve">Super.s </v>
      </c>
      <c r="H607" s="34" t="str">
        <f>IF(L607="Nő","",IF(Excel_BuiltIn__FilterDatabase__1[[#This Row],[Kor]]&gt;=1=AND(Excel_BuiltIn__FilterDatabase__1[[#This Row],[Kor]]&lt;18),"Junior ",""))</f>
        <v/>
      </c>
      <c r="I607" s="34" t="str">
        <f>IF(L607="Nő","",IF(Excel_BuiltIn__FilterDatabase__1[[#This Row],[Kor]]&gt;=18=AND(Excel_BuiltIn__FilterDatabase__1[[#This Row],[Kor]]&lt;=49),"Felnőtt ",""))</f>
        <v/>
      </c>
      <c r="J607" s="34" t="str">
        <f>IF(L607="Nő","",IF(Excel_BuiltIn__FilterDatabase__1[[#This Row],[Kor]]&gt;49=AND(Excel_BuiltIn__FilterDatabase__1[[#This Row],[Kor]]&lt;=59),"Senior ",""))</f>
        <v/>
      </c>
      <c r="K607" s="34" t="str">
        <f>IF(L607="Nő","",IF(Excel_BuiltIn__FilterDatabase__1[[#This Row],[Kor]]&gt;=60,"Super.s ",""))</f>
        <v xml:space="preserve">Super.s </v>
      </c>
      <c r="L607" s="34" t="str">
        <f>IF(Excel_BuiltIn__FilterDatabase__1[[#This Row],[Nem]]="Nő","Lady","")</f>
        <v/>
      </c>
    </row>
    <row r="608" spans="1:12" s="1" customFormat="1" ht="13.8">
      <c r="A608" s="28">
        <v>2295</v>
      </c>
      <c r="B608" s="28" t="s">
        <v>514</v>
      </c>
      <c r="C608" s="44" t="s">
        <v>2364</v>
      </c>
      <c r="D608" s="45"/>
      <c r="E608" s="33" t="str">
        <f>IF(D608&gt;0,($N$2-Excel_BuiltIn__FilterDatabase__1[[#This Row],[Szül Év.Hó.Nap]])/365.25,"0")</f>
        <v>0</v>
      </c>
      <c r="F608" s="40"/>
      <c r="G608" s="34" t="str">
        <f>CONCATENATE(H608,Excel_BuiltIn__FilterDatabase__1[[#This Row],[Felnőtt]],Excel_BuiltIn__FilterDatabase__1[[#This Row],[Senior]],Excel_BuiltIn__FilterDatabase__1[[#This Row],[Super.s]],L608)</f>
        <v xml:space="preserve">Super.s </v>
      </c>
      <c r="H608" s="34" t="str">
        <f>IF(L608="Nő","",IF(Excel_BuiltIn__FilterDatabase__1[[#This Row],[Kor]]&gt;=1=AND(Excel_BuiltIn__FilterDatabase__1[[#This Row],[Kor]]&lt;18),"Junior ",""))</f>
        <v/>
      </c>
      <c r="I608" s="34" t="str">
        <f>IF(L608="Nő","",IF(Excel_BuiltIn__FilterDatabase__1[[#This Row],[Kor]]&gt;=18=AND(Excel_BuiltIn__FilterDatabase__1[[#This Row],[Kor]]&lt;=49),"Felnőtt ",""))</f>
        <v/>
      </c>
      <c r="J608" s="34" t="str">
        <f>IF(L608="Nő","",IF(Excel_BuiltIn__FilterDatabase__1[[#This Row],[Kor]]&gt;49=AND(Excel_BuiltIn__FilterDatabase__1[[#This Row],[Kor]]&lt;=59),"Senior ",""))</f>
        <v/>
      </c>
      <c r="K608" s="34" t="str">
        <f>IF(L608="Nő","",IF(Excel_BuiltIn__FilterDatabase__1[[#This Row],[Kor]]&gt;=60,"Super.s ",""))</f>
        <v xml:space="preserve">Super.s </v>
      </c>
      <c r="L608" s="34" t="str">
        <f>IF(Excel_BuiltIn__FilterDatabase__1[[#This Row],[Nem]]="Nő","Lady","")</f>
        <v/>
      </c>
    </row>
    <row r="609" spans="1:12" s="1" customFormat="1" ht="13.8">
      <c r="A609" s="28">
        <v>2301</v>
      </c>
      <c r="B609" s="28" t="s">
        <v>1018</v>
      </c>
      <c r="C609" s="44" t="s">
        <v>942</v>
      </c>
      <c r="D609" s="45"/>
      <c r="E609" s="33" t="str">
        <f>IF(D609&gt;0,($N$2-Excel_BuiltIn__FilterDatabase__1[[#This Row],[Szül Év.Hó.Nap]])/365.25,"0")</f>
        <v>0</v>
      </c>
      <c r="F609" s="40"/>
      <c r="G609" s="34" t="str">
        <f>CONCATENATE(H609,Excel_BuiltIn__FilterDatabase__1[[#This Row],[Felnőtt]],Excel_BuiltIn__FilterDatabase__1[[#This Row],[Senior]],Excel_BuiltIn__FilterDatabase__1[[#This Row],[Super.s]],L609)</f>
        <v xml:space="preserve">Super.s </v>
      </c>
      <c r="H609" s="34" t="str">
        <f>IF(L609="Nő","",IF(Excel_BuiltIn__FilterDatabase__1[[#This Row],[Kor]]&gt;=1=AND(Excel_BuiltIn__FilterDatabase__1[[#This Row],[Kor]]&lt;18),"Junior ",""))</f>
        <v/>
      </c>
      <c r="I609" s="34" t="str">
        <f>IF(L609="Nő","",IF(Excel_BuiltIn__FilterDatabase__1[[#This Row],[Kor]]&gt;=18=AND(Excel_BuiltIn__FilterDatabase__1[[#This Row],[Kor]]&lt;=49),"Felnőtt ",""))</f>
        <v/>
      </c>
      <c r="J609" s="34" t="str">
        <f>IF(L609="Nő","",IF(Excel_BuiltIn__FilterDatabase__1[[#This Row],[Kor]]&gt;49=AND(Excel_BuiltIn__FilterDatabase__1[[#This Row],[Kor]]&lt;=59),"Senior ",""))</f>
        <v/>
      </c>
      <c r="K609" s="34" t="str">
        <f>IF(L609="Nő","",IF(Excel_BuiltIn__FilterDatabase__1[[#This Row],[Kor]]&gt;=60,"Super.s ",""))</f>
        <v xml:space="preserve">Super.s </v>
      </c>
      <c r="L609" s="34" t="str">
        <f>IF(Excel_BuiltIn__FilterDatabase__1[[#This Row],[Nem]]="Nő","Lady","")</f>
        <v/>
      </c>
    </row>
    <row r="610" spans="1:12" s="1" customFormat="1" ht="13.8">
      <c r="A610" s="28">
        <v>2302</v>
      </c>
      <c r="B610" s="28" t="s">
        <v>515</v>
      </c>
      <c r="C610" s="44" t="s">
        <v>964</v>
      </c>
      <c r="D610" s="45"/>
      <c r="E610" s="33" t="str">
        <f>IF(D610&gt;0,($N$2-Excel_BuiltIn__FilterDatabase__1[[#This Row],[Szül Év.Hó.Nap]])/365.25,"0")</f>
        <v>0</v>
      </c>
      <c r="F610" s="40"/>
      <c r="G610" s="34" t="str">
        <f>CONCATENATE(H610,Excel_BuiltIn__FilterDatabase__1[[#This Row],[Felnőtt]],Excel_BuiltIn__FilterDatabase__1[[#This Row],[Senior]],Excel_BuiltIn__FilterDatabase__1[[#This Row],[Super.s]],L610)</f>
        <v xml:space="preserve">Super.s </v>
      </c>
      <c r="H610" s="34" t="str">
        <f>IF(L610="Nő","",IF(Excel_BuiltIn__FilterDatabase__1[[#This Row],[Kor]]&gt;=1=AND(Excel_BuiltIn__FilterDatabase__1[[#This Row],[Kor]]&lt;18),"Junior ",""))</f>
        <v/>
      </c>
      <c r="I610" s="34" t="str">
        <f>IF(L610="Nő","",IF(Excel_BuiltIn__FilterDatabase__1[[#This Row],[Kor]]&gt;=18=AND(Excel_BuiltIn__FilterDatabase__1[[#This Row],[Kor]]&lt;=49),"Felnőtt ",""))</f>
        <v/>
      </c>
      <c r="J610" s="34" t="str">
        <f>IF(L610="Nő","",IF(Excel_BuiltIn__FilterDatabase__1[[#This Row],[Kor]]&gt;49=AND(Excel_BuiltIn__FilterDatabase__1[[#This Row],[Kor]]&lt;=59),"Senior ",""))</f>
        <v/>
      </c>
      <c r="K610" s="34" t="str">
        <f>IF(L610="Nő","",IF(Excel_BuiltIn__FilterDatabase__1[[#This Row],[Kor]]&gt;=60,"Super.s ",""))</f>
        <v xml:space="preserve">Super.s </v>
      </c>
      <c r="L610" s="34" t="str">
        <f>IF(Excel_BuiltIn__FilterDatabase__1[[#This Row],[Nem]]="Nő","Lady","")</f>
        <v/>
      </c>
    </row>
    <row r="611" spans="1:12" s="1" customFormat="1" ht="13.8">
      <c r="A611" s="28">
        <v>2307</v>
      </c>
      <c r="B611" s="28" t="s">
        <v>139</v>
      </c>
      <c r="C611" s="44" t="s">
        <v>969</v>
      </c>
      <c r="D611" s="45"/>
      <c r="E611" s="33" t="str">
        <f>IF(D611&gt;0,($N$2-Excel_BuiltIn__FilterDatabase__1[[#This Row],[Szül Év.Hó.Nap]])/365.25,"0")</f>
        <v>0</v>
      </c>
      <c r="F611" s="40"/>
      <c r="G611" s="34" t="str">
        <f>CONCATENATE(H611,Excel_BuiltIn__FilterDatabase__1[[#This Row],[Felnőtt]],Excel_BuiltIn__FilterDatabase__1[[#This Row],[Senior]],Excel_BuiltIn__FilterDatabase__1[[#This Row],[Super.s]],L611)</f>
        <v xml:space="preserve">Super.s </v>
      </c>
      <c r="H611" s="34" t="str">
        <f>IF(L611="Nő","",IF(Excel_BuiltIn__FilterDatabase__1[[#This Row],[Kor]]&gt;=1=AND(Excel_BuiltIn__FilterDatabase__1[[#This Row],[Kor]]&lt;18),"Junior ",""))</f>
        <v/>
      </c>
      <c r="I611" s="34" t="str">
        <f>IF(L611="Nő","",IF(Excel_BuiltIn__FilterDatabase__1[[#This Row],[Kor]]&gt;=18=AND(Excel_BuiltIn__FilterDatabase__1[[#This Row],[Kor]]&lt;=49),"Felnőtt ",""))</f>
        <v/>
      </c>
      <c r="J611" s="34" t="str">
        <f>IF(L611="Nő","",IF(Excel_BuiltIn__FilterDatabase__1[[#This Row],[Kor]]&gt;49=AND(Excel_BuiltIn__FilterDatabase__1[[#This Row],[Kor]]&lt;=59),"Senior ",""))</f>
        <v/>
      </c>
      <c r="K611" s="34" t="str">
        <f>IF(L611="Nő","",IF(Excel_BuiltIn__FilterDatabase__1[[#This Row],[Kor]]&gt;=60,"Super.s ",""))</f>
        <v xml:space="preserve">Super.s </v>
      </c>
      <c r="L611" s="34" t="str">
        <f>IF(Excel_BuiltIn__FilterDatabase__1[[#This Row],[Nem]]="Nő","Lady","")</f>
        <v/>
      </c>
    </row>
    <row r="612" spans="1:12" s="1" customFormat="1" ht="13.8">
      <c r="A612" s="28">
        <v>2317</v>
      </c>
      <c r="B612" s="28" t="s">
        <v>516</v>
      </c>
      <c r="C612" s="44" t="s">
        <v>964</v>
      </c>
      <c r="D612" s="45"/>
      <c r="E612" s="33" t="str">
        <f>IF(D612&gt;0,($N$2-Excel_BuiltIn__FilterDatabase__1[[#This Row],[Szül Év.Hó.Nap]])/365.25,"0")</f>
        <v>0</v>
      </c>
      <c r="F612" s="40"/>
      <c r="G612" s="34" t="str">
        <f>CONCATENATE(H612,Excel_BuiltIn__FilterDatabase__1[[#This Row],[Felnőtt]],Excel_BuiltIn__FilterDatabase__1[[#This Row],[Senior]],Excel_BuiltIn__FilterDatabase__1[[#This Row],[Super.s]],L612)</f>
        <v xml:space="preserve">Super.s </v>
      </c>
      <c r="H612" s="34" t="str">
        <f>IF(L612="Nő","",IF(Excel_BuiltIn__FilterDatabase__1[[#This Row],[Kor]]&gt;=1=AND(Excel_BuiltIn__FilterDatabase__1[[#This Row],[Kor]]&lt;18),"Junior ",""))</f>
        <v/>
      </c>
      <c r="I612" s="34" t="str">
        <f>IF(L612="Nő","",IF(Excel_BuiltIn__FilterDatabase__1[[#This Row],[Kor]]&gt;=18=AND(Excel_BuiltIn__FilterDatabase__1[[#This Row],[Kor]]&lt;=49),"Felnőtt ",""))</f>
        <v/>
      </c>
      <c r="J612" s="34" t="str">
        <f>IF(L612="Nő","",IF(Excel_BuiltIn__FilterDatabase__1[[#This Row],[Kor]]&gt;49=AND(Excel_BuiltIn__FilterDatabase__1[[#This Row],[Kor]]&lt;=59),"Senior ",""))</f>
        <v/>
      </c>
      <c r="K612" s="34" t="str">
        <f>IF(L612="Nő","",IF(Excel_BuiltIn__FilterDatabase__1[[#This Row],[Kor]]&gt;=60,"Super.s ",""))</f>
        <v xml:space="preserve">Super.s </v>
      </c>
      <c r="L612" s="34" t="str">
        <f>IF(Excel_BuiltIn__FilterDatabase__1[[#This Row],[Nem]]="Nő","Lady","")</f>
        <v/>
      </c>
    </row>
    <row r="613" spans="1:12" s="1" customFormat="1" ht="27.6">
      <c r="A613" s="28">
        <v>2327</v>
      </c>
      <c r="B613" s="28" t="s">
        <v>2454</v>
      </c>
      <c r="C613" s="44" t="s">
        <v>982</v>
      </c>
      <c r="D613" s="45"/>
      <c r="E613" s="33" t="str">
        <f>IF(D613&gt;0,($N$2-Excel_BuiltIn__FilterDatabase__1[[#This Row],[Szül Év.Hó.Nap]])/365.25,"0")</f>
        <v>0</v>
      </c>
      <c r="F613" s="40"/>
      <c r="G613" s="34" t="str">
        <f>CONCATENATE(H613,Excel_BuiltIn__FilterDatabase__1[[#This Row],[Felnőtt]],Excel_BuiltIn__FilterDatabase__1[[#This Row],[Senior]],Excel_BuiltIn__FilterDatabase__1[[#This Row],[Super.s]],L613)</f>
        <v xml:space="preserve">Super.s </v>
      </c>
      <c r="H613" s="34" t="str">
        <f>IF(L613="Nő","",IF(Excel_BuiltIn__FilterDatabase__1[[#This Row],[Kor]]&gt;=1=AND(Excel_BuiltIn__FilterDatabase__1[[#This Row],[Kor]]&lt;18),"Junior ",""))</f>
        <v/>
      </c>
      <c r="I613" s="34" t="str">
        <f>IF(L613="Nő","",IF(Excel_BuiltIn__FilterDatabase__1[[#This Row],[Kor]]&gt;=18=AND(Excel_BuiltIn__FilterDatabase__1[[#This Row],[Kor]]&lt;=49),"Felnőtt ",""))</f>
        <v/>
      </c>
      <c r="J613" s="34" t="str">
        <f>IF(L613="Nő","",IF(Excel_BuiltIn__FilterDatabase__1[[#This Row],[Kor]]&gt;49=AND(Excel_BuiltIn__FilterDatabase__1[[#This Row],[Kor]]&lt;=59),"Senior ",""))</f>
        <v/>
      </c>
      <c r="K613" s="34" t="str">
        <f>IF(L613="Nő","",IF(Excel_BuiltIn__FilterDatabase__1[[#This Row],[Kor]]&gt;=60,"Super.s ",""))</f>
        <v xml:space="preserve">Super.s </v>
      </c>
      <c r="L613" s="34" t="str">
        <f>IF(Excel_BuiltIn__FilterDatabase__1[[#This Row],[Nem]]="Nő","Lady","")</f>
        <v/>
      </c>
    </row>
    <row r="614" spans="1:12" s="1" customFormat="1" ht="13.8">
      <c r="A614" s="28">
        <v>2329</v>
      </c>
      <c r="B614" s="28" t="s">
        <v>517</v>
      </c>
      <c r="C614" s="44" t="s">
        <v>1536</v>
      </c>
      <c r="D614" s="45"/>
      <c r="E614" s="33" t="str">
        <f>IF(D614&gt;0,($N$2-Excel_BuiltIn__FilterDatabase__1[[#This Row],[Szül Év.Hó.Nap]])/365.25,"0")</f>
        <v>0</v>
      </c>
      <c r="F614" s="40"/>
      <c r="G614" s="34" t="str">
        <f>CONCATENATE(H614,Excel_BuiltIn__FilterDatabase__1[[#This Row],[Felnőtt]],Excel_BuiltIn__FilterDatabase__1[[#This Row],[Senior]],Excel_BuiltIn__FilterDatabase__1[[#This Row],[Super.s]],L614)</f>
        <v xml:space="preserve">Super.s </v>
      </c>
      <c r="H614" s="34" t="str">
        <f>IF(L614="Nő","",IF(Excel_BuiltIn__FilterDatabase__1[[#This Row],[Kor]]&gt;=1=AND(Excel_BuiltIn__FilterDatabase__1[[#This Row],[Kor]]&lt;18),"Junior ",""))</f>
        <v/>
      </c>
      <c r="I614" s="34" t="str">
        <f>IF(L614="Nő","",IF(Excel_BuiltIn__FilterDatabase__1[[#This Row],[Kor]]&gt;=18=AND(Excel_BuiltIn__FilterDatabase__1[[#This Row],[Kor]]&lt;=49),"Felnőtt ",""))</f>
        <v/>
      </c>
      <c r="J614" s="34" t="str">
        <f>IF(L614="Nő","",IF(Excel_BuiltIn__FilterDatabase__1[[#This Row],[Kor]]&gt;49=AND(Excel_BuiltIn__FilterDatabase__1[[#This Row],[Kor]]&lt;=59),"Senior ",""))</f>
        <v/>
      </c>
      <c r="K614" s="34" t="str">
        <f>IF(L614="Nő","",IF(Excel_BuiltIn__FilterDatabase__1[[#This Row],[Kor]]&gt;=60,"Super.s ",""))</f>
        <v xml:space="preserve">Super.s </v>
      </c>
      <c r="L614" s="34" t="str">
        <f>IF(Excel_BuiltIn__FilterDatabase__1[[#This Row],[Nem]]="Nő","Lady","")</f>
        <v/>
      </c>
    </row>
    <row r="615" spans="1:12" s="1" customFormat="1" ht="13.8">
      <c r="A615" s="28">
        <v>2332</v>
      </c>
      <c r="B615" s="28" t="s">
        <v>518</v>
      </c>
      <c r="C615" s="44" t="s">
        <v>1536</v>
      </c>
      <c r="D615" s="45"/>
      <c r="E615" s="33" t="str">
        <f>IF(D615&gt;0,($N$2-Excel_BuiltIn__FilterDatabase__1[[#This Row],[Szül Év.Hó.Nap]])/365.25,"0")</f>
        <v>0</v>
      </c>
      <c r="F615" s="40"/>
      <c r="G615" s="34" t="str">
        <f>CONCATENATE(H615,Excel_BuiltIn__FilterDatabase__1[[#This Row],[Felnőtt]],Excel_BuiltIn__FilterDatabase__1[[#This Row],[Senior]],Excel_BuiltIn__FilterDatabase__1[[#This Row],[Super.s]],L615)</f>
        <v xml:space="preserve">Super.s </v>
      </c>
      <c r="H615" s="34" t="str">
        <f>IF(L615="Nő","",IF(Excel_BuiltIn__FilterDatabase__1[[#This Row],[Kor]]&gt;=1=AND(Excel_BuiltIn__FilterDatabase__1[[#This Row],[Kor]]&lt;18),"Junior ",""))</f>
        <v/>
      </c>
      <c r="I615" s="34" t="str">
        <f>IF(L615="Nő","",IF(Excel_BuiltIn__FilterDatabase__1[[#This Row],[Kor]]&gt;=18=AND(Excel_BuiltIn__FilterDatabase__1[[#This Row],[Kor]]&lt;=49),"Felnőtt ",""))</f>
        <v/>
      </c>
      <c r="J615" s="34" t="str">
        <f>IF(L615="Nő","",IF(Excel_BuiltIn__FilterDatabase__1[[#This Row],[Kor]]&gt;49=AND(Excel_BuiltIn__FilterDatabase__1[[#This Row],[Kor]]&lt;=59),"Senior ",""))</f>
        <v/>
      </c>
      <c r="K615" s="34" t="str">
        <f>IF(L615="Nő","",IF(Excel_BuiltIn__FilterDatabase__1[[#This Row],[Kor]]&gt;=60,"Super.s ",""))</f>
        <v xml:space="preserve">Super.s </v>
      </c>
      <c r="L615" s="34" t="str">
        <f>IF(Excel_BuiltIn__FilterDatabase__1[[#This Row],[Nem]]="Nő","Lady","")</f>
        <v/>
      </c>
    </row>
    <row r="616" spans="1:12" s="1" customFormat="1" ht="13.8">
      <c r="A616" s="28">
        <v>2338</v>
      </c>
      <c r="B616" s="28" t="s">
        <v>1019</v>
      </c>
      <c r="C616" s="44" t="s">
        <v>942</v>
      </c>
      <c r="D616" s="45"/>
      <c r="E616" s="33" t="str">
        <f>IF(D616&gt;0,($N$2-Excel_BuiltIn__FilterDatabase__1[[#This Row],[Szül Év.Hó.Nap]])/365.25,"0")</f>
        <v>0</v>
      </c>
      <c r="F616" s="40"/>
      <c r="G616" s="34" t="str">
        <f>CONCATENATE(H616,Excel_BuiltIn__FilterDatabase__1[[#This Row],[Felnőtt]],Excel_BuiltIn__FilterDatabase__1[[#This Row],[Senior]],Excel_BuiltIn__FilterDatabase__1[[#This Row],[Super.s]],L616)</f>
        <v xml:space="preserve">Super.s </v>
      </c>
      <c r="H616" s="34" t="str">
        <f>IF(L616="Nő","",IF(Excel_BuiltIn__FilterDatabase__1[[#This Row],[Kor]]&gt;=1=AND(Excel_BuiltIn__FilterDatabase__1[[#This Row],[Kor]]&lt;18),"Junior ",""))</f>
        <v/>
      </c>
      <c r="I616" s="34" t="str">
        <f>IF(L616="Nő","",IF(Excel_BuiltIn__FilterDatabase__1[[#This Row],[Kor]]&gt;=18=AND(Excel_BuiltIn__FilterDatabase__1[[#This Row],[Kor]]&lt;=49),"Felnőtt ",""))</f>
        <v/>
      </c>
      <c r="J616" s="34" t="str">
        <f>IF(L616="Nő","",IF(Excel_BuiltIn__FilterDatabase__1[[#This Row],[Kor]]&gt;49=AND(Excel_BuiltIn__FilterDatabase__1[[#This Row],[Kor]]&lt;=59),"Senior ",""))</f>
        <v/>
      </c>
      <c r="K616" s="34" t="str">
        <f>IF(L616="Nő","",IF(Excel_BuiltIn__FilterDatabase__1[[#This Row],[Kor]]&gt;=60,"Super.s ",""))</f>
        <v xml:space="preserve">Super.s </v>
      </c>
      <c r="L616" s="34" t="str">
        <f>IF(Excel_BuiltIn__FilterDatabase__1[[#This Row],[Nem]]="Nő","Lady","")</f>
        <v/>
      </c>
    </row>
    <row r="617" spans="1:12" s="1" customFormat="1" ht="13.8">
      <c r="A617" s="28">
        <v>2342</v>
      </c>
      <c r="B617" s="28" t="s">
        <v>519</v>
      </c>
      <c r="C617" s="44" t="s">
        <v>2455</v>
      </c>
      <c r="D617" s="45"/>
      <c r="E617" s="33" t="str">
        <f>IF(D617&gt;0,($N$2-Excel_BuiltIn__FilterDatabase__1[[#This Row],[Szül Év.Hó.Nap]])/365.25,"0")</f>
        <v>0</v>
      </c>
      <c r="F617" s="40"/>
      <c r="G617" s="34" t="str">
        <f>CONCATENATE(H617,Excel_BuiltIn__FilterDatabase__1[[#This Row],[Felnőtt]],Excel_BuiltIn__FilterDatabase__1[[#This Row],[Senior]],Excel_BuiltIn__FilterDatabase__1[[#This Row],[Super.s]],L617)</f>
        <v xml:space="preserve">Super.s </v>
      </c>
      <c r="H617" s="34" t="str">
        <f>IF(L617="Nő","",IF(Excel_BuiltIn__FilterDatabase__1[[#This Row],[Kor]]&gt;=1=AND(Excel_BuiltIn__FilterDatabase__1[[#This Row],[Kor]]&lt;18),"Junior ",""))</f>
        <v/>
      </c>
      <c r="I617" s="34" t="str">
        <f>IF(L617="Nő","",IF(Excel_BuiltIn__FilterDatabase__1[[#This Row],[Kor]]&gt;=18=AND(Excel_BuiltIn__FilterDatabase__1[[#This Row],[Kor]]&lt;=49),"Felnőtt ",""))</f>
        <v/>
      </c>
      <c r="J617" s="34" t="str">
        <f>IF(L617="Nő","",IF(Excel_BuiltIn__FilterDatabase__1[[#This Row],[Kor]]&gt;49=AND(Excel_BuiltIn__FilterDatabase__1[[#This Row],[Kor]]&lt;=59),"Senior ",""))</f>
        <v/>
      </c>
      <c r="K617" s="34" t="str">
        <f>IF(L617="Nő","",IF(Excel_BuiltIn__FilterDatabase__1[[#This Row],[Kor]]&gt;=60,"Super.s ",""))</f>
        <v xml:space="preserve">Super.s </v>
      </c>
      <c r="L617" s="34" t="str">
        <f>IF(Excel_BuiltIn__FilterDatabase__1[[#This Row],[Nem]]="Nő","Lady","")</f>
        <v/>
      </c>
    </row>
    <row r="618" spans="1:12" s="1" customFormat="1" ht="13.8">
      <c r="A618" s="28">
        <v>2346</v>
      </c>
      <c r="B618" s="28" t="s">
        <v>520</v>
      </c>
      <c r="C618" s="44" t="s">
        <v>27</v>
      </c>
      <c r="D618" s="45"/>
      <c r="E618" s="33" t="str">
        <f>IF(D618&gt;0,($N$2-Excel_BuiltIn__FilterDatabase__1[[#This Row],[Szül Év.Hó.Nap]])/365.25,"0")</f>
        <v>0</v>
      </c>
      <c r="F618" s="40"/>
      <c r="G618" s="34" t="str">
        <f>CONCATENATE(H618,Excel_BuiltIn__FilterDatabase__1[[#This Row],[Felnőtt]],Excel_BuiltIn__FilterDatabase__1[[#This Row],[Senior]],Excel_BuiltIn__FilterDatabase__1[[#This Row],[Super.s]],L618)</f>
        <v xml:space="preserve">Super.s </v>
      </c>
      <c r="H618" s="34" t="str">
        <f>IF(L618="Nő","",IF(Excel_BuiltIn__FilterDatabase__1[[#This Row],[Kor]]&gt;=1=AND(Excel_BuiltIn__FilterDatabase__1[[#This Row],[Kor]]&lt;18),"Junior ",""))</f>
        <v/>
      </c>
      <c r="I618" s="34" t="str">
        <f>IF(L618="Nő","",IF(Excel_BuiltIn__FilterDatabase__1[[#This Row],[Kor]]&gt;=18=AND(Excel_BuiltIn__FilterDatabase__1[[#This Row],[Kor]]&lt;=49),"Felnőtt ",""))</f>
        <v/>
      </c>
      <c r="J618" s="34" t="str">
        <f>IF(L618="Nő","",IF(Excel_BuiltIn__FilterDatabase__1[[#This Row],[Kor]]&gt;49=AND(Excel_BuiltIn__FilterDatabase__1[[#This Row],[Kor]]&lt;=59),"Senior ",""))</f>
        <v/>
      </c>
      <c r="K618" s="34" t="str">
        <f>IF(L618="Nő","",IF(Excel_BuiltIn__FilterDatabase__1[[#This Row],[Kor]]&gt;=60,"Super.s ",""))</f>
        <v xml:space="preserve">Super.s </v>
      </c>
      <c r="L618" s="34" t="str">
        <f>IF(Excel_BuiltIn__FilterDatabase__1[[#This Row],[Nem]]="Nő","Lady","")</f>
        <v/>
      </c>
    </row>
    <row r="619" spans="1:12" s="1" customFormat="1" ht="13.8">
      <c r="A619" s="28">
        <v>2347</v>
      </c>
      <c r="B619" s="28" t="s">
        <v>521</v>
      </c>
      <c r="C619" s="44" t="s">
        <v>27</v>
      </c>
      <c r="D619" s="45"/>
      <c r="E619" s="33" t="str">
        <f>IF(D619&gt;0,($N$2-Excel_BuiltIn__FilterDatabase__1[[#This Row],[Szül Év.Hó.Nap]])/365.25,"0")</f>
        <v>0</v>
      </c>
      <c r="F619" s="40"/>
      <c r="G619" s="34" t="str">
        <f>CONCATENATE(H619,Excel_BuiltIn__FilterDatabase__1[[#This Row],[Felnőtt]],Excel_BuiltIn__FilterDatabase__1[[#This Row],[Senior]],Excel_BuiltIn__FilterDatabase__1[[#This Row],[Super.s]],L619)</f>
        <v xml:space="preserve">Super.s </v>
      </c>
      <c r="H619" s="34" t="str">
        <f>IF(L619="Nő","",IF(Excel_BuiltIn__FilterDatabase__1[[#This Row],[Kor]]&gt;=1=AND(Excel_BuiltIn__FilterDatabase__1[[#This Row],[Kor]]&lt;18),"Junior ",""))</f>
        <v/>
      </c>
      <c r="I619" s="34" t="str">
        <f>IF(L619="Nő","",IF(Excel_BuiltIn__FilterDatabase__1[[#This Row],[Kor]]&gt;=18=AND(Excel_BuiltIn__FilterDatabase__1[[#This Row],[Kor]]&lt;=49),"Felnőtt ",""))</f>
        <v/>
      </c>
      <c r="J619" s="34" t="str">
        <f>IF(L619="Nő","",IF(Excel_BuiltIn__FilterDatabase__1[[#This Row],[Kor]]&gt;49=AND(Excel_BuiltIn__FilterDatabase__1[[#This Row],[Kor]]&lt;=59),"Senior ",""))</f>
        <v/>
      </c>
      <c r="K619" s="34" t="str">
        <f>IF(L619="Nő","",IF(Excel_BuiltIn__FilterDatabase__1[[#This Row],[Kor]]&gt;=60,"Super.s ",""))</f>
        <v xml:space="preserve">Super.s </v>
      </c>
      <c r="L619" s="34" t="str">
        <f>IF(Excel_BuiltIn__FilterDatabase__1[[#This Row],[Nem]]="Nő","Lady","")</f>
        <v/>
      </c>
    </row>
    <row r="620" spans="1:12" s="1" customFormat="1" ht="13.8">
      <c r="A620" s="28">
        <v>2349</v>
      </c>
      <c r="B620" s="28" t="s">
        <v>522</v>
      </c>
      <c r="C620" s="44" t="s">
        <v>242</v>
      </c>
      <c r="D620" s="45"/>
      <c r="E620" s="33" t="str">
        <f>IF(D620&gt;0,($N$2-Excel_BuiltIn__FilterDatabase__1[[#This Row],[Szül Év.Hó.Nap]])/365.25,"0")</f>
        <v>0</v>
      </c>
      <c r="F620" s="40"/>
      <c r="G620" s="34" t="str">
        <f>CONCATENATE(H620,Excel_BuiltIn__FilterDatabase__1[[#This Row],[Felnőtt]],Excel_BuiltIn__FilterDatabase__1[[#This Row],[Senior]],Excel_BuiltIn__FilterDatabase__1[[#This Row],[Super.s]],L620)</f>
        <v xml:space="preserve">Super.s </v>
      </c>
      <c r="H620" s="34" t="str">
        <f>IF(L620="Nő","",IF(Excel_BuiltIn__FilterDatabase__1[[#This Row],[Kor]]&gt;=1=AND(Excel_BuiltIn__FilterDatabase__1[[#This Row],[Kor]]&lt;18),"Junior ",""))</f>
        <v/>
      </c>
      <c r="I620" s="34" t="str">
        <f>IF(L620="Nő","",IF(Excel_BuiltIn__FilterDatabase__1[[#This Row],[Kor]]&gt;=18=AND(Excel_BuiltIn__FilterDatabase__1[[#This Row],[Kor]]&lt;=49),"Felnőtt ",""))</f>
        <v/>
      </c>
      <c r="J620" s="34" t="str">
        <f>IF(L620="Nő","",IF(Excel_BuiltIn__FilterDatabase__1[[#This Row],[Kor]]&gt;49=AND(Excel_BuiltIn__FilterDatabase__1[[#This Row],[Kor]]&lt;=59),"Senior ",""))</f>
        <v/>
      </c>
      <c r="K620" s="34" t="str">
        <f>IF(L620="Nő","",IF(Excel_BuiltIn__FilterDatabase__1[[#This Row],[Kor]]&gt;=60,"Super.s ",""))</f>
        <v xml:space="preserve">Super.s </v>
      </c>
      <c r="L620" s="34" t="str">
        <f>IF(Excel_BuiltIn__FilterDatabase__1[[#This Row],[Nem]]="Nő","Lady","")</f>
        <v/>
      </c>
    </row>
    <row r="621" spans="1:12" s="1" customFormat="1" ht="13.8">
      <c r="A621" s="28">
        <v>2350</v>
      </c>
      <c r="B621" s="28" t="s">
        <v>523</v>
      </c>
      <c r="C621" s="44" t="s">
        <v>991</v>
      </c>
      <c r="D621" s="45"/>
      <c r="E621" s="33" t="str">
        <f>IF(D621&gt;0,($N$2-Excel_BuiltIn__FilterDatabase__1[[#This Row],[Szül Év.Hó.Nap]])/365.25,"0")</f>
        <v>0</v>
      </c>
      <c r="F621" s="40"/>
      <c r="G621" s="34" t="str">
        <f>CONCATENATE(H621,Excel_BuiltIn__FilterDatabase__1[[#This Row],[Felnőtt]],Excel_BuiltIn__FilterDatabase__1[[#This Row],[Senior]],Excel_BuiltIn__FilterDatabase__1[[#This Row],[Super.s]],L621)</f>
        <v xml:space="preserve">Super.s </v>
      </c>
      <c r="H621" s="34" t="str">
        <f>IF(L621="Nő","",IF(Excel_BuiltIn__FilterDatabase__1[[#This Row],[Kor]]&gt;=1=AND(Excel_BuiltIn__FilterDatabase__1[[#This Row],[Kor]]&lt;18),"Junior ",""))</f>
        <v/>
      </c>
      <c r="I621" s="34" t="str">
        <f>IF(L621="Nő","",IF(Excel_BuiltIn__FilterDatabase__1[[#This Row],[Kor]]&gt;=18=AND(Excel_BuiltIn__FilterDatabase__1[[#This Row],[Kor]]&lt;=49),"Felnőtt ",""))</f>
        <v/>
      </c>
      <c r="J621" s="34" t="str">
        <f>IF(L621="Nő","",IF(Excel_BuiltIn__FilterDatabase__1[[#This Row],[Kor]]&gt;49=AND(Excel_BuiltIn__FilterDatabase__1[[#This Row],[Kor]]&lt;=59),"Senior ",""))</f>
        <v/>
      </c>
      <c r="K621" s="34" t="str">
        <f>IF(L621="Nő","",IF(Excel_BuiltIn__FilterDatabase__1[[#This Row],[Kor]]&gt;=60,"Super.s ",""))</f>
        <v xml:space="preserve">Super.s </v>
      </c>
      <c r="L621" s="34" t="str">
        <f>IF(Excel_BuiltIn__FilterDatabase__1[[#This Row],[Nem]]="Nő","Lady","")</f>
        <v/>
      </c>
    </row>
    <row r="622" spans="1:12" s="1" customFormat="1" ht="13.8">
      <c r="A622" s="28">
        <v>2351</v>
      </c>
      <c r="B622" s="28" t="s">
        <v>1021</v>
      </c>
      <c r="C622" s="44" t="s">
        <v>979</v>
      </c>
      <c r="D622" s="45"/>
      <c r="E622" s="33" t="str">
        <f>IF(D622&gt;0,($N$2-Excel_BuiltIn__FilterDatabase__1[[#This Row],[Szül Év.Hó.Nap]])/365.25,"0")</f>
        <v>0</v>
      </c>
      <c r="F622" s="40"/>
      <c r="G622" s="34" t="str">
        <f>CONCATENATE(H622,Excel_BuiltIn__FilterDatabase__1[[#This Row],[Felnőtt]],Excel_BuiltIn__FilterDatabase__1[[#This Row],[Senior]],Excel_BuiltIn__FilterDatabase__1[[#This Row],[Super.s]],L622)</f>
        <v xml:space="preserve">Super.s </v>
      </c>
      <c r="H622" s="34" t="str">
        <f>IF(L622="Nő","",IF(Excel_BuiltIn__FilterDatabase__1[[#This Row],[Kor]]&gt;=1=AND(Excel_BuiltIn__FilterDatabase__1[[#This Row],[Kor]]&lt;18),"Junior ",""))</f>
        <v/>
      </c>
      <c r="I622" s="34" t="str">
        <f>IF(L622="Nő","",IF(Excel_BuiltIn__FilterDatabase__1[[#This Row],[Kor]]&gt;=18=AND(Excel_BuiltIn__FilterDatabase__1[[#This Row],[Kor]]&lt;=49),"Felnőtt ",""))</f>
        <v/>
      </c>
      <c r="J622" s="34" t="str">
        <f>IF(L622="Nő","",IF(Excel_BuiltIn__FilterDatabase__1[[#This Row],[Kor]]&gt;49=AND(Excel_BuiltIn__FilterDatabase__1[[#This Row],[Kor]]&lt;=59),"Senior ",""))</f>
        <v/>
      </c>
      <c r="K622" s="34" t="str">
        <f>IF(L622="Nő","",IF(Excel_BuiltIn__FilterDatabase__1[[#This Row],[Kor]]&gt;=60,"Super.s ",""))</f>
        <v xml:space="preserve">Super.s </v>
      </c>
      <c r="L622" s="34" t="str">
        <f>IF(Excel_BuiltIn__FilterDatabase__1[[#This Row],[Nem]]="Nő","Lady","")</f>
        <v/>
      </c>
    </row>
    <row r="623" spans="1:12" s="1" customFormat="1" ht="13.8">
      <c r="A623" s="28">
        <v>2354</v>
      </c>
      <c r="B623" s="28" t="s">
        <v>524</v>
      </c>
      <c r="C623" s="44" t="s">
        <v>936</v>
      </c>
      <c r="D623" s="45"/>
      <c r="E623" s="33" t="str">
        <f>IF(D623&gt;0,($N$2-Excel_BuiltIn__FilterDatabase__1[[#This Row],[Szül Év.Hó.Nap]])/365.25,"0")</f>
        <v>0</v>
      </c>
      <c r="F623" s="40"/>
      <c r="G623" s="34" t="str">
        <f>CONCATENATE(H623,Excel_BuiltIn__FilterDatabase__1[[#This Row],[Felnőtt]],Excel_BuiltIn__FilterDatabase__1[[#This Row],[Senior]],Excel_BuiltIn__FilterDatabase__1[[#This Row],[Super.s]],L623)</f>
        <v xml:space="preserve">Super.s </v>
      </c>
      <c r="H623" s="34" t="str">
        <f>IF(L623="Nő","",IF(Excel_BuiltIn__FilterDatabase__1[[#This Row],[Kor]]&gt;=1=AND(Excel_BuiltIn__FilterDatabase__1[[#This Row],[Kor]]&lt;18),"Junior ",""))</f>
        <v/>
      </c>
      <c r="I623" s="34" t="str">
        <f>IF(L623="Nő","",IF(Excel_BuiltIn__FilterDatabase__1[[#This Row],[Kor]]&gt;=18=AND(Excel_BuiltIn__FilterDatabase__1[[#This Row],[Kor]]&lt;=49),"Felnőtt ",""))</f>
        <v/>
      </c>
      <c r="J623" s="34" t="str">
        <f>IF(L623="Nő","",IF(Excel_BuiltIn__FilterDatabase__1[[#This Row],[Kor]]&gt;49=AND(Excel_BuiltIn__FilterDatabase__1[[#This Row],[Kor]]&lt;=59),"Senior ",""))</f>
        <v/>
      </c>
      <c r="K623" s="34" t="str">
        <f>IF(L623="Nő","",IF(Excel_BuiltIn__FilterDatabase__1[[#This Row],[Kor]]&gt;=60,"Super.s ",""))</f>
        <v xml:space="preserve">Super.s </v>
      </c>
      <c r="L623" s="34" t="str">
        <f>IF(Excel_BuiltIn__FilterDatabase__1[[#This Row],[Nem]]="Nő","Lady","")</f>
        <v/>
      </c>
    </row>
    <row r="624" spans="1:12" s="1" customFormat="1" ht="13.8">
      <c r="A624" s="28">
        <v>2356</v>
      </c>
      <c r="B624" s="28" t="s">
        <v>525</v>
      </c>
      <c r="C624" s="44" t="s">
        <v>964</v>
      </c>
      <c r="D624" s="45"/>
      <c r="E624" s="33" t="str">
        <f>IF(D624&gt;0,($N$2-Excel_BuiltIn__FilterDatabase__1[[#This Row],[Szül Év.Hó.Nap]])/365.25,"0")</f>
        <v>0</v>
      </c>
      <c r="F624" s="40"/>
      <c r="G624" s="34" t="str">
        <f>CONCATENATE(H624,Excel_BuiltIn__FilterDatabase__1[[#This Row],[Felnőtt]],Excel_BuiltIn__FilterDatabase__1[[#This Row],[Senior]],Excel_BuiltIn__FilterDatabase__1[[#This Row],[Super.s]],L624)</f>
        <v xml:space="preserve">Super.s </v>
      </c>
      <c r="H624" s="34" t="str">
        <f>IF(L624="Nő","",IF(Excel_BuiltIn__FilterDatabase__1[[#This Row],[Kor]]&gt;=1=AND(Excel_BuiltIn__FilterDatabase__1[[#This Row],[Kor]]&lt;18),"Junior ",""))</f>
        <v/>
      </c>
      <c r="I624" s="34" t="str">
        <f>IF(L624="Nő","",IF(Excel_BuiltIn__FilterDatabase__1[[#This Row],[Kor]]&gt;=18=AND(Excel_BuiltIn__FilterDatabase__1[[#This Row],[Kor]]&lt;=49),"Felnőtt ",""))</f>
        <v/>
      </c>
      <c r="J624" s="34" t="str">
        <f>IF(L624="Nő","",IF(Excel_BuiltIn__FilterDatabase__1[[#This Row],[Kor]]&gt;49=AND(Excel_BuiltIn__FilterDatabase__1[[#This Row],[Kor]]&lt;=59),"Senior ",""))</f>
        <v/>
      </c>
      <c r="K624" s="34" t="str">
        <f>IF(L624="Nő","",IF(Excel_BuiltIn__FilterDatabase__1[[#This Row],[Kor]]&gt;=60,"Super.s ",""))</f>
        <v xml:space="preserve">Super.s </v>
      </c>
      <c r="L624" s="34" t="str">
        <f>IF(Excel_BuiltIn__FilterDatabase__1[[#This Row],[Nem]]="Nő","Lady","")</f>
        <v/>
      </c>
    </row>
    <row r="625" spans="1:12" s="1" customFormat="1" ht="13.8">
      <c r="A625" s="28">
        <v>2359</v>
      </c>
      <c r="B625" s="28" t="s">
        <v>526</v>
      </c>
      <c r="C625" s="44" t="s">
        <v>29</v>
      </c>
      <c r="D625" s="45"/>
      <c r="E625" s="33" t="str">
        <f>IF(D625&gt;0,($N$2-Excel_BuiltIn__FilterDatabase__1[[#This Row],[Szül Év.Hó.Nap]])/365.25,"0")</f>
        <v>0</v>
      </c>
      <c r="F625" s="40"/>
      <c r="G625" s="34" t="str">
        <f>CONCATENATE(H625,Excel_BuiltIn__FilterDatabase__1[[#This Row],[Felnőtt]],Excel_BuiltIn__FilterDatabase__1[[#This Row],[Senior]],Excel_BuiltIn__FilterDatabase__1[[#This Row],[Super.s]],L625)</f>
        <v xml:space="preserve">Super.s </v>
      </c>
      <c r="H625" s="34" t="str">
        <f>IF(L625="Nő","",IF(Excel_BuiltIn__FilterDatabase__1[[#This Row],[Kor]]&gt;=1=AND(Excel_BuiltIn__FilterDatabase__1[[#This Row],[Kor]]&lt;18),"Junior ",""))</f>
        <v/>
      </c>
      <c r="I625" s="34" t="str">
        <f>IF(L625="Nő","",IF(Excel_BuiltIn__FilterDatabase__1[[#This Row],[Kor]]&gt;=18=AND(Excel_BuiltIn__FilterDatabase__1[[#This Row],[Kor]]&lt;=49),"Felnőtt ",""))</f>
        <v/>
      </c>
      <c r="J625" s="34" t="str">
        <f>IF(L625="Nő","",IF(Excel_BuiltIn__FilterDatabase__1[[#This Row],[Kor]]&gt;49=AND(Excel_BuiltIn__FilterDatabase__1[[#This Row],[Kor]]&lt;=59),"Senior ",""))</f>
        <v/>
      </c>
      <c r="K625" s="34" t="str">
        <f>IF(L625="Nő","",IF(Excel_BuiltIn__FilterDatabase__1[[#This Row],[Kor]]&gt;=60,"Super.s ",""))</f>
        <v xml:space="preserve">Super.s </v>
      </c>
      <c r="L625" s="34" t="str">
        <f>IF(Excel_BuiltIn__FilterDatabase__1[[#This Row],[Nem]]="Nő","Lady","")</f>
        <v/>
      </c>
    </row>
    <row r="626" spans="1:12" s="1" customFormat="1" ht="13.8">
      <c r="A626" s="28">
        <v>2369</v>
      </c>
      <c r="B626" s="28" t="s">
        <v>1537</v>
      </c>
      <c r="C626" s="44" t="s">
        <v>50</v>
      </c>
      <c r="D626" s="45"/>
      <c r="E626" s="33" t="str">
        <f>IF(D626&gt;0,($N$2-Excel_BuiltIn__FilterDatabase__1[[#This Row],[Szül Év.Hó.Nap]])/365.25,"0")</f>
        <v>0</v>
      </c>
      <c r="F626" s="40"/>
      <c r="G626" s="34" t="str">
        <f>CONCATENATE(H626,Excel_BuiltIn__FilterDatabase__1[[#This Row],[Felnőtt]],Excel_BuiltIn__FilterDatabase__1[[#This Row],[Senior]],Excel_BuiltIn__FilterDatabase__1[[#This Row],[Super.s]],L626)</f>
        <v xml:space="preserve">Super.s </v>
      </c>
      <c r="H626" s="34" t="str">
        <f>IF(L626="Nő","",IF(Excel_BuiltIn__FilterDatabase__1[[#This Row],[Kor]]&gt;=1=AND(Excel_BuiltIn__FilterDatabase__1[[#This Row],[Kor]]&lt;18),"Junior ",""))</f>
        <v/>
      </c>
      <c r="I626" s="34" t="str">
        <f>IF(L626="Nő","",IF(Excel_BuiltIn__FilterDatabase__1[[#This Row],[Kor]]&gt;=18=AND(Excel_BuiltIn__FilterDatabase__1[[#This Row],[Kor]]&lt;=49),"Felnőtt ",""))</f>
        <v/>
      </c>
      <c r="J626" s="34" t="str">
        <f>IF(L626="Nő","",IF(Excel_BuiltIn__FilterDatabase__1[[#This Row],[Kor]]&gt;49=AND(Excel_BuiltIn__FilterDatabase__1[[#This Row],[Kor]]&lt;=59),"Senior ",""))</f>
        <v/>
      </c>
      <c r="K626" s="34" t="str">
        <f>IF(L626="Nő","",IF(Excel_BuiltIn__FilterDatabase__1[[#This Row],[Kor]]&gt;=60,"Super.s ",""))</f>
        <v xml:space="preserve">Super.s </v>
      </c>
      <c r="L626" s="34" t="str">
        <f>IF(Excel_BuiltIn__FilterDatabase__1[[#This Row],[Nem]]="Nő","Lady","")</f>
        <v/>
      </c>
    </row>
    <row r="627" spans="1:12" s="1" customFormat="1" ht="13.8">
      <c r="A627" s="28">
        <v>2373</v>
      </c>
      <c r="B627" s="28" t="s">
        <v>528</v>
      </c>
      <c r="C627" s="44" t="s">
        <v>246</v>
      </c>
      <c r="D627" s="45"/>
      <c r="E627" s="33" t="str">
        <f>IF(D627&gt;0,($N$2-Excel_BuiltIn__FilterDatabase__1[[#This Row],[Szül Év.Hó.Nap]])/365.25,"0")</f>
        <v>0</v>
      </c>
      <c r="F627" s="40"/>
      <c r="G627" s="34" t="str">
        <f>CONCATENATE(H627,Excel_BuiltIn__FilterDatabase__1[[#This Row],[Felnőtt]],Excel_BuiltIn__FilterDatabase__1[[#This Row],[Senior]],Excel_BuiltIn__FilterDatabase__1[[#This Row],[Super.s]],L627)</f>
        <v xml:space="preserve">Super.s </v>
      </c>
      <c r="H627" s="34" t="str">
        <f>IF(L627="Nő","",IF(Excel_BuiltIn__FilterDatabase__1[[#This Row],[Kor]]&gt;=1=AND(Excel_BuiltIn__FilterDatabase__1[[#This Row],[Kor]]&lt;18),"Junior ",""))</f>
        <v/>
      </c>
      <c r="I627" s="34" t="str">
        <f>IF(L627="Nő","",IF(Excel_BuiltIn__FilterDatabase__1[[#This Row],[Kor]]&gt;=18=AND(Excel_BuiltIn__FilterDatabase__1[[#This Row],[Kor]]&lt;=49),"Felnőtt ",""))</f>
        <v/>
      </c>
      <c r="J627" s="34" t="str">
        <f>IF(L627="Nő","",IF(Excel_BuiltIn__FilterDatabase__1[[#This Row],[Kor]]&gt;49=AND(Excel_BuiltIn__FilterDatabase__1[[#This Row],[Kor]]&lt;=59),"Senior ",""))</f>
        <v/>
      </c>
      <c r="K627" s="34" t="str">
        <f>IF(L627="Nő","",IF(Excel_BuiltIn__FilterDatabase__1[[#This Row],[Kor]]&gt;=60,"Super.s ",""))</f>
        <v xml:space="preserve">Super.s </v>
      </c>
      <c r="L627" s="34" t="str">
        <f>IF(Excel_BuiltIn__FilterDatabase__1[[#This Row],[Nem]]="Nő","Lady","")</f>
        <v/>
      </c>
    </row>
    <row r="628" spans="1:12" s="1" customFormat="1" ht="13.8">
      <c r="A628" s="28">
        <v>2375</v>
      </c>
      <c r="B628" s="28" t="s">
        <v>1538</v>
      </c>
      <c r="C628" s="44" t="s">
        <v>109</v>
      </c>
      <c r="D628" s="45"/>
      <c r="E628" s="33" t="str">
        <f>IF(D628&gt;0,($N$2-Excel_BuiltIn__FilterDatabase__1[[#This Row],[Szül Év.Hó.Nap]])/365.25,"0")</f>
        <v>0</v>
      </c>
      <c r="F628" s="40"/>
      <c r="G628" s="34" t="str">
        <f>CONCATENATE(H628,Excel_BuiltIn__FilterDatabase__1[[#This Row],[Felnőtt]],Excel_BuiltIn__FilterDatabase__1[[#This Row],[Senior]],Excel_BuiltIn__FilterDatabase__1[[#This Row],[Super.s]],L628)</f>
        <v xml:space="preserve">Super.s </v>
      </c>
      <c r="H628" s="34" t="str">
        <f>IF(L628="Nő","",IF(Excel_BuiltIn__FilterDatabase__1[[#This Row],[Kor]]&gt;=1=AND(Excel_BuiltIn__FilterDatabase__1[[#This Row],[Kor]]&lt;18),"Junior ",""))</f>
        <v/>
      </c>
      <c r="I628" s="34" t="str">
        <f>IF(L628="Nő","",IF(Excel_BuiltIn__FilterDatabase__1[[#This Row],[Kor]]&gt;=18=AND(Excel_BuiltIn__FilterDatabase__1[[#This Row],[Kor]]&lt;=49),"Felnőtt ",""))</f>
        <v/>
      </c>
      <c r="J628" s="34" t="str">
        <f>IF(L628="Nő","",IF(Excel_BuiltIn__FilterDatabase__1[[#This Row],[Kor]]&gt;49=AND(Excel_BuiltIn__FilterDatabase__1[[#This Row],[Kor]]&lt;=59),"Senior ",""))</f>
        <v/>
      </c>
      <c r="K628" s="34" t="str">
        <f>IF(L628="Nő","",IF(Excel_BuiltIn__FilterDatabase__1[[#This Row],[Kor]]&gt;=60,"Super.s ",""))</f>
        <v xml:space="preserve">Super.s </v>
      </c>
      <c r="L628" s="34" t="str">
        <f>IF(Excel_BuiltIn__FilterDatabase__1[[#This Row],[Nem]]="Nő","Lady","")</f>
        <v/>
      </c>
    </row>
    <row r="629" spans="1:12" s="1" customFormat="1" ht="13.8">
      <c r="A629" s="28">
        <v>2378</v>
      </c>
      <c r="B629" s="28" t="s">
        <v>529</v>
      </c>
      <c r="C629" s="44" t="s">
        <v>112</v>
      </c>
      <c r="D629" s="45"/>
      <c r="E629" s="33" t="str">
        <f>IF(D629&gt;0,($N$2-Excel_BuiltIn__FilterDatabase__1[[#This Row],[Szül Év.Hó.Nap]])/365.25,"0")</f>
        <v>0</v>
      </c>
      <c r="F629" s="40"/>
      <c r="G629" s="34" t="str">
        <f>CONCATENATE(H629,Excel_BuiltIn__FilterDatabase__1[[#This Row],[Felnőtt]],Excel_BuiltIn__FilterDatabase__1[[#This Row],[Senior]],Excel_BuiltIn__FilterDatabase__1[[#This Row],[Super.s]],L629)</f>
        <v xml:space="preserve">Super.s </v>
      </c>
      <c r="H629" s="34" t="str">
        <f>IF(L629="Nő","",IF(Excel_BuiltIn__FilterDatabase__1[[#This Row],[Kor]]&gt;=1=AND(Excel_BuiltIn__FilterDatabase__1[[#This Row],[Kor]]&lt;18),"Junior ",""))</f>
        <v/>
      </c>
      <c r="I629" s="34" t="str">
        <f>IF(L629="Nő","",IF(Excel_BuiltIn__FilterDatabase__1[[#This Row],[Kor]]&gt;=18=AND(Excel_BuiltIn__FilterDatabase__1[[#This Row],[Kor]]&lt;=49),"Felnőtt ",""))</f>
        <v/>
      </c>
      <c r="J629" s="34" t="str">
        <f>IF(L629="Nő","",IF(Excel_BuiltIn__FilterDatabase__1[[#This Row],[Kor]]&gt;49=AND(Excel_BuiltIn__FilterDatabase__1[[#This Row],[Kor]]&lt;=59),"Senior ",""))</f>
        <v/>
      </c>
      <c r="K629" s="34" t="str">
        <f>IF(L629="Nő","",IF(Excel_BuiltIn__FilterDatabase__1[[#This Row],[Kor]]&gt;=60,"Super.s ",""))</f>
        <v xml:space="preserve">Super.s </v>
      </c>
      <c r="L629" s="34" t="str">
        <f>IF(Excel_BuiltIn__FilterDatabase__1[[#This Row],[Nem]]="Nő","Lady","")</f>
        <v/>
      </c>
    </row>
    <row r="630" spans="1:12" s="1" customFormat="1" ht="13.8">
      <c r="A630" s="28">
        <v>2379</v>
      </c>
      <c r="B630" s="28" t="s">
        <v>269</v>
      </c>
      <c r="C630" s="44" t="s">
        <v>979</v>
      </c>
      <c r="D630" s="45"/>
      <c r="E630" s="33" t="str">
        <f>IF(D630&gt;0,($N$2-Excel_BuiltIn__FilterDatabase__1[[#This Row],[Szül Év.Hó.Nap]])/365.25,"0")</f>
        <v>0</v>
      </c>
      <c r="F630" s="40"/>
      <c r="G630" s="34" t="str">
        <f>CONCATENATE(H630,Excel_BuiltIn__FilterDatabase__1[[#This Row],[Felnőtt]],Excel_BuiltIn__FilterDatabase__1[[#This Row],[Senior]],Excel_BuiltIn__FilterDatabase__1[[#This Row],[Super.s]],L630)</f>
        <v xml:space="preserve">Super.s </v>
      </c>
      <c r="H630" s="34" t="str">
        <f>IF(L630="Nő","",IF(Excel_BuiltIn__FilterDatabase__1[[#This Row],[Kor]]&gt;=1=AND(Excel_BuiltIn__FilterDatabase__1[[#This Row],[Kor]]&lt;18),"Junior ",""))</f>
        <v/>
      </c>
      <c r="I630" s="34" t="str">
        <f>IF(L630="Nő","",IF(Excel_BuiltIn__FilterDatabase__1[[#This Row],[Kor]]&gt;=18=AND(Excel_BuiltIn__FilterDatabase__1[[#This Row],[Kor]]&lt;=49),"Felnőtt ",""))</f>
        <v/>
      </c>
      <c r="J630" s="34" t="str">
        <f>IF(L630="Nő","",IF(Excel_BuiltIn__FilterDatabase__1[[#This Row],[Kor]]&gt;49=AND(Excel_BuiltIn__FilterDatabase__1[[#This Row],[Kor]]&lt;=59),"Senior ",""))</f>
        <v/>
      </c>
      <c r="K630" s="34" t="str">
        <f>IF(L630="Nő","",IF(Excel_BuiltIn__FilterDatabase__1[[#This Row],[Kor]]&gt;=60,"Super.s ",""))</f>
        <v xml:space="preserve">Super.s </v>
      </c>
      <c r="L630" s="34" t="str">
        <f>IF(Excel_BuiltIn__FilterDatabase__1[[#This Row],[Nem]]="Nő","Lady","")</f>
        <v/>
      </c>
    </row>
    <row r="631" spans="1:12" s="1" customFormat="1" ht="13.8">
      <c r="A631" s="28">
        <v>2381</v>
      </c>
      <c r="B631" s="28" t="s">
        <v>2456</v>
      </c>
      <c r="C631" s="44" t="s">
        <v>1003</v>
      </c>
      <c r="D631" s="45"/>
      <c r="E631" s="33" t="str">
        <f>IF(D631&gt;0,($N$2-Excel_BuiltIn__FilterDatabase__1[[#This Row],[Szül Év.Hó.Nap]])/365.25,"0")</f>
        <v>0</v>
      </c>
      <c r="F631" s="40"/>
      <c r="G631" s="34" t="str">
        <f>CONCATENATE(H631,Excel_BuiltIn__FilterDatabase__1[[#This Row],[Felnőtt]],Excel_BuiltIn__FilterDatabase__1[[#This Row],[Senior]],Excel_BuiltIn__FilterDatabase__1[[#This Row],[Super.s]],L631)</f>
        <v xml:space="preserve">Super.s </v>
      </c>
      <c r="H631" s="34" t="str">
        <f>IF(L631="Nő","",IF(Excel_BuiltIn__FilterDatabase__1[[#This Row],[Kor]]&gt;=1=AND(Excel_BuiltIn__FilterDatabase__1[[#This Row],[Kor]]&lt;18),"Junior ",""))</f>
        <v/>
      </c>
      <c r="I631" s="34" t="str">
        <f>IF(L631="Nő","",IF(Excel_BuiltIn__FilterDatabase__1[[#This Row],[Kor]]&gt;=18=AND(Excel_BuiltIn__FilterDatabase__1[[#This Row],[Kor]]&lt;=49),"Felnőtt ",""))</f>
        <v/>
      </c>
      <c r="J631" s="34" t="str">
        <f>IF(L631="Nő","",IF(Excel_BuiltIn__FilterDatabase__1[[#This Row],[Kor]]&gt;49=AND(Excel_BuiltIn__FilterDatabase__1[[#This Row],[Kor]]&lt;=59),"Senior ",""))</f>
        <v/>
      </c>
      <c r="K631" s="34" t="str">
        <f>IF(L631="Nő","",IF(Excel_BuiltIn__FilterDatabase__1[[#This Row],[Kor]]&gt;=60,"Super.s ",""))</f>
        <v xml:space="preserve">Super.s </v>
      </c>
      <c r="L631" s="34" t="str">
        <f>IF(Excel_BuiltIn__FilterDatabase__1[[#This Row],[Nem]]="Nő","Lady","")</f>
        <v/>
      </c>
    </row>
    <row r="632" spans="1:12" s="1" customFormat="1" ht="27.6">
      <c r="A632" s="28">
        <v>2384</v>
      </c>
      <c r="B632" s="28" t="s">
        <v>2457</v>
      </c>
      <c r="C632" s="44" t="s">
        <v>27</v>
      </c>
      <c r="D632" s="45"/>
      <c r="E632" s="33" t="str">
        <f>IF(D632&gt;0,($N$2-Excel_BuiltIn__FilterDatabase__1[[#This Row],[Szül Év.Hó.Nap]])/365.25,"0")</f>
        <v>0</v>
      </c>
      <c r="F632" s="40"/>
      <c r="G632" s="34" t="str">
        <f>CONCATENATE(H632,Excel_BuiltIn__FilterDatabase__1[[#This Row],[Felnőtt]],Excel_BuiltIn__FilterDatabase__1[[#This Row],[Senior]],Excel_BuiltIn__FilterDatabase__1[[#This Row],[Super.s]],L632)</f>
        <v xml:space="preserve">Super.s </v>
      </c>
      <c r="H632" s="34" t="str">
        <f>IF(L632="Nő","",IF(Excel_BuiltIn__FilterDatabase__1[[#This Row],[Kor]]&gt;=1=AND(Excel_BuiltIn__FilterDatabase__1[[#This Row],[Kor]]&lt;18),"Junior ",""))</f>
        <v/>
      </c>
      <c r="I632" s="34" t="str">
        <f>IF(L632="Nő","",IF(Excel_BuiltIn__FilterDatabase__1[[#This Row],[Kor]]&gt;=18=AND(Excel_BuiltIn__FilterDatabase__1[[#This Row],[Kor]]&lt;=49),"Felnőtt ",""))</f>
        <v/>
      </c>
      <c r="J632" s="34" t="str">
        <f>IF(L632="Nő","",IF(Excel_BuiltIn__FilterDatabase__1[[#This Row],[Kor]]&gt;49=AND(Excel_BuiltIn__FilterDatabase__1[[#This Row],[Kor]]&lt;=59),"Senior ",""))</f>
        <v/>
      </c>
      <c r="K632" s="34" t="str">
        <f>IF(L632="Nő","",IF(Excel_BuiltIn__FilterDatabase__1[[#This Row],[Kor]]&gt;=60,"Super.s ",""))</f>
        <v xml:space="preserve">Super.s </v>
      </c>
      <c r="L632" s="34" t="str">
        <f>IF(Excel_BuiltIn__FilterDatabase__1[[#This Row],[Nem]]="Nő","Lady","")</f>
        <v/>
      </c>
    </row>
    <row r="633" spans="1:12" s="1" customFormat="1" ht="13.8">
      <c r="A633" s="28">
        <v>2391</v>
      </c>
      <c r="B633" s="28" t="s">
        <v>530</v>
      </c>
      <c r="C633" s="44" t="s">
        <v>942</v>
      </c>
      <c r="D633" s="45"/>
      <c r="E633" s="33" t="str">
        <f>IF(D633&gt;0,($N$2-Excel_BuiltIn__FilterDatabase__1[[#This Row],[Szül Év.Hó.Nap]])/365.25,"0")</f>
        <v>0</v>
      </c>
      <c r="F633" s="40"/>
      <c r="G633" s="34" t="str">
        <f>CONCATENATE(H633,Excel_BuiltIn__FilterDatabase__1[[#This Row],[Felnőtt]],Excel_BuiltIn__FilterDatabase__1[[#This Row],[Senior]],Excel_BuiltIn__FilterDatabase__1[[#This Row],[Super.s]],L633)</f>
        <v xml:space="preserve">Super.s </v>
      </c>
      <c r="H633" s="34" t="str">
        <f>IF(L633="Nő","",IF(Excel_BuiltIn__FilterDatabase__1[[#This Row],[Kor]]&gt;=1=AND(Excel_BuiltIn__FilterDatabase__1[[#This Row],[Kor]]&lt;18),"Junior ",""))</f>
        <v/>
      </c>
      <c r="I633" s="34" t="str">
        <f>IF(L633="Nő","",IF(Excel_BuiltIn__FilterDatabase__1[[#This Row],[Kor]]&gt;=18=AND(Excel_BuiltIn__FilterDatabase__1[[#This Row],[Kor]]&lt;=49),"Felnőtt ",""))</f>
        <v/>
      </c>
      <c r="J633" s="34" t="str">
        <f>IF(L633="Nő","",IF(Excel_BuiltIn__FilterDatabase__1[[#This Row],[Kor]]&gt;49=AND(Excel_BuiltIn__FilterDatabase__1[[#This Row],[Kor]]&lt;=59),"Senior ",""))</f>
        <v/>
      </c>
      <c r="K633" s="34" t="str">
        <f>IF(L633="Nő","",IF(Excel_BuiltIn__FilterDatabase__1[[#This Row],[Kor]]&gt;=60,"Super.s ",""))</f>
        <v xml:space="preserve">Super.s </v>
      </c>
      <c r="L633" s="34" t="str">
        <f>IF(Excel_BuiltIn__FilterDatabase__1[[#This Row],[Nem]]="Nő","Lady","")</f>
        <v/>
      </c>
    </row>
    <row r="634" spans="1:12" s="1" customFormat="1" ht="13.8">
      <c r="A634" s="28">
        <v>2393</v>
      </c>
      <c r="B634" s="28" t="s">
        <v>531</v>
      </c>
      <c r="C634" s="44" t="s">
        <v>114</v>
      </c>
      <c r="D634" s="45"/>
      <c r="E634" s="33" t="str">
        <f>IF(D634&gt;0,($N$2-Excel_BuiltIn__FilterDatabase__1[[#This Row],[Szül Év.Hó.Nap]])/365.25,"0")</f>
        <v>0</v>
      </c>
      <c r="F634" s="40"/>
      <c r="G634" s="34" t="str">
        <f>CONCATENATE(H634,Excel_BuiltIn__FilterDatabase__1[[#This Row],[Felnőtt]],Excel_BuiltIn__FilterDatabase__1[[#This Row],[Senior]],Excel_BuiltIn__FilterDatabase__1[[#This Row],[Super.s]],L634)</f>
        <v xml:space="preserve">Super.s </v>
      </c>
      <c r="H634" s="34" t="str">
        <f>IF(L634="Nő","",IF(Excel_BuiltIn__FilterDatabase__1[[#This Row],[Kor]]&gt;=1=AND(Excel_BuiltIn__FilterDatabase__1[[#This Row],[Kor]]&lt;18),"Junior ",""))</f>
        <v/>
      </c>
      <c r="I634" s="34" t="str">
        <f>IF(L634="Nő","",IF(Excel_BuiltIn__FilterDatabase__1[[#This Row],[Kor]]&gt;=18=AND(Excel_BuiltIn__FilterDatabase__1[[#This Row],[Kor]]&lt;=49),"Felnőtt ",""))</f>
        <v/>
      </c>
      <c r="J634" s="34" t="str">
        <f>IF(L634="Nő","",IF(Excel_BuiltIn__FilterDatabase__1[[#This Row],[Kor]]&gt;49=AND(Excel_BuiltIn__FilterDatabase__1[[#This Row],[Kor]]&lt;=59),"Senior ",""))</f>
        <v/>
      </c>
      <c r="K634" s="34" t="str">
        <f>IF(L634="Nő","",IF(Excel_BuiltIn__FilterDatabase__1[[#This Row],[Kor]]&gt;=60,"Super.s ",""))</f>
        <v xml:space="preserve">Super.s </v>
      </c>
      <c r="L634" s="34" t="str">
        <f>IF(Excel_BuiltIn__FilterDatabase__1[[#This Row],[Nem]]="Nő","Lady","")</f>
        <v/>
      </c>
    </row>
    <row r="635" spans="1:12" s="1" customFormat="1" ht="13.8">
      <c r="A635" s="28">
        <v>2395</v>
      </c>
      <c r="B635" s="28" t="s">
        <v>532</v>
      </c>
      <c r="C635" s="44" t="s">
        <v>1536</v>
      </c>
      <c r="D635" s="45"/>
      <c r="E635" s="33" t="str">
        <f>IF(D635&gt;0,($N$2-Excel_BuiltIn__FilterDatabase__1[[#This Row],[Szül Év.Hó.Nap]])/365.25,"0")</f>
        <v>0</v>
      </c>
      <c r="F635" s="40"/>
      <c r="G635" s="34" t="str">
        <f>CONCATENATE(H635,Excel_BuiltIn__FilterDatabase__1[[#This Row],[Felnőtt]],Excel_BuiltIn__FilterDatabase__1[[#This Row],[Senior]],Excel_BuiltIn__FilterDatabase__1[[#This Row],[Super.s]],L635)</f>
        <v xml:space="preserve">Super.s </v>
      </c>
      <c r="H635" s="34" t="str">
        <f>IF(L635="Nő","",IF(Excel_BuiltIn__FilterDatabase__1[[#This Row],[Kor]]&gt;=1=AND(Excel_BuiltIn__FilterDatabase__1[[#This Row],[Kor]]&lt;18),"Junior ",""))</f>
        <v/>
      </c>
      <c r="I635" s="34" t="str">
        <f>IF(L635="Nő","",IF(Excel_BuiltIn__FilterDatabase__1[[#This Row],[Kor]]&gt;=18=AND(Excel_BuiltIn__FilterDatabase__1[[#This Row],[Kor]]&lt;=49),"Felnőtt ",""))</f>
        <v/>
      </c>
      <c r="J635" s="34" t="str">
        <f>IF(L635="Nő","",IF(Excel_BuiltIn__FilterDatabase__1[[#This Row],[Kor]]&gt;49=AND(Excel_BuiltIn__FilterDatabase__1[[#This Row],[Kor]]&lt;=59),"Senior ",""))</f>
        <v/>
      </c>
      <c r="K635" s="34" t="str">
        <f>IF(L635="Nő","",IF(Excel_BuiltIn__FilterDatabase__1[[#This Row],[Kor]]&gt;=60,"Super.s ",""))</f>
        <v xml:space="preserve">Super.s </v>
      </c>
      <c r="L635" s="34" t="str">
        <f>IF(Excel_BuiltIn__FilterDatabase__1[[#This Row],[Nem]]="Nő","Lady","")</f>
        <v/>
      </c>
    </row>
    <row r="636" spans="1:12" s="1" customFormat="1" ht="27.6">
      <c r="A636" s="28">
        <v>2397</v>
      </c>
      <c r="B636" s="28" t="s">
        <v>533</v>
      </c>
      <c r="C636" s="44" t="s">
        <v>1011</v>
      </c>
      <c r="D636" s="45"/>
      <c r="E636" s="33" t="str">
        <f>IF(D636&gt;0,($N$2-Excel_BuiltIn__FilterDatabase__1[[#This Row],[Szül Év.Hó.Nap]])/365.25,"0")</f>
        <v>0</v>
      </c>
      <c r="F636" s="40"/>
      <c r="G636" s="34" t="str">
        <f>CONCATENATE(H636,Excel_BuiltIn__FilterDatabase__1[[#This Row],[Felnőtt]],Excel_BuiltIn__FilterDatabase__1[[#This Row],[Senior]],Excel_BuiltIn__FilterDatabase__1[[#This Row],[Super.s]],L636)</f>
        <v xml:space="preserve">Super.s </v>
      </c>
      <c r="H636" s="34" t="str">
        <f>IF(L636="Nő","",IF(Excel_BuiltIn__FilterDatabase__1[[#This Row],[Kor]]&gt;=1=AND(Excel_BuiltIn__FilterDatabase__1[[#This Row],[Kor]]&lt;18),"Junior ",""))</f>
        <v/>
      </c>
      <c r="I636" s="34" t="str">
        <f>IF(L636="Nő","",IF(Excel_BuiltIn__FilterDatabase__1[[#This Row],[Kor]]&gt;=18=AND(Excel_BuiltIn__FilterDatabase__1[[#This Row],[Kor]]&lt;=49),"Felnőtt ",""))</f>
        <v/>
      </c>
      <c r="J636" s="34" t="str">
        <f>IF(L636="Nő","",IF(Excel_BuiltIn__FilterDatabase__1[[#This Row],[Kor]]&gt;49=AND(Excel_BuiltIn__FilterDatabase__1[[#This Row],[Kor]]&lt;=59),"Senior ",""))</f>
        <v/>
      </c>
      <c r="K636" s="34" t="str">
        <f>IF(L636="Nő","",IF(Excel_BuiltIn__FilterDatabase__1[[#This Row],[Kor]]&gt;=60,"Super.s ",""))</f>
        <v xml:space="preserve">Super.s </v>
      </c>
      <c r="L636" s="34" t="str">
        <f>IF(Excel_BuiltIn__FilterDatabase__1[[#This Row],[Nem]]="Nő","Lady","")</f>
        <v/>
      </c>
    </row>
    <row r="637" spans="1:12" s="1" customFormat="1" ht="13.8">
      <c r="A637" s="28">
        <v>2399</v>
      </c>
      <c r="B637" s="28" t="s">
        <v>534</v>
      </c>
      <c r="C637" s="44" t="s">
        <v>1022</v>
      </c>
      <c r="D637" s="45"/>
      <c r="E637" s="33" t="str">
        <f>IF(D637&gt;0,($N$2-Excel_BuiltIn__FilterDatabase__1[[#This Row],[Szül Év.Hó.Nap]])/365.25,"0")</f>
        <v>0</v>
      </c>
      <c r="F637" s="40"/>
      <c r="G637" s="34" t="str">
        <f>CONCATENATE(H637,Excel_BuiltIn__FilterDatabase__1[[#This Row],[Felnőtt]],Excel_BuiltIn__FilterDatabase__1[[#This Row],[Senior]],Excel_BuiltIn__FilterDatabase__1[[#This Row],[Super.s]],L637)</f>
        <v xml:space="preserve">Super.s </v>
      </c>
      <c r="H637" s="34" t="str">
        <f>IF(L637="Nő","",IF(Excel_BuiltIn__FilterDatabase__1[[#This Row],[Kor]]&gt;=1=AND(Excel_BuiltIn__FilterDatabase__1[[#This Row],[Kor]]&lt;18),"Junior ",""))</f>
        <v/>
      </c>
      <c r="I637" s="34" t="str">
        <f>IF(L637="Nő","",IF(Excel_BuiltIn__FilterDatabase__1[[#This Row],[Kor]]&gt;=18=AND(Excel_BuiltIn__FilterDatabase__1[[#This Row],[Kor]]&lt;=49),"Felnőtt ",""))</f>
        <v/>
      </c>
      <c r="J637" s="34" t="str">
        <f>IF(L637="Nő","",IF(Excel_BuiltIn__FilterDatabase__1[[#This Row],[Kor]]&gt;49=AND(Excel_BuiltIn__FilterDatabase__1[[#This Row],[Kor]]&lt;=59),"Senior ",""))</f>
        <v/>
      </c>
      <c r="K637" s="34" t="str">
        <f>IF(L637="Nő","",IF(Excel_BuiltIn__FilterDatabase__1[[#This Row],[Kor]]&gt;=60,"Super.s ",""))</f>
        <v xml:space="preserve">Super.s </v>
      </c>
      <c r="L637" s="34" t="str">
        <f>IF(Excel_BuiltIn__FilterDatabase__1[[#This Row],[Nem]]="Nő","Lady","")</f>
        <v/>
      </c>
    </row>
    <row r="638" spans="1:12" s="1" customFormat="1" ht="13.8">
      <c r="A638" s="28">
        <v>2401</v>
      </c>
      <c r="B638" s="28" t="s">
        <v>535</v>
      </c>
      <c r="C638" s="44" t="s">
        <v>112</v>
      </c>
      <c r="D638" s="45"/>
      <c r="E638" s="33" t="str">
        <f>IF(D638&gt;0,($N$2-Excel_BuiltIn__FilterDatabase__1[[#This Row],[Szül Év.Hó.Nap]])/365.25,"0")</f>
        <v>0</v>
      </c>
      <c r="F638" s="40"/>
      <c r="G638" s="34" t="str">
        <f>CONCATENATE(H638,Excel_BuiltIn__FilterDatabase__1[[#This Row],[Felnőtt]],Excel_BuiltIn__FilterDatabase__1[[#This Row],[Senior]],Excel_BuiltIn__FilterDatabase__1[[#This Row],[Super.s]],L638)</f>
        <v xml:space="preserve">Super.s </v>
      </c>
      <c r="H638" s="34" t="str">
        <f>IF(L638="Nő","",IF(Excel_BuiltIn__FilterDatabase__1[[#This Row],[Kor]]&gt;=1=AND(Excel_BuiltIn__FilterDatabase__1[[#This Row],[Kor]]&lt;18),"Junior ",""))</f>
        <v/>
      </c>
      <c r="I638" s="34" t="str">
        <f>IF(L638="Nő","",IF(Excel_BuiltIn__FilterDatabase__1[[#This Row],[Kor]]&gt;=18=AND(Excel_BuiltIn__FilterDatabase__1[[#This Row],[Kor]]&lt;=49),"Felnőtt ",""))</f>
        <v/>
      </c>
      <c r="J638" s="34" t="str">
        <f>IF(L638="Nő","",IF(Excel_BuiltIn__FilterDatabase__1[[#This Row],[Kor]]&gt;49=AND(Excel_BuiltIn__FilterDatabase__1[[#This Row],[Kor]]&lt;=59),"Senior ",""))</f>
        <v/>
      </c>
      <c r="K638" s="34" t="str">
        <f>IF(L638="Nő","",IF(Excel_BuiltIn__FilterDatabase__1[[#This Row],[Kor]]&gt;=60,"Super.s ",""))</f>
        <v xml:space="preserve">Super.s </v>
      </c>
      <c r="L638" s="34" t="str">
        <f>IF(Excel_BuiltIn__FilterDatabase__1[[#This Row],[Nem]]="Nő","Lady","")</f>
        <v/>
      </c>
    </row>
    <row r="639" spans="1:12" s="1" customFormat="1" ht="13.8">
      <c r="A639" s="28">
        <v>2402</v>
      </c>
      <c r="B639" s="28" t="s">
        <v>536</v>
      </c>
      <c r="C639" s="44" t="s">
        <v>2365</v>
      </c>
      <c r="D639" s="45"/>
      <c r="E639" s="33" t="str">
        <f>IF(D639&gt;0,($N$2-Excel_BuiltIn__FilterDatabase__1[[#This Row],[Szül Év.Hó.Nap]])/365.25,"0")</f>
        <v>0</v>
      </c>
      <c r="F639" s="40"/>
      <c r="G639" s="34" t="str">
        <f>CONCATENATE(H639,Excel_BuiltIn__FilterDatabase__1[[#This Row],[Felnőtt]],Excel_BuiltIn__FilterDatabase__1[[#This Row],[Senior]],Excel_BuiltIn__FilterDatabase__1[[#This Row],[Super.s]],L639)</f>
        <v xml:space="preserve">Super.s </v>
      </c>
      <c r="H639" s="34" t="str">
        <f>IF(L639="Nő","",IF(Excel_BuiltIn__FilterDatabase__1[[#This Row],[Kor]]&gt;=1=AND(Excel_BuiltIn__FilterDatabase__1[[#This Row],[Kor]]&lt;18),"Junior ",""))</f>
        <v/>
      </c>
      <c r="I639" s="34" t="str">
        <f>IF(L639="Nő","",IF(Excel_BuiltIn__FilterDatabase__1[[#This Row],[Kor]]&gt;=18=AND(Excel_BuiltIn__FilterDatabase__1[[#This Row],[Kor]]&lt;=49),"Felnőtt ",""))</f>
        <v/>
      </c>
      <c r="J639" s="34" t="str">
        <f>IF(L639="Nő","",IF(Excel_BuiltIn__FilterDatabase__1[[#This Row],[Kor]]&gt;49=AND(Excel_BuiltIn__FilterDatabase__1[[#This Row],[Kor]]&lt;=59),"Senior ",""))</f>
        <v/>
      </c>
      <c r="K639" s="34" t="str">
        <f>IF(L639="Nő","",IF(Excel_BuiltIn__FilterDatabase__1[[#This Row],[Kor]]&gt;=60,"Super.s ",""))</f>
        <v xml:space="preserve">Super.s </v>
      </c>
      <c r="L639" s="34" t="str">
        <f>IF(Excel_BuiltIn__FilterDatabase__1[[#This Row],[Nem]]="Nő","Lady","")</f>
        <v/>
      </c>
    </row>
    <row r="640" spans="1:12" s="1" customFormat="1" ht="13.8">
      <c r="A640" s="28">
        <v>2403</v>
      </c>
      <c r="B640" s="28" t="s">
        <v>537</v>
      </c>
      <c r="C640" s="44" t="s">
        <v>964</v>
      </c>
      <c r="D640" s="45"/>
      <c r="E640" s="33" t="str">
        <f>IF(D640&gt;0,($N$2-Excel_BuiltIn__FilterDatabase__1[[#This Row],[Szül Év.Hó.Nap]])/365.25,"0")</f>
        <v>0</v>
      </c>
      <c r="F640" s="40"/>
      <c r="G640" s="34" t="str">
        <f>CONCATENATE(H640,Excel_BuiltIn__FilterDatabase__1[[#This Row],[Felnőtt]],Excel_BuiltIn__FilterDatabase__1[[#This Row],[Senior]],Excel_BuiltIn__FilterDatabase__1[[#This Row],[Super.s]],L640)</f>
        <v xml:space="preserve">Super.s </v>
      </c>
      <c r="H640" s="34" t="str">
        <f>IF(L640="Nő","",IF(Excel_BuiltIn__FilterDatabase__1[[#This Row],[Kor]]&gt;=1=AND(Excel_BuiltIn__FilterDatabase__1[[#This Row],[Kor]]&lt;18),"Junior ",""))</f>
        <v/>
      </c>
      <c r="I640" s="34" t="str">
        <f>IF(L640="Nő","",IF(Excel_BuiltIn__FilterDatabase__1[[#This Row],[Kor]]&gt;=18=AND(Excel_BuiltIn__FilterDatabase__1[[#This Row],[Kor]]&lt;=49),"Felnőtt ",""))</f>
        <v/>
      </c>
      <c r="J640" s="34" t="str">
        <f>IF(L640="Nő","",IF(Excel_BuiltIn__FilterDatabase__1[[#This Row],[Kor]]&gt;49=AND(Excel_BuiltIn__FilterDatabase__1[[#This Row],[Kor]]&lt;=59),"Senior ",""))</f>
        <v/>
      </c>
      <c r="K640" s="34" t="str">
        <f>IF(L640="Nő","",IF(Excel_BuiltIn__FilterDatabase__1[[#This Row],[Kor]]&gt;=60,"Super.s ",""))</f>
        <v xml:space="preserve">Super.s </v>
      </c>
      <c r="L640" s="34" t="str">
        <f>IF(Excel_BuiltIn__FilterDatabase__1[[#This Row],[Nem]]="Nő","Lady","")</f>
        <v/>
      </c>
    </row>
    <row r="641" spans="1:12" s="1" customFormat="1" ht="13.8">
      <c r="A641" s="28">
        <v>2411</v>
      </c>
      <c r="B641" s="28" t="s">
        <v>538</v>
      </c>
      <c r="C641" s="44" t="s">
        <v>2405</v>
      </c>
      <c r="D641" s="45"/>
      <c r="E641" s="33" t="str">
        <f>IF(D641&gt;0,($N$2-Excel_BuiltIn__FilterDatabase__1[[#This Row],[Szül Év.Hó.Nap]])/365.25,"0")</f>
        <v>0</v>
      </c>
      <c r="F641" s="40"/>
      <c r="G641" s="34" t="str">
        <f>CONCATENATE(H641,Excel_BuiltIn__FilterDatabase__1[[#This Row],[Felnőtt]],Excel_BuiltIn__FilterDatabase__1[[#This Row],[Senior]],Excel_BuiltIn__FilterDatabase__1[[#This Row],[Super.s]],L641)</f>
        <v xml:space="preserve">Super.s </v>
      </c>
      <c r="H641" s="34" t="str">
        <f>IF(L641="Nő","",IF(Excel_BuiltIn__FilterDatabase__1[[#This Row],[Kor]]&gt;=1=AND(Excel_BuiltIn__FilterDatabase__1[[#This Row],[Kor]]&lt;18),"Junior ",""))</f>
        <v/>
      </c>
      <c r="I641" s="34" t="str">
        <f>IF(L641="Nő","",IF(Excel_BuiltIn__FilterDatabase__1[[#This Row],[Kor]]&gt;=18=AND(Excel_BuiltIn__FilterDatabase__1[[#This Row],[Kor]]&lt;=49),"Felnőtt ",""))</f>
        <v/>
      </c>
      <c r="J641" s="34" t="str">
        <f>IF(L641="Nő","",IF(Excel_BuiltIn__FilterDatabase__1[[#This Row],[Kor]]&gt;49=AND(Excel_BuiltIn__FilterDatabase__1[[#This Row],[Kor]]&lt;=59),"Senior ",""))</f>
        <v/>
      </c>
      <c r="K641" s="34" t="str">
        <f>IF(L641="Nő","",IF(Excel_BuiltIn__FilterDatabase__1[[#This Row],[Kor]]&gt;=60,"Super.s ",""))</f>
        <v xml:space="preserve">Super.s </v>
      </c>
      <c r="L641" s="34" t="str">
        <f>IF(Excel_BuiltIn__FilterDatabase__1[[#This Row],[Nem]]="Nő","Lady","")</f>
        <v/>
      </c>
    </row>
    <row r="642" spans="1:12" s="1" customFormat="1" ht="13.8">
      <c r="A642" s="28">
        <v>2412</v>
      </c>
      <c r="B642" s="28" t="s">
        <v>1539</v>
      </c>
      <c r="C642" s="44" t="s">
        <v>259</v>
      </c>
      <c r="D642" s="45"/>
      <c r="E642" s="33" t="str">
        <f>IF(D642&gt;0,($N$2-Excel_BuiltIn__FilterDatabase__1[[#This Row],[Szül Év.Hó.Nap]])/365.25,"0")</f>
        <v>0</v>
      </c>
      <c r="F642" s="40"/>
      <c r="G642" s="34" t="str">
        <f>CONCATENATE(H642,Excel_BuiltIn__FilterDatabase__1[[#This Row],[Felnőtt]],Excel_BuiltIn__FilterDatabase__1[[#This Row],[Senior]],Excel_BuiltIn__FilterDatabase__1[[#This Row],[Super.s]],L642)</f>
        <v xml:space="preserve">Super.s </v>
      </c>
      <c r="H642" s="34" t="str">
        <f>IF(L642="Nő","",IF(Excel_BuiltIn__FilterDatabase__1[[#This Row],[Kor]]&gt;=1=AND(Excel_BuiltIn__FilterDatabase__1[[#This Row],[Kor]]&lt;18),"Junior ",""))</f>
        <v/>
      </c>
      <c r="I642" s="34" t="str">
        <f>IF(L642="Nő","",IF(Excel_BuiltIn__FilterDatabase__1[[#This Row],[Kor]]&gt;=18=AND(Excel_BuiltIn__FilterDatabase__1[[#This Row],[Kor]]&lt;=49),"Felnőtt ",""))</f>
        <v/>
      </c>
      <c r="J642" s="34" t="str">
        <f>IF(L642="Nő","",IF(Excel_BuiltIn__FilterDatabase__1[[#This Row],[Kor]]&gt;49=AND(Excel_BuiltIn__FilterDatabase__1[[#This Row],[Kor]]&lt;=59),"Senior ",""))</f>
        <v/>
      </c>
      <c r="K642" s="34" t="str">
        <f>IF(L642="Nő","",IF(Excel_BuiltIn__FilterDatabase__1[[#This Row],[Kor]]&gt;=60,"Super.s ",""))</f>
        <v xml:space="preserve">Super.s </v>
      </c>
      <c r="L642" s="34" t="str">
        <f>IF(Excel_BuiltIn__FilterDatabase__1[[#This Row],[Nem]]="Nő","Lady","")</f>
        <v/>
      </c>
    </row>
    <row r="643" spans="1:12" s="1" customFormat="1" ht="27.6">
      <c r="A643" s="28">
        <v>2413</v>
      </c>
      <c r="B643" s="28" t="s">
        <v>2458</v>
      </c>
      <c r="C643" s="44" t="s">
        <v>85</v>
      </c>
      <c r="D643" s="45"/>
      <c r="E643" s="33" t="str">
        <f>IF(D643&gt;0,($N$2-Excel_BuiltIn__FilterDatabase__1[[#This Row],[Szül Év.Hó.Nap]])/365.25,"0")</f>
        <v>0</v>
      </c>
      <c r="F643" s="40"/>
      <c r="G643" s="34" t="str">
        <f>CONCATENATE(H643,Excel_BuiltIn__FilterDatabase__1[[#This Row],[Felnőtt]],Excel_BuiltIn__FilterDatabase__1[[#This Row],[Senior]],Excel_BuiltIn__FilterDatabase__1[[#This Row],[Super.s]],L643)</f>
        <v xml:space="preserve">Super.s </v>
      </c>
      <c r="H643" s="34" t="str">
        <f>IF(L643="Nő","",IF(Excel_BuiltIn__FilterDatabase__1[[#This Row],[Kor]]&gt;=1=AND(Excel_BuiltIn__FilterDatabase__1[[#This Row],[Kor]]&lt;18),"Junior ",""))</f>
        <v/>
      </c>
      <c r="I643" s="34" t="str">
        <f>IF(L643="Nő","",IF(Excel_BuiltIn__FilterDatabase__1[[#This Row],[Kor]]&gt;=18=AND(Excel_BuiltIn__FilterDatabase__1[[#This Row],[Kor]]&lt;=49),"Felnőtt ",""))</f>
        <v/>
      </c>
      <c r="J643" s="34" t="str">
        <f>IF(L643="Nő","",IF(Excel_BuiltIn__FilterDatabase__1[[#This Row],[Kor]]&gt;49=AND(Excel_BuiltIn__FilterDatabase__1[[#This Row],[Kor]]&lt;=59),"Senior ",""))</f>
        <v/>
      </c>
      <c r="K643" s="34" t="str">
        <f>IF(L643="Nő","",IF(Excel_BuiltIn__FilterDatabase__1[[#This Row],[Kor]]&gt;=60,"Super.s ",""))</f>
        <v xml:space="preserve">Super.s </v>
      </c>
      <c r="L643" s="34" t="str">
        <f>IF(Excel_BuiltIn__FilterDatabase__1[[#This Row],[Nem]]="Nő","Lady","")</f>
        <v/>
      </c>
    </row>
    <row r="644" spans="1:12" s="1" customFormat="1" ht="13.8">
      <c r="A644" s="28">
        <v>2414</v>
      </c>
      <c r="B644" s="28" t="s">
        <v>2459</v>
      </c>
      <c r="C644" s="44" t="s">
        <v>2367</v>
      </c>
      <c r="D644" s="45"/>
      <c r="E644" s="33" t="str">
        <f>IF(D644&gt;0,($N$2-Excel_BuiltIn__FilterDatabase__1[[#This Row],[Szül Év.Hó.Nap]])/365.25,"0")</f>
        <v>0</v>
      </c>
      <c r="F644" s="40"/>
      <c r="G644" s="34" t="str">
        <f>CONCATENATE(H644,Excel_BuiltIn__FilterDatabase__1[[#This Row],[Felnőtt]],Excel_BuiltIn__FilterDatabase__1[[#This Row],[Senior]],Excel_BuiltIn__FilterDatabase__1[[#This Row],[Super.s]],L644)</f>
        <v xml:space="preserve">Super.s </v>
      </c>
      <c r="H644" s="34" t="str">
        <f>IF(L644="Nő","",IF(Excel_BuiltIn__FilterDatabase__1[[#This Row],[Kor]]&gt;=1=AND(Excel_BuiltIn__FilterDatabase__1[[#This Row],[Kor]]&lt;18),"Junior ",""))</f>
        <v/>
      </c>
      <c r="I644" s="34" t="str">
        <f>IF(L644="Nő","",IF(Excel_BuiltIn__FilterDatabase__1[[#This Row],[Kor]]&gt;=18=AND(Excel_BuiltIn__FilterDatabase__1[[#This Row],[Kor]]&lt;=49),"Felnőtt ",""))</f>
        <v/>
      </c>
      <c r="J644" s="34" t="str">
        <f>IF(L644="Nő","",IF(Excel_BuiltIn__FilterDatabase__1[[#This Row],[Kor]]&gt;49=AND(Excel_BuiltIn__FilterDatabase__1[[#This Row],[Kor]]&lt;=59),"Senior ",""))</f>
        <v/>
      </c>
      <c r="K644" s="34" t="str">
        <f>IF(L644="Nő","",IF(Excel_BuiltIn__FilterDatabase__1[[#This Row],[Kor]]&gt;=60,"Super.s ",""))</f>
        <v xml:space="preserve">Super.s </v>
      </c>
      <c r="L644" s="34" t="str">
        <f>IF(Excel_BuiltIn__FilterDatabase__1[[#This Row],[Nem]]="Nő","Lady","")</f>
        <v/>
      </c>
    </row>
    <row r="645" spans="1:12" s="1" customFormat="1" ht="27.6">
      <c r="A645" s="28">
        <v>2416</v>
      </c>
      <c r="B645" s="28" t="s">
        <v>2460</v>
      </c>
      <c r="C645" s="44" t="s">
        <v>2367</v>
      </c>
      <c r="D645" s="45"/>
      <c r="E645" s="33" t="str">
        <f>IF(D645&gt;0,($N$2-Excel_BuiltIn__FilterDatabase__1[[#This Row],[Szül Év.Hó.Nap]])/365.25,"0")</f>
        <v>0</v>
      </c>
      <c r="F645" s="40"/>
      <c r="G645" s="34" t="str">
        <f>CONCATENATE(H645,Excel_BuiltIn__FilterDatabase__1[[#This Row],[Felnőtt]],Excel_BuiltIn__FilterDatabase__1[[#This Row],[Senior]],Excel_BuiltIn__FilterDatabase__1[[#This Row],[Super.s]],L645)</f>
        <v xml:space="preserve">Super.s </v>
      </c>
      <c r="H645" s="34" t="str">
        <f>IF(L645="Nő","",IF(Excel_BuiltIn__FilterDatabase__1[[#This Row],[Kor]]&gt;=1=AND(Excel_BuiltIn__FilterDatabase__1[[#This Row],[Kor]]&lt;18),"Junior ",""))</f>
        <v/>
      </c>
      <c r="I645" s="34" t="str">
        <f>IF(L645="Nő","",IF(Excel_BuiltIn__FilterDatabase__1[[#This Row],[Kor]]&gt;=18=AND(Excel_BuiltIn__FilterDatabase__1[[#This Row],[Kor]]&lt;=49),"Felnőtt ",""))</f>
        <v/>
      </c>
      <c r="J645" s="34" t="str">
        <f>IF(L645="Nő","",IF(Excel_BuiltIn__FilterDatabase__1[[#This Row],[Kor]]&gt;49=AND(Excel_BuiltIn__FilterDatabase__1[[#This Row],[Kor]]&lt;=59),"Senior ",""))</f>
        <v/>
      </c>
      <c r="K645" s="34" t="str">
        <f>IF(L645="Nő","",IF(Excel_BuiltIn__FilterDatabase__1[[#This Row],[Kor]]&gt;=60,"Super.s ",""))</f>
        <v xml:space="preserve">Super.s </v>
      </c>
      <c r="L645" s="34" t="str">
        <f>IF(Excel_BuiltIn__FilterDatabase__1[[#This Row],[Nem]]="Nő","Lady","")</f>
        <v/>
      </c>
    </row>
    <row r="646" spans="1:12" s="1" customFormat="1" ht="13.8">
      <c r="A646" s="28">
        <v>2417</v>
      </c>
      <c r="B646" s="28" t="s">
        <v>1023</v>
      </c>
      <c r="C646" s="44" t="s">
        <v>2367</v>
      </c>
      <c r="D646" s="45"/>
      <c r="E646" s="33" t="str">
        <f>IF(D646&gt;0,($N$2-Excel_BuiltIn__FilterDatabase__1[[#This Row],[Szül Év.Hó.Nap]])/365.25,"0")</f>
        <v>0</v>
      </c>
      <c r="F646" s="40"/>
      <c r="G646" s="34" t="str">
        <f>CONCATENATE(H646,Excel_BuiltIn__FilterDatabase__1[[#This Row],[Felnőtt]],Excel_BuiltIn__FilterDatabase__1[[#This Row],[Senior]],Excel_BuiltIn__FilterDatabase__1[[#This Row],[Super.s]],L646)</f>
        <v xml:space="preserve">Super.s </v>
      </c>
      <c r="H646" s="34" t="str">
        <f>IF(L646="Nő","",IF(Excel_BuiltIn__FilterDatabase__1[[#This Row],[Kor]]&gt;=1=AND(Excel_BuiltIn__FilterDatabase__1[[#This Row],[Kor]]&lt;18),"Junior ",""))</f>
        <v/>
      </c>
      <c r="I646" s="34" t="str">
        <f>IF(L646="Nő","",IF(Excel_BuiltIn__FilterDatabase__1[[#This Row],[Kor]]&gt;=18=AND(Excel_BuiltIn__FilterDatabase__1[[#This Row],[Kor]]&lt;=49),"Felnőtt ",""))</f>
        <v/>
      </c>
      <c r="J646" s="34" t="str">
        <f>IF(L646="Nő","",IF(Excel_BuiltIn__FilterDatabase__1[[#This Row],[Kor]]&gt;49=AND(Excel_BuiltIn__FilterDatabase__1[[#This Row],[Kor]]&lt;=59),"Senior ",""))</f>
        <v/>
      </c>
      <c r="K646" s="34" t="str">
        <f>IF(L646="Nő","",IF(Excel_BuiltIn__FilterDatabase__1[[#This Row],[Kor]]&gt;=60,"Super.s ",""))</f>
        <v xml:space="preserve">Super.s </v>
      </c>
      <c r="L646" s="34" t="str">
        <f>IF(Excel_BuiltIn__FilterDatabase__1[[#This Row],[Nem]]="Nő","Lady","")</f>
        <v/>
      </c>
    </row>
    <row r="647" spans="1:12" s="1" customFormat="1" ht="13.8">
      <c r="A647" s="28">
        <v>2420</v>
      </c>
      <c r="B647" s="28" t="s">
        <v>539</v>
      </c>
      <c r="C647" s="44" t="s">
        <v>1514</v>
      </c>
      <c r="D647" s="45"/>
      <c r="E647" s="33" t="str">
        <f>IF(D647&gt;0,($N$2-Excel_BuiltIn__FilterDatabase__1[[#This Row],[Szül Év.Hó.Nap]])/365.25,"0")</f>
        <v>0</v>
      </c>
      <c r="F647" s="40"/>
      <c r="G647" s="34" t="str">
        <f>CONCATENATE(H647,Excel_BuiltIn__FilterDatabase__1[[#This Row],[Felnőtt]],Excel_BuiltIn__FilterDatabase__1[[#This Row],[Senior]],Excel_BuiltIn__FilterDatabase__1[[#This Row],[Super.s]],L647)</f>
        <v xml:space="preserve">Super.s </v>
      </c>
      <c r="H647" s="34" t="str">
        <f>IF(L647="Nő","",IF(Excel_BuiltIn__FilterDatabase__1[[#This Row],[Kor]]&gt;=1=AND(Excel_BuiltIn__FilterDatabase__1[[#This Row],[Kor]]&lt;18),"Junior ",""))</f>
        <v/>
      </c>
      <c r="I647" s="34" t="str">
        <f>IF(L647="Nő","",IF(Excel_BuiltIn__FilterDatabase__1[[#This Row],[Kor]]&gt;=18=AND(Excel_BuiltIn__FilterDatabase__1[[#This Row],[Kor]]&lt;=49),"Felnőtt ",""))</f>
        <v/>
      </c>
      <c r="J647" s="34" t="str">
        <f>IF(L647="Nő","",IF(Excel_BuiltIn__FilterDatabase__1[[#This Row],[Kor]]&gt;49=AND(Excel_BuiltIn__FilterDatabase__1[[#This Row],[Kor]]&lt;=59),"Senior ",""))</f>
        <v/>
      </c>
      <c r="K647" s="34" t="str">
        <f>IF(L647="Nő","",IF(Excel_BuiltIn__FilterDatabase__1[[#This Row],[Kor]]&gt;=60,"Super.s ",""))</f>
        <v xml:space="preserve">Super.s </v>
      </c>
      <c r="L647" s="34" t="str">
        <f>IF(Excel_BuiltIn__FilterDatabase__1[[#This Row],[Nem]]="Nő","Lady","")</f>
        <v/>
      </c>
    </row>
    <row r="648" spans="1:12" s="1" customFormat="1" ht="13.8">
      <c r="A648" s="28">
        <v>2421</v>
      </c>
      <c r="B648" s="28" t="s">
        <v>540</v>
      </c>
      <c r="C648" s="44" t="s">
        <v>85</v>
      </c>
      <c r="D648" s="45"/>
      <c r="E648" s="33" t="str">
        <f>IF(D648&gt;0,($N$2-Excel_BuiltIn__FilterDatabase__1[[#This Row],[Szül Év.Hó.Nap]])/365.25,"0")</f>
        <v>0</v>
      </c>
      <c r="F648" s="40"/>
      <c r="G648" s="34" t="str">
        <f>CONCATENATE(H648,Excel_BuiltIn__FilterDatabase__1[[#This Row],[Felnőtt]],Excel_BuiltIn__FilterDatabase__1[[#This Row],[Senior]],Excel_BuiltIn__FilterDatabase__1[[#This Row],[Super.s]],L648)</f>
        <v xml:space="preserve">Super.s </v>
      </c>
      <c r="H648" s="34" t="str">
        <f>IF(L648="Nő","",IF(Excel_BuiltIn__FilterDatabase__1[[#This Row],[Kor]]&gt;=1=AND(Excel_BuiltIn__FilterDatabase__1[[#This Row],[Kor]]&lt;18),"Junior ",""))</f>
        <v/>
      </c>
      <c r="I648" s="34" t="str">
        <f>IF(L648="Nő","",IF(Excel_BuiltIn__FilterDatabase__1[[#This Row],[Kor]]&gt;=18=AND(Excel_BuiltIn__FilterDatabase__1[[#This Row],[Kor]]&lt;=49),"Felnőtt ",""))</f>
        <v/>
      </c>
      <c r="J648" s="34" t="str">
        <f>IF(L648="Nő","",IF(Excel_BuiltIn__FilterDatabase__1[[#This Row],[Kor]]&gt;49=AND(Excel_BuiltIn__FilterDatabase__1[[#This Row],[Kor]]&lt;=59),"Senior ",""))</f>
        <v/>
      </c>
      <c r="K648" s="34" t="str">
        <f>IF(L648="Nő","",IF(Excel_BuiltIn__FilterDatabase__1[[#This Row],[Kor]]&gt;=60,"Super.s ",""))</f>
        <v xml:space="preserve">Super.s </v>
      </c>
      <c r="L648" s="34" t="str">
        <f>IF(Excel_BuiltIn__FilterDatabase__1[[#This Row],[Nem]]="Nő","Lady","")</f>
        <v/>
      </c>
    </row>
    <row r="649" spans="1:12" s="1" customFormat="1" ht="13.8">
      <c r="A649" s="28">
        <v>2424</v>
      </c>
      <c r="B649" s="28" t="s">
        <v>541</v>
      </c>
      <c r="C649" s="44" t="s">
        <v>27</v>
      </c>
      <c r="D649" s="45"/>
      <c r="E649" s="33" t="str">
        <f>IF(D649&gt;0,($N$2-Excel_BuiltIn__FilterDatabase__1[[#This Row],[Szül Év.Hó.Nap]])/365.25,"0")</f>
        <v>0</v>
      </c>
      <c r="F649" s="40"/>
      <c r="G649" s="34" t="str">
        <f>CONCATENATE(H649,Excel_BuiltIn__FilterDatabase__1[[#This Row],[Felnőtt]],Excel_BuiltIn__FilterDatabase__1[[#This Row],[Senior]],Excel_BuiltIn__FilterDatabase__1[[#This Row],[Super.s]],L649)</f>
        <v xml:space="preserve">Super.s </v>
      </c>
      <c r="H649" s="34" t="str">
        <f>IF(L649="Nő","",IF(Excel_BuiltIn__FilterDatabase__1[[#This Row],[Kor]]&gt;=1=AND(Excel_BuiltIn__FilterDatabase__1[[#This Row],[Kor]]&lt;18),"Junior ",""))</f>
        <v/>
      </c>
      <c r="I649" s="34" t="str">
        <f>IF(L649="Nő","",IF(Excel_BuiltIn__FilterDatabase__1[[#This Row],[Kor]]&gt;=18=AND(Excel_BuiltIn__FilterDatabase__1[[#This Row],[Kor]]&lt;=49),"Felnőtt ",""))</f>
        <v/>
      </c>
      <c r="J649" s="34" t="str">
        <f>IF(L649="Nő","",IF(Excel_BuiltIn__FilterDatabase__1[[#This Row],[Kor]]&gt;49=AND(Excel_BuiltIn__FilterDatabase__1[[#This Row],[Kor]]&lt;=59),"Senior ",""))</f>
        <v/>
      </c>
      <c r="K649" s="34" t="str">
        <f>IF(L649="Nő","",IF(Excel_BuiltIn__FilterDatabase__1[[#This Row],[Kor]]&gt;=60,"Super.s ",""))</f>
        <v xml:space="preserve">Super.s </v>
      </c>
      <c r="L649" s="34" t="str">
        <f>IF(Excel_BuiltIn__FilterDatabase__1[[#This Row],[Nem]]="Nő","Lady","")</f>
        <v/>
      </c>
    </row>
    <row r="650" spans="1:12" s="1" customFormat="1" ht="13.8">
      <c r="A650" s="28">
        <v>2426</v>
      </c>
      <c r="B650" s="28" t="s">
        <v>426</v>
      </c>
      <c r="C650" s="44" t="s">
        <v>2461</v>
      </c>
      <c r="D650" s="45"/>
      <c r="E650" s="33" t="str">
        <f>IF(D650&gt;0,($N$2-Excel_BuiltIn__FilterDatabase__1[[#This Row],[Szül Év.Hó.Nap]])/365.25,"0")</f>
        <v>0</v>
      </c>
      <c r="F650" s="40"/>
      <c r="G650" s="34" t="str">
        <f>CONCATENATE(H650,Excel_BuiltIn__FilterDatabase__1[[#This Row],[Felnőtt]],Excel_BuiltIn__FilterDatabase__1[[#This Row],[Senior]],Excel_BuiltIn__FilterDatabase__1[[#This Row],[Super.s]],L650)</f>
        <v xml:space="preserve">Super.s </v>
      </c>
      <c r="H650" s="34" t="str">
        <f>IF(L650="Nő","",IF(Excel_BuiltIn__FilterDatabase__1[[#This Row],[Kor]]&gt;=1=AND(Excel_BuiltIn__FilterDatabase__1[[#This Row],[Kor]]&lt;18),"Junior ",""))</f>
        <v/>
      </c>
      <c r="I650" s="34" t="str">
        <f>IF(L650="Nő","",IF(Excel_BuiltIn__FilterDatabase__1[[#This Row],[Kor]]&gt;=18=AND(Excel_BuiltIn__FilterDatabase__1[[#This Row],[Kor]]&lt;=49),"Felnőtt ",""))</f>
        <v/>
      </c>
      <c r="J650" s="34" t="str">
        <f>IF(L650="Nő","",IF(Excel_BuiltIn__FilterDatabase__1[[#This Row],[Kor]]&gt;49=AND(Excel_BuiltIn__FilterDatabase__1[[#This Row],[Kor]]&lt;=59),"Senior ",""))</f>
        <v/>
      </c>
      <c r="K650" s="34" t="str">
        <f>IF(L650="Nő","",IF(Excel_BuiltIn__FilterDatabase__1[[#This Row],[Kor]]&gt;=60,"Super.s ",""))</f>
        <v xml:space="preserve">Super.s </v>
      </c>
      <c r="L650" s="34" t="str">
        <f>IF(Excel_BuiltIn__FilterDatabase__1[[#This Row],[Nem]]="Nő","Lady","")</f>
        <v/>
      </c>
    </row>
    <row r="651" spans="1:12" s="1" customFormat="1" ht="13.8">
      <c r="A651" s="28">
        <v>2428</v>
      </c>
      <c r="B651" s="28" t="s">
        <v>2462</v>
      </c>
      <c r="C651" s="44" t="s">
        <v>2461</v>
      </c>
      <c r="D651" s="45"/>
      <c r="E651" s="33" t="str">
        <f>IF(D651&gt;0,($N$2-Excel_BuiltIn__FilterDatabase__1[[#This Row],[Szül Év.Hó.Nap]])/365.25,"0")</f>
        <v>0</v>
      </c>
      <c r="F651" s="40"/>
      <c r="G651" s="34" t="str">
        <f>CONCATENATE(H651,Excel_BuiltIn__FilterDatabase__1[[#This Row],[Felnőtt]],Excel_BuiltIn__FilterDatabase__1[[#This Row],[Senior]],Excel_BuiltIn__FilterDatabase__1[[#This Row],[Super.s]],L651)</f>
        <v xml:space="preserve">Super.s </v>
      </c>
      <c r="H651" s="34" t="str">
        <f>IF(L651="Nő","",IF(Excel_BuiltIn__FilterDatabase__1[[#This Row],[Kor]]&gt;=1=AND(Excel_BuiltIn__FilterDatabase__1[[#This Row],[Kor]]&lt;18),"Junior ",""))</f>
        <v/>
      </c>
      <c r="I651" s="34" t="str">
        <f>IF(L651="Nő","",IF(Excel_BuiltIn__FilterDatabase__1[[#This Row],[Kor]]&gt;=18=AND(Excel_BuiltIn__FilterDatabase__1[[#This Row],[Kor]]&lt;=49),"Felnőtt ",""))</f>
        <v/>
      </c>
      <c r="J651" s="34" t="str">
        <f>IF(L651="Nő","",IF(Excel_BuiltIn__FilterDatabase__1[[#This Row],[Kor]]&gt;49=AND(Excel_BuiltIn__FilterDatabase__1[[#This Row],[Kor]]&lt;=59),"Senior ",""))</f>
        <v/>
      </c>
      <c r="K651" s="34" t="str">
        <f>IF(L651="Nő","",IF(Excel_BuiltIn__FilterDatabase__1[[#This Row],[Kor]]&gt;=60,"Super.s ",""))</f>
        <v xml:space="preserve">Super.s </v>
      </c>
      <c r="L651" s="34" t="str">
        <f>IF(Excel_BuiltIn__FilterDatabase__1[[#This Row],[Nem]]="Nő","Lady","")</f>
        <v/>
      </c>
    </row>
    <row r="652" spans="1:12" s="1" customFormat="1" ht="21">
      <c r="A652" s="28">
        <v>2429</v>
      </c>
      <c r="B652" s="28" t="s">
        <v>1024</v>
      </c>
      <c r="C652" s="44" t="s">
        <v>968</v>
      </c>
      <c r="D652" s="45"/>
      <c r="E652" s="33" t="str">
        <f>IF(D652&gt;0,($N$2-Excel_BuiltIn__FilterDatabase__1[[#This Row],[Szül Év.Hó.Nap]])/365.25,"0")</f>
        <v>0</v>
      </c>
      <c r="F652" s="40"/>
      <c r="G652" s="34" t="str">
        <f>CONCATENATE(H652,Excel_BuiltIn__FilterDatabase__1[[#This Row],[Felnőtt]],Excel_BuiltIn__FilterDatabase__1[[#This Row],[Senior]],Excel_BuiltIn__FilterDatabase__1[[#This Row],[Super.s]],L652)</f>
        <v xml:space="preserve">Super.s </v>
      </c>
      <c r="H652" s="34" t="str">
        <f>IF(L652="Nő","",IF(Excel_BuiltIn__FilterDatabase__1[[#This Row],[Kor]]&gt;=1=AND(Excel_BuiltIn__FilterDatabase__1[[#This Row],[Kor]]&lt;18),"Junior ",""))</f>
        <v/>
      </c>
      <c r="I652" s="34" t="str">
        <f>IF(L652="Nő","",IF(Excel_BuiltIn__FilterDatabase__1[[#This Row],[Kor]]&gt;=18=AND(Excel_BuiltIn__FilterDatabase__1[[#This Row],[Kor]]&lt;=49),"Felnőtt ",""))</f>
        <v/>
      </c>
      <c r="J652" s="34" t="str">
        <f>IF(L652="Nő","",IF(Excel_BuiltIn__FilterDatabase__1[[#This Row],[Kor]]&gt;49=AND(Excel_BuiltIn__FilterDatabase__1[[#This Row],[Kor]]&lt;=59),"Senior ",""))</f>
        <v/>
      </c>
      <c r="K652" s="34" t="str">
        <f>IF(L652="Nő","",IF(Excel_BuiltIn__FilterDatabase__1[[#This Row],[Kor]]&gt;=60,"Super.s ",""))</f>
        <v xml:space="preserve">Super.s </v>
      </c>
      <c r="L652" s="34" t="str">
        <f>IF(Excel_BuiltIn__FilterDatabase__1[[#This Row],[Nem]]="Nő","Lady","")</f>
        <v/>
      </c>
    </row>
    <row r="653" spans="1:12" s="1" customFormat="1" ht="13.8">
      <c r="A653" s="28">
        <v>2431</v>
      </c>
      <c r="B653" s="28" t="s">
        <v>1025</v>
      </c>
      <c r="C653" s="44" t="s">
        <v>27</v>
      </c>
      <c r="D653" s="45"/>
      <c r="E653" s="33" t="str">
        <f>IF(D653&gt;0,($N$2-Excel_BuiltIn__FilterDatabase__1[[#This Row],[Szül Év.Hó.Nap]])/365.25,"0")</f>
        <v>0</v>
      </c>
      <c r="F653" s="40"/>
      <c r="G653" s="34" t="str">
        <f>CONCATENATE(H653,Excel_BuiltIn__FilterDatabase__1[[#This Row],[Felnőtt]],Excel_BuiltIn__FilterDatabase__1[[#This Row],[Senior]],Excel_BuiltIn__FilterDatabase__1[[#This Row],[Super.s]],L653)</f>
        <v xml:space="preserve">Super.s </v>
      </c>
      <c r="H653" s="34" t="str">
        <f>IF(L653="Nő","",IF(Excel_BuiltIn__FilterDatabase__1[[#This Row],[Kor]]&gt;=1=AND(Excel_BuiltIn__FilterDatabase__1[[#This Row],[Kor]]&lt;18),"Junior ",""))</f>
        <v/>
      </c>
      <c r="I653" s="34" t="str">
        <f>IF(L653="Nő","",IF(Excel_BuiltIn__FilterDatabase__1[[#This Row],[Kor]]&gt;=18=AND(Excel_BuiltIn__FilterDatabase__1[[#This Row],[Kor]]&lt;=49),"Felnőtt ",""))</f>
        <v/>
      </c>
      <c r="J653" s="34" t="str">
        <f>IF(L653="Nő","",IF(Excel_BuiltIn__FilterDatabase__1[[#This Row],[Kor]]&gt;49=AND(Excel_BuiltIn__FilterDatabase__1[[#This Row],[Kor]]&lt;=59),"Senior ",""))</f>
        <v/>
      </c>
      <c r="K653" s="34" t="str">
        <f>IF(L653="Nő","",IF(Excel_BuiltIn__FilterDatabase__1[[#This Row],[Kor]]&gt;=60,"Super.s ",""))</f>
        <v xml:space="preserve">Super.s </v>
      </c>
      <c r="L653" s="34" t="str">
        <f>IF(Excel_BuiltIn__FilterDatabase__1[[#This Row],[Nem]]="Nő","Lady","")</f>
        <v/>
      </c>
    </row>
    <row r="654" spans="1:12" s="1" customFormat="1" ht="13.8">
      <c r="A654" s="28">
        <v>2432</v>
      </c>
      <c r="B654" s="28" t="s">
        <v>542</v>
      </c>
      <c r="C654" s="44" t="s">
        <v>27</v>
      </c>
      <c r="D654" s="45"/>
      <c r="E654" s="33" t="str">
        <f>IF(D654&gt;0,($N$2-Excel_BuiltIn__FilterDatabase__1[[#This Row],[Szül Év.Hó.Nap]])/365.25,"0")</f>
        <v>0</v>
      </c>
      <c r="F654" s="40"/>
      <c r="G654" s="34" t="str">
        <f>CONCATENATE(H654,Excel_BuiltIn__FilterDatabase__1[[#This Row],[Felnőtt]],Excel_BuiltIn__FilterDatabase__1[[#This Row],[Senior]],Excel_BuiltIn__FilterDatabase__1[[#This Row],[Super.s]],L654)</f>
        <v xml:space="preserve">Super.s </v>
      </c>
      <c r="H654" s="34" t="str">
        <f>IF(L654="Nő","",IF(Excel_BuiltIn__FilterDatabase__1[[#This Row],[Kor]]&gt;=1=AND(Excel_BuiltIn__FilterDatabase__1[[#This Row],[Kor]]&lt;18),"Junior ",""))</f>
        <v/>
      </c>
      <c r="I654" s="34" t="str">
        <f>IF(L654="Nő","",IF(Excel_BuiltIn__FilterDatabase__1[[#This Row],[Kor]]&gt;=18=AND(Excel_BuiltIn__FilterDatabase__1[[#This Row],[Kor]]&lt;=49),"Felnőtt ",""))</f>
        <v/>
      </c>
      <c r="J654" s="34" t="str">
        <f>IF(L654="Nő","",IF(Excel_BuiltIn__FilterDatabase__1[[#This Row],[Kor]]&gt;49=AND(Excel_BuiltIn__FilterDatabase__1[[#This Row],[Kor]]&lt;=59),"Senior ",""))</f>
        <v/>
      </c>
      <c r="K654" s="34" t="str">
        <f>IF(L654="Nő","",IF(Excel_BuiltIn__FilterDatabase__1[[#This Row],[Kor]]&gt;=60,"Super.s ",""))</f>
        <v xml:space="preserve">Super.s </v>
      </c>
      <c r="L654" s="34" t="str">
        <f>IF(Excel_BuiltIn__FilterDatabase__1[[#This Row],[Nem]]="Nő","Lady","")</f>
        <v/>
      </c>
    </row>
    <row r="655" spans="1:12" s="1" customFormat="1" ht="13.8">
      <c r="A655" s="28">
        <v>2435</v>
      </c>
      <c r="B655" s="28" t="s">
        <v>543</v>
      </c>
      <c r="C655" s="44" t="s">
        <v>944</v>
      </c>
      <c r="D655" s="45"/>
      <c r="E655" s="33" t="str">
        <f>IF(D655&gt;0,($N$2-Excel_BuiltIn__FilterDatabase__1[[#This Row],[Szül Év.Hó.Nap]])/365.25,"0")</f>
        <v>0</v>
      </c>
      <c r="F655" s="40"/>
      <c r="G655" s="34" t="str">
        <f>CONCATENATE(H655,Excel_BuiltIn__FilterDatabase__1[[#This Row],[Felnőtt]],Excel_BuiltIn__FilterDatabase__1[[#This Row],[Senior]],Excel_BuiltIn__FilterDatabase__1[[#This Row],[Super.s]],L655)</f>
        <v xml:space="preserve">Super.s </v>
      </c>
      <c r="H655" s="34" t="str">
        <f>IF(L655="Nő","",IF(Excel_BuiltIn__FilterDatabase__1[[#This Row],[Kor]]&gt;=1=AND(Excel_BuiltIn__FilterDatabase__1[[#This Row],[Kor]]&lt;18),"Junior ",""))</f>
        <v/>
      </c>
      <c r="I655" s="34" t="str">
        <f>IF(L655="Nő","",IF(Excel_BuiltIn__FilterDatabase__1[[#This Row],[Kor]]&gt;=18=AND(Excel_BuiltIn__FilterDatabase__1[[#This Row],[Kor]]&lt;=49),"Felnőtt ",""))</f>
        <v/>
      </c>
      <c r="J655" s="34" t="str">
        <f>IF(L655="Nő","",IF(Excel_BuiltIn__FilterDatabase__1[[#This Row],[Kor]]&gt;49=AND(Excel_BuiltIn__FilterDatabase__1[[#This Row],[Kor]]&lt;=59),"Senior ",""))</f>
        <v/>
      </c>
      <c r="K655" s="34" t="str">
        <f>IF(L655="Nő","",IF(Excel_BuiltIn__FilterDatabase__1[[#This Row],[Kor]]&gt;=60,"Super.s ",""))</f>
        <v xml:space="preserve">Super.s </v>
      </c>
      <c r="L655" s="34" t="str">
        <f>IF(Excel_BuiltIn__FilterDatabase__1[[#This Row],[Nem]]="Nő","Lady","")</f>
        <v/>
      </c>
    </row>
    <row r="656" spans="1:12" s="1" customFormat="1" ht="27.6">
      <c r="A656" s="28">
        <v>2436</v>
      </c>
      <c r="B656" s="28" t="s">
        <v>544</v>
      </c>
      <c r="C656" s="44" t="s">
        <v>944</v>
      </c>
      <c r="D656" s="45"/>
      <c r="E656" s="33" t="str">
        <f>IF(D656&gt;0,($N$2-Excel_BuiltIn__FilterDatabase__1[[#This Row],[Szül Év.Hó.Nap]])/365.25,"0")</f>
        <v>0</v>
      </c>
      <c r="F656" s="40"/>
      <c r="G656" s="34" t="str">
        <f>CONCATENATE(H656,Excel_BuiltIn__FilterDatabase__1[[#This Row],[Felnőtt]],Excel_BuiltIn__FilterDatabase__1[[#This Row],[Senior]],Excel_BuiltIn__FilterDatabase__1[[#This Row],[Super.s]],L656)</f>
        <v xml:space="preserve">Super.s </v>
      </c>
      <c r="H656" s="34" t="str">
        <f>IF(L656="Nő","",IF(Excel_BuiltIn__FilterDatabase__1[[#This Row],[Kor]]&gt;=1=AND(Excel_BuiltIn__FilterDatabase__1[[#This Row],[Kor]]&lt;18),"Junior ",""))</f>
        <v/>
      </c>
      <c r="I656" s="34" t="str">
        <f>IF(L656="Nő","",IF(Excel_BuiltIn__FilterDatabase__1[[#This Row],[Kor]]&gt;=18=AND(Excel_BuiltIn__FilterDatabase__1[[#This Row],[Kor]]&lt;=49),"Felnőtt ",""))</f>
        <v/>
      </c>
      <c r="J656" s="34" t="str">
        <f>IF(L656="Nő","",IF(Excel_BuiltIn__FilterDatabase__1[[#This Row],[Kor]]&gt;49=AND(Excel_BuiltIn__FilterDatabase__1[[#This Row],[Kor]]&lt;=59),"Senior ",""))</f>
        <v/>
      </c>
      <c r="K656" s="34" t="str">
        <f>IF(L656="Nő","",IF(Excel_BuiltIn__FilterDatabase__1[[#This Row],[Kor]]&gt;=60,"Super.s ",""))</f>
        <v xml:space="preserve">Super.s </v>
      </c>
      <c r="L656" s="34" t="str">
        <f>IF(Excel_BuiltIn__FilterDatabase__1[[#This Row],[Nem]]="Nő","Lady","")</f>
        <v/>
      </c>
    </row>
    <row r="657" spans="1:12" s="1" customFormat="1" ht="27.6">
      <c r="A657" s="28">
        <v>2443</v>
      </c>
      <c r="B657" s="28" t="s">
        <v>545</v>
      </c>
      <c r="C657" s="44" t="s">
        <v>966</v>
      </c>
      <c r="D657" s="45"/>
      <c r="E657" s="33" t="str">
        <f>IF(D657&gt;0,($N$2-Excel_BuiltIn__FilterDatabase__1[[#This Row],[Szül Év.Hó.Nap]])/365.25,"0")</f>
        <v>0</v>
      </c>
      <c r="F657" s="40"/>
      <c r="G657" s="34" t="str">
        <f>CONCATENATE(H657,Excel_BuiltIn__FilterDatabase__1[[#This Row],[Felnőtt]],Excel_BuiltIn__FilterDatabase__1[[#This Row],[Senior]],Excel_BuiltIn__FilterDatabase__1[[#This Row],[Super.s]],L657)</f>
        <v xml:space="preserve">Super.s </v>
      </c>
      <c r="H657" s="34" t="str">
        <f>IF(L657="Nő","",IF(Excel_BuiltIn__FilterDatabase__1[[#This Row],[Kor]]&gt;=1=AND(Excel_BuiltIn__FilterDatabase__1[[#This Row],[Kor]]&lt;18),"Junior ",""))</f>
        <v/>
      </c>
      <c r="I657" s="34" t="str">
        <f>IF(L657="Nő","",IF(Excel_BuiltIn__FilterDatabase__1[[#This Row],[Kor]]&gt;=18=AND(Excel_BuiltIn__FilterDatabase__1[[#This Row],[Kor]]&lt;=49),"Felnőtt ",""))</f>
        <v/>
      </c>
      <c r="J657" s="34" t="str">
        <f>IF(L657="Nő","",IF(Excel_BuiltIn__FilterDatabase__1[[#This Row],[Kor]]&gt;49=AND(Excel_BuiltIn__FilterDatabase__1[[#This Row],[Kor]]&lt;=59),"Senior ",""))</f>
        <v/>
      </c>
      <c r="K657" s="34" t="str">
        <f>IF(L657="Nő","",IF(Excel_BuiltIn__FilterDatabase__1[[#This Row],[Kor]]&gt;=60,"Super.s ",""))</f>
        <v xml:space="preserve">Super.s </v>
      </c>
      <c r="L657" s="34" t="str">
        <f>IF(Excel_BuiltIn__FilterDatabase__1[[#This Row],[Nem]]="Nő","Lady","")</f>
        <v/>
      </c>
    </row>
    <row r="658" spans="1:12" s="1" customFormat="1" ht="13.8">
      <c r="A658" s="28">
        <v>2446</v>
      </c>
      <c r="B658" s="28" t="s">
        <v>546</v>
      </c>
      <c r="C658" s="44" t="s">
        <v>109</v>
      </c>
      <c r="D658" s="45"/>
      <c r="E658" s="33" t="str">
        <f>IF(D658&gt;0,($N$2-Excel_BuiltIn__FilterDatabase__1[[#This Row],[Szül Év.Hó.Nap]])/365.25,"0")</f>
        <v>0</v>
      </c>
      <c r="F658" s="40"/>
      <c r="G658" s="34" t="str">
        <f>CONCATENATE(H658,Excel_BuiltIn__FilterDatabase__1[[#This Row],[Felnőtt]],Excel_BuiltIn__FilterDatabase__1[[#This Row],[Senior]],Excel_BuiltIn__FilterDatabase__1[[#This Row],[Super.s]],L658)</f>
        <v xml:space="preserve">Super.s </v>
      </c>
      <c r="H658" s="34" t="str">
        <f>IF(L658="Nő","",IF(Excel_BuiltIn__FilterDatabase__1[[#This Row],[Kor]]&gt;=1=AND(Excel_BuiltIn__FilterDatabase__1[[#This Row],[Kor]]&lt;18),"Junior ",""))</f>
        <v/>
      </c>
      <c r="I658" s="34" t="str">
        <f>IF(L658="Nő","",IF(Excel_BuiltIn__FilterDatabase__1[[#This Row],[Kor]]&gt;=18=AND(Excel_BuiltIn__FilterDatabase__1[[#This Row],[Kor]]&lt;=49),"Felnőtt ",""))</f>
        <v/>
      </c>
      <c r="J658" s="34" t="str">
        <f>IF(L658="Nő","",IF(Excel_BuiltIn__FilterDatabase__1[[#This Row],[Kor]]&gt;49=AND(Excel_BuiltIn__FilterDatabase__1[[#This Row],[Kor]]&lt;=59),"Senior ",""))</f>
        <v/>
      </c>
      <c r="K658" s="34" t="str">
        <f>IF(L658="Nő","",IF(Excel_BuiltIn__FilterDatabase__1[[#This Row],[Kor]]&gt;=60,"Super.s ",""))</f>
        <v xml:space="preserve">Super.s </v>
      </c>
      <c r="L658" s="34" t="str">
        <f>IF(Excel_BuiltIn__FilterDatabase__1[[#This Row],[Nem]]="Nő","Lady","")</f>
        <v/>
      </c>
    </row>
    <row r="659" spans="1:12" s="1" customFormat="1" ht="13.8">
      <c r="A659" s="28">
        <v>2449</v>
      </c>
      <c r="B659" s="28" t="s">
        <v>547</v>
      </c>
      <c r="C659" s="44" t="s">
        <v>109</v>
      </c>
      <c r="D659" s="45"/>
      <c r="E659" s="33" t="str">
        <f>IF(D659&gt;0,($N$2-Excel_BuiltIn__FilterDatabase__1[[#This Row],[Szül Év.Hó.Nap]])/365.25,"0")</f>
        <v>0</v>
      </c>
      <c r="F659" s="40"/>
      <c r="G659" s="34" t="str">
        <f>CONCATENATE(H659,Excel_BuiltIn__FilterDatabase__1[[#This Row],[Felnőtt]],Excel_BuiltIn__FilterDatabase__1[[#This Row],[Senior]],Excel_BuiltIn__FilterDatabase__1[[#This Row],[Super.s]],L659)</f>
        <v xml:space="preserve">Super.s </v>
      </c>
      <c r="H659" s="34" t="str">
        <f>IF(L659="Nő","",IF(Excel_BuiltIn__FilterDatabase__1[[#This Row],[Kor]]&gt;=1=AND(Excel_BuiltIn__FilterDatabase__1[[#This Row],[Kor]]&lt;18),"Junior ",""))</f>
        <v/>
      </c>
      <c r="I659" s="34" t="str">
        <f>IF(L659="Nő","",IF(Excel_BuiltIn__FilterDatabase__1[[#This Row],[Kor]]&gt;=18=AND(Excel_BuiltIn__FilterDatabase__1[[#This Row],[Kor]]&lt;=49),"Felnőtt ",""))</f>
        <v/>
      </c>
      <c r="J659" s="34" t="str">
        <f>IF(L659="Nő","",IF(Excel_BuiltIn__FilterDatabase__1[[#This Row],[Kor]]&gt;49=AND(Excel_BuiltIn__FilterDatabase__1[[#This Row],[Kor]]&lt;=59),"Senior ",""))</f>
        <v/>
      </c>
      <c r="K659" s="34" t="str">
        <f>IF(L659="Nő","",IF(Excel_BuiltIn__FilterDatabase__1[[#This Row],[Kor]]&gt;=60,"Super.s ",""))</f>
        <v xml:space="preserve">Super.s </v>
      </c>
      <c r="L659" s="34" t="str">
        <f>IF(Excel_BuiltIn__FilterDatabase__1[[#This Row],[Nem]]="Nő","Lady","")</f>
        <v/>
      </c>
    </row>
    <row r="660" spans="1:12" s="1" customFormat="1" ht="13.8">
      <c r="A660" s="28">
        <v>2450</v>
      </c>
      <c r="B660" s="28" t="s">
        <v>2463</v>
      </c>
      <c r="C660" s="44" t="s">
        <v>1020</v>
      </c>
      <c r="D660" s="45"/>
      <c r="E660" s="33" t="str">
        <f>IF(D660&gt;0,($N$2-Excel_BuiltIn__FilterDatabase__1[[#This Row],[Szül Év.Hó.Nap]])/365.25,"0")</f>
        <v>0</v>
      </c>
      <c r="F660" s="40"/>
      <c r="G660" s="34" t="str">
        <f>CONCATENATE(H660,Excel_BuiltIn__FilterDatabase__1[[#This Row],[Felnőtt]],Excel_BuiltIn__FilterDatabase__1[[#This Row],[Senior]],Excel_BuiltIn__FilterDatabase__1[[#This Row],[Super.s]],L660)</f>
        <v xml:space="preserve">Super.s </v>
      </c>
      <c r="H660" s="34" t="str">
        <f>IF(L660="Nő","",IF(Excel_BuiltIn__FilterDatabase__1[[#This Row],[Kor]]&gt;=1=AND(Excel_BuiltIn__FilterDatabase__1[[#This Row],[Kor]]&lt;18),"Junior ",""))</f>
        <v/>
      </c>
      <c r="I660" s="34" t="str">
        <f>IF(L660="Nő","",IF(Excel_BuiltIn__FilterDatabase__1[[#This Row],[Kor]]&gt;=18=AND(Excel_BuiltIn__FilterDatabase__1[[#This Row],[Kor]]&lt;=49),"Felnőtt ",""))</f>
        <v/>
      </c>
      <c r="J660" s="34" t="str">
        <f>IF(L660="Nő","",IF(Excel_BuiltIn__FilterDatabase__1[[#This Row],[Kor]]&gt;49=AND(Excel_BuiltIn__FilterDatabase__1[[#This Row],[Kor]]&lt;=59),"Senior ",""))</f>
        <v/>
      </c>
      <c r="K660" s="34" t="str">
        <f>IF(L660="Nő","",IF(Excel_BuiltIn__FilterDatabase__1[[#This Row],[Kor]]&gt;=60,"Super.s ",""))</f>
        <v xml:space="preserve">Super.s </v>
      </c>
      <c r="L660" s="34" t="str">
        <f>IF(Excel_BuiltIn__FilterDatabase__1[[#This Row],[Nem]]="Nő","Lady","")</f>
        <v/>
      </c>
    </row>
    <row r="661" spans="1:12" s="1" customFormat="1" ht="13.8">
      <c r="A661" s="28">
        <v>2453</v>
      </c>
      <c r="B661" s="28" t="s">
        <v>548</v>
      </c>
      <c r="C661" s="44" t="s">
        <v>109</v>
      </c>
      <c r="D661" s="45"/>
      <c r="E661" s="33" t="str">
        <f>IF(D661&gt;0,($N$2-Excel_BuiltIn__FilterDatabase__1[[#This Row],[Szül Év.Hó.Nap]])/365.25,"0")</f>
        <v>0</v>
      </c>
      <c r="F661" s="40"/>
      <c r="G661" s="34" t="str">
        <f>CONCATENATE(H661,Excel_BuiltIn__FilterDatabase__1[[#This Row],[Felnőtt]],Excel_BuiltIn__FilterDatabase__1[[#This Row],[Senior]],Excel_BuiltIn__FilterDatabase__1[[#This Row],[Super.s]],L661)</f>
        <v xml:space="preserve">Super.s </v>
      </c>
      <c r="H661" s="34" t="str">
        <f>IF(L661="Nő","",IF(Excel_BuiltIn__FilterDatabase__1[[#This Row],[Kor]]&gt;=1=AND(Excel_BuiltIn__FilterDatabase__1[[#This Row],[Kor]]&lt;18),"Junior ",""))</f>
        <v/>
      </c>
      <c r="I661" s="34" t="str">
        <f>IF(L661="Nő","",IF(Excel_BuiltIn__FilterDatabase__1[[#This Row],[Kor]]&gt;=18=AND(Excel_BuiltIn__FilterDatabase__1[[#This Row],[Kor]]&lt;=49),"Felnőtt ",""))</f>
        <v/>
      </c>
      <c r="J661" s="34" t="str">
        <f>IF(L661="Nő","",IF(Excel_BuiltIn__FilterDatabase__1[[#This Row],[Kor]]&gt;49=AND(Excel_BuiltIn__FilterDatabase__1[[#This Row],[Kor]]&lt;=59),"Senior ",""))</f>
        <v/>
      </c>
      <c r="K661" s="34" t="str">
        <f>IF(L661="Nő","",IF(Excel_BuiltIn__FilterDatabase__1[[#This Row],[Kor]]&gt;=60,"Super.s ",""))</f>
        <v xml:space="preserve">Super.s </v>
      </c>
      <c r="L661" s="34" t="str">
        <f>IF(Excel_BuiltIn__FilterDatabase__1[[#This Row],[Nem]]="Nő","Lady","")</f>
        <v/>
      </c>
    </row>
    <row r="662" spans="1:12" s="1" customFormat="1" ht="27.6">
      <c r="A662" s="28">
        <v>2454</v>
      </c>
      <c r="B662" s="28" t="s">
        <v>2464</v>
      </c>
      <c r="C662" s="44" t="s">
        <v>942</v>
      </c>
      <c r="D662" s="45"/>
      <c r="E662" s="33" t="str">
        <f>IF(D662&gt;0,($N$2-Excel_BuiltIn__FilterDatabase__1[[#This Row],[Szül Év.Hó.Nap]])/365.25,"0")</f>
        <v>0</v>
      </c>
      <c r="F662" s="40"/>
      <c r="G662" s="34" t="str">
        <f>CONCATENATE(H662,Excel_BuiltIn__FilterDatabase__1[[#This Row],[Felnőtt]],Excel_BuiltIn__FilterDatabase__1[[#This Row],[Senior]],Excel_BuiltIn__FilterDatabase__1[[#This Row],[Super.s]],L662)</f>
        <v xml:space="preserve">Super.s </v>
      </c>
      <c r="H662" s="34" t="str">
        <f>IF(L662="Nő","",IF(Excel_BuiltIn__FilterDatabase__1[[#This Row],[Kor]]&gt;=1=AND(Excel_BuiltIn__FilterDatabase__1[[#This Row],[Kor]]&lt;18),"Junior ",""))</f>
        <v/>
      </c>
      <c r="I662" s="34" t="str">
        <f>IF(L662="Nő","",IF(Excel_BuiltIn__FilterDatabase__1[[#This Row],[Kor]]&gt;=18=AND(Excel_BuiltIn__FilterDatabase__1[[#This Row],[Kor]]&lt;=49),"Felnőtt ",""))</f>
        <v/>
      </c>
      <c r="J662" s="34" t="str">
        <f>IF(L662="Nő","",IF(Excel_BuiltIn__FilterDatabase__1[[#This Row],[Kor]]&gt;49=AND(Excel_BuiltIn__FilterDatabase__1[[#This Row],[Kor]]&lt;=59),"Senior ",""))</f>
        <v/>
      </c>
      <c r="K662" s="34" t="str">
        <f>IF(L662="Nő","",IF(Excel_BuiltIn__FilterDatabase__1[[#This Row],[Kor]]&gt;=60,"Super.s ",""))</f>
        <v xml:space="preserve">Super.s </v>
      </c>
      <c r="L662" s="34" t="str">
        <f>IF(Excel_BuiltIn__FilterDatabase__1[[#This Row],[Nem]]="Nő","Lady","")</f>
        <v/>
      </c>
    </row>
    <row r="663" spans="1:12" s="1" customFormat="1" ht="13.8">
      <c r="A663" s="28">
        <v>2456</v>
      </c>
      <c r="B663" s="28" t="s">
        <v>549</v>
      </c>
      <c r="C663" s="44" t="s">
        <v>1515</v>
      </c>
      <c r="D663" s="45"/>
      <c r="E663" s="33" t="str">
        <f>IF(D663&gt;0,($N$2-Excel_BuiltIn__FilterDatabase__1[[#This Row],[Szül Év.Hó.Nap]])/365.25,"0")</f>
        <v>0</v>
      </c>
      <c r="F663" s="40"/>
      <c r="G663" s="34" t="str">
        <f>CONCATENATE(H663,Excel_BuiltIn__FilterDatabase__1[[#This Row],[Felnőtt]],Excel_BuiltIn__FilterDatabase__1[[#This Row],[Senior]],Excel_BuiltIn__FilterDatabase__1[[#This Row],[Super.s]],L663)</f>
        <v xml:space="preserve">Super.s </v>
      </c>
      <c r="H663" s="34" t="str">
        <f>IF(L663="Nő","",IF(Excel_BuiltIn__FilterDatabase__1[[#This Row],[Kor]]&gt;=1=AND(Excel_BuiltIn__FilterDatabase__1[[#This Row],[Kor]]&lt;18),"Junior ",""))</f>
        <v/>
      </c>
      <c r="I663" s="34" t="str">
        <f>IF(L663="Nő","",IF(Excel_BuiltIn__FilterDatabase__1[[#This Row],[Kor]]&gt;=18=AND(Excel_BuiltIn__FilterDatabase__1[[#This Row],[Kor]]&lt;=49),"Felnőtt ",""))</f>
        <v/>
      </c>
      <c r="J663" s="34" t="str">
        <f>IF(L663="Nő","",IF(Excel_BuiltIn__FilterDatabase__1[[#This Row],[Kor]]&gt;49=AND(Excel_BuiltIn__FilterDatabase__1[[#This Row],[Kor]]&lt;=59),"Senior ",""))</f>
        <v/>
      </c>
      <c r="K663" s="34" t="str">
        <f>IF(L663="Nő","",IF(Excel_BuiltIn__FilterDatabase__1[[#This Row],[Kor]]&gt;=60,"Super.s ",""))</f>
        <v xml:space="preserve">Super.s </v>
      </c>
      <c r="L663" s="34" t="str">
        <f>IF(Excel_BuiltIn__FilterDatabase__1[[#This Row],[Nem]]="Nő","Lady","")</f>
        <v/>
      </c>
    </row>
    <row r="664" spans="1:12" s="1" customFormat="1" ht="13.8">
      <c r="A664" s="28">
        <v>2459</v>
      </c>
      <c r="B664" s="28" t="s">
        <v>298</v>
      </c>
      <c r="C664" s="44" t="s">
        <v>1515</v>
      </c>
      <c r="D664" s="45"/>
      <c r="E664" s="33" t="str">
        <f>IF(D664&gt;0,($N$2-Excel_BuiltIn__FilterDatabase__1[[#This Row],[Szül Év.Hó.Nap]])/365.25,"0")</f>
        <v>0</v>
      </c>
      <c r="F664" s="40"/>
      <c r="G664" s="34" t="str">
        <f>CONCATENATE(H664,Excel_BuiltIn__FilterDatabase__1[[#This Row],[Felnőtt]],Excel_BuiltIn__FilterDatabase__1[[#This Row],[Senior]],Excel_BuiltIn__FilterDatabase__1[[#This Row],[Super.s]],L664)</f>
        <v xml:space="preserve">Super.s </v>
      </c>
      <c r="H664" s="34" t="str">
        <f>IF(L664="Nő","",IF(Excel_BuiltIn__FilterDatabase__1[[#This Row],[Kor]]&gt;=1=AND(Excel_BuiltIn__FilterDatabase__1[[#This Row],[Kor]]&lt;18),"Junior ",""))</f>
        <v/>
      </c>
      <c r="I664" s="34" t="str">
        <f>IF(L664="Nő","",IF(Excel_BuiltIn__FilterDatabase__1[[#This Row],[Kor]]&gt;=18=AND(Excel_BuiltIn__FilterDatabase__1[[#This Row],[Kor]]&lt;=49),"Felnőtt ",""))</f>
        <v/>
      </c>
      <c r="J664" s="34" t="str">
        <f>IF(L664="Nő","",IF(Excel_BuiltIn__FilterDatabase__1[[#This Row],[Kor]]&gt;49=AND(Excel_BuiltIn__FilterDatabase__1[[#This Row],[Kor]]&lt;=59),"Senior ",""))</f>
        <v/>
      </c>
      <c r="K664" s="34" t="str">
        <f>IF(L664="Nő","",IF(Excel_BuiltIn__FilterDatabase__1[[#This Row],[Kor]]&gt;=60,"Super.s ",""))</f>
        <v xml:space="preserve">Super.s </v>
      </c>
      <c r="L664" s="34" t="str">
        <f>IF(Excel_BuiltIn__FilterDatabase__1[[#This Row],[Nem]]="Nő","Lady","")</f>
        <v/>
      </c>
    </row>
    <row r="665" spans="1:12" s="1" customFormat="1" ht="27.6">
      <c r="A665" s="28">
        <v>2462</v>
      </c>
      <c r="B665" s="28" t="s">
        <v>2465</v>
      </c>
      <c r="C665" s="44" t="s">
        <v>50</v>
      </c>
      <c r="D665" s="45"/>
      <c r="E665" s="33" t="str">
        <f>IF(D665&gt;0,($N$2-Excel_BuiltIn__FilterDatabase__1[[#This Row],[Szül Év.Hó.Nap]])/365.25,"0")</f>
        <v>0</v>
      </c>
      <c r="F665" s="40"/>
      <c r="G665" s="34" t="str">
        <f>CONCATENATE(H665,Excel_BuiltIn__FilterDatabase__1[[#This Row],[Felnőtt]],Excel_BuiltIn__FilterDatabase__1[[#This Row],[Senior]],Excel_BuiltIn__FilterDatabase__1[[#This Row],[Super.s]],L665)</f>
        <v xml:space="preserve">Super.s </v>
      </c>
      <c r="H665" s="34" t="str">
        <f>IF(L665="Nő","",IF(Excel_BuiltIn__FilterDatabase__1[[#This Row],[Kor]]&gt;=1=AND(Excel_BuiltIn__FilterDatabase__1[[#This Row],[Kor]]&lt;18),"Junior ",""))</f>
        <v/>
      </c>
      <c r="I665" s="34" t="str">
        <f>IF(L665="Nő","",IF(Excel_BuiltIn__FilterDatabase__1[[#This Row],[Kor]]&gt;=18=AND(Excel_BuiltIn__FilterDatabase__1[[#This Row],[Kor]]&lt;=49),"Felnőtt ",""))</f>
        <v/>
      </c>
      <c r="J665" s="34" t="str">
        <f>IF(L665="Nő","",IF(Excel_BuiltIn__FilterDatabase__1[[#This Row],[Kor]]&gt;49=AND(Excel_BuiltIn__FilterDatabase__1[[#This Row],[Kor]]&lt;=59),"Senior ",""))</f>
        <v/>
      </c>
      <c r="K665" s="34" t="str">
        <f>IF(L665="Nő","",IF(Excel_BuiltIn__FilterDatabase__1[[#This Row],[Kor]]&gt;=60,"Super.s ",""))</f>
        <v xml:space="preserve">Super.s </v>
      </c>
      <c r="L665" s="34" t="str">
        <f>IF(Excel_BuiltIn__FilterDatabase__1[[#This Row],[Nem]]="Nő","Lady","")</f>
        <v/>
      </c>
    </row>
    <row r="666" spans="1:12" s="1" customFormat="1" ht="13.8">
      <c r="A666" s="28">
        <v>2473</v>
      </c>
      <c r="B666" s="28" t="s">
        <v>550</v>
      </c>
      <c r="C666" s="44" t="s">
        <v>29</v>
      </c>
      <c r="D666" s="45"/>
      <c r="E666" s="33" t="str">
        <f>IF(D666&gt;0,($N$2-Excel_BuiltIn__FilterDatabase__1[[#This Row],[Szül Év.Hó.Nap]])/365.25,"0")</f>
        <v>0</v>
      </c>
      <c r="F666" s="40"/>
      <c r="G666" s="34" t="str">
        <f>CONCATENATE(H666,Excel_BuiltIn__FilterDatabase__1[[#This Row],[Felnőtt]],Excel_BuiltIn__FilterDatabase__1[[#This Row],[Senior]],Excel_BuiltIn__FilterDatabase__1[[#This Row],[Super.s]],L666)</f>
        <v xml:space="preserve">Super.s </v>
      </c>
      <c r="H666" s="34" t="str">
        <f>IF(L666="Nő","",IF(Excel_BuiltIn__FilterDatabase__1[[#This Row],[Kor]]&gt;=1=AND(Excel_BuiltIn__FilterDatabase__1[[#This Row],[Kor]]&lt;18),"Junior ",""))</f>
        <v/>
      </c>
      <c r="I666" s="34" t="str">
        <f>IF(L666="Nő","",IF(Excel_BuiltIn__FilterDatabase__1[[#This Row],[Kor]]&gt;=18=AND(Excel_BuiltIn__FilterDatabase__1[[#This Row],[Kor]]&lt;=49),"Felnőtt ",""))</f>
        <v/>
      </c>
      <c r="J666" s="34" t="str">
        <f>IF(L666="Nő","",IF(Excel_BuiltIn__FilterDatabase__1[[#This Row],[Kor]]&gt;49=AND(Excel_BuiltIn__FilterDatabase__1[[#This Row],[Kor]]&lt;=59),"Senior ",""))</f>
        <v/>
      </c>
      <c r="K666" s="34" t="str">
        <f>IF(L666="Nő","",IF(Excel_BuiltIn__FilterDatabase__1[[#This Row],[Kor]]&gt;=60,"Super.s ",""))</f>
        <v xml:space="preserve">Super.s </v>
      </c>
      <c r="L666" s="34" t="str">
        <f>IF(Excel_BuiltIn__FilterDatabase__1[[#This Row],[Nem]]="Nő","Lady","")</f>
        <v/>
      </c>
    </row>
    <row r="667" spans="1:12" s="1" customFormat="1" ht="13.8">
      <c r="A667" s="28">
        <v>2475</v>
      </c>
      <c r="B667" s="28" t="s">
        <v>551</v>
      </c>
      <c r="C667" s="44" t="s">
        <v>26</v>
      </c>
      <c r="D667" s="45"/>
      <c r="E667" s="33" t="str">
        <f>IF(D667&gt;0,($N$2-Excel_BuiltIn__FilterDatabase__1[[#This Row],[Szül Év.Hó.Nap]])/365.25,"0")</f>
        <v>0</v>
      </c>
      <c r="F667" s="40"/>
      <c r="G667" s="34" t="str">
        <f>CONCATENATE(H667,Excel_BuiltIn__FilterDatabase__1[[#This Row],[Felnőtt]],Excel_BuiltIn__FilterDatabase__1[[#This Row],[Senior]],Excel_BuiltIn__FilterDatabase__1[[#This Row],[Super.s]],L667)</f>
        <v xml:space="preserve">Super.s </v>
      </c>
      <c r="H667" s="34" t="str">
        <f>IF(L667="Nő","",IF(Excel_BuiltIn__FilterDatabase__1[[#This Row],[Kor]]&gt;=1=AND(Excel_BuiltIn__FilterDatabase__1[[#This Row],[Kor]]&lt;18),"Junior ",""))</f>
        <v/>
      </c>
      <c r="I667" s="34" t="str">
        <f>IF(L667="Nő","",IF(Excel_BuiltIn__FilterDatabase__1[[#This Row],[Kor]]&gt;=18=AND(Excel_BuiltIn__FilterDatabase__1[[#This Row],[Kor]]&lt;=49),"Felnőtt ",""))</f>
        <v/>
      </c>
      <c r="J667" s="34" t="str">
        <f>IF(L667="Nő","",IF(Excel_BuiltIn__FilterDatabase__1[[#This Row],[Kor]]&gt;49=AND(Excel_BuiltIn__FilterDatabase__1[[#This Row],[Kor]]&lt;=59),"Senior ",""))</f>
        <v/>
      </c>
      <c r="K667" s="34" t="str">
        <f>IF(L667="Nő","",IF(Excel_BuiltIn__FilterDatabase__1[[#This Row],[Kor]]&gt;=60,"Super.s ",""))</f>
        <v xml:space="preserve">Super.s </v>
      </c>
      <c r="L667" s="34" t="str">
        <f>IF(Excel_BuiltIn__FilterDatabase__1[[#This Row],[Nem]]="Nő","Lady","")</f>
        <v/>
      </c>
    </row>
    <row r="668" spans="1:12" s="1" customFormat="1" ht="13.8">
      <c r="A668" s="28">
        <v>2476</v>
      </c>
      <c r="B668" s="28" t="s">
        <v>552</v>
      </c>
      <c r="C668" s="44" t="s">
        <v>26</v>
      </c>
      <c r="D668" s="45"/>
      <c r="E668" s="33" t="str">
        <f>IF(D668&gt;0,($N$2-Excel_BuiltIn__FilterDatabase__1[[#This Row],[Szül Év.Hó.Nap]])/365.25,"0")</f>
        <v>0</v>
      </c>
      <c r="F668" s="40"/>
      <c r="G668" s="34" t="str">
        <f>CONCATENATE(H668,Excel_BuiltIn__FilterDatabase__1[[#This Row],[Felnőtt]],Excel_BuiltIn__FilterDatabase__1[[#This Row],[Senior]],Excel_BuiltIn__FilterDatabase__1[[#This Row],[Super.s]],L668)</f>
        <v xml:space="preserve">Super.s </v>
      </c>
      <c r="H668" s="34" t="str">
        <f>IF(L668="Nő","",IF(Excel_BuiltIn__FilterDatabase__1[[#This Row],[Kor]]&gt;=1=AND(Excel_BuiltIn__FilterDatabase__1[[#This Row],[Kor]]&lt;18),"Junior ",""))</f>
        <v/>
      </c>
      <c r="I668" s="34" t="str">
        <f>IF(L668="Nő","",IF(Excel_BuiltIn__FilterDatabase__1[[#This Row],[Kor]]&gt;=18=AND(Excel_BuiltIn__FilterDatabase__1[[#This Row],[Kor]]&lt;=49),"Felnőtt ",""))</f>
        <v/>
      </c>
      <c r="J668" s="34" t="str">
        <f>IF(L668="Nő","",IF(Excel_BuiltIn__FilterDatabase__1[[#This Row],[Kor]]&gt;49=AND(Excel_BuiltIn__FilterDatabase__1[[#This Row],[Kor]]&lt;=59),"Senior ",""))</f>
        <v/>
      </c>
      <c r="K668" s="34" t="str">
        <f>IF(L668="Nő","",IF(Excel_BuiltIn__FilterDatabase__1[[#This Row],[Kor]]&gt;=60,"Super.s ",""))</f>
        <v xml:space="preserve">Super.s </v>
      </c>
      <c r="L668" s="34" t="str">
        <f>IF(Excel_BuiltIn__FilterDatabase__1[[#This Row],[Nem]]="Nő","Lady","")</f>
        <v/>
      </c>
    </row>
    <row r="669" spans="1:12" s="1" customFormat="1" ht="13.8">
      <c r="A669" s="28">
        <v>2480</v>
      </c>
      <c r="B669" s="28" t="s">
        <v>553</v>
      </c>
      <c r="C669" s="44" t="s">
        <v>942</v>
      </c>
      <c r="D669" s="45"/>
      <c r="E669" s="33" t="str">
        <f>IF(D669&gt;0,($N$2-Excel_BuiltIn__FilterDatabase__1[[#This Row],[Szül Év.Hó.Nap]])/365.25,"0")</f>
        <v>0</v>
      </c>
      <c r="F669" s="40"/>
      <c r="G669" s="34" t="str">
        <f>CONCATENATE(H669,Excel_BuiltIn__FilterDatabase__1[[#This Row],[Felnőtt]],Excel_BuiltIn__FilterDatabase__1[[#This Row],[Senior]],Excel_BuiltIn__FilterDatabase__1[[#This Row],[Super.s]],L669)</f>
        <v xml:space="preserve">Super.s </v>
      </c>
      <c r="H669" s="34" t="str">
        <f>IF(L669="Nő","",IF(Excel_BuiltIn__FilterDatabase__1[[#This Row],[Kor]]&gt;=1=AND(Excel_BuiltIn__FilterDatabase__1[[#This Row],[Kor]]&lt;18),"Junior ",""))</f>
        <v/>
      </c>
      <c r="I669" s="34" t="str">
        <f>IF(L669="Nő","",IF(Excel_BuiltIn__FilterDatabase__1[[#This Row],[Kor]]&gt;=18=AND(Excel_BuiltIn__FilterDatabase__1[[#This Row],[Kor]]&lt;=49),"Felnőtt ",""))</f>
        <v/>
      </c>
      <c r="J669" s="34" t="str">
        <f>IF(L669="Nő","",IF(Excel_BuiltIn__FilterDatabase__1[[#This Row],[Kor]]&gt;49=AND(Excel_BuiltIn__FilterDatabase__1[[#This Row],[Kor]]&lt;=59),"Senior ",""))</f>
        <v/>
      </c>
      <c r="K669" s="34" t="str">
        <f>IF(L669="Nő","",IF(Excel_BuiltIn__FilterDatabase__1[[#This Row],[Kor]]&gt;=60,"Super.s ",""))</f>
        <v xml:space="preserve">Super.s </v>
      </c>
      <c r="L669" s="34" t="str">
        <f>IF(Excel_BuiltIn__FilterDatabase__1[[#This Row],[Nem]]="Nő","Lady","")</f>
        <v/>
      </c>
    </row>
    <row r="670" spans="1:12" s="1" customFormat="1" ht="13.8">
      <c r="A670" s="28">
        <v>2481</v>
      </c>
      <c r="B670" s="28" t="s">
        <v>554</v>
      </c>
      <c r="C670" s="44" t="s">
        <v>114</v>
      </c>
      <c r="D670" s="45"/>
      <c r="E670" s="33" t="str">
        <f>IF(D670&gt;0,($N$2-Excel_BuiltIn__FilterDatabase__1[[#This Row],[Szül Év.Hó.Nap]])/365.25,"0")</f>
        <v>0</v>
      </c>
      <c r="F670" s="40"/>
      <c r="G670" s="34" t="str">
        <f>CONCATENATE(H670,Excel_BuiltIn__FilterDatabase__1[[#This Row],[Felnőtt]],Excel_BuiltIn__FilterDatabase__1[[#This Row],[Senior]],Excel_BuiltIn__FilterDatabase__1[[#This Row],[Super.s]],L670)</f>
        <v xml:space="preserve">Super.s </v>
      </c>
      <c r="H670" s="34" t="str">
        <f>IF(L670="Nő","",IF(Excel_BuiltIn__FilterDatabase__1[[#This Row],[Kor]]&gt;=1=AND(Excel_BuiltIn__FilterDatabase__1[[#This Row],[Kor]]&lt;18),"Junior ",""))</f>
        <v/>
      </c>
      <c r="I670" s="34" t="str">
        <f>IF(L670="Nő","",IF(Excel_BuiltIn__FilterDatabase__1[[#This Row],[Kor]]&gt;=18=AND(Excel_BuiltIn__FilterDatabase__1[[#This Row],[Kor]]&lt;=49),"Felnőtt ",""))</f>
        <v/>
      </c>
      <c r="J670" s="34" t="str">
        <f>IF(L670="Nő","",IF(Excel_BuiltIn__FilterDatabase__1[[#This Row],[Kor]]&gt;49=AND(Excel_BuiltIn__FilterDatabase__1[[#This Row],[Kor]]&lt;=59),"Senior ",""))</f>
        <v/>
      </c>
      <c r="K670" s="34" t="str">
        <f>IF(L670="Nő","",IF(Excel_BuiltIn__FilterDatabase__1[[#This Row],[Kor]]&gt;=60,"Super.s ",""))</f>
        <v xml:space="preserve">Super.s </v>
      </c>
      <c r="L670" s="34" t="str">
        <f>IF(Excel_BuiltIn__FilterDatabase__1[[#This Row],[Nem]]="Nő","Lady","")</f>
        <v/>
      </c>
    </row>
    <row r="671" spans="1:12" s="1" customFormat="1" ht="21">
      <c r="A671" s="28">
        <v>2482</v>
      </c>
      <c r="B671" s="28" t="s">
        <v>2466</v>
      </c>
      <c r="C671" s="44" t="s">
        <v>977</v>
      </c>
      <c r="D671" s="45"/>
      <c r="E671" s="33" t="str">
        <f>IF(D671&gt;0,($N$2-Excel_BuiltIn__FilterDatabase__1[[#This Row],[Szül Év.Hó.Nap]])/365.25,"0")</f>
        <v>0</v>
      </c>
      <c r="F671" s="40"/>
      <c r="G671" s="34" t="str">
        <f>CONCATENATE(H671,Excel_BuiltIn__FilterDatabase__1[[#This Row],[Felnőtt]],Excel_BuiltIn__FilterDatabase__1[[#This Row],[Senior]],Excel_BuiltIn__FilterDatabase__1[[#This Row],[Super.s]],L671)</f>
        <v xml:space="preserve">Super.s </v>
      </c>
      <c r="H671" s="34" t="str">
        <f>IF(L671="Nő","",IF(Excel_BuiltIn__FilterDatabase__1[[#This Row],[Kor]]&gt;=1=AND(Excel_BuiltIn__FilterDatabase__1[[#This Row],[Kor]]&lt;18),"Junior ",""))</f>
        <v/>
      </c>
      <c r="I671" s="34" t="str">
        <f>IF(L671="Nő","",IF(Excel_BuiltIn__FilterDatabase__1[[#This Row],[Kor]]&gt;=18=AND(Excel_BuiltIn__FilterDatabase__1[[#This Row],[Kor]]&lt;=49),"Felnőtt ",""))</f>
        <v/>
      </c>
      <c r="J671" s="34" t="str">
        <f>IF(L671="Nő","",IF(Excel_BuiltIn__FilterDatabase__1[[#This Row],[Kor]]&gt;49=AND(Excel_BuiltIn__FilterDatabase__1[[#This Row],[Kor]]&lt;=59),"Senior ",""))</f>
        <v/>
      </c>
      <c r="K671" s="34" t="str">
        <f>IF(L671="Nő","",IF(Excel_BuiltIn__FilterDatabase__1[[#This Row],[Kor]]&gt;=60,"Super.s ",""))</f>
        <v xml:space="preserve">Super.s </v>
      </c>
      <c r="L671" s="34" t="str">
        <f>IF(Excel_BuiltIn__FilterDatabase__1[[#This Row],[Nem]]="Nő","Lady","")</f>
        <v/>
      </c>
    </row>
    <row r="672" spans="1:12" s="1" customFormat="1" ht="13.8">
      <c r="A672" s="28">
        <v>2484</v>
      </c>
      <c r="B672" s="28" t="s">
        <v>555</v>
      </c>
      <c r="C672" s="44" t="s">
        <v>26</v>
      </c>
      <c r="D672" s="45"/>
      <c r="E672" s="33" t="str">
        <f>IF(D672&gt;0,($N$2-Excel_BuiltIn__FilterDatabase__1[[#This Row],[Szül Év.Hó.Nap]])/365.25,"0")</f>
        <v>0</v>
      </c>
      <c r="F672" s="40"/>
      <c r="G672" s="34" t="str">
        <f>CONCATENATE(H672,Excel_BuiltIn__FilterDatabase__1[[#This Row],[Felnőtt]],Excel_BuiltIn__FilterDatabase__1[[#This Row],[Senior]],Excel_BuiltIn__FilterDatabase__1[[#This Row],[Super.s]],L672)</f>
        <v xml:space="preserve">Super.s </v>
      </c>
      <c r="H672" s="34" t="str">
        <f>IF(L672="Nő","",IF(Excel_BuiltIn__FilterDatabase__1[[#This Row],[Kor]]&gt;=1=AND(Excel_BuiltIn__FilterDatabase__1[[#This Row],[Kor]]&lt;18),"Junior ",""))</f>
        <v/>
      </c>
      <c r="I672" s="34" t="str">
        <f>IF(L672="Nő","",IF(Excel_BuiltIn__FilterDatabase__1[[#This Row],[Kor]]&gt;=18=AND(Excel_BuiltIn__FilterDatabase__1[[#This Row],[Kor]]&lt;=49),"Felnőtt ",""))</f>
        <v/>
      </c>
      <c r="J672" s="34" t="str">
        <f>IF(L672="Nő","",IF(Excel_BuiltIn__FilterDatabase__1[[#This Row],[Kor]]&gt;49=AND(Excel_BuiltIn__FilterDatabase__1[[#This Row],[Kor]]&lt;=59),"Senior ",""))</f>
        <v/>
      </c>
      <c r="K672" s="34" t="str">
        <f>IF(L672="Nő","",IF(Excel_BuiltIn__FilterDatabase__1[[#This Row],[Kor]]&gt;=60,"Super.s ",""))</f>
        <v xml:space="preserve">Super.s </v>
      </c>
      <c r="L672" s="34" t="str">
        <f>IF(Excel_BuiltIn__FilterDatabase__1[[#This Row],[Nem]]="Nő","Lady","")</f>
        <v/>
      </c>
    </row>
    <row r="673" spans="1:12" s="1" customFormat="1" ht="21">
      <c r="A673" s="28">
        <v>2486</v>
      </c>
      <c r="B673" s="28" t="s">
        <v>556</v>
      </c>
      <c r="C673" s="44" t="s">
        <v>977</v>
      </c>
      <c r="D673" s="45"/>
      <c r="E673" s="33" t="str">
        <f>IF(D673&gt;0,($N$2-Excel_BuiltIn__FilterDatabase__1[[#This Row],[Szül Év.Hó.Nap]])/365.25,"0")</f>
        <v>0</v>
      </c>
      <c r="F673" s="40"/>
      <c r="G673" s="34" t="str">
        <f>CONCATENATE(H673,Excel_BuiltIn__FilterDatabase__1[[#This Row],[Felnőtt]],Excel_BuiltIn__FilterDatabase__1[[#This Row],[Senior]],Excel_BuiltIn__FilterDatabase__1[[#This Row],[Super.s]],L673)</f>
        <v xml:space="preserve">Super.s </v>
      </c>
      <c r="H673" s="34" t="str">
        <f>IF(L673="Nő","",IF(Excel_BuiltIn__FilterDatabase__1[[#This Row],[Kor]]&gt;=1=AND(Excel_BuiltIn__FilterDatabase__1[[#This Row],[Kor]]&lt;18),"Junior ",""))</f>
        <v/>
      </c>
      <c r="I673" s="34" t="str">
        <f>IF(L673="Nő","",IF(Excel_BuiltIn__FilterDatabase__1[[#This Row],[Kor]]&gt;=18=AND(Excel_BuiltIn__FilterDatabase__1[[#This Row],[Kor]]&lt;=49),"Felnőtt ",""))</f>
        <v/>
      </c>
      <c r="J673" s="34" t="str">
        <f>IF(L673="Nő","",IF(Excel_BuiltIn__FilterDatabase__1[[#This Row],[Kor]]&gt;49=AND(Excel_BuiltIn__FilterDatabase__1[[#This Row],[Kor]]&lt;=59),"Senior ",""))</f>
        <v/>
      </c>
      <c r="K673" s="34" t="str">
        <f>IF(L673="Nő","",IF(Excel_BuiltIn__FilterDatabase__1[[#This Row],[Kor]]&gt;=60,"Super.s ",""))</f>
        <v xml:space="preserve">Super.s </v>
      </c>
      <c r="L673" s="34" t="str">
        <f>IF(Excel_BuiltIn__FilterDatabase__1[[#This Row],[Nem]]="Nő","Lady","")</f>
        <v/>
      </c>
    </row>
    <row r="674" spans="1:12" s="1" customFormat="1" ht="13.8">
      <c r="A674" s="28">
        <v>2488</v>
      </c>
      <c r="B674" s="28" t="s">
        <v>557</v>
      </c>
      <c r="C674" s="44" t="s">
        <v>1514</v>
      </c>
      <c r="D674" s="45"/>
      <c r="E674" s="33" t="str">
        <f>IF(D674&gt;0,($N$2-Excel_BuiltIn__FilterDatabase__1[[#This Row],[Szül Év.Hó.Nap]])/365.25,"0")</f>
        <v>0</v>
      </c>
      <c r="F674" s="40"/>
      <c r="G674" s="34" t="str">
        <f>CONCATENATE(H674,Excel_BuiltIn__FilterDatabase__1[[#This Row],[Felnőtt]],Excel_BuiltIn__FilterDatabase__1[[#This Row],[Senior]],Excel_BuiltIn__FilterDatabase__1[[#This Row],[Super.s]],L674)</f>
        <v xml:space="preserve">Super.s </v>
      </c>
      <c r="H674" s="34" t="str">
        <f>IF(L674="Nő","",IF(Excel_BuiltIn__FilterDatabase__1[[#This Row],[Kor]]&gt;=1=AND(Excel_BuiltIn__FilterDatabase__1[[#This Row],[Kor]]&lt;18),"Junior ",""))</f>
        <v/>
      </c>
      <c r="I674" s="34" t="str">
        <f>IF(L674="Nő","",IF(Excel_BuiltIn__FilterDatabase__1[[#This Row],[Kor]]&gt;=18=AND(Excel_BuiltIn__FilterDatabase__1[[#This Row],[Kor]]&lt;=49),"Felnőtt ",""))</f>
        <v/>
      </c>
      <c r="J674" s="34" t="str">
        <f>IF(L674="Nő","",IF(Excel_BuiltIn__FilterDatabase__1[[#This Row],[Kor]]&gt;49=AND(Excel_BuiltIn__FilterDatabase__1[[#This Row],[Kor]]&lt;=59),"Senior ",""))</f>
        <v/>
      </c>
      <c r="K674" s="34" t="str">
        <f>IF(L674="Nő","",IF(Excel_BuiltIn__FilterDatabase__1[[#This Row],[Kor]]&gt;=60,"Super.s ",""))</f>
        <v xml:space="preserve">Super.s </v>
      </c>
      <c r="L674" s="34" t="str">
        <f>IF(Excel_BuiltIn__FilterDatabase__1[[#This Row],[Nem]]="Nő","Lady","")</f>
        <v/>
      </c>
    </row>
    <row r="675" spans="1:12" s="1" customFormat="1" ht="13.8">
      <c r="A675" s="28">
        <v>2489</v>
      </c>
      <c r="B675" s="28" t="s">
        <v>558</v>
      </c>
      <c r="C675" s="44" t="s">
        <v>945</v>
      </c>
      <c r="D675" s="45"/>
      <c r="E675" s="33" t="str">
        <f>IF(D675&gt;0,($N$2-Excel_BuiltIn__FilterDatabase__1[[#This Row],[Szül Év.Hó.Nap]])/365.25,"0")</f>
        <v>0</v>
      </c>
      <c r="F675" s="40"/>
      <c r="G675" s="34" t="str">
        <f>CONCATENATE(H675,Excel_BuiltIn__FilterDatabase__1[[#This Row],[Felnőtt]],Excel_BuiltIn__FilterDatabase__1[[#This Row],[Senior]],Excel_BuiltIn__FilterDatabase__1[[#This Row],[Super.s]],L675)</f>
        <v xml:space="preserve">Super.s </v>
      </c>
      <c r="H675" s="34" t="str">
        <f>IF(L675="Nő","",IF(Excel_BuiltIn__FilterDatabase__1[[#This Row],[Kor]]&gt;=1=AND(Excel_BuiltIn__FilterDatabase__1[[#This Row],[Kor]]&lt;18),"Junior ",""))</f>
        <v/>
      </c>
      <c r="I675" s="34" t="str">
        <f>IF(L675="Nő","",IF(Excel_BuiltIn__FilterDatabase__1[[#This Row],[Kor]]&gt;=18=AND(Excel_BuiltIn__FilterDatabase__1[[#This Row],[Kor]]&lt;=49),"Felnőtt ",""))</f>
        <v/>
      </c>
      <c r="J675" s="34" t="str">
        <f>IF(L675="Nő","",IF(Excel_BuiltIn__FilterDatabase__1[[#This Row],[Kor]]&gt;49=AND(Excel_BuiltIn__FilterDatabase__1[[#This Row],[Kor]]&lt;=59),"Senior ",""))</f>
        <v/>
      </c>
      <c r="K675" s="34" t="str">
        <f>IF(L675="Nő","",IF(Excel_BuiltIn__FilterDatabase__1[[#This Row],[Kor]]&gt;=60,"Super.s ",""))</f>
        <v xml:space="preserve">Super.s </v>
      </c>
      <c r="L675" s="34" t="str">
        <f>IF(Excel_BuiltIn__FilterDatabase__1[[#This Row],[Nem]]="Nő","Lady","")</f>
        <v/>
      </c>
    </row>
    <row r="676" spans="1:12" s="1" customFormat="1" ht="13.8">
      <c r="A676" s="28">
        <v>2491</v>
      </c>
      <c r="B676" s="28" t="s">
        <v>559</v>
      </c>
      <c r="C676" s="44" t="s">
        <v>451</v>
      </c>
      <c r="D676" s="45"/>
      <c r="E676" s="33" t="str">
        <f>IF(D676&gt;0,($N$2-Excel_BuiltIn__FilterDatabase__1[[#This Row],[Szül Év.Hó.Nap]])/365.25,"0")</f>
        <v>0</v>
      </c>
      <c r="F676" s="40"/>
      <c r="G676" s="34" t="str">
        <f>CONCATENATE(H676,Excel_BuiltIn__FilterDatabase__1[[#This Row],[Felnőtt]],Excel_BuiltIn__FilterDatabase__1[[#This Row],[Senior]],Excel_BuiltIn__FilterDatabase__1[[#This Row],[Super.s]],L676)</f>
        <v xml:space="preserve">Super.s </v>
      </c>
      <c r="H676" s="34" t="str">
        <f>IF(L676="Nő","",IF(Excel_BuiltIn__FilterDatabase__1[[#This Row],[Kor]]&gt;=1=AND(Excel_BuiltIn__FilterDatabase__1[[#This Row],[Kor]]&lt;18),"Junior ",""))</f>
        <v/>
      </c>
      <c r="I676" s="34" t="str">
        <f>IF(L676="Nő","",IF(Excel_BuiltIn__FilterDatabase__1[[#This Row],[Kor]]&gt;=18=AND(Excel_BuiltIn__FilterDatabase__1[[#This Row],[Kor]]&lt;=49),"Felnőtt ",""))</f>
        <v/>
      </c>
      <c r="J676" s="34" t="str">
        <f>IF(L676="Nő","",IF(Excel_BuiltIn__FilterDatabase__1[[#This Row],[Kor]]&gt;49=AND(Excel_BuiltIn__FilterDatabase__1[[#This Row],[Kor]]&lt;=59),"Senior ",""))</f>
        <v/>
      </c>
      <c r="K676" s="34" t="str">
        <f>IF(L676="Nő","",IF(Excel_BuiltIn__FilterDatabase__1[[#This Row],[Kor]]&gt;=60,"Super.s ",""))</f>
        <v xml:space="preserve">Super.s </v>
      </c>
      <c r="L676" s="34" t="str">
        <f>IF(Excel_BuiltIn__FilterDatabase__1[[#This Row],[Nem]]="Nő","Lady","")</f>
        <v/>
      </c>
    </row>
    <row r="677" spans="1:12" s="1" customFormat="1" ht="27.6">
      <c r="A677" s="28">
        <v>2492</v>
      </c>
      <c r="B677" s="28" t="s">
        <v>560</v>
      </c>
      <c r="C677" s="44" t="s">
        <v>1520</v>
      </c>
      <c r="D677" s="45"/>
      <c r="E677" s="33" t="str">
        <f>IF(D677&gt;0,($N$2-Excel_BuiltIn__FilterDatabase__1[[#This Row],[Szül Év.Hó.Nap]])/365.25,"0")</f>
        <v>0</v>
      </c>
      <c r="F677" s="40"/>
      <c r="G677" s="34" t="str">
        <f>CONCATENATE(H677,Excel_BuiltIn__FilterDatabase__1[[#This Row],[Felnőtt]],Excel_BuiltIn__FilterDatabase__1[[#This Row],[Senior]],Excel_BuiltIn__FilterDatabase__1[[#This Row],[Super.s]],L677)</f>
        <v xml:space="preserve">Super.s </v>
      </c>
      <c r="H677" s="34" t="str">
        <f>IF(L677="Nő","",IF(Excel_BuiltIn__FilterDatabase__1[[#This Row],[Kor]]&gt;=1=AND(Excel_BuiltIn__FilterDatabase__1[[#This Row],[Kor]]&lt;18),"Junior ",""))</f>
        <v/>
      </c>
      <c r="I677" s="34" t="str">
        <f>IF(L677="Nő","",IF(Excel_BuiltIn__FilterDatabase__1[[#This Row],[Kor]]&gt;=18=AND(Excel_BuiltIn__FilterDatabase__1[[#This Row],[Kor]]&lt;=49),"Felnőtt ",""))</f>
        <v/>
      </c>
      <c r="J677" s="34" t="str">
        <f>IF(L677="Nő","",IF(Excel_BuiltIn__FilterDatabase__1[[#This Row],[Kor]]&gt;49=AND(Excel_BuiltIn__FilterDatabase__1[[#This Row],[Kor]]&lt;=59),"Senior ",""))</f>
        <v/>
      </c>
      <c r="K677" s="34" t="str">
        <f>IF(L677="Nő","",IF(Excel_BuiltIn__FilterDatabase__1[[#This Row],[Kor]]&gt;=60,"Super.s ",""))</f>
        <v xml:space="preserve">Super.s </v>
      </c>
      <c r="L677" s="34" t="str">
        <f>IF(Excel_BuiltIn__FilterDatabase__1[[#This Row],[Nem]]="Nő","Lady","")</f>
        <v/>
      </c>
    </row>
    <row r="678" spans="1:12" s="1" customFormat="1" ht="13.8">
      <c r="A678" s="28">
        <v>2494</v>
      </c>
      <c r="B678" s="28" t="s">
        <v>561</v>
      </c>
      <c r="C678" s="44" t="s">
        <v>985</v>
      </c>
      <c r="D678" s="45"/>
      <c r="E678" s="33" t="str">
        <f>IF(D678&gt;0,($N$2-Excel_BuiltIn__FilterDatabase__1[[#This Row],[Szül Év.Hó.Nap]])/365.25,"0")</f>
        <v>0</v>
      </c>
      <c r="F678" s="40"/>
      <c r="G678" s="34" t="str">
        <f>CONCATENATE(H678,Excel_BuiltIn__FilterDatabase__1[[#This Row],[Felnőtt]],Excel_BuiltIn__FilterDatabase__1[[#This Row],[Senior]],Excel_BuiltIn__FilterDatabase__1[[#This Row],[Super.s]],L678)</f>
        <v xml:space="preserve">Super.s </v>
      </c>
      <c r="H678" s="34" t="str">
        <f>IF(L678="Nő","",IF(Excel_BuiltIn__FilterDatabase__1[[#This Row],[Kor]]&gt;=1=AND(Excel_BuiltIn__FilterDatabase__1[[#This Row],[Kor]]&lt;18),"Junior ",""))</f>
        <v/>
      </c>
      <c r="I678" s="34" t="str">
        <f>IF(L678="Nő","",IF(Excel_BuiltIn__FilterDatabase__1[[#This Row],[Kor]]&gt;=18=AND(Excel_BuiltIn__FilterDatabase__1[[#This Row],[Kor]]&lt;=49),"Felnőtt ",""))</f>
        <v/>
      </c>
      <c r="J678" s="34" t="str">
        <f>IF(L678="Nő","",IF(Excel_BuiltIn__FilterDatabase__1[[#This Row],[Kor]]&gt;49=AND(Excel_BuiltIn__FilterDatabase__1[[#This Row],[Kor]]&lt;=59),"Senior ",""))</f>
        <v/>
      </c>
      <c r="K678" s="34" t="str">
        <f>IF(L678="Nő","",IF(Excel_BuiltIn__FilterDatabase__1[[#This Row],[Kor]]&gt;=60,"Super.s ",""))</f>
        <v xml:space="preserve">Super.s </v>
      </c>
      <c r="L678" s="34" t="str">
        <f>IF(Excel_BuiltIn__FilterDatabase__1[[#This Row],[Nem]]="Nő","Lady","")</f>
        <v/>
      </c>
    </row>
    <row r="679" spans="1:12" s="1" customFormat="1" ht="27.6">
      <c r="A679" s="28">
        <v>2497</v>
      </c>
      <c r="B679" s="28" t="s">
        <v>562</v>
      </c>
      <c r="C679" s="44" t="s">
        <v>27</v>
      </c>
      <c r="D679" s="45"/>
      <c r="E679" s="33" t="str">
        <f>IF(D679&gt;0,($N$2-Excel_BuiltIn__FilterDatabase__1[[#This Row],[Szül Év.Hó.Nap]])/365.25,"0")</f>
        <v>0</v>
      </c>
      <c r="F679" s="40"/>
      <c r="G679" s="34" t="str">
        <f>CONCATENATE(H679,Excel_BuiltIn__FilterDatabase__1[[#This Row],[Felnőtt]],Excel_BuiltIn__FilterDatabase__1[[#This Row],[Senior]],Excel_BuiltIn__FilterDatabase__1[[#This Row],[Super.s]],L679)</f>
        <v xml:space="preserve">Super.s </v>
      </c>
      <c r="H679" s="34" t="str">
        <f>IF(L679="Nő","",IF(Excel_BuiltIn__FilterDatabase__1[[#This Row],[Kor]]&gt;=1=AND(Excel_BuiltIn__FilterDatabase__1[[#This Row],[Kor]]&lt;18),"Junior ",""))</f>
        <v/>
      </c>
      <c r="I679" s="34" t="str">
        <f>IF(L679="Nő","",IF(Excel_BuiltIn__FilterDatabase__1[[#This Row],[Kor]]&gt;=18=AND(Excel_BuiltIn__FilterDatabase__1[[#This Row],[Kor]]&lt;=49),"Felnőtt ",""))</f>
        <v/>
      </c>
      <c r="J679" s="34" t="str">
        <f>IF(L679="Nő","",IF(Excel_BuiltIn__FilterDatabase__1[[#This Row],[Kor]]&gt;49=AND(Excel_BuiltIn__FilterDatabase__1[[#This Row],[Kor]]&lt;=59),"Senior ",""))</f>
        <v/>
      </c>
      <c r="K679" s="34" t="str">
        <f>IF(L679="Nő","",IF(Excel_BuiltIn__FilterDatabase__1[[#This Row],[Kor]]&gt;=60,"Super.s ",""))</f>
        <v xml:space="preserve">Super.s </v>
      </c>
      <c r="L679" s="34" t="str">
        <f>IF(Excel_BuiltIn__FilterDatabase__1[[#This Row],[Nem]]="Nő","Lady","")</f>
        <v/>
      </c>
    </row>
    <row r="680" spans="1:12" s="1" customFormat="1" ht="13.8">
      <c r="A680" s="28">
        <v>2498</v>
      </c>
      <c r="B680" s="28" t="s">
        <v>563</v>
      </c>
      <c r="C680" s="44" t="s">
        <v>985</v>
      </c>
      <c r="D680" s="45"/>
      <c r="E680" s="33" t="str">
        <f>IF(D680&gt;0,($N$2-Excel_BuiltIn__FilterDatabase__1[[#This Row],[Szül Év.Hó.Nap]])/365.25,"0")</f>
        <v>0</v>
      </c>
      <c r="F680" s="40"/>
      <c r="G680" s="34" t="str">
        <f>CONCATENATE(H680,Excel_BuiltIn__FilterDatabase__1[[#This Row],[Felnőtt]],Excel_BuiltIn__FilterDatabase__1[[#This Row],[Senior]],Excel_BuiltIn__FilterDatabase__1[[#This Row],[Super.s]],L680)</f>
        <v xml:space="preserve">Super.s </v>
      </c>
      <c r="H680" s="34" t="str">
        <f>IF(L680="Nő","",IF(Excel_BuiltIn__FilterDatabase__1[[#This Row],[Kor]]&gt;=1=AND(Excel_BuiltIn__FilterDatabase__1[[#This Row],[Kor]]&lt;18),"Junior ",""))</f>
        <v/>
      </c>
      <c r="I680" s="34" t="str">
        <f>IF(L680="Nő","",IF(Excel_BuiltIn__FilterDatabase__1[[#This Row],[Kor]]&gt;=18=AND(Excel_BuiltIn__FilterDatabase__1[[#This Row],[Kor]]&lt;=49),"Felnőtt ",""))</f>
        <v/>
      </c>
      <c r="J680" s="34" t="str">
        <f>IF(L680="Nő","",IF(Excel_BuiltIn__FilterDatabase__1[[#This Row],[Kor]]&gt;49=AND(Excel_BuiltIn__FilterDatabase__1[[#This Row],[Kor]]&lt;=59),"Senior ",""))</f>
        <v/>
      </c>
      <c r="K680" s="34" t="str">
        <f>IF(L680="Nő","",IF(Excel_BuiltIn__FilterDatabase__1[[#This Row],[Kor]]&gt;=60,"Super.s ",""))</f>
        <v xml:space="preserve">Super.s </v>
      </c>
      <c r="L680" s="34" t="str">
        <f>IF(Excel_BuiltIn__FilterDatabase__1[[#This Row],[Nem]]="Nő","Lady","")</f>
        <v/>
      </c>
    </row>
    <row r="681" spans="1:12" s="1" customFormat="1" ht="27.6">
      <c r="A681" s="28">
        <v>2499</v>
      </c>
      <c r="B681" s="28" t="s">
        <v>2467</v>
      </c>
      <c r="C681" s="44" t="s">
        <v>985</v>
      </c>
      <c r="D681" s="45"/>
      <c r="E681" s="33" t="str">
        <f>IF(D681&gt;0,($N$2-Excel_BuiltIn__FilterDatabase__1[[#This Row],[Szül Év.Hó.Nap]])/365.25,"0")</f>
        <v>0</v>
      </c>
      <c r="F681" s="40"/>
      <c r="G681" s="34" t="str">
        <f>CONCATENATE(H681,Excel_BuiltIn__FilterDatabase__1[[#This Row],[Felnőtt]],Excel_BuiltIn__FilterDatabase__1[[#This Row],[Senior]],Excel_BuiltIn__FilterDatabase__1[[#This Row],[Super.s]],L681)</f>
        <v xml:space="preserve">Super.s </v>
      </c>
      <c r="H681" s="34" t="str">
        <f>IF(L681="Nő","",IF(Excel_BuiltIn__FilterDatabase__1[[#This Row],[Kor]]&gt;=1=AND(Excel_BuiltIn__FilterDatabase__1[[#This Row],[Kor]]&lt;18),"Junior ",""))</f>
        <v/>
      </c>
      <c r="I681" s="34" t="str">
        <f>IF(L681="Nő","",IF(Excel_BuiltIn__FilterDatabase__1[[#This Row],[Kor]]&gt;=18=AND(Excel_BuiltIn__FilterDatabase__1[[#This Row],[Kor]]&lt;=49),"Felnőtt ",""))</f>
        <v/>
      </c>
      <c r="J681" s="34" t="str">
        <f>IF(L681="Nő","",IF(Excel_BuiltIn__FilterDatabase__1[[#This Row],[Kor]]&gt;49=AND(Excel_BuiltIn__FilterDatabase__1[[#This Row],[Kor]]&lt;=59),"Senior ",""))</f>
        <v/>
      </c>
      <c r="K681" s="34" t="str">
        <f>IF(L681="Nő","",IF(Excel_BuiltIn__FilterDatabase__1[[#This Row],[Kor]]&gt;=60,"Super.s ",""))</f>
        <v xml:space="preserve">Super.s </v>
      </c>
      <c r="L681" s="34" t="str">
        <f>IF(Excel_BuiltIn__FilterDatabase__1[[#This Row],[Nem]]="Nő","Lady","")</f>
        <v/>
      </c>
    </row>
    <row r="682" spans="1:12" s="1" customFormat="1" ht="13.8">
      <c r="A682" s="28">
        <v>2501</v>
      </c>
      <c r="B682" s="28" t="s">
        <v>564</v>
      </c>
      <c r="C682" s="44" t="s">
        <v>985</v>
      </c>
      <c r="D682" s="45"/>
      <c r="E682" s="33" t="str">
        <f>IF(D682&gt;0,($N$2-Excel_BuiltIn__FilterDatabase__1[[#This Row],[Szül Év.Hó.Nap]])/365.25,"0")</f>
        <v>0</v>
      </c>
      <c r="F682" s="40"/>
      <c r="G682" s="34" t="str">
        <f>CONCATENATE(H682,Excel_BuiltIn__FilterDatabase__1[[#This Row],[Felnőtt]],Excel_BuiltIn__FilterDatabase__1[[#This Row],[Senior]],Excel_BuiltIn__FilterDatabase__1[[#This Row],[Super.s]],L682)</f>
        <v xml:space="preserve">Super.s </v>
      </c>
      <c r="H682" s="34" t="str">
        <f>IF(L682="Nő","",IF(Excel_BuiltIn__FilterDatabase__1[[#This Row],[Kor]]&gt;=1=AND(Excel_BuiltIn__FilterDatabase__1[[#This Row],[Kor]]&lt;18),"Junior ",""))</f>
        <v/>
      </c>
      <c r="I682" s="34" t="str">
        <f>IF(L682="Nő","",IF(Excel_BuiltIn__FilterDatabase__1[[#This Row],[Kor]]&gt;=18=AND(Excel_BuiltIn__FilterDatabase__1[[#This Row],[Kor]]&lt;=49),"Felnőtt ",""))</f>
        <v/>
      </c>
      <c r="J682" s="34" t="str">
        <f>IF(L682="Nő","",IF(Excel_BuiltIn__FilterDatabase__1[[#This Row],[Kor]]&gt;49=AND(Excel_BuiltIn__FilterDatabase__1[[#This Row],[Kor]]&lt;=59),"Senior ",""))</f>
        <v/>
      </c>
      <c r="K682" s="34" t="str">
        <f>IF(L682="Nő","",IF(Excel_BuiltIn__FilterDatabase__1[[#This Row],[Kor]]&gt;=60,"Super.s ",""))</f>
        <v xml:space="preserve">Super.s </v>
      </c>
      <c r="L682" s="34" t="str">
        <f>IF(Excel_BuiltIn__FilterDatabase__1[[#This Row],[Nem]]="Nő","Lady","")</f>
        <v/>
      </c>
    </row>
    <row r="683" spans="1:12" s="1" customFormat="1" ht="13.8">
      <c r="A683" s="28">
        <v>2503</v>
      </c>
      <c r="B683" s="28" t="s">
        <v>565</v>
      </c>
      <c r="C683" s="44" t="s">
        <v>985</v>
      </c>
      <c r="D683" s="45"/>
      <c r="E683" s="33" t="str">
        <f>IF(D683&gt;0,($N$2-Excel_BuiltIn__FilterDatabase__1[[#This Row],[Szül Év.Hó.Nap]])/365.25,"0")</f>
        <v>0</v>
      </c>
      <c r="F683" s="40"/>
      <c r="G683" s="34" t="str">
        <f>CONCATENATE(H683,Excel_BuiltIn__FilterDatabase__1[[#This Row],[Felnőtt]],Excel_BuiltIn__FilterDatabase__1[[#This Row],[Senior]],Excel_BuiltIn__FilterDatabase__1[[#This Row],[Super.s]],L683)</f>
        <v xml:space="preserve">Super.s </v>
      </c>
      <c r="H683" s="34" t="str">
        <f>IF(L683="Nő","",IF(Excel_BuiltIn__FilterDatabase__1[[#This Row],[Kor]]&gt;=1=AND(Excel_BuiltIn__FilterDatabase__1[[#This Row],[Kor]]&lt;18),"Junior ",""))</f>
        <v/>
      </c>
      <c r="I683" s="34" t="str">
        <f>IF(L683="Nő","",IF(Excel_BuiltIn__FilterDatabase__1[[#This Row],[Kor]]&gt;=18=AND(Excel_BuiltIn__FilterDatabase__1[[#This Row],[Kor]]&lt;=49),"Felnőtt ",""))</f>
        <v/>
      </c>
      <c r="J683" s="34" t="str">
        <f>IF(L683="Nő","",IF(Excel_BuiltIn__FilterDatabase__1[[#This Row],[Kor]]&gt;49=AND(Excel_BuiltIn__FilterDatabase__1[[#This Row],[Kor]]&lt;=59),"Senior ",""))</f>
        <v/>
      </c>
      <c r="K683" s="34" t="str">
        <f>IF(L683="Nő","",IF(Excel_BuiltIn__FilterDatabase__1[[#This Row],[Kor]]&gt;=60,"Super.s ",""))</f>
        <v xml:space="preserve">Super.s </v>
      </c>
      <c r="L683" s="34" t="str">
        <f>IF(Excel_BuiltIn__FilterDatabase__1[[#This Row],[Nem]]="Nő","Lady","")</f>
        <v/>
      </c>
    </row>
    <row r="684" spans="1:12" s="1" customFormat="1" ht="13.8">
      <c r="A684" s="28">
        <v>2503</v>
      </c>
      <c r="B684" s="28" t="s">
        <v>565</v>
      </c>
      <c r="C684" s="44" t="s">
        <v>985</v>
      </c>
      <c r="D684" s="45"/>
      <c r="E684" s="33" t="str">
        <f>IF(D684&gt;0,($N$2-Excel_BuiltIn__FilterDatabase__1[[#This Row],[Szül Év.Hó.Nap]])/365.25,"0")</f>
        <v>0</v>
      </c>
      <c r="F684" s="40"/>
      <c r="G684" s="34" t="str">
        <f>CONCATENATE(H684,Excel_BuiltIn__FilterDatabase__1[[#This Row],[Felnőtt]],Excel_BuiltIn__FilterDatabase__1[[#This Row],[Senior]],Excel_BuiltIn__FilterDatabase__1[[#This Row],[Super.s]],L684)</f>
        <v xml:space="preserve">Super.s </v>
      </c>
      <c r="H684" s="34" t="str">
        <f>IF(L684="Nő","",IF(Excel_BuiltIn__FilterDatabase__1[[#This Row],[Kor]]&gt;=1=AND(Excel_BuiltIn__FilterDatabase__1[[#This Row],[Kor]]&lt;18),"Junior ",""))</f>
        <v/>
      </c>
      <c r="I684" s="34" t="str">
        <f>IF(L684="Nő","",IF(Excel_BuiltIn__FilterDatabase__1[[#This Row],[Kor]]&gt;=18=AND(Excel_BuiltIn__FilterDatabase__1[[#This Row],[Kor]]&lt;=49),"Felnőtt ",""))</f>
        <v/>
      </c>
      <c r="J684" s="34" t="str">
        <f>IF(L684="Nő","",IF(Excel_BuiltIn__FilterDatabase__1[[#This Row],[Kor]]&gt;49=AND(Excel_BuiltIn__FilterDatabase__1[[#This Row],[Kor]]&lt;=59),"Senior ",""))</f>
        <v/>
      </c>
      <c r="K684" s="34" t="str">
        <f>IF(L684="Nő","",IF(Excel_BuiltIn__FilterDatabase__1[[#This Row],[Kor]]&gt;=60,"Super.s ",""))</f>
        <v xml:space="preserve">Super.s </v>
      </c>
      <c r="L684" s="34" t="str">
        <f>IF(Excel_BuiltIn__FilterDatabase__1[[#This Row],[Nem]]="Nő","Lady","")</f>
        <v/>
      </c>
    </row>
    <row r="685" spans="1:12" s="1" customFormat="1" ht="13.8">
      <c r="A685" s="28">
        <v>2504</v>
      </c>
      <c r="B685" s="28" t="s">
        <v>566</v>
      </c>
      <c r="C685" s="44" t="s">
        <v>985</v>
      </c>
      <c r="D685" s="45"/>
      <c r="E685" s="33" t="str">
        <f>IF(D685&gt;0,($N$2-Excel_BuiltIn__FilterDatabase__1[[#This Row],[Szül Év.Hó.Nap]])/365.25,"0")</f>
        <v>0</v>
      </c>
      <c r="F685" s="40"/>
      <c r="G685" s="34" t="str">
        <f>CONCATENATE(H685,Excel_BuiltIn__FilterDatabase__1[[#This Row],[Felnőtt]],Excel_BuiltIn__FilterDatabase__1[[#This Row],[Senior]],Excel_BuiltIn__FilterDatabase__1[[#This Row],[Super.s]],L685)</f>
        <v xml:space="preserve">Super.s </v>
      </c>
      <c r="H685" s="34" t="str">
        <f>IF(L685="Nő","",IF(Excel_BuiltIn__FilterDatabase__1[[#This Row],[Kor]]&gt;=1=AND(Excel_BuiltIn__FilterDatabase__1[[#This Row],[Kor]]&lt;18),"Junior ",""))</f>
        <v/>
      </c>
      <c r="I685" s="34" t="str">
        <f>IF(L685="Nő","",IF(Excel_BuiltIn__FilterDatabase__1[[#This Row],[Kor]]&gt;=18=AND(Excel_BuiltIn__FilterDatabase__1[[#This Row],[Kor]]&lt;=49),"Felnőtt ",""))</f>
        <v/>
      </c>
      <c r="J685" s="34" t="str">
        <f>IF(L685="Nő","",IF(Excel_BuiltIn__FilterDatabase__1[[#This Row],[Kor]]&gt;49=AND(Excel_BuiltIn__FilterDatabase__1[[#This Row],[Kor]]&lt;=59),"Senior ",""))</f>
        <v/>
      </c>
      <c r="K685" s="34" t="str">
        <f>IF(L685="Nő","",IF(Excel_BuiltIn__FilterDatabase__1[[#This Row],[Kor]]&gt;=60,"Super.s ",""))</f>
        <v xml:space="preserve">Super.s </v>
      </c>
      <c r="L685" s="34" t="str">
        <f>IF(Excel_BuiltIn__FilterDatabase__1[[#This Row],[Nem]]="Nő","Lady","")</f>
        <v/>
      </c>
    </row>
    <row r="686" spans="1:12" s="1" customFormat="1" ht="13.8">
      <c r="A686" s="28">
        <v>2508</v>
      </c>
      <c r="B686" s="28" t="s">
        <v>567</v>
      </c>
      <c r="C686" s="44" t="s">
        <v>985</v>
      </c>
      <c r="D686" s="45"/>
      <c r="E686" s="33" t="str">
        <f>IF(D686&gt;0,($N$2-Excel_BuiltIn__FilterDatabase__1[[#This Row],[Szül Év.Hó.Nap]])/365.25,"0")</f>
        <v>0</v>
      </c>
      <c r="F686" s="40"/>
      <c r="G686" s="34" t="str">
        <f>CONCATENATE(H686,Excel_BuiltIn__FilterDatabase__1[[#This Row],[Felnőtt]],Excel_BuiltIn__FilterDatabase__1[[#This Row],[Senior]],Excel_BuiltIn__FilterDatabase__1[[#This Row],[Super.s]],L686)</f>
        <v xml:space="preserve">Super.s </v>
      </c>
      <c r="H686" s="34" t="str">
        <f>IF(L686="Nő","",IF(Excel_BuiltIn__FilterDatabase__1[[#This Row],[Kor]]&gt;=1=AND(Excel_BuiltIn__FilterDatabase__1[[#This Row],[Kor]]&lt;18),"Junior ",""))</f>
        <v/>
      </c>
      <c r="I686" s="34" t="str">
        <f>IF(L686="Nő","",IF(Excel_BuiltIn__FilterDatabase__1[[#This Row],[Kor]]&gt;=18=AND(Excel_BuiltIn__FilterDatabase__1[[#This Row],[Kor]]&lt;=49),"Felnőtt ",""))</f>
        <v/>
      </c>
      <c r="J686" s="34" t="str">
        <f>IF(L686="Nő","",IF(Excel_BuiltIn__FilterDatabase__1[[#This Row],[Kor]]&gt;49=AND(Excel_BuiltIn__FilterDatabase__1[[#This Row],[Kor]]&lt;=59),"Senior ",""))</f>
        <v/>
      </c>
      <c r="K686" s="34" t="str">
        <f>IF(L686="Nő","",IF(Excel_BuiltIn__FilterDatabase__1[[#This Row],[Kor]]&gt;=60,"Super.s ",""))</f>
        <v xml:space="preserve">Super.s </v>
      </c>
      <c r="L686" s="34" t="str">
        <f>IF(Excel_BuiltIn__FilterDatabase__1[[#This Row],[Nem]]="Nő","Lady","")</f>
        <v/>
      </c>
    </row>
    <row r="687" spans="1:12" s="1" customFormat="1" ht="13.8">
      <c r="A687" s="28">
        <v>2510</v>
      </c>
      <c r="B687" s="28" t="s">
        <v>568</v>
      </c>
      <c r="C687" s="44" t="s">
        <v>589</v>
      </c>
      <c r="D687" s="45"/>
      <c r="E687" s="33" t="str">
        <f>IF(D687&gt;0,($N$2-Excel_BuiltIn__FilterDatabase__1[[#This Row],[Szül Év.Hó.Nap]])/365.25,"0")</f>
        <v>0</v>
      </c>
      <c r="F687" s="40"/>
      <c r="G687" s="34" t="str">
        <f>CONCATENATE(H687,Excel_BuiltIn__FilterDatabase__1[[#This Row],[Felnőtt]],Excel_BuiltIn__FilterDatabase__1[[#This Row],[Senior]],Excel_BuiltIn__FilterDatabase__1[[#This Row],[Super.s]],L687)</f>
        <v xml:space="preserve">Super.s </v>
      </c>
      <c r="H687" s="34" t="str">
        <f>IF(L687="Nő","",IF(Excel_BuiltIn__FilterDatabase__1[[#This Row],[Kor]]&gt;=1=AND(Excel_BuiltIn__FilterDatabase__1[[#This Row],[Kor]]&lt;18),"Junior ",""))</f>
        <v/>
      </c>
      <c r="I687" s="34" t="str">
        <f>IF(L687="Nő","",IF(Excel_BuiltIn__FilterDatabase__1[[#This Row],[Kor]]&gt;=18=AND(Excel_BuiltIn__FilterDatabase__1[[#This Row],[Kor]]&lt;=49),"Felnőtt ",""))</f>
        <v/>
      </c>
      <c r="J687" s="34" t="str">
        <f>IF(L687="Nő","",IF(Excel_BuiltIn__FilterDatabase__1[[#This Row],[Kor]]&gt;49=AND(Excel_BuiltIn__FilterDatabase__1[[#This Row],[Kor]]&lt;=59),"Senior ",""))</f>
        <v/>
      </c>
      <c r="K687" s="34" t="str">
        <f>IF(L687="Nő","",IF(Excel_BuiltIn__FilterDatabase__1[[#This Row],[Kor]]&gt;=60,"Super.s ",""))</f>
        <v xml:space="preserve">Super.s </v>
      </c>
      <c r="L687" s="34" t="str">
        <f>IF(Excel_BuiltIn__FilterDatabase__1[[#This Row],[Nem]]="Nő","Lady","")</f>
        <v/>
      </c>
    </row>
    <row r="688" spans="1:12" s="1" customFormat="1" ht="13.8">
      <c r="A688" s="28">
        <v>2511</v>
      </c>
      <c r="B688" s="28" t="s">
        <v>2468</v>
      </c>
      <c r="C688" s="44" t="s">
        <v>985</v>
      </c>
      <c r="D688" s="45"/>
      <c r="E688" s="33" t="str">
        <f>IF(D688&gt;0,($N$2-Excel_BuiltIn__FilterDatabase__1[[#This Row],[Szül Év.Hó.Nap]])/365.25,"0")</f>
        <v>0</v>
      </c>
      <c r="F688" s="40"/>
      <c r="G688" s="34" t="str">
        <f>CONCATENATE(H688,Excel_BuiltIn__FilterDatabase__1[[#This Row],[Felnőtt]],Excel_BuiltIn__FilterDatabase__1[[#This Row],[Senior]],Excel_BuiltIn__FilterDatabase__1[[#This Row],[Super.s]],L688)</f>
        <v xml:space="preserve">Super.s </v>
      </c>
      <c r="H688" s="34" t="str">
        <f>IF(L688="Nő","",IF(Excel_BuiltIn__FilterDatabase__1[[#This Row],[Kor]]&gt;=1=AND(Excel_BuiltIn__FilterDatabase__1[[#This Row],[Kor]]&lt;18),"Junior ",""))</f>
        <v/>
      </c>
      <c r="I688" s="34" t="str">
        <f>IF(L688="Nő","",IF(Excel_BuiltIn__FilterDatabase__1[[#This Row],[Kor]]&gt;=18=AND(Excel_BuiltIn__FilterDatabase__1[[#This Row],[Kor]]&lt;=49),"Felnőtt ",""))</f>
        <v/>
      </c>
      <c r="J688" s="34" t="str">
        <f>IF(L688="Nő","",IF(Excel_BuiltIn__FilterDatabase__1[[#This Row],[Kor]]&gt;49=AND(Excel_BuiltIn__FilterDatabase__1[[#This Row],[Kor]]&lt;=59),"Senior ",""))</f>
        <v/>
      </c>
      <c r="K688" s="34" t="str">
        <f>IF(L688="Nő","",IF(Excel_BuiltIn__FilterDatabase__1[[#This Row],[Kor]]&gt;=60,"Super.s ",""))</f>
        <v xml:space="preserve">Super.s </v>
      </c>
      <c r="L688" s="34" t="str">
        <f>IF(Excel_BuiltIn__FilterDatabase__1[[#This Row],[Nem]]="Nő","Lady","")</f>
        <v/>
      </c>
    </row>
    <row r="689" spans="1:12" s="1" customFormat="1" ht="13.8">
      <c r="A689" s="28">
        <v>2512</v>
      </c>
      <c r="B689" s="28" t="s">
        <v>569</v>
      </c>
      <c r="C689" s="44" t="s">
        <v>939</v>
      </c>
      <c r="D689" s="45"/>
      <c r="E689" s="33" t="str">
        <f>IF(D689&gt;0,($N$2-Excel_BuiltIn__FilterDatabase__1[[#This Row],[Szül Év.Hó.Nap]])/365.25,"0")</f>
        <v>0</v>
      </c>
      <c r="F689" s="40"/>
      <c r="G689" s="34" t="str">
        <f>CONCATENATE(H689,Excel_BuiltIn__FilterDatabase__1[[#This Row],[Felnőtt]],Excel_BuiltIn__FilterDatabase__1[[#This Row],[Senior]],Excel_BuiltIn__FilterDatabase__1[[#This Row],[Super.s]],L689)</f>
        <v xml:space="preserve">Super.s </v>
      </c>
      <c r="H689" s="34" t="str">
        <f>IF(L689="Nő","",IF(Excel_BuiltIn__FilterDatabase__1[[#This Row],[Kor]]&gt;=1=AND(Excel_BuiltIn__FilterDatabase__1[[#This Row],[Kor]]&lt;18),"Junior ",""))</f>
        <v/>
      </c>
      <c r="I689" s="34" t="str">
        <f>IF(L689="Nő","",IF(Excel_BuiltIn__FilterDatabase__1[[#This Row],[Kor]]&gt;=18=AND(Excel_BuiltIn__FilterDatabase__1[[#This Row],[Kor]]&lt;=49),"Felnőtt ",""))</f>
        <v/>
      </c>
      <c r="J689" s="34" t="str">
        <f>IF(L689="Nő","",IF(Excel_BuiltIn__FilterDatabase__1[[#This Row],[Kor]]&gt;49=AND(Excel_BuiltIn__FilterDatabase__1[[#This Row],[Kor]]&lt;=59),"Senior ",""))</f>
        <v/>
      </c>
      <c r="K689" s="34" t="str">
        <f>IF(L689="Nő","",IF(Excel_BuiltIn__FilterDatabase__1[[#This Row],[Kor]]&gt;=60,"Super.s ",""))</f>
        <v xml:space="preserve">Super.s </v>
      </c>
      <c r="L689" s="34" t="str">
        <f>IF(Excel_BuiltIn__FilterDatabase__1[[#This Row],[Nem]]="Nő","Lady","")</f>
        <v/>
      </c>
    </row>
    <row r="690" spans="1:12" s="1" customFormat="1" ht="13.8">
      <c r="A690" s="28">
        <v>2515</v>
      </c>
      <c r="B690" s="28" t="s">
        <v>570</v>
      </c>
      <c r="C690" s="44" t="s">
        <v>964</v>
      </c>
      <c r="D690" s="45"/>
      <c r="E690" s="33" t="str">
        <f>IF(D690&gt;0,($N$2-Excel_BuiltIn__FilterDatabase__1[[#This Row],[Szül Év.Hó.Nap]])/365.25,"0")</f>
        <v>0</v>
      </c>
      <c r="F690" s="40"/>
      <c r="G690" s="34" t="str">
        <f>CONCATENATE(H690,Excel_BuiltIn__FilterDatabase__1[[#This Row],[Felnőtt]],Excel_BuiltIn__FilterDatabase__1[[#This Row],[Senior]],Excel_BuiltIn__FilterDatabase__1[[#This Row],[Super.s]],L690)</f>
        <v xml:space="preserve">Super.s </v>
      </c>
      <c r="H690" s="34" t="str">
        <f>IF(L690="Nő","",IF(Excel_BuiltIn__FilterDatabase__1[[#This Row],[Kor]]&gt;=1=AND(Excel_BuiltIn__FilterDatabase__1[[#This Row],[Kor]]&lt;18),"Junior ",""))</f>
        <v/>
      </c>
      <c r="I690" s="34" t="str">
        <f>IF(L690="Nő","",IF(Excel_BuiltIn__FilterDatabase__1[[#This Row],[Kor]]&gt;=18=AND(Excel_BuiltIn__FilterDatabase__1[[#This Row],[Kor]]&lt;=49),"Felnőtt ",""))</f>
        <v/>
      </c>
      <c r="J690" s="34" t="str">
        <f>IF(L690="Nő","",IF(Excel_BuiltIn__FilterDatabase__1[[#This Row],[Kor]]&gt;49=AND(Excel_BuiltIn__FilterDatabase__1[[#This Row],[Kor]]&lt;=59),"Senior ",""))</f>
        <v/>
      </c>
      <c r="K690" s="34" t="str">
        <f>IF(L690="Nő","",IF(Excel_BuiltIn__FilterDatabase__1[[#This Row],[Kor]]&gt;=60,"Super.s ",""))</f>
        <v xml:space="preserve">Super.s </v>
      </c>
      <c r="L690" s="34" t="str">
        <f>IF(Excel_BuiltIn__FilterDatabase__1[[#This Row],[Nem]]="Nő","Lady","")</f>
        <v/>
      </c>
    </row>
    <row r="691" spans="1:12" s="1" customFormat="1" ht="27.6">
      <c r="A691" s="28">
        <v>2525</v>
      </c>
      <c r="B691" s="28" t="s">
        <v>571</v>
      </c>
      <c r="C691" s="44" t="s">
        <v>979</v>
      </c>
      <c r="D691" s="45"/>
      <c r="E691" s="33" t="str">
        <f>IF(D691&gt;0,($N$2-Excel_BuiltIn__FilterDatabase__1[[#This Row],[Szül Év.Hó.Nap]])/365.25,"0")</f>
        <v>0</v>
      </c>
      <c r="F691" s="40"/>
      <c r="G691" s="34" t="str">
        <f>CONCATENATE(H691,Excel_BuiltIn__FilterDatabase__1[[#This Row],[Felnőtt]],Excel_BuiltIn__FilterDatabase__1[[#This Row],[Senior]],Excel_BuiltIn__FilterDatabase__1[[#This Row],[Super.s]],L691)</f>
        <v xml:space="preserve">Super.s </v>
      </c>
      <c r="H691" s="34" t="str">
        <f>IF(L691="Nő","",IF(Excel_BuiltIn__FilterDatabase__1[[#This Row],[Kor]]&gt;=1=AND(Excel_BuiltIn__FilterDatabase__1[[#This Row],[Kor]]&lt;18),"Junior ",""))</f>
        <v/>
      </c>
      <c r="I691" s="34" t="str">
        <f>IF(L691="Nő","",IF(Excel_BuiltIn__FilterDatabase__1[[#This Row],[Kor]]&gt;=18=AND(Excel_BuiltIn__FilterDatabase__1[[#This Row],[Kor]]&lt;=49),"Felnőtt ",""))</f>
        <v/>
      </c>
      <c r="J691" s="34" t="str">
        <f>IF(L691="Nő","",IF(Excel_BuiltIn__FilterDatabase__1[[#This Row],[Kor]]&gt;49=AND(Excel_BuiltIn__FilterDatabase__1[[#This Row],[Kor]]&lt;=59),"Senior ",""))</f>
        <v/>
      </c>
      <c r="K691" s="34" t="str">
        <f>IF(L691="Nő","",IF(Excel_BuiltIn__FilterDatabase__1[[#This Row],[Kor]]&gt;=60,"Super.s ",""))</f>
        <v xml:space="preserve">Super.s </v>
      </c>
      <c r="L691" s="34" t="str">
        <f>IF(Excel_BuiltIn__FilterDatabase__1[[#This Row],[Nem]]="Nő","Lady","")</f>
        <v/>
      </c>
    </row>
    <row r="692" spans="1:12" s="1" customFormat="1" ht="13.8">
      <c r="A692" s="28">
        <v>2526</v>
      </c>
      <c r="B692" s="28" t="s">
        <v>2469</v>
      </c>
      <c r="C692" s="44" t="s">
        <v>979</v>
      </c>
      <c r="D692" s="45"/>
      <c r="E692" s="33" t="str">
        <f>IF(D692&gt;0,($N$2-Excel_BuiltIn__FilterDatabase__1[[#This Row],[Szül Év.Hó.Nap]])/365.25,"0")</f>
        <v>0</v>
      </c>
      <c r="F692" s="40"/>
      <c r="G692" s="34" t="str">
        <f>CONCATENATE(H692,Excel_BuiltIn__FilterDatabase__1[[#This Row],[Felnőtt]],Excel_BuiltIn__FilterDatabase__1[[#This Row],[Senior]],Excel_BuiltIn__FilterDatabase__1[[#This Row],[Super.s]],L692)</f>
        <v xml:space="preserve">Super.s </v>
      </c>
      <c r="H692" s="34" t="str">
        <f>IF(L692="Nő","",IF(Excel_BuiltIn__FilterDatabase__1[[#This Row],[Kor]]&gt;=1=AND(Excel_BuiltIn__FilterDatabase__1[[#This Row],[Kor]]&lt;18),"Junior ",""))</f>
        <v/>
      </c>
      <c r="I692" s="34" t="str">
        <f>IF(L692="Nő","",IF(Excel_BuiltIn__FilterDatabase__1[[#This Row],[Kor]]&gt;=18=AND(Excel_BuiltIn__FilterDatabase__1[[#This Row],[Kor]]&lt;=49),"Felnőtt ",""))</f>
        <v/>
      </c>
      <c r="J692" s="34" t="str">
        <f>IF(L692="Nő","",IF(Excel_BuiltIn__FilterDatabase__1[[#This Row],[Kor]]&gt;49=AND(Excel_BuiltIn__FilterDatabase__1[[#This Row],[Kor]]&lt;=59),"Senior ",""))</f>
        <v/>
      </c>
      <c r="K692" s="34" t="str">
        <f>IF(L692="Nő","",IF(Excel_BuiltIn__FilterDatabase__1[[#This Row],[Kor]]&gt;=60,"Super.s ",""))</f>
        <v xml:space="preserve">Super.s </v>
      </c>
      <c r="L692" s="34" t="str">
        <f>IF(Excel_BuiltIn__FilterDatabase__1[[#This Row],[Nem]]="Nő","Lady","")</f>
        <v/>
      </c>
    </row>
    <row r="693" spans="1:12" s="1" customFormat="1" ht="13.8">
      <c r="A693" s="28">
        <v>2527</v>
      </c>
      <c r="B693" s="28" t="s">
        <v>93</v>
      </c>
      <c r="C693" s="44" t="s">
        <v>1147</v>
      </c>
      <c r="D693" s="45"/>
      <c r="E693" s="33" t="str">
        <f>IF(D693&gt;0,($N$2-Excel_BuiltIn__FilterDatabase__1[[#This Row],[Szül Év.Hó.Nap]])/365.25,"0")</f>
        <v>0</v>
      </c>
      <c r="F693" s="40"/>
      <c r="G693" s="34" t="str">
        <f>CONCATENATE(H693,Excel_BuiltIn__FilterDatabase__1[[#This Row],[Felnőtt]],Excel_BuiltIn__FilterDatabase__1[[#This Row],[Senior]],Excel_BuiltIn__FilterDatabase__1[[#This Row],[Super.s]],L693)</f>
        <v xml:space="preserve">Super.s </v>
      </c>
      <c r="H693" s="34" t="str">
        <f>IF(L693="Nő","",IF(Excel_BuiltIn__FilterDatabase__1[[#This Row],[Kor]]&gt;=1=AND(Excel_BuiltIn__FilterDatabase__1[[#This Row],[Kor]]&lt;18),"Junior ",""))</f>
        <v/>
      </c>
      <c r="I693" s="34" t="str">
        <f>IF(L693="Nő","",IF(Excel_BuiltIn__FilterDatabase__1[[#This Row],[Kor]]&gt;=18=AND(Excel_BuiltIn__FilterDatabase__1[[#This Row],[Kor]]&lt;=49),"Felnőtt ",""))</f>
        <v/>
      </c>
      <c r="J693" s="34" t="str">
        <f>IF(L693="Nő","",IF(Excel_BuiltIn__FilterDatabase__1[[#This Row],[Kor]]&gt;49=AND(Excel_BuiltIn__FilterDatabase__1[[#This Row],[Kor]]&lt;=59),"Senior ",""))</f>
        <v/>
      </c>
      <c r="K693" s="34" t="str">
        <f>IF(L693="Nő","",IF(Excel_BuiltIn__FilterDatabase__1[[#This Row],[Kor]]&gt;=60,"Super.s ",""))</f>
        <v xml:space="preserve">Super.s </v>
      </c>
      <c r="L693" s="34" t="str">
        <f>IF(Excel_BuiltIn__FilterDatabase__1[[#This Row],[Nem]]="Nő","Lady","")</f>
        <v/>
      </c>
    </row>
    <row r="694" spans="1:12" s="1" customFormat="1" ht="13.8">
      <c r="A694" s="28">
        <v>2529</v>
      </c>
      <c r="B694" s="28" t="s">
        <v>572</v>
      </c>
      <c r="C694" s="44" t="s">
        <v>985</v>
      </c>
      <c r="D694" s="45"/>
      <c r="E694" s="33" t="str">
        <f>IF(D694&gt;0,($N$2-Excel_BuiltIn__FilterDatabase__1[[#This Row],[Szül Év.Hó.Nap]])/365.25,"0")</f>
        <v>0</v>
      </c>
      <c r="F694" s="40"/>
      <c r="G694" s="34" t="str">
        <f>CONCATENATE(H694,Excel_BuiltIn__FilterDatabase__1[[#This Row],[Felnőtt]],Excel_BuiltIn__FilterDatabase__1[[#This Row],[Senior]],Excel_BuiltIn__FilterDatabase__1[[#This Row],[Super.s]],L694)</f>
        <v xml:space="preserve">Super.s </v>
      </c>
      <c r="H694" s="34" t="str">
        <f>IF(L694="Nő","",IF(Excel_BuiltIn__FilterDatabase__1[[#This Row],[Kor]]&gt;=1=AND(Excel_BuiltIn__FilterDatabase__1[[#This Row],[Kor]]&lt;18),"Junior ",""))</f>
        <v/>
      </c>
      <c r="I694" s="34" t="str">
        <f>IF(L694="Nő","",IF(Excel_BuiltIn__FilterDatabase__1[[#This Row],[Kor]]&gt;=18=AND(Excel_BuiltIn__FilterDatabase__1[[#This Row],[Kor]]&lt;=49),"Felnőtt ",""))</f>
        <v/>
      </c>
      <c r="J694" s="34" t="str">
        <f>IF(L694="Nő","",IF(Excel_BuiltIn__FilterDatabase__1[[#This Row],[Kor]]&gt;49=AND(Excel_BuiltIn__FilterDatabase__1[[#This Row],[Kor]]&lt;=59),"Senior ",""))</f>
        <v/>
      </c>
      <c r="K694" s="34" t="str">
        <f>IF(L694="Nő","",IF(Excel_BuiltIn__FilterDatabase__1[[#This Row],[Kor]]&gt;=60,"Super.s ",""))</f>
        <v xml:space="preserve">Super.s </v>
      </c>
      <c r="L694" s="34" t="str">
        <f>IF(Excel_BuiltIn__FilterDatabase__1[[#This Row],[Nem]]="Nő","Lady","")</f>
        <v/>
      </c>
    </row>
    <row r="695" spans="1:12" s="1" customFormat="1" ht="13.8">
      <c r="A695" s="28">
        <v>2533</v>
      </c>
      <c r="B695" s="28" t="s">
        <v>2470</v>
      </c>
      <c r="C695" s="44" t="s">
        <v>110</v>
      </c>
      <c r="D695" s="45"/>
      <c r="E695" s="33" t="str">
        <f>IF(D695&gt;0,($N$2-Excel_BuiltIn__FilterDatabase__1[[#This Row],[Szül Év.Hó.Nap]])/365.25,"0")</f>
        <v>0</v>
      </c>
      <c r="F695" s="40"/>
      <c r="G695" s="34" t="str">
        <f>CONCATENATE(H695,Excel_BuiltIn__FilterDatabase__1[[#This Row],[Felnőtt]],Excel_BuiltIn__FilterDatabase__1[[#This Row],[Senior]],Excel_BuiltIn__FilterDatabase__1[[#This Row],[Super.s]],L695)</f>
        <v xml:space="preserve">Super.s </v>
      </c>
      <c r="H695" s="34" t="str">
        <f>IF(L695="Nő","",IF(Excel_BuiltIn__FilterDatabase__1[[#This Row],[Kor]]&gt;=1=AND(Excel_BuiltIn__FilterDatabase__1[[#This Row],[Kor]]&lt;18),"Junior ",""))</f>
        <v/>
      </c>
      <c r="I695" s="34" t="str">
        <f>IF(L695="Nő","",IF(Excel_BuiltIn__FilterDatabase__1[[#This Row],[Kor]]&gt;=18=AND(Excel_BuiltIn__FilterDatabase__1[[#This Row],[Kor]]&lt;=49),"Felnőtt ",""))</f>
        <v/>
      </c>
      <c r="J695" s="34" t="str">
        <f>IF(L695="Nő","",IF(Excel_BuiltIn__FilterDatabase__1[[#This Row],[Kor]]&gt;49=AND(Excel_BuiltIn__FilterDatabase__1[[#This Row],[Kor]]&lt;=59),"Senior ",""))</f>
        <v/>
      </c>
      <c r="K695" s="34" t="str">
        <f>IF(L695="Nő","",IF(Excel_BuiltIn__FilterDatabase__1[[#This Row],[Kor]]&gt;=60,"Super.s ",""))</f>
        <v xml:space="preserve">Super.s </v>
      </c>
      <c r="L695" s="34" t="str">
        <f>IF(Excel_BuiltIn__FilterDatabase__1[[#This Row],[Nem]]="Nő","Lady","")</f>
        <v/>
      </c>
    </row>
    <row r="696" spans="1:12" s="1" customFormat="1" ht="27.6">
      <c r="A696" s="28">
        <v>2534</v>
      </c>
      <c r="B696" s="28" t="s">
        <v>573</v>
      </c>
      <c r="C696" s="44" t="s">
        <v>1003</v>
      </c>
      <c r="D696" s="45"/>
      <c r="E696" s="33" t="str">
        <f>IF(D696&gt;0,($N$2-Excel_BuiltIn__FilterDatabase__1[[#This Row],[Szül Év.Hó.Nap]])/365.25,"0")</f>
        <v>0</v>
      </c>
      <c r="F696" s="40"/>
      <c r="G696" s="34" t="str">
        <f>CONCATENATE(H696,Excel_BuiltIn__FilterDatabase__1[[#This Row],[Felnőtt]],Excel_BuiltIn__FilterDatabase__1[[#This Row],[Senior]],Excel_BuiltIn__FilterDatabase__1[[#This Row],[Super.s]],L696)</f>
        <v xml:space="preserve">Super.s </v>
      </c>
      <c r="H696" s="34" t="str">
        <f>IF(L696="Nő","",IF(Excel_BuiltIn__FilterDatabase__1[[#This Row],[Kor]]&gt;=1=AND(Excel_BuiltIn__FilterDatabase__1[[#This Row],[Kor]]&lt;18),"Junior ",""))</f>
        <v/>
      </c>
      <c r="I696" s="34" t="str">
        <f>IF(L696="Nő","",IF(Excel_BuiltIn__FilterDatabase__1[[#This Row],[Kor]]&gt;=18=AND(Excel_BuiltIn__FilterDatabase__1[[#This Row],[Kor]]&lt;=49),"Felnőtt ",""))</f>
        <v/>
      </c>
      <c r="J696" s="34" t="str">
        <f>IF(L696="Nő","",IF(Excel_BuiltIn__FilterDatabase__1[[#This Row],[Kor]]&gt;49=AND(Excel_BuiltIn__FilterDatabase__1[[#This Row],[Kor]]&lt;=59),"Senior ",""))</f>
        <v/>
      </c>
      <c r="K696" s="34" t="str">
        <f>IF(L696="Nő","",IF(Excel_BuiltIn__FilterDatabase__1[[#This Row],[Kor]]&gt;=60,"Super.s ",""))</f>
        <v xml:space="preserve">Super.s </v>
      </c>
      <c r="L696" s="34" t="str">
        <f>IF(Excel_BuiltIn__FilterDatabase__1[[#This Row],[Nem]]="Nő","Lady","")</f>
        <v/>
      </c>
    </row>
    <row r="697" spans="1:12" s="1" customFormat="1" ht="27.6">
      <c r="A697" s="28">
        <v>2549</v>
      </c>
      <c r="B697" s="28" t="s">
        <v>575</v>
      </c>
      <c r="C697" s="44" t="s">
        <v>110</v>
      </c>
      <c r="D697" s="45"/>
      <c r="E697" s="33" t="str">
        <f>IF(D697&gt;0,($N$2-Excel_BuiltIn__FilterDatabase__1[[#This Row],[Szül Év.Hó.Nap]])/365.25,"0")</f>
        <v>0</v>
      </c>
      <c r="F697" s="40"/>
      <c r="G697" s="34" t="str">
        <f>CONCATENATE(H697,Excel_BuiltIn__FilterDatabase__1[[#This Row],[Felnőtt]],Excel_BuiltIn__FilterDatabase__1[[#This Row],[Senior]],Excel_BuiltIn__FilterDatabase__1[[#This Row],[Super.s]],L697)</f>
        <v xml:space="preserve">Super.s </v>
      </c>
      <c r="H697" s="34" t="str">
        <f>IF(L697="Nő","",IF(Excel_BuiltIn__FilterDatabase__1[[#This Row],[Kor]]&gt;=1=AND(Excel_BuiltIn__FilterDatabase__1[[#This Row],[Kor]]&lt;18),"Junior ",""))</f>
        <v/>
      </c>
      <c r="I697" s="34" t="str">
        <f>IF(L697="Nő","",IF(Excel_BuiltIn__FilterDatabase__1[[#This Row],[Kor]]&gt;=18=AND(Excel_BuiltIn__FilterDatabase__1[[#This Row],[Kor]]&lt;=49),"Felnőtt ",""))</f>
        <v/>
      </c>
      <c r="J697" s="34" t="str">
        <f>IF(L697="Nő","",IF(Excel_BuiltIn__FilterDatabase__1[[#This Row],[Kor]]&gt;49=AND(Excel_BuiltIn__FilterDatabase__1[[#This Row],[Kor]]&lt;=59),"Senior ",""))</f>
        <v/>
      </c>
      <c r="K697" s="34" t="str">
        <f>IF(L697="Nő","",IF(Excel_BuiltIn__FilterDatabase__1[[#This Row],[Kor]]&gt;=60,"Super.s ",""))</f>
        <v xml:space="preserve">Super.s </v>
      </c>
      <c r="L697" s="34" t="str">
        <f>IF(Excel_BuiltIn__FilterDatabase__1[[#This Row],[Nem]]="Nő","Lady","")</f>
        <v/>
      </c>
    </row>
    <row r="698" spans="1:12" s="1" customFormat="1" ht="13.8">
      <c r="A698" s="28">
        <v>2552</v>
      </c>
      <c r="B698" s="28" t="s">
        <v>1540</v>
      </c>
      <c r="C698" s="44" t="s">
        <v>27</v>
      </c>
      <c r="D698" s="45"/>
      <c r="E698" s="33" t="str">
        <f>IF(D698&gt;0,($N$2-Excel_BuiltIn__FilterDatabase__1[[#This Row],[Szül Év.Hó.Nap]])/365.25,"0")</f>
        <v>0</v>
      </c>
      <c r="F698" s="40"/>
      <c r="G698" s="34" t="str">
        <f>CONCATENATE(H698,Excel_BuiltIn__FilterDatabase__1[[#This Row],[Felnőtt]],Excel_BuiltIn__FilterDatabase__1[[#This Row],[Senior]],Excel_BuiltIn__FilterDatabase__1[[#This Row],[Super.s]],L698)</f>
        <v xml:space="preserve">Super.s </v>
      </c>
      <c r="H698" s="34" t="str">
        <f>IF(L698="Nő","",IF(Excel_BuiltIn__FilterDatabase__1[[#This Row],[Kor]]&gt;=1=AND(Excel_BuiltIn__FilterDatabase__1[[#This Row],[Kor]]&lt;18),"Junior ",""))</f>
        <v/>
      </c>
      <c r="I698" s="34" t="str">
        <f>IF(L698="Nő","",IF(Excel_BuiltIn__FilterDatabase__1[[#This Row],[Kor]]&gt;=18=AND(Excel_BuiltIn__FilterDatabase__1[[#This Row],[Kor]]&lt;=49),"Felnőtt ",""))</f>
        <v/>
      </c>
      <c r="J698" s="34" t="str">
        <f>IF(L698="Nő","",IF(Excel_BuiltIn__FilterDatabase__1[[#This Row],[Kor]]&gt;49=AND(Excel_BuiltIn__FilterDatabase__1[[#This Row],[Kor]]&lt;=59),"Senior ",""))</f>
        <v/>
      </c>
      <c r="K698" s="34" t="str">
        <f>IF(L698="Nő","",IF(Excel_BuiltIn__FilterDatabase__1[[#This Row],[Kor]]&gt;=60,"Super.s ",""))</f>
        <v xml:space="preserve">Super.s </v>
      </c>
      <c r="L698" s="34" t="str">
        <f>IF(Excel_BuiltIn__FilterDatabase__1[[#This Row],[Nem]]="Nő","Lady","")</f>
        <v/>
      </c>
    </row>
    <row r="699" spans="1:12" s="1" customFormat="1" ht="27.6">
      <c r="A699" s="28">
        <v>2554</v>
      </c>
      <c r="B699" s="28" t="s">
        <v>2471</v>
      </c>
      <c r="C699" s="44" t="s">
        <v>1520</v>
      </c>
      <c r="D699" s="45"/>
      <c r="E699" s="33" t="str">
        <f>IF(D699&gt;0,($N$2-Excel_BuiltIn__FilterDatabase__1[[#This Row],[Szül Év.Hó.Nap]])/365.25,"0")</f>
        <v>0</v>
      </c>
      <c r="F699" s="40"/>
      <c r="G699" s="34" t="str">
        <f>CONCATENATE(H699,Excel_BuiltIn__FilterDatabase__1[[#This Row],[Felnőtt]],Excel_BuiltIn__FilterDatabase__1[[#This Row],[Senior]],Excel_BuiltIn__FilterDatabase__1[[#This Row],[Super.s]],L699)</f>
        <v xml:space="preserve">Super.s </v>
      </c>
      <c r="H699" s="34" t="str">
        <f>IF(L699="Nő","",IF(Excel_BuiltIn__FilterDatabase__1[[#This Row],[Kor]]&gt;=1=AND(Excel_BuiltIn__FilterDatabase__1[[#This Row],[Kor]]&lt;18),"Junior ",""))</f>
        <v/>
      </c>
      <c r="I699" s="34" t="str">
        <f>IF(L699="Nő","",IF(Excel_BuiltIn__FilterDatabase__1[[#This Row],[Kor]]&gt;=18=AND(Excel_BuiltIn__FilterDatabase__1[[#This Row],[Kor]]&lt;=49),"Felnőtt ",""))</f>
        <v/>
      </c>
      <c r="J699" s="34" t="str">
        <f>IF(L699="Nő","",IF(Excel_BuiltIn__FilterDatabase__1[[#This Row],[Kor]]&gt;49=AND(Excel_BuiltIn__FilterDatabase__1[[#This Row],[Kor]]&lt;=59),"Senior ",""))</f>
        <v/>
      </c>
      <c r="K699" s="34" t="str">
        <f>IF(L699="Nő","",IF(Excel_BuiltIn__FilterDatabase__1[[#This Row],[Kor]]&gt;=60,"Super.s ",""))</f>
        <v xml:space="preserve">Super.s </v>
      </c>
      <c r="L699" s="34" t="str">
        <f>IF(Excel_BuiltIn__FilterDatabase__1[[#This Row],[Nem]]="Nő","Lady","")</f>
        <v/>
      </c>
    </row>
    <row r="700" spans="1:12" s="1" customFormat="1" ht="13.8">
      <c r="A700" s="28">
        <v>2556</v>
      </c>
      <c r="B700" s="28" t="s">
        <v>576</v>
      </c>
      <c r="C700" s="44" t="s">
        <v>27</v>
      </c>
      <c r="D700" s="45"/>
      <c r="E700" s="33" t="str">
        <f>IF(D700&gt;0,($N$2-Excel_BuiltIn__FilterDatabase__1[[#This Row],[Szül Év.Hó.Nap]])/365.25,"0")</f>
        <v>0</v>
      </c>
      <c r="F700" s="40"/>
      <c r="G700" s="34" t="str">
        <f>CONCATENATE(H700,Excel_BuiltIn__FilterDatabase__1[[#This Row],[Felnőtt]],Excel_BuiltIn__FilterDatabase__1[[#This Row],[Senior]],Excel_BuiltIn__FilterDatabase__1[[#This Row],[Super.s]],L700)</f>
        <v xml:space="preserve">Super.s </v>
      </c>
      <c r="H700" s="34" t="str">
        <f>IF(L700="Nő","",IF(Excel_BuiltIn__FilterDatabase__1[[#This Row],[Kor]]&gt;=1=AND(Excel_BuiltIn__FilterDatabase__1[[#This Row],[Kor]]&lt;18),"Junior ",""))</f>
        <v/>
      </c>
      <c r="I700" s="34" t="str">
        <f>IF(L700="Nő","",IF(Excel_BuiltIn__FilterDatabase__1[[#This Row],[Kor]]&gt;=18=AND(Excel_BuiltIn__FilterDatabase__1[[#This Row],[Kor]]&lt;=49),"Felnőtt ",""))</f>
        <v/>
      </c>
      <c r="J700" s="34" t="str">
        <f>IF(L700="Nő","",IF(Excel_BuiltIn__FilterDatabase__1[[#This Row],[Kor]]&gt;49=AND(Excel_BuiltIn__FilterDatabase__1[[#This Row],[Kor]]&lt;=59),"Senior ",""))</f>
        <v/>
      </c>
      <c r="K700" s="34" t="str">
        <f>IF(L700="Nő","",IF(Excel_BuiltIn__FilterDatabase__1[[#This Row],[Kor]]&gt;=60,"Super.s ",""))</f>
        <v xml:space="preserve">Super.s </v>
      </c>
      <c r="L700" s="34" t="str">
        <f>IF(Excel_BuiltIn__FilterDatabase__1[[#This Row],[Nem]]="Nő","Lady","")</f>
        <v/>
      </c>
    </row>
    <row r="701" spans="1:12" s="1" customFormat="1" ht="13.8">
      <c r="A701" s="28">
        <v>2561</v>
      </c>
      <c r="B701" s="28" t="s">
        <v>577</v>
      </c>
      <c r="C701" s="44" t="s">
        <v>962</v>
      </c>
      <c r="D701" s="45"/>
      <c r="E701" s="33" t="str">
        <f>IF(D701&gt;0,($N$2-Excel_BuiltIn__FilterDatabase__1[[#This Row],[Szül Év.Hó.Nap]])/365.25,"0")</f>
        <v>0</v>
      </c>
      <c r="F701" s="40"/>
      <c r="G701" s="34" t="str">
        <f>CONCATENATE(H701,Excel_BuiltIn__FilterDatabase__1[[#This Row],[Felnőtt]],Excel_BuiltIn__FilterDatabase__1[[#This Row],[Senior]],Excel_BuiltIn__FilterDatabase__1[[#This Row],[Super.s]],L701)</f>
        <v xml:space="preserve">Super.s </v>
      </c>
      <c r="H701" s="34" t="str">
        <f>IF(L701="Nő","",IF(Excel_BuiltIn__FilterDatabase__1[[#This Row],[Kor]]&gt;=1=AND(Excel_BuiltIn__FilterDatabase__1[[#This Row],[Kor]]&lt;18),"Junior ",""))</f>
        <v/>
      </c>
      <c r="I701" s="34" t="str">
        <f>IF(L701="Nő","",IF(Excel_BuiltIn__FilterDatabase__1[[#This Row],[Kor]]&gt;=18=AND(Excel_BuiltIn__FilterDatabase__1[[#This Row],[Kor]]&lt;=49),"Felnőtt ",""))</f>
        <v/>
      </c>
      <c r="J701" s="34" t="str">
        <f>IF(L701="Nő","",IF(Excel_BuiltIn__FilterDatabase__1[[#This Row],[Kor]]&gt;49=AND(Excel_BuiltIn__FilterDatabase__1[[#This Row],[Kor]]&lt;=59),"Senior ",""))</f>
        <v/>
      </c>
      <c r="K701" s="34" t="str">
        <f>IF(L701="Nő","",IF(Excel_BuiltIn__FilterDatabase__1[[#This Row],[Kor]]&gt;=60,"Super.s ",""))</f>
        <v xml:space="preserve">Super.s </v>
      </c>
      <c r="L701" s="34" t="str">
        <f>IF(Excel_BuiltIn__FilterDatabase__1[[#This Row],[Nem]]="Nő","Lady","")</f>
        <v/>
      </c>
    </row>
    <row r="702" spans="1:12" s="1" customFormat="1" ht="13.8">
      <c r="A702" s="28">
        <v>2564</v>
      </c>
      <c r="B702" s="28" t="s">
        <v>578</v>
      </c>
      <c r="C702" s="44" t="s">
        <v>2365</v>
      </c>
      <c r="D702" s="45"/>
      <c r="E702" s="33" t="str">
        <f>IF(D702&gt;0,($N$2-Excel_BuiltIn__FilterDatabase__1[[#This Row],[Szül Év.Hó.Nap]])/365.25,"0")</f>
        <v>0</v>
      </c>
      <c r="F702" s="40"/>
      <c r="G702" s="34" t="str">
        <f>CONCATENATE(H702,Excel_BuiltIn__FilterDatabase__1[[#This Row],[Felnőtt]],Excel_BuiltIn__FilterDatabase__1[[#This Row],[Senior]],Excel_BuiltIn__FilterDatabase__1[[#This Row],[Super.s]],L702)</f>
        <v xml:space="preserve">Super.s </v>
      </c>
      <c r="H702" s="34" t="str">
        <f>IF(L702="Nő","",IF(Excel_BuiltIn__FilterDatabase__1[[#This Row],[Kor]]&gt;=1=AND(Excel_BuiltIn__FilterDatabase__1[[#This Row],[Kor]]&lt;18),"Junior ",""))</f>
        <v/>
      </c>
      <c r="I702" s="34" t="str">
        <f>IF(L702="Nő","",IF(Excel_BuiltIn__FilterDatabase__1[[#This Row],[Kor]]&gt;=18=AND(Excel_BuiltIn__FilterDatabase__1[[#This Row],[Kor]]&lt;=49),"Felnőtt ",""))</f>
        <v/>
      </c>
      <c r="J702" s="34" t="str">
        <f>IF(L702="Nő","",IF(Excel_BuiltIn__FilterDatabase__1[[#This Row],[Kor]]&gt;49=AND(Excel_BuiltIn__FilterDatabase__1[[#This Row],[Kor]]&lt;=59),"Senior ",""))</f>
        <v/>
      </c>
      <c r="K702" s="34" t="str">
        <f>IF(L702="Nő","",IF(Excel_BuiltIn__FilterDatabase__1[[#This Row],[Kor]]&gt;=60,"Super.s ",""))</f>
        <v xml:space="preserve">Super.s </v>
      </c>
      <c r="L702" s="34" t="str">
        <f>IF(Excel_BuiltIn__FilterDatabase__1[[#This Row],[Nem]]="Nő","Lady","")</f>
        <v/>
      </c>
    </row>
    <row r="703" spans="1:12" s="1" customFormat="1" ht="13.8">
      <c r="A703" s="28">
        <v>2565</v>
      </c>
      <c r="B703" s="28" t="s">
        <v>2186</v>
      </c>
      <c r="C703" s="44" t="s">
        <v>964</v>
      </c>
      <c r="D703" s="45"/>
      <c r="E703" s="33" t="str">
        <f>IF(D703&gt;0,($N$2-Excel_BuiltIn__FilterDatabase__1[[#This Row],[Szül Év.Hó.Nap]])/365.25,"0")</f>
        <v>0</v>
      </c>
      <c r="F703" s="40"/>
      <c r="G703" s="34" t="str">
        <f>CONCATENATE(H703,Excel_BuiltIn__FilterDatabase__1[[#This Row],[Felnőtt]],Excel_BuiltIn__FilterDatabase__1[[#This Row],[Senior]],Excel_BuiltIn__FilterDatabase__1[[#This Row],[Super.s]],L703)</f>
        <v xml:space="preserve">Super.s </v>
      </c>
      <c r="H703" s="34" t="str">
        <f>IF(L703="Nő","",IF(Excel_BuiltIn__FilterDatabase__1[[#This Row],[Kor]]&gt;=1=AND(Excel_BuiltIn__FilterDatabase__1[[#This Row],[Kor]]&lt;18),"Junior ",""))</f>
        <v/>
      </c>
      <c r="I703" s="34" t="str">
        <f>IF(L703="Nő","",IF(Excel_BuiltIn__FilterDatabase__1[[#This Row],[Kor]]&gt;=18=AND(Excel_BuiltIn__FilterDatabase__1[[#This Row],[Kor]]&lt;=49),"Felnőtt ",""))</f>
        <v/>
      </c>
      <c r="J703" s="34" t="str">
        <f>IF(L703="Nő","",IF(Excel_BuiltIn__FilterDatabase__1[[#This Row],[Kor]]&gt;49=AND(Excel_BuiltIn__FilterDatabase__1[[#This Row],[Kor]]&lt;=59),"Senior ",""))</f>
        <v/>
      </c>
      <c r="K703" s="34" t="str">
        <f>IF(L703="Nő","",IF(Excel_BuiltIn__FilterDatabase__1[[#This Row],[Kor]]&gt;=60,"Super.s ",""))</f>
        <v xml:space="preserve">Super.s </v>
      </c>
      <c r="L703" s="34" t="str">
        <f>IF(Excel_BuiltIn__FilterDatabase__1[[#This Row],[Nem]]="Nő","Lady","")</f>
        <v/>
      </c>
    </row>
    <row r="704" spans="1:12" s="1" customFormat="1" ht="13.8">
      <c r="A704" s="28">
        <v>2568</v>
      </c>
      <c r="B704" s="28" t="s">
        <v>133</v>
      </c>
      <c r="C704" s="44" t="s">
        <v>985</v>
      </c>
      <c r="D704" s="45"/>
      <c r="E704" s="33" t="str">
        <f>IF(D704&gt;0,($N$2-Excel_BuiltIn__FilterDatabase__1[[#This Row],[Szül Év.Hó.Nap]])/365.25,"0")</f>
        <v>0</v>
      </c>
      <c r="F704" s="40"/>
      <c r="G704" s="34" t="str">
        <f>CONCATENATE(H704,Excel_BuiltIn__FilterDatabase__1[[#This Row],[Felnőtt]],Excel_BuiltIn__FilterDatabase__1[[#This Row],[Senior]],Excel_BuiltIn__FilterDatabase__1[[#This Row],[Super.s]],L704)</f>
        <v xml:space="preserve">Super.s </v>
      </c>
      <c r="H704" s="34" t="str">
        <f>IF(L704="Nő","",IF(Excel_BuiltIn__FilterDatabase__1[[#This Row],[Kor]]&gt;=1=AND(Excel_BuiltIn__FilterDatabase__1[[#This Row],[Kor]]&lt;18),"Junior ",""))</f>
        <v/>
      </c>
      <c r="I704" s="34" t="str">
        <f>IF(L704="Nő","",IF(Excel_BuiltIn__FilterDatabase__1[[#This Row],[Kor]]&gt;=18=AND(Excel_BuiltIn__FilterDatabase__1[[#This Row],[Kor]]&lt;=49),"Felnőtt ",""))</f>
        <v/>
      </c>
      <c r="J704" s="34" t="str">
        <f>IF(L704="Nő","",IF(Excel_BuiltIn__FilterDatabase__1[[#This Row],[Kor]]&gt;49=AND(Excel_BuiltIn__FilterDatabase__1[[#This Row],[Kor]]&lt;=59),"Senior ",""))</f>
        <v/>
      </c>
      <c r="K704" s="34" t="str">
        <f>IF(L704="Nő","",IF(Excel_BuiltIn__FilterDatabase__1[[#This Row],[Kor]]&gt;=60,"Super.s ",""))</f>
        <v xml:space="preserve">Super.s </v>
      </c>
      <c r="L704" s="34" t="str">
        <f>IF(Excel_BuiltIn__FilterDatabase__1[[#This Row],[Nem]]="Nő","Lady","")</f>
        <v/>
      </c>
    </row>
    <row r="705" spans="1:12" s="1" customFormat="1" ht="13.8">
      <c r="A705" s="28">
        <v>2569</v>
      </c>
      <c r="B705" s="28" t="s">
        <v>1541</v>
      </c>
      <c r="C705" s="44" t="s">
        <v>27</v>
      </c>
      <c r="D705" s="45"/>
      <c r="E705" s="33" t="str">
        <f>IF(D705&gt;0,($N$2-Excel_BuiltIn__FilterDatabase__1[[#This Row],[Szül Év.Hó.Nap]])/365.25,"0")</f>
        <v>0</v>
      </c>
      <c r="F705" s="40"/>
      <c r="G705" s="34" t="str">
        <f>CONCATENATE(H705,Excel_BuiltIn__FilterDatabase__1[[#This Row],[Felnőtt]],Excel_BuiltIn__FilterDatabase__1[[#This Row],[Senior]],Excel_BuiltIn__FilterDatabase__1[[#This Row],[Super.s]],L705)</f>
        <v xml:space="preserve">Super.s </v>
      </c>
      <c r="H705" s="34" t="str">
        <f>IF(L705="Nő","",IF(Excel_BuiltIn__FilterDatabase__1[[#This Row],[Kor]]&gt;=1=AND(Excel_BuiltIn__FilterDatabase__1[[#This Row],[Kor]]&lt;18),"Junior ",""))</f>
        <v/>
      </c>
      <c r="I705" s="34" t="str">
        <f>IF(L705="Nő","",IF(Excel_BuiltIn__FilterDatabase__1[[#This Row],[Kor]]&gt;=18=AND(Excel_BuiltIn__FilterDatabase__1[[#This Row],[Kor]]&lt;=49),"Felnőtt ",""))</f>
        <v/>
      </c>
      <c r="J705" s="34" t="str">
        <f>IF(L705="Nő","",IF(Excel_BuiltIn__FilterDatabase__1[[#This Row],[Kor]]&gt;49=AND(Excel_BuiltIn__FilterDatabase__1[[#This Row],[Kor]]&lt;=59),"Senior ",""))</f>
        <v/>
      </c>
      <c r="K705" s="34" t="str">
        <f>IF(L705="Nő","",IF(Excel_BuiltIn__FilterDatabase__1[[#This Row],[Kor]]&gt;=60,"Super.s ",""))</f>
        <v xml:space="preserve">Super.s </v>
      </c>
      <c r="L705" s="34" t="str">
        <f>IF(Excel_BuiltIn__FilterDatabase__1[[#This Row],[Nem]]="Nő","Lady","")</f>
        <v/>
      </c>
    </row>
    <row r="706" spans="1:12" s="1" customFormat="1" ht="13.8">
      <c r="A706" s="28">
        <v>2573</v>
      </c>
      <c r="B706" s="28" t="s">
        <v>579</v>
      </c>
      <c r="C706" s="44" t="s">
        <v>27</v>
      </c>
      <c r="D706" s="45"/>
      <c r="E706" s="33" t="str">
        <f>IF(D706&gt;0,($N$2-Excel_BuiltIn__FilterDatabase__1[[#This Row],[Szül Év.Hó.Nap]])/365.25,"0")</f>
        <v>0</v>
      </c>
      <c r="F706" s="40"/>
      <c r="G706" s="34" t="str">
        <f>CONCATENATE(H706,Excel_BuiltIn__FilterDatabase__1[[#This Row],[Felnőtt]],Excel_BuiltIn__FilterDatabase__1[[#This Row],[Senior]],Excel_BuiltIn__FilterDatabase__1[[#This Row],[Super.s]],L706)</f>
        <v xml:space="preserve">Super.s </v>
      </c>
      <c r="H706" s="34" t="str">
        <f>IF(L706="Nő","",IF(Excel_BuiltIn__FilterDatabase__1[[#This Row],[Kor]]&gt;=1=AND(Excel_BuiltIn__FilterDatabase__1[[#This Row],[Kor]]&lt;18),"Junior ",""))</f>
        <v/>
      </c>
      <c r="I706" s="34" t="str">
        <f>IF(L706="Nő","",IF(Excel_BuiltIn__FilterDatabase__1[[#This Row],[Kor]]&gt;=18=AND(Excel_BuiltIn__FilterDatabase__1[[#This Row],[Kor]]&lt;=49),"Felnőtt ",""))</f>
        <v/>
      </c>
      <c r="J706" s="34" t="str">
        <f>IF(L706="Nő","",IF(Excel_BuiltIn__FilterDatabase__1[[#This Row],[Kor]]&gt;49=AND(Excel_BuiltIn__FilterDatabase__1[[#This Row],[Kor]]&lt;=59),"Senior ",""))</f>
        <v/>
      </c>
      <c r="K706" s="34" t="str">
        <f>IF(L706="Nő","",IF(Excel_BuiltIn__FilterDatabase__1[[#This Row],[Kor]]&gt;=60,"Super.s ",""))</f>
        <v xml:space="preserve">Super.s </v>
      </c>
      <c r="L706" s="34" t="str">
        <f>IF(Excel_BuiltIn__FilterDatabase__1[[#This Row],[Nem]]="Nő","Lady","")</f>
        <v/>
      </c>
    </row>
    <row r="707" spans="1:12" s="1" customFormat="1" ht="13.8">
      <c r="A707" s="28">
        <v>2574</v>
      </c>
      <c r="B707" s="28" t="s">
        <v>2472</v>
      </c>
      <c r="C707" s="44" t="s">
        <v>959</v>
      </c>
      <c r="D707" s="45"/>
      <c r="E707" s="33" t="str">
        <f>IF(D707&gt;0,($N$2-Excel_BuiltIn__FilterDatabase__1[[#This Row],[Szül Év.Hó.Nap]])/365.25,"0")</f>
        <v>0</v>
      </c>
      <c r="F707" s="40"/>
      <c r="G707" s="34" t="str">
        <f>CONCATENATE(H707,Excel_BuiltIn__FilterDatabase__1[[#This Row],[Felnőtt]],Excel_BuiltIn__FilterDatabase__1[[#This Row],[Senior]],Excel_BuiltIn__FilterDatabase__1[[#This Row],[Super.s]],L707)</f>
        <v xml:space="preserve">Super.s </v>
      </c>
      <c r="H707" s="34" t="str">
        <f>IF(L707="Nő","",IF(Excel_BuiltIn__FilterDatabase__1[[#This Row],[Kor]]&gt;=1=AND(Excel_BuiltIn__FilterDatabase__1[[#This Row],[Kor]]&lt;18),"Junior ",""))</f>
        <v/>
      </c>
      <c r="I707" s="34" t="str">
        <f>IF(L707="Nő","",IF(Excel_BuiltIn__FilterDatabase__1[[#This Row],[Kor]]&gt;=18=AND(Excel_BuiltIn__FilterDatabase__1[[#This Row],[Kor]]&lt;=49),"Felnőtt ",""))</f>
        <v/>
      </c>
      <c r="J707" s="34" t="str">
        <f>IF(L707="Nő","",IF(Excel_BuiltIn__FilterDatabase__1[[#This Row],[Kor]]&gt;49=AND(Excel_BuiltIn__FilterDatabase__1[[#This Row],[Kor]]&lt;=59),"Senior ",""))</f>
        <v/>
      </c>
      <c r="K707" s="34" t="str">
        <f>IF(L707="Nő","",IF(Excel_BuiltIn__FilterDatabase__1[[#This Row],[Kor]]&gt;=60,"Super.s ",""))</f>
        <v xml:space="preserve">Super.s </v>
      </c>
      <c r="L707" s="34" t="str">
        <f>IF(Excel_BuiltIn__FilterDatabase__1[[#This Row],[Nem]]="Nő","Lady","")</f>
        <v/>
      </c>
    </row>
    <row r="708" spans="1:12" s="1" customFormat="1" ht="13.8">
      <c r="A708" s="28">
        <v>2578</v>
      </c>
      <c r="B708" s="28" t="s">
        <v>580</v>
      </c>
      <c r="C708" s="44" t="s">
        <v>1026</v>
      </c>
      <c r="D708" s="45"/>
      <c r="E708" s="33" t="str">
        <f>IF(D708&gt;0,($N$2-Excel_BuiltIn__FilterDatabase__1[[#This Row],[Szül Év.Hó.Nap]])/365.25,"0")</f>
        <v>0</v>
      </c>
      <c r="F708" s="40"/>
      <c r="G708" s="34" t="str">
        <f>CONCATENATE(H708,Excel_BuiltIn__FilterDatabase__1[[#This Row],[Felnőtt]],Excel_BuiltIn__FilterDatabase__1[[#This Row],[Senior]],Excel_BuiltIn__FilterDatabase__1[[#This Row],[Super.s]],L708)</f>
        <v xml:space="preserve">Super.s </v>
      </c>
      <c r="H708" s="34" t="str">
        <f>IF(L708="Nő","",IF(Excel_BuiltIn__FilterDatabase__1[[#This Row],[Kor]]&gt;=1=AND(Excel_BuiltIn__FilterDatabase__1[[#This Row],[Kor]]&lt;18),"Junior ",""))</f>
        <v/>
      </c>
      <c r="I708" s="34" t="str">
        <f>IF(L708="Nő","",IF(Excel_BuiltIn__FilterDatabase__1[[#This Row],[Kor]]&gt;=18=AND(Excel_BuiltIn__FilterDatabase__1[[#This Row],[Kor]]&lt;=49),"Felnőtt ",""))</f>
        <v/>
      </c>
      <c r="J708" s="34" t="str">
        <f>IF(L708="Nő","",IF(Excel_BuiltIn__FilterDatabase__1[[#This Row],[Kor]]&gt;49=AND(Excel_BuiltIn__FilterDatabase__1[[#This Row],[Kor]]&lt;=59),"Senior ",""))</f>
        <v/>
      </c>
      <c r="K708" s="34" t="str">
        <f>IF(L708="Nő","",IF(Excel_BuiltIn__FilterDatabase__1[[#This Row],[Kor]]&gt;=60,"Super.s ",""))</f>
        <v xml:space="preserve">Super.s </v>
      </c>
      <c r="L708" s="34" t="str">
        <f>IF(Excel_BuiltIn__FilterDatabase__1[[#This Row],[Nem]]="Nő","Lady","")</f>
        <v/>
      </c>
    </row>
    <row r="709" spans="1:12" s="1" customFormat="1" ht="13.8">
      <c r="A709" s="28">
        <v>2579</v>
      </c>
      <c r="B709" s="28" t="s">
        <v>2473</v>
      </c>
      <c r="C709" s="44" t="s">
        <v>50</v>
      </c>
      <c r="D709" s="45"/>
      <c r="E709" s="33" t="str">
        <f>IF(D709&gt;0,($N$2-Excel_BuiltIn__FilterDatabase__1[[#This Row],[Szül Év.Hó.Nap]])/365.25,"0")</f>
        <v>0</v>
      </c>
      <c r="F709" s="40"/>
      <c r="G709" s="34" t="str">
        <f>CONCATENATE(H709,Excel_BuiltIn__FilterDatabase__1[[#This Row],[Felnőtt]],Excel_BuiltIn__FilterDatabase__1[[#This Row],[Senior]],Excel_BuiltIn__FilterDatabase__1[[#This Row],[Super.s]],L709)</f>
        <v xml:space="preserve">Super.s </v>
      </c>
      <c r="H709" s="34" t="str">
        <f>IF(L709="Nő","",IF(Excel_BuiltIn__FilterDatabase__1[[#This Row],[Kor]]&gt;=1=AND(Excel_BuiltIn__FilterDatabase__1[[#This Row],[Kor]]&lt;18),"Junior ",""))</f>
        <v/>
      </c>
      <c r="I709" s="34" t="str">
        <f>IF(L709="Nő","",IF(Excel_BuiltIn__FilterDatabase__1[[#This Row],[Kor]]&gt;=18=AND(Excel_BuiltIn__FilterDatabase__1[[#This Row],[Kor]]&lt;=49),"Felnőtt ",""))</f>
        <v/>
      </c>
      <c r="J709" s="34" t="str">
        <f>IF(L709="Nő","",IF(Excel_BuiltIn__FilterDatabase__1[[#This Row],[Kor]]&gt;49=AND(Excel_BuiltIn__FilterDatabase__1[[#This Row],[Kor]]&lt;=59),"Senior ",""))</f>
        <v/>
      </c>
      <c r="K709" s="34" t="str">
        <f>IF(L709="Nő","",IF(Excel_BuiltIn__FilterDatabase__1[[#This Row],[Kor]]&gt;=60,"Super.s ",""))</f>
        <v xml:space="preserve">Super.s </v>
      </c>
      <c r="L709" s="34" t="str">
        <f>IF(Excel_BuiltIn__FilterDatabase__1[[#This Row],[Nem]]="Nő","Lady","")</f>
        <v/>
      </c>
    </row>
    <row r="710" spans="1:12" s="1" customFormat="1" ht="13.8">
      <c r="A710" s="28">
        <v>2589</v>
      </c>
      <c r="B710" s="28" t="s">
        <v>581</v>
      </c>
      <c r="C710" s="44" t="s">
        <v>945</v>
      </c>
      <c r="D710" s="45"/>
      <c r="E710" s="33" t="str">
        <f>IF(D710&gt;0,($N$2-Excel_BuiltIn__FilterDatabase__1[[#This Row],[Szül Év.Hó.Nap]])/365.25,"0")</f>
        <v>0</v>
      </c>
      <c r="F710" s="40"/>
      <c r="G710" s="34" t="str">
        <f>CONCATENATE(H710,Excel_BuiltIn__FilterDatabase__1[[#This Row],[Felnőtt]],Excel_BuiltIn__FilterDatabase__1[[#This Row],[Senior]],Excel_BuiltIn__FilterDatabase__1[[#This Row],[Super.s]],L710)</f>
        <v xml:space="preserve">Super.s </v>
      </c>
      <c r="H710" s="34" t="str">
        <f>IF(L710="Nő","",IF(Excel_BuiltIn__FilterDatabase__1[[#This Row],[Kor]]&gt;=1=AND(Excel_BuiltIn__FilterDatabase__1[[#This Row],[Kor]]&lt;18),"Junior ",""))</f>
        <v/>
      </c>
      <c r="I710" s="34" t="str">
        <f>IF(L710="Nő","",IF(Excel_BuiltIn__FilterDatabase__1[[#This Row],[Kor]]&gt;=18=AND(Excel_BuiltIn__FilterDatabase__1[[#This Row],[Kor]]&lt;=49),"Felnőtt ",""))</f>
        <v/>
      </c>
      <c r="J710" s="34" t="str">
        <f>IF(L710="Nő","",IF(Excel_BuiltIn__FilterDatabase__1[[#This Row],[Kor]]&gt;49=AND(Excel_BuiltIn__FilterDatabase__1[[#This Row],[Kor]]&lt;=59),"Senior ",""))</f>
        <v/>
      </c>
      <c r="K710" s="34" t="str">
        <f>IF(L710="Nő","",IF(Excel_BuiltIn__FilterDatabase__1[[#This Row],[Kor]]&gt;=60,"Super.s ",""))</f>
        <v xml:space="preserve">Super.s </v>
      </c>
      <c r="L710" s="34" t="str">
        <f>IF(Excel_BuiltIn__FilterDatabase__1[[#This Row],[Nem]]="Nő","Lady","")</f>
        <v/>
      </c>
    </row>
    <row r="711" spans="1:12" s="1" customFormat="1" ht="13.8">
      <c r="A711" s="28">
        <v>2592</v>
      </c>
      <c r="B711" s="28" t="s">
        <v>582</v>
      </c>
      <c r="C711" s="44" t="s">
        <v>961</v>
      </c>
      <c r="D711" s="45"/>
      <c r="E711" s="33" t="str">
        <f>IF(D711&gt;0,($N$2-Excel_BuiltIn__FilterDatabase__1[[#This Row],[Szül Év.Hó.Nap]])/365.25,"0")</f>
        <v>0</v>
      </c>
      <c r="F711" s="40"/>
      <c r="G711" s="34" t="str">
        <f>CONCATENATE(H711,Excel_BuiltIn__FilterDatabase__1[[#This Row],[Felnőtt]],Excel_BuiltIn__FilterDatabase__1[[#This Row],[Senior]],Excel_BuiltIn__FilterDatabase__1[[#This Row],[Super.s]],L711)</f>
        <v xml:space="preserve">Super.s </v>
      </c>
      <c r="H711" s="34" t="str">
        <f>IF(L711="Nő","",IF(Excel_BuiltIn__FilterDatabase__1[[#This Row],[Kor]]&gt;=1=AND(Excel_BuiltIn__FilterDatabase__1[[#This Row],[Kor]]&lt;18),"Junior ",""))</f>
        <v/>
      </c>
      <c r="I711" s="34" t="str">
        <f>IF(L711="Nő","",IF(Excel_BuiltIn__FilterDatabase__1[[#This Row],[Kor]]&gt;=18=AND(Excel_BuiltIn__FilterDatabase__1[[#This Row],[Kor]]&lt;=49),"Felnőtt ",""))</f>
        <v/>
      </c>
      <c r="J711" s="34" t="str">
        <f>IF(L711="Nő","",IF(Excel_BuiltIn__FilterDatabase__1[[#This Row],[Kor]]&gt;49=AND(Excel_BuiltIn__FilterDatabase__1[[#This Row],[Kor]]&lt;=59),"Senior ",""))</f>
        <v/>
      </c>
      <c r="K711" s="34" t="str">
        <f>IF(L711="Nő","",IF(Excel_BuiltIn__FilterDatabase__1[[#This Row],[Kor]]&gt;=60,"Super.s ",""))</f>
        <v xml:space="preserve">Super.s </v>
      </c>
      <c r="L711" s="34" t="str">
        <f>IF(Excel_BuiltIn__FilterDatabase__1[[#This Row],[Nem]]="Nő","Lady","")</f>
        <v/>
      </c>
    </row>
    <row r="712" spans="1:12" s="1" customFormat="1" ht="13.8">
      <c r="A712" s="28">
        <v>2593</v>
      </c>
      <c r="B712" s="28" t="s">
        <v>583</v>
      </c>
      <c r="C712" s="44" t="s">
        <v>948</v>
      </c>
      <c r="D712" s="45"/>
      <c r="E712" s="33" t="str">
        <f>IF(D712&gt;0,($N$2-Excel_BuiltIn__FilterDatabase__1[[#This Row],[Szül Év.Hó.Nap]])/365.25,"0")</f>
        <v>0</v>
      </c>
      <c r="F712" s="40"/>
      <c r="G712" s="34" t="str">
        <f>CONCATENATE(H712,Excel_BuiltIn__FilterDatabase__1[[#This Row],[Felnőtt]],Excel_BuiltIn__FilterDatabase__1[[#This Row],[Senior]],Excel_BuiltIn__FilterDatabase__1[[#This Row],[Super.s]],L712)</f>
        <v xml:space="preserve">Super.s </v>
      </c>
      <c r="H712" s="34" t="str">
        <f>IF(L712="Nő","",IF(Excel_BuiltIn__FilterDatabase__1[[#This Row],[Kor]]&gt;=1=AND(Excel_BuiltIn__FilterDatabase__1[[#This Row],[Kor]]&lt;18),"Junior ",""))</f>
        <v/>
      </c>
      <c r="I712" s="34" t="str">
        <f>IF(L712="Nő","",IF(Excel_BuiltIn__FilterDatabase__1[[#This Row],[Kor]]&gt;=18=AND(Excel_BuiltIn__FilterDatabase__1[[#This Row],[Kor]]&lt;=49),"Felnőtt ",""))</f>
        <v/>
      </c>
      <c r="J712" s="34" t="str">
        <f>IF(L712="Nő","",IF(Excel_BuiltIn__FilterDatabase__1[[#This Row],[Kor]]&gt;49=AND(Excel_BuiltIn__FilterDatabase__1[[#This Row],[Kor]]&lt;=59),"Senior ",""))</f>
        <v/>
      </c>
      <c r="K712" s="34" t="str">
        <f>IF(L712="Nő","",IF(Excel_BuiltIn__FilterDatabase__1[[#This Row],[Kor]]&gt;=60,"Super.s ",""))</f>
        <v xml:space="preserve">Super.s </v>
      </c>
      <c r="L712" s="34" t="str">
        <f>IF(Excel_BuiltIn__FilterDatabase__1[[#This Row],[Nem]]="Nő","Lady","")</f>
        <v/>
      </c>
    </row>
    <row r="713" spans="1:12" s="1" customFormat="1" ht="13.8">
      <c r="A713" s="28">
        <v>2594</v>
      </c>
      <c r="B713" s="28" t="s">
        <v>352</v>
      </c>
      <c r="C713" s="44" t="s">
        <v>109</v>
      </c>
      <c r="D713" s="45"/>
      <c r="E713" s="33" t="str">
        <f>IF(D713&gt;0,($N$2-Excel_BuiltIn__FilterDatabase__1[[#This Row],[Szül Év.Hó.Nap]])/365.25,"0")</f>
        <v>0</v>
      </c>
      <c r="F713" s="40"/>
      <c r="G713" s="34" t="str">
        <f>CONCATENATE(H713,Excel_BuiltIn__FilterDatabase__1[[#This Row],[Felnőtt]],Excel_BuiltIn__FilterDatabase__1[[#This Row],[Senior]],Excel_BuiltIn__FilterDatabase__1[[#This Row],[Super.s]],L713)</f>
        <v xml:space="preserve">Super.s </v>
      </c>
      <c r="H713" s="34" t="str">
        <f>IF(L713="Nő","",IF(Excel_BuiltIn__FilterDatabase__1[[#This Row],[Kor]]&gt;=1=AND(Excel_BuiltIn__FilterDatabase__1[[#This Row],[Kor]]&lt;18),"Junior ",""))</f>
        <v/>
      </c>
      <c r="I713" s="34" t="str">
        <f>IF(L713="Nő","",IF(Excel_BuiltIn__FilterDatabase__1[[#This Row],[Kor]]&gt;=18=AND(Excel_BuiltIn__FilterDatabase__1[[#This Row],[Kor]]&lt;=49),"Felnőtt ",""))</f>
        <v/>
      </c>
      <c r="J713" s="34" t="str">
        <f>IF(L713="Nő","",IF(Excel_BuiltIn__FilterDatabase__1[[#This Row],[Kor]]&gt;49=AND(Excel_BuiltIn__FilterDatabase__1[[#This Row],[Kor]]&lt;=59),"Senior ",""))</f>
        <v/>
      </c>
      <c r="K713" s="34" t="str">
        <f>IF(L713="Nő","",IF(Excel_BuiltIn__FilterDatabase__1[[#This Row],[Kor]]&gt;=60,"Super.s ",""))</f>
        <v xml:space="preserve">Super.s </v>
      </c>
      <c r="L713" s="34" t="str">
        <f>IF(Excel_BuiltIn__FilterDatabase__1[[#This Row],[Nem]]="Nő","Lady","")</f>
        <v/>
      </c>
    </row>
    <row r="714" spans="1:12" s="1" customFormat="1" ht="13.8">
      <c r="A714" s="28">
        <v>2595</v>
      </c>
      <c r="B714" s="28" t="s">
        <v>584</v>
      </c>
      <c r="C714" s="44" t="s">
        <v>109</v>
      </c>
      <c r="D714" s="45"/>
      <c r="E714" s="33" t="str">
        <f>IF(D714&gt;0,($N$2-Excel_BuiltIn__FilterDatabase__1[[#This Row],[Szül Év.Hó.Nap]])/365.25,"0")</f>
        <v>0</v>
      </c>
      <c r="F714" s="40"/>
      <c r="G714" s="34" t="str">
        <f>CONCATENATE(H714,Excel_BuiltIn__FilterDatabase__1[[#This Row],[Felnőtt]],Excel_BuiltIn__FilterDatabase__1[[#This Row],[Senior]],Excel_BuiltIn__FilterDatabase__1[[#This Row],[Super.s]],L714)</f>
        <v xml:space="preserve">Super.s </v>
      </c>
      <c r="H714" s="34" t="str">
        <f>IF(L714="Nő","",IF(Excel_BuiltIn__FilterDatabase__1[[#This Row],[Kor]]&gt;=1=AND(Excel_BuiltIn__FilterDatabase__1[[#This Row],[Kor]]&lt;18),"Junior ",""))</f>
        <v/>
      </c>
      <c r="I714" s="34" t="str">
        <f>IF(L714="Nő","",IF(Excel_BuiltIn__FilterDatabase__1[[#This Row],[Kor]]&gt;=18=AND(Excel_BuiltIn__FilterDatabase__1[[#This Row],[Kor]]&lt;=49),"Felnőtt ",""))</f>
        <v/>
      </c>
      <c r="J714" s="34" t="str">
        <f>IF(L714="Nő","",IF(Excel_BuiltIn__FilterDatabase__1[[#This Row],[Kor]]&gt;49=AND(Excel_BuiltIn__FilterDatabase__1[[#This Row],[Kor]]&lt;=59),"Senior ",""))</f>
        <v/>
      </c>
      <c r="K714" s="34" t="str">
        <f>IF(L714="Nő","",IF(Excel_BuiltIn__FilterDatabase__1[[#This Row],[Kor]]&gt;=60,"Super.s ",""))</f>
        <v xml:space="preserve">Super.s </v>
      </c>
      <c r="L714" s="34" t="str">
        <f>IF(Excel_BuiltIn__FilterDatabase__1[[#This Row],[Nem]]="Nő","Lady","")</f>
        <v/>
      </c>
    </row>
    <row r="715" spans="1:12" s="1" customFormat="1" ht="13.8">
      <c r="A715" s="28">
        <v>2598</v>
      </c>
      <c r="B715" s="28" t="s">
        <v>466</v>
      </c>
      <c r="C715" s="44" t="s">
        <v>949</v>
      </c>
      <c r="D715" s="45"/>
      <c r="E715" s="33" t="str">
        <f>IF(D715&gt;0,($N$2-Excel_BuiltIn__FilterDatabase__1[[#This Row],[Szül Év.Hó.Nap]])/365.25,"0")</f>
        <v>0</v>
      </c>
      <c r="F715" s="40"/>
      <c r="G715" s="34" t="str">
        <f>CONCATENATE(H715,Excel_BuiltIn__FilterDatabase__1[[#This Row],[Felnőtt]],Excel_BuiltIn__FilterDatabase__1[[#This Row],[Senior]],Excel_BuiltIn__FilterDatabase__1[[#This Row],[Super.s]],L715)</f>
        <v xml:space="preserve">Super.s </v>
      </c>
      <c r="H715" s="34" t="str">
        <f>IF(L715="Nő","",IF(Excel_BuiltIn__FilterDatabase__1[[#This Row],[Kor]]&gt;=1=AND(Excel_BuiltIn__FilterDatabase__1[[#This Row],[Kor]]&lt;18),"Junior ",""))</f>
        <v/>
      </c>
      <c r="I715" s="34" t="str">
        <f>IF(L715="Nő","",IF(Excel_BuiltIn__FilterDatabase__1[[#This Row],[Kor]]&gt;=18=AND(Excel_BuiltIn__FilterDatabase__1[[#This Row],[Kor]]&lt;=49),"Felnőtt ",""))</f>
        <v/>
      </c>
      <c r="J715" s="34" t="str">
        <f>IF(L715="Nő","",IF(Excel_BuiltIn__FilterDatabase__1[[#This Row],[Kor]]&gt;49=AND(Excel_BuiltIn__FilterDatabase__1[[#This Row],[Kor]]&lt;=59),"Senior ",""))</f>
        <v/>
      </c>
      <c r="K715" s="34" t="str">
        <f>IF(L715="Nő","",IF(Excel_BuiltIn__FilterDatabase__1[[#This Row],[Kor]]&gt;=60,"Super.s ",""))</f>
        <v xml:space="preserve">Super.s </v>
      </c>
      <c r="L715" s="34" t="str">
        <f>IF(Excel_BuiltIn__FilterDatabase__1[[#This Row],[Nem]]="Nő","Lady","")</f>
        <v/>
      </c>
    </row>
    <row r="716" spans="1:12" s="1" customFormat="1" ht="13.8">
      <c r="A716" s="28">
        <v>2601</v>
      </c>
      <c r="B716" s="28" t="s">
        <v>585</v>
      </c>
      <c r="C716" s="44" t="s">
        <v>26</v>
      </c>
      <c r="D716" s="45"/>
      <c r="E716" s="33" t="str">
        <f>IF(D716&gt;0,($N$2-Excel_BuiltIn__FilterDatabase__1[[#This Row],[Szül Év.Hó.Nap]])/365.25,"0")</f>
        <v>0</v>
      </c>
      <c r="F716" s="40"/>
      <c r="G716" s="34" t="str">
        <f>CONCATENATE(H716,Excel_BuiltIn__FilterDatabase__1[[#This Row],[Felnőtt]],Excel_BuiltIn__FilterDatabase__1[[#This Row],[Senior]],Excel_BuiltIn__FilterDatabase__1[[#This Row],[Super.s]],L716)</f>
        <v xml:space="preserve">Super.s </v>
      </c>
      <c r="H716" s="34" t="str">
        <f>IF(L716="Nő","",IF(Excel_BuiltIn__FilterDatabase__1[[#This Row],[Kor]]&gt;=1=AND(Excel_BuiltIn__FilterDatabase__1[[#This Row],[Kor]]&lt;18),"Junior ",""))</f>
        <v/>
      </c>
      <c r="I716" s="34" t="str">
        <f>IF(L716="Nő","",IF(Excel_BuiltIn__FilterDatabase__1[[#This Row],[Kor]]&gt;=18=AND(Excel_BuiltIn__FilterDatabase__1[[#This Row],[Kor]]&lt;=49),"Felnőtt ",""))</f>
        <v/>
      </c>
      <c r="J716" s="34" t="str">
        <f>IF(L716="Nő","",IF(Excel_BuiltIn__FilterDatabase__1[[#This Row],[Kor]]&gt;49=AND(Excel_BuiltIn__FilterDatabase__1[[#This Row],[Kor]]&lt;=59),"Senior ",""))</f>
        <v/>
      </c>
      <c r="K716" s="34" t="str">
        <f>IF(L716="Nő","",IF(Excel_BuiltIn__FilterDatabase__1[[#This Row],[Kor]]&gt;=60,"Super.s ",""))</f>
        <v xml:space="preserve">Super.s </v>
      </c>
      <c r="L716" s="34" t="str">
        <f>IF(Excel_BuiltIn__FilterDatabase__1[[#This Row],[Nem]]="Nő","Lady","")</f>
        <v/>
      </c>
    </row>
    <row r="717" spans="1:12" s="1" customFormat="1" ht="13.8">
      <c r="A717" s="28">
        <v>2605</v>
      </c>
      <c r="B717" s="28" t="s">
        <v>586</v>
      </c>
      <c r="C717" s="44" t="s">
        <v>1536</v>
      </c>
      <c r="D717" s="45"/>
      <c r="E717" s="33" t="str">
        <f>IF(D717&gt;0,($N$2-Excel_BuiltIn__FilterDatabase__1[[#This Row],[Szül Év.Hó.Nap]])/365.25,"0")</f>
        <v>0</v>
      </c>
      <c r="F717" s="40"/>
      <c r="G717" s="34" t="str">
        <f>CONCATENATE(H717,Excel_BuiltIn__FilterDatabase__1[[#This Row],[Felnőtt]],Excel_BuiltIn__FilterDatabase__1[[#This Row],[Senior]],Excel_BuiltIn__FilterDatabase__1[[#This Row],[Super.s]],L717)</f>
        <v xml:space="preserve">Super.s </v>
      </c>
      <c r="H717" s="34" t="str">
        <f>IF(L717="Nő","",IF(Excel_BuiltIn__FilterDatabase__1[[#This Row],[Kor]]&gt;=1=AND(Excel_BuiltIn__FilterDatabase__1[[#This Row],[Kor]]&lt;18),"Junior ",""))</f>
        <v/>
      </c>
      <c r="I717" s="34" t="str">
        <f>IF(L717="Nő","",IF(Excel_BuiltIn__FilterDatabase__1[[#This Row],[Kor]]&gt;=18=AND(Excel_BuiltIn__FilterDatabase__1[[#This Row],[Kor]]&lt;=49),"Felnőtt ",""))</f>
        <v/>
      </c>
      <c r="J717" s="34" t="str">
        <f>IF(L717="Nő","",IF(Excel_BuiltIn__FilterDatabase__1[[#This Row],[Kor]]&gt;49=AND(Excel_BuiltIn__FilterDatabase__1[[#This Row],[Kor]]&lt;=59),"Senior ",""))</f>
        <v/>
      </c>
      <c r="K717" s="34" t="str">
        <f>IF(L717="Nő","",IF(Excel_BuiltIn__FilterDatabase__1[[#This Row],[Kor]]&gt;=60,"Super.s ",""))</f>
        <v xml:space="preserve">Super.s </v>
      </c>
      <c r="L717" s="34" t="str">
        <f>IF(Excel_BuiltIn__FilterDatabase__1[[#This Row],[Nem]]="Nő","Lady","")</f>
        <v/>
      </c>
    </row>
    <row r="718" spans="1:12" s="1" customFormat="1" ht="13.8">
      <c r="A718" s="28">
        <v>2606</v>
      </c>
      <c r="B718" s="28" t="s">
        <v>587</v>
      </c>
      <c r="C718" s="44" t="s">
        <v>2367</v>
      </c>
      <c r="D718" s="45"/>
      <c r="E718" s="33" t="str">
        <f>IF(D718&gt;0,($N$2-Excel_BuiltIn__FilterDatabase__1[[#This Row],[Szül Év.Hó.Nap]])/365.25,"0")</f>
        <v>0</v>
      </c>
      <c r="F718" s="40"/>
      <c r="G718" s="34" t="str">
        <f>CONCATENATE(H718,Excel_BuiltIn__FilterDatabase__1[[#This Row],[Felnőtt]],Excel_BuiltIn__FilterDatabase__1[[#This Row],[Senior]],Excel_BuiltIn__FilterDatabase__1[[#This Row],[Super.s]],L718)</f>
        <v xml:space="preserve">Super.s </v>
      </c>
      <c r="H718" s="34" t="str">
        <f>IF(L718="Nő","",IF(Excel_BuiltIn__FilterDatabase__1[[#This Row],[Kor]]&gt;=1=AND(Excel_BuiltIn__FilterDatabase__1[[#This Row],[Kor]]&lt;18),"Junior ",""))</f>
        <v/>
      </c>
      <c r="I718" s="34" t="str">
        <f>IF(L718="Nő","",IF(Excel_BuiltIn__FilterDatabase__1[[#This Row],[Kor]]&gt;=18=AND(Excel_BuiltIn__FilterDatabase__1[[#This Row],[Kor]]&lt;=49),"Felnőtt ",""))</f>
        <v/>
      </c>
      <c r="J718" s="34" t="str">
        <f>IF(L718="Nő","",IF(Excel_BuiltIn__FilterDatabase__1[[#This Row],[Kor]]&gt;49=AND(Excel_BuiltIn__FilterDatabase__1[[#This Row],[Kor]]&lt;=59),"Senior ",""))</f>
        <v/>
      </c>
      <c r="K718" s="34" t="str">
        <f>IF(L718="Nő","",IF(Excel_BuiltIn__FilterDatabase__1[[#This Row],[Kor]]&gt;=60,"Super.s ",""))</f>
        <v xml:space="preserve">Super.s </v>
      </c>
      <c r="L718" s="34" t="str">
        <f>IF(Excel_BuiltIn__FilterDatabase__1[[#This Row],[Nem]]="Nő","Lady","")</f>
        <v/>
      </c>
    </row>
    <row r="719" spans="1:12" s="1" customFormat="1" ht="13.8">
      <c r="A719" s="28">
        <v>2615</v>
      </c>
      <c r="B719" s="28" t="s">
        <v>1027</v>
      </c>
      <c r="C719" s="44" t="s">
        <v>2364</v>
      </c>
      <c r="D719" s="45"/>
      <c r="E719" s="33" t="str">
        <f>IF(D719&gt;0,($N$2-Excel_BuiltIn__FilterDatabase__1[[#This Row],[Szül Év.Hó.Nap]])/365.25,"0")</f>
        <v>0</v>
      </c>
      <c r="F719" s="40"/>
      <c r="G719" s="34" t="str">
        <f>CONCATENATE(H719,Excel_BuiltIn__FilterDatabase__1[[#This Row],[Felnőtt]],Excel_BuiltIn__FilterDatabase__1[[#This Row],[Senior]],Excel_BuiltIn__FilterDatabase__1[[#This Row],[Super.s]],L719)</f>
        <v xml:space="preserve">Super.s </v>
      </c>
      <c r="H719" s="34" t="str">
        <f>IF(L719="Nő","",IF(Excel_BuiltIn__FilterDatabase__1[[#This Row],[Kor]]&gt;=1=AND(Excel_BuiltIn__FilterDatabase__1[[#This Row],[Kor]]&lt;18),"Junior ",""))</f>
        <v/>
      </c>
      <c r="I719" s="34" t="str">
        <f>IF(L719="Nő","",IF(Excel_BuiltIn__FilterDatabase__1[[#This Row],[Kor]]&gt;=18=AND(Excel_BuiltIn__FilterDatabase__1[[#This Row],[Kor]]&lt;=49),"Felnőtt ",""))</f>
        <v/>
      </c>
      <c r="J719" s="34" t="str">
        <f>IF(L719="Nő","",IF(Excel_BuiltIn__FilterDatabase__1[[#This Row],[Kor]]&gt;49=AND(Excel_BuiltIn__FilterDatabase__1[[#This Row],[Kor]]&lt;=59),"Senior ",""))</f>
        <v/>
      </c>
      <c r="K719" s="34" t="str">
        <f>IF(L719="Nő","",IF(Excel_BuiltIn__FilterDatabase__1[[#This Row],[Kor]]&gt;=60,"Super.s ",""))</f>
        <v xml:space="preserve">Super.s </v>
      </c>
      <c r="L719" s="34" t="str">
        <f>IF(Excel_BuiltIn__FilterDatabase__1[[#This Row],[Nem]]="Nő","Lady","")</f>
        <v/>
      </c>
    </row>
    <row r="720" spans="1:12" s="1" customFormat="1" ht="27.6">
      <c r="A720" s="28">
        <v>2616</v>
      </c>
      <c r="B720" s="28" t="s">
        <v>2474</v>
      </c>
      <c r="C720" s="44" t="s">
        <v>114</v>
      </c>
      <c r="D720" s="45"/>
      <c r="E720" s="33" t="str">
        <f>IF(D720&gt;0,($N$2-Excel_BuiltIn__FilterDatabase__1[[#This Row],[Szül Év.Hó.Nap]])/365.25,"0")</f>
        <v>0</v>
      </c>
      <c r="F720" s="40"/>
      <c r="G720" s="34" t="str">
        <f>CONCATENATE(H720,Excel_BuiltIn__FilterDatabase__1[[#This Row],[Felnőtt]],Excel_BuiltIn__FilterDatabase__1[[#This Row],[Senior]],Excel_BuiltIn__FilterDatabase__1[[#This Row],[Super.s]],L720)</f>
        <v xml:space="preserve">Super.s </v>
      </c>
      <c r="H720" s="34" t="str">
        <f>IF(L720="Nő","",IF(Excel_BuiltIn__FilterDatabase__1[[#This Row],[Kor]]&gt;=1=AND(Excel_BuiltIn__FilterDatabase__1[[#This Row],[Kor]]&lt;18),"Junior ",""))</f>
        <v/>
      </c>
      <c r="I720" s="34" t="str">
        <f>IF(L720="Nő","",IF(Excel_BuiltIn__FilterDatabase__1[[#This Row],[Kor]]&gt;=18=AND(Excel_BuiltIn__FilterDatabase__1[[#This Row],[Kor]]&lt;=49),"Felnőtt ",""))</f>
        <v/>
      </c>
      <c r="J720" s="34" t="str">
        <f>IF(L720="Nő","",IF(Excel_BuiltIn__FilterDatabase__1[[#This Row],[Kor]]&gt;49=AND(Excel_BuiltIn__FilterDatabase__1[[#This Row],[Kor]]&lt;=59),"Senior ",""))</f>
        <v/>
      </c>
      <c r="K720" s="34" t="str">
        <f>IF(L720="Nő","",IF(Excel_BuiltIn__FilterDatabase__1[[#This Row],[Kor]]&gt;=60,"Super.s ",""))</f>
        <v xml:space="preserve">Super.s </v>
      </c>
      <c r="L720" s="34" t="str">
        <f>IF(Excel_BuiltIn__FilterDatabase__1[[#This Row],[Nem]]="Nő","Lady","")</f>
        <v/>
      </c>
    </row>
    <row r="721" spans="1:12" s="1" customFormat="1" ht="13.8">
      <c r="A721" s="28">
        <v>2617</v>
      </c>
      <c r="B721" s="28" t="s">
        <v>1028</v>
      </c>
      <c r="C721" s="44" t="s">
        <v>112</v>
      </c>
      <c r="D721" s="45"/>
      <c r="E721" s="33" t="str">
        <f>IF(D721&gt;0,($N$2-Excel_BuiltIn__FilterDatabase__1[[#This Row],[Szül Év.Hó.Nap]])/365.25,"0")</f>
        <v>0</v>
      </c>
      <c r="F721" s="40"/>
      <c r="G721" s="34" t="str">
        <f>CONCATENATE(H721,Excel_BuiltIn__FilterDatabase__1[[#This Row],[Felnőtt]],Excel_BuiltIn__FilterDatabase__1[[#This Row],[Senior]],Excel_BuiltIn__FilterDatabase__1[[#This Row],[Super.s]],L721)</f>
        <v xml:space="preserve">Super.s </v>
      </c>
      <c r="H721" s="34" t="str">
        <f>IF(L721="Nő","",IF(Excel_BuiltIn__FilterDatabase__1[[#This Row],[Kor]]&gt;=1=AND(Excel_BuiltIn__FilterDatabase__1[[#This Row],[Kor]]&lt;18),"Junior ",""))</f>
        <v/>
      </c>
      <c r="I721" s="34" t="str">
        <f>IF(L721="Nő","",IF(Excel_BuiltIn__FilterDatabase__1[[#This Row],[Kor]]&gt;=18=AND(Excel_BuiltIn__FilterDatabase__1[[#This Row],[Kor]]&lt;=49),"Felnőtt ",""))</f>
        <v/>
      </c>
      <c r="J721" s="34" t="str">
        <f>IF(L721="Nő","",IF(Excel_BuiltIn__FilterDatabase__1[[#This Row],[Kor]]&gt;49=AND(Excel_BuiltIn__FilterDatabase__1[[#This Row],[Kor]]&lt;=59),"Senior ",""))</f>
        <v/>
      </c>
      <c r="K721" s="34" t="str">
        <f>IF(L721="Nő","",IF(Excel_BuiltIn__FilterDatabase__1[[#This Row],[Kor]]&gt;=60,"Super.s ",""))</f>
        <v xml:space="preserve">Super.s </v>
      </c>
      <c r="L721" s="34" t="str">
        <f>IF(Excel_BuiltIn__FilterDatabase__1[[#This Row],[Nem]]="Nő","Lady","")</f>
        <v/>
      </c>
    </row>
    <row r="722" spans="1:12" s="1" customFormat="1" ht="13.8">
      <c r="A722" s="28">
        <v>2618</v>
      </c>
      <c r="B722" s="28" t="s">
        <v>2475</v>
      </c>
      <c r="C722" s="44" t="s">
        <v>112</v>
      </c>
      <c r="D722" s="45"/>
      <c r="E722" s="33" t="str">
        <f>IF(D722&gt;0,($N$2-Excel_BuiltIn__FilterDatabase__1[[#This Row],[Szül Év.Hó.Nap]])/365.25,"0")</f>
        <v>0</v>
      </c>
      <c r="F722" s="40"/>
      <c r="G722" s="34" t="str">
        <f>CONCATENATE(H722,Excel_BuiltIn__FilterDatabase__1[[#This Row],[Felnőtt]],Excel_BuiltIn__FilterDatabase__1[[#This Row],[Senior]],Excel_BuiltIn__FilterDatabase__1[[#This Row],[Super.s]],L722)</f>
        <v xml:space="preserve">Super.s </v>
      </c>
      <c r="H722" s="34" t="str">
        <f>IF(L722="Nő","",IF(Excel_BuiltIn__FilterDatabase__1[[#This Row],[Kor]]&gt;=1=AND(Excel_BuiltIn__FilterDatabase__1[[#This Row],[Kor]]&lt;18),"Junior ",""))</f>
        <v/>
      </c>
      <c r="I722" s="34" t="str">
        <f>IF(L722="Nő","",IF(Excel_BuiltIn__FilterDatabase__1[[#This Row],[Kor]]&gt;=18=AND(Excel_BuiltIn__FilterDatabase__1[[#This Row],[Kor]]&lt;=49),"Felnőtt ",""))</f>
        <v/>
      </c>
      <c r="J722" s="34" t="str">
        <f>IF(L722="Nő","",IF(Excel_BuiltIn__FilterDatabase__1[[#This Row],[Kor]]&gt;49=AND(Excel_BuiltIn__FilterDatabase__1[[#This Row],[Kor]]&lt;=59),"Senior ",""))</f>
        <v/>
      </c>
      <c r="K722" s="34" t="str">
        <f>IF(L722="Nő","",IF(Excel_BuiltIn__FilterDatabase__1[[#This Row],[Kor]]&gt;=60,"Super.s ",""))</f>
        <v xml:space="preserve">Super.s </v>
      </c>
      <c r="L722" s="34" t="str">
        <f>IF(Excel_BuiltIn__FilterDatabase__1[[#This Row],[Nem]]="Nő","Lady","")</f>
        <v/>
      </c>
    </row>
    <row r="723" spans="1:12" s="1" customFormat="1" ht="13.8">
      <c r="A723" s="28">
        <v>2621</v>
      </c>
      <c r="B723" s="28" t="s">
        <v>591</v>
      </c>
      <c r="C723" s="44" t="s">
        <v>27</v>
      </c>
      <c r="D723" s="45"/>
      <c r="E723" s="33" t="str">
        <f>IF(D723&gt;0,($N$2-Excel_BuiltIn__FilterDatabase__1[[#This Row],[Szül Év.Hó.Nap]])/365.25,"0")</f>
        <v>0</v>
      </c>
      <c r="F723" s="40"/>
      <c r="G723" s="34" t="str">
        <f>CONCATENATE(H723,Excel_BuiltIn__FilterDatabase__1[[#This Row],[Felnőtt]],Excel_BuiltIn__FilterDatabase__1[[#This Row],[Senior]],Excel_BuiltIn__FilterDatabase__1[[#This Row],[Super.s]],L723)</f>
        <v xml:space="preserve">Super.s </v>
      </c>
      <c r="H723" s="34" t="str">
        <f>IF(L723="Nő","",IF(Excel_BuiltIn__FilterDatabase__1[[#This Row],[Kor]]&gt;=1=AND(Excel_BuiltIn__FilterDatabase__1[[#This Row],[Kor]]&lt;18),"Junior ",""))</f>
        <v/>
      </c>
      <c r="I723" s="34" t="str">
        <f>IF(L723="Nő","",IF(Excel_BuiltIn__FilterDatabase__1[[#This Row],[Kor]]&gt;=18=AND(Excel_BuiltIn__FilterDatabase__1[[#This Row],[Kor]]&lt;=49),"Felnőtt ",""))</f>
        <v/>
      </c>
      <c r="J723" s="34" t="str">
        <f>IF(L723="Nő","",IF(Excel_BuiltIn__FilterDatabase__1[[#This Row],[Kor]]&gt;49=AND(Excel_BuiltIn__FilterDatabase__1[[#This Row],[Kor]]&lt;=59),"Senior ",""))</f>
        <v/>
      </c>
      <c r="K723" s="34" t="str">
        <f>IF(L723="Nő","",IF(Excel_BuiltIn__FilterDatabase__1[[#This Row],[Kor]]&gt;=60,"Super.s ",""))</f>
        <v xml:space="preserve">Super.s </v>
      </c>
      <c r="L723" s="34" t="str">
        <f>IF(Excel_BuiltIn__FilterDatabase__1[[#This Row],[Nem]]="Nő","Lady","")</f>
        <v/>
      </c>
    </row>
    <row r="724" spans="1:12" s="1" customFormat="1" ht="27.6">
      <c r="A724" s="28">
        <v>2623</v>
      </c>
      <c r="B724" s="28" t="s">
        <v>2476</v>
      </c>
      <c r="C724" s="44" t="s">
        <v>1525</v>
      </c>
      <c r="D724" s="45"/>
      <c r="E724" s="33" t="str">
        <f>IF(D724&gt;0,($N$2-Excel_BuiltIn__FilterDatabase__1[[#This Row],[Szül Év.Hó.Nap]])/365.25,"0")</f>
        <v>0</v>
      </c>
      <c r="F724" s="40"/>
      <c r="G724" s="34" t="str">
        <f>CONCATENATE(H724,Excel_BuiltIn__FilterDatabase__1[[#This Row],[Felnőtt]],Excel_BuiltIn__FilterDatabase__1[[#This Row],[Senior]],Excel_BuiltIn__FilterDatabase__1[[#This Row],[Super.s]],L724)</f>
        <v xml:space="preserve">Super.s </v>
      </c>
      <c r="H724" s="34" t="str">
        <f>IF(L724="Nő","",IF(Excel_BuiltIn__FilterDatabase__1[[#This Row],[Kor]]&gt;=1=AND(Excel_BuiltIn__FilterDatabase__1[[#This Row],[Kor]]&lt;18),"Junior ",""))</f>
        <v/>
      </c>
      <c r="I724" s="34" t="str">
        <f>IF(L724="Nő","",IF(Excel_BuiltIn__FilterDatabase__1[[#This Row],[Kor]]&gt;=18=AND(Excel_BuiltIn__FilterDatabase__1[[#This Row],[Kor]]&lt;=49),"Felnőtt ",""))</f>
        <v/>
      </c>
      <c r="J724" s="34" t="str">
        <f>IF(L724="Nő","",IF(Excel_BuiltIn__FilterDatabase__1[[#This Row],[Kor]]&gt;49=AND(Excel_BuiltIn__FilterDatabase__1[[#This Row],[Kor]]&lt;=59),"Senior ",""))</f>
        <v/>
      </c>
      <c r="K724" s="34" t="str">
        <f>IF(L724="Nő","",IF(Excel_BuiltIn__FilterDatabase__1[[#This Row],[Kor]]&gt;=60,"Super.s ",""))</f>
        <v xml:space="preserve">Super.s </v>
      </c>
      <c r="L724" s="34" t="str">
        <f>IF(Excel_BuiltIn__FilterDatabase__1[[#This Row],[Nem]]="Nő","Lady","")</f>
        <v/>
      </c>
    </row>
    <row r="725" spans="1:12" s="1" customFormat="1" ht="13.8">
      <c r="A725" s="28">
        <v>2624</v>
      </c>
      <c r="B725" s="28" t="s">
        <v>2477</v>
      </c>
      <c r="C725" s="44" t="s">
        <v>85</v>
      </c>
      <c r="D725" s="45"/>
      <c r="E725" s="33" t="str">
        <f>IF(D725&gt;0,($N$2-Excel_BuiltIn__FilterDatabase__1[[#This Row],[Szül Év.Hó.Nap]])/365.25,"0")</f>
        <v>0</v>
      </c>
      <c r="F725" s="40"/>
      <c r="G725" s="34" t="str">
        <f>CONCATENATE(H725,Excel_BuiltIn__FilterDatabase__1[[#This Row],[Felnőtt]],Excel_BuiltIn__FilterDatabase__1[[#This Row],[Senior]],Excel_BuiltIn__FilterDatabase__1[[#This Row],[Super.s]],L725)</f>
        <v xml:space="preserve">Super.s </v>
      </c>
      <c r="H725" s="34" t="str">
        <f>IF(L725="Nő","",IF(Excel_BuiltIn__FilterDatabase__1[[#This Row],[Kor]]&gt;=1=AND(Excel_BuiltIn__FilterDatabase__1[[#This Row],[Kor]]&lt;18),"Junior ",""))</f>
        <v/>
      </c>
      <c r="I725" s="34" t="str">
        <f>IF(L725="Nő","",IF(Excel_BuiltIn__FilterDatabase__1[[#This Row],[Kor]]&gt;=18=AND(Excel_BuiltIn__FilterDatabase__1[[#This Row],[Kor]]&lt;=49),"Felnőtt ",""))</f>
        <v/>
      </c>
      <c r="J725" s="34" t="str">
        <f>IF(L725="Nő","",IF(Excel_BuiltIn__FilterDatabase__1[[#This Row],[Kor]]&gt;49=AND(Excel_BuiltIn__FilterDatabase__1[[#This Row],[Kor]]&lt;=59),"Senior ",""))</f>
        <v/>
      </c>
      <c r="K725" s="34" t="str">
        <f>IF(L725="Nő","",IF(Excel_BuiltIn__FilterDatabase__1[[#This Row],[Kor]]&gt;=60,"Super.s ",""))</f>
        <v xml:space="preserve">Super.s </v>
      </c>
      <c r="L725" s="34" t="str">
        <f>IF(Excel_BuiltIn__FilterDatabase__1[[#This Row],[Nem]]="Nő","Lady","")</f>
        <v/>
      </c>
    </row>
    <row r="726" spans="1:12" s="1" customFormat="1" ht="13.8">
      <c r="A726" s="28">
        <v>2627</v>
      </c>
      <c r="B726" s="28" t="s">
        <v>592</v>
      </c>
      <c r="C726" s="44" t="s">
        <v>964</v>
      </c>
      <c r="D726" s="45"/>
      <c r="E726" s="33" t="str">
        <f>IF(D726&gt;0,($N$2-Excel_BuiltIn__FilterDatabase__1[[#This Row],[Szül Év.Hó.Nap]])/365.25,"0")</f>
        <v>0</v>
      </c>
      <c r="F726" s="40"/>
      <c r="G726" s="34" t="str">
        <f>CONCATENATE(H726,Excel_BuiltIn__FilterDatabase__1[[#This Row],[Felnőtt]],Excel_BuiltIn__FilterDatabase__1[[#This Row],[Senior]],Excel_BuiltIn__FilterDatabase__1[[#This Row],[Super.s]],L726)</f>
        <v xml:space="preserve">Super.s </v>
      </c>
      <c r="H726" s="34" t="str">
        <f>IF(L726="Nő","",IF(Excel_BuiltIn__FilterDatabase__1[[#This Row],[Kor]]&gt;=1=AND(Excel_BuiltIn__FilterDatabase__1[[#This Row],[Kor]]&lt;18),"Junior ",""))</f>
        <v/>
      </c>
      <c r="I726" s="34" t="str">
        <f>IF(L726="Nő","",IF(Excel_BuiltIn__FilterDatabase__1[[#This Row],[Kor]]&gt;=18=AND(Excel_BuiltIn__FilterDatabase__1[[#This Row],[Kor]]&lt;=49),"Felnőtt ",""))</f>
        <v/>
      </c>
      <c r="J726" s="34" t="str">
        <f>IF(L726="Nő","",IF(Excel_BuiltIn__FilterDatabase__1[[#This Row],[Kor]]&gt;49=AND(Excel_BuiltIn__FilterDatabase__1[[#This Row],[Kor]]&lt;=59),"Senior ",""))</f>
        <v/>
      </c>
      <c r="K726" s="34" t="str">
        <f>IF(L726="Nő","",IF(Excel_BuiltIn__FilterDatabase__1[[#This Row],[Kor]]&gt;=60,"Super.s ",""))</f>
        <v xml:space="preserve">Super.s </v>
      </c>
      <c r="L726" s="34" t="str">
        <f>IF(Excel_BuiltIn__FilterDatabase__1[[#This Row],[Nem]]="Nő","Lady","")</f>
        <v/>
      </c>
    </row>
    <row r="727" spans="1:12" s="1" customFormat="1" ht="13.8">
      <c r="A727" s="28">
        <v>2629</v>
      </c>
      <c r="B727" s="28" t="s">
        <v>141</v>
      </c>
      <c r="C727" s="44" t="s">
        <v>964</v>
      </c>
      <c r="D727" s="45"/>
      <c r="E727" s="33" t="str">
        <f>IF(D727&gt;0,($N$2-Excel_BuiltIn__FilterDatabase__1[[#This Row],[Szül Év.Hó.Nap]])/365.25,"0")</f>
        <v>0</v>
      </c>
      <c r="F727" s="40"/>
      <c r="G727" s="34" t="str">
        <f>CONCATENATE(H727,Excel_BuiltIn__FilterDatabase__1[[#This Row],[Felnőtt]],Excel_BuiltIn__FilterDatabase__1[[#This Row],[Senior]],Excel_BuiltIn__FilterDatabase__1[[#This Row],[Super.s]],L727)</f>
        <v xml:space="preserve">Super.s </v>
      </c>
      <c r="H727" s="34" t="str">
        <f>IF(L727="Nő","",IF(Excel_BuiltIn__FilterDatabase__1[[#This Row],[Kor]]&gt;=1=AND(Excel_BuiltIn__FilterDatabase__1[[#This Row],[Kor]]&lt;18),"Junior ",""))</f>
        <v/>
      </c>
      <c r="I727" s="34" t="str">
        <f>IF(L727="Nő","",IF(Excel_BuiltIn__FilterDatabase__1[[#This Row],[Kor]]&gt;=18=AND(Excel_BuiltIn__FilterDatabase__1[[#This Row],[Kor]]&lt;=49),"Felnőtt ",""))</f>
        <v/>
      </c>
      <c r="J727" s="34" t="str">
        <f>IF(L727="Nő","",IF(Excel_BuiltIn__FilterDatabase__1[[#This Row],[Kor]]&gt;49=AND(Excel_BuiltIn__FilterDatabase__1[[#This Row],[Kor]]&lt;=59),"Senior ",""))</f>
        <v/>
      </c>
      <c r="K727" s="34" t="str">
        <f>IF(L727="Nő","",IF(Excel_BuiltIn__FilterDatabase__1[[#This Row],[Kor]]&gt;=60,"Super.s ",""))</f>
        <v xml:space="preserve">Super.s </v>
      </c>
      <c r="L727" s="34" t="str">
        <f>IF(Excel_BuiltIn__FilterDatabase__1[[#This Row],[Nem]]="Nő","Lady","")</f>
        <v/>
      </c>
    </row>
    <row r="728" spans="1:12" s="1" customFormat="1" ht="13.8">
      <c r="A728" s="28">
        <v>2630</v>
      </c>
      <c r="B728" s="28" t="s">
        <v>593</v>
      </c>
      <c r="C728" s="44" t="s">
        <v>964</v>
      </c>
      <c r="D728" s="45"/>
      <c r="E728" s="33" t="str">
        <f>IF(D728&gt;0,($N$2-Excel_BuiltIn__FilterDatabase__1[[#This Row],[Szül Év.Hó.Nap]])/365.25,"0")</f>
        <v>0</v>
      </c>
      <c r="F728" s="40"/>
      <c r="G728" s="34" t="str">
        <f>CONCATENATE(H728,Excel_BuiltIn__FilterDatabase__1[[#This Row],[Felnőtt]],Excel_BuiltIn__FilterDatabase__1[[#This Row],[Senior]],Excel_BuiltIn__FilterDatabase__1[[#This Row],[Super.s]],L728)</f>
        <v xml:space="preserve">Super.s </v>
      </c>
      <c r="H728" s="34" t="str">
        <f>IF(L728="Nő","",IF(Excel_BuiltIn__FilterDatabase__1[[#This Row],[Kor]]&gt;=1=AND(Excel_BuiltIn__FilterDatabase__1[[#This Row],[Kor]]&lt;18),"Junior ",""))</f>
        <v/>
      </c>
      <c r="I728" s="34" t="str">
        <f>IF(L728="Nő","",IF(Excel_BuiltIn__FilterDatabase__1[[#This Row],[Kor]]&gt;=18=AND(Excel_BuiltIn__FilterDatabase__1[[#This Row],[Kor]]&lt;=49),"Felnőtt ",""))</f>
        <v/>
      </c>
      <c r="J728" s="34" t="str">
        <f>IF(L728="Nő","",IF(Excel_BuiltIn__FilterDatabase__1[[#This Row],[Kor]]&gt;49=AND(Excel_BuiltIn__FilterDatabase__1[[#This Row],[Kor]]&lt;=59),"Senior ",""))</f>
        <v/>
      </c>
      <c r="K728" s="34" t="str">
        <f>IF(L728="Nő","",IF(Excel_BuiltIn__FilterDatabase__1[[#This Row],[Kor]]&gt;=60,"Super.s ",""))</f>
        <v xml:space="preserve">Super.s </v>
      </c>
      <c r="L728" s="34" t="str">
        <f>IF(Excel_BuiltIn__FilterDatabase__1[[#This Row],[Nem]]="Nő","Lady","")</f>
        <v/>
      </c>
    </row>
    <row r="729" spans="1:12" s="1" customFormat="1" ht="13.8">
      <c r="A729" s="28">
        <v>2631</v>
      </c>
      <c r="B729" s="28" t="s">
        <v>594</v>
      </c>
      <c r="C729" s="44" t="s">
        <v>964</v>
      </c>
      <c r="D729" s="45"/>
      <c r="E729" s="33" t="str">
        <f>IF(D729&gt;0,($N$2-Excel_BuiltIn__FilterDatabase__1[[#This Row],[Szül Év.Hó.Nap]])/365.25,"0")</f>
        <v>0</v>
      </c>
      <c r="F729" s="40"/>
      <c r="G729" s="34" t="str">
        <f>CONCATENATE(H729,Excel_BuiltIn__FilterDatabase__1[[#This Row],[Felnőtt]],Excel_BuiltIn__FilterDatabase__1[[#This Row],[Senior]],Excel_BuiltIn__FilterDatabase__1[[#This Row],[Super.s]],L729)</f>
        <v xml:space="preserve">Super.s </v>
      </c>
      <c r="H729" s="34" t="str">
        <f>IF(L729="Nő","",IF(Excel_BuiltIn__FilterDatabase__1[[#This Row],[Kor]]&gt;=1=AND(Excel_BuiltIn__FilterDatabase__1[[#This Row],[Kor]]&lt;18),"Junior ",""))</f>
        <v/>
      </c>
      <c r="I729" s="34" t="str">
        <f>IF(L729="Nő","",IF(Excel_BuiltIn__FilterDatabase__1[[#This Row],[Kor]]&gt;=18=AND(Excel_BuiltIn__FilterDatabase__1[[#This Row],[Kor]]&lt;=49),"Felnőtt ",""))</f>
        <v/>
      </c>
      <c r="J729" s="34" t="str">
        <f>IF(L729="Nő","",IF(Excel_BuiltIn__FilterDatabase__1[[#This Row],[Kor]]&gt;49=AND(Excel_BuiltIn__FilterDatabase__1[[#This Row],[Kor]]&lt;=59),"Senior ",""))</f>
        <v/>
      </c>
      <c r="K729" s="34" t="str">
        <f>IF(L729="Nő","",IF(Excel_BuiltIn__FilterDatabase__1[[#This Row],[Kor]]&gt;=60,"Super.s ",""))</f>
        <v xml:space="preserve">Super.s </v>
      </c>
      <c r="L729" s="34" t="str">
        <f>IF(Excel_BuiltIn__FilterDatabase__1[[#This Row],[Nem]]="Nő","Lady","")</f>
        <v/>
      </c>
    </row>
    <row r="730" spans="1:12" s="1" customFormat="1" ht="13.8">
      <c r="A730" s="28">
        <v>2633</v>
      </c>
      <c r="B730" s="28" t="s">
        <v>595</v>
      </c>
      <c r="C730" s="44" t="s">
        <v>1520</v>
      </c>
      <c r="D730" s="45"/>
      <c r="E730" s="33" t="str">
        <f>IF(D730&gt;0,($N$2-Excel_BuiltIn__FilterDatabase__1[[#This Row],[Szül Év.Hó.Nap]])/365.25,"0")</f>
        <v>0</v>
      </c>
      <c r="F730" s="40"/>
      <c r="G730" s="34" t="str">
        <f>CONCATENATE(H730,Excel_BuiltIn__FilterDatabase__1[[#This Row],[Felnőtt]],Excel_BuiltIn__FilterDatabase__1[[#This Row],[Senior]],Excel_BuiltIn__FilterDatabase__1[[#This Row],[Super.s]],L730)</f>
        <v xml:space="preserve">Super.s </v>
      </c>
      <c r="H730" s="34" t="str">
        <f>IF(L730="Nő","",IF(Excel_BuiltIn__FilterDatabase__1[[#This Row],[Kor]]&gt;=1=AND(Excel_BuiltIn__FilterDatabase__1[[#This Row],[Kor]]&lt;18),"Junior ",""))</f>
        <v/>
      </c>
      <c r="I730" s="34" t="str">
        <f>IF(L730="Nő","",IF(Excel_BuiltIn__FilterDatabase__1[[#This Row],[Kor]]&gt;=18=AND(Excel_BuiltIn__FilterDatabase__1[[#This Row],[Kor]]&lt;=49),"Felnőtt ",""))</f>
        <v/>
      </c>
      <c r="J730" s="34" t="str">
        <f>IF(L730="Nő","",IF(Excel_BuiltIn__FilterDatabase__1[[#This Row],[Kor]]&gt;49=AND(Excel_BuiltIn__FilterDatabase__1[[#This Row],[Kor]]&lt;=59),"Senior ",""))</f>
        <v/>
      </c>
      <c r="K730" s="34" t="str">
        <f>IF(L730="Nő","",IF(Excel_BuiltIn__FilterDatabase__1[[#This Row],[Kor]]&gt;=60,"Super.s ",""))</f>
        <v xml:space="preserve">Super.s </v>
      </c>
      <c r="L730" s="34" t="str">
        <f>IF(Excel_BuiltIn__FilterDatabase__1[[#This Row],[Nem]]="Nő","Lady","")</f>
        <v/>
      </c>
    </row>
    <row r="731" spans="1:12" s="1" customFormat="1" ht="13.8">
      <c r="A731" s="28">
        <v>2639</v>
      </c>
      <c r="B731" s="28" t="s">
        <v>596</v>
      </c>
      <c r="C731" s="44" t="s">
        <v>1515</v>
      </c>
      <c r="D731" s="45"/>
      <c r="E731" s="33" t="str">
        <f>IF(D731&gt;0,($N$2-Excel_BuiltIn__FilterDatabase__1[[#This Row],[Szül Év.Hó.Nap]])/365.25,"0")</f>
        <v>0</v>
      </c>
      <c r="F731" s="40"/>
      <c r="G731" s="34" t="str">
        <f>CONCATENATE(H731,Excel_BuiltIn__FilterDatabase__1[[#This Row],[Felnőtt]],Excel_BuiltIn__FilterDatabase__1[[#This Row],[Senior]],Excel_BuiltIn__FilterDatabase__1[[#This Row],[Super.s]],L731)</f>
        <v xml:space="preserve">Super.s </v>
      </c>
      <c r="H731" s="34" t="str">
        <f>IF(L731="Nő","",IF(Excel_BuiltIn__FilterDatabase__1[[#This Row],[Kor]]&gt;=1=AND(Excel_BuiltIn__FilterDatabase__1[[#This Row],[Kor]]&lt;18),"Junior ",""))</f>
        <v/>
      </c>
      <c r="I731" s="34" t="str">
        <f>IF(L731="Nő","",IF(Excel_BuiltIn__FilterDatabase__1[[#This Row],[Kor]]&gt;=18=AND(Excel_BuiltIn__FilterDatabase__1[[#This Row],[Kor]]&lt;=49),"Felnőtt ",""))</f>
        <v/>
      </c>
      <c r="J731" s="34" t="str">
        <f>IF(L731="Nő","",IF(Excel_BuiltIn__FilterDatabase__1[[#This Row],[Kor]]&gt;49=AND(Excel_BuiltIn__FilterDatabase__1[[#This Row],[Kor]]&lt;=59),"Senior ",""))</f>
        <v/>
      </c>
      <c r="K731" s="34" t="str">
        <f>IF(L731="Nő","",IF(Excel_BuiltIn__FilterDatabase__1[[#This Row],[Kor]]&gt;=60,"Super.s ",""))</f>
        <v xml:space="preserve">Super.s </v>
      </c>
      <c r="L731" s="34" t="str">
        <f>IF(Excel_BuiltIn__FilterDatabase__1[[#This Row],[Nem]]="Nő","Lady","")</f>
        <v/>
      </c>
    </row>
    <row r="732" spans="1:12" s="1" customFormat="1" ht="13.8">
      <c r="A732" s="28">
        <v>2640</v>
      </c>
      <c r="B732" s="28" t="s">
        <v>597</v>
      </c>
      <c r="C732" s="44" t="s">
        <v>1515</v>
      </c>
      <c r="D732" s="45"/>
      <c r="E732" s="33" t="str">
        <f>IF(D732&gt;0,($N$2-Excel_BuiltIn__FilterDatabase__1[[#This Row],[Szül Év.Hó.Nap]])/365.25,"0")</f>
        <v>0</v>
      </c>
      <c r="F732" s="40"/>
      <c r="G732" s="34" t="str">
        <f>CONCATENATE(H732,Excel_BuiltIn__FilterDatabase__1[[#This Row],[Felnőtt]],Excel_BuiltIn__FilterDatabase__1[[#This Row],[Senior]],Excel_BuiltIn__FilterDatabase__1[[#This Row],[Super.s]],L732)</f>
        <v xml:space="preserve">Super.s </v>
      </c>
      <c r="H732" s="34" t="str">
        <f>IF(L732="Nő","",IF(Excel_BuiltIn__FilterDatabase__1[[#This Row],[Kor]]&gt;=1=AND(Excel_BuiltIn__FilterDatabase__1[[#This Row],[Kor]]&lt;18),"Junior ",""))</f>
        <v/>
      </c>
      <c r="I732" s="34" t="str">
        <f>IF(L732="Nő","",IF(Excel_BuiltIn__FilterDatabase__1[[#This Row],[Kor]]&gt;=18=AND(Excel_BuiltIn__FilterDatabase__1[[#This Row],[Kor]]&lt;=49),"Felnőtt ",""))</f>
        <v/>
      </c>
      <c r="J732" s="34" t="str">
        <f>IF(L732="Nő","",IF(Excel_BuiltIn__FilterDatabase__1[[#This Row],[Kor]]&gt;49=AND(Excel_BuiltIn__FilterDatabase__1[[#This Row],[Kor]]&lt;=59),"Senior ",""))</f>
        <v/>
      </c>
      <c r="K732" s="34" t="str">
        <f>IF(L732="Nő","",IF(Excel_BuiltIn__FilterDatabase__1[[#This Row],[Kor]]&gt;=60,"Super.s ",""))</f>
        <v xml:space="preserve">Super.s </v>
      </c>
      <c r="L732" s="34" t="str">
        <f>IF(Excel_BuiltIn__FilterDatabase__1[[#This Row],[Nem]]="Nő","Lady","")</f>
        <v/>
      </c>
    </row>
    <row r="733" spans="1:12" s="1" customFormat="1" ht="13.8">
      <c r="A733" s="28">
        <v>2641</v>
      </c>
      <c r="B733" s="28" t="s">
        <v>231</v>
      </c>
      <c r="C733" s="44" t="s">
        <v>1525</v>
      </c>
      <c r="D733" s="45"/>
      <c r="E733" s="33" t="str">
        <f>IF(D733&gt;0,($N$2-Excel_BuiltIn__FilterDatabase__1[[#This Row],[Szül Év.Hó.Nap]])/365.25,"0")</f>
        <v>0</v>
      </c>
      <c r="F733" s="40"/>
      <c r="G733" s="34" t="str">
        <f>CONCATENATE(H733,Excel_BuiltIn__FilterDatabase__1[[#This Row],[Felnőtt]],Excel_BuiltIn__FilterDatabase__1[[#This Row],[Senior]],Excel_BuiltIn__FilterDatabase__1[[#This Row],[Super.s]],L733)</f>
        <v xml:space="preserve">Super.s </v>
      </c>
      <c r="H733" s="34" t="str">
        <f>IF(L733="Nő","",IF(Excel_BuiltIn__FilterDatabase__1[[#This Row],[Kor]]&gt;=1=AND(Excel_BuiltIn__FilterDatabase__1[[#This Row],[Kor]]&lt;18),"Junior ",""))</f>
        <v/>
      </c>
      <c r="I733" s="34" t="str">
        <f>IF(L733="Nő","",IF(Excel_BuiltIn__FilterDatabase__1[[#This Row],[Kor]]&gt;=18=AND(Excel_BuiltIn__FilterDatabase__1[[#This Row],[Kor]]&lt;=49),"Felnőtt ",""))</f>
        <v/>
      </c>
      <c r="J733" s="34" t="str">
        <f>IF(L733="Nő","",IF(Excel_BuiltIn__FilterDatabase__1[[#This Row],[Kor]]&gt;49=AND(Excel_BuiltIn__FilterDatabase__1[[#This Row],[Kor]]&lt;=59),"Senior ",""))</f>
        <v/>
      </c>
      <c r="K733" s="34" t="str">
        <f>IF(L733="Nő","",IF(Excel_BuiltIn__FilterDatabase__1[[#This Row],[Kor]]&gt;=60,"Super.s ",""))</f>
        <v xml:space="preserve">Super.s </v>
      </c>
      <c r="L733" s="34" t="str">
        <f>IF(Excel_BuiltIn__FilterDatabase__1[[#This Row],[Nem]]="Nő","Lady","")</f>
        <v/>
      </c>
    </row>
    <row r="734" spans="1:12" s="1" customFormat="1" ht="13.8">
      <c r="A734" s="28">
        <v>2645</v>
      </c>
      <c r="B734" s="28" t="s">
        <v>74</v>
      </c>
      <c r="C734" s="44" t="s">
        <v>451</v>
      </c>
      <c r="D734" s="45"/>
      <c r="E734" s="33" t="str">
        <f>IF(D734&gt;0,($N$2-Excel_BuiltIn__FilterDatabase__1[[#This Row],[Szül Év.Hó.Nap]])/365.25,"0")</f>
        <v>0</v>
      </c>
      <c r="F734" s="40"/>
      <c r="G734" s="34" t="str">
        <f>CONCATENATE(H734,Excel_BuiltIn__FilterDatabase__1[[#This Row],[Felnőtt]],Excel_BuiltIn__FilterDatabase__1[[#This Row],[Senior]],Excel_BuiltIn__FilterDatabase__1[[#This Row],[Super.s]],L734)</f>
        <v xml:space="preserve">Super.s </v>
      </c>
      <c r="H734" s="34" t="str">
        <f>IF(L734="Nő","",IF(Excel_BuiltIn__FilterDatabase__1[[#This Row],[Kor]]&gt;=1=AND(Excel_BuiltIn__FilterDatabase__1[[#This Row],[Kor]]&lt;18),"Junior ",""))</f>
        <v/>
      </c>
      <c r="I734" s="34" t="str">
        <f>IF(L734="Nő","",IF(Excel_BuiltIn__FilterDatabase__1[[#This Row],[Kor]]&gt;=18=AND(Excel_BuiltIn__FilterDatabase__1[[#This Row],[Kor]]&lt;=49),"Felnőtt ",""))</f>
        <v/>
      </c>
      <c r="J734" s="34" t="str">
        <f>IF(L734="Nő","",IF(Excel_BuiltIn__FilterDatabase__1[[#This Row],[Kor]]&gt;49=AND(Excel_BuiltIn__FilterDatabase__1[[#This Row],[Kor]]&lt;=59),"Senior ",""))</f>
        <v/>
      </c>
      <c r="K734" s="34" t="str">
        <f>IF(L734="Nő","",IF(Excel_BuiltIn__FilterDatabase__1[[#This Row],[Kor]]&gt;=60,"Super.s ",""))</f>
        <v xml:space="preserve">Super.s </v>
      </c>
      <c r="L734" s="34" t="str">
        <f>IF(Excel_BuiltIn__FilterDatabase__1[[#This Row],[Nem]]="Nő","Lady","")</f>
        <v/>
      </c>
    </row>
    <row r="735" spans="1:12" s="1" customFormat="1" ht="13.8">
      <c r="A735" s="28">
        <v>2647</v>
      </c>
      <c r="B735" s="28" t="s">
        <v>2478</v>
      </c>
      <c r="C735" s="44" t="s">
        <v>109</v>
      </c>
      <c r="D735" s="45"/>
      <c r="E735" s="33" t="str">
        <f>IF(D735&gt;0,($N$2-Excel_BuiltIn__FilterDatabase__1[[#This Row],[Szül Év.Hó.Nap]])/365.25,"0")</f>
        <v>0</v>
      </c>
      <c r="F735" s="40"/>
      <c r="G735" s="34" t="str">
        <f>CONCATENATE(H735,Excel_BuiltIn__FilterDatabase__1[[#This Row],[Felnőtt]],Excel_BuiltIn__FilterDatabase__1[[#This Row],[Senior]],Excel_BuiltIn__FilterDatabase__1[[#This Row],[Super.s]],L735)</f>
        <v xml:space="preserve">Super.s </v>
      </c>
      <c r="H735" s="34" t="str">
        <f>IF(L735="Nő","",IF(Excel_BuiltIn__FilterDatabase__1[[#This Row],[Kor]]&gt;=1=AND(Excel_BuiltIn__FilterDatabase__1[[#This Row],[Kor]]&lt;18),"Junior ",""))</f>
        <v/>
      </c>
      <c r="I735" s="34" t="str">
        <f>IF(L735="Nő","",IF(Excel_BuiltIn__FilterDatabase__1[[#This Row],[Kor]]&gt;=18=AND(Excel_BuiltIn__FilterDatabase__1[[#This Row],[Kor]]&lt;=49),"Felnőtt ",""))</f>
        <v/>
      </c>
      <c r="J735" s="34" t="str">
        <f>IF(L735="Nő","",IF(Excel_BuiltIn__FilterDatabase__1[[#This Row],[Kor]]&gt;49=AND(Excel_BuiltIn__FilterDatabase__1[[#This Row],[Kor]]&lt;=59),"Senior ",""))</f>
        <v/>
      </c>
      <c r="K735" s="34" t="str">
        <f>IF(L735="Nő","",IF(Excel_BuiltIn__FilterDatabase__1[[#This Row],[Kor]]&gt;=60,"Super.s ",""))</f>
        <v xml:space="preserve">Super.s </v>
      </c>
      <c r="L735" s="34" t="str">
        <f>IF(Excel_BuiltIn__FilterDatabase__1[[#This Row],[Nem]]="Nő","Lady","")</f>
        <v/>
      </c>
    </row>
    <row r="736" spans="1:12" s="1" customFormat="1" ht="13.8">
      <c r="A736" s="28">
        <v>2649</v>
      </c>
      <c r="B736" s="28" t="s">
        <v>598</v>
      </c>
      <c r="C736" s="44" t="s">
        <v>87</v>
      </c>
      <c r="D736" s="45"/>
      <c r="E736" s="33" t="str">
        <f>IF(D736&gt;0,($N$2-Excel_BuiltIn__FilterDatabase__1[[#This Row],[Szül Év.Hó.Nap]])/365.25,"0")</f>
        <v>0</v>
      </c>
      <c r="F736" s="40"/>
      <c r="G736" s="34" t="str">
        <f>CONCATENATE(H736,Excel_BuiltIn__FilterDatabase__1[[#This Row],[Felnőtt]],Excel_BuiltIn__FilterDatabase__1[[#This Row],[Senior]],Excel_BuiltIn__FilterDatabase__1[[#This Row],[Super.s]],L736)</f>
        <v xml:space="preserve">Super.s </v>
      </c>
      <c r="H736" s="34" t="str">
        <f>IF(L736="Nő","",IF(Excel_BuiltIn__FilterDatabase__1[[#This Row],[Kor]]&gt;=1=AND(Excel_BuiltIn__FilterDatabase__1[[#This Row],[Kor]]&lt;18),"Junior ",""))</f>
        <v/>
      </c>
      <c r="I736" s="34" t="str">
        <f>IF(L736="Nő","",IF(Excel_BuiltIn__FilterDatabase__1[[#This Row],[Kor]]&gt;=18=AND(Excel_BuiltIn__FilterDatabase__1[[#This Row],[Kor]]&lt;=49),"Felnőtt ",""))</f>
        <v/>
      </c>
      <c r="J736" s="34" t="str">
        <f>IF(L736="Nő","",IF(Excel_BuiltIn__FilterDatabase__1[[#This Row],[Kor]]&gt;49=AND(Excel_BuiltIn__FilterDatabase__1[[#This Row],[Kor]]&lt;=59),"Senior ",""))</f>
        <v/>
      </c>
      <c r="K736" s="34" t="str">
        <f>IF(L736="Nő","",IF(Excel_BuiltIn__FilterDatabase__1[[#This Row],[Kor]]&gt;=60,"Super.s ",""))</f>
        <v xml:space="preserve">Super.s </v>
      </c>
      <c r="L736" s="34" t="str">
        <f>IF(Excel_BuiltIn__FilterDatabase__1[[#This Row],[Nem]]="Nő","Lady","")</f>
        <v/>
      </c>
    </row>
    <row r="737" spans="1:12" s="1" customFormat="1" ht="13.8">
      <c r="A737" s="28">
        <v>2653</v>
      </c>
      <c r="B737" s="28" t="s">
        <v>2479</v>
      </c>
      <c r="C737" s="44" t="s">
        <v>114</v>
      </c>
      <c r="D737" s="45"/>
      <c r="E737" s="33" t="str">
        <f>IF(D737&gt;0,($N$2-Excel_BuiltIn__FilterDatabase__1[[#This Row],[Szül Év.Hó.Nap]])/365.25,"0")</f>
        <v>0</v>
      </c>
      <c r="F737" s="40"/>
      <c r="G737" s="34" t="str">
        <f>CONCATENATE(H737,Excel_BuiltIn__FilterDatabase__1[[#This Row],[Felnőtt]],Excel_BuiltIn__FilterDatabase__1[[#This Row],[Senior]],Excel_BuiltIn__FilterDatabase__1[[#This Row],[Super.s]],L737)</f>
        <v xml:space="preserve">Super.s </v>
      </c>
      <c r="H737" s="34" t="str">
        <f>IF(L737="Nő","",IF(Excel_BuiltIn__FilterDatabase__1[[#This Row],[Kor]]&gt;=1=AND(Excel_BuiltIn__FilterDatabase__1[[#This Row],[Kor]]&lt;18),"Junior ",""))</f>
        <v/>
      </c>
      <c r="I737" s="34" t="str">
        <f>IF(L737="Nő","",IF(Excel_BuiltIn__FilterDatabase__1[[#This Row],[Kor]]&gt;=18=AND(Excel_BuiltIn__FilterDatabase__1[[#This Row],[Kor]]&lt;=49),"Felnőtt ",""))</f>
        <v/>
      </c>
      <c r="J737" s="34" t="str">
        <f>IF(L737="Nő","",IF(Excel_BuiltIn__FilterDatabase__1[[#This Row],[Kor]]&gt;49=AND(Excel_BuiltIn__FilterDatabase__1[[#This Row],[Kor]]&lt;=59),"Senior ",""))</f>
        <v/>
      </c>
      <c r="K737" s="34" t="str">
        <f>IF(L737="Nő","",IF(Excel_BuiltIn__FilterDatabase__1[[#This Row],[Kor]]&gt;=60,"Super.s ",""))</f>
        <v xml:space="preserve">Super.s </v>
      </c>
      <c r="L737" s="34" t="str">
        <f>IF(Excel_BuiltIn__FilterDatabase__1[[#This Row],[Nem]]="Nő","Lady","")</f>
        <v/>
      </c>
    </row>
    <row r="738" spans="1:12" s="1" customFormat="1" ht="13.8">
      <c r="A738" s="28">
        <v>2667</v>
      </c>
      <c r="B738" s="28" t="s">
        <v>2480</v>
      </c>
      <c r="C738" s="44" t="s">
        <v>2481</v>
      </c>
      <c r="D738" s="45"/>
      <c r="E738" s="33" t="str">
        <f>IF(D738&gt;0,($N$2-Excel_BuiltIn__FilterDatabase__1[[#This Row],[Szül Év.Hó.Nap]])/365.25,"0")</f>
        <v>0</v>
      </c>
      <c r="F738" s="40"/>
      <c r="G738" s="34" t="str">
        <f>CONCATENATE(H738,Excel_BuiltIn__FilterDatabase__1[[#This Row],[Felnőtt]],Excel_BuiltIn__FilterDatabase__1[[#This Row],[Senior]],Excel_BuiltIn__FilterDatabase__1[[#This Row],[Super.s]],L738)</f>
        <v xml:space="preserve">Super.s </v>
      </c>
      <c r="H738" s="34" t="str">
        <f>IF(L738="Nő","",IF(Excel_BuiltIn__FilterDatabase__1[[#This Row],[Kor]]&gt;=1=AND(Excel_BuiltIn__FilterDatabase__1[[#This Row],[Kor]]&lt;18),"Junior ",""))</f>
        <v/>
      </c>
      <c r="I738" s="34" t="str">
        <f>IF(L738="Nő","",IF(Excel_BuiltIn__FilterDatabase__1[[#This Row],[Kor]]&gt;=18=AND(Excel_BuiltIn__FilterDatabase__1[[#This Row],[Kor]]&lt;=49),"Felnőtt ",""))</f>
        <v/>
      </c>
      <c r="J738" s="34" t="str">
        <f>IF(L738="Nő","",IF(Excel_BuiltIn__FilterDatabase__1[[#This Row],[Kor]]&gt;49=AND(Excel_BuiltIn__FilterDatabase__1[[#This Row],[Kor]]&lt;=59),"Senior ",""))</f>
        <v/>
      </c>
      <c r="K738" s="34" t="str">
        <f>IF(L738="Nő","",IF(Excel_BuiltIn__FilterDatabase__1[[#This Row],[Kor]]&gt;=60,"Super.s ",""))</f>
        <v xml:space="preserve">Super.s </v>
      </c>
      <c r="L738" s="34" t="str">
        <f>IF(Excel_BuiltIn__FilterDatabase__1[[#This Row],[Nem]]="Nő","Lady","")</f>
        <v/>
      </c>
    </row>
    <row r="739" spans="1:12" s="1" customFormat="1" ht="13.8">
      <c r="A739" s="28">
        <v>2670</v>
      </c>
      <c r="B739" s="28" t="s">
        <v>2482</v>
      </c>
      <c r="C739" s="44" t="s">
        <v>2481</v>
      </c>
      <c r="D739" s="45"/>
      <c r="E739" s="33" t="str">
        <f>IF(D739&gt;0,($N$2-Excel_BuiltIn__FilterDatabase__1[[#This Row],[Szül Év.Hó.Nap]])/365.25,"0")</f>
        <v>0</v>
      </c>
      <c r="F739" s="40"/>
      <c r="G739" s="34" t="str">
        <f>CONCATENATE(H739,Excel_BuiltIn__FilterDatabase__1[[#This Row],[Felnőtt]],Excel_BuiltIn__FilterDatabase__1[[#This Row],[Senior]],Excel_BuiltIn__FilterDatabase__1[[#This Row],[Super.s]],L739)</f>
        <v xml:space="preserve">Super.s </v>
      </c>
      <c r="H739" s="34" t="str">
        <f>IF(L739="Nő","",IF(Excel_BuiltIn__FilterDatabase__1[[#This Row],[Kor]]&gt;=1=AND(Excel_BuiltIn__FilterDatabase__1[[#This Row],[Kor]]&lt;18),"Junior ",""))</f>
        <v/>
      </c>
      <c r="I739" s="34" t="str">
        <f>IF(L739="Nő","",IF(Excel_BuiltIn__FilterDatabase__1[[#This Row],[Kor]]&gt;=18=AND(Excel_BuiltIn__FilterDatabase__1[[#This Row],[Kor]]&lt;=49),"Felnőtt ",""))</f>
        <v/>
      </c>
      <c r="J739" s="34" t="str">
        <f>IF(L739="Nő","",IF(Excel_BuiltIn__FilterDatabase__1[[#This Row],[Kor]]&gt;49=AND(Excel_BuiltIn__FilterDatabase__1[[#This Row],[Kor]]&lt;=59),"Senior ",""))</f>
        <v/>
      </c>
      <c r="K739" s="34" t="str">
        <f>IF(L739="Nő","",IF(Excel_BuiltIn__FilterDatabase__1[[#This Row],[Kor]]&gt;=60,"Super.s ",""))</f>
        <v xml:space="preserve">Super.s </v>
      </c>
      <c r="L739" s="34" t="str">
        <f>IF(Excel_BuiltIn__FilterDatabase__1[[#This Row],[Nem]]="Nő","Lady","")</f>
        <v/>
      </c>
    </row>
    <row r="740" spans="1:12" s="1" customFormat="1" ht="13.8">
      <c r="A740" s="28">
        <v>2671</v>
      </c>
      <c r="B740" s="28" t="s">
        <v>2483</v>
      </c>
      <c r="C740" s="44" t="s">
        <v>2481</v>
      </c>
      <c r="D740" s="45"/>
      <c r="E740" s="33" t="str">
        <f>IF(D740&gt;0,($N$2-Excel_BuiltIn__FilterDatabase__1[[#This Row],[Szül Év.Hó.Nap]])/365.25,"0")</f>
        <v>0</v>
      </c>
      <c r="F740" s="40"/>
      <c r="G740" s="34" t="str">
        <f>CONCATENATE(H740,Excel_BuiltIn__FilterDatabase__1[[#This Row],[Felnőtt]],Excel_BuiltIn__FilterDatabase__1[[#This Row],[Senior]],Excel_BuiltIn__FilterDatabase__1[[#This Row],[Super.s]],L740)</f>
        <v xml:space="preserve">Super.s </v>
      </c>
      <c r="H740" s="34" t="str">
        <f>IF(L740="Nő","",IF(Excel_BuiltIn__FilterDatabase__1[[#This Row],[Kor]]&gt;=1=AND(Excel_BuiltIn__FilterDatabase__1[[#This Row],[Kor]]&lt;18),"Junior ",""))</f>
        <v/>
      </c>
      <c r="I740" s="34" t="str">
        <f>IF(L740="Nő","",IF(Excel_BuiltIn__FilterDatabase__1[[#This Row],[Kor]]&gt;=18=AND(Excel_BuiltIn__FilterDatabase__1[[#This Row],[Kor]]&lt;=49),"Felnőtt ",""))</f>
        <v/>
      </c>
      <c r="J740" s="34" t="str">
        <f>IF(L740="Nő","",IF(Excel_BuiltIn__FilterDatabase__1[[#This Row],[Kor]]&gt;49=AND(Excel_BuiltIn__FilterDatabase__1[[#This Row],[Kor]]&lt;=59),"Senior ",""))</f>
        <v/>
      </c>
      <c r="K740" s="34" t="str">
        <f>IF(L740="Nő","",IF(Excel_BuiltIn__FilterDatabase__1[[#This Row],[Kor]]&gt;=60,"Super.s ",""))</f>
        <v xml:space="preserve">Super.s </v>
      </c>
      <c r="L740" s="34" t="str">
        <f>IF(Excel_BuiltIn__FilterDatabase__1[[#This Row],[Nem]]="Nő","Lady","")</f>
        <v/>
      </c>
    </row>
    <row r="741" spans="1:12" s="1" customFormat="1" ht="13.8">
      <c r="A741" s="28">
        <v>2673</v>
      </c>
      <c r="B741" s="28" t="s">
        <v>2484</v>
      </c>
      <c r="C741" s="44" t="s">
        <v>451</v>
      </c>
      <c r="D741" s="45"/>
      <c r="E741" s="33" t="str">
        <f>IF(D741&gt;0,($N$2-Excel_BuiltIn__FilterDatabase__1[[#This Row],[Szül Év.Hó.Nap]])/365.25,"0")</f>
        <v>0</v>
      </c>
      <c r="F741" s="40"/>
      <c r="G741" s="34" t="str">
        <f>CONCATENATE(H741,Excel_BuiltIn__FilterDatabase__1[[#This Row],[Felnőtt]],Excel_BuiltIn__FilterDatabase__1[[#This Row],[Senior]],Excel_BuiltIn__FilterDatabase__1[[#This Row],[Super.s]],L741)</f>
        <v xml:space="preserve">Super.s </v>
      </c>
      <c r="H741" s="34" t="str">
        <f>IF(L741="Nő","",IF(Excel_BuiltIn__FilterDatabase__1[[#This Row],[Kor]]&gt;=1=AND(Excel_BuiltIn__FilterDatabase__1[[#This Row],[Kor]]&lt;18),"Junior ",""))</f>
        <v/>
      </c>
      <c r="I741" s="34" t="str">
        <f>IF(L741="Nő","",IF(Excel_BuiltIn__FilterDatabase__1[[#This Row],[Kor]]&gt;=18=AND(Excel_BuiltIn__FilterDatabase__1[[#This Row],[Kor]]&lt;=49),"Felnőtt ",""))</f>
        <v/>
      </c>
      <c r="J741" s="34" t="str">
        <f>IF(L741="Nő","",IF(Excel_BuiltIn__FilterDatabase__1[[#This Row],[Kor]]&gt;49=AND(Excel_BuiltIn__FilterDatabase__1[[#This Row],[Kor]]&lt;=59),"Senior ",""))</f>
        <v/>
      </c>
      <c r="K741" s="34" t="str">
        <f>IF(L741="Nő","",IF(Excel_BuiltIn__FilterDatabase__1[[#This Row],[Kor]]&gt;=60,"Super.s ",""))</f>
        <v xml:space="preserve">Super.s </v>
      </c>
      <c r="L741" s="34" t="str">
        <f>IF(Excel_BuiltIn__FilterDatabase__1[[#This Row],[Nem]]="Nő","Lady","")</f>
        <v/>
      </c>
    </row>
    <row r="742" spans="1:12" s="1" customFormat="1" ht="13.8">
      <c r="A742" s="28">
        <v>2678</v>
      </c>
      <c r="B742" s="28" t="s">
        <v>2187</v>
      </c>
      <c r="C742" s="44" t="s">
        <v>599</v>
      </c>
      <c r="D742" s="45"/>
      <c r="E742" s="33" t="str">
        <f>IF(D742&gt;0,($N$2-Excel_BuiltIn__FilterDatabase__1[[#This Row],[Szül Év.Hó.Nap]])/365.25,"0")</f>
        <v>0</v>
      </c>
      <c r="F742" s="40"/>
      <c r="G742" s="34" t="str">
        <f>CONCATENATE(H742,Excel_BuiltIn__FilterDatabase__1[[#This Row],[Felnőtt]],Excel_BuiltIn__FilterDatabase__1[[#This Row],[Senior]],Excel_BuiltIn__FilterDatabase__1[[#This Row],[Super.s]],L742)</f>
        <v xml:space="preserve">Super.s </v>
      </c>
      <c r="H742" s="34" t="str">
        <f>IF(L742="Nő","",IF(Excel_BuiltIn__FilterDatabase__1[[#This Row],[Kor]]&gt;=1=AND(Excel_BuiltIn__FilterDatabase__1[[#This Row],[Kor]]&lt;18),"Junior ",""))</f>
        <v/>
      </c>
      <c r="I742" s="34" t="str">
        <f>IF(L742="Nő","",IF(Excel_BuiltIn__FilterDatabase__1[[#This Row],[Kor]]&gt;=18=AND(Excel_BuiltIn__FilterDatabase__1[[#This Row],[Kor]]&lt;=49),"Felnőtt ",""))</f>
        <v/>
      </c>
      <c r="J742" s="34" t="str">
        <f>IF(L742="Nő","",IF(Excel_BuiltIn__FilterDatabase__1[[#This Row],[Kor]]&gt;49=AND(Excel_BuiltIn__FilterDatabase__1[[#This Row],[Kor]]&lt;=59),"Senior ",""))</f>
        <v/>
      </c>
      <c r="K742" s="34" t="str">
        <f>IF(L742="Nő","",IF(Excel_BuiltIn__FilterDatabase__1[[#This Row],[Kor]]&gt;=60,"Super.s ",""))</f>
        <v xml:space="preserve">Super.s </v>
      </c>
      <c r="L742" s="34" t="str">
        <f>IF(Excel_BuiltIn__FilterDatabase__1[[#This Row],[Nem]]="Nő","Lady","")</f>
        <v/>
      </c>
    </row>
    <row r="743" spans="1:12" s="1" customFormat="1" ht="13.8">
      <c r="A743" s="28">
        <v>2679</v>
      </c>
      <c r="B743" s="28" t="s">
        <v>600</v>
      </c>
      <c r="C743" s="44" t="s">
        <v>599</v>
      </c>
      <c r="D743" s="45"/>
      <c r="E743" s="33" t="str">
        <f>IF(D743&gt;0,($N$2-Excel_BuiltIn__FilterDatabase__1[[#This Row],[Szül Év.Hó.Nap]])/365.25,"0")</f>
        <v>0</v>
      </c>
      <c r="F743" s="40"/>
      <c r="G743" s="34" t="str">
        <f>CONCATENATE(H743,Excel_BuiltIn__FilterDatabase__1[[#This Row],[Felnőtt]],Excel_BuiltIn__FilterDatabase__1[[#This Row],[Senior]],Excel_BuiltIn__FilterDatabase__1[[#This Row],[Super.s]],L743)</f>
        <v xml:space="preserve">Super.s </v>
      </c>
      <c r="H743" s="34" t="str">
        <f>IF(L743="Nő","",IF(Excel_BuiltIn__FilterDatabase__1[[#This Row],[Kor]]&gt;=1=AND(Excel_BuiltIn__FilterDatabase__1[[#This Row],[Kor]]&lt;18),"Junior ",""))</f>
        <v/>
      </c>
      <c r="I743" s="34" t="str">
        <f>IF(L743="Nő","",IF(Excel_BuiltIn__FilterDatabase__1[[#This Row],[Kor]]&gt;=18=AND(Excel_BuiltIn__FilterDatabase__1[[#This Row],[Kor]]&lt;=49),"Felnőtt ",""))</f>
        <v/>
      </c>
      <c r="J743" s="34" t="str">
        <f>IF(L743="Nő","",IF(Excel_BuiltIn__FilterDatabase__1[[#This Row],[Kor]]&gt;49=AND(Excel_BuiltIn__FilterDatabase__1[[#This Row],[Kor]]&lt;=59),"Senior ",""))</f>
        <v/>
      </c>
      <c r="K743" s="34" t="str">
        <f>IF(L743="Nő","",IF(Excel_BuiltIn__FilterDatabase__1[[#This Row],[Kor]]&gt;=60,"Super.s ",""))</f>
        <v xml:space="preserve">Super.s </v>
      </c>
      <c r="L743" s="34" t="str">
        <f>IF(Excel_BuiltIn__FilterDatabase__1[[#This Row],[Nem]]="Nő","Lady","")</f>
        <v/>
      </c>
    </row>
    <row r="744" spans="1:12" s="1" customFormat="1" ht="21">
      <c r="A744" s="28">
        <v>2682</v>
      </c>
      <c r="B744" s="28" t="s">
        <v>601</v>
      </c>
      <c r="C744" s="44" t="s">
        <v>968</v>
      </c>
      <c r="D744" s="45"/>
      <c r="E744" s="33" t="str">
        <f>IF(D744&gt;0,($N$2-Excel_BuiltIn__FilterDatabase__1[[#This Row],[Szül Év.Hó.Nap]])/365.25,"0")</f>
        <v>0</v>
      </c>
      <c r="F744" s="40"/>
      <c r="G744" s="34" t="str">
        <f>CONCATENATE(H744,Excel_BuiltIn__FilterDatabase__1[[#This Row],[Felnőtt]],Excel_BuiltIn__FilterDatabase__1[[#This Row],[Senior]],Excel_BuiltIn__FilterDatabase__1[[#This Row],[Super.s]],L744)</f>
        <v xml:space="preserve">Super.s </v>
      </c>
      <c r="H744" s="34" t="str">
        <f>IF(L744="Nő","",IF(Excel_BuiltIn__FilterDatabase__1[[#This Row],[Kor]]&gt;=1=AND(Excel_BuiltIn__FilterDatabase__1[[#This Row],[Kor]]&lt;18),"Junior ",""))</f>
        <v/>
      </c>
      <c r="I744" s="34" t="str">
        <f>IF(L744="Nő","",IF(Excel_BuiltIn__FilterDatabase__1[[#This Row],[Kor]]&gt;=18=AND(Excel_BuiltIn__FilterDatabase__1[[#This Row],[Kor]]&lt;=49),"Felnőtt ",""))</f>
        <v/>
      </c>
      <c r="J744" s="34" t="str">
        <f>IF(L744="Nő","",IF(Excel_BuiltIn__FilterDatabase__1[[#This Row],[Kor]]&gt;49=AND(Excel_BuiltIn__FilterDatabase__1[[#This Row],[Kor]]&lt;=59),"Senior ",""))</f>
        <v/>
      </c>
      <c r="K744" s="34" t="str">
        <f>IF(L744="Nő","",IF(Excel_BuiltIn__FilterDatabase__1[[#This Row],[Kor]]&gt;=60,"Super.s ",""))</f>
        <v xml:space="preserve">Super.s </v>
      </c>
      <c r="L744" s="34" t="str">
        <f>IF(Excel_BuiltIn__FilterDatabase__1[[#This Row],[Nem]]="Nő","Lady","")</f>
        <v/>
      </c>
    </row>
    <row r="745" spans="1:12" s="1" customFormat="1" ht="13.8">
      <c r="A745" s="28">
        <v>2685</v>
      </c>
      <c r="B745" s="28" t="s">
        <v>602</v>
      </c>
      <c r="C745" s="44" t="s">
        <v>992</v>
      </c>
      <c r="D745" s="45"/>
      <c r="E745" s="33" t="str">
        <f>IF(D745&gt;0,($N$2-Excel_BuiltIn__FilterDatabase__1[[#This Row],[Szül Év.Hó.Nap]])/365.25,"0")</f>
        <v>0</v>
      </c>
      <c r="F745" s="40"/>
      <c r="G745" s="34" t="str">
        <f>CONCATENATE(H745,Excel_BuiltIn__FilterDatabase__1[[#This Row],[Felnőtt]],Excel_BuiltIn__FilterDatabase__1[[#This Row],[Senior]],Excel_BuiltIn__FilterDatabase__1[[#This Row],[Super.s]],L745)</f>
        <v xml:space="preserve">Super.s </v>
      </c>
      <c r="H745" s="34" t="str">
        <f>IF(L745="Nő","",IF(Excel_BuiltIn__FilterDatabase__1[[#This Row],[Kor]]&gt;=1=AND(Excel_BuiltIn__FilterDatabase__1[[#This Row],[Kor]]&lt;18),"Junior ",""))</f>
        <v/>
      </c>
      <c r="I745" s="34" t="str">
        <f>IF(L745="Nő","",IF(Excel_BuiltIn__FilterDatabase__1[[#This Row],[Kor]]&gt;=18=AND(Excel_BuiltIn__FilterDatabase__1[[#This Row],[Kor]]&lt;=49),"Felnőtt ",""))</f>
        <v/>
      </c>
      <c r="J745" s="34" t="str">
        <f>IF(L745="Nő","",IF(Excel_BuiltIn__FilterDatabase__1[[#This Row],[Kor]]&gt;49=AND(Excel_BuiltIn__FilterDatabase__1[[#This Row],[Kor]]&lt;=59),"Senior ",""))</f>
        <v/>
      </c>
      <c r="K745" s="34" t="str">
        <f>IF(L745="Nő","",IF(Excel_BuiltIn__FilterDatabase__1[[#This Row],[Kor]]&gt;=60,"Super.s ",""))</f>
        <v xml:space="preserve">Super.s </v>
      </c>
      <c r="L745" s="34" t="str">
        <f>IF(Excel_BuiltIn__FilterDatabase__1[[#This Row],[Nem]]="Nő","Lady","")</f>
        <v/>
      </c>
    </row>
    <row r="746" spans="1:12" s="1" customFormat="1" ht="13.8">
      <c r="A746" s="28">
        <v>2687</v>
      </c>
      <c r="B746" s="28" t="s">
        <v>603</v>
      </c>
      <c r="C746" s="44" t="s">
        <v>986</v>
      </c>
      <c r="D746" s="45"/>
      <c r="E746" s="33" t="str">
        <f>IF(D746&gt;0,($N$2-Excel_BuiltIn__FilterDatabase__1[[#This Row],[Szül Év.Hó.Nap]])/365.25,"0")</f>
        <v>0</v>
      </c>
      <c r="F746" s="40"/>
      <c r="G746" s="34" t="str">
        <f>CONCATENATE(H746,Excel_BuiltIn__FilterDatabase__1[[#This Row],[Felnőtt]],Excel_BuiltIn__FilterDatabase__1[[#This Row],[Senior]],Excel_BuiltIn__FilterDatabase__1[[#This Row],[Super.s]],L746)</f>
        <v xml:space="preserve">Super.s </v>
      </c>
      <c r="H746" s="34" t="str">
        <f>IF(L746="Nő","",IF(Excel_BuiltIn__FilterDatabase__1[[#This Row],[Kor]]&gt;=1=AND(Excel_BuiltIn__FilterDatabase__1[[#This Row],[Kor]]&lt;18),"Junior ",""))</f>
        <v/>
      </c>
      <c r="I746" s="34" t="str">
        <f>IF(L746="Nő","",IF(Excel_BuiltIn__FilterDatabase__1[[#This Row],[Kor]]&gt;=18=AND(Excel_BuiltIn__FilterDatabase__1[[#This Row],[Kor]]&lt;=49),"Felnőtt ",""))</f>
        <v/>
      </c>
      <c r="J746" s="34" t="str">
        <f>IF(L746="Nő","",IF(Excel_BuiltIn__FilterDatabase__1[[#This Row],[Kor]]&gt;49=AND(Excel_BuiltIn__FilterDatabase__1[[#This Row],[Kor]]&lt;=59),"Senior ",""))</f>
        <v/>
      </c>
      <c r="K746" s="34" t="str">
        <f>IF(L746="Nő","",IF(Excel_BuiltIn__FilterDatabase__1[[#This Row],[Kor]]&gt;=60,"Super.s ",""))</f>
        <v xml:space="preserve">Super.s </v>
      </c>
      <c r="L746" s="34" t="str">
        <f>IF(Excel_BuiltIn__FilterDatabase__1[[#This Row],[Nem]]="Nő","Lady","")</f>
        <v/>
      </c>
    </row>
    <row r="747" spans="1:12" s="1" customFormat="1" ht="13.8">
      <c r="A747" s="28">
        <v>2688</v>
      </c>
      <c r="B747" s="28" t="s">
        <v>1030</v>
      </c>
      <c r="C747" s="44" t="s">
        <v>1002</v>
      </c>
      <c r="D747" s="45"/>
      <c r="E747" s="33" t="str">
        <f>IF(D747&gt;0,($N$2-Excel_BuiltIn__FilterDatabase__1[[#This Row],[Szül Év.Hó.Nap]])/365.25,"0")</f>
        <v>0</v>
      </c>
      <c r="F747" s="40"/>
      <c r="G747" s="34" t="str">
        <f>CONCATENATE(H747,Excel_BuiltIn__FilterDatabase__1[[#This Row],[Felnőtt]],Excel_BuiltIn__FilterDatabase__1[[#This Row],[Senior]],Excel_BuiltIn__FilterDatabase__1[[#This Row],[Super.s]],L747)</f>
        <v xml:space="preserve">Super.s </v>
      </c>
      <c r="H747" s="34" t="str">
        <f>IF(L747="Nő","",IF(Excel_BuiltIn__FilterDatabase__1[[#This Row],[Kor]]&gt;=1=AND(Excel_BuiltIn__FilterDatabase__1[[#This Row],[Kor]]&lt;18),"Junior ",""))</f>
        <v/>
      </c>
      <c r="I747" s="34" t="str">
        <f>IF(L747="Nő","",IF(Excel_BuiltIn__FilterDatabase__1[[#This Row],[Kor]]&gt;=18=AND(Excel_BuiltIn__FilterDatabase__1[[#This Row],[Kor]]&lt;=49),"Felnőtt ",""))</f>
        <v/>
      </c>
      <c r="J747" s="34" t="str">
        <f>IF(L747="Nő","",IF(Excel_BuiltIn__FilterDatabase__1[[#This Row],[Kor]]&gt;49=AND(Excel_BuiltIn__FilterDatabase__1[[#This Row],[Kor]]&lt;=59),"Senior ",""))</f>
        <v/>
      </c>
      <c r="K747" s="34" t="str">
        <f>IF(L747="Nő","",IF(Excel_BuiltIn__FilterDatabase__1[[#This Row],[Kor]]&gt;=60,"Super.s ",""))</f>
        <v xml:space="preserve">Super.s </v>
      </c>
      <c r="L747" s="34" t="str">
        <f>IF(Excel_BuiltIn__FilterDatabase__1[[#This Row],[Nem]]="Nő","Lady","")</f>
        <v/>
      </c>
    </row>
    <row r="748" spans="1:12" s="1" customFormat="1" ht="13.8">
      <c r="A748" s="28">
        <v>2691</v>
      </c>
      <c r="B748" s="28" t="s">
        <v>604</v>
      </c>
      <c r="C748" s="44" t="s">
        <v>972</v>
      </c>
      <c r="D748" s="45"/>
      <c r="E748" s="33" t="str">
        <f>IF(D748&gt;0,($N$2-Excel_BuiltIn__FilterDatabase__1[[#This Row],[Szül Év.Hó.Nap]])/365.25,"0")</f>
        <v>0</v>
      </c>
      <c r="F748" s="40"/>
      <c r="G748" s="34" t="str">
        <f>CONCATENATE(H748,Excel_BuiltIn__FilterDatabase__1[[#This Row],[Felnőtt]],Excel_BuiltIn__FilterDatabase__1[[#This Row],[Senior]],Excel_BuiltIn__FilterDatabase__1[[#This Row],[Super.s]],L748)</f>
        <v xml:space="preserve">Super.s </v>
      </c>
      <c r="H748" s="34" t="str">
        <f>IF(L748="Nő","",IF(Excel_BuiltIn__FilterDatabase__1[[#This Row],[Kor]]&gt;=1=AND(Excel_BuiltIn__FilterDatabase__1[[#This Row],[Kor]]&lt;18),"Junior ",""))</f>
        <v/>
      </c>
      <c r="I748" s="34" t="str">
        <f>IF(L748="Nő","",IF(Excel_BuiltIn__FilterDatabase__1[[#This Row],[Kor]]&gt;=18=AND(Excel_BuiltIn__FilterDatabase__1[[#This Row],[Kor]]&lt;=49),"Felnőtt ",""))</f>
        <v/>
      </c>
      <c r="J748" s="34" t="str">
        <f>IF(L748="Nő","",IF(Excel_BuiltIn__FilterDatabase__1[[#This Row],[Kor]]&gt;49=AND(Excel_BuiltIn__FilterDatabase__1[[#This Row],[Kor]]&lt;=59),"Senior ",""))</f>
        <v/>
      </c>
      <c r="K748" s="34" t="str">
        <f>IF(L748="Nő","",IF(Excel_BuiltIn__FilterDatabase__1[[#This Row],[Kor]]&gt;=60,"Super.s ",""))</f>
        <v xml:space="preserve">Super.s </v>
      </c>
      <c r="L748" s="34" t="str">
        <f>IF(Excel_BuiltIn__FilterDatabase__1[[#This Row],[Nem]]="Nő","Lady","")</f>
        <v/>
      </c>
    </row>
    <row r="749" spans="1:12" s="1" customFormat="1" ht="13.8">
      <c r="A749" s="28">
        <v>2697</v>
      </c>
      <c r="B749" s="28" t="s">
        <v>605</v>
      </c>
      <c r="C749" s="44" t="s">
        <v>982</v>
      </c>
      <c r="D749" s="45"/>
      <c r="E749" s="33" t="str">
        <f>IF(D749&gt;0,($N$2-Excel_BuiltIn__FilterDatabase__1[[#This Row],[Szül Év.Hó.Nap]])/365.25,"0")</f>
        <v>0</v>
      </c>
      <c r="F749" s="40"/>
      <c r="G749" s="34" t="str">
        <f>CONCATENATE(H749,Excel_BuiltIn__FilterDatabase__1[[#This Row],[Felnőtt]],Excel_BuiltIn__FilterDatabase__1[[#This Row],[Senior]],Excel_BuiltIn__FilterDatabase__1[[#This Row],[Super.s]],L749)</f>
        <v xml:space="preserve">Super.s </v>
      </c>
      <c r="H749" s="34" t="str">
        <f>IF(L749="Nő","",IF(Excel_BuiltIn__FilterDatabase__1[[#This Row],[Kor]]&gt;=1=AND(Excel_BuiltIn__FilterDatabase__1[[#This Row],[Kor]]&lt;18),"Junior ",""))</f>
        <v/>
      </c>
      <c r="I749" s="34" t="str">
        <f>IF(L749="Nő","",IF(Excel_BuiltIn__FilterDatabase__1[[#This Row],[Kor]]&gt;=18=AND(Excel_BuiltIn__FilterDatabase__1[[#This Row],[Kor]]&lt;=49),"Felnőtt ",""))</f>
        <v/>
      </c>
      <c r="J749" s="34" t="str">
        <f>IF(L749="Nő","",IF(Excel_BuiltIn__FilterDatabase__1[[#This Row],[Kor]]&gt;49=AND(Excel_BuiltIn__FilterDatabase__1[[#This Row],[Kor]]&lt;=59),"Senior ",""))</f>
        <v/>
      </c>
      <c r="K749" s="34" t="str">
        <f>IF(L749="Nő","",IF(Excel_BuiltIn__FilterDatabase__1[[#This Row],[Kor]]&gt;=60,"Super.s ",""))</f>
        <v xml:space="preserve">Super.s </v>
      </c>
      <c r="L749" s="34" t="str">
        <f>IF(Excel_BuiltIn__FilterDatabase__1[[#This Row],[Nem]]="Nő","Lady","")</f>
        <v/>
      </c>
    </row>
    <row r="750" spans="1:12" s="1" customFormat="1" ht="13.8">
      <c r="A750" s="28">
        <v>2699</v>
      </c>
      <c r="B750" s="28" t="s">
        <v>1542</v>
      </c>
      <c r="C750" s="44" t="s">
        <v>87</v>
      </c>
      <c r="D750" s="45"/>
      <c r="E750" s="33" t="str">
        <f>IF(D750&gt;0,($N$2-Excel_BuiltIn__FilterDatabase__1[[#This Row],[Szül Év.Hó.Nap]])/365.25,"0")</f>
        <v>0</v>
      </c>
      <c r="F750" s="40"/>
      <c r="G750" s="34" t="str">
        <f>CONCATENATE(H750,Excel_BuiltIn__FilterDatabase__1[[#This Row],[Felnőtt]],Excel_BuiltIn__FilterDatabase__1[[#This Row],[Senior]],Excel_BuiltIn__FilterDatabase__1[[#This Row],[Super.s]],L750)</f>
        <v xml:space="preserve">Super.s </v>
      </c>
      <c r="H750" s="34" t="str">
        <f>IF(L750="Nő","",IF(Excel_BuiltIn__FilterDatabase__1[[#This Row],[Kor]]&gt;=1=AND(Excel_BuiltIn__FilterDatabase__1[[#This Row],[Kor]]&lt;18),"Junior ",""))</f>
        <v/>
      </c>
      <c r="I750" s="34" t="str">
        <f>IF(L750="Nő","",IF(Excel_BuiltIn__FilterDatabase__1[[#This Row],[Kor]]&gt;=18=AND(Excel_BuiltIn__FilterDatabase__1[[#This Row],[Kor]]&lt;=49),"Felnőtt ",""))</f>
        <v/>
      </c>
      <c r="J750" s="34" t="str">
        <f>IF(L750="Nő","",IF(Excel_BuiltIn__FilterDatabase__1[[#This Row],[Kor]]&gt;49=AND(Excel_BuiltIn__FilterDatabase__1[[#This Row],[Kor]]&lt;=59),"Senior ",""))</f>
        <v/>
      </c>
      <c r="K750" s="34" t="str">
        <f>IF(L750="Nő","",IF(Excel_BuiltIn__FilterDatabase__1[[#This Row],[Kor]]&gt;=60,"Super.s ",""))</f>
        <v xml:space="preserve">Super.s </v>
      </c>
      <c r="L750" s="34" t="str">
        <f>IF(Excel_BuiltIn__FilterDatabase__1[[#This Row],[Nem]]="Nő","Lady","")</f>
        <v/>
      </c>
    </row>
    <row r="751" spans="1:12" s="1" customFormat="1" ht="13.8">
      <c r="A751" s="28">
        <v>2700</v>
      </c>
      <c r="B751" s="28" t="s">
        <v>2485</v>
      </c>
      <c r="C751" s="44" t="s">
        <v>936</v>
      </c>
      <c r="D751" s="45"/>
      <c r="E751" s="33" t="str">
        <f>IF(D751&gt;0,($N$2-Excel_BuiltIn__FilterDatabase__1[[#This Row],[Szül Év.Hó.Nap]])/365.25,"0")</f>
        <v>0</v>
      </c>
      <c r="F751" s="40"/>
      <c r="G751" s="34" t="str">
        <f>CONCATENATE(H751,Excel_BuiltIn__FilterDatabase__1[[#This Row],[Felnőtt]],Excel_BuiltIn__FilterDatabase__1[[#This Row],[Senior]],Excel_BuiltIn__FilterDatabase__1[[#This Row],[Super.s]],L751)</f>
        <v xml:space="preserve">Super.s </v>
      </c>
      <c r="H751" s="34" t="str">
        <f>IF(L751="Nő","",IF(Excel_BuiltIn__FilterDatabase__1[[#This Row],[Kor]]&gt;=1=AND(Excel_BuiltIn__FilterDatabase__1[[#This Row],[Kor]]&lt;18),"Junior ",""))</f>
        <v/>
      </c>
      <c r="I751" s="34" t="str">
        <f>IF(L751="Nő","",IF(Excel_BuiltIn__FilterDatabase__1[[#This Row],[Kor]]&gt;=18=AND(Excel_BuiltIn__FilterDatabase__1[[#This Row],[Kor]]&lt;=49),"Felnőtt ",""))</f>
        <v/>
      </c>
      <c r="J751" s="34" t="str">
        <f>IF(L751="Nő","",IF(Excel_BuiltIn__FilterDatabase__1[[#This Row],[Kor]]&gt;49=AND(Excel_BuiltIn__FilterDatabase__1[[#This Row],[Kor]]&lt;=59),"Senior ",""))</f>
        <v/>
      </c>
      <c r="K751" s="34" t="str">
        <f>IF(L751="Nő","",IF(Excel_BuiltIn__FilterDatabase__1[[#This Row],[Kor]]&gt;=60,"Super.s ",""))</f>
        <v xml:space="preserve">Super.s </v>
      </c>
      <c r="L751" s="34" t="str">
        <f>IF(Excel_BuiltIn__FilterDatabase__1[[#This Row],[Nem]]="Nő","Lady","")</f>
        <v/>
      </c>
    </row>
    <row r="752" spans="1:12" s="1" customFormat="1" ht="13.8">
      <c r="A752" s="28">
        <v>2701</v>
      </c>
      <c r="B752" s="28" t="s">
        <v>607</v>
      </c>
      <c r="C752" s="44" t="s">
        <v>589</v>
      </c>
      <c r="D752" s="45"/>
      <c r="E752" s="33" t="str">
        <f>IF(D752&gt;0,($N$2-Excel_BuiltIn__FilterDatabase__1[[#This Row],[Szül Év.Hó.Nap]])/365.25,"0")</f>
        <v>0</v>
      </c>
      <c r="F752" s="40"/>
      <c r="G752" s="34" t="str">
        <f>CONCATENATE(H752,Excel_BuiltIn__FilterDatabase__1[[#This Row],[Felnőtt]],Excel_BuiltIn__FilterDatabase__1[[#This Row],[Senior]],Excel_BuiltIn__FilterDatabase__1[[#This Row],[Super.s]],L752)</f>
        <v xml:space="preserve">Super.s </v>
      </c>
      <c r="H752" s="34" t="str">
        <f>IF(L752="Nő","",IF(Excel_BuiltIn__FilterDatabase__1[[#This Row],[Kor]]&gt;=1=AND(Excel_BuiltIn__FilterDatabase__1[[#This Row],[Kor]]&lt;18),"Junior ",""))</f>
        <v/>
      </c>
      <c r="I752" s="34" t="str">
        <f>IF(L752="Nő","",IF(Excel_BuiltIn__FilterDatabase__1[[#This Row],[Kor]]&gt;=18=AND(Excel_BuiltIn__FilterDatabase__1[[#This Row],[Kor]]&lt;=49),"Felnőtt ",""))</f>
        <v/>
      </c>
      <c r="J752" s="34" t="str">
        <f>IF(L752="Nő","",IF(Excel_BuiltIn__FilterDatabase__1[[#This Row],[Kor]]&gt;49=AND(Excel_BuiltIn__FilterDatabase__1[[#This Row],[Kor]]&lt;=59),"Senior ",""))</f>
        <v/>
      </c>
      <c r="K752" s="34" t="str">
        <f>IF(L752="Nő","",IF(Excel_BuiltIn__FilterDatabase__1[[#This Row],[Kor]]&gt;=60,"Super.s ",""))</f>
        <v xml:space="preserve">Super.s </v>
      </c>
      <c r="L752" s="34" t="str">
        <f>IF(Excel_BuiltIn__FilterDatabase__1[[#This Row],[Nem]]="Nő","Lady","")</f>
        <v/>
      </c>
    </row>
    <row r="753" spans="1:12" s="1" customFormat="1" ht="13.8">
      <c r="A753" s="28">
        <v>2702</v>
      </c>
      <c r="B753" s="28" t="s">
        <v>2486</v>
      </c>
      <c r="C753" s="44" t="s">
        <v>985</v>
      </c>
      <c r="D753" s="45"/>
      <c r="E753" s="33" t="str">
        <f>IF(D753&gt;0,($N$2-Excel_BuiltIn__FilterDatabase__1[[#This Row],[Szül Év.Hó.Nap]])/365.25,"0")</f>
        <v>0</v>
      </c>
      <c r="F753" s="40"/>
      <c r="G753" s="34" t="str">
        <f>CONCATENATE(H753,Excel_BuiltIn__FilterDatabase__1[[#This Row],[Felnőtt]],Excel_BuiltIn__FilterDatabase__1[[#This Row],[Senior]],Excel_BuiltIn__FilterDatabase__1[[#This Row],[Super.s]],L753)</f>
        <v xml:space="preserve">Super.s </v>
      </c>
      <c r="H753" s="34" t="str">
        <f>IF(L753="Nő","",IF(Excel_BuiltIn__FilterDatabase__1[[#This Row],[Kor]]&gt;=1=AND(Excel_BuiltIn__FilterDatabase__1[[#This Row],[Kor]]&lt;18),"Junior ",""))</f>
        <v/>
      </c>
      <c r="I753" s="34" t="str">
        <f>IF(L753="Nő","",IF(Excel_BuiltIn__FilterDatabase__1[[#This Row],[Kor]]&gt;=18=AND(Excel_BuiltIn__FilterDatabase__1[[#This Row],[Kor]]&lt;=49),"Felnőtt ",""))</f>
        <v/>
      </c>
      <c r="J753" s="34" t="str">
        <f>IF(L753="Nő","",IF(Excel_BuiltIn__FilterDatabase__1[[#This Row],[Kor]]&gt;49=AND(Excel_BuiltIn__FilterDatabase__1[[#This Row],[Kor]]&lt;=59),"Senior ",""))</f>
        <v/>
      </c>
      <c r="K753" s="34" t="str">
        <f>IF(L753="Nő","",IF(Excel_BuiltIn__FilterDatabase__1[[#This Row],[Kor]]&gt;=60,"Super.s ",""))</f>
        <v xml:space="preserve">Super.s </v>
      </c>
      <c r="L753" s="34" t="str">
        <f>IF(Excel_BuiltIn__FilterDatabase__1[[#This Row],[Nem]]="Nő","Lady","")</f>
        <v/>
      </c>
    </row>
    <row r="754" spans="1:12" s="1" customFormat="1" ht="27.6">
      <c r="A754" s="28">
        <v>2705</v>
      </c>
      <c r="B754" s="28" t="s">
        <v>608</v>
      </c>
      <c r="C754" s="44" t="s">
        <v>968</v>
      </c>
      <c r="D754" s="45"/>
      <c r="E754" s="33" t="str">
        <f>IF(D754&gt;0,($N$2-Excel_BuiltIn__FilterDatabase__1[[#This Row],[Szül Év.Hó.Nap]])/365.25,"0")</f>
        <v>0</v>
      </c>
      <c r="F754" s="40"/>
      <c r="G754" s="34" t="str">
        <f>CONCATENATE(H754,Excel_BuiltIn__FilterDatabase__1[[#This Row],[Felnőtt]],Excel_BuiltIn__FilterDatabase__1[[#This Row],[Senior]],Excel_BuiltIn__FilterDatabase__1[[#This Row],[Super.s]],L754)</f>
        <v xml:space="preserve">Super.s </v>
      </c>
      <c r="H754" s="34" t="str">
        <f>IF(L754="Nő","",IF(Excel_BuiltIn__FilterDatabase__1[[#This Row],[Kor]]&gt;=1=AND(Excel_BuiltIn__FilterDatabase__1[[#This Row],[Kor]]&lt;18),"Junior ",""))</f>
        <v/>
      </c>
      <c r="I754" s="34" t="str">
        <f>IF(L754="Nő","",IF(Excel_BuiltIn__FilterDatabase__1[[#This Row],[Kor]]&gt;=18=AND(Excel_BuiltIn__FilterDatabase__1[[#This Row],[Kor]]&lt;=49),"Felnőtt ",""))</f>
        <v/>
      </c>
      <c r="J754" s="34" t="str">
        <f>IF(L754="Nő","",IF(Excel_BuiltIn__FilterDatabase__1[[#This Row],[Kor]]&gt;49=AND(Excel_BuiltIn__FilterDatabase__1[[#This Row],[Kor]]&lt;=59),"Senior ",""))</f>
        <v/>
      </c>
      <c r="K754" s="34" t="str">
        <f>IF(L754="Nő","",IF(Excel_BuiltIn__FilterDatabase__1[[#This Row],[Kor]]&gt;=60,"Super.s ",""))</f>
        <v xml:space="preserve">Super.s </v>
      </c>
      <c r="L754" s="34" t="str">
        <f>IF(Excel_BuiltIn__FilterDatabase__1[[#This Row],[Nem]]="Nő","Lady","")</f>
        <v/>
      </c>
    </row>
    <row r="755" spans="1:12" s="1" customFormat="1" ht="13.8">
      <c r="A755" s="28">
        <v>2706</v>
      </c>
      <c r="B755" s="28" t="s">
        <v>609</v>
      </c>
      <c r="C755" s="44" t="s">
        <v>985</v>
      </c>
      <c r="D755" s="45"/>
      <c r="E755" s="33" t="str">
        <f>IF(D755&gt;0,($N$2-Excel_BuiltIn__FilterDatabase__1[[#This Row],[Szül Év.Hó.Nap]])/365.25,"0")</f>
        <v>0</v>
      </c>
      <c r="F755" s="40"/>
      <c r="G755" s="34" t="str">
        <f>CONCATENATE(H755,Excel_BuiltIn__FilterDatabase__1[[#This Row],[Felnőtt]],Excel_BuiltIn__FilterDatabase__1[[#This Row],[Senior]],Excel_BuiltIn__FilterDatabase__1[[#This Row],[Super.s]],L755)</f>
        <v xml:space="preserve">Super.s </v>
      </c>
      <c r="H755" s="34" t="str">
        <f>IF(L755="Nő","",IF(Excel_BuiltIn__FilterDatabase__1[[#This Row],[Kor]]&gt;=1=AND(Excel_BuiltIn__FilterDatabase__1[[#This Row],[Kor]]&lt;18),"Junior ",""))</f>
        <v/>
      </c>
      <c r="I755" s="34" t="str">
        <f>IF(L755="Nő","",IF(Excel_BuiltIn__FilterDatabase__1[[#This Row],[Kor]]&gt;=18=AND(Excel_BuiltIn__FilterDatabase__1[[#This Row],[Kor]]&lt;=49),"Felnőtt ",""))</f>
        <v/>
      </c>
      <c r="J755" s="34" t="str">
        <f>IF(L755="Nő","",IF(Excel_BuiltIn__FilterDatabase__1[[#This Row],[Kor]]&gt;49=AND(Excel_BuiltIn__FilterDatabase__1[[#This Row],[Kor]]&lt;=59),"Senior ",""))</f>
        <v/>
      </c>
      <c r="K755" s="34" t="str">
        <f>IF(L755="Nő","",IF(Excel_BuiltIn__FilterDatabase__1[[#This Row],[Kor]]&gt;=60,"Super.s ",""))</f>
        <v xml:space="preserve">Super.s </v>
      </c>
      <c r="L755" s="34" t="str">
        <f>IF(Excel_BuiltIn__FilterDatabase__1[[#This Row],[Nem]]="Nő","Lady","")</f>
        <v/>
      </c>
    </row>
    <row r="756" spans="1:12" s="1" customFormat="1" ht="13.8">
      <c r="A756" s="28">
        <v>2707</v>
      </c>
      <c r="B756" s="28" t="s">
        <v>610</v>
      </c>
      <c r="C756" s="44" t="s">
        <v>985</v>
      </c>
      <c r="D756" s="45"/>
      <c r="E756" s="33" t="str">
        <f>IF(D756&gt;0,($N$2-Excel_BuiltIn__FilterDatabase__1[[#This Row],[Szül Év.Hó.Nap]])/365.25,"0")</f>
        <v>0</v>
      </c>
      <c r="F756" s="40"/>
      <c r="G756" s="34" t="str">
        <f>CONCATENATE(H756,Excel_BuiltIn__FilterDatabase__1[[#This Row],[Felnőtt]],Excel_BuiltIn__FilterDatabase__1[[#This Row],[Senior]],Excel_BuiltIn__FilterDatabase__1[[#This Row],[Super.s]],L756)</f>
        <v xml:space="preserve">Super.s </v>
      </c>
      <c r="H756" s="34" t="str">
        <f>IF(L756="Nő","",IF(Excel_BuiltIn__FilterDatabase__1[[#This Row],[Kor]]&gt;=1=AND(Excel_BuiltIn__FilterDatabase__1[[#This Row],[Kor]]&lt;18),"Junior ",""))</f>
        <v/>
      </c>
      <c r="I756" s="34" t="str">
        <f>IF(L756="Nő","",IF(Excel_BuiltIn__FilterDatabase__1[[#This Row],[Kor]]&gt;=18=AND(Excel_BuiltIn__FilterDatabase__1[[#This Row],[Kor]]&lt;=49),"Felnőtt ",""))</f>
        <v/>
      </c>
      <c r="J756" s="34" t="str">
        <f>IF(L756="Nő","",IF(Excel_BuiltIn__FilterDatabase__1[[#This Row],[Kor]]&gt;49=AND(Excel_BuiltIn__FilterDatabase__1[[#This Row],[Kor]]&lt;=59),"Senior ",""))</f>
        <v/>
      </c>
      <c r="K756" s="34" t="str">
        <f>IF(L756="Nő","",IF(Excel_BuiltIn__FilterDatabase__1[[#This Row],[Kor]]&gt;=60,"Super.s ",""))</f>
        <v xml:space="preserve">Super.s </v>
      </c>
      <c r="L756" s="34" t="str">
        <f>IF(Excel_BuiltIn__FilterDatabase__1[[#This Row],[Nem]]="Nő","Lady","")</f>
        <v/>
      </c>
    </row>
    <row r="757" spans="1:12" s="1" customFormat="1" ht="13.8">
      <c r="A757" s="28">
        <v>2708</v>
      </c>
      <c r="B757" s="28" t="s">
        <v>2487</v>
      </c>
      <c r="C757" s="44" t="s">
        <v>640</v>
      </c>
      <c r="D757" s="45"/>
      <c r="E757" s="33" t="str">
        <f>IF(D757&gt;0,($N$2-Excel_BuiltIn__FilterDatabase__1[[#This Row],[Szül Év.Hó.Nap]])/365.25,"0")</f>
        <v>0</v>
      </c>
      <c r="F757" s="40"/>
      <c r="G757" s="34" t="str">
        <f>CONCATENATE(H757,Excel_BuiltIn__FilterDatabase__1[[#This Row],[Felnőtt]],Excel_BuiltIn__FilterDatabase__1[[#This Row],[Senior]],Excel_BuiltIn__FilterDatabase__1[[#This Row],[Super.s]],L757)</f>
        <v xml:space="preserve">Super.s </v>
      </c>
      <c r="H757" s="34" t="str">
        <f>IF(L757="Nő","",IF(Excel_BuiltIn__FilterDatabase__1[[#This Row],[Kor]]&gt;=1=AND(Excel_BuiltIn__FilterDatabase__1[[#This Row],[Kor]]&lt;18),"Junior ",""))</f>
        <v/>
      </c>
      <c r="I757" s="34" t="str">
        <f>IF(L757="Nő","",IF(Excel_BuiltIn__FilterDatabase__1[[#This Row],[Kor]]&gt;=18=AND(Excel_BuiltIn__FilterDatabase__1[[#This Row],[Kor]]&lt;=49),"Felnőtt ",""))</f>
        <v/>
      </c>
      <c r="J757" s="34" t="str">
        <f>IF(L757="Nő","",IF(Excel_BuiltIn__FilterDatabase__1[[#This Row],[Kor]]&gt;49=AND(Excel_BuiltIn__FilterDatabase__1[[#This Row],[Kor]]&lt;=59),"Senior ",""))</f>
        <v/>
      </c>
      <c r="K757" s="34" t="str">
        <f>IF(L757="Nő","",IF(Excel_BuiltIn__FilterDatabase__1[[#This Row],[Kor]]&gt;=60,"Super.s ",""))</f>
        <v xml:space="preserve">Super.s </v>
      </c>
      <c r="L757" s="34" t="str">
        <f>IF(Excel_BuiltIn__FilterDatabase__1[[#This Row],[Nem]]="Nő","Lady","")</f>
        <v/>
      </c>
    </row>
    <row r="758" spans="1:12" s="1" customFormat="1" ht="13.8">
      <c r="A758" s="28">
        <v>2712</v>
      </c>
      <c r="B758" s="28" t="s">
        <v>2488</v>
      </c>
      <c r="C758" s="44" t="s">
        <v>985</v>
      </c>
      <c r="D758" s="45"/>
      <c r="E758" s="33" t="str">
        <f>IF(D758&gt;0,($N$2-Excel_BuiltIn__FilterDatabase__1[[#This Row],[Szül Év.Hó.Nap]])/365.25,"0")</f>
        <v>0</v>
      </c>
      <c r="F758" s="40"/>
      <c r="G758" s="34" t="str">
        <f>CONCATENATE(H758,Excel_BuiltIn__FilterDatabase__1[[#This Row],[Felnőtt]],Excel_BuiltIn__FilterDatabase__1[[#This Row],[Senior]],Excel_BuiltIn__FilterDatabase__1[[#This Row],[Super.s]],L758)</f>
        <v xml:space="preserve">Super.s </v>
      </c>
      <c r="H758" s="34" t="str">
        <f>IF(L758="Nő","",IF(Excel_BuiltIn__FilterDatabase__1[[#This Row],[Kor]]&gt;=1=AND(Excel_BuiltIn__FilterDatabase__1[[#This Row],[Kor]]&lt;18),"Junior ",""))</f>
        <v/>
      </c>
      <c r="I758" s="34" t="str">
        <f>IF(L758="Nő","",IF(Excel_BuiltIn__FilterDatabase__1[[#This Row],[Kor]]&gt;=18=AND(Excel_BuiltIn__FilterDatabase__1[[#This Row],[Kor]]&lt;=49),"Felnőtt ",""))</f>
        <v/>
      </c>
      <c r="J758" s="34" t="str">
        <f>IF(L758="Nő","",IF(Excel_BuiltIn__FilterDatabase__1[[#This Row],[Kor]]&gt;49=AND(Excel_BuiltIn__FilterDatabase__1[[#This Row],[Kor]]&lt;=59),"Senior ",""))</f>
        <v/>
      </c>
      <c r="K758" s="34" t="str">
        <f>IF(L758="Nő","",IF(Excel_BuiltIn__FilterDatabase__1[[#This Row],[Kor]]&gt;=60,"Super.s ",""))</f>
        <v xml:space="preserve">Super.s </v>
      </c>
      <c r="L758" s="34" t="str">
        <f>IF(Excel_BuiltIn__FilterDatabase__1[[#This Row],[Nem]]="Nő","Lady","")</f>
        <v/>
      </c>
    </row>
    <row r="759" spans="1:12" s="1" customFormat="1" ht="27.6">
      <c r="A759" s="28">
        <v>2713</v>
      </c>
      <c r="B759" s="28" t="s">
        <v>2489</v>
      </c>
      <c r="C759" s="44" t="s">
        <v>985</v>
      </c>
      <c r="D759" s="45"/>
      <c r="E759" s="33" t="str">
        <f>IF(D759&gt;0,($N$2-Excel_BuiltIn__FilterDatabase__1[[#This Row],[Szül Év.Hó.Nap]])/365.25,"0")</f>
        <v>0</v>
      </c>
      <c r="F759" s="40"/>
      <c r="G759" s="34" t="str">
        <f>CONCATENATE(H759,Excel_BuiltIn__FilterDatabase__1[[#This Row],[Felnőtt]],Excel_BuiltIn__FilterDatabase__1[[#This Row],[Senior]],Excel_BuiltIn__FilterDatabase__1[[#This Row],[Super.s]],L759)</f>
        <v xml:space="preserve">Super.s </v>
      </c>
      <c r="H759" s="34" t="str">
        <f>IF(L759="Nő","",IF(Excel_BuiltIn__FilterDatabase__1[[#This Row],[Kor]]&gt;=1=AND(Excel_BuiltIn__FilterDatabase__1[[#This Row],[Kor]]&lt;18),"Junior ",""))</f>
        <v/>
      </c>
      <c r="I759" s="34" t="str">
        <f>IF(L759="Nő","",IF(Excel_BuiltIn__FilterDatabase__1[[#This Row],[Kor]]&gt;=18=AND(Excel_BuiltIn__FilterDatabase__1[[#This Row],[Kor]]&lt;=49),"Felnőtt ",""))</f>
        <v/>
      </c>
      <c r="J759" s="34" t="str">
        <f>IF(L759="Nő","",IF(Excel_BuiltIn__FilterDatabase__1[[#This Row],[Kor]]&gt;49=AND(Excel_BuiltIn__FilterDatabase__1[[#This Row],[Kor]]&lt;=59),"Senior ",""))</f>
        <v/>
      </c>
      <c r="K759" s="34" t="str">
        <f>IF(L759="Nő","",IF(Excel_BuiltIn__FilterDatabase__1[[#This Row],[Kor]]&gt;=60,"Super.s ",""))</f>
        <v xml:space="preserve">Super.s </v>
      </c>
      <c r="L759" s="34" t="str">
        <f>IF(Excel_BuiltIn__FilterDatabase__1[[#This Row],[Nem]]="Nő","Lady","")</f>
        <v/>
      </c>
    </row>
    <row r="760" spans="1:12" s="1" customFormat="1" ht="27.6">
      <c r="A760" s="28">
        <v>2713</v>
      </c>
      <c r="B760" s="28" t="s">
        <v>2489</v>
      </c>
      <c r="C760" s="44" t="s">
        <v>985</v>
      </c>
      <c r="D760" s="45"/>
      <c r="E760" s="33" t="str">
        <f>IF(D760&gt;0,($N$2-Excel_BuiltIn__FilterDatabase__1[[#This Row],[Szül Év.Hó.Nap]])/365.25,"0")</f>
        <v>0</v>
      </c>
      <c r="F760" s="40"/>
      <c r="G760" s="34" t="str">
        <f>CONCATENATE(H760,Excel_BuiltIn__FilterDatabase__1[[#This Row],[Felnőtt]],Excel_BuiltIn__FilterDatabase__1[[#This Row],[Senior]],Excel_BuiltIn__FilterDatabase__1[[#This Row],[Super.s]],L760)</f>
        <v xml:space="preserve">Super.s </v>
      </c>
      <c r="H760" s="34" t="str">
        <f>IF(L760="Nő","",IF(Excel_BuiltIn__FilterDatabase__1[[#This Row],[Kor]]&gt;=1=AND(Excel_BuiltIn__FilterDatabase__1[[#This Row],[Kor]]&lt;18),"Junior ",""))</f>
        <v/>
      </c>
      <c r="I760" s="34" t="str">
        <f>IF(L760="Nő","",IF(Excel_BuiltIn__FilterDatabase__1[[#This Row],[Kor]]&gt;=18=AND(Excel_BuiltIn__FilterDatabase__1[[#This Row],[Kor]]&lt;=49),"Felnőtt ",""))</f>
        <v/>
      </c>
      <c r="J760" s="34" t="str">
        <f>IF(L760="Nő","",IF(Excel_BuiltIn__FilterDatabase__1[[#This Row],[Kor]]&gt;49=AND(Excel_BuiltIn__FilterDatabase__1[[#This Row],[Kor]]&lt;=59),"Senior ",""))</f>
        <v/>
      </c>
      <c r="K760" s="34" t="str">
        <f>IF(L760="Nő","",IF(Excel_BuiltIn__FilterDatabase__1[[#This Row],[Kor]]&gt;=60,"Super.s ",""))</f>
        <v xml:space="preserve">Super.s </v>
      </c>
      <c r="L760" s="34" t="str">
        <f>IF(Excel_BuiltIn__FilterDatabase__1[[#This Row],[Nem]]="Nő","Lady","")</f>
        <v/>
      </c>
    </row>
    <row r="761" spans="1:12" s="1" customFormat="1" ht="13.8">
      <c r="A761" s="28">
        <v>2716</v>
      </c>
      <c r="B761" s="28" t="s">
        <v>611</v>
      </c>
      <c r="C761" s="44" t="s">
        <v>969</v>
      </c>
      <c r="D761" s="45"/>
      <c r="E761" s="33" t="str">
        <f>IF(D761&gt;0,($N$2-Excel_BuiltIn__FilterDatabase__1[[#This Row],[Szül Év.Hó.Nap]])/365.25,"0")</f>
        <v>0</v>
      </c>
      <c r="F761" s="40"/>
      <c r="G761" s="34" t="str">
        <f>CONCATENATE(H761,Excel_BuiltIn__FilterDatabase__1[[#This Row],[Felnőtt]],Excel_BuiltIn__FilterDatabase__1[[#This Row],[Senior]],Excel_BuiltIn__FilterDatabase__1[[#This Row],[Super.s]],L761)</f>
        <v xml:space="preserve">Super.s </v>
      </c>
      <c r="H761" s="34" t="str">
        <f>IF(L761="Nő","",IF(Excel_BuiltIn__FilterDatabase__1[[#This Row],[Kor]]&gt;=1=AND(Excel_BuiltIn__FilterDatabase__1[[#This Row],[Kor]]&lt;18),"Junior ",""))</f>
        <v/>
      </c>
      <c r="I761" s="34" t="str">
        <f>IF(L761="Nő","",IF(Excel_BuiltIn__FilterDatabase__1[[#This Row],[Kor]]&gt;=18=AND(Excel_BuiltIn__FilterDatabase__1[[#This Row],[Kor]]&lt;=49),"Felnőtt ",""))</f>
        <v/>
      </c>
      <c r="J761" s="34" t="str">
        <f>IF(L761="Nő","",IF(Excel_BuiltIn__FilterDatabase__1[[#This Row],[Kor]]&gt;49=AND(Excel_BuiltIn__FilterDatabase__1[[#This Row],[Kor]]&lt;=59),"Senior ",""))</f>
        <v/>
      </c>
      <c r="K761" s="34" t="str">
        <f>IF(L761="Nő","",IF(Excel_BuiltIn__FilterDatabase__1[[#This Row],[Kor]]&gt;=60,"Super.s ",""))</f>
        <v xml:space="preserve">Super.s </v>
      </c>
      <c r="L761" s="34" t="str">
        <f>IF(Excel_BuiltIn__FilterDatabase__1[[#This Row],[Nem]]="Nő","Lady","")</f>
        <v/>
      </c>
    </row>
    <row r="762" spans="1:12" s="1" customFormat="1" ht="13.8">
      <c r="A762" s="28">
        <v>2717</v>
      </c>
      <c r="B762" s="28" t="s">
        <v>612</v>
      </c>
      <c r="C762" s="44" t="s">
        <v>969</v>
      </c>
      <c r="D762" s="45"/>
      <c r="E762" s="33" t="str">
        <f>IF(D762&gt;0,($N$2-Excel_BuiltIn__FilterDatabase__1[[#This Row],[Szül Év.Hó.Nap]])/365.25,"0")</f>
        <v>0</v>
      </c>
      <c r="F762" s="40"/>
      <c r="G762" s="34" t="str">
        <f>CONCATENATE(H762,Excel_BuiltIn__FilterDatabase__1[[#This Row],[Felnőtt]],Excel_BuiltIn__FilterDatabase__1[[#This Row],[Senior]],Excel_BuiltIn__FilterDatabase__1[[#This Row],[Super.s]],L762)</f>
        <v xml:space="preserve">Super.s </v>
      </c>
      <c r="H762" s="34" t="str">
        <f>IF(L762="Nő","",IF(Excel_BuiltIn__FilterDatabase__1[[#This Row],[Kor]]&gt;=1=AND(Excel_BuiltIn__FilterDatabase__1[[#This Row],[Kor]]&lt;18),"Junior ",""))</f>
        <v/>
      </c>
      <c r="I762" s="34" t="str">
        <f>IF(L762="Nő","",IF(Excel_BuiltIn__FilterDatabase__1[[#This Row],[Kor]]&gt;=18=AND(Excel_BuiltIn__FilterDatabase__1[[#This Row],[Kor]]&lt;=49),"Felnőtt ",""))</f>
        <v/>
      </c>
      <c r="J762" s="34" t="str">
        <f>IF(L762="Nő","",IF(Excel_BuiltIn__FilterDatabase__1[[#This Row],[Kor]]&gt;49=AND(Excel_BuiltIn__FilterDatabase__1[[#This Row],[Kor]]&lt;=59),"Senior ",""))</f>
        <v/>
      </c>
      <c r="K762" s="34" t="str">
        <f>IF(L762="Nő","",IF(Excel_BuiltIn__FilterDatabase__1[[#This Row],[Kor]]&gt;=60,"Super.s ",""))</f>
        <v xml:space="preserve">Super.s </v>
      </c>
      <c r="L762" s="34" t="str">
        <f>IF(Excel_BuiltIn__FilterDatabase__1[[#This Row],[Nem]]="Nő","Lady","")</f>
        <v/>
      </c>
    </row>
    <row r="763" spans="1:12" s="1" customFormat="1" ht="27.6">
      <c r="A763" s="28">
        <v>2720</v>
      </c>
      <c r="B763" s="28" t="s">
        <v>2490</v>
      </c>
      <c r="C763" s="44" t="s">
        <v>969</v>
      </c>
      <c r="D763" s="45"/>
      <c r="E763" s="33" t="str">
        <f>IF(D763&gt;0,($N$2-Excel_BuiltIn__FilterDatabase__1[[#This Row],[Szül Év.Hó.Nap]])/365.25,"0")</f>
        <v>0</v>
      </c>
      <c r="F763" s="40"/>
      <c r="G763" s="34" t="str">
        <f>CONCATENATE(H763,Excel_BuiltIn__FilterDatabase__1[[#This Row],[Felnőtt]],Excel_BuiltIn__FilterDatabase__1[[#This Row],[Senior]],Excel_BuiltIn__FilterDatabase__1[[#This Row],[Super.s]],L763)</f>
        <v xml:space="preserve">Super.s </v>
      </c>
      <c r="H763" s="34" t="str">
        <f>IF(L763="Nő","",IF(Excel_BuiltIn__FilterDatabase__1[[#This Row],[Kor]]&gt;=1=AND(Excel_BuiltIn__FilterDatabase__1[[#This Row],[Kor]]&lt;18),"Junior ",""))</f>
        <v/>
      </c>
      <c r="I763" s="34" t="str">
        <f>IF(L763="Nő","",IF(Excel_BuiltIn__FilterDatabase__1[[#This Row],[Kor]]&gt;=18=AND(Excel_BuiltIn__FilterDatabase__1[[#This Row],[Kor]]&lt;=49),"Felnőtt ",""))</f>
        <v/>
      </c>
      <c r="J763" s="34" t="str">
        <f>IF(L763="Nő","",IF(Excel_BuiltIn__FilterDatabase__1[[#This Row],[Kor]]&gt;49=AND(Excel_BuiltIn__FilterDatabase__1[[#This Row],[Kor]]&lt;=59),"Senior ",""))</f>
        <v/>
      </c>
      <c r="K763" s="34" t="str">
        <f>IF(L763="Nő","",IF(Excel_BuiltIn__FilterDatabase__1[[#This Row],[Kor]]&gt;=60,"Super.s ",""))</f>
        <v xml:space="preserve">Super.s </v>
      </c>
      <c r="L763" s="34" t="str">
        <f>IF(Excel_BuiltIn__FilterDatabase__1[[#This Row],[Nem]]="Nő","Lady","")</f>
        <v/>
      </c>
    </row>
    <row r="764" spans="1:12" s="1" customFormat="1" ht="27.6">
      <c r="A764" s="28">
        <v>2727</v>
      </c>
      <c r="B764" s="28" t="s">
        <v>2491</v>
      </c>
      <c r="C764" s="44" t="s">
        <v>996</v>
      </c>
      <c r="D764" s="45"/>
      <c r="E764" s="33" t="str">
        <f>IF(D764&gt;0,($N$2-Excel_BuiltIn__FilterDatabase__1[[#This Row],[Szül Év.Hó.Nap]])/365.25,"0")</f>
        <v>0</v>
      </c>
      <c r="F764" s="40"/>
      <c r="G764" s="34" t="str">
        <f>CONCATENATE(H764,Excel_BuiltIn__FilterDatabase__1[[#This Row],[Felnőtt]],Excel_BuiltIn__FilterDatabase__1[[#This Row],[Senior]],Excel_BuiltIn__FilterDatabase__1[[#This Row],[Super.s]],L764)</f>
        <v xml:space="preserve">Super.s </v>
      </c>
      <c r="H764" s="34" t="str">
        <f>IF(L764="Nő","",IF(Excel_BuiltIn__FilterDatabase__1[[#This Row],[Kor]]&gt;=1=AND(Excel_BuiltIn__FilterDatabase__1[[#This Row],[Kor]]&lt;18),"Junior ",""))</f>
        <v/>
      </c>
      <c r="I764" s="34" t="str">
        <f>IF(L764="Nő","",IF(Excel_BuiltIn__FilterDatabase__1[[#This Row],[Kor]]&gt;=18=AND(Excel_BuiltIn__FilterDatabase__1[[#This Row],[Kor]]&lt;=49),"Felnőtt ",""))</f>
        <v/>
      </c>
      <c r="J764" s="34" t="str">
        <f>IF(L764="Nő","",IF(Excel_BuiltIn__FilterDatabase__1[[#This Row],[Kor]]&gt;49=AND(Excel_BuiltIn__FilterDatabase__1[[#This Row],[Kor]]&lt;=59),"Senior ",""))</f>
        <v/>
      </c>
      <c r="K764" s="34" t="str">
        <f>IF(L764="Nő","",IF(Excel_BuiltIn__FilterDatabase__1[[#This Row],[Kor]]&gt;=60,"Super.s ",""))</f>
        <v xml:space="preserve">Super.s </v>
      </c>
      <c r="L764" s="34" t="str">
        <f>IF(Excel_BuiltIn__FilterDatabase__1[[#This Row],[Nem]]="Nő","Lady","")</f>
        <v/>
      </c>
    </row>
    <row r="765" spans="1:12" s="1" customFormat="1" ht="13.8">
      <c r="A765" s="28">
        <v>2730</v>
      </c>
      <c r="B765" s="28" t="s">
        <v>614</v>
      </c>
      <c r="C765" s="44" t="s">
        <v>996</v>
      </c>
      <c r="D765" s="45"/>
      <c r="E765" s="33" t="str">
        <f>IF(D765&gt;0,($N$2-Excel_BuiltIn__FilterDatabase__1[[#This Row],[Szül Év.Hó.Nap]])/365.25,"0")</f>
        <v>0</v>
      </c>
      <c r="F765" s="40"/>
      <c r="G765" s="34" t="str">
        <f>CONCATENATE(H765,Excel_BuiltIn__FilterDatabase__1[[#This Row],[Felnőtt]],Excel_BuiltIn__FilterDatabase__1[[#This Row],[Senior]],Excel_BuiltIn__FilterDatabase__1[[#This Row],[Super.s]],L765)</f>
        <v xml:space="preserve">Super.s </v>
      </c>
      <c r="H765" s="34" t="str">
        <f>IF(L765="Nő","",IF(Excel_BuiltIn__FilterDatabase__1[[#This Row],[Kor]]&gt;=1=AND(Excel_BuiltIn__FilterDatabase__1[[#This Row],[Kor]]&lt;18),"Junior ",""))</f>
        <v/>
      </c>
      <c r="I765" s="34" t="str">
        <f>IF(L765="Nő","",IF(Excel_BuiltIn__FilterDatabase__1[[#This Row],[Kor]]&gt;=18=AND(Excel_BuiltIn__FilterDatabase__1[[#This Row],[Kor]]&lt;=49),"Felnőtt ",""))</f>
        <v/>
      </c>
      <c r="J765" s="34" t="str">
        <f>IF(L765="Nő","",IF(Excel_BuiltIn__FilterDatabase__1[[#This Row],[Kor]]&gt;49=AND(Excel_BuiltIn__FilterDatabase__1[[#This Row],[Kor]]&lt;=59),"Senior ",""))</f>
        <v/>
      </c>
      <c r="K765" s="34" t="str">
        <f>IF(L765="Nő","",IF(Excel_BuiltIn__FilterDatabase__1[[#This Row],[Kor]]&gt;=60,"Super.s ",""))</f>
        <v xml:space="preserve">Super.s </v>
      </c>
      <c r="L765" s="34" t="str">
        <f>IF(Excel_BuiltIn__FilterDatabase__1[[#This Row],[Nem]]="Nő","Lady","")</f>
        <v/>
      </c>
    </row>
    <row r="766" spans="1:12" s="1" customFormat="1" ht="13.8">
      <c r="A766" s="28">
        <v>2734</v>
      </c>
      <c r="B766" s="28" t="s">
        <v>615</v>
      </c>
      <c r="C766" s="44" t="s">
        <v>109</v>
      </c>
      <c r="D766" s="45"/>
      <c r="E766" s="33" t="str">
        <f>IF(D766&gt;0,($N$2-Excel_BuiltIn__FilterDatabase__1[[#This Row],[Szül Év.Hó.Nap]])/365.25,"0")</f>
        <v>0</v>
      </c>
      <c r="F766" s="40"/>
      <c r="G766" s="34" t="str">
        <f>CONCATENATE(H766,Excel_BuiltIn__FilterDatabase__1[[#This Row],[Felnőtt]],Excel_BuiltIn__FilterDatabase__1[[#This Row],[Senior]],Excel_BuiltIn__FilterDatabase__1[[#This Row],[Super.s]],L766)</f>
        <v xml:space="preserve">Super.s </v>
      </c>
      <c r="H766" s="34" t="str">
        <f>IF(L766="Nő","",IF(Excel_BuiltIn__FilterDatabase__1[[#This Row],[Kor]]&gt;=1=AND(Excel_BuiltIn__FilterDatabase__1[[#This Row],[Kor]]&lt;18),"Junior ",""))</f>
        <v/>
      </c>
      <c r="I766" s="34" t="str">
        <f>IF(L766="Nő","",IF(Excel_BuiltIn__FilterDatabase__1[[#This Row],[Kor]]&gt;=18=AND(Excel_BuiltIn__FilterDatabase__1[[#This Row],[Kor]]&lt;=49),"Felnőtt ",""))</f>
        <v/>
      </c>
      <c r="J766" s="34" t="str">
        <f>IF(L766="Nő","",IF(Excel_BuiltIn__FilterDatabase__1[[#This Row],[Kor]]&gt;49=AND(Excel_BuiltIn__FilterDatabase__1[[#This Row],[Kor]]&lt;=59),"Senior ",""))</f>
        <v/>
      </c>
      <c r="K766" s="34" t="str">
        <f>IF(L766="Nő","",IF(Excel_BuiltIn__FilterDatabase__1[[#This Row],[Kor]]&gt;=60,"Super.s ",""))</f>
        <v xml:space="preserve">Super.s </v>
      </c>
      <c r="L766" s="34" t="str">
        <f>IF(Excel_BuiltIn__FilterDatabase__1[[#This Row],[Nem]]="Nő","Lady","")</f>
        <v/>
      </c>
    </row>
    <row r="767" spans="1:12" s="1" customFormat="1" ht="13.8">
      <c r="A767" s="28">
        <v>2737</v>
      </c>
      <c r="B767" s="28" t="s">
        <v>616</v>
      </c>
      <c r="C767" s="44" t="s">
        <v>109</v>
      </c>
      <c r="D767" s="45"/>
      <c r="E767" s="33" t="str">
        <f>IF(D767&gt;0,($N$2-Excel_BuiltIn__FilterDatabase__1[[#This Row],[Szül Év.Hó.Nap]])/365.25,"0")</f>
        <v>0</v>
      </c>
      <c r="F767" s="40"/>
      <c r="G767" s="34" t="str">
        <f>CONCATENATE(H767,Excel_BuiltIn__FilterDatabase__1[[#This Row],[Felnőtt]],Excel_BuiltIn__FilterDatabase__1[[#This Row],[Senior]],Excel_BuiltIn__FilterDatabase__1[[#This Row],[Super.s]],L767)</f>
        <v xml:space="preserve">Super.s </v>
      </c>
      <c r="H767" s="34" t="str">
        <f>IF(L767="Nő","",IF(Excel_BuiltIn__FilterDatabase__1[[#This Row],[Kor]]&gt;=1=AND(Excel_BuiltIn__FilterDatabase__1[[#This Row],[Kor]]&lt;18),"Junior ",""))</f>
        <v/>
      </c>
      <c r="I767" s="34" t="str">
        <f>IF(L767="Nő","",IF(Excel_BuiltIn__FilterDatabase__1[[#This Row],[Kor]]&gt;=18=AND(Excel_BuiltIn__FilterDatabase__1[[#This Row],[Kor]]&lt;=49),"Felnőtt ",""))</f>
        <v/>
      </c>
      <c r="J767" s="34" t="str">
        <f>IF(L767="Nő","",IF(Excel_BuiltIn__FilterDatabase__1[[#This Row],[Kor]]&gt;49=AND(Excel_BuiltIn__FilterDatabase__1[[#This Row],[Kor]]&lt;=59),"Senior ",""))</f>
        <v/>
      </c>
      <c r="K767" s="34" t="str">
        <f>IF(L767="Nő","",IF(Excel_BuiltIn__FilterDatabase__1[[#This Row],[Kor]]&gt;=60,"Super.s ",""))</f>
        <v xml:space="preserve">Super.s </v>
      </c>
      <c r="L767" s="34" t="str">
        <f>IF(Excel_BuiltIn__FilterDatabase__1[[#This Row],[Nem]]="Nő","Lady","")</f>
        <v/>
      </c>
    </row>
    <row r="768" spans="1:12" s="1" customFormat="1" ht="13.8">
      <c r="A768" s="28">
        <v>2738</v>
      </c>
      <c r="B768" s="28" t="s">
        <v>617</v>
      </c>
      <c r="C768" s="44" t="s">
        <v>109</v>
      </c>
      <c r="D768" s="45"/>
      <c r="E768" s="33" t="str">
        <f>IF(D768&gt;0,($N$2-Excel_BuiltIn__FilterDatabase__1[[#This Row],[Szül Év.Hó.Nap]])/365.25,"0")</f>
        <v>0</v>
      </c>
      <c r="F768" s="40"/>
      <c r="G768" s="34" t="str">
        <f>CONCATENATE(H768,Excel_BuiltIn__FilterDatabase__1[[#This Row],[Felnőtt]],Excel_BuiltIn__FilterDatabase__1[[#This Row],[Senior]],Excel_BuiltIn__FilterDatabase__1[[#This Row],[Super.s]],L768)</f>
        <v xml:space="preserve">Super.s </v>
      </c>
      <c r="H768" s="34" t="str">
        <f>IF(L768="Nő","",IF(Excel_BuiltIn__FilterDatabase__1[[#This Row],[Kor]]&gt;=1=AND(Excel_BuiltIn__FilterDatabase__1[[#This Row],[Kor]]&lt;18),"Junior ",""))</f>
        <v/>
      </c>
      <c r="I768" s="34" t="str">
        <f>IF(L768="Nő","",IF(Excel_BuiltIn__FilterDatabase__1[[#This Row],[Kor]]&gt;=18=AND(Excel_BuiltIn__FilterDatabase__1[[#This Row],[Kor]]&lt;=49),"Felnőtt ",""))</f>
        <v/>
      </c>
      <c r="J768" s="34" t="str">
        <f>IF(L768="Nő","",IF(Excel_BuiltIn__FilterDatabase__1[[#This Row],[Kor]]&gt;49=AND(Excel_BuiltIn__FilterDatabase__1[[#This Row],[Kor]]&lt;=59),"Senior ",""))</f>
        <v/>
      </c>
      <c r="K768" s="34" t="str">
        <f>IF(L768="Nő","",IF(Excel_BuiltIn__FilterDatabase__1[[#This Row],[Kor]]&gt;=60,"Super.s ",""))</f>
        <v xml:space="preserve">Super.s </v>
      </c>
      <c r="L768" s="34" t="str">
        <f>IF(Excel_BuiltIn__FilterDatabase__1[[#This Row],[Nem]]="Nő","Lady","")</f>
        <v/>
      </c>
    </row>
    <row r="769" spans="1:12" s="1" customFormat="1" ht="13.8">
      <c r="A769" s="28">
        <v>2740</v>
      </c>
      <c r="B769" s="28" t="s">
        <v>618</v>
      </c>
      <c r="C769" s="44" t="s">
        <v>1536</v>
      </c>
      <c r="D769" s="45"/>
      <c r="E769" s="33" t="str">
        <f>IF(D769&gt;0,($N$2-Excel_BuiltIn__FilterDatabase__1[[#This Row],[Szül Év.Hó.Nap]])/365.25,"0")</f>
        <v>0</v>
      </c>
      <c r="F769" s="40"/>
      <c r="G769" s="34" t="str">
        <f>CONCATENATE(H769,Excel_BuiltIn__FilterDatabase__1[[#This Row],[Felnőtt]],Excel_BuiltIn__FilterDatabase__1[[#This Row],[Senior]],Excel_BuiltIn__FilterDatabase__1[[#This Row],[Super.s]],L769)</f>
        <v xml:space="preserve">Super.s </v>
      </c>
      <c r="H769" s="34" t="str">
        <f>IF(L769="Nő","",IF(Excel_BuiltIn__FilterDatabase__1[[#This Row],[Kor]]&gt;=1=AND(Excel_BuiltIn__FilterDatabase__1[[#This Row],[Kor]]&lt;18),"Junior ",""))</f>
        <v/>
      </c>
      <c r="I769" s="34" t="str">
        <f>IF(L769="Nő","",IF(Excel_BuiltIn__FilterDatabase__1[[#This Row],[Kor]]&gt;=18=AND(Excel_BuiltIn__FilterDatabase__1[[#This Row],[Kor]]&lt;=49),"Felnőtt ",""))</f>
        <v/>
      </c>
      <c r="J769" s="34" t="str">
        <f>IF(L769="Nő","",IF(Excel_BuiltIn__FilterDatabase__1[[#This Row],[Kor]]&gt;49=AND(Excel_BuiltIn__FilterDatabase__1[[#This Row],[Kor]]&lt;=59),"Senior ",""))</f>
        <v/>
      </c>
      <c r="K769" s="34" t="str">
        <f>IF(L769="Nő","",IF(Excel_BuiltIn__FilterDatabase__1[[#This Row],[Kor]]&gt;=60,"Super.s ",""))</f>
        <v xml:space="preserve">Super.s </v>
      </c>
      <c r="L769" s="34" t="str">
        <f>IF(Excel_BuiltIn__FilterDatabase__1[[#This Row],[Nem]]="Nő","Lady","")</f>
        <v/>
      </c>
    </row>
    <row r="770" spans="1:12" s="1" customFormat="1" ht="13.8">
      <c r="A770" s="28">
        <v>2743</v>
      </c>
      <c r="B770" s="28" t="s">
        <v>619</v>
      </c>
      <c r="C770" s="44" t="s">
        <v>942</v>
      </c>
      <c r="D770" s="45"/>
      <c r="E770" s="33" t="str">
        <f>IF(D770&gt;0,($N$2-Excel_BuiltIn__FilterDatabase__1[[#This Row],[Szül Év.Hó.Nap]])/365.25,"0")</f>
        <v>0</v>
      </c>
      <c r="F770" s="40"/>
      <c r="G770" s="34" t="str">
        <f>CONCATENATE(H770,Excel_BuiltIn__FilterDatabase__1[[#This Row],[Felnőtt]],Excel_BuiltIn__FilterDatabase__1[[#This Row],[Senior]],Excel_BuiltIn__FilterDatabase__1[[#This Row],[Super.s]],L770)</f>
        <v xml:space="preserve">Super.s </v>
      </c>
      <c r="H770" s="34" t="str">
        <f>IF(L770="Nő","",IF(Excel_BuiltIn__FilterDatabase__1[[#This Row],[Kor]]&gt;=1=AND(Excel_BuiltIn__FilterDatabase__1[[#This Row],[Kor]]&lt;18),"Junior ",""))</f>
        <v/>
      </c>
      <c r="I770" s="34" t="str">
        <f>IF(L770="Nő","",IF(Excel_BuiltIn__FilterDatabase__1[[#This Row],[Kor]]&gt;=18=AND(Excel_BuiltIn__FilterDatabase__1[[#This Row],[Kor]]&lt;=49),"Felnőtt ",""))</f>
        <v/>
      </c>
      <c r="J770" s="34" t="str">
        <f>IF(L770="Nő","",IF(Excel_BuiltIn__FilterDatabase__1[[#This Row],[Kor]]&gt;49=AND(Excel_BuiltIn__FilterDatabase__1[[#This Row],[Kor]]&lt;=59),"Senior ",""))</f>
        <v/>
      </c>
      <c r="K770" s="34" t="str">
        <f>IF(L770="Nő","",IF(Excel_BuiltIn__FilterDatabase__1[[#This Row],[Kor]]&gt;=60,"Super.s ",""))</f>
        <v xml:space="preserve">Super.s </v>
      </c>
      <c r="L770" s="34" t="str">
        <f>IF(Excel_BuiltIn__FilterDatabase__1[[#This Row],[Nem]]="Nő","Lady","")</f>
        <v/>
      </c>
    </row>
    <row r="771" spans="1:12" s="1" customFormat="1" ht="13.8">
      <c r="A771" s="28">
        <v>2744</v>
      </c>
      <c r="B771" s="28" t="s">
        <v>620</v>
      </c>
      <c r="C771" s="44" t="s">
        <v>1536</v>
      </c>
      <c r="D771" s="45"/>
      <c r="E771" s="33" t="str">
        <f>IF(D771&gt;0,($N$2-Excel_BuiltIn__FilterDatabase__1[[#This Row],[Szül Év.Hó.Nap]])/365.25,"0")</f>
        <v>0</v>
      </c>
      <c r="F771" s="40"/>
      <c r="G771" s="34" t="str">
        <f>CONCATENATE(H771,Excel_BuiltIn__FilterDatabase__1[[#This Row],[Felnőtt]],Excel_BuiltIn__FilterDatabase__1[[#This Row],[Senior]],Excel_BuiltIn__FilterDatabase__1[[#This Row],[Super.s]],L771)</f>
        <v xml:space="preserve">Super.s </v>
      </c>
      <c r="H771" s="34" t="str">
        <f>IF(L771="Nő","",IF(Excel_BuiltIn__FilterDatabase__1[[#This Row],[Kor]]&gt;=1=AND(Excel_BuiltIn__FilterDatabase__1[[#This Row],[Kor]]&lt;18),"Junior ",""))</f>
        <v/>
      </c>
      <c r="I771" s="34" t="str">
        <f>IF(L771="Nő","",IF(Excel_BuiltIn__FilterDatabase__1[[#This Row],[Kor]]&gt;=18=AND(Excel_BuiltIn__FilterDatabase__1[[#This Row],[Kor]]&lt;=49),"Felnőtt ",""))</f>
        <v/>
      </c>
      <c r="J771" s="34" t="str">
        <f>IF(L771="Nő","",IF(Excel_BuiltIn__FilterDatabase__1[[#This Row],[Kor]]&gt;49=AND(Excel_BuiltIn__FilterDatabase__1[[#This Row],[Kor]]&lt;=59),"Senior ",""))</f>
        <v/>
      </c>
      <c r="K771" s="34" t="str">
        <f>IF(L771="Nő","",IF(Excel_BuiltIn__FilterDatabase__1[[#This Row],[Kor]]&gt;=60,"Super.s ",""))</f>
        <v xml:space="preserve">Super.s </v>
      </c>
      <c r="L771" s="34" t="str">
        <f>IF(Excel_BuiltIn__FilterDatabase__1[[#This Row],[Nem]]="Nő","Lady","")</f>
        <v/>
      </c>
    </row>
    <row r="772" spans="1:12" s="1" customFormat="1" ht="13.8">
      <c r="A772" s="28">
        <v>2747</v>
      </c>
      <c r="B772" s="28" t="s">
        <v>621</v>
      </c>
      <c r="C772" s="44" t="s">
        <v>192</v>
      </c>
      <c r="D772" s="45"/>
      <c r="E772" s="33" t="str">
        <f>IF(D772&gt;0,($N$2-Excel_BuiltIn__FilterDatabase__1[[#This Row],[Szül Év.Hó.Nap]])/365.25,"0")</f>
        <v>0</v>
      </c>
      <c r="F772" s="40"/>
      <c r="G772" s="34" t="str">
        <f>CONCATENATE(H772,Excel_BuiltIn__FilterDatabase__1[[#This Row],[Felnőtt]],Excel_BuiltIn__FilterDatabase__1[[#This Row],[Senior]],Excel_BuiltIn__FilterDatabase__1[[#This Row],[Super.s]],L772)</f>
        <v xml:space="preserve">Super.s </v>
      </c>
      <c r="H772" s="34" t="str">
        <f>IF(L772="Nő","",IF(Excel_BuiltIn__FilterDatabase__1[[#This Row],[Kor]]&gt;=1=AND(Excel_BuiltIn__FilterDatabase__1[[#This Row],[Kor]]&lt;18),"Junior ",""))</f>
        <v/>
      </c>
      <c r="I772" s="34" t="str">
        <f>IF(L772="Nő","",IF(Excel_BuiltIn__FilterDatabase__1[[#This Row],[Kor]]&gt;=18=AND(Excel_BuiltIn__FilterDatabase__1[[#This Row],[Kor]]&lt;=49),"Felnőtt ",""))</f>
        <v/>
      </c>
      <c r="J772" s="34" t="str">
        <f>IF(L772="Nő","",IF(Excel_BuiltIn__FilterDatabase__1[[#This Row],[Kor]]&gt;49=AND(Excel_BuiltIn__FilterDatabase__1[[#This Row],[Kor]]&lt;=59),"Senior ",""))</f>
        <v/>
      </c>
      <c r="K772" s="34" t="str">
        <f>IF(L772="Nő","",IF(Excel_BuiltIn__FilterDatabase__1[[#This Row],[Kor]]&gt;=60,"Super.s ",""))</f>
        <v xml:space="preserve">Super.s </v>
      </c>
      <c r="L772" s="34" t="str">
        <f>IF(Excel_BuiltIn__FilterDatabase__1[[#This Row],[Nem]]="Nő","Lady","")</f>
        <v/>
      </c>
    </row>
    <row r="773" spans="1:12" s="1" customFormat="1" ht="21">
      <c r="A773" s="28">
        <v>2753</v>
      </c>
      <c r="B773" s="28" t="s">
        <v>623</v>
      </c>
      <c r="C773" s="44" t="s">
        <v>977</v>
      </c>
      <c r="D773" s="45"/>
      <c r="E773" s="33" t="str">
        <f>IF(D773&gt;0,($N$2-Excel_BuiltIn__FilterDatabase__1[[#This Row],[Szül Év.Hó.Nap]])/365.25,"0")</f>
        <v>0</v>
      </c>
      <c r="F773" s="40"/>
      <c r="G773" s="34" t="str">
        <f>CONCATENATE(H773,Excel_BuiltIn__FilterDatabase__1[[#This Row],[Felnőtt]],Excel_BuiltIn__FilterDatabase__1[[#This Row],[Senior]],Excel_BuiltIn__FilterDatabase__1[[#This Row],[Super.s]],L773)</f>
        <v xml:space="preserve">Super.s </v>
      </c>
      <c r="H773" s="34" t="str">
        <f>IF(L773="Nő","",IF(Excel_BuiltIn__FilterDatabase__1[[#This Row],[Kor]]&gt;=1=AND(Excel_BuiltIn__FilterDatabase__1[[#This Row],[Kor]]&lt;18),"Junior ",""))</f>
        <v/>
      </c>
      <c r="I773" s="34" t="str">
        <f>IF(L773="Nő","",IF(Excel_BuiltIn__FilterDatabase__1[[#This Row],[Kor]]&gt;=18=AND(Excel_BuiltIn__FilterDatabase__1[[#This Row],[Kor]]&lt;=49),"Felnőtt ",""))</f>
        <v/>
      </c>
      <c r="J773" s="34" t="str">
        <f>IF(L773="Nő","",IF(Excel_BuiltIn__FilterDatabase__1[[#This Row],[Kor]]&gt;49=AND(Excel_BuiltIn__FilterDatabase__1[[#This Row],[Kor]]&lt;=59),"Senior ",""))</f>
        <v/>
      </c>
      <c r="K773" s="34" t="str">
        <f>IF(L773="Nő","",IF(Excel_BuiltIn__FilterDatabase__1[[#This Row],[Kor]]&gt;=60,"Super.s ",""))</f>
        <v xml:space="preserve">Super.s </v>
      </c>
      <c r="L773" s="34" t="str">
        <f>IF(Excel_BuiltIn__FilterDatabase__1[[#This Row],[Nem]]="Nő","Lady","")</f>
        <v/>
      </c>
    </row>
    <row r="774" spans="1:12" s="1" customFormat="1" ht="27.6">
      <c r="A774" s="28">
        <v>2758</v>
      </c>
      <c r="B774" s="28" t="s">
        <v>2492</v>
      </c>
      <c r="C774" s="44" t="s">
        <v>968</v>
      </c>
      <c r="D774" s="45"/>
      <c r="E774" s="33" t="str">
        <f>IF(D774&gt;0,($N$2-Excel_BuiltIn__FilterDatabase__1[[#This Row],[Szül Év.Hó.Nap]])/365.25,"0")</f>
        <v>0</v>
      </c>
      <c r="F774" s="40"/>
      <c r="G774" s="34" t="str">
        <f>CONCATENATE(H774,Excel_BuiltIn__FilterDatabase__1[[#This Row],[Felnőtt]],Excel_BuiltIn__FilterDatabase__1[[#This Row],[Senior]],Excel_BuiltIn__FilterDatabase__1[[#This Row],[Super.s]],L774)</f>
        <v xml:space="preserve">Super.s </v>
      </c>
      <c r="H774" s="34" t="str">
        <f>IF(L774="Nő","",IF(Excel_BuiltIn__FilterDatabase__1[[#This Row],[Kor]]&gt;=1=AND(Excel_BuiltIn__FilterDatabase__1[[#This Row],[Kor]]&lt;18),"Junior ",""))</f>
        <v/>
      </c>
      <c r="I774" s="34" t="str">
        <f>IF(L774="Nő","",IF(Excel_BuiltIn__FilterDatabase__1[[#This Row],[Kor]]&gt;=18=AND(Excel_BuiltIn__FilterDatabase__1[[#This Row],[Kor]]&lt;=49),"Felnőtt ",""))</f>
        <v/>
      </c>
      <c r="J774" s="34" t="str">
        <f>IF(L774="Nő","",IF(Excel_BuiltIn__FilterDatabase__1[[#This Row],[Kor]]&gt;49=AND(Excel_BuiltIn__FilterDatabase__1[[#This Row],[Kor]]&lt;=59),"Senior ",""))</f>
        <v/>
      </c>
      <c r="K774" s="34" t="str">
        <f>IF(L774="Nő","",IF(Excel_BuiltIn__FilterDatabase__1[[#This Row],[Kor]]&gt;=60,"Super.s ",""))</f>
        <v xml:space="preserve">Super.s </v>
      </c>
      <c r="L774" s="34" t="str">
        <f>IF(Excel_BuiltIn__FilterDatabase__1[[#This Row],[Nem]]="Nő","Lady","")</f>
        <v/>
      </c>
    </row>
    <row r="775" spans="1:12" s="1" customFormat="1" ht="13.8">
      <c r="A775" s="28">
        <v>2759</v>
      </c>
      <c r="B775" s="28" t="s">
        <v>624</v>
      </c>
      <c r="C775" s="44" t="s">
        <v>451</v>
      </c>
      <c r="D775" s="45"/>
      <c r="E775" s="33" t="str">
        <f>IF(D775&gt;0,($N$2-Excel_BuiltIn__FilterDatabase__1[[#This Row],[Szül Év.Hó.Nap]])/365.25,"0")</f>
        <v>0</v>
      </c>
      <c r="F775" s="40"/>
      <c r="G775" s="34" t="str">
        <f>CONCATENATE(H775,Excel_BuiltIn__FilterDatabase__1[[#This Row],[Felnőtt]],Excel_BuiltIn__FilterDatabase__1[[#This Row],[Senior]],Excel_BuiltIn__FilterDatabase__1[[#This Row],[Super.s]],L775)</f>
        <v xml:space="preserve">Super.s </v>
      </c>
      <c r="H775" s="34" t="str">
        <f>IF(L775="Nő","",IF(Excel_BuiltIn__FilterDatabase__1[[#This Row],[Kor]]&gt;=1=AND(Excel_BuiltIn__FilterDatabase__1[[#This Row],[Kor]]&lt;18),"Junior ",""))</f>
        <v/>
      </c>
      <c r="I775" s="34" t="str">
        <f>IF(L775="Nő","",IF(Excel_BuiltIn__FilterDatabase__1[[#This Row],[Kor]]&gt;=18=AND(Excel_BuiltIn__FilterDatabase__1[[#This Row],[Kor]]&lt;=49),"Felnőtt ",""))</f>
        <v/>
      </c>
      <c r="J775" s="34" t="str">
        <f>IF(L775="Nő","",IF(Excel_BuiltIn__FilterDatabase__1[[#This Row],[Kor]]&gt;49=AND(Excel_BuiltIn__FilterDatabase__1[[#This Row],[Kor]]&lt;=59),"Senior ",""))</f>
        <v/>
      </c>
      <c r="K775" s="34" t="str">
        <f>IF(L775="Nő","",IF(Excel_BuiltIn__FilterDatabase__1[[#This Row],[Kor]]&gt;=60,"Super.s ",""))</f>
        <v xml:space="preserve">Super.s </v>
      </c>
      <c r="L775" s="34" t="str">
        <f>IF(Excel_BuiltIn__FilterDatabase__1[[#This Row],[Nem]]="Nő","Lady","")</f>
        <v/>
      </c>
    </row>
    <row r="776" spans="1:12" s="1" customFormat="1" ht="13.8">
      <c r="A776" s="28">
        <v>2764</v>
      </c>
      <c r="B776" s="28" t="s">
        <v>625</v>
      </c>
      <c r="C776" s="44" t="s">
        <v>1002</v>
      </c>
      <c r="D776" s="45"/>
      <c r="E776" s="33" t="str">
        <f>IF(D776&gt;0,($N$2-Excel_BuiltIn__FilterDatabase__1[[#This Row],[Szül Év.Hó.Nap]])/365.25,"0")</f>
        <v>0</v>
      </c>
      <c r="F776" s="40"/>
      <c r="G776" s="34" t="str">
        <f>CONCATENATE(H776,Excel_BuiltIn__FilterDatabase__1[[#This Row],[Felnőtt]],Excel_BuiltIn__FilterDatabase__1[[#This Row],[Senior]],Excel_BuiltIn__FilterDatabase__1[[#This Row],[Super.s]],L776)</f>
        <v xml:space="preserve">Super.s </v>
      </c>
      <c r="H776" s="34" t="str">
        <f>IF(L776="Nő","",IF(Excel_BuiltIn__FilterDatabase__1[[#This Row],[Kor]]&gt;=1=AND(Excel_BuiltIn__FilterDatabase__1[[#This Row],[Kor]]&lt;18),"Junior ",""))</f>
        <v/>
      </c>
      <c r="I776" s="34" t="str">
        <f>IF(L776="Nő","",IF(Excel_BuiltIn__FilterDatabase__1[[#This Row],[Kor]]&gt;=18=AND(Excel_BuiltIn__FilterDatabase__1[[#This Row],[Kor]]&lt;=49),"Felnőtt ",""))</f>
        <v/>
      </c>
      <c r="J776" s="34" t="str">
        <f>IF(L776="Nő","",IF(Excel_BuiltIn__FilterDatabase__1[[#This Row],[Kor]]&gt;49=AND(Excel_BuiltIn__FilterDatabase__1[[#This Row],[Kor]]&lt;=59),"Senior ",""))</f>
        <v/>
      </c>
      <c r="K776" s="34" t="str">
        <f>IF(L776="Nő","",IF(Excel_BuiltIn__FilterDatabase__1[[#This Row],[Kor]]&gt;=60,"Super.s ",""))</f>
        <v xml:space="preserve">Super.s </v>
      </c>
      <c r="L776" s="34" t="str">
        <f>IF(Excel_BuiltIn__FilterDatabase__1[[#This Row],[Nem]]="Nő","Lady","")</f>
        <v/>
      </c>
    </row>
    <row r="777" spans="1:12" s="1" customFormat="1" ht="13.8">
      <c r="A777" s="28">
        <v>2770</v>
      </c>
      <c r="B777" s="28" t="s">
        <v>626</v>
      </c>
      <c r="C777" s="44" t="s">
        <v>1516</v>
      </c>
      <c r="D777" s="45"/>
      <c r="E777" s="33" t="str">
        <f>IF(D777&gt;0,($N$2-Excel_BuiltIn__FilterDatabase__1[[#This Row],[Szül Év.Hó.Nap]])/365.25,"0")</f>
        <v>0</v>
      </c>
      <c r="F777" s="40"/>
      <c r="G777" s="34" t="str">
        <f>CONCATENATE(H777,Excel_BuiltIn__FilterDatabase__1[[#This Row],[Felnőtt]],Excel_BuiltIn__FilterDatabase__1[[#This Row],[Senior]],Excel_BuiltIn__FilterDatabase__1[[#This Row],[Super.s]],L777)</f>
        <v xml:space="preserve">Super.s </v>
      </c>
      <c r="H777" s="34" t="str">
        <f>IF(L777="Nő","",IF(Excel_BuiltIn__FilterDatabase__1[[#This Row],[Kor]]&gt;=1=AND(Excel_BuiltIn__FilterDatabase__1[[#This Row],[Kor]]&lt;18),"Junior ",""))</f>
        <v/>
      </c>
      <c r="I777" s="34" t="str">
        <f>IF(L777="Nő","",IF(Excel_BuiltIn__FilterDatabase__1[[#This Row],[Kor]]&gt;=18=AND(Excel_BuiltIn__FilterDatabase__1[[#This Row],[Kor]]&lt;=49),"Felnőtt ",""))</f>
        <v/>
      </c>
      <c r="J777" s="34" t="str">
        <f>IF(L777="Nő","",IF(Excel_BuiltIn__FilterDatabase__1[[#This Row],[Kor]]&gt;49=AND(Excel_BuiltIn__FilterDatabase__1[[#This Row],[Kor]]&lt;=59),"Senior ",""))</f>
        <v/>
      </c>
      <c r="K777" s="34" t="str">
        <f>IF(L777="Nő","",IF(Excel_BuiltIn__FilterDatabase__1[[#This Row],[Kor]]&gt;=60,"Super.s ",""))</f>
        <v xml:space="preserve">Super.s </v>
      </c>
      <c r="L777" s="34" t="str">
        <f>IF(Excel_BuiltIn__FilterDatabase__1[[#This Row],[Nem]]="Nő","Lady","")</f>
        <v/>
      </c>
    </row>
    <row r="778" spans="1:12" s="1" customFormat="1" ht="13.8">
      <c r="A778" s="28">
        <v>2772</v>
      </c>
      <c r="B778" s="28" t="s">
        <v>2493</v>
      </c>
      <c r="C778" s="44" t="s">
        <v>1516</v>
      </c>
      <c r="D778" s="45"/>
      <c r="E778" s="33" t="str">
        <f>IF(D778&gt;0,($N$2-Excel_BuiltIn__FilterDatabase__1[[#This Row],[Szül Év.Hó.Nap]])/365.25,"0")</f>
        <v>0</v>
      </c>
      <c r="F778" s="40"/>
      <c r="G778" s="34" t="str">
        <f>CONCATENATE(H778,Excel_BuiltIn__FilterDatabase__1[[#This Row],[Felnőtt]],Excel_BuiltIn__FilterDatabase__1[[#This Row],[Senior]],Excel_BuiltIn__FilterDatabase__1[[#This Row],[Super.s]],L778)</f>
        <v xml:space="preserve">Super.s </v>
      </c>
      <c r="H778" s="34" t="str">
        <f>IF(L778="Nő","",IF(Excel_BuiltIn__FilterDatabase__1[[#This Row],[Kor]]&gt;=1=AND(Excel_BuiltIn__FilterDatabase__1[[#This Row],[Kor]]&lt;18),"Junior ",""))</f>
        <v/>
      </c>
      <c r="I778" s="34" t="str">
        <f>IF(L778="Nő","",IF(Excel_BuiltIn__FilterDatabase__1[[#This Row],[Kor]]&gt;=18=AND(Excel_BuiltIn__FilterDatabase__1[[#This Row],[Kor]]&lt;=49),"Felnőtt ",""))</f>
        <v/>
      </c>
      <c r="J778" s="34" t="str">
        <f>IF(L778="Nő","",IF(Excel_BuiltIn__FilterDatabase__1[[#This Row],[Kor]]&gt;49=AND(Excel_BuiltIn__FilterDatabase__1[[#This Row],[Kor]]&lt;=59),"Senior ",""))</f>
        <v/>
      </c>
      <c r="K778" s="34" t="str">
        <f>IF(L778="Nő","",IF(Excel_BuiltIn__FilterDatabase__1[[#This Row],[Kor]]&gt;=60,"Super.s ",""))</f>
        <v xml:space="preserve">Super.s </v>
      </c>
      <c r="L778" s="34" t="str">
        <f>IF(Excel_BuiltIn__FilterDatabase__1[[#This Row],[Nem]]="Nő","Lady","")</f>
        <v/>
      </c>
    </row>
    <row r="779" spans="1:12" s="1" customFormat="1" ht="27.6">
      <c r="A779" s="28">
        <v>2777</v>
      </c>
      <c r="B779" s="28" t="s">
        <v>2494</v>
      </c>
      <c r="C779" s="44" t="s">
        <v>1516</v>
      </c>
      <c r="D779" s="45"/>
      <c r="E779" s="33" t="str">
        <f>IF(D779&gt;0,($N$2-Excel_BuiltIn__FilterDatabase__1[[#This Row],[Szül Év.Hó.Nap]])/365.25,"0")</f>
        <v>0</v>
      </c>
      <c r="F779" s="40"/>
      <c r="G779" s="34" t="str">
        <f>CONCATENATE(H779,Excel_BuiltIn__FilterDatabase__1[[#This Row],[Felnőtt]],Excel_BuiltIn__FilterDatabase__1[[#This Row],[Senior]],Excel_BuiltIn__FilterDatabase__1[[#This Row],[Super.s]],L779)</f>
        <v xml:space="preserve">Super.s </v>
      </c>
      <c r="H779" s="34" t="str">
        <f>IF(L779="Nő","",IF(Excel_BuiltIn__FilterDatabase__1[[#This Row],[Kor]]&gt;=1=AND(Excel_BuiltIn__FilterDatabase__1[[#This Row],[Kor]]&lt;18),"Junior ",""))</f>
        <v/>
      </c>
      <c r="I779" s="34" t="str">
        <f>IF(L779="Nő","",IF(Excel_BuiltIn__FilterDatabase__1[[#This Row],[Kor]]&gt;=18=AND(Excel_BuiltIn__FilterDatabase__1[[#This Row],[Kor]]&lt;=49),"Felnőtt ",""))</f>
        <v/>
      </c>
      <c r="J779" s="34" t="str">
        <f>IF(L779="Nő","",IF(Excel_BuiltIn__FilterDatabase__1[[#This Row],[Kor]]&gt;49=AND(Excel_BuiltIn__FilterDatabase__1[[#This Row],[Kor]]&lt;=59),"Senior ",""))</f>
        <v/>
      </c>
      <c r="K779" s="34" t="str">
        <f>IF(L779="Nő","",IF(Excel_BuiltIn__FilterDatabase__1[[#This Row],[Kor]]&gt;=60,"Super.s ",""))</f>
        <v xml:space="preserve">Super.s </v>
      </c>
      <c r="L779" s="34" t="str">
        <f>IF(Excel_BuiltIn__FilterDatabase__1[[#This Row],[Nem]]="Nő","Lady","")</f>
        <v/>
      </c>
    </row>
    <row r="780" spans="1:12" s="1" customFormat="1" ht="13.8">
      <c r="A780" s="28">
        <v>2782</v>
      </c>
      <c r="B780" s="28" t="s">
        <v>627</v>
      </c>
      <c r="C780" s="44" t="s">
        <v>1520</v>
      </c>
      <c r="D780" s="45"/>
      <c r="E780" s="33" t="str">
        <f>IF(D780&gt;0,($N$2-Excel_BuiltIn__FilterDatabase__1[[#This Row],[Szül Év.Hó.Nap]])/365.25,"0")</f>
        <v>0</v>
      </c>
      <c r="F780" s="40"/>
      <c r="G780" s="34" t="str">
        <f>CONCATENATE(H780,Excel_BuiltIn__FilterDatabase__1[[#This Row],[Felnőtt]],Excel_BuiltIn__FilterDatabase__1[[#This Row],[Senior]],Excel_BuiltIn__FilterDatabase__1[[#This Row],[Super.s]],L780)</f>
        <v xml:space="preserve">Super.s </v>
      </c>
      <c r="H780" s="34" t="str">
        <f>IF(L780="Nő","",IF(Excel_BuiltIn__FilterDatabase__1[[#This Row],[Kor]]&gt;=1=AND(Excel_BuiltIn__FilterDatabase__1[[#This Row],[Kor]]&lt;18),"Junior ",""))</f>
        <v/>
      </c>
      <c r="I780" s="34" t="str">
        <f>IF(L780="Nő","",IF(Excel_BuiltIn__FilterDatabase__1[[#This Row],[Kor]]&gt;=18=AND(Excel_BuiltIn__FilterDatabase__1[[#This Row],[Kor]]&lt;=49),"Felnőtt ",""))</f>
        <v/>
      </c>
      <c r="J780" s="34" t="str">
        <f>IF(L780="Nő","",IF(Excel_BuiltIn__FilterDatabase__1[[#This Row],[Kor]]&gt;49=AND(Excel_BuiltIn__FilterDatabase__1[[#This Row],[Kor]]&lt;=59),"Senior ",""))</f>
        <v/>
      </c>
      <c r="K780" s="34" t="str">
        <f>IF(L780="Nő","",IF(Excel_BuiltIn__FilterDatabase__1[[#This Row],[Kor]]&gt;=60,"Super.s ",""))</f>
        <v xml:space="preserve">Super.s </v>
      </c>
      <c r="L780" s="34" t="str">
        <f>IF(Excel_BuiltIn__FilterDatabase__1[[#This Row],[Nem]]="Nő","Lady","")</f>
        <v/>
      </c>
    </row>
    <row r="781" spans="1:12" s="1" customFormat="1" ht="13.8">
      <c r="A781" s="28">
        <v>2783</v>
      </c>
      <c r="B781" s="28" t="s">
        <v>2495</v>
      </c>
      <c r="C781" s="44" t="s">
        <v>1520</v>
      </c>
      <c r="D781" s="45"/>
      <c r="E781" s="33" t="str">
        <f>IF(D781&gt;0,($N$2-Excel_BuiltIn__FilterDatabase__1[[#This Row],[Szül Év.Hó.Nap]])/365.25,"0")</f>
        <v>0</v>
      </c>
      <c r="F781" s="40"/>
      <c r="G781" s="34" t="str">
        <f>CONCATENATE(H781,Excel_BuiltIn__FilterDatabase__1[[#This Row],[Felnőtt]],Excel_BuiltIn__FilterDatabase__1[[#This Row],[Senior]],Excel_BuiltIn__FilterDatabase__1[[#This Row],[Super.s]],L781)</f>
        <v xml:space="preserve">Super.s </v>
      </c>
      <c r="H781" s="34" t="str">
        <f>IF(L781="Nő","",IF(Excel_BuiltIn__FilterDatabase__1[[#This Row],[Kor]]&gt;=1=AND(Excel_BuiltIn__FilterDatabase__1[[#This Row],[Kor]]&lt;18),"Junior ",""))</f>
        <v/>
      </c>
      <c r="I781" s="34" t="str">
        <f>IF(L781="Nő","",IF(Excel_BuiltIn__FilterDatabase__1[[#This Row],[Kor]]&gt;=18=AND(Excel_BuiltIn__FilterDatabase__1[[#This Row],[Kor]]&lt;=49),"Felnőtt ",""))</f>
        <v/>
      </c>
      <c r="J781" s="34" t="str">
        <f>IF(L781="Nő","",IF(Excel_BuiltIn__FilterDatabase__1[[#This Row],[Kor]]&gt;49=AND(Excel_BuiltIn__FilterDatabase__1[[#This Row],[Kor]]&lt;=59),"Senior ",""))</f>
        <v/>
      </c>
      <c r="K781" s="34" t="str">
        <f>IF(L781="Nő","",IF(Excel_BuiltIn__FilterDatabase__1[[#This Row],[Kor]]&gt;=60,"Super.s ",""))</f>
        <v xml:space="preserve">Super.s </v>
      </c>
      <c r="L781" s="34" t="str">
        <f>IF(Excel_BuiltIn__FilterDatabase__1[[#This Row],[Nem]]="Nő","Lady","")</f>
        <v/>
      </c>
    </row>
    <row r="782" spans="1:12" s="1" customFormat="1" ht="13.8">
      <c r="A782" s="28">
        <v>2786</v>
      </c>
      <c r="B782" s="28" t="s">
        <v>628</v>
      </c>
      <c r="C782" s="44" t="s">
        <v>1523</v>
      </c>
      <c r="D782" s="45"/>
      <c r="E782" s="33" t="str">
        <f>IF(D782&gt;0,($N$2-Excel_BuiltIn__FilterDatabase__1[[#This Row],[Szül Év.Hó.Nap]])/365.25,"0")</f>
        <v>0</v>
      </c>
      <c r="F782" s="40"/>
      <c r="G782" s="34" t="str">
        <f>CONCATENATE(H782,Excel_BuiltIn__FilterDatabase__1[[#This Row],[Felnőtt]],Excel_BuiltIn__FilterDatabase__1[[#This Row],[Senior]],Excel_BuiltIn__FilterDatabase__1[[#This Row],[Super.s]],L782)</f>
        <v xml:space="preserve">Super.s </v>
      </c>
      <c r="H782" s="34" t="str">
        <f>IF(L782="Nő","",IF(Excel_BuiltIn__FilterDatabase__1[[#This Row],[Kor]]&gt;=1=AND(Excel_BuiltIn__FilterDatabase__1[[#This Row],[Kor]]&lt;18),"Junior ",""))</f>
        <v/>
      </c>
      <c r="I782" s="34" t="str">
        <f>IF(L782="Nő","",IF(Excel_BuiltIn__FilterDatabase__1[[#This Row],[Kor]]&gt;=18=AND(Excel_BuiltIn__FilterDatabase__1[[#This Row],[Kor]]&lt;=49),"Felnőtt ",""))</f>
        <v/>
      </c>
      <c r="J782" s="34" t="str">
        <f>IF(L782="Nő","",IF(Excel_BuiltIn__FilterDatabase__1[[#This Row],[Kor]]&gt;49=AND(Excel_BuiltIn__FilterDatabase__1[[#This Row],[Kor]]&lt;=59),"Senior ",""))</f>
        <v/>
      </c>
      <c r="K782" s="34" t="str">
        <f>IF(L782="Nő","",IF(Excel_BuiltIn__FilterDatabase__1[[#This Row],[Kor]]&gt;=60,"Super.s ",""))</f>
        <v xml:space="preserve">Super.s </v>
      </c>
      <c r="L782" s="34" t="str">
        <f>IF(Excel_BuiltIn__FilterDatabase__1[[#This Row],[Nem]]="Nő","Lady","")</f>
        <v/>
      </c>
    </row>
    <row r="783" spans="1:12" s="1" customFormat="1" ht="13.8">
      <c r="A783" s="28">
        <v>2789</v>
      </c>
      <c r="B783" s="28" t="s">
        <v>480</v>
      </c>
      <c r="C783" s="44" t="s">
        <v>50</v>
      </c>
      <c r="D783" s="45"/>
      <c r="E783" s="33" t="str">
        <f>IF(D783&gt;0,($N$2-Excel_BuiltIn__FilterDatabase__1[[#This Row],[Szül Év.Hó.Nap]])/365.25,"0")</f>
        <v>0</v>
      </c>
      <c r="F783" s="40"/>
      <c r="G783" s="34" t="str">
        <f>CONCATENATE(H783,Excel_BuiltIn__FilterDatabase__1[[#This Row],[Felnőtt]],Excel_BuiltIn__FilterDatabase__1[[#This Row],[Senior]],Excel_BuiltIn__FilterDatabase__1[[#This Row],[Super.s]],L783)</f>
        <v xml:space="preserve">Super.s </v>
      </c>
      <c r="H783" s="34" t="str">
        <f>IF(L783="Nő","",IF(Excel_BuiltIn__FilterDatabase__1[[#This Row],[Kor]]&gt;=1=AND(Excel_BuiltIn__FilterDatabase__1[[#This Row],[Kor]]&lt;18),"Junior ",""))</f>
        <v/>
      </c>
      <c r="I783" s="34" t="str">
        <f>IF(L783="Nő","",IF(Excel_BuiltIn__FilterDatabase__1[[#This Row],[Kor]]&gt;=18=AND(Excel_BuiltIn__FilterDatabase__1[[#This Row],[Kor]]&lt;=49),"Felnőtt ",""))</f>
        <v/>
      </c>
      <c r="J783" s="34" t="str">
        <f>IF(L783="Nő","",IF(Excel_BuiltIn__FilterDatabase__1[[#This Row],[Kor]]&gt;49=AND(Excel_BuiltIn__FilterDatabase__1[[#This Row],[Kor]]&lt;=59),"Senior ",""))</f>
        <v/>
      </c>
      <c r="K783" s="34" t="str">
        <f>IF(L783="Nő","",IF(Excel_BuiltIn__FilterDatabase__1[[#This Row],[Kor]]&gt;=60,"Super.s ",""))</f>
        <v xml:space="preserve">Super.s </v>
      </c>
      <c r="L783" s="34" t="str">
        <f>IF(Excel_BuiltIn__FilterDatabase__1[[#This Row],[Nem]]="Nő","Lady","")</f>
        <v/>
      </c>
    </row>
    <row r="784" spans="1:12" s="1" customFormat="1" ht="13.8">
      <c r="A784" s="28">
        <v>2790</v>
      </c>
      <c r="B784" s="28" t="s">
        <v>629</v>
      </c>
      <c r="C784" s="44" t="s">
        <v>969</v>
      </c>
      <c r="D784" s="45"/>
      <c r="E784" s="33" t="str">
        <f>IF(D784&gt;0,($N$2-Excel_BuiltIn__FilterDatabase__1[[#This Row],[Szül Év.Hó.Nap]])/365.25,"0")</f>
        <v>0</v>
      </c>
      <c r="F784" s="40"/>
      <c r="G784" s="34" t="str">
        <f>CONCATENATE(H784,Excel_BuiltIn__FilterDatabase__1[[#This Row],[Felnőtt]],Excel_BuiltIn__FilterDatabase__1[[#This Row],[Senior]],Excel_BuiltIn__FilterDatabase__1[[#This Row],[Super.s]],L784)</f>
        <v xml:space="preserve">Super.s </v>
      </c>
      <c r="H784" s="34" t="str">
        <f>IF(L784="Nő","",IF(Excel_BuiltIn__FilterDatabase__1[[#This Row],[Kor]]&gt;=1=AND(Excel_BuiltIn__FilterDatabase__1[[#This Row],[Kor]]&lt;18),"Junior ",""))</f>
        <v/>
      </c>
      <c r="I784" s="34" t="str">
        <f>IF(L784="Nő","",IF(Excel_BuiltIn__FilterDatabase__1[[#This Row],[Kor]]&gt;=18=AND(Excel_BuiltIn__FilterDatabase__1[[#This Row],[Kor]]&lt;=49),"Felnőtt ",""))</f>
        <v/>
      </c>
      <c r="J784" s="34" t="str">
        <f>IF(L784="Nő","",IF(Excel_BuiltIn__FilterDatabase__1[[#This Row],[Kor]]&gt;49=AND(Excel_BuiltIn__FilterDatabase__1[[#This Row],[Kor]]&lt;=59),"Senior ",""))</f>
        <v/>
      </c>
      <c r="K784" s="34" t="str">
        <f>IF(L784="Nő","",IF(Excel_BuiltIn__FilterDatabase__1[[#This Row],[Kor]]&gt;=60,"Super.s ",""))</f>
        <v xml:space="preserve">Super.s </v>
      </c>
      <c r="L784" s="34" t="str">
        <f>IF(Excel_BuiltIn__FilterDatabase__1[[#This Row],[Nem]]="Nő","Lady","")</f>
        <v/>
      </c>
    </row>
    <row r="785" spans="1:12" s="1" customFormat="1" ht="13.8">
      <c r="A785" s="28">
        <v>2794</v>
      </c>
      <c r="B785" s="28" t="s">
        <v>630</v>
      </c>
      <c r="C785" s="44" t="s">
        <v>985</v>
      </c>
      <c r="D785" s="45"/>
      <c r="E785" s="33" t="str">
        <f>IF(D785&gt;0,($N$2-Excel_BuiltIn__FilterDatabase__1[[#This Row],[Szül Év.Hó.Nap]])/365.25,"0")</f>
        <v>0</v>
      </c>
      <c r="F785" s="40"/>
      <c r="G785" s="34" t="str">
        <f>CONCATENATE(H785,Excel_BuiltIn__FilterDatabase__1[[#This Row],[Felnőtt]],Excel_BuiltIn__FilterDatabase__1[[#This Row],[Senior]],Excel_BuiltIn__FilterDatabase__1[[#This Row],[Super.s]],L785)</f>
        <v xml:space="preserve">Super.s </v>
      </c>
      <c r="H785" s="34" t="str">
        <f>IF(L785="Nő","",IF(Excel_BuiltIn__FilterDatabase__1[[#This Row],[Kor]]&gt;=1=AND(Excel_BuiltIn__FilterDatabase__1[[#This Row],[Kor]]&lt;18),"Junior ",""))</f>
        <v/>
      </c>
      <c r="I785" s="34" t="str">
        <f>IF(L785="Nő","",IF(Excel_BuiltIn__FilterDatabase__1[[#This Row],[Kor]]&gt;=18=AND(Excel_BuiltIn__FilterDatabase__1[[#This Row],[Kor]]&lt;=49),"Felnőtt ",""))</f>
        <v/>
      </c>
      <c r="J785" s="34" t="str">
        <f>IF(L785="Nő","",IF(Excel_BuiltIn__FilterDatabase__1[[#This Row],[Kor]]&gt;49=AND(Excel_BuiltIn__FilterDatabase__1[[#This Row],[Kor]]&lt;=59),"Senior ",""))</f>
        <v/>
      </c>
      <c r="K785" s="34" t="str">
        <f>IF(L785="Nő","",IF(Excel_BuiltIn__FilterDatabase__1[[#This Row],[Kor]]&gt;=60,"Super.s ",""))</f>
        <v xml:space="preserve">Super.s </v>
      </c>
      <c r="L785" s="34" t="str">
        <f>IF(Excel_BuiltIn__FilterDatabase__1[[#This Row],[Nem]]="Nő","Lady","")</f>
        <v/>
      </c>
    </row>
    <row r="786" spans="1:12" s="1" customFormat="1" ht="13.8">
      <c r="A786" s="28">
        <v>2795</v>
      </c>
      <c r="B786" s="28" t="s">
        <v>631</v>
      </c>
      <c r="C786" s="44" t="s">
        <v>985</v>
      </c>
      <c r="D786" s="45"/>
      <c r="E786" s="33" t="str">
        <f>IF(D786&gt;0,($N$2-Excel_BuiltIn__FilterDatabase__1[[#This Row],[Szül Év.Hó.Nap]])/365.25,"0")</f>
        <v>0</v>
      </c>
      <c r="F786" s="40"/>
      <c r="G786" s="34" t="str">
        <f>CONCATENATE(H786,Excel_BuiltIn__FilterDatabase__1[[#This Row],[Felnőtt]],Excel_BuiltIn__FilterDatabase__1[[#This Row],[Senior]],Excel_BuiltIn__FilterDatabase__1[[#This Row],[Super.s]],L786)</f>
        <v xml:space="preserve">Super.s </v>
      </c>
      <c r="H786" s="34" t="str">
        <f>IF(L786="Nő","",IF(Excel_BuiltIn__FilterDatabase__1[[#This Row],[Kor]]&gt;=1=AND(Excel_BuiltIn__FilterDatabase__1[[#This Row],[Kor]]&lt;18),"Junior ",""))</f>
        <v/>
      </c>
      <c r="I786" s="34" t="str">
        <f>IF(L786="Nő","",IF(Excel_BuiltIn__FilterDatabase__1[[#This Row],[Kor]]&gt;=18=AND(Excel_BuiltIn__FilterDatabase__1[[#This Row],[Kor]]&lt;=49),"Felnőtt ",""))</f>
        <v/>
      </c>
      <c r="J786" s="34" t="str">
        <f>IF(L786="Nő","",IF(Excel_BuiltIn__FilterDatabase__1[[#This Row],[Kor]]&gt;49=AND(Excel_BuiltIn__FilterDatabase__1[[#This Row],[Kor]]&lt;=59),"Senior ",""))</f>
        <v/>
      </c>
      <c r="K786" s="34" t="str">
        <f>IF(L786="Nő","",IF(Excel_BuiltIn__FilterDatabase__1[[#This Row],[Kor]]&gt;=60,"Super.s ",""))</f>
        <v xml:space="preserve">Super.s </v>
      </c>
      <c r="L786" s="34" t="str">
        <f>IF(Excel_BuiltIn__FilterDatabase__1[[#This Row],[Nem]]="Nő","Lady","")</f>
        <v/>
      </c>
    </row>
    <row r="787" spans="1:12" s="1" customFormat="1" ht="13.8">
      <c r="A787" s="28">
        <v>2799</v>
      </c>
      <c r="B787" s="28" t="s">
        <v>632</v>
      </c>
      <c r="C787" s="44" t="s">
        <v>109</v>
      </c>
      <c r="D787" s="45"/>
      <c r="E787" s="33" t="str">
        <f>IF(D787&gt;0,($N$2-Excel_BuiltIn__FilterDatabase__1[[#This Row],[Szül Év.Hó.Nap]])/365.25,"0")</f>
        <v>0</v>
      </c>
      <c r="F787" s="40"/>
      <c r="G787" s="34" t="str">
        <f>CONCATENATE(H787,Excel_BuiltIn__FilterDatabase__1[[#This Row],[Felnőtt]],Excel_BuiltIn__FilterDatabase__1[[#This Row],[Senior]],Excel_BuiltIn__FilterDatabase__1[[#This Row],[Super.s]],L787)</f>
        <v xml:space="preserve">Super.s </v>
      </c>
      <c r="H787" s="34" t="str">
        <f>IF(L787="Nő","",IF(Excel_BuiltIn__FilterDatabase__1[[#This Row],[Kor]]&gt;=1=AND(Excel_BuiltIn__FilterDatabase__1[[#This Row],[Kor]]&lt;18),"Junior ",""))</f>
        <v/>
      </c>
      <c r="I787" s="34" t="str">
        <f>IF(L787="Nő","",IF(Excel_BuiltIn__FilterDatabase__1[[#This Row],[Kor]]&gt;=18=AND(Excel_BuiltIn__FilterDatabase__1[[#This Row],[Kor]]&lt;=49),"Felnőtt ",""))</f>
        <v/>
      </c>
      <c r="J787" s="34" t="str">
        <f>IF(L787="Nő","",IF(Excel_BuiltIn__FilterDatabase__1[[#This Row],[Kor]]&gt;49=AND(Excel_BuiltIn__FilterDatabase__1[[#This Row],[Kor]]&lt;=59),"Senior ",""))</f>
        <v/>
      </c>
      <c r="K787" s="34" t="str">
        <f>IF(L787="Nő","",IF(Excel_BuiltIn__FilterDatabase__1[[#This Row],[Kor]]&gt;=60,"Super.s ",""))</f>
        <v xml:space="preserve">Super.s </v>
      </c>
      <c r="L787" s="34" t="str">
        <f>IF(Excel_BuiltIn__FilterDatabase__1[[#This Row],[Nem]]="Nő","Lady","")</f>
        <v/>
      </c>
    </row>
    <row r="788" spans="1:12" s="1" customFormat="1" ht="13.8">
      <c r="A788" s="28">
        <v>2801</v>
      </c>
      <c r="B788" s="28" t="s">
        <v>633</v>
      </c>
      <c r="C788" s="44" t="s">
        <v>975</v>
      </c>
      <c r="D788" s="45"/>
      <c r="E788" s="33" t="str">
        <f>IF(D788&gt;0,($N$2-Excel_BuiltIn__FilterDatabase__1[[#This Row],[Szül Év.Hó.Nap]])/365.25,"0")</f>
        <v>0</v>
      </c>
      <c r="F788" s="40"/>
      <c r="G788" s="34" t="str">
        <f>CONCATENATE(H788,Excel_BuiltIn__FilterDatabase__1[[#This Row],[Felnőtt]],Excel_BuiltIn__FilterDatabase__1[[#This Row],[Senior]],Excel_BuiltIn__FilterDatabase__1[[#This Row],[Super.s]],L788)</f>
        <v xml:space="preserve">Super.s </v>
      </c>
      <c r="H788" s="34" t="str">
        <f>IF(L788="Nő","",IF(Excel_BuiltIn__FilterDatabase__1[[#This Row],[Kor]]&gt;=1=AND(Excel_BuiltIn__FilterDatabase__1[[#This Row],[Kor]]&lt;18),"Junior ",""))</f>
        <v/>
      </c>
      <c r="I788" s="34" t="str">
        <f>IF(L788="Nő","",IF(Excel_BuiltIn__FilterDatabase__1[[#This Row],[Kor]]&gt;=18=AND(Excel_BuiltIn__FilterDatabase__1[[#This Row],[Kor]]&lt;=49),"Felnőtt ",""))</f>
        <v/>
      </c>
      <c r="J788" s="34" t="str">
        <f>IF(L788="Nő","",IF(Excel_BuiltIn__FilterDatabase__1[[#This Row],[Kor]]&gt;49=AND(Excel_BuiltIn__FilterDatabase__1[[#This Row],[Kor]]&lt;=59),"Senior ",""))</f>
        <v/>
      </c>
      <c r="K788" s="34" t="str">
        <f>IF(L788="Nő","",IF(Excel_BuiltIn__FilterDatabase__1[[#This Row],[Kor]]&gt;=60,"Super.s ",""))</f>
        <v xml:space="preserve">Super.s </v>
      </c>
      <c r="L788" s="34" t="str">
        <f>IF(Excel_BuiltIn__FilterDatabase__1[[#This Row],[Nem]]="Nő","Lady","")</f>
        <v/>
      </c>
    </row>
    <row r="789" spans="1:12" s="1" customFormat="1" ht="21">
      <c r="A789" s="28">
        <v>2804</v>
      </c>
      <c r="B789" s="28" t="s">
        <v>2188</v>
      </c>
      <c r="C789" s="44" t="s">
        <v>977</v>
      </c>
      <c r="D789" s="45"/>
      <c r="E789" s="33" t="str">
        <f>IF(D789&gt;0,($N$2-Excel_BuiltIn__FilterDatabase__1[[#This Row],[Szül Év.Hó.Nap]])/365.25,"0")</f>
        <v>0</v>
      </c>
      <c r="F789" s="40"/>
      <c r="G789" s="34" t="str">
        <f>CONCATENATE(H789,Excel_BuiltIn__FilterDatabase__1[[#This Row],[Felnőtt]],Excel_BuiltIn__FilterDatabase__1[[#This Row],[Senior]],Excel_BuiltIn__FilterDatabase__1[[#This Row],[Super.s]],L789)</f>
        <v xml:space="preserve">Super.s </v>
      </c>
      <c r="H789" s="34" t="str">
        <f>IF(L789="Nő","",IF(Excel_BuiltIn__FilterDatabase__1[[#This Row],[Kor]]&gt;=1=AND(Excel_BuiltIn__FilterDatabase__1[[#This Row],[Kor]]&lt;18),"Junior ",""))</f>
        <v/>
      </c>
      <c r="I789" s="34" t="str">
        <f>IF(L789="Nő","",IF(Excel_BuiltIn__FilterDatabase__1[[#This Row],[Kor]]&gt;=18=AND(Excel_BuiltIn__FilterDatabase__1[[#This Row],[Kor]]&lt;=49),"Felnőtt ",""))</f>
        <v/>
      </c>
      <c r="J789" s="34" t="str">
        <f>IF(L789="Nő","",IF(Excel_BuiltIn__FilterDatabase__1[[#This Row],[Kor]]&gt;49=AND(Excel_BuiltIn__FilterDatabase__1[[#This Row],[Kor]]&lt;=59),"Senior ",""))</f>
        <v/>
      </c>
      <c r="K789" s="34" t="str">
        <f>IF(L789="Nő","",IF(Excel_BuiltIn__FilterDatabase__1[[#This Row],[Kor]]&gt;=60,"Super.s ",""))</f>
        <v xml:space="preserve">Super.s </v>
      </c>
      <c r="L789" s="34" t="str">
        <f>IF(Excel_BuiltIn__FilterDatabase__1[[#This Row],[Nem]]="Nő","Lady","")</f>
        <v/>
      </c>
    </row>
    <row r="790" spans="1:12" s="1" customFormat="1" ht="13.8">
      <c r="A790" s="28">
        <v>2805</v>
      </c>
      <c r="B790" s="28" t="s">
        <v>634</v>
      </c>
      <c r="C790" s="44" t="s">
        <v>986</v>
      </c>
      <c r="D790" s="45"/>
      <c r="E790" s="33" t="str">
        <f>IF(D790&gt;0,($N$2-Excel_BuiltIn__FilterDatabase__1[[#This Row],[Szül Év.Hó.Nap]])/365.25,"0")</f>
        <v>0</v>
      </c>
      <c r="F790" s="40"/>
      <c r="G790" s="34" t="str">
        <f>CONCATENATE(H790,Excel_BuiltIn__FilterDatabase__1[[#This Row],[Felnőtt]],Excel_BuiltIn__FilterDatabase__1[[#This Row],[Senior]],Excel_BuiltIn__FilterDatabase__1[[#This Row],[Super.s]],L790)</f>
        <v xml:space="preserve">Super.s </v>
      </c>
      <c r="H790" s="34" t="str">
        <f>IF(L790="Nő","",IF(Excel_BuiltIn__FilterDatabase__1[[#This Row],[Kor]]&gt;=1=AND(Excel_BuiltIn__FilterDatabase__1[[#This Row],[Kor]]&lt;18),"Junior ",""))</f>
        <v/>
      </c>
      <c r="I790" s="34" t="str">
        <f>IF(L790="Nő","",IF(Excel_BuiltIn__FilterDatabase__1[[#This Row],[Kor]]&gt;=18=AND(Excel_BuiltIn__FilterDatabase__1[[#This Row],[Kor]]&lt;=49),"Felnőtt ",""))</f>
        <v/>
      </c>
      <c r="J790" s="34" t="str">
        <f>IF(L790="Nő","",IF(Excel_BuiltIn__FilterDatabase__1[[#This Row],[Kor]]&gt;49=AND(Excel_BuiltIn__FilterDatabase__1[[#This Row],[Kor]]&lt;=59),"Senior ",""))</f>
        <v/>
      </c>
      <c r="K790" s="34" t="str">
        <f>IF(L790="Nő","",IF(Excel_BuiltIn__FilterDatabase__1[[#This Row],[Kor]]&gt;=60,"Super.s ",""))</f>
        <v xml:space="preserve">Super.s </v>
      </c>
      <c r="L790" s="34" t="str">
        <f>IF(Excel_BuiltIn__FilterDatabase__1[[#This Row],[Nem]]="Nő","Lady","")</f>
        <v/>
      </c>
    </row>
    <row r="791" spans="1:12" s="1" customFormat="1" ht="13.8">
      <c r="A791" s="28">
        <v>2806</v>
      </c>
      <c r="B791" s="28" t="s">
        <v>635</v>
      </c>
      <c r="C791" s="44" t="s">
        <v>1002</v>
      </c>
      <c r="D791" s="45"/>
      <c r="E791" s="33" t="str">
        <f>IF(D791&gt;0,($N$2-Excel_BuiltIn__FilterDatabase__1[[#This Row],[Szül Év.Hó.Nap]])/365.25,"0")</f>
        <v>0</v>
      </c>
      <c r="F791" s="40"/>
      <c r="G791" s="34" t="str">
        <f>CONCATENATE(H791,Excel_BuiltIn__FilterDatabase__1[[#This Row],[Felnőtt]],Excel_BuiltIn__FilterDatabase__1[[#This Row],[Senior]],Excel_BuiltIn__FilterDatabase__1[[#This Row],[Super.s]],L791)</f>
        <v xml:space="preserve">Super.s </v>
      </c>
      <c r="H791" s="34" t="str">
        <f>IF(L791="Nő","",IF(Excel_BuiltIn__FilterDatabase__1[[#This Row],[Kor]]&gt;=1=AND(Excel_BuiltIn__FilterDatabase__1[[#This Row],[Kor]]&lt;18),"Junior ",""))</f>
        <v/>
      </c>
      <c r="I791" s="34" t="str">
        <f>IF(L791="Nő","",IF(Excel_BuiltIn__FilterDatabase__1[[#This Row],[Kor]]&gt;=18=AND(Excel_BuiltIn__FilterDatabase__1[[#This Row],[Kor]]&lt;=49),"Felnőtt ",""))</f>
        <v/>
      </c>
      <c r="J791" s="34" t="str">
        <f>IF(L791="Nő","",IF(Excel_BuiltIn__FilterDatabase__1[[#This Row],[Kor]]&gt;49=AND(Excel_BuiltIn__FilterDatabase__1[[#This Row],[Kor]]&lt;=59),"Senior ",""))</f>
        <v/>
      </c>
      <c r="K791" s="34" t="str">
        <f>IF(L791="Nő","",IF(Excel_BuiltIn__FilterDatabase__1[[#This Row],[Kor]]&gt;=60,"Super.s ",""))</f>
        <v xml:space="preserve">Super.s </v>
      </c>
      <c r="L791" s="34" t="str">
        <f>IF(Excel_BuiltIn__FilterDatabase__1[[#This Row],[Nem]]="Nő","Lady","")</f>
        <v/>
      </c>
    </row>
    <row r="792" spans="1:12" s="1" customFormat="1" ht="13.8">
      <c r="A792" s="28">
        <v>2808</v>
      </c>
      <c r="B792" s="28" t="s">
        <v>636</v>
      </c>
      <c r="C792" s="44" t="s">
        <v>27</v>
      </c>
      <c r="D792" s="45"/>
      <c r="E792" s="33" t="str">
        <f>IF(D792&gt;0,($N$2-Excel_BuiltIn__FilterDatabase__1[[#This Row],[Szül Év.Hó.Nap]])/365.25,"0")</f>
        <v>0</v>
      </c>
      <c r="F792" s="40"/>
      <c r="G792" s="34" t="str">
        <f>CONCATENATE(H792,Excel_BuiltIn__FilterDatabase__1[[#This Row],[Felnőtt]],Excel_BuiltIn__FilterDatabase__1[[#This Row],[Senior]],Excel_BuiltIn__FilterDatabase__1[[#This Row],[Super.s]],L792)</f>
        <v xml:space="preserve">Super.s </v>
      </c>
      <c r="H792" s="34" t="str">
        <f>IF(L792="Nő","",IF(Excel_BuiltIn__FilterDatabase__1[[#This Row],[Kor]]&gt;=1=AND(Excel_BuiltIn__FilterDatabase__1[[#This Row],[Kor]]&lt;18),"Junior ",""))</f>
        <v/>
      </c>
      <c r="I792" s="34" t="str">
        <f>IF(L792="Nő","",IF(Excel_BuiltIn__FilterDatabase__1[[#This Row],[Kor]]&gt;=18=AND(Excel_BuiltIn__FilterDatabase__1[[#This Row],[Kor]]&lt;=49),"Felnőtt ",""))</f>
        <v/>
      </c>
      <c r="J792" s="34" t="str">
        <f>IF(L792="Nő","",IF(Excel_BuiltIn__FilterDatabase__1[[#This Row],[Kor]]&gt;49=AND(Excel_BuiltIn__FilterDatabase__1[[#This Row],[Kor]]&lt;=59),"Senior ",""))</f>
        <v/>
      </c>
      <c r="K792" s="34" t="str">
        <f>IF(L792="Nő","",IF(Excel_BuiltIn__FilterDatabase__1[[#This Row],[Kor]]&gt;=60,"Super.s ",""))</f>
        <v xml:space="preserve">Super.s </v>
      </c>
      <c r="L792" s="34" t="str">
        <f>IF(Excel_BuiltIn__FilterDatabase__1[[#This Row],[Nem]]="Nő","Lady","")</f>
        <v/>
      </c>
    </row>
    <row r="793" spans="1:12" s="1" customFormat="1" ht="13.8">
      <c r="A793" s="28">
        <v>2814</v>
      </c>
      <c r="B793" s="28" t="s">
        <v>637</v>
      </c>
      <c r="C793" s="44" t="s">
        <v>982</v>
      </c>
      <c r="D793" s="45"/>
      <c r="E793" s="33" t="str">
        <f>IF(D793&gt;0,($N$2-Excel_BuiltIn__FilterDatabase__1[[#This Row],[Szül Év.Hó.Nap]])/365.25,"0")</f>
        <v>0</v>
      </c>
      <c r="F793" s="40"/>
      <c r="G793" s="34" t="str">
        <f>CONCATENATE(H793,Excel_BuiltIn__FilterDatabase__1[[#This Row],[Felnőtt]],Excel_BuiltIn__FilterDatabase__1[[#This Row],[Senior]],Excel_BuiltIn__FilterDatabase__1[[#This Row],[Super.s]],L793)</f>
        <v xml:space="preserve">Super.s </v>
      </c>
      <c r="H793" s="34" t="str">
        <f>IF(L793="Nő","",IF(Excel_BuiltIn__FilterDatabase__1[[#This Row],[Kor]]&gt;=1=AND(Excel_BuiltIn__FilterDatabase__1[[#This Row],[Kor]]&lt;18),"Junior ",""))</f>
        <v/>
      </c>
      <c r="I793" s="34" t="str">
        <f>IF(L793="Nő","",IF(Excel_BuiltIn__FilterDatabase__1[[#This Row],[Kor]]&gt;=18=AND(Excel_BuiltIn__FilterDatabase__1[[#This Row],[Kor]]&lt;=49),"Felnőtt ",""))</f>
        <v/>
      </c>
      <c r="J793" s="34" t="str">
        <f>IF(L793="Nő","",IF(Excel_BuiltIn__FilterDatabase__1[[#This Row],[Kor]]&gt;49=AND(Excel_BuiltIn__FilterDatabase__1[[#This Row],[Kor]]&lt;=59),"Senior ",""))</f>
        <v/>
      </c>
      <c r="K793" s="34" t="str">
        <f>IF(L793="Nő","",IF(Excel_BuiltIn__FilterDatabase__1[[#This Row],[Kor]]&gt;=60,"Super.s ",""))</f>
        <v xml:space="preserve">Super.s </v>
      </c>
      <c r="L793" s="34" t="str">
        <f>IF(Excel_BuiltIn__FilterDatabase__1[[#This Row],[Nem]]="Nő","Lady","")</f>
        <v/>
      </c>
    </row>
    <row r="794" spans="1:12" s="1" customFormat="1" ht="13.8">
      <c r="A794" s="28">
        <v>2816</v>
      </c>
      <c r="B794" s="28" t="s">
        <v>638</v>
      </c>
      <c r="C794" s="44" t="s">
        <v>945</v>
      </c>
      <c r="D794" s="45"/>
      <c r="E794" s="33" t="str">
        <f>IF(D794&gt;0,($N$2-Excel_BuiltIn__FilterDatabase__1[[#This Row],[Szül Év.Hó.Nap]])/365.25,"0")</f>
        <v>0</v>
      </c>
      <c r="F794" s="40"/>
      <c r="G794" s="34" t="str">
        <f>CONCATENATE(H794,Excel_BuiltIn__FilterDatabase__1[[#This Row],[Felnőtt]],Excel_BuiltIn__FilterDatabase__1[[#This Row],[Senior]],Excel_BuiltIn__FilterDatabase__1[[#This Row],[Super.s]],L794)</f>
        <v xml:space="preserve">Super.s </v>
      </c>
      <c r="H794" s="34" t="str">
        <f>IF(L794="Nő","",IF(Excel_BuiltIn__FilterDatabase__1[[#This Row],[Kor]]&gt;=1=AND(Excel_BuiltIn__FilterDatabase__1[[#This Row],[Kor]]&lt;18),"Junior ",""))</f>
        <v/>
      </c>
      <c r="I794" s="34" t="str">
        <f>IF(L794="Nő","",IF(Excel_BuiltIn__FilterDatabase__1[[#This Row],[Kor]]&gt;=18=AND(Excel_BuiltIn__FilterDatabase__1[[#This Row],[Kor]]&lt;=49),"Felnőtt ",""))</f>
        <v/>
      </c>
      <c r="J794" s="34" t="str">
        <f>IF(L794="Nő","",IF(Excel_BuiltIn__FilterDatabase__1[[#This Row],[Kor]]&gt;49=AND(Excel_BuiltIn__FilterDatabase__1[[#This Row],[Kor]]&lt;=59),"Senior ",""))</f>
        <v/>
      </c>
      <c r="K794" s="34" t="str">
        <f>IF(L794="Nő","",IF(Excel_BuiltIn__FilterDatabase__1[[#This Row],[Kor]]&gt;=60,"Super.s ",""))</f>
        <v xml:space="preserve">Super.s </v>
      </c>
      <c r="L794" s="34" t="str">
        <f>IF(Excel_BuiltIn__FilterDatabase__1[[#This Row],[Nem]]="Nő","Lady","")</f>
        <v/>
      </c>
    </row>
    <row r="795" spans="1:12" s="1" customFormat="1" ht="13.8">
      <c r="A795" s="28">
        <v>2848</v>
      </c>
      <c r="B795" s="28" t="s">
        <v>356</v>
      </c>
      <c r="C795" s="44" t="s">
        <v>461</v>
      </c>
      <c r="D795" s="45"/>
      <c r="E795" s="33" t="str">
        <f>IF(D795&gt;0,($N$2-Excel_BuiltIn__FilterDatabase__1[[#This Row],[Szül Év.Hó.Nap]])/365.25,"0")</f>
        <v>0</v>
      </c>
      <c r="F795" s="40"/>
      <c r="G795" s="34" t="str">
        <f>CONCATENATE(H795,Excel_BuiltIn__FilterDatabase__1[[#This Row],[Felnőtt]],Excel_BuiltIn__FilterDatabase__1[[#This Row],[Senior]],Excel_BuiltIn__FilterDatabase__1[[#This Row],[Super.s]],L795)</f>
        <v xml:space="preserve">Super.s </v>
      </c>
      <c r="H795" s="34" t="str">
        <f>IF(L795="Nő","",IF(Excel_BuiltIn__FilterDatabase__1[[#This Row],[Kor]]&gt;=1=AND(Excel_BuiltIn__FilterDatabase__1[[#This Row],[Kor]]&lt;18),"Junior ",""))</f>
        <v/>
      </c>
      <c r="I795" s="34" t="str">
        <f>IF(L795="Nő","",IF(Excel_BuiltIn__FilterDatabase__1[[#This Row],[Kor]]&gt;=18=AND(Excel_BuiltIn__FilterDatabase__1[[#This Row],[Kor]]&lt;=49),"Felnőtt ",""))</f>
        <v/>
      </c>
      <c r="J795" s="34" t="str">
        <f>IF(L795="Nő","",IF(Excel_BuiltIn__FilterDatabase__1[[#This Row],[Kor]]&gt;49=AND(Excel_BuiltIn__FilterDatabase__1[[#This Row],[Kor]]&lt;=59),"Senior ",""))</f>
        <v/>
      </c>
      <c r="K795" s="34" t="str">
        <f>IF(L795="Nő","",IF(Excel_BuiltIn__FilterDatabase__1[[#This Row],[Kor]]&gt;=60,"Super.s ",""))</f>
        <v xml:space="preserve">Super.s </v>
      </c>
      <c r="L795" s="34" t="str">
        <f>IF(Excel_BuiltIn__FilterDatabase__1[[#This Row],[Nem]]="Nő","Lady","")</f>
        <v/>
      </c>
    </row>
    <row r="796" spans="1:12" s="1" customFormat="1" ht="13.8">
      <c r="A796" s="28">
        <v>2850</v>
      </c>
      <c r="B796" s="28" t="s">
        <v>639</v>
      </c>
      <c r="C796" s="44" t="s">
        <v>1543</v>
      </c>
      <c r="D796" s="45"/>
      <c r="E796" s="33" t="str">
        <f>IF(D796&gt;0,($N$2-Excel_BuiltIn__FilterDatabase__1[[#This Row],[Szül Év.Hó.Nap]])/365.25,"0")</f>
        <v>0</v>
      </c>
      <c r="F796" s="40"/>
      <c r="G796" s="34" t="str">
        <f>CONCATENATE(H796,Excel_BuiltIn__FilterDatabase__1[[#This Row],[Felnőtt]],Excel_BuiltIn__FilterDatabase__1[[#This Row],[Senior]],Excel_BuiltIn__FilterDatabase__1[[#This Row],[Super.s]],L796)</f>
        <v xml:space="preserve">Super.s </v>
      </c>
      <c r="H796" s="34" t="str">
        <f>IF(L796="Nő","",IF(Excel_BuiltIn__FilterDatabase__1[[#This Row],[Kor]]&gt;=1=AND(Excel_BuiltIn__FilterDatabase__1[[#This Row],[Kor]]&lt;18),"Junior ",""))</f>
        <v/>
      </c>
      <c r="I796" s="34" t="str">
        <f>IF(L796="Nő","",IF(Excel_BuiltIn__FilterDatabase__1[[#This Row],[Kor]]&gt;=18=AND(Excel_BuiltIn__FilterDatabase__1[[#This Row],[Kor]]&lt;=49),"Felnőtt ",""))</f>
        <v/>
      </c>
      <c r="J796" s="34" t="str">
        <f>IF(L796="Nő","",IF(Excel_BuiltIn__FilterDatabase__1[[#This Row],[Kor]]&gt;49=AND(Excel_BuiltIn__FilterDatabase__1[[#This Row],[Kor]]&lt;=59),"Senior ",""))</f>
        <v/>
      </c>
      <c r="K796" s="34" t="str">
        <f>IF(L796="Nő","",IF(Excel_BuiltIn__FilterDatabase__1[[#This Row],[Kor]]&gt;=60,"Super.s ",""))</f>
        <v xml:space="preserve">Super.s </v>
      </c>
      <c r="L796" s="34" t="str">
        <f>IF(Excel_BuiltIn__FilterDatabase__1[[#This Row],[Nem]]="Nő","Lady","")</f>
        <v/>
      </c>
    </row>
    <row r="797" spans="1:12" s="1" customFormat="1" ht="13.8">
      <c r="A797" s="28">
        <v>2853</v>
      </c>
      <c r="B797" s="28" t="s">
        <v>641</v>
      </c>
      <c r="C797" s="44" t="s">
        <v>986</v>
      </c>
      <c r="D797" s="45"/>
      <c r="E797" s="33" t="str">
        <f>IF(D797&gt;0,($N$2-Excel_BuiltIn__FilterDatabase__1[[#This Row],[Szül Év.Hó.Nap]])/365.25,"0")</f>
        <v>0</v>
      </c>
      <c r="F797" s="40"/>
      <c r="G797" s="34" t="str">
        <f>CONCATENATE(H797,Excel_BuiltIn__FilterDatabase__1[[#This Row],[Felnőtt]],Excel_BuiltIn__FilterDatabase__1[[#This Row],[Senior]],Excel_BuiltIn__FilterDatabase__1[[#This Row],[Super.s]],L797)</f>
        <v xml:space="preserve">Super.s </v>
      </c>
      <c r="H797" s="34" t="str">
        <f>IF(L797="Nő","",IF(Excel_BuiltIn__FilterDatabase__1[[#This Row],[Kor]]&gt;=1=AND(Excel_BuiltIn__FilterDatabase__1[[#This Row],[Kor]]&lt;18),"Junior ",""))</f>
        <v/>
      </c>
      <c r="I797" s="34" t="str">
        <f>IF(L797="Nő","",IF(Excel_BuiltIn__FilterDatabase__1[[#This Row],[Kor]]&gt;=18=AND(Excel_BuiltIn__FilterDatabase__1[[#This Row],[Kor]]&lt;=49),"Felnőtt ",""))</f>
        <v/>
      </c>
      <c r="J797" s="34" t="str">
        <f>IF(L797="Nő","",IF(Excel_BuiltIn__FilterDatabase__1[[#This Row],[Kor]]&gt;49=AND(Excel_BuiltIn__FilterDatabase__1[[#This Row],[Kor]]&lt;=59),"Senior ",""))</f>
        <v/>
      </c>
      <c r="K797" s="34" t="str">
        <f>IF(L797="Nő","",IF(Excel_BuiltIn__FilterDatabase__1[[#This Row],[Kor]]&gt;=60,"Super.s ",""))</f>
        <v xml:space="preserve">Super.s </v>
      </c>
      <c r="L797" s="34" t="str">
        <f>IF(Excel_BuiltIn__FilterDatabase__1[[#This Row],[Nem]]="Nő","Lady","")</f>
        <v/>
      </c>
    </row>
    <row r="798" spans="1:12" s="1" customFormat="1" ht="27.6">
      <c r="A798" s="28">
        <v>2856</v>
      </c>
      <c r="B798" s="28" t="s">
        <v>2496</v>
      </c>
      <c r="C798" s="44" t="s">
        <v>27</v>
      </c>
      <c r="D798" s="45"/>
      <c r="E798" s="33" t="str">
        <f>IF(D798&gt;0,($N$2-Excel_BuiltIn__FilterDatabase__1[[#This Row],[Szül Év.Hó.Nap]])/365.25,"0")</f>
        <v>0</v>
      </c>
      <c r="F798" s="40"/>
      <c r="G798" s="34" t="str">
        <f>CONCATENATE(H798,Excel_BuiltIn__FilterDatabase__1[[#This Row],[Felnőtt]],Excel_BuiltIn__FilterDatabase__1[[#This Row],[Senior]],Excel_BuiltIn__FilterDatabase__1[[#This Row],[Super.s]],L798)</f>
        <v xml:space="preserve">Super.s </v>
      </c>
      <c r="H798" s="34" t="str">
        <f>IF(L798="Nő","",IF(Excel_BuiltIn__FilterDatabase__1[[#This Row],[Kor]]&gt;=1=AND(Excel_BuiltIn__FilterDatabase__1[[#This Row],[Kor]]&lt;18),"Junior ",""))</f>
        <v/>
      </c>
      <c r="I798" s="34" t="str">
        <f>IF(L798="Nő","",IF(Excel_BuiltIn__FilterDatabase__1[[#This Row],[Kor]]&gt;=18=AND(Excel_BuiltIn__FilterDatabase__1[[#This Row],[Kor]]&lt;=49),"Felnőtt ",""))</f>
        <v/>
      </c>
      <c r="J798" s="34" t="str">
        <f>IF(L798="Nő","",IF(Excel_BuiltIn__FilterDatabase__1[[#This Row],[Kor]]&gt;49=AND(Excel_BuiltIn__FilterDatabase__1[[#This Row],[Kor]]&lt;=59),"Senior ",""))</f>
        <v/>
      </c>
      <c r="K798" s="34" t="str">
        <f>IF(L798="Nő","",IF(Excel_BuiltIn__FilterDatabase__1[[#This Row],[Kor]]&gt;=60,"Super.s ",""))</f>
        <v xml:space="preserve">Super.s </v>
      </c>
      <c r="L798" s="34" t="str">
        <f>IF(Excel_BuiltIn__FilterDatabase__1[[#This Row],[Nem]]="Nő","Lady","")</f>
        <v/>
      </c>
    </row>
    <row r="799" spans="1:12" s="1" customFormat="1" ht="13.8">
      <c r="A799" s="28">
        <v>2863</v>
      </c>
      <c r="B799" s="28" t="s">
        <v>2189</v>
      </c>
      <c r="C799" s="44" t="s">
        <v>964</v>
      </c>
      <c r="D799" s="45"/>
      <c r="E799" s="33" t="str">
        <f>IF(D799&gt;0,($N$2-Excel_BuiltIn__FilterDatabase__1[[#This Row],[Szül Év.Hó.Nap]])/365.25,"0")</f>
        <v>0</v>
      </c>
      <c r="F799" s="40"/>
      <c r="G799" s="34" t="str">
        <f>CONCATENATE(H799,Excel_BuiltIn__FilterDatabase__1[[#This Row],[Felnőtt]],Excel_BuiltIn__FilterDatabase__1[[#This Row],[Senior]],Excel_BuiltIn__FilterDatabase__1[[#This Row],[Super.s]],L799)</f>
        <v xml:space="preserve">Super.s </v>
      </c>
      <c r="H799" s="34" t="str">
        <f>IF(L799="Nő","",IF(Excel_BuiltIn__FilterDatabase__1[[#This Row],[Kor]]&gt;=1=AND(Excel_BuiltIn__FilterDatabase__1[[#This Row],[Kor]]&lt;18),"Junior ",""))</f>
        <v/>
      </c>
      <c r="I799" s="34" t="str">
        <f>IF(L799="Nő","",IF(Excel_BuiltIn__FilterDatabase__1[[#This Row],[Kor]]&gt;=18=AND(Excel_BuiltIn__FilterDatabase__1[[#This Row],[Kor]]&lt;=49),"Felnőtt ",""))</f>
        <v/>
      </c>
      <c r="J799" s="34" t="str">
        <f>IF(L799="Nő","",IF(Excel_BuiltIn__FilterDatabase__1[[#This Row],[Kor]]&gt;49=AND(Excel_BuiltIn__FilterDatabase__1[[#This Row],[Kor]]&lt;=59),"Senior ",""))</f>
        <v/>
      </c>
      <c r="K799" s="34" t="str">
        <f>IF(L799="Nő","",IF(Excel_BuiltIn__FilterDatabase__1[[#This Row],[Kor]]&gt;=60,"Super.s ",""))</f>
        <v xml:space="preserve">Super.s </v>
      </c>
      <c r="L799" s="34" t="str">
        <f>IF(Excel_BuiltIn__FilterDatabase__1[[#This Row],[Nem]]="Nő","Lady","")</f>
        <v/>
      </c>
    </row>
    <row r="800" spans="1:12" s="1" customFormat="1" ht="13.8">
      <c r="A800" s="28">
        <v>2864</v>
      </c>
      <c r="B800" s="28" t="s">
        <v>1544</v>
      </c>
      <c r="C800" s="44" t="s">
        <v>2364</v>
      </c>
      <c r="D800" s="45"/>
      <c r="E800" s="33" t="str">
        <f>IF(D800&gt;0,($N$2-Excel_BuiltIn__FilterDatabase__1[[#This Row],[Szül Év.Hó.Nap]])/365.25,"0")</f>
        <v>0</v>
      </c>
      <c r="F800" s="40"/>
      <c r="G800" s="34" t="str">
        <f>CONCATENATE(H800,Excel_BuiltIn__FilterDatabase__1[[#This Row],[Felnőtt]],Excel_BuiltIn__FilterDatabase__1[[#This Row],[Senior]],Excel_BuiltIn__FilterDatabase__1[[#This Row],[Super.s]],L800)</f>
        <v xml:space="preserve">Super.s </v>
      </c>
      <c r="H800" s="34" t="str">
        <f>IF(L800="Nő","",IF(Excel_BuiltIn__FilterDatabase__1[[#This Row],[Kor]]&gt;=1=AND(Excel_BuiltIn__FilterDatabase__1[[#This Row],[Kor]]&lt;18),"Junior ",""))</f>
        <v/>
      </c>
      <c r="I800" s="34" t="str">
        <f>IF(L800="Nő","",IF(Excel_BuiltIn__FilterDatabase__1[[#This Row],[Kor]]&gt;=18=AND(Excel_BuiltIn__FilterDatabase__1[[#This Row],[Kor]]&lt;=49),"Felnőtt ",""))</f>
        <v/>
      </c>
      <c r="J800" s="34" t="str">
        <f>IF(L800="Nő","",IF(Excel_BuiltIn__FilterDatabase__1[[#This Row],[Kor]]&gt;49=AND(Excel_BuiltIn__FilterDatabase__1[[#This Row],[Kor]]&lt;=59),"Senior ",""))</f>
        <v/>
      </c>
      <c r="K800" s="34" t="str">
        <f>IF(L800="Nő","",IF(Excel_BuiltIn__FilterDatabase__1[[#This Row],[Kor]]&gt;=60,"Super.s ",""))</f>
        <v xml:space="preserve">Super.s </v>
      </c>
      <c r="L800" s="34" t="str">
        <f>IF(Excel_BuiltIn__FilterDatabase__1[[#This Row],[Nem]]="Nő","Lady","")</f>
        <v/>
      </c>
    </row>
    <row r="801" spans="1:12" s="1" customFormat="1" ht="13.8">
      <c r="A801" s="28">
        <v>2865</v>
      </c>
      <c r="B801" s="28" t="s">
        <v>642</v>
      </c>
      <c r="C801" s="44" t="s">
        <v>979</v>
      </c>
      <c r="D801" s="45"/>
      <c r="E801" s="33" t="str">
        <f>IF(D801&gt;0,($N$2-Excel_BuiltIn__FilterDatabase__1[[#This Row],[Szül Év.Hó.Nap]])/365.25,"0")</f>
        <v>0</v>
      </c>
      <c r="F801" s="40"/>
      <c r="G801" s="34" t="str">
        <f>CONCATENATE(H801,Excel_BuiltIn__FilterDatabase__1[[#This Row],[Felnőtt]],Excel_BuiltIn__FilterDatabase__1[[#This Row],[Senior]],Excel_BuiltIn__FilterDatabase__1[[#This Row],[Super.s]],L801)</f>
        <v xml:space="preserve">Super.s </v>
      </c>
      <c r="H801" s="34" t="str">
        <f>IF(L801="Nő","",IF(Excel_BuiltIn__FilterDatabase__1[[#This Row],[Kor]]&gt;=1=AND(Excel_BuiltIn__FilterDatabase__1[[#This Row],[Kor]]&lt;18),"Junior ",""))</f>
        <v/>
      </c>
      <c r="I801" s="34" t="str">
        <f>IF(L801="Nő","",IF(Excel_BuiltIn__FilterDatabase__1[[#This Row],[Kor]]&gt;=18=AND(Excel_BuiltIn__FilterDatabase__1[[#This Row],[Kor]]&lt;=49),"Felnőtt ",""))</f>
        <v/>
      </c>
      <c r="J801" s="34" t="str">
        <f>IF(L801="Nő","",IF(Excel_BuiltIn__FilterDatabase__1[[#This Row],[Kor]]&gt;49=AND(Excel_BuiltIn__FilterDatabase__1[[#This Row],[Kor]]&lt;=59),"Senior ",""))</f>
        <v/>
      </c>
      <c r="K801" s="34" t="str">
        <f>IF(L801="Nő","",IF(Excel_BuiltIn__FilterDatabase__1[[#This Row],[Kor]]&gt;=60,"Super.s ",""))</f>
        <v xml:space="preserve">Super.s </v>
      </c>
      <c r="L801" s="34" t="str">
        <f>IF(Excel_BuiltIn__FilterDatabase__1[[#This Row],[Nem]]="Nő","Lady","")</f>
        <v/>
      </c>
    </row>
    <row r="802" spans="1:12" s="1" customFormat="1" ht="13.8">
      <c r="A802" s="28">
        <v>2867</v>
      </c>
      <c r="B802" s="28" t="s">
        <v>643</v>
      </c>
      <c r="C802" s="44" t="s">
        <v>192</v>
      </c>
      <c r="D802" s="45"/>
      <c r="E802" s="33" t="str">
        <f>IF(D802&gt;0,($N$2-Excel_BuiltIn__FilterDatabase__1[[#This Row],[Szül Év.Hó.Nap]])/365.25,"0")</f>
        <v>0</v>
      </c>
      <c r="F802" s="40"/>
      <c r="G802" s="34" t="str">
        <f>CONCATENATE(H802,Excel_BuiltIn__FilterDatabase__1[[#This Row],[Felnőtt]],Excel_BuiltIn__FilterDatabase__1[[#This Row],[Senior]],Excel_BuiltIn__FilterDatabase__1[[#This Row],[Super.s]],L802)</f>
        <v xml:space="preserve">Super.s </v>
      </c>
      <c r="H802" s="34" t="str">
        <f>IF(L802="Nő","",IF(Excel_BuiltIn__FilterDatabase__1[[#This Row],[Kor]]&gt;=1=AND(Excel_BuiltIn__FilterDatabase__1[[#This Row],[Kor]]&lt;18),"Junior ",""))</f>
        <v/>
      </c>
      <c r="I802" s="34" t="str">
        <f>IF(L802="Nő","",IF(Excel_BuiltIn__FilterDatabase__1[[#This Row],[Kor]]&gt;=18=AND(Excel_BuiltIn__FilterDatabase__1[[#This Row],[Kor]]&lt;=49),"Felnőtt ",""))</f>
        <v/>
      </c>
      <c r="J802" s="34" t="str">
        <f>IF(L802="Nő","",IF(Excel_BuiltIn__FilterDatabase__1[[#This Row],[Kor]]&gt;49=AND(Excel_BuiltIn__FilterDatabase__1[[#This Row],[Kor]]&lt;=59),"Senior ",""))</f>
        <v/>
      </c>
      <c r="K802" s="34" t="str">
        <f>IF(L802="Nő","",IF(Excel_BuiltIn__FilterDatabase__1[[#This Row],[Kor]]&gt;=60,"Super.s ",""))</f>
        <v xml:space="preserve">Super.s </v>
      </c>
      <c r="L802" s="34" t="str">
        <f>IF(Excel_BuiltIn__FilterDatabase__1[[#This Row],[Nem]]="Nő","Lady","")</f>
        <v/>
      </c>
    </row>
    <row r="803" spans="1:12" s="1" customFormat="1" ht="13.8">
      <c r="A803" s="28">
        <v>2871</v>
      </c>
      <c r="B803" s="28" t="s">
        <v>2497</v>
      </c>
      <c r="C803" s="44" t="s">
        <v>1006</v>
      </c>
      <c r="D803" s="45"/>
      <c r="E803" s="33" t="str">
        <f>IF(D803&gt;0,($N$2-Excel_BuiltIn__FilterDatabase__1[[#This Row],[Szül Év.Hó.Nap]])/365.25,"0")</f>
        <v>0</v>
      </c>
      <c r="F803" s="40"/>
      <c r="G803" s="34" t="str">
        <f>CONCATENATE(H803,Excel_BuiltIn__FilterDatabase__1[[#This Row],[Felnőtt]],Excel_BuiltIn__FilterDatabase__1[[#This Row],[Senior]],Excel_BuiltIn__FilterDatabase__1[[#This Row],[Super.s]],L803)</f>
        <v xml:space="preserve">Super.s </v>
      </c>
      <c r="H803" s="34" t="str">
        <f>IF(L803="Nő","",IF(Excel_BuiltIn__FilterDatabase__1[[#This Row],[Kor]]&gt;=1=AND(Excel_BuiltIn__FilterDatabase__1[[#This Row],[Kor]]&lt;18),"Junior ",""))</f>
        <v/>
      </c>
      <c r="I803" s="34" t="str">
        <f>IF(L803="Nő","",IF(Excel_BuiltIn__FilterDatabase__1[[#This Row],[Kor]]&gt;=18=AND(Excel_BuiltIn__FilterDatabase__1[[#This Row],[Kor]]&lt;=49),"Felnőtt ",""))</f>
        <v/>
      </c>
      <c r="J803" s="34" t="str">
        <f>IF(L803="Nő","",IF(Excel_BuiltIn__FilterDatabase__1[[#This Row],[Kor]]&gt;49=AND(Excel_BuiltIn__FilterDatabase__1[[#This Row],[Kor]]&lt;=59),"Senior ",""))</f>
        <v/>
      </c>
      <c r="K803" s="34" t="str">
        <f>IF(L803="Nő","",IF(Excel_BuiltIn__FilterDatabase__1[[#This Row],[Kor]]&gt;=60,"Super.s ",""))</f>
        <v xml:space="preserve">Super.s </v>
      </c>
      <c r="L803" s="34" t="str">
        <f>IF(Excel_BuiltIn__FilterDatabase__1[[#This Row],[Nem]]="Nő","Lady","")</f>
        <v/>
      </c>
    </row>
    <row r="804" spans="1:12" s="1" customFormat="1" ht="13.8">
      <c r="A804" s="28">
        <v>2874</v>
      </c>
      <c r="B804" s="28" t="s">
        <v>1031</v>
      </c>
      <c r="C804" s="44" t="s">
        <v>27</v>
      </c>
      <c r="D804" s="45"/>
      <c r="E804" s="33" t="str">
        <f>IF(D804&gt;0,($N$2-Excel_BuiltIn__FilterDatabase__1[[#This Row],[Szül Év.Hó.Nap]])/365.25,"0")</f>
        <v>0</v>
      </c>
      <c r="F804" s="40"/>
      <c r="G804" s="34" t="str">
        <f>CONCATENATE(H804,Excel_BuiltIn__FilterDatabase__1[[#This Row],[Felnőtt]],Excel_BuiltIn__FilterDatabase__1[[#This Row],[Senior]],Excel_BuiltIn__FilterDatabase__1[[#This Row],[Super.s]],L804)</f>
        <v xml:space="preserve">Super.s </v>
      </c>
      <c r="H804" s="34" t="str">
        <f>IF(L804="Nő","",IF(Excel_BuiltIn__FilterDatabase__1[[#This Row],[Kor]]&gt;=1=AND(Excel_BuiltIn__FilterDatabase__1[[#This Row],[Kor]]&lt;18),"Junior ",""))</f>
        <v/>
      </c>
      <c r="I804" s="34" t="str">
        <f>IF(L804="Nő","",IF(Excel_BuiltIn__FilterDatabase__1[[#This Row],[Kor]]&gt;=18=AND(Excel_BuiltIn__FilterDatabase__1[[#This Row],[Kor]]&lt;=49),"Felnőtt ",""))</f>
        <v/>
      </c>
      <c r="J804" s="34" t="str">
        <f>IF(L804="Nő","",IF(Excel_BuiltIn__FilterDatabase__1[[#This Row],[Kor]]&gt;49=AND(Excel_BuiltIn__FilterDatabase__1[[#This Row],[Kor]]&lt;=59),"Senior ",""))</f>
        <v/>
      </c>
      <c r="K804" s="34" t="str">
        <f>IF(L804="Nő","",IF(Excel_BuiltIn__FilterDatabase__1[[#This Row],[Kor]]&gt;=60,"Super.s ",""))</f>
        <v xml:space="preserve">Super.s </v>
      </c>
      <c r="L804" s="34" t="str">
        <f>IF(Excel_BuiltIn__FilterDatabase__1[[#This Row],[Nem]]="Nő","Lady","")</f>
        <v/>
      </c>
    </row>
    <row r="805" spans="1:12" s="1" customFormat="1" ht="13.8">
      <c r="A805" s="28">
        <v>2878</v>
      </c>
      <c r="B805" s="28" t="s">
        <v>644</v>
      </c>
      <c r="C805" s="44" t="s">
        <v>1002</v>
      </c>
      <c r="D805" s="45"/>
      <c r="E805" s="33" t="str">
        <f>IF(D805&gt;0,($N$2-Excel_BuiltIn__FilterDatabase__1[[#This Row],[Szül Év.Hó.Nap]])/365.25,"0")</f>
        <v>0</v>
      </c>
      <c r="F805" s="40"/>
      <c r="G805" s="34" t="str">
        <f>CONCATENATE(H805,Excel_BuiltIn__FilterDatabase__1[[#This Row],[Felnőtt]],Excel_BuiltIn__FilterDatabase__1[[#This Row],[Senior]],Excel_BuiltIn__FilterDatabase__1[[#This Row],[Super.s]],L805)</f>
        <v xml:space="preserve">Super.s </v>
      </c>
      <c r="H805" s="34" t="str">
        <f>IF(L805="Nő","",IF(Excel_BuiltIn__FilterDatabase__1[[#This Row],[Kor]]&gt;=1=AND(Excel_BuiltIn__FilterDatabase__1[[#This Row],[Kor]]&lt;18),"Junior ",""))</f>
        <v/>
      </c>
      <c r="I805" s="34" t="str">
        <f>IF(L805="Nő","",IF(Excel_BuiltIn__FilterDatabase__1[[#This Row],[Kor]]&gt;=18=AND(Excel_BuiltIn__FilterDatabase__1[[#This Row],[Kor]]&lt;=49),"Felnőtt ",""))</f>
        <v/>
      </c>
      <c r="J805" s="34" t="str">
        <f>IF(L805="Nő","",IF(Excel_BuiltIn__FilterDatabase__1[[#This Row],[Kor]]&gt;49=AND(Excel_BuiltIn__FilterDatabase__1[[#This Row],[Kor]]&lt;=59),"Senior ",""))</f>
        <v/>
      </c>
      <c r="K805" s="34" t="str">
        <f>IF(L805="Nő","",IF(Excel_BuiltIn__FilterDatabase__1[[#This Row],[Kor]]&gt;=60,"Super.s ",""))</f>
        <v xml:space="preserve">Super.s </v>
      </c>
      <c r="L805" s="34" t="str">
        <f>IF(Excel_BuiltIn__FilterDatabase__1[[#This Row],[Nem]]="Nő","Lady","")</f>
        <v/>
      </c>
    </row>
    <row r="806" spans="1:12" s="1" customFormat="1" ht="13.8">
      <c r="A806" s="28">
        <v>2880</v>
      </c>
      <c r="B806" s="28" t="s">
        <v>645</v>
      </c>
      <c r="C806" s="44" t="s">
        <v>246</v>
      </c>
      <c r="D806" s="45"/>
      <c r="E806" s="33" t="str">
        <f>IF(D806&gt;0,($N$2-Excel_BuiltIn__FilterDatabase__1[[#This Row],[Szül Év.Hó.Nap]])/365.25,"0")</f>
        <v>0</v>
      </c>
      <c r="F806" s="40"/>
      <c r="G806" s="34" t="str">
        <f>CONCATENATE(H806,Excel_BuiltIn__FilterDatabase__1[[#This Row],[Felnőtt]],Excel_BuiltIn__FilterDatabase__1[[#This Row],[Senior]],Excel_BuiltIn__FilterDatabase__1[[#This Row],[Super.s]],L806)</f>
        <v xml:space="preserve">Super.s </v>
      </c>
      <c r="H806" s="34" t="str">
        <f>IF(L806="Nő","",IF(Excel_BuiltIn__FilterDatabase__1[[#This Row],[Kor]]&gt;=1=AND(Excel_BuiltIn__FilterDatabase__1[[#This Row],[Kor]]&lt;18),"Junior ",""))</f>
        <v/>
      </c>
      <c r="I806" s="34" t="str">
        <f>IF(L806="Nő","",IF(Excel_BuiltIn__FilterDatabase__1[[#This Row],[Kor]]&gt;=18=AND(Excel_BuiltIn__FilterDatabase__1[[#This Row],[Kor]]&lt;=49),"Felnőtt ",""))</f>
        <v/>
      </c>
      <c r="J806" s="34" t="str">
        <f>IF(L806="Nő","",IF(Excel_BuiltIn__FilterDatabase__1[[#This Row],[Kor]]&gt;49=AND(Excel_BuiltIn__FilterDatabase__1[[#This Row],[Kor]]&lt;=59),"Senior ",""))</f>
        <v/>
      </c>
      <c r="K806" s="34" t="str">
        <f>IF(L806="Nő","",IF(Excel_BuiltIn__FilterDatabase__1[[#This Row],[Kor]]&gt;=60,"Super.s ",""))</f>
        <v xml:space="preserve">Super.s </v>
      </c>
      <c r="L806" s="34" t="str">
        <f>IF(Excel_BuiltIn__FilterDatabase__1[[#This Row],[Nem]]="Nő","Lady","")</f>
        <v/>
      </c>
    </row>
    <row r="807" spans="1:12" s="1" customFormat="1" ht="13.8">
      <c r="A807" s="28">
        <v>2887</v>
      </c>
      <c r="B807" s="28" t="s">
        <v>2498</v>
      </c>
      <c r="C807" s="44" t="s">
        <v>1032</v>
      </c>
      <c r="D807" s="45"/>
      <c r="E807" s="33" t="str">
        <f>IF(D807&gt;0,($N$2-Excel_BuiltIn__FilterDatabase__1[[#This Row],[Szül Év.Hó.Nap]])/365.25,"0")</f>
        <v>0</v>
      </c>
      <c r="F807" s="40"/>
      <c r="G807" s="34" t="str">
        <f>CONCATENATE(H807,Excel_BuiltIn__FilterDatabase__1[[#This Row],[Felnőtt]],Excel_BuiltIn__FilterDatabase__1[[#This Row],[Senior]],Excel_BuiltIn__FilterDatabase__1[[#This Row],[Super.s]],L807)</f>
        <v xml:space="preserve">Super.s </v>
      </c>
      <c r="H807" s="34" t="str">
        <f>IF(L807="Nő","",IF(Excel_BuiltIn__FilterDatabase__1[[#This Row],[Kor]]&gt;=1=AND(Excel_BuiltIn__FilterDatabase__1[[#This Row],[Kor]]&lt;18),"Junior ",""))</f>
        <v/>
      </c>
      <c r="I807" s="34" t="str">
        <f>IF(L807="Nő","",IF(Excel_BuiltIn__FilterDatabase__1[[#This Row],[Kor]]&gt;=18=AND(Excel_BuiltIn__FilterDatabase__1[[#This Row],[Kor]]&lt;=49),"Felnőtt ",""))</f>
        <v/>
      </c>
      <c r="J807" s="34" t="str">
        <f>IF(L807="Nő","",IF(Excel_BuiltIn__FilterDatabase__1[[#This Row],[Kor]]&gt;49=AND(Excel_BuiltIn__FilterDatabase__1[[#This Row],[Kor]]&lt;=59),"Senior ",""))</f>
        <v/>
      </c>
      <c r="K807" s="34" t="str">
        <f>IF(L807="Nő","",IF(Excel_BuiltIn__FilterDatabase__1[[#This Row],[Kor]]&gt;=60,"Super.s ",""))</f>
        <v xml:space="preserve">Super.s </v>
      </c>
      <c r="L807" s="34" t="str">
        <f>IF(Excel_BuiltIn__FilterDatabase__1[[#This Row],[Nem]]="Nő","Lady","")</f>
        <v/>
      </c>
    </row>
    <row r="808" spans="1:12" s="1" customFormat="1" ht="13.8">
      <c r="A808" s="28">
        <v>2888</v>
      </c>
      <c r="B808" s="28" t="s">
        <v>646</v>
      </c>
      <c r="C808" s="44" t="s">
        <v>985</v>
      </c>
      <c r="D808" s="45"/>
      <c r="E808" s="33" t="str">
        <f>IF(D808&gt;0,($N$2-Excel_BuiltIn__FilterDatabase__1[[#This Row],[Szül Év.Hó.Nap]])/365.25,"0")</f>
        <v>0</v>
      </c>
      <c r="F808" s="40"/>
      <c r="G808" s="34" t="str">
        <f>CONCATENATE(H808,Excel_BuiltIn__FilterDatabase__1[[#This Row],[Felnőtt]],Excel_BuiltIn__FilterDatabase__1[[#This Row],[Senior]],Excel_BuiltIn__FilterDatabase__1[[#This Row],[Super.s]],L808)</f>
        <v xml:space="preserve">Super.s </v>
      </c>
      <c r="H808" s="34" t="str">
        <f>IF(L808="Nő","",IF(Excel_BuiltIn__FilterDatabase__1[[#This Row],[Kor]]&gt;=1=AND(Excel_BuiltIn__FilterDatabase__1[[#This Row],[Kor]]&lt;18),"Junior ",""))</f>
        <v/>
      </c>
      <c r="I808" s="34" t="str">
        <f>IF(L808="Nő","",IF(Excel_BuiltIn__FilterDatabase__1[[#This Row],[Kor]]&gt;=18=AND(Excel_BuiltIn__FilterDatabase__1[[#This Row],[Kor]]&lt;=49),"Felnőtt ",""))</f>
        <v/>
      </c>
      <c r="J808" s="34" t="str">
        <f>IF(L808="Nő","",IF(Excel_BuiltIn__FilterDatabase__1[[#This Row],[Kor]]&gt;49=AND(Excel_BuiltIn__FilterDatabase__1[[#This Row],[Kor]]&lt;=59),"Senior ",""))</f>
        <v/>
      </c>
      <c r="K808" s="34" t="str">
        <f>IF(L808="Nő","",IF(Excel_BuiltIn__FilterDatabase__1[[#This Row],[Kor]]&gt;=60,"Super.s ",""))</f>
        <v xml:space="preserve">Super.s </v>
      </c>
      <c r="L808" s="34" t="str">
        <f>IF(Excel_BuiltIn__FilterDatabase__1[[#This Row],[Nem]]="Nő","Lady","")</f>
        <v/>
      </c>
    </row>
    <row r="809" spans="1:12" s="1" customFormat="1" ht="13.8">
      <c r="A809" s="28">
        <v>2888</v>
      </c>
      <c r="B809" s="28" t="s">
        <v>646</v>
      </c>
      <c r="C809" s="44" t="s">
        <v>985</v>
      </c>
      <c r="D809" s="45"/>
      <c r="E809" s="33" t="str">
        <f>IF(D809&gt;0,($N$2-Excel_BuiltIn__FilterDatabase__1[[#This Row],[Szül Év.Hó.Nap]])/365.25,"0")</f>
        <v>0</v>
      </c>
      <c r="F809" s="40"/>
      <c r="G809" s="34" t="str">
        <f>CONCATENATE(H809,Excel_BuiltIn__FilterDatabase__1[[#This Row],[Felnőtt]],Excel_BuiltIn__FilterDatabase__1[[#This Row],[Senior]],Excel_BuiltIn__FilterDatabase__1[[#This Row],[Super.s]],L809)</f>
        <v xml:space="preserve">Super.s </v>
      </c>
      <c r="H809" s="34" t="str">
        <f>IF(L809="Nő","",IF(Excel_BuiltIn__FilterDatabase__1[[#This Row],[Kor]]&gt;=1=AND(Excel_BuiltIn__FilterDatabase__1[[#This Row],[Kor]]&lt;18),"Junior ",""))</f>
        <v/>
      </c>
      <c r="I809" s="34" t="str">
        <f>IF(L809="Nő","",IF(Excel_BuiltIn__FilterDatabase__1[[#This Row],[Kor]]&gt;=18=AND(Excel_BuiltIn__FilterDatabase__1[[#This Row],[Kor]]&lt;=49),"Felnőtt ",""))</f>
        <v/>
      </c>
      <c r="J809" s="34" t="str">
        <f>IF(L809="Nő","",IF(Excel_BuiltIn__FilterDatabase__1[[#This Row],[Kor]]&gt;49=AND(Excel_BuiltIn__FilterDatabase__1[[#This Row],[Kor]]&lt;=59),"Senior ",""))</f>
        <v/>
      </c>
      <c r="K809" s="34" t="str">
        <f>IF(L809="Nő","",IF(Excel_BuiltIn__FilterDatabase__1[[#This Row],[Kor]]&gt;=60,"Super.s ",""))</f>
        <v xml:space="preserve">Super.s </v>
      </c>
      <c r="L809" s="34" t="str">
        <f>IF(Excel_BuiltIn__FilterDatabase__1[[#This Row],[Nem]]="Nő","Lady","")</f>
        <v/>
      </c>
    </row>
    <row r="810" spans="1:12" s="1" customFormat="1" ht="13.8">
      <c r="A810" s="28">
        <v>2889</v>
      </c>
      <c r="B810" s="28" t="s">
        <v>647</v>
      </c>
      <c r="C810" s="44" t="s">
        <v>985</v>
      </c>
      <c r="D810" s="45"/>
      <c r="E810" s="33" t="str">
        <f>IF(D810&gt;0,($N$2-Excel_BuiltIn__FilterDatabase__1[[#This Row],[Szül Év.Hó.Nap]])/365.25,"0")</f>
        <v>0</v>
      </c>
      <c r="F810" s="40"/>
      <c r="G810" s="34" t="str">
        <f>CONCATENATE(H810,Excel_BuiltIn__FilterDatabase__1[[#This Row],[Felnőtt]],Excel_BuiltIn__FilterDatabase__1[[#This Row],[Senior]],Excel_BuiltIn__FilterDatabase__1[[#This Row],[Super.s]],L810)</f>
        <v xml:space="preserve">Super.s </v>
      </c>
      <c r="H810" s="34" t="str">
        <f>IF(L810="Nő","",IF(Excel_BuiltIn__FilterDatabase__1[[#This Row],[Kor]]&gt;=1=AND(Excel_BuiltIn__FilterDatabase__1[[#This Row],[Kor]]&lt;18),"Junior ",""))</f>
        <v/>
      </c>
      <c r="I810" s="34" t="str">
        <f>IF(L810="Nő","",IF(Excel_BuiltIn__FilterDatabase__1[[#This Row],[Kor]]&gt;=18=AND(Excel_BuiltIn__FilterDatabase__1[[#This Row],[Kor]]&lt;=49),"Felnőtt ",""))</f>
        <v/>
      </c>
      <c r="J810" s="34" t="str">
        <f>IF(L810="Nő","",IF(Excel_BuiltIn__FilterDatabase__1[[#This Row],[Kor]]&gt;49=AND(Excel_BuiltIn__FilterDatabase__1[[#This Row],[Kor]]&lt;=59),"Senior ",""))</f>
        <v/>
      </c>
      <c r="K810" s="34" t="str">
        <f>IF(L810="Nő","",IF(Excel_BuiltIn__FilterDatabase__1[[#This Row],[Kor]]&gt;=60,"Super.s ",""))</f>
        <v xml:space="preserve">Super.s </v>
      </c>
      <c r="L810" s="34" t="str">
        <f>IF(Excel_BuiltIn__FilterDatabase__1[[#This Row],[Nem]]="Nő","Lady","")</f>
        <v/>
      </c>
    </row>
    <row r="811" spans="1:12" s="1" customFormat="1" ht="13.8">
      <c r="A811" s="28">
        <v>2892</v>
      </c>
      <c r="B811" s="28" t="s">
        <v>648</v>
      </c>
      <c r="C811" s="44" t="s">
        <v>109</v>
      </c>
      <c r="D811" s="45"/>
      <c r="E811" s="33" t="str">
        <f>IF(D811&gt;0,($N$2-Excel_BuiltIn__FilterDatabase__1[[#This Row],[Szül Év.Hó.Nap]])/365.25,"0")</f>
        <v>0</v>
      </c>
      <c r="F811" s="40"/>
      <c r="G811" s="34" t="str">
        <f>CONCATENATE(H811,Excel_BuiltIn__FilterDatabase__1[[#This Row],[Felnőtt]],Excel_BuiltIn__FilterDatabase__1[[#This Row],[Senior]],Excel_BuiltIn__FilterDatabase__1[[#This Row],[Super.s]],L811)</f>
        <v xml:space="preserve">Super.s </v>
      </c>
      <c r="H811" s="34" t="str">
        <f>IF(L811="Nő","",IF(Excel_BuiltIn__FilterDatabase__1[[#This Row],[Kor]]&gt;=1=AND(Excel_BuiltIn__FilterDatabase__1[[#This Row],[Kor]]&lt;18),"Junior ",""))</f>
        <v/>
      </c>
      <c r="I811" s="34" t="str">
        <f>IF(L811="Nő","",IF(Excel_BuiltIn__FilterDatabase__1[[#This Row],[Kor]]&gt;=18=AND(Excel_BuiltIn__FilterDatabase__1[[#This Row],[Kor]]&lt;=49),"Felnőtt ",""))</f>
        <v/>
      </c>
      <c r="J811" s="34" t="str">
        <f>IF(L811="Nő","",IF(Excel_BuiltIn__FilterDatabase__1[[#This Row],[Kor]]&gt;49=AND(Excel_BuiltIn__FilterDatabase__1[[#This Row],[Kor]]&lt;=59),"Senior ",""))</f>
        <v/>
      </c>
      <c r="K811" s="34" t="str">
        <f>IF(L811="Nő","",IF(Excel_BuiltIn__FilterDatabase__1[[#This Row],[Kor]]&gt;=60,"Super.s ",""))</f>
        <v xml:space="preserve">Super.s </v>
      </c>
      <c r="L811" s="34" t="str">
        <f>IF(Excel_BuiltIn__FilterDatabase__1[[#This Row],[Nem]]="Nő","Lady","")</f>
        <v/>
      </c>
    </row>
    <row r="812" spans="1:12" s="1" customFormat="1" ht="13.8">
      <c r="A812" s="28">
        <v>2893</v>
      </c>
      <c r="B812" s="28" t="s">
        <v>1033</v>
      </c>
      <c r="C812" s="44" t="s">
        <v>109</v>
      </c>
      <c r="D812" s="45"/>
      <c r="E812" s="33" t="str">
        <f>IF(D812&gt;0,($N$2-Excel_BuiltIn__FilterDatabase__1[[#This Row],[Szül Év.Hó.Nap]])/365.25,"0")</f>
        <v>0</v>
      </c>
      <c r="F812" s="40"/>
      <c r="G812" s="34" t="str">
        <f>CONCATENATE(H812,Excel_BuiltIn__FilterDatabase__1[[#This Row],[Felnőtt]],Excel_BuiltIn__FilterDatabase__1[[#This Row],[Senior]],Excel_BuiltIn__FilterDatabase__1[[#This Row],[Super.s]],L812)</f>
        <v xml:space="preserve">Super.s </v>
      </c>
      <c r="H812" s="34" t="str">
        <f>IF(L812="Nő","",IF(Excel_BuiltIn__FilterDatabase__1[[#This Row],[Kor]]&gt;=1=AND(Excel_BuiltIn__FilterDatabase__1[[#This Row],[Kor]]&lt;18),"Junior ",""))</f>
        <v/>
      </c>
      <c r="I812" s="34" t="str">
        <f>IF(L812="Nő","",IF(Excel_BuiltIn__FilterDatabase__1[[#This Row],[Kor]]&gt;=18=AND(Excel_BuiltIn__FilterDatabase__1[[#This Row],[Kor]]&lt;=49),"Felnőtt ",""))</f>
        <v/>
      </c>
      <c r="J812" s="34" t="str">
        <f>IF(L812="Nő","",IF(Excel_BuiltIn__FilterDatabase__1[[#This Row],[Kor]]&gt;49=AND(Excel_BuiltIn__FilterDatabase__1[[#This Row],[Kor]]&lt;=59),"Senior ",""))</f>
        <v/>
      </c>
      <c r="K812" s="34" t="str">
        <f>IF(L812="Nő","",IF(Excel_BuiltIn__FilterDatabase__1[[#This Row],[Kor]]&gt;=60,"Super.s ",""))</f>
        <v xml:space="preserve">Super.s </v>
      </c>
      <c r="L812" s="34" t="str">
        <f>IF(Excel_BuiltIn__FilterDatabase__1[[#This Row],[Nem]]="Nő","Lady","")</f>
        <v/>
      </c>
    </row>
    <row r="813" spans="1:12" s="1" customFormat="1" ht="13.8">
      <c r="A813" s="28">
        <v>2903</v>
      </c>
      <c r="B813" s="28" t="s">
        <v>2499</v>
      </c>
      <c r="C813" s="44" t="s">
        <v>944</v>
      </c>
      <c r="D813" s="45"/>
      <c r="E813" s="33" t="str">
        <f>IF(D813&gt;0,($N$2-Excel_BuiltIn__FilterDatabase__1[[#This Row],[Szül Év.Hó.Nap]])/365.25,"0")</f>
        <v>0</v>
      </c>
      <c r="F813" s="40"/>
      <c r="G813" s="34" t="str">
        <f>CONCATENATE(H813,Excel_BuiltIn__FilterDatabase__1[[#This Row],[Felnőtt]],Excel_BuiltIn__FilterDatabase__1[[#This Row],[Senior]],Excel_BuiltIn__FilterDatabase__1[[#This Row],[Super.s]],L813)</f>
        <v xml:space="preserve">Super.s </v>
      </c>
      <c r="H813" s="34" t="str">
        <f>IF(L813="Nő","",IF(Excel_BuiltIn__FilterDatabase__1[[#This Row],[Kor]]&gt;=1=AND(Excel_BuiltIn__FilterDatabase__1[[#This Row],[Kor]]&lt;18),"Junior ",""))</f>
        <v/>
      </c>
      <c r="I813" s="34" t="str">
        <f>IF(L813="Nő","",IF(Excel_BuiltIn__FilterDatabase__1[[#This Row],[Kor]]&gt;=18=AND(Excel_BuiltIn__FilterDatabase__1[[#This Row],[Kor]]&lt;=49),"Felnőtt ",""))</f>
        <v/>
      </c>
      <c r="J813" s="34" t="str">
        <f>IF(L813="Nő","",IF(Excel_BuiltIn__FilterDatabase__1[[#This Row],[Kor]]&gt;49=AND(Excel_BuiltIn__FilterDatabase__1[[#This Row],[Kor]]&lt;=59),"Senior ",""))</f>
        <v/>
      </c>
      <c r="K813" s="34" t="str">
        <f>IF(L813="Nő","",IF(Excel_BuiltIn__FilterDatabase__1[[#This Row],[Kor]]&gt;=60,"Super.s ",""))</f>
        <v xml:space="preserve">Super.s </v>
      </c>
      <c r="L813" s="34" t="str">
        <f>IF(Excel_BuiltIn__FilterDatabase__1[[#This Row],[Nem]]="Nő","Lady","")</f>
        <v/>
      </c>
    </row>
    <row r="814" spans="1:12" s="1" customFormat="1" ht="27.6">
      <c r="A814" s="28">
        <v>2914</v>
      </c>
      <c r="B814" s="28" t="s">
        <v>649</v>
      </c>
      <c r="C814" s="44" t="s">
        <v>1515</v>
      </c>
      <c r="D814" s="45"/>
      <c r="E814" s="33" t="str">
        <f>IF(D814&gt;0,($N$2-Excel_BuiltIn__FilterDatabase__1[[#This Row],[Szül Év.Hó.Nap]])/365.25,"0")</f>
        <v>0</v>
      </c>
      <c r="F814" s="40"/>
      <c r="G814" s="34" t="str">
        <f>CONCATENATE(H814,Excel_BuiltIn__FilterDatabase__1[[#This Row],[Felnőtt]],Excel_BuiltIn__FilterDatabase__1[[#This Row],[Senior]],Excel_BuiltIn__FilterDatabase__1[[#This Row],[Super.s]],L814)</f>
        <v xml:space="preserve">Super.s </v>
      </c>
      <c r="H814" s="34" t="str">
        <f>IF(L814="Nő","",IF(Excel_BuiltIn__FilterDatabase__1[[#This Row],[Kor]]&gt;=1=AND(Excel_BuiltIn__FilterDatabase__1[[#This Row],[Kor]]&lt;18),"Junior ",""))</f>
        <v/>
      </c>
      <c r="I814" s="34" t="str">
        <f>IF(L814="Nő","",IF(Excel_BuiltIn__FilterDatabase__1[[#This Row],[Kor]]&gt;=18=AND(Excel_BuiltIn__FilterDatabase__1[[#This Row],[Kor]]&lt;=49),"Felnőtt ",""))</f>
        <v/>
      </c>
      <c r="J814" s="34" t="str">
        <f>IF(L814="Nő","",IF(Excel_BuiltIn__FilterDatabase__1[[#This Row],[Kor]]&gt;49=AND(Excel_BuiltIn__FilterDatabase__1[[#This Row],[Kor]]&lt;=59),"Senior ",""))</f>
        <v/>
      </c>
      <c r="K814" s="34" t="str">
        <f>IF(L814="Nő","",IF(Excel_BuiltIn__FilterDatabase__1[[#This Row],[Kor]]&gt;=60,"Super.s ",""))</f>
        <v xml:space="preserve">Super.s </v>
      </c>
      <c r="L814" s="34" t="str">
        <f>IF(Excel_BuiltIn__FilterDatabase__1[[#This Row],[Nem]]="Nő","Lady","")</f>
        <v/>
      </c>
    </row>
    <row r="815" spans="1:12" s="1" customFormat="1" ht="13.8">
      <c r="A815" s="28">
        <v>2915</v>
      </c>
      <c r="B815" s="28" t="s">
        <v>590</v>
      </c>
      <c r="C815" s="44" t="s">
        <v>27</v>
      </c>
      <c r="D815" s="45"/>
      <c r="E815" s="33" t="str">
        <f>IF(D815&gt;0,($N$2-Excel_BuiltIn__FilterDatabase__1[[#This Row],[Szül Év.Hó.Nap]])/365.25,"0")</f>
        <v>0</v>
      </c>
      <c r="F815" s="40"/>
      <c r="G815" s="34" t="str">
        <f>CONCATENATE(H815,Excel_BuiltIn__FilterDatabase__1[[#This Row],[Felnőtt]],Excel_BuiltIn__FilterDatabase__1[[#This Row],[Senior]],Excel_BuiltIn__FilterDatabase__1[[#This Row],[Super.s]],L815)</f>
        <v xml:space="preserve">Super.s </v>
      </c>
      <c r="H815" s="34" t="str">
        <f>IF(L815="Nő","",IF(Excel_BuiltIn__FilterDatabase__1[[#This Row],[Kor]]&gt;=1=AND(Excel_BuiltIn__FilterDatabase__1[[#This Row],[Kor]]&lt;18),"Junior ",""))</f>
        <v/>
      </c>
      <c r="I815" s="34" t="str">
        <f>IF(L815="Nő","",IF(Excel_BuiltIn__FilterDatabase__1[[#This Row],[Kor]]&gt;=18=AND(Excel_BuiltIn__FilterDatabase__1[[#This Row],[Kor]]&lt;=49),"Felnőtt ",""))</f>
        <v/>
      </c>
      <c r="J815" s="34" t="str">
        <f>IF(L815="Nő","",IF(Excel_BuiltIn__FilterDatabase__1[[#This Row],[Kor]]&gt;49=AND(Excel_BuiltIn__FilterDatabase__1[[#This Row],[Kor]]&lt;=59),"Senior ",""))</f>
        <v/>
      </c>
      <c r="K815" s="34" t="str">
        <f>IF(L815="Nő","",IF(Excel_BuiltIn__FilterDatabase__1[[#This Row],[Kor]]&gt;=60,"Super.s ",""))</f>
        <v xml:space="preserve">Super.s </v>
      </c>
      <c r="L815" s="34" t="str">
        <f>IF(Excel_BuiltIn__FilterDatabase__1[[#This Row],[Nem]]="Nő","Lady","")</f>
        <v/>
      </c>
    </row>
    <row r="816" spans="1:12" s="1" customFormat="1" ht="13.8">
      <c r="A816" s="28">
        <v>2916</v>
      </c>
      <c r="B816" s="28" t="s">
        <v>650</v>
      </c>
      <c r="C816" s="44" t="s">
        <v>246</v>
      </c>
      <c r="D816" s="45"/>
      <c r="E816" s="33" t="str">
        <f>IF(D816&gt;0,($N$2-Excel_BuiltIn__FilterDatabase__1[[#This Row],[Szül Év.Hó.Nap]])/365.25,"0")</f>
        <v>0</v>
      </c>
      <c r="F816" s="40"/>
      <c r="G816" s="34" t="str">
        <f>CONCATENATE(H816,Excel_BuiltIn__FilterDatabase__1[[#This Row],[Felnőtt]],Excel_BuiltIn__FilterDatabase__1[[#This Row],[Senior]],Excel_BuiltIn__FilterDatabase__1[[#This Row],[Super.s]],L816)</f>
        <v xml:space="preserve">Super.s </v>
      </c>
      <c r="H816" s="34" t="str">
        <f>IF(L816="Nő","",IF(Excel_BuiltIn__FilterDatabase__1[[#This Row],[Kor]]&gt;=1=AND(Excel_BuiltIn__FilterDatabase__1[[#This Row],[Kor]]&lt;18),"Junior ",""))</f>
        <v/>
      </c>
      <c r="I816" s="34" t="str">
        <f>IF(L816="Nő","",IF(Excel_BuiltIn__FilterDatabase__1[[#This Row],[Kor]]&gt;=18=AND(Excel_BuiltIn__FilterDatabase__1[[#This Row],[Kor]]&lt;=49),"Felnőtt ",""))</f>
        <v/>
      </c>
      <c r="J816" s="34" t="str">
        <f>IF(L816="Nő","",IF(Excel_BuiltIn__FilterDatabase__1[[#This Row],[Kor]]&gt;49=AND(Excel_BuiltIn__FilterDatabase__1[[#This Row],[Kor]]&lt;=59),"Senior ",""))</f>
        <v/>
      </c>
      <c r="K816" s="34" t="str">
        <f>IF(L816="Nő","",IF(Excel_BuiltIn__FilterDatabase__1[[#This Row],[Kor]]&gt;=60,"Super.s ",""))</f>
        <v xml:space="preserve">Super.s </v>
      </c>
      <c r="L816" s="34" t="str">
        <f>IF(Excel_BuiltIn__FilterDatabase__1[[#This Row],[Nem]]="Nő","Lady","")</f>
        <v/>
      </c>
    </row>
    <row r="817" spans="1:12" s="1" customFormat="1" ht="13.8">
      <c r="A817" s="28">
        <v>2917</v>
      </c>
      <c r="B817" s="28" t="s">
        <v>2500</v>
      </c>
      <c r="C817" s="44" t="s">
        <v>246</v>
      </c>
      <c r="D817" s="45"/>
      <c r="E817" s="33" t="str">
        <f>IF(D817&gt;0,($N$2-Excel_BuiltIn__FilterDatabase__1[[#This Row],[Szül Év.Hó.Nap]])/365.25,"0")</f>
        <v>0</v>
      </c>
      <c r="F817" s="40"/>
      <c r="G817" s="34" t="str">
        <f>CONCATENATE(H817,Excel_BuiltIn__FilterDatabase__1[[#This Row],[Felnőtt]],Excel_BuiltIn__FilterDatabase__1[[#This Row],[Senior]],Excel_BuiltIn__FilterDatabase__1[[#This Row],[Super.s]],L817)</f>
        <v xml:space="preserve">Super.s </v>
      </c>
      <c r="H817" s="34" t="str">
        <f>IF(L817="Nő","",IF(Excel_BuiltIn__FilterDatabase__1[[#This Row],[Kor]]&gt;=1=AND(Excel_BuiltIn__FilterDatabase__1[[#This Row],[Kor]]&lt;18),"Junior ",""))</f>
        <v/>
      </c>
      <c r="I817" s="34" t="str">
        <f>IF(L817="Nő","",IF(Excel_BuiltIn__FilterDatabase__1[[#This Row],[Kor]]&gt;=18=AND(Excel_BuiltIn__FilterDatabase__1[[#This Row],[Kor]]&lt;=49),"Felnőtt ",""))</f>
        <v/>
      </c>
      <c r="J817" s="34" t="str">
        <f>IF(L817="Nő","",IF(Excel_BuiltIn__FilterDatabase__1[[#This Row],[Kor]]&gt;49=AND(Excel_BuiltIn__FilterDatabase__1[[#This Row],[Kor]]&lt;=59),"Senior ",""))</f>
        <v/>
      </c>
      <c r="K817" s="34" t="str">
        <f>IF(L817="Nő","",IF(Excel_BuiltIn__FilterDatabase__1[[#This Row],[Kor]]&gt;=60,"Super.s ",""))</f>
        <v xml:space="preserve">Super.s </v>
      </c>
      <c r="L817" s="34" t="str">
        <f>IF(Excel_BuiltIn__FilterDatabase__1[[#This Row],[Nem]]="Nő","Lady","")</f>
        <v/>
      </c>
    </row>
    <row r="818" spans="1:12" s="1" customFormat="1" ht="13.8">
      <c r="A818" s="28">
        <v>2918</v>
      </c>
      <c r="B818" s="28" t="s">
        <v>651</v>
      </c>
      <c r="C818" s="44" t="s">
        <v>246</v>
      </c>
      <c r="D818" s="45"/>
      <c r="E818" s="33" t="str">
        <f>IF(D818&gt;0,($N$2-Excel_BuiltIn__FilterDatabase__1[[#This Row],[Szül Év.Hó.Nap]])/365.25,"0")</f>
        <v>0</v>
      </c>
      <c r="F818" s="40"/>
      <c r="G818" s="34" t="str">
        <f>CONCATENATE(H818,Excel_BuiltIn__FilterDatabase__1[[#This Row],[Felnőtt]],Excel_BuiltIn__FilterDatabase__1[[#This Row],[Senior]],Excel_BuiltIn__FilterDatabase__1[[#This Row],[Super.s]],L818)</f>
        <v xml:space="preserve">Super.s </v>
      </c>
      <c r="H818" s="34" t="str">
        <f>IF(L818="Nő","",IF(Excel_BuiltIn__FilterDatabase__1[[#This Row],[Kor]]&gt;=1=AND(Excel_BuiltIn__FilterDatabase__1[[#This Row],[Kor]]&lt;18),"Junior ",""))</f>
        <v/>
      </c>
      <c r="I818" s="34" t="str">
        <f>IF(L818="Nő","",IF(Excel_BuiltIn__FilterDatabase__1[[#This Row],[Kor]]&gt;=18=AND(Excel_BuiltIn__FilterDatabase__1[[#This Row],[Kor]]&lt;=49),"Felnőtt ",""))</f>
        <v/>
      </c>
      <c r="J818" s="34" t="str">
        <f>IF(L818="Nő","",IF(Excel_BuiltIn__FilterDatabase__1[[#This Row],[Kor]]&gt;49=AND(Excel_BuiltIn__FilterDatabase__1[[#This Row],[Kor]]&lt;=59),"Senior ",""))</f>
        <v/>
      </c>
      <c r="K818" s="34" t="str">
        <f>IF(L818="Nő","",IF(Excel_BuiltIn__FilterDatabase__1[[#This Row],[Kor]]&gt;=60,"Super.s ",""))</f>
        <v xml:space="preserve">Super.s </v>
      </c>
      <c r="L818" s="34" t="str">
        <f>IF(Excel_BuiltIn__FilterDatabase__1[[#This Row],[Nem]]="Nő","Lady","")</f>
        <v/>
      </c>
    </row>
    <row r="819" spans="1:12" s="1" customFormat="1" ht="13.8">
      <c r="A819" s="28">
        <v>2919</v>
      </c>
      <c r="B819" s="28" t="s">
        <v>652</v>
      </c>
      <c r="C819" s="44" t="s">
        <v>246</v>
      </c>
      <c r="D819" s="45"/>
      <c r="E819" s="33" t="str">
        <f>IF(D819&gt;0,($N$2-Excel_BuiltIn__FilterDatabase__1[[#This Row],[Szül Év.Hó.Nap]])/365.25,"0")</f>
        <v>0</v>
      </c>
      <c r="F819" s="40"/>
      <c r="G819" s="34" t="str">
        <f>CONCATENATE(H819,Excel_BuiltIn__FilterDatabase__1[[#This Row],[Felnőtt]],Excel_BuiltIn__FilterDatabase__1[[#This Row],[Senior]],Excel_BuiltIn__FilterDatabase__1[[#This Row],[Super.s]],L819)</f>
        <v xml:space="preserve">Super.s </v>
      </c>
      <c r="H819" s="34" t="str">
        <f>IF(L819="Nő","",IF(Excel_BuiltIn__FilterDatabase__1[[#This Row],[Kor]]&gt;=1=AND(Excel_BuiltIn__FilterDatabase__1[[#This Row],[Kor]]&lt;18),"Junior ",""))</f>
        <v/>
      </c>
      <c r="I819" s="34" t="str">
        <f>IF(L819="Nő","",IF(Excel_BuiltIn__FilterDatabase__1[[#This Row],[Kor]]&gt;=18=AND(Excel_BuiltIn__FilterDatabase__1[[#This Row],[Kor]]&lt;=49),"Felnőtt ",""))</f>
        <v/>
      </c>
      <c r="J819" s="34" t="str">
        <f>IF(L819="Nő","",IF(Excel_BuiltIn__FilterDatabase__1[[#This Row],[Kor]]&gt;49=AND(Excel_BuiltIn__FilterDatabase__1[[#This Row],[Kor]]&lt;=59),"Senior ",""))</f>
        <v/>
      </c>
      <c r="K819" s="34" t="str">
        <f>IF(L819="Nő","",IF(Excel_BuiltIn__FilterDatabase__1[[#This Row],[Kor]]&gt;=60,"Super.s ",""))</f>
        <v xml:space="preserve">Super.s </v>
      </c>
      <c r="L819" s="34" t="str">
        <f>IF(Excel_BuiltIn__FilterDatabase__1[[#This Row],[Nem]]="Nő","Lady","")</f>
        <v/>
      </c>
    </row>
    <row r="820" spans="1:12" s="1" customFormat="1" ht="13.8">
      <c r="A820" s="28">
        <v>2920</v>
      </c>
      <c r="B820" s="28" t="s">
        <v>653</v>
      </c>
      <c r="C820" s="44" t="s">
        <v>246</v>
      </c>
      <c r="D820" s="45"/>
      <c r="E820" s="33" t="str">
        <f>IF(D820&gt;0,($N$2-Excel_BuiltIn__FilterDatabase__1[[#This Row],[Szül Év.Hó.Nap]])/365.25,"0")</f>
        <v>0</v>
      </c>
      <c r="F820" s="40"/>
      <c r="G820" s="34" t="str">
        <f>CONCATENATE(H820,Excel_BuiltIn__FilterDatabase__1[[#This Row],[Felnőtt]],Excel_BuiltIn__FilterDatabase__1[[#This Row],[Senior]],Excel_BuiltIn__FilterDatabase__1[[#This Row],[Super.s]],L820)</f>
        <v xml:space="preserve">Super.s </v>
      </c>
      <c r="H820" s="34" t="str">
        <f>IF(L820="Nő","",IF(Excel_BuiltIn__FilterDatabase__1[[#This Row],[Kor]]&gt;=1=AND(Excel_BuiltIn__FilterDatabase__1[[#This Row],[Kor]]&lt;18),"Junior ",""))</f>
        <v/>
      </c>
      <c r="I820" s="34" t="str">
        <f>IF(L820="Nő","",IF(Excel_BuiltIn__FilterDatabase__1[[#This Row],[Kor]]&gt;=18=AND(Excel_BuiltIn__FilterDatabase__1[[#This Row],[Kor]]&lt;=49),"Felnőtt ",""))</f>
        <v/>
      </c>
      <c r="J820" s="34" t="str">
        <f>IF(L820="Nő","",IF(Excel_BuiltIn__FilterDatabase__1[[#This Row],[Kor]]&gt;49=AND(Excel_BuiltIn__FilterDatabase__1[[#This Row],[Kor]]&lt;=59),"Senior ",""))</f>
        <v/>
      </c>
      <c r="K820" s="34" t="str">
        <f>IF(L820="Nő","",IF(Excel_BuiltIn__FilterDatabase__1[[#This Row],[Kor]]&gt;=60,"Super.s ",""))</f>
        <v xml:space="preserve">Super.s </v>
      </c>
      <c r="L820" s="34" t="str">
        <f>IF(Excel_BuiltIn__FilterDatabase__1[[#This Row],[Nem]]="Nő","Lady","")</f>
        <v/>
      </c>
    </row>
    <row r="821" spans="1:12" s="1" customFormat="1" ht="13.8">
      <c r="A821" s="28">
        <v>2921</v>
      </c>
      <c r="B821" s="28" t="s">
        <v>654</v>
      </c>
      <c r="C821" s="44" t="s">
        <v>246</v>
      </c>
      <c r="D821" s="45"/>
      <c r="E821" s="33" t="str">
        <f>IF(D821&gt;0,($N$2-Excel_BuiltIn__FilterDatabase__1[[#This Row],[Szül Év.Hó.Nap]])/365.25,"0")</f>
        <v>0</v>
      </c>
      <c r="F821" s="40"/>
      <c r="G821" s="34" t="str">
        <f>CONCATENATE(H821,Excel_BuiltIn__FilterDatabase__1[[#This Row],[Felnőtt]],Excel_BuiltIn__FilterDatabase__1[[#This Row],[Senior]],Excel_BuiltIn__FilterDatabase__1[[#This Row],[Super.s]],L821)</f>
        <v xml:space="preserve">Super.s </v>
      </c>
      <c r="H821" s="34" t="str">
        <f>IF(L821="Nő","",IF(Excel_BuiltIn__FilterDatabase__1[[#This Row],[Kor]]&gt;=1=AND(Excel_BuiltIn__FilterDatabase__1[[#This Row],[Kor]]&lt;18),"Junior ",""))</f>
        <v/>
      </c>
      <c r="I821" s="34" t="str">
        <f>IF(L821="Nő","",IF(Excel_BuiltIn__FilterDatabase__1[[#This Row],[Kor]]&gt;=18=AND(Excel_BuiltIn__FilterDatabase__1[[#This Row],[Kor]]&lt;=49),"Felnőtt ",""))</f>
        <v/>
      </c>
      <c r="J821" s="34" t="str">
        <f>IF(L821="Nő","",IF(Excel_BuiltIn__FilterDatabase__1[[#This Row],[Kor]]&gt;49=AND(Excel_BuiltIn__FilterDatabase__1[[#This Row],[Kor]]&lt;=59),"Senior ",""))</f>
        <v/>
      </c>
      <c r="K821" s="34" t="str">
        <f>IF(L821="Nő","",IF(Excel_BuiltIn__FilterDatabase__1[[#This Row],[Kor]]&gt;=60,"Super.s ",""))</f>
        <v xml:space="preserve">Super.s </v>
      </c>
      <c r="L821" s="34" t="str">
        <f>IF(Excel_BuiltIn__FilterDatabase__1[[#This Row],[Nem]]="Nő","Lady","")</f>
        <v/>
      </c>
    </row>
    <row r="822" spans="1:12" s="1" customFormat="1" ht="27.6">
      <c r="A822" s="28">
        <v>2924</v>
      </c>
      <c r="B822" s="28" t="s">
        <v>2501</v>
      </c>
      <c r="C822" s="44" t="s">
        <v>985</v>
      </c>
      <c r="D822" s="45"/>
      <c r="E822" s="33" t="str">
        <f>IF(D822&gt;0,($N$2-Excel_BuiltIn__FilterDatabase__1[[#This Row],[Szül Év.Hó.Nap]])/365.25,"0")</f>
        <v>0</v>
      </c>
      <c r="F822" s="40"/>
      <c r="G822" s="34" t="str">
        <f>CONCATENATE(H822,Excel_BuiltIn__FilterDatabase__1[[#This Row],[Felnőtt]],Excel_BuiltIn__FilterDatabase__1[[#This Row],[Senior]],Excel_BuiltIn__FilterDatabase__1[[#This Row],[Super.s]],L822)</f>
        <v xml:space="preserve">Super.s </v>
      </c>
      <c r="H822" s="34" t="str">
        <f>IF(L822="Nő","",IF(Excel_BuiltIn__FilterDatabase__1[[#This Row],[Kor]]&gt;=1=AND(Excel_BuiltIn__FilterDatabase__1[[#This Row],[Kor]]&lt;18),"Junior ",""))</f>
        <v/>
      </c>
      <c r="I822" s="34" t="str">
        <f>IF(L822="Nő","",IF(Excel_BuiltIn__FilterDatabase__1[[#This Row],[Kor]]&gt;=18=AND(Excel_BuiltIn__FilterDatabase__1[[#This Row],[Kor]]&lt;=49),"Felnőtt ",""))</f>
        <v/>
      </c>
      <c r="J822" s="34" t="str">
        <f>IF(L822="Nő","",IF(Excel_BuiltIn__FilterDatabase__1[[#This Row],[Kor]]&gt;49=AND(Excel_BuiltIn__FilterDatabase__1[[#This Row],[Kor]]&lt;=59),"Senior ",""))</f>
        <v/>
      </c>
      <c r="K822" s="34" t="str">
        <f>IF(L822="Nő","",IF(Excel_BuiltIn__FilterDatabase__1[[#This Row],[Kor]]&gt;=60,"Super.s ",""))</f>
        <v xml:space="preserve">Super.s </v>
      </c>
      <c r="L822" s="34" t="str">
        <f>IF(Excel_BuiltIn__FilterDatabase__1[[#This Row],[Nem]]="Nő","Lady","")</f>
        <v/>
      </c>
    </row>
    <row r="823" spans="1:12" s="1" customFormat="1" ht="13.8">
      <c r="A823" s="28">
        <v>2929</v>
      </c>
      <c r="B823" s="28" t="s">
        <v>2502</v>
      </c>
      <c r="C823" s="44" t="s">
        <v>986</v>
      </c>
      <c r="D823" s="45"/>
      <c r="E823" s="33" t="str">
        <f>IF(D823&gt;0,($N$2-Excel_BuiltIn__FilterDatabase__1[[#This Row],[Szül Év.Hó.Nap]])/365.25,"0")</f>
        <v>0</v>
      </c>
      <c r="F823" s="40"/>
      <c r="G823" s="34" t="str">
        <f>CONCATENATE(H823,Excel_BuiltIn__FilterDatabase__1[[#This Row],[Felnőtt]],Excel_BuiltIn__FilterDatabase__1[[#This Row],[Senior]],Excel_BuiltIn__FilterDatabase__1[[#This Row],[Super.s]],L823)</f>
        <v xml:space="preserve">Super.s </v>
      </c>
      <c r="H823" s="34" t="str">
        <f>IF(L823="Nő","",IF(Excel_BuiltIn__FilterDatabase__1[[#This Row],[Kor]]&gt;=1=AND(Excel_BuiltIn__FilterDatabase__1[[#This Row],[Kor]]&lt;18),"Junior ",""))</f>
        <v/>
      </c>
      <c r="I823" s="34" t="str">
        <f>IF(L823="Nő","",IF(Excel_BuiltIn__FilterDatabase__1[[#This Row],[Kor]]&gt;=18=AND(Excel_BuiltIn__FilterDatabase__1[[#This Row],[Kor]]&lt;=49),"Felnőtt ",""))</f>
        <v/>
      </c>
      <c r="J823" s="34" t="str">
        <f>IF(L823="Nő","",IF(Excel_BuiltIn__FilterDatabase__1[[#This Row],[Kor]]&gt;49=AND(Excel_BuiltIn__FilterDatabase__1[[#This Row],[Kor]]&lt;=59),"Senior ",""))</f>
        <v/>
      </c>
      <c r="K823" s="34" t="str">
        <f>IF(L823="Nő","",IF(Excel_BuiltIn__FilterDatabase__1[[#This Row],[Kor]]&gt;=60,"Super.s ",""))</f>
        <v xml:space="preserve">Super.s </v>
      </c>
      <c r="L823" s="34" t="str">
        <f>IF(Excel_BuiltIn__FilterDatabase__1[[#This Row],[Nem]]="Nő","Lady","")</f>
        <v/>
      </c>
    </row>
    <row r="824" spans="1:12" s="1" customFormat="1" ht="13.8">
      <c r="A824" s="28">
        <v>2931</v>
      </c>
      <c r="B824" s="28" t="s">
        <v>655</v>
      </c>
      <c r="C824" s="44" t="s">
        <v>959</v>
      </c>
      <c r="D824" s="45"/>
      <c r="E824" s="33" t="str">
        <f>IF(D824&gt;0,($N$2-Excel_BuiltIn__FilterDatabase__1[[#This Row],[Szül Év.Hó.Nap]])/365.25,"0")</f>
        <v>0</v>
      </c>
      <c r="F824" s="40"/>
      <c r="G824" s="34" t="str">
        <f>CONCATENATE(H824,Excel_BuiltIn__FilterDatabase__1[[#This Row],[Felnőtt]],Excel_BuiltIn__FilterDatabase__1[[#This Row],[Senior]],Excel_BuiltIn__FilterDatabase__1[[#This Row],[Super.s]],L824)</f>
        <v xml:space="preserve">Super.s </v>
      </c>
      <c r="H824" s="34" t="str">
        <f>IF(L824="Nő","",IF(Excel_BuiltIn__FilterDatabase__1[[#This Row],[Kor]]&gt;=1=AND(Excel_BuiltIn__FilterDatabase__1[[#This Row],[Kor]]&lt;18),"Junior ",""))</f>
        <v/>
      </c>
      <c r="I824" s="34" t="str">
        <f>IF(L824="Nő","",IF(Excel_BuiltIn__FilterDatabase__1[[#This Row],[Kor]]&gt;=18=AND(Excel_BuiltIn__FilterDatabase__1[[#This Row],[Kor]]&lt;=49),"Felnőtt ",""))</f>
        <v/>
      </c>
      <c r="J824" s="34" t="str">
        <f>IF(L824="Nő","",IF(Excel_BuiltIn__FilterDatabase__1[[#This Row],[Kor]]&gt;49=AND(Excel_BuiltIn__FilterDatabase__1[[#This Row],[Kor]]&lt;=59),"Senior ",""))</f>
        <v/>
      </c>
      <c r="K824" s="34" t="str">
        <f>IF(L824="Nő","",IF(Excel_BuiltIn__FilterDatabase__1[[#This Row],[Kor]]&gt;=60,"Super.s ",""))</f>
        <v xml:space="preserve">Super.s </v>
      </c>
      <c r="L824" s="34" t="str">
        <f>IF(Excel_BuiltIn__FilterDatabase__1[[#This Row],[Nem]]="Nő","Lady","")</f>
        <v/>
      </c>
    </row>
    <row r="825" spans="1:12" s="1" customFormat="1" ht="13.8">
      <c r="A825" s="28">
        <v>2932</v>
      </c>
      <c r="B825" s="28" t="s">
        <v>1545</v>
      </c>
      <c r="C825" s="44" t="s">
        <v>959</v>
      </c>
      <c r="D825" s="45"/>
      <c r="E825" s="33" t="str">
        <f>IF(D825&gt;0,($N$2-Excel_BuiltIn__FilterDatabase__1[[#This Row],[Szül Év.Hó.Nap]])/365.25,"0")</f>
        <v>0</v>
      </c>
      <c r="F825" s="40"/>
      <c r="G825" s="34" t="str">
        <f>CONCATENATE(H825,Excel_BuiltIn__FilterDatabase__1[[#This Row],[Felnőtt]],Excel_BuiltIn__FilterDatabase__1[[#This Row],[Senior]],Excel_BuiltIn__FilterDatabase__1[[#This Row],[Super.s]],L825)</f>
        <v xml:space="preserve">Super.s </v>
      </c>
      <c r="H825" s="34" t="str">
        <f>IF(L825="Nő","",IF(Excel_BuiltIn__FilterDatabase__1[[#This Row],[Kor]]&gt;=1=AND(Excel_BuiltIn__FilterDatabase__1[[#This Row],[Kor]]&lt;18),"Junior ",""))</f>
        <v/>
      </c>
      <c r="I825" s="34" t="str">
        <f>IF(L825="Nő","",IF(Excel_BuiltIn__FilterDatabase__1[[#This Row],[Kor]]&gt;=18=AND(Excel_BuiltIn__FilterDatabase__1[[#This Row],[Kor]]&lt;=49),"Felnőtt ",""))</f>
        <v/>
      </c>
      <c r="J825" s="34" t="str">
        <f>IF(L825="Nő","",IF(Excel_BuiltIn__FilterDatabase__1[[#This Row],[Kor]]&gt;49=AND(Excel_BuiltIn__FilterDatabase__1[[#This Row],[Kor]]&lt;=59),"Senior ",""))</f>
        <v/>
      </c>
      <c r="K825" s="34" t="str">
        <f>IF(L825="Nő","",IF(Excel_BuiltIn__FilterDatabase__1[[#This Row],[Kor]]&gt;=60,"Super.s ",""))</f>
        <v xml:space="preserve">Super.s </v>
      </c>
      <c r="L825" s="34" t="str">
        <f>IF(Excel_BuiltIn__FilterDatabase__1[[#This Row],[Nem]]="Nő","Lady","")</f>
        <v/>
      </c>
    </row>
    <row r="826" spans="1:12" s="1" customFormat="1" ht="13.8">
      <c r="A826" s="28">
        <v>2937</v>
      </c>
      <c r="B826" s="28" t="s">
        <v>656</v>
      </c>
      <c r="C826" s="44" t="s">
        <v>1026</v>
      </c>
      <c r="D826" s="45"/>
      <c r="E826" s="33" t="str">
        <f>IF(D826&gt;0,($N$2-Excel_BuiltIn__FilterDatabase__1[[#This Row],[Szül Év.Hó.Nap]])/365.25,"0")</f>
        <v>0</v>
      </c>
      <c r="F826" s="40"/>
      <c r="G826" s="34" t="str">
        <f>CONCATENATE(H826,Excel_BuiltIn__FilterDatabase__1[[#This Row],[Felnőtt]],Excel_BuiltIn__FilterDatabase__1[[#This Row],[Senior]],Excel_BuiltIn__FilterDatabase__1[[#This Row],[Super.s]],L826)</f>
        <v xml:space="preserve">Super.s </v>
      </c>
      <c r="H826" s="34" t="str">
        <f>IF(L826="Nő","",IF(Excel_BuiltIn__FilterDatabase__1[[#This Row],[Kor]]&gt;=1=AND(Excel_BuiltIn__FilterDatabase__1[[#This Row],[Kor]]&lt;18),"Junior ",""))</f>
        <v/>
      </c>
      <c r="I826" s="34" t="str">
        <f>IF(L826="Nő","",IF(Excel_BuiltIn__FilterDatabase__1[[#This Row],[Kor]]&gt;=18=AND(Excel_BuiltIn__FilterDatabase__1[[#This Row],[Kor]]&lt;=49),"Felnőtt ",""))</f>
        <v/>
      </c>
      <c r="J826" s="34" t="str">
        <f>IF(L826="Nő","",IF(Excel_BuiltIn__FilterDatabase__1[[#This Row],[Kor]]&gt;49=AND(Excel_BuiltIn__FilterDatabase__1[[#This Row],[Kor]]&lt;=59),"Senior ",""))</f>
        <v/>
      </c>
      <c r="K826" s="34" t="str">
        <f>IF(L826="Nő","",IF(Excel_BuiltIn__FilterDatabase__1[[#This Row],[Kor]]&gt;=60,"Super.s ",""))</f>
        <v xml:space="preserve">Super.s </v>
      </c>
      <c r="L826" s="34" t="str">
        <f>IF(Excel_BuiltIn__FilterDatabase__1[[#This Row],[Nem]]="Nő","Lady","")</f>
        <v/>
      </c>
    </row>
    <row r="827" spans="1:12" s="1" customFormat="1" ht="13.8">
      <c r="A827" s="28">
        <v>2939</v>
      </c>
      <c r="B827" s="28" t="s">
        <v>657</v>
      </c>
      <c r="C827" s="44" t="s">
        <v>1520</v>
      </c>
      <c r="D827" s="45"/>
      <c r="E827" s="33" t="str">
        <f>IF(D827&gt;0,($N$2-Excel_BuiltIn__FilterDatabase__1[[#This Row],[Szül Év.Hó.Nap]])/365.25,"0")</f>
        <v>0</v>
      </c>
      <c r="F827" s="40"/>
      <c r="G827" s="34" t="str">
        <f>CONCATENATE(H827,Excel_BuiltIn__FilterDatabase__1[[#This Row],[Felnőtt]],Excel_BuiltIn__FilterDatabase__1[[#This Row],[Senior]],Excel_BuiltIn__FilterDatabase__1[[#This Row],[Super.s]],L827)</f>
        <v xml:space="preserve">Super.s </v>
      </c>
      <c r="H827" s="34" t="str">
        <f>IF(L827="Nő","",IF(Excel_BuiltIn__FilterDatabase__1[[#This Row],[Kor]]&gt;=1=AND(Excel_BuiltIn__FilterDatabase__1[[#This Row],[Kor]]&lt;18),"Junior ",""))</f>
        <v/>
      </c>
      <c r="I827" s="34" t="str">
        <f>IF(L827="Nő","",IF(Excel_BuiltIn__FilterDatabase__1[[#This Row],[Kor]]&gt;=18=AND(Excel_BuiltIn__FilterDatabase__1[[#This Row],[Kor]]&lt;=49),"Felnőtt ",""))</f>
        <v/>
      </c>
      <c r="J827" s="34" t="str">
        <f>IF(L827="Nő","",IF(Excel_BuiltIn__FilterDatabase__1[[#This Row],[Kor]]&gt;49=AND(Excel_BuiltIn__FilterDatabase__1[[#This Row],[Kor]]&lt;=59),"Senior ",""))</f>
        <v/>
      </c>
      <c r="K827" s="34" t="str">
        <f>IF(L827="Nő","",IF(Excel_BuiltIn__FilterDatabase__1[[#This Row],[Kor]]&gt;=60,"Super.s ",""))</f>
        <v xml:space="preserve">Super.s </v>
      </c>
      <c r="L827" s="34" t="str">
        <f>IF(Excel_BuiltIn__FilterDatabase__1[[#This Row],[Nem]]="Nő","Lady","")</f>
        <v/>
      </c>
    </row>
    <row r="828" spans="1:12" s="1" customFormat="1" ht="13.8">
      <c r="A828" s="28">
        <v>2941</v>
      </c>
      <c r="B828" s="28" t="s">
        <v>658</v>
      </c>
      <c r="C828" s="44" t="s">
        <v>114</v>
      </c>
      <c r="D828" s="45"/>
      <c r="E828" s="33" t="str">
        <f>IF(D828&gt;0,($N$2-Excel_BuiltIn__FilterDatabase__1[[#This Row],[Szül Év.Hó.Nap]])/365.25,"0")</f>
        <v>0</v>
      </c>
      <c r="F828" s="40"/>
      <c r="G828" s="34" t="str">
        <f>CONCATENATE(H828,Excel_BuiltIn__FilterDatabase__1[[#This Row],[Felnőtt]],Excel_BuiltIn__FilterDatabase__1[[#This Row],[Senior]],Excel_BuiltIn__FilterDatabase__1[[#This Row],[Super.s]],L828)</f>
        <v xml:space="preserve">Super.s </v>
      </c>
      <c r="H828" s="34" t="str">
        <f>IF(L828="Nő","",IF(Excel_BuiltIn__FilterDatabase__1[[#This Row],[Kor]]&gt;=1=AND(Excel_BuiltIn__FilterDatabase__1[[#This Row],[Kor]]&lt;18),"Junior ",""))</f>
        <v/>
      </c>
      <c r="I828" s="34" t="str">
        <f>IF(L828="Nő","",IF(Excel_BuiltIn__FilterDatabase__1[[#This Row],[Kor]]&gt;=18=AND(Excel_BuiltIn__FilterDatabase__1[[#This Row],[Kor]]&lt;=49),"Felnőtt ",""))</f>
        <v/>
      </c>
      <c r="J828" s="34" t="str">
        <f>IF(L828="Nő","",IF(Excel_BuiltIn__FilterDatabase__1[[#This Row],[Kor]]&gt;49=AND(Excel_BuiltIn__FilterDatabase__1[[#This Row],[Kor]]&lt;=59),"Senior ",""))</f>
        <v/>
      </c>
      <c r="K828" s="34" t="str">
        <f>IF(L828="Nő","",IF(Excel_BuiltIn__FilterDatabase__1[[#This Row],[Kor]]&gt;=60,"Super.s ",""))</f>
        <v xml:space="preserve">Super.s </v>
      </c>
      <c r="L828" s="34" t="str">
        <f>IF(Excel_BuiltIn__FilterDatabase__1[[#This Row],[Nem]]="Nő","Lady","")</f>
        <v/>
      </c>
    </row>
    <row r="829" spans="1:12" s="1" customFormat="1" ht="13.8">
      <c r="A829" s="28">
        <v>2942</v>
      </c>
      <c r="B829" s="28" t="s">
        <v>659</v>
      </c>
      <c r="C829" s="44" t="s">
        <v>964</v>
      </c>
      <c r="D829" s="45"/>
      <c r="E829" s="33" t="str">
        <f>IF(D829&gt;0,($N$2-Excel_BuiltIn__FilterDatabase__1[[#This Row],[Szül Év.Hó.Nap]])/365.25,"0")</f>
        <v>0</v>
      </c>
      <c r="F829" s="40"/>
      <c r="G829" s="34" t="str">
        <f>CONCATENATE(H829,Excel_BuiltIn__FilterDatabase__1[[#This Row],[Felnőtt]],Excel_BuiltIn__FilterDatabase__1[[#This Row],[Senior]],Excel_BuiltIn__FilterDatabase__1[[#This Row],[Super.s]],L829)</f>
        <v xml:space="preserve">Super.s </v>
      </c>
      <c r="H829" s="34" t="str">
        <f>IF(L829="Nő","",IF(Excel_BuiltIn__FilterDatabase__1[[#This Row],[Kor]]&gt;=1=AND(Excel_BuiltIn__FilterDatabase__1[[#This Row],[Kor]]&lt;18),"Junior ",""))</f>
        <v/>
      </c>
      <c r="I829" s="34" t="str">
        <f>IF(L829="Nő","",IF(Excel_BuiltIn__FilterDatabase__1[[#This Row],[Kor]]&gt;=18=AND(Excel_BuiltIn__FilterDatabase__1[[#This Row],[Kor]]&lt;=49),"Felnőtt ",""))</f>
        <v/>
      </c>
      <c r="J829" s="34" t="str">
        <f>IF(L829="Nő","",IF(Excel_BuiltIn__FilterDatabase__1[[#This Row],[Kor]]&gt;49=AND(Excel_BuiltIn__FilterDatabase__1[[#This Row],[Kor]]&lt;=59),"Senior ",""))</f>
        <v/>
      </c>
      <c r="K829" s="34" t="str">
        <f>IF(L829="Nő","",IF(Excel_BuiltIn__FilterDatabase__1[[#This Row],[Kor]]&gt;=60,"Super.s ",""))</f>
        <v xml:space="preserve">Super.s </v>
      </c>
      <c r="L829" s="34" t="str">
        <f>IF(Excel_BuiltIn__FilterDatabase__1[[#This Row],[Nem]]="Nő","Lady","")</f>
        <v/>
      </c>
    </row>
    <row r="830" spans="1:12" s="1" customFormat="1" ht="13.8">
      <c r="A830" s="28">
        <v>2945</v>
      </c>
      <c r="B830" s="28" t="s">
        <v>660</v>
      </c>
      <c r="C830" s="44" t="s">
        <v>959</v>
      </c>
      <c r="D830" s="45"/>
      <c r="E830" s="33" t="str">
        <f>IF(D830&gt;0,($N$2-Excel_BuiltIn__FilterDatabase__1[[#This Row],[Szül Év.Hó.Nap]])/365.25,"0")</f>
        <v>0</v>
      </c>
      <c r="F830" s="40"/>
      <c r="G830" s="34" t="str">
        <f>CONCATENATE(H830,Excel_BuiltIn__FilterDatabase__1[[#This Row],[Felnőtt]],Excel_BuiltIn__FilterDatabase__1[[#This Row],[Senior]],Excel_BuiltIn__FilterDatabase__1[[#This Row],[Super.s]],L830)</f>
        <v xml:space="preserve">Super.s </v>
      </c>
      <c r="H830" s="34" t="str">
        <f>IF(L830="Nő","",IF(Excel_BuiltIn__FilterDatabase__1[[#This Row],[Kor]]&gt;=1=AND(Excel_BuiltIn__FilterDatabase__1[[#This Row],[Kor]]&lt;18),"Junior ",""))</f>
        <v/>
      </c>
      <c r="I830" s="34" t="str">
        <f>IF(L830="Nő","",IF(Excel_BuiltIn__FilterDatabase__1[[#This Row],[Kor]]&gt;=18=AND(Excel_BuiltIn__FilterDatabase__1[[#This Row],[Kor]]&lt;=49),"Felnőtt ",""))</f>
        <v/>
      </c>
      <c r="J830" s="34" t="str">
        <f>IF(L830="Nő","",IF(Excel_BuiltIn__FilterDatabase__1[[#This Row],[Kor]]&gt;49=AND(Excel_BuiltIn__FilterDatabase__1[[#This Row],[Kor]]&lt;=59),"Senior ",""))</f>
        <v/>
      </c>
      <c r="K830" s="34" t="str">
        <f>IF(L830="Nő","",IF(Excel_BuiltIn__FilterDatabase__1[[#This Row],[Kor]]&gt;=60,"Super.s ",""))</f>
        <v xml:space="preserve">Super.s </v>
      </c>
      <c r="L830" s="34" t="str">
        <f>IF(Excel_BuiltIn__FilterDatabase__1[[#This Row],[Nem]]="Nő","Lady","")</f>
        <v/>
      </c>
    </row>
    <row r="831" spans="1:12" s="1" customFormat="1" ht="13.8">
      <c r="A831" s="28">
        <v>2947</v>
      </c>
      <c r="B831" s="28" t="s">
        <v>162</v>
      </c>
      <c r="C831" s="44" t="s">
        <v>606</v>
      </c>
      <c r="D831" s="45"/>
      <c r="E831" s="33" t="str">
        <f>IF(D831&gt;0,($N$2-Excel_BuiltIn__FilterDatabase__1[[#This Row],[Szül Év.Hó.Nap]])/365.25,"0")</f>
        <v>0</v>
      </c>
      <c r="F831" s="40"/>
      <c r="G831" s="34" t="str">
        <f>CONCATENATE(H831,Excel_BuiltIn__FilterDatabase__1[[#This Row],[Felnőtt]],Excel_BuiltIn__FilterDatabase__1[[#This Row],[Senior]],Excel_BuiltIn__FilterDatabase__1[[#This Row],[Super.s]],L831)</f>
        <v xml:space="preserve">Super.s </v>
      </c>
      <c r="H831" s="34" t="str">
        <f>IF(L831="Nő","",IF(Excel_BuiltIn__FilterDatabase__1[[#This Row],[Kor]]&gt;=1=AND(Excel_BuiltIn__FilterDatabase__1[[#This Row],[Kor]]&lt;18),"Junior ",""))</f>
        <v/>
      </c>
      <c r="I831" s="34" t="str">
        <f>IF(L831="Nő","",IF(Excel_BuiltIn__FilterDatabase__1[[#This Row],[Kor]]&gt;=18=AND(Excel_BuiltIn__FilterDatabase__1[[#This Row],[Kor]]&lt;=49),"Felnőtt ",""))</f>
        <v/>
      </c>
      <c r="J831" s="34" t="str">
        <f>IF(L831="Nő","",IF(Excel_BuiltIn__FilterDatabase__1[[#This Row],[Kor]]&gt;49=AND(Excel_BuiltIn__FilterDatabase__1[[#This Row],[Kor]]&lt;=59),"Senior ",""))</f>
        <v/>
      </c>
      <c r="K831" s="34" t="str">
        <f>IF(L831="Nő","",IF(Excel_BuiltIn__FilterDatabase__1[[#This Row],[Kor]]&gt;=60,"Super.s ",""))</f>
        <v xml:space="preserve">Super.s </v>
      </c>
      <c r="L831" s="34" t="str">
        <f>IF(Excel_BuiltIn__FilterDatabase__1[[#This Row],[Nem]]="Nő","Lady","")</f>
        <v/>
      </c>
    </row>
    <row r="832" spans="1:12" s="1" customFormat="1" ht="13.8">
      <c r="A832" s="28">
        <v>2949</v>
      </c>
      <c r="B832" s="28" t="s">
        <v>661</v>
      </c>
      <c r="C832" s="44" t="s">
        <v>1536</v>
      </c>
      <c r="D832" s="45"/>
      <c r="E832" s="33" t="str">
        <f>IF(D832&gt;0,($N$2-Excel_BuiltIn__FilterDatabase__1[[#This Row],[Szül Év.Hó.Nap]])/365.25,"0")</f>
        <v>0</v>
      </c>
      <c r="F832" s="40"/>
      <c r="G832" s="34" t="str">
        <f>CONCATENATE(H832,Excel_BuiltIn__FilterDatabase__1[[#This Row],[Felnőtt]],Excel_BuiltIn__FilterDatabase__1[[#This Row],[Senior]],Excel_BuiltIn__FilterDatabase__1[[#This Row],[Super.s]],L832)</f>
        <v xml:space="preserve">Super.s </v>
      </c>
      <c r="H832" s="34" t="str">
        <f>IF(L832="Nő","",IF(Excel_BuiltIn__FilterDatabase__1[[#This Row],[Kor]]&gt;=1=AND(Excel_BuiltIn__FilterDatabase__1[[#This Row],[Kor]]&lt;18),"Junior ",""))</f>
        <v/>
      </c>
      <c r="I832" s="34" t="str">
        <f>IF(L832="Nő","",IF(Excel_BuiltIn__FilterDatabase__1[[#This Row],[Kor]]&gt;=18=AND(Excel_BuiltIn__FilterDatabase__1[[#This Row],[Kor]]&lt;=49),"Felnőtt ",""))</f>
        <v/>
      </c>
      <c r="J832" s="34" t="str">
        <f>IF(L832="Nő","",IF(Excel_BuiltIn__FilterDatabase__1[[#This Row],[Kor]]&gt;49=AND(Excel_BuiltIn__FilterDatabase__1[[#This Row],[Kor]]&lt;=59),"Senior ",""))</f>
        <v/>
      </c>
      <c r="K832" s="34" t="str">
        <f>IF(L832="Nő","",IF(Excel_BuiltIn__FilterDatabase__1[[#This Row],[Kor]]&gt;=60,"Super.s ",""))</f>
        <v xml:space="preserve">Super.s </v>
      </c>
      <c r="L832" s="34" t="str">
        <f>IF(Excel_BuiltIn__FilterDatabase__1[[#This Row],[Nem]]="Nő","Lady","")</f>
        <v/>
      </c>
    </row>
    <row r="833" spans="1:12" s="1" customFormat="1" ht="13.8">
      <c r="A833" s="28">
        <v>2950</v>
      </c>
      <c r="B833" s="28" t="s">
        <v>1546</v>
      </c>
      <c r="C833" s="44" t="s">
        <v>318</v>
      </c>
      <c r="D833" s="45"/>
      <c r="E833" s="33" t="str">
        <f>IF(D833&gt;0,($N$2-Excel_BuiltIn__FilterDatabase__1[[#This Row],[Szül Év.Hó.Nap]])/365.25,"0")</f>
        <v>0</v>
      </c>
      <c r="F833" s="40"/>
      <c r="G833" s="34" t="str">
        <f>CONCATENATE(H833,Excel_BuiltIn__FilterDatabase__1[[#This Row],[Felnőtt]],Excel_BuiltIn__FilterDatabase__1[[#This Row],[Senior]],Excel_BuiltIn__FilterDatabase__1[[#This Row],[Super.s]],L833)</f>
        <v xml:space="preserve">Super.s </v>
      </c>
      <c r="H833" s="34" t="str">
        <f>IF(L833="Nő","",IF(Excel_BuiltIn__FilterDatabase__1[[#This Row],[Kor]]&gt;=1=AND(Excel_BuiltIn__FilterDatabase__1[[#This Row],[Kor]]&lt;18),"Junior ",""))</f>
        <v/>
      </c>
      <c r="I833" s="34" t="str">
        <f>IF(L833="Nő","",IF(Excel_BuiltIn__FilterDatabase__1[[#This Row],[Kor]]&gt;=18=AND(Excel_BuiltIn__FilterDatabase__1[[#This Row],[Kor]]&lt;=49),"Felnőtt ",""))</f>
        <v/>
      </c>
      <c r="J833" s="34" t="str">
        <f>IF(L833="Nő","",IF(Excel_BuiltIn__FilterDatabase__1[[#This Row],[Kor]]&gt;49=AND(Excel_BuiltIn__FilterDatabase__1[[#This Row],[Kor]]&lt;=59),"Senior ",""))</f>
        <v/>
      </c>
      <c r="K833" s="34" t="str">
        <f>IF(L833="Nő","",IF(Excel_BuiltIn__FilterDatabase__1[[#This Row],[Kor]]&gt;=60,"Super.s ",""))</f>
        <v xml:space="preserve">Super.s </v>
      </c>
      <c r="L833" s="34" t="str">
        <f>IF(Excel_BuiltIn__FilterDatabase__1[[#This Row],[Nem]]="Nő","Lady","")</f>
        <v/>
      </c>
    </row>
    <row r="834" spans="1:12" s="1" customFormat="1" ht="13.8">
      <c r="A834" s="28">
        <v>2952</v>
      </c>
      <c r="B834" s="28" t="s">
        <v>2503</v>
      </c>
      <c r="C834" s="44" t="s">
        <v>451</v>
      </c>
      <c r="D834" s="45"/>
      <c r="E834" s="33" t="str">
        <f>IF(D834&gt;0,($N$2-Excel_BuiltIn__FilterDatabase__1[[#This Row],[Szül Év.Hó.Nap]])/365.25,"0")</f>
        <v>0</v>
      </c>
      <c r="F834" s="40"/>
      <c r="G834" s="34" t="str">
        <f>CONCATENATE(H834,Excel_BuiltIn__FilterDatabase__1[[#This Row],[Felnőtt]],Excel_BuiltIn__FilterDatabase__1[[#This Row],[Senior]],Excel_BuiltIn__FilterDatabase__1[[#This Row],[Super.s]],L834)</f>
        <v xml:space="preserve">Super.s </v>
      </c>
      <c r="H834" s="34" t="str">
        <f>IF(L834="Nő","",IF(Excel_BuiltIn__FilterDatabase__1[[#This Row],[Kor]]&gt;=1=AND(Excel_BuiltIn__FilterDatabase__1[[#This Row],[Kor]]&lt;18),"Junior ",""))</f>
        <v/>
      </c>
      <c r="I834" s="34" t="str">
        <f>IF(L834="Nő","",IF(Excel_BuiltIn__FilterDatabase__1[[#This Row],[Kor]]&gt;=18=AND(Excel_BuiltIn__FilterDatabase__1[[#This Row],[Kor]]&lt;=49),"Felnőtt ",""))</f>
        <v/>
      </c>
      <c r="J834" s="34" t="str">
        <f>IF(L834="Nő","",IF(Excel_BuiltIn__FilterDatabase__1[[#This Row],[Kor]]&gt;49=AND(Excel_BuiltIn__FilterDatabase__1[[#This Row],[Kor]]&lt;=59),"Senior ",""))</f>
        <v/>
      </c>
      <c r="K834" s="34" t="str">
        <f>IF(L834="Nő","",IF(Excel_BuiltIn__FilterDatabase__1[[#This Row],[Kor]]&gt;=60,"Super.s ",""))</f>
        <v xml:space="preserve">Super.s </v>
      </c>
      <c r="L834" s="34" t="str">
        <f>IF(Excel_BuiltIn__FilterDatabase__1[[#This Row],[Nem]]="Nő","Lady","")</f>
        <v/>
      </c>
    </row>
    <row r="835" spans="1:12" s="1" customFormat="1" ht="13.8">
      <c r="A835" s="28">
        <v>2953</v>
      </c>
      <c r="B835" s="28" t="s">
        <v>662</v>
      </c>
      <c r="C835" s="44" t="s">
        <v>1034</v>
      </c>
      <c r="D835" s="45"/>
      <c r="E835" s="33" t="str">
        <f>IF(D835&gt;0,($N$2-Excel_BuiltIn__FilterDatabase__1[[#This Row],[Szül Év.Hó.Nap]])/365.25,"0")</f>
        <v>0</v>
      </c>
      <c r="F835" s="40"/>
      <c r="G835" s="34" t="str">
        <f>CONCATENATE(H835,Excel_BuiltIn__FilterDatabase__1[[#This Row],[Felnőtt]],Excel_BuiltIn__FilterDatabase__1[[#This Row],[Senior]],Excel_BuiltIn__FilterDatabase__1[[#This Row],[Super.s]],L835)</f>
        <v xml:space="preserve">Super.s </v>
      </c>
      <c r="H835" s="34" t="str">
        <f>IF(L835="Nő","",IF(Excel_BuiltIn__FilterDatabase__1[[#This Row],[Kor]]&gt;=1=AND(Excel_BuiltIn__FilterDatabase__1[[#This Row],[Kor]]&lt;18),"Junior ",""))</f>
        <v/>
      </c>
      <c r="I835" s="34" t="str">
        <f>IF(L835="Nő","",IF(Excel_BuiltIn__FilterDatabase__1[[#This Row],[Kor]]&gt;=18=AND(Excel_BuiltIn__FilterDatabase__1[[#This Row],[Kor]]&lt;=49),"Felnőtt ",""))</f>
        <v/>
      </c>
      <c r="J835" s="34" t="str">
        <f>IF(L835="Nő","",IF(Excel_BuiltIn__FilterDatabase__1[[#This Row],[Kor]]&gt;49=AND(Excel_BuiltIn__FilterDatabase__1[[#This Row],[Kor]]&lt;=59),"Senior ",""))</f>
        <v/>
      </c>
      <c r="K835" s="34" t="str">
        <f>IF(L835="Nő","",IF(Excel_BuiltIn__FilterDatabase__1[[#This Row],[Kor]]&gt;=60,"Super.s ",""))</f>
        <v xml:space="preserve">Super.s </v>
      </c>
      <c r="L835" s="34" t="str">
        <f>IF(Excel_BuiltIn__FilterDatabase__1[[#This Row],[Nem]]="Nő","Lady","")</f>
        <v/>
      </c>
    </row>
    <row r="836" spans="1:12" s="1" customFormat="1" ht="13.8">
      <c r="A836" s="28">
        <v>2956</v>
      </c>
      <c r="B836" s="28" t="s">
        <v>2504</v>
      </c>
      <c r="C836" s="44" t="s">
        <v>959</v>
      </c>
      <c r="D836" s="45"/>
      <c r="E836" s="33" t="str">
        <f>IF(D836&gt;0,($N$2-Excel_BuiltIn__FilterDatabase__1[[#This Row],[Szül Év.Hó.Nap]])/365.25,"0")</f>
        <v>0</v>
      </c>
      <c r="F836" s="40"/>
      <c r="G836" s="34" t="str">
        <f>CONCATENATE(H836,Excel_BuiltIn__FilterDatabase__1[[#This Row],[Felnőtt]],Excel_BuiltIn__FilterDatabase__1[[#This Row],[Senior]],Excel_BuiltIn__FilterDatabase__1[[#This Row],[Super.s]],L836)</f>
        <v xml:space="preserve">Super.s </v>
      </c>
      <c r="H836" s="34" t="str">
        <f>IF(L836="Nő","",IF(Excel_BuiltIn__FilterDatabase__1[[#This Row],[Kor]]&gt;=1=AND(Excel_BuiltIn__FilterDatabase__1[[#This Row],[Kor]]&lt;18),"Junior ",""))</f>
        <v/>
      </c>
      <c r="I836" s="34" t="str">
        <f>IF(L836="Nő","",IF(Excel_BuiltIn__FilterDatabase__1[[#This Row],[Kor]]&gt;=18=AND(Excel_BuiltIn__FilterDatabase__1[[#This Row],[Kor]]&lt;=49),"Felnőtt ",""))</f>
        <v/>
      </c>
      <c r="J836" s="34" t="str">
        <f>IF(L836="Nő","",IF(Excel_BuiltIn__FilterDatabase__1[[#This Row],[Kor]]&gt;49=AND(Excel_BuiltIn__FilterDatabase__1[[#This Row],[Kor]]&lt;=59),"Senior ",""))</f>
        <v/>
      </c>
      <c r="K836" s="34" t="str">
        <f>IF(L836="Nő","",IF(Excel_BuiltIn__FilterDatabase__1[[#This Row],[Kor]]&gt;=60,"Super.s ",""))</f>
        <v xml:space="preserve">Super.s </v>
      </c>
      <c r="L836" s="34" t="str">
        <f>IF(Excel_BuiltIn__FilterDatabase__1[[#This Row],[Nem]]="Nő","Lady","")</f>
        <v/>
      </c>
    </row>
    <row r="837" spans="1:12" s="1" customFormat="1" ht="13.8">
      <c r="A837" s="28">
        <v>2961</v>
      </c>
      <c r="B837" s="28" t="s">
        <v>663</v>
      </c>
      <c r="C837" s="44" t="s">
        <v>2367</v>
      </c>
      <c r="D837" s="45"/>
      <c r="E837" s="33" t="str">
        <f>IF(D837&gt;0,($N$2-Excel_BuiltIn__FilterDatabase__1[[#This Row],[Szül Év.Hó.Nap]])/365.25,"0")</f>
        <v>0</v>
      </c>
      <c r="F837" s="40"/>
      <c r="G837" s="34" t="str">
        <f>CONCATENATE(H837,Excel_BuiltIn__FilterDatabase__1[[#This Row],[Felnőtt]],Excel_BuiltIn__FilterDatabase__1[[#This Row],[Senior]],Excel_BuiltIn__FilterDatabase__1[[#This Row],[Super.s]],L837)</f>
        <v xml:space="preserve">Super.s </v>
      </c>
      <c r="H837" s="34" t="str">
        <f>IF(L837="Nő","",IF(Excel_BuiltIn__FilterDatabase__1[[#This Row],[Kor]]&gt;=1=AND(Excel_BuiltIn__FilterDatabase__1[[#This Row],[Kor]]&lt;18),"Junior ",""))</f>
        <v/>
      </c>
      <c r="I837" s="34" t="str">
        <f>IF(L837="Nő","",IF(Excel_BuiltIn__FilterDatabase__1[[#This Row],[Kor]]&gt;=18=AND(Excel_BuiltIn__FilterDatabase__1[[#This Row],[Kor]]&lt;=49),"Felnőtt ",""))</f>
        <v/>
      </c>
      <c r="J837" s="34" t="str">
        <f>IF(L837="Nő","",IF(Excel_BuiltIn__FilterDatabase__1[[#This Row],[Kor]]&gt;49=AND(Excel_BuiltIn__FilterDatabase__1[[#This Row],[Kor]]&lt;=59),"Senior ",""))</f>
        <v/>
      </c>
      <c r="K837" s="34" t="str">
        <f>IF(L837="Nő","",IF(Excel_BuiltIn__FilterDatabase__1[[#This Row],[Kor]]&gt;=60,"Super.s ",""))</f>
        <v xml:space="preserve">Super.s </v>
      </c>
      <c r="L837" s="34" t="str">
        <f>IF(Excel_BuiltIn__FilterDatabase__1[[#This Row],[Nem]]="Nő","Lady","")</f>
        <v/>
      </c>
    </row>
    <row r="838" spans="1:12" s="1" customFormat="1" ht="13.8">
      <c r="A838" s="28">
        <v>2962</v>
      </c>
      <c r="B838" s="28" t="s">
        <v>664</v>
      </c>
      <c r="C838" s="44" t="s">
        <v>50</v>
      </c>
      <c r="D838" s="45"/>
      <c r="E838" s="33" t="str">
        <f>IF(D838&gt;0,($N$2-Excel_BuiltIn__FilterDatabase__1[[#This Row],[Szül Év.Hó.Nap]])/365.25,"0")</f>
        <v>0</v>
      </c>
      <c r="F838" s="40"/>
      <c r="G838" s="34" t="str">
        <f>CONCATENATE(H838,Excel_BuiltIn__FilterDatabase__1[[#This Row],[Felnőtt]],Excel_BuiltIn__FilterDatabase__1[[#This Row],[Senior]],Excel_BuiltIn__FilterDatabase__1[[#This Row],[Super.s]],L838)</f>
        <v xml:space="preserve">Super.s </v>
      </c>
      <c r="H838" s="34" t="str">
        <f>IF(L838="Nő","",IF(Excel_BuiltIn__FilterDatabase__1[[#This Row],[Kor]]&gt;=1=AND(Excel_BuiltIn__FilterDatabase__1[[#This Row],[Kor]]&lt;18),"Junior ",""))</f>
        <v/>
      </c>
      <c r="I838" s="34" t="str">
        <f>IF(L838="Nő","",IF(Excel_BuiltIn__FilterDatabase__1[[#This Row],[Kor]]&gt;=18=AND(Excel_BuiltIn__FilterDatabase__1[[#This Row],[Kor]]&lt;=49),"Felnőtt ",""))</f>
        <v/>
      </c>
      <c r="J838" s="34" t="str">
        <f>IF(L838="Nő","",IF(Excel_BuiltIn__FilterDatabase__1[[#This Row],[Kor]]&gt;49=AND(Excel_BuiltIn__FilterDatabase__1[[#This Row],[Kor]]&lt;=59),"Senior ",""))</f>
        <v/>
      </c>
      <c r="K838" s="34" t="str">
        <f>IF(L838="Nő","",IF(Excel_BuiltIn__FilterDatabase__1[[#This Row],[Kor]]&gt;=60,"Super.s ",""))</f>
        <v xml:space="preserve">Super.s </v>
      </c>
      <c r="L838" s="34" t="str">
        <f>IF(Excel_BuiltIn__FilterDatabase__1[[#This Row],[Nem]]="Nő","Lady","")</f>
        <v/>
      </c>
    </row>
    <row r="839" spans="1:12" s="1" customFormat="1" ht="13.8">
      <c r="A839" s="28">
        <v>2963</v>
      </c>
      <c r="B839" s="28" t="s">
        <v>665</v>
      </c>
      <c r="C839" s="44" t="s">
        <v>606</v>
      </c>
      <c r="D839" s="45"/>
      <c r="E839" s="33" t="str">
        <f>IF(D839&gt;0,($N$2-Excel_BuiltIn__FilterDatabase__1[[#This Row],[Szül Év.Hó.Nap]])/365.25,"0")</f>
        <v>0</v>
      </c>
      <c r="F839" s="40"/>
      <c r="G839" s="34" t="str">
        <f>CONCATENATE(H839,Excel_BuiltIn__FilterDatabase__1[[#This Row],[Felnőtt]],Excel_BuiltIn__FilterDatabase__1[[#This Row],[Senior]],Excel_BuiltIn__FilterDatabase__1[[#This Row],[Super.s]],L839)</f>
        <v xml:space="preserve">Super.s </v>
      </c>
      <c r="H839" s="34" t="str">
        <f>IF(L839="Nő","",IF(Excel_BuiltIn__FilterDatabase__1[[#This Row],[Kor]]&gt;=1=AND(Excel_BuiltIn__FilterDatabase__1[[#This Row],[Kor]]&lt;18),"Junior ",""))</f>
        <v/>
      </c>
      <c r="I839" s="34" t="str">
        <f>IF(L839="Nő","",IF(Excel_BuiltIn__FilterDatabase__1[[#This Row],[Kor]]&gt;=18=AND(Excel_BuiltIn__FilterDatabase__1[[#This Row],[Kor]]&lt;=49),"Felnőtt ",""))</f>
        <v/>
      </c>
      <c r="J839" s="34" t="str">
        <f>IF(L839="Nő","",IF(Excel_BuiltIn__FilterDatabase__1[[#This Row],[Kor]]&gt;49=AND(Excel_BuiltIn__FilterDatabase__1[[#This Row],[Kor]]&lt;=59),"Senior ",""))</f>
        <v/>
      </c>
      <c r="K839" s="34" t="str">
        <f>IF(L839="Nő","",IF(Excel_BuiltIn__FilterDatabase__1[[#This Row],[Kor]]&gt;=60,"Super.s ",""))</f>
        <v xml:space="preserve">Super.s </v>
      </c>
      <c r="L839" s="34" t="str">
        <f>IF(Excel_BuiltIn__FilterDatabase__1[[#This Row],[Nem]]="Nő","Lady","")</f>
        <v/>
      </c>
    </row>
    <row r="840" spans="1:12" s="1" customFormat="1" ht="13.8">
      <c r="A840" s="28">
        <v>2966</v>
      </c>
      <c r="B840" s="28" t="s">
        <v>2505</v>
      </c>
      <c r="C840" s="44" t="s">
        <v>87</v>
      </c>
      <c r="D840" s="45"/>
      <c r="E840" s="33" t="str">
        <f>IF(D840&gt;0,($N$2-Excel_BuiltIn__FilterDatabase__1[[#This Row],[Szül Év.Hó.Nap]])/365.25,"0")</f>
        <v>0</v>
      </c>
      <c r="F840" s="40"/>
      <c r="G840" s="34" t="str">
        <f>CONCATENATE(H840,Excel_BuiltIn__FilterDatabase__1[[#This Row],[Felnőtt]],Excel_BuiltIn__FilterDatabase__1[[#This Row],[Senior]],Excel_BuiltIn__FilterDatabase__1[[#This Row],[Super.s]],L840)</f>
        <v xml:space="preserve">Super.s </v>
      </c>
      <c r="H840" s="34" t="str">
        <f>IF(L840="Nő","",IF(Excel_BuiltIn__FilterDatabase__1[[#This Row],[Kor]]&gt;=1=AND(Excel_BuiltIn__FilterDatabase__1[[#This Row],[Kor]]&lt;18),"Junior ",""))</f>
        <v/>
      </c>
      <c r="I840" s="34" t="str">
        <f>IF(L840="Nő","",IF(Excel_BuiltIn__FilterDatabase__1[[#This Row],[Kor]]&gt;=18=AND(Excel_BuiltIn__FilterDatabase__1[[#This Row],[Kor]]&lt;=49),"Felnőtt ",""))</f>
        <v/>
      </c>
      <c r="J840" s="34" t="str">
        <f>IF(L840="Nő","",IF(Excel_BuiltIn__FilterDatabase__1[[#This Row],[Kor]]&gt;49=AND(Excel_BuiltIn__FilterDatabase__1[[#This Row],[Kor]]&lt;=59),"Senior ",""))</f>
        <v/>
      </c>
      <c r="K840" s="34" t="str">
        <f>IF(L840="Nő","",IF(Excel_BuiltIn__FilterDatabase__1[[#This Row],[Kor]]&gt;=60,"Super.s ",""))</f>
        <v xml:space="preserve">Super.s </v>
      </c>
      <c r="L840" s="34" t="str">
        <f>IF(Excel_BuiltIn__FilterDatabase__1[[#This Row],[Nem]]="Nő","Lady","")</f>
        <v/>
      </c>
    </row>
    <row r="841" spans="1:12" s="1" customFormat="1" ht="21">
      <c r="A841" s="28">
        <v>2969</v>
      </c>
      <c r="B841" s="28" t="s">
        <v>1547</v>
      </c>
      <c r="C841" s="44" t="s">
        <v>978</v>
      </c>
      <c r="D841" s="45"/>
      <c r="E841" s="33" t="str">
        <f>IF(D841&gt;0,($N$2-Excel_BuiltIn__FilterDatabase__1[[#This Row],[Szül Év.Hó.Nap]])/365.25,"0")</f>
        <v>0</v>
      </c>
      <c r="F841" s="40"/>
      <c r="G841" s="34" t="str">
        <f>CONCATENATE(H841,Excel_BuiltIn__FilterDatabase__1[[#This Row],[Felnőtt]],Excel_BuiltIn__FilterDatabase__1[[#This Row],[Senior]],Excel_BuiltIn__FilterDatabase__1[[#This Row],[Super.s]],L841)</f>
        <v xml:space="preserve">Super.s </v>
      </c>
      <c r="H841" s="34" t="str">
        <f>IF(L841="Nő","",IF(Excel_BuiltIn__FilterDatabase__1[[#This Row],[Kor]]&gt;=1=AND(Excel_BuiltIn__FilterDatabase__1[[#This Row],[Kor]]&lt;18),"Junior ",""))</f>
        <v/>
      </c>
      <c r="I841" s="34" t="str">
        <f>IF(L841="Nő","",IF(Excel_BuiltIn__FilterDatabase__1[[#This Row],[Kor]]&gt;=18=AND(Excel_BuiltIn__FilterDatabase__1[[#This Row],[Kor]]&lt;=49),"Felnőtt ",""))</f>
        <v/>
      </c>
      <c r="J841" s="34" t="str">
        <f>IF(L841="Nő","",IF(Excel_BuiltIn__FilterDatabase__1[[#This Row],[Kor]]&gt;49=AND(Excel_BuiltIn__FilterDatabase__1[[#This Row],[Kor]]&lt;=59),"Senior ",""))</f>
        <v/>
      </c>
      <c r="K841" s="34" t="str">
        <f>IF(L841="Nő","",IF(Excel_BuiltIn__FilterDatabase__1[[#This Row],[Kor]]&gt;=60,"Super.s ",""))</f>
        <v xml:space="preserve">Super.s </v>
      </c>
      <c r="L841" s="34" t="str">
        <f>IF(Excel_BuiltIn__FilterDatabase__1[[#This Row],[Nem]]="Nő","Lady","")</f>
        <v/>
      </c>
    </row>
    <row r="842" spans="1:12" s="1" customFormat="1" ht="21">
      <c r="A842" s="28">
        <v>2970</v>
      </c>
      <c r="B842" s="28" t="s">
        <v>2506</v>
      </c>
      <c r="C842" s="44" t="s">
        <v>968</v>
      </c>
      <c r="D842" s="45"/>
      <c r="E842" s="33" t="str">
        <f>IF(D842&gt;0,($N$2-Excel_BuiltIn__FilterDatabase__1[[#This Row],[Szül Év.Hó.Nap]])/365.25,"0")</f>
        <v>0</v>
      </c>
      <c r="F842" s="40"/>
      <c r="G842" s="34" t="str">
        <f>CONCATENATE(H842,Excel_BuiltIn__FilterDatabase__1[[#This Row],[Felnőtt]],Excel_BuiltIn__FilterDatabase__1[[#This Row],[Senior]],Excel_BuiltIn__FilterDatabase__1[[#This Row],[Super.s]],L842)</f>
        <v xml:space="preserve">Super.s </v>
      </c>
      <c r="H842" s="34" t="str">
        <f>IF(L842="Nő","",IF(Excel_BuiltIn__FilterDatabase__1[[#This Row],[Kor]]&gt;=1=AND(Excel_BuiltIn__FilterDatabase__1[[#This Row],[Kor]]&lt;18),"Junior ",""))</f>
        <v/>
      </c>
      <c r="I842" s="34" t="str">
        <f>IF(L842="Nő","",IF(Excel_BuiltIn__FilterDatabase__1[[#This Row],[Kor]]&gt;=18=AND(Excel_BuiltIn__FilterDatabase__1[[#This Row],[Kor]]&lt;=49),"Felnőtt ",""))</f>
        <v/>
      </c>
      <c r="J842" s="34" t="str">
        <f>IF(L842="Nő","",IF(Excel_BuiltIn__FilterDatabase__1[[#This Row],[Kor]]&gt;49=AND(Excel_BuiltIn__FilterDatabase__1[[#This Row],[Kor]]&lt;=59),"Senior ",""))</f>
        <v/>
      </c>
      <c r="K842" s="34" t="str">
        <f>IF(L842="Nő","",IF(Excel_BuiltIn__FilterDatabase__1[[#This Row],[Kor]]&gt;=60,"Super.s ",""))</f>
        <v xml:space="preserve">Super.s </v>
      </c>
      <c r="L842" s="34" t="str">
        <f>IF(Excel_BuiltIn__FilterDatabase__1[[#This Row],[Nem]]="Nő","Lady","")</f>
        <v/>
      </c>
    </row>
    <row r="843" spans="1:12" s="1" customFormat="1" ht="27.6">
      <c r="A843" s="28">
        <v>2972</v>
      </c>
      <c r="B843" s="28" t="s">
        <v>1548</v>
      </c>
      <c r="C843" s="44" t="s">
        <v>978</v>
      </c>
      <c r="D843" s="45"/>
      <c r="E843" s="33" t="str">
        <f>IF(D843&gt;0,($N$2-Excel_BuiltIn__FilterDatabase__1[[#This Row],[Szül Év.Hó.Nap]])/365.25,"0")</f>
        <v>0</v>
      </c>
      <c r="F843" s="40"/>
      <c r="G843" s="34" t="str">
        <f>CONCATENATE(H843,Excel_BuiltIn__FilterDatabase__1[[#This Row],[Felnőtt]],Excel_BuiltIn__FilterDatabase__1[[#This Row],[Senior]],Excel_BuiltIn__FilterDatabase__1[[#This Row],[Super.s]],L843)</f>
        <v xml:space="preserve">Super.s </v>
      </c>
      <c r="H843" s="34" t="str">
        <f>IF(L843="Nő","",IF(Excel_BuiltIn__FilterDatabase__1[[#This Row],[Kor]]&gt;=1=AND(Excel_BuiltIn__FilterDatabase__1[[#This Row],[Kor]]&lt;18),"Junior ",""))</f>
        <v/>
      </c>
      <c r="I843" s="34" t="str">
        <f>IF(L843="Nő","",IF(Excel_BuiltIn__FilterDatabase__1[[#This Row],[Kor]]&gt;=18=AND(Excel_BuiltIn__FilterDatabase__1[[#This Row],[Kor]]&lt;=49),"Felnőtt ",""))</f>
        <v/>
      </c>
      <c r="J843" s="34" t="str">
        <f>IF(L843="Nő","",IF(Excel_BuiltIn__FilterDatabase__1[[#This Row],[Kor]]&gt;49=AND(Excel_BuiltIn__FilterDatabase__1[[#This Row],[Kor]]&lt;=59),"Senior ",""))</f>
        <v/>
      </c>
      <c r="K843" s="34" t="str">
        <f>IF(L843="Nő","",IF(Excel_BuiltIn__FilterDatabase__1[[#This Row],[Kor]]&gt;=60,"Super.s ",""))</f>
        <v xml:space="preserve">Super.s </v>
      </c>
      <c r="L843" s="34" t="str">
        <f>IF(Excel_BuiltIn__FilterDatabase__1[[#This Row],[Nem]]="Nő","Lady","")</f>
        <v/>
      </c>
    </row>
    <row r="844" spans="1:12" s="1" customFormat="1" ht="27.6">
      <c r="A844" s="28">
        <v>2973</v>
      </c>
      <c r="B844" s="28" t="s">
        <v>2507</v>
      </c>
      <c r="C844" s="44" t="s">
        <v>978</v>
      </c>
      <c r="D844" s="45"/>
      <c r="E844" s="33" t="str">
        <f>IF(D844&gt;0,($N$2-Excel_BuiltIn__FilterDatabase__1[[#This Row],[Szül Év.Hó.Nap]])/365.25,"0")</f>
        <v>0</v>
      </c>
      <c r="F844" s="40"/>
      <c r="G844" s="34" t="str">
        <f>CONCATENATE(H844,Excel_BuiltIn__FilterDatabase__1[[#This Row],[Felnőtt]],Excel_BuiltIn__FilterDatabase__1[[#This Row],[Senior]],Excel_BuiltIn__FilterDatabase__1[[#This Row],[Super.s]],L844)</f>
        <v xml:space="preserve">Super.s </v>
      </c>
      <c r="H844" s="34" t="str">
        <f>IF(L844="Nő","",IF(Excel_BuiltIn__FilterDatabase__1[[#This Row],[Kor]]&gt;=1=AND(Excel_BuiltIn__FilterDatabase__1[[#This Row],[Kor]]&lt;18),"Junior ",""))</f>
        <v/>
      </c>
      <c r="I844" s="34" t="str">
        <f>IF(L844="Nő","",IF(Excel_BuiltIn__FilterDatabase__1[[#This Row],[Kor]]&gt;=18=AND(Excel_BuiltIn__FilterDatabase__1[[#This Row],[Kor]]&lt;=49),"Felnőtt ",""))</f>
        <v/>
      </c>
      <c r="J844" s="34" t="str">
        <f>IF(L844="Nő","",IF(Excel_BuiltIn__FilterDatabase__1[[#This Row],[Kor]]&gt;49=AND(Excel_BuiltIn__FilterDatabase__1[[#This Row],[Kor]]&lt;=59),"Senior ",""))</f>
        <v/>
      </c>
      <c r="K844" s="34" t="str">
        <f>IF(L844="Nő","",IF(Excel_BuiltIn__FilterDatabase__1[[#This Row],[Kor]]&gt;=60,"Super.s ",""))</f>
        <v xml:space="preserve">Super.s </v>
      </c>
      <c r="L844" s="34" t="str">
        <f>IF(Excel_BuiltIn__FilterDatabase__1[[#This Row],[Nem]]="Nő","Lady","")</f>
        <v/>
      </c>
    </row>
    <row r="845" spans="1:12" s="1" customFormat="1" ht="27.6">
      <c r="A845" s="28">
        <v>2974</v>
      </c>
      <c r="B845" s="28" t="s">
        <v>666</v>
      </c>
      <c r="C845" s="44" t="s">
        <v>978</v>
      </c>
      <c r="D845" s="45"/>
      <c r="E845" s="33" t="str">
        <f>IF(D845&gt;0,($N$2-Excel_BuiltIn__FilterDatabase__1[[#This Row],[Szül Év.Hó.Nap]])/365.25,"0")</f>
        <v>0</v>
      </c>
      <c r="F845" s="40"/>
      <c r="G845" s="34" t="str">
        <f>CONCATENATE(H845,Excel_BuiltIn__FilterDatabase__1[[#This Row],[Felnőtt]],Excel_BuiltIn__FilterDatabase__1[[#This Row],[Senior]],Excel_BuiltIn__FilterDatabase__1[[#This Row],[Super.s]],L845)</f>
        <v xml:space="preserve">Super.s </v>
      </c>
      <c r="H845" s="34" t="str">
        <f>IF(L845="Nő","",IF(Excel_BuiltIn__FilterDatabase__1[[#This Row],[Kor]]&gt;=1=AND(Excel_BuiltIn__FilterDatabase__1[[#This Row],[Kor]]&lt;18),"Junior ",""))</f>
        <v/>
      </c>
      <c r="I845" s="34" t="str">
        <f>IF(L845="Nő","",IF(Excel_BuiltIn__FilterDatabase__1[[#This Row],[Kor]]&gt;=18=AND(Excel_BuiltIn__FilterDatabase__1[[#This Row],[Kor]]&lt;=49),"Felnőtt ",""))</f>
        <v/>
      </c>
      <c r="J845" s="34" t="str">
        <f>IF(L845="Nő","",IF(Excel_BuiltIn__FilterDatabase__1[[#This Row],[Kor]]&gt;49=AND(Excel_BuiltIn__FilterDatabase__1[[#This Row],[Kor]]&lt;=59),"Senior ",""))</f>
        <v/>
      </c>
      <c r="K845" s="34" t="str">
        <f>IF(L845="Nő","",IF(Excel_BuiltIn__FilterDatabase__1[[#This Row],[Kor]]&gt;=60,"Super.s ",""))</f>
        <v xml:space="preserve">Super.s </v>
      </c>
      <c r="L845" s="34" t="str">
        <f>IF(Excel_BuiltIn__FilterDatabase__1[[#This Row],[Nem]]="Nő","Lady","")</f>
        <v/>
      </c>
    </row>
    <row r="846" spans="1:12" s="1" customFormat="1" ht="13.8">
      <c r="A846" s="28">
        <v>2976</v>
      </c>
      <c r="B846" s="28" t="s">
        <v>2508</v>
      </c>
      <c r="C846" s="44" t="s">
        <v>2364</v>
      </c>
      <c r="D846" s="45"/>
      <c r="E846" s="33" t="str">
        <f>IF(D846&gt;0,($N$2-Excel_BuiltIn__FilterDatabase__1[[#This Row],[Szül Év.Hó.Nap]])/365.25,"0")</f>
        <v>0</v>
      </c>
      <c r="F846" s="40"/>
      <c r="G846" s="34" t="str">
        <f>CONCATENATE(H846,Excel_BuiltIn__FilterDatabase__1[[#This Row],[Felnőtt]],Excel_BuiltIn__FilterDatabase__1[[#This Row],[Senior]],Excel_BuiltIn__FilterDatabase__1[[#This Row],[Super.s]],L846)</f>
        <v xml:space="preserve">Super.s </v>
      </c>
      <c r="H846" s="34" t="str">
        <f>IF(L846="Nő","",IF(Excel_BuiltIn__FilterDatabase__1[[#This Row],[Kor]]&gt;=1=AND(Excel_BuiltIn__FilterDatabase__1[[#This Row],[Kor]]&lt;18),"Junior ",""))</f>
        <v/>
      </c>
      <c r="I846" s="34" t="str">
        <f>IF(L846="Nő","",IF(Excel_BuiltIn__FilterDatabase__1[[#This Row],[Kor]]&gt;=18=AND(Excel_BuiltIn__FilterDatabase__1[[#This Row],[Kor]]&lt;=49),"Felnőtt ",""))</f>
        <v/>
      </c>
      <c r="J846" s="34" t="str">
        <f>IF(L846="Nő","",IF(Excel_BuiltIn__FilterDatabase__1[[#This Row],[Kor]]&gt;49=AND(Excel_BuiltIn__FilterDatabase__1[[#This Row],[Kor]]&lt;=59),"Senior ",""))</f>
        <v/>
      </c>
      <c r="K846" s="34" t="str">
        <f>IF(L846="Nő","",IF(Excel_BuiltIn__FilterDatabase__1[[#This Row],[Kor]]&gt;=60,"Super.s ",""))</f>
        <v xml:space="preserve">Super.s </v>
      </c>
      <c r="L846" s="34" t="str">
        <f>IF(Excel_BuiltIn__FilterDatabase__1[[#This Row],[Nem]]="Nő","Lady","")</f>
        <v/>
      </c>
    </row>
    <row r="847" spans="1:12" s="1" customFormat="1" ht="13.8">
      <c r="A847" s="28">
        <v>2977</v>
      </c>
      <c r="B847" s="28" t="s">
        <v>667</v>
      </c>
      <c r="C847" s="44" t="s">
        <v>939</v>
      </c>
      <c r="D847" s="45"/>
      <c r="E847" s="33" t="str">
        <f>IF(D847&gt;0,($N$2-Excel_BuiltIn__FilterDatabase__1[[#This Row],[Szül Év.Hó.Nap]])/365.25,"0")</f>
        <v>0</v>
      </c>
      <c r="F847" s="40"/>
      <c r="G847" s="34" t="str">
        <f>CONCATENATE(H847,Excel_BuiltIn__FilterDatabase__1[[#This Row],[Felnőtt]],Excel_BuiltIn__FilterDatabase__1[[#This Row],[Senior]],Excel_BuiltIn__FilterDatabase__1[[#This Row],[Super.s]],L847)</f>
        <v xml:space="preserve">Super.s </v>
      </c>
      <c r="H847" s="34" t="str">
        <f>IF(L847="Nő","",IF(Excel_BuiltIn__FilterDatabase__1[[#This Row],[Kor]]&gt;=1=AND(Excel_BuiltIn__FilterDatabase__1[[#This Row],[Kor]]&lt;18),"Junior ",""))</f>
        <v/>
      </c>
      <c r="I847" s="34" t="str">
        <f>IF(L847="Nő","",IF(Excel_BuiltIn__FilterDatabase__1[[#This Row],[Kor]]&gt;=18=AND(Excel_BuiltIn__FilterDatabase__1[[#This Row],[Kor]]&lt;=49),"Felnőtt ",""))</f>
        <v/>
      </c>
      <c r="J847" s="34" t="str">
        <f>IF(L847="Nő","",IF(Excel_BuiltIn__FilterDatabase__1[[#This Row],[Kor]]&gt;49=AND(Excel_BuiltIn__FilterDatabase__1[[#This Row],[Kor]]&lt;=59),"Senior ",""))</f>
        <v/>
      </c>
      <c r="K847" s="34" t="str">
        <f>IF(L847="Nő","",IF(Excel_BuiltIn__FilterDatabase__1[[#This Row],[Kor]]&gt;=60,"Super.s ",""))</f>
        <v xml:space="preserve">Super.s </v>
      </c>
      <c r="L847" s="34" t="str">
        <f>IF(Excel_BuiltIn__FilterDatabase__1[[#This Row],[Nem]]="Nő","Lady","")</f>
        <v/>
      </c>
    </row>
    <row r="848" spans="1:12" s="1" customFormat="1" ht="27.6">
      <c r="A848" s="28">
        <v>2978</v>
      </c>
      <c r="B848" s="28" t="s">
        <v>668</v>
      </c>
      <c r="C848" s="44" t="s">
        <v>982</v>
      </c>
      <c r="D848" s="45"/>
      <c r="E848" s="33" t="str">
        <f>IF(D848&gt;0,($N$2-Excel_BuiltIn__FilterDatabase__1[[#This Row],[Szül Év.Hó.Nap]])/365.25,"0")</f>
        <v>0</v>
      </c>
      <c r="F848" s="40"/>
      <c r="G848" s="34" t="str">
        <f>CONCATENATE(H848,Excel_BuiltIn__FilterDatabase__1[[#This Row],[Felnőtt]],Excel_BuiltIn__FilterDatabase__1[[#This Row],[Senior]],Excel_BuiltIn__FilterDatabase__1[[#This Row],[Super.s]],L848)</f>
        <v xml:space="preserve">Super.s </v>
      </c>
      <c r="H848" s="34" t="str">
        <f>IF(L848="Nő","",IF(Excel_BuiltIn__FilterDatabase__1[[#This Row],[Kor]]&gt;=1=AND(Excel_BuiltIn__FilterDatabase__1[[#This Row],[Kor]]&lt;18),"Junior ",""))</f>
        <v/>
      </c>
      <c r="I848" s="34" t="str">
        <f>IF(L848="Nő","",IF(Excel_BuiltIn__FilterDatabase__1[[#This Row],[Kor]]&gt;=18=AND(Excel_BuiltIn__FilterDatabase__1[[#This Row],[Kor]]&lt;=49),"Felnőtt ",""))</f>
        <v/>
      </c>
      <c r="J848" s="34" t="str">
        <f>IF(L848="Nő","",IF(Excel_BuiltIn__FilterDatabase__1[[#This Row],[Kor]]&gt;49=AND(Excel_BuiltIn__FilterDatabase__1[[#This Row],[Kor]]&lt;=59),"Senior ",""))</f>
        <v/>
      </c>
      <c r="K848" s="34" t="str">
        <f>IF(L848="Nő","",IF(Excel_BuiltIn__FilterDatabase__1[[#This Row],[Kor]]&gt;=60,"Super.s ",""))</f>
        <v xml:space="preserve">Super.s </v>
      </c>
      <c r="L848" s="34" t="str">
        <f>IF(Excel_BuiltIn__FilterDatabase__1[[#This Row],[Nem]]="Nő","Lady","")</f>
        <v/>
      </c>
    </row>
    <row r="849" spans="1:12" s="1" customFormat="1" ht="13.8">
      <c r="A849" s="28">
        <v>2979</v>
      </c>
      <c r="B849" s="28" t="s">
        <v>669</v>
      </c>
      <c r="C849" s="44" t="s">
        <v>992</v>
      </c>
      <c r="D849" s="45"/>
      <c r="E849" s="33" t="str">
        <f>IF(D849&gt;0,($N$2-Excel_BuiltIn__FilterDatabase__1[[#This Row],[Szül Év.Hó.Nap]])/365.25,"0")</f>
        <v>0</v>
      </c>
      <c r="F849" s="40"/>
      <c r="G849" s="34" t="str">
        <f>CONCATENATE(H849,Excel_BuiltIn__FilterDatabase__1[[#This Row],[Felnőtt]],Excel_BuiltIn__FilterDatabase__1[[#This Row],[Senior]],Excel_BuiltIn__FilterDatabase__1[[#This Row],[Super.s]],L849)</f>
        <v xml:space="preserve">Super.s </v>
      </c>
      <c r="H849" s="34" t="str">
        <f>IF(L849="Nő","",IF(Excel_BuiltIn__FilterDatabase__1[[#This Row],[Kor]]&gt;=1=AND(Excel_BuiltIn__FilterDatabase__1[[#This Row],[Kor]]&lt;18),"Junior ",""))</f>
        <v/>
      </c>
      <c r="I849" s="34" t="str">
        <f>IF(L849="Nő","",IF(Excel_BuiltIn__FilterDatabase__1[[#This Row],[Kor]]&gt;=18=AND(Excel_BuiltIn__FilterDatabase__1[[#This Row],[Kor]]&lt;=49),"Felnőtt ",""))</f>
        <v/>
      </c>
      <c r="J849" s="34" t="str">
        <f>IF(L849="Nő","",IF(Excel_BuiltIn__FilterDatabase__1[[#This Row],[Kor]]&gt;49=AND(Excel_BuiltIn__FilterDatabase__1[[#This Row],[Kor]]&lt;=59),"Senior ",""))</f>
        <v/>
      </c>
      <c r="K849" s="34" t="str">
        <f>IF(L849="Nő","",IF(Excel_BuiltIn__FilterDatabase__1[[#This Row],[Kor]]&gt;=60,"Super.s ",""))</f>
        <v xml:space="preserve">Super.s </v>
      </c>
      <c r="L849" s="34" t="str">
        <f>IF(Excel_BuiltIn__FilterDatabase__1[[#This Row],[Nem]]="Nő","Lady","")</f>
        <v/>
      </c>
    </row>
    <row r="850" spans="1:12" s="1" customFormat="1" ht="13.8">
      <c r="A850" s="28">
        <v>2981</v>
      </c>
      <c r="B850" s="28" t="s">
        <v>670</v>
      </c>
      <c r="C850" s="44" t="s">
        <v>1515</v>
      </c>
      <c r="D850" s="45"/>
      <c r="E850" s="33" t="str">
        <f>IF(D850&gt;0,($N$2-Excel_BuiltIn__FilterDatabase__1[[#This Row],[Szül Év.Hó.Nap]])/365.25,"0")</f>
        <v>0</v>
      </c>
      <c r="F850" s="40"/>
      <c r="G850" s="34" t="str">
        <f>CONCATENATE(H850,Excel_BuiltIn__FilterDatabase__1[[#This Row],[Felnőtt]],Excel_BuiltIn__FilterDatabase__1[[#This Row],[Senior]],Excel_BuiltIn__FilterDatabase__1[[#This Row],[Super.s]],L850)</f>
        <v xml:space="preserve">Super.s </v>
      </c>
      <c r="H850" s="34" t="str">
        <f>IF(L850="Nő","",IF(Excel_BuiltIn__FilterDatabase__1[[#This Row],[Kor]]&gt;=1=AND(Excel_BuiltIn__FilterDatabase__1[[#This Row],[Kor]]&lt;18),"Junior ",""))</f>
        <v/>
      </c>
      <c r="I850" s="34" t="str">
        <f>IF(L850="Nő","",IF(Excel_BuiltIn__FilterDatabase__1[[#This Row],[Kor]]&gt;=18=AND(Excel_BuiltIn__FilterDatabase__1[[#This Row],[Kor]]&lt;=49),"Felnőtt ",""))</f>
        <v/>
      </c>
      <c r="J850" s="34" t="str">
        <f>IF(L850="Nő","",IF(Excel_BuiltIn__FilterDatabase__1[[#This Row],[Kor]]&gt;49=AND(Excel_BuiltIn__FilterDatabase__1[[#This Row],[Kor]]&lt;=59),"Senior ",""))</f>
        <v/>
      </c>
      <c r="K850" s="34" t="str">
        <f>IF(L850="Nő","",IF(Excel_BuiltIn__FilterDatabase__1[[#This Row],[Kor]]&gt;=60,"Super.s ",""))</f>
        <v xml:space="preserve">Super.s </v>
      </c>
      <c r="L850" s="34" t="str">
        <f>IF(Excel_BuiltIn__FilterDatabase__1[[#This Row],[Nem]]="Nő","Lady","")</f>
        <v/>
      </c>
    </row>
    <row r="851" spans="1:12" s="1" customFormat="1" ht="13.8">
      <c r="A851" s="28">
        <v>2983</v>
      </c>
      <c r="B851" s="28" t="s">
        <v>671</v>
      </c>
      <c r="C851" s="44" t="s">
        <v>2509</v>
      </c>
      <c r="D851" s="45"/>
      <c r="E851" s="33" t="str">
        <f>IF(D851&gt;0,($N$2-Excel_BuiltIn__FilterDatabase__1[[#This Row],[Szül Év.Hó.Nap]])/365.25,"0")</f>
        <v>0</v>
      </c>
      <c r="F851" s="40"/>
      <c r="G851" s="34" t="str">
        <f>CONCATENATE(H851,Excel_BuiltIn__FilterDatabase__1[[#This Row],[Felnőtt]],Excel_BuiltIn__FilterDatabase__1[[#This Row],[Senior]],Excel_BuiltIn__FilterDatabase__1[[#This Row],[Super.s]],L851)</f>
        <v xml:space="preserve">Super.s </v>
      </c>
      <c r="H851" s="34" t="str">
        <f>IF(L851="Nő","",IF(Excel_BuiltIn__FilterDatabase__1[[#This Row],[Kor]]&gt;=1=AND(Excel_BuiltIn__FilterDatabase__1[[#This Row],[Kor]]&lt;18),"Junior ",""))</f>
        <v/>
      </c>
      <c r="I851" s="34" t="str">
        <f>IF(L851="Nő","",IF(Excel_BuiltIn__FilterDatabase__1[[#This Row],[Kor]]&gt;=18=AND(Excel_BuiltIn__FilterDatabase__1[[#This Row],[Kor]]&lt;=49),"Felnőtt ",""))</f>
        <v/>
      </c>
      <c r="J851" s="34" t="str">
        <f>IF(L851="Nő","",IF(Excel_BuiltIn__FilterDatabase__1[[#This Row],[Kor]]&gt;49=AND(Excel_BuiltIn__FilterDatabase__1[[#This Row],[Kor]]&lt;=59),"Senior ",""))</f>
        <v/>
      </c>
      <c r="K851" s="34" t="str">
        <f>IF(L851="Nő","",IF(Excel_BuiltIn__FilterDatabase__1[[#This Row],[Kor]]&gt;=60,"Super.s ",""))</f>
        <v xml:space="preserve">Super.s </v>
      </c>
      <c r="L851" s="34" t="str">
        <f>IF(Excel_BuiltIn__FilterDatabase__1[[#This Row],[Nem]]="Nő","Lady","")</f>
        <v/>
      </c>
    </row>
    <row r="852" spans="1:12" s="1" customFormat="1" ht="13.8">
      <c r="A852" s="28">
        <v>2988</v>
      </c>
      <c r="B852" s="28" t="s">
        <v>672</v>
      </c>
      <c r="C852" s="44" t="s">
        <v>991</v>
      </c>
      <c r="D852" s="45"/>
      <c r="E852" s="33" t="str">
        <f>IF(D852&gt;0,($N$2-Excel_BuiltIn__FilterDatabase__1[[#This Row],[Szül Év.Hó.Nap]])/365.25,"0")</f>
        <v>0</v>
      </c>
      <c r="F852" s="40"/>
      <c r="G852" s="34" t="str">
        <f>CONCATENATE(H852,Excel_BuiltIn__FilterDatabase__1[[#This Row],[Felnőtt]],Excel_BuiltIn__FilterDatabase__1[[#This Row],[Senior]],Excel_BuiltIn__FilterDatabase__1[[#This Row],[Super.s]],L852)</f>
        <v xml:space="preserve">Super.s </v>
      </c>
      <c r="H852" s="34" t="str">
        <f>IF(L852="Nő","",IF(Excel_BuiltIn__FilterDatabase__1[[#This Row],[Kor]]&gt;=1=AND(Excel_BuiltIn__FilterDatabase__1[[#This Row],[Kor]]&lt;18),"Junior ",""))</f>
        <v/>
      </c>
      <c r="I852" s="34" t="str">
        <f>IF(L852="Nő","",IF(Excel_BuiltIn__FilterDatabase__1[[#This Row],[Kor]]&gt;=18=AND(Excel_BuiltIn__FilterDatabase__1[[#This Row],[Kor]]&lt;=49),"Felnőtt ",""))</f>
        <v/>
      </c>
      <c r="J852" s="34" t="str">
        <f>IF(L852="Nő","",IF(Excel_BuiltIn__FilterDatabase__1[[#This Row],[Kor]]&gt;49=AND(Excel_BuiltIn__FilterDatabase__1[[#This Row],[Kor]]&lt;=59),"Senior ",""))</f>
        <v/>
      </c>
      <c r="K852" s="34" t="str">
        <f>IF(L852="Nő","",IF(Excel_BuiltIn__FilterDatabase__1[[#This Row],[Kor]]&gt;=60,"Super.s ",""))</f>
        <v xml:space="preserve">Super.s </v>
      </c>
      <c r="L852" s="34" t="str">
        <f>IF(Excel_BuiltIn__FilterDatabase__1[[#This Row],[Nem]]="Nő","Lady","")</f>
        <v/>
      </c>
    </row>
    <row r="853" spans="1:12" s="1" customFormat="1" ht="27.6">
      <c r="A853" s="28">
        <v>2991</v>
      </c>
      <c r="B853" s="28" t="s">
        <v>1035</v>
      </c>
      <c r="C853" s="44" t="s">
        <v>26</v>
      </c>
      <c r="D853" s="45"/>
      <c r="E853" s="33" t="str">
        <f>IF(D853&gt;0,($N$2-Excel_BuiltIn__FilterDatabase__1[[#This Row],[Szül Év.Hó.Nap]])/365.25,"0")</f>
        <v>0</v>
      </c>
      <c r="F853" s="40"/>
      <c r="G853" s="34" t="str">
        <f>CONCATENATE(H853,Excel_BuiltIn__FilterDatabase__1[[#This Row],[Felnőtt]],Excel_BuiltIn__FilterDatabase__1[[#This Row],[Senior]],Excel_BuiltIn__FilterDatabase__1[[#This Row],[Super.s]],L853)</f>
        <v xml:space="preserve">Super.s </v>
      </c>
      <c r="H853" s="34" t="str">
        <f>IF(L853="Nő","",IF(Excel_BuiltIn__FilterDatabase__1[[#This Row],[Kor]]&gt;=1=AND(Excel_BuiltIn__FilterDatabase__1[[#This Row],[Kor]]&lt;18),"Junior ",""))</f>
        <v/>
      </c>
      <c r="I853" s="34" t="str">
        <f>IF(L853="Nő","",IF(Excel_BuiltIn__FilterDatabase__1[[#This Row],[Kor]]&gt;=18=AND(Excel_BuiltIn__FilterDatabase__1[[#This Row],[Kor]]&lt;=49),"Felnőtt ",""))</f>
        <v/>
      </c>
      <c r="J853" s="34" t="str">
        <f>IF(L853="Nő","",IF(Excel_BuiltIn__FilterDatabase__1[[#This Row],[Kor]]&gt;49=AND(Excel_BuiltIn__FilterDatabase__1[[#This Row],[Kor]]&lt;=59),"Senior ",""))</f>
        <v/>
      </c>
      <c r="K853" s="34" t="str">
        <f>IF(L853="Nő","",IF(Excel_BuiltIn__FilterDatabase__1[[#This Row],[Kor]]&gt;=60,"Super.s ",""))</f>
        <v xml:space="preserve">Super.s </v>
      </c>
      <c r="L853" s="34" t="str">
        <f>IF(Excel_BuiltIn__FilterDatabase__1[[#This Row],[Nem]]="Nő","Lady","")</f>
        <v/>
      </c>
    </row>
    <row r="854" spans="1:12" s="1" customFormat="1" ht="13.8">
      <c r="A854" s="28">
        <v>2993</v>
      </c>
      <c r="B854" s="28" t="s">
        <v>593</v>
      </c>
      <c r="C854" s="44" t="s">
        <v>969</v>
      </c>
      <c r="D854" s="45"/>
      <c r="E854" s="33" t="str">
        <f>IF(D854&gt;0,($N$2-Excel_BuiltIn__FilterDatabase__1[[#This Row],[Szül Év.Hó.Nap]])/365.25,"0")</f>
        <v>0</v>
      </c>
      <c r="F854" s="40"/>
      <c r="G854" s="34" t="str">
        <f>CONCATENATE(H854,Excel_BuiltIn__FilterDatabase__1[[#This Row],[Felnőtt]],Excel_BuiltIn__FilterDatabase__1[[#This Row],[Senior]],Excel_BuiltIn__FilterDatabase__1[[#This Row],[Super.s]],L854)</f>
        <v xml:space="preserve">Super.s </v>
      </c>
      <c r="H854" s="34" t="str">
        <f>IF(L854="Nő","",IF(Excel_BuiltIn__FilterDatabase__1[[#This Row],[Kor]]&gt;=1=AND(Excel_BuiltIn__FilterDatabase__1[[#This Row],[Kor]]&lt;18),"Junior ",""))</f>
        <v/>
      </c>
      <c r="I854" s="34" t="str">
        <f>IF(L854="Nő","",IF(Excel_BuiltIn__FilterDatabase__1[[#This Row],[Kor]]&gt;=18=AND(Excel_BuiltIn__FilterDatabase__1[[#This Row],[Kor]]&lt;=49),"Felnőtt ",""))</f>
        <v/>
      </c>
      <c r="J854" s="34" t="str">
        <f>IF(L854="Nő","",IF(Excel_BuiltIn__FilterDatabase__1[[#This Row],[Kor]]&gt;49=AND(Excel_BuiltIn__FilterDatabase__1[[#This Row],[Kor]]&lt;=59),"Senior ",""))</f>
        <v/>
      </c>
      <c r="K854" s="34" t="str">
        <f>IF(L854="Nő","",IF(Excel_BuiltIn__FilterDatabase__1[[#This Row],[Kor]]&gt;=60,"Super.s ",""))</f>
        <v xml:space="preserve">Super.s </v>
      </c>
      <c r="L854" s="34" t="str">
        <f>IF(Excel_BuiltIn__FilterDatabase__1[[#This Row],[Nem]]="Nő","Lady","")</f>
        <v/>
      </c>
    </row>
    <row r="855" spans="1:12" s="1" customFormat="1" ht="13.8">
      <c r="A855" s="28">
        <v>3002</v>
      </c>
      <c r="B855" s="28" t="s">
        <v>673</v>
      </c>
      <c r="C855" s="44" t="s">
        <v>1515</v>
      </c>
      <c r="D855" s="45"/>
      <c r="E855" s="33" t="str">
        <f>IF(D855&gt;0,($N$2-Excel_BuiltIn__FilterDatabase__1[[#This Row],[Szül Év.Hó.Nap]])/365.25,"0")</f>
        <v>0</v>
      </c>
      <c r="F855" s="40"/>
      <c r="G855" s="34" t="str">
        <f>CONCATENATE(H855,Excel_BuiltIn__FilterDatabase__1[[#This Row],[Felnőtt]],Excel_BuiltIn__FilterDatabase__1[[#This Row],[Senior]],Excel_BuiltIn__FilterDatabase__1[[#This Row],[Super.s]],L855)</f>
        <v xml:space="preserve">Super.s </v>
      </c>
      <c r="H855" s="34" t="str">
        <f>IF(L855="Nő","",IF(Excel_BuiltIn__FilterDatabase__1[[#This Row],[Kor]]&gt;=1=AND(Excel_BuiltIn__FilterDatabase__1[[#This Row],[Kor]]&lt;18),"Junior ",""))</f>
        <v/>
      </c>
      <c r="I855" s="34" t="str">
        <f>IF(L855="Nő","",IF(Excel_BuiltIn__FilterDatabase__1[[#This Row],[Kor]]&gt;=18=AND(Excel_BuiltIn__FilterDatabase__1[[#This Row],[Kor]]&lt;=49),"Felnőtt ",""))</f>
        <v/>
      </c>
      <c r="J855" s="34" t="str">
        <f>IF(L855="Nő","",IF(Excel_BuiltIn__FilterDatabase__1[[#This Row],[Kor]]&gt;49=AND(Excel_BuiltIn__FilterDatabase__1[[#This Row],[Kor]]&lt;=59),"Senior ",""))</f>
        <v/>
      </c>
      <c r="K855" s="34" t="str">
        <f>IF(L855="Nő","",IF(Excel_BuiltIn__FilterDatabase__1[[#This Row],[Kor]]&gt;=60,"Super.s ",""))</f>
        <v xml:space="preserve">Super.s </v>
      </c>
      <c r="L855" s="34" t="str">
        <f>IF(Excel_BuiltIn__FilterDatabase__1[[#This Row],[Nem]]="Nő","Lady","")</f>
        <v/>
      </c>
    </row>
    <row r="856" spans="1:12" s="1" customFormat="1" ht="13.8">
      <c r="A856" s="28">
        <v>3004</v>
      </c>
      <c r="B856" s="28" t="s">
        <v>140</v>
      </c>
      <c r="C856" s="44" t="s">
        <v>942</v>
      </c>
      <c r="D856" s="45"/>
      <c r="E856" s="33" t="str">
        <f>IF(D856&gt;0,($N$2-Excel_BuiltIn__FilterDatabase__1[[#This Row],[Szül Év.Hó.Nap]])/365.25,"0")</f>
        <v>0</v>
      </c>
      <c r="F856" s="40"/>
      <c r="G856" s="34" t="str">
        <f>CONCATENATE(H856,Excel_BuiltIn__FilterDatabase__1[[#This Row],[Felnőtt]],Excel_BuiltIn__FilterDatabase__1[[#This Row],[Senior]],Excel_BuiltIn__FilterDatabase__1[[#This Row],[Super.s]],L856)</f>
        <v xml:space="preserve">Super.s </v>
      </c>
      <c r="H856" s="34" t="str">
        <f>IF(L856="Nő","",IF(Excel_BuiltIn__FilterDatabase__1[[#This Row],[Kor]]&gt;=1=AND(Excel_BuiltIn__FilterDatabase__1[[#This Row],[Kor]]&lt;18),"Junior ",""))</f>
        <v/>
      </c>
      <c r="I856" s="34" t="str">
        <f>IF(L856="Nő","",IF(Excel_BuiltIn__FilterDatabase__1[[#This Row],[Kor]]&gt;=18=AND(Excel_BuiltIn__FilterDatabase__1[[#This Row],[Kor]]&lt;=49),"Felnőtt ",""))</f>
        <v/>
      </c>
      <c r="J856" s="34" t="str">
        <f>IF(L856="Nő","",IF(Excel_BuiltIn__FilterDatabase__1[[#This Row],[Kor]]&gt;49=AND(Excel_BuiltIn__FilterDatabase__1[[#This Row],[Kor]]&lt;=59),"Senior ",""))</f>
        <v/>
      </c>
      <c r="K856" s="34" t="str">
        <f>IF(L856="Nő","",IF(Excel_BuiltIn__FilterDatabase__1[[#This Row],[Kor]]&gt;=60,"Super.s ",""))</f>
        <v xml:space="preserve">Super.s </v>
      </c>
      <c r="L856" s="34" t="str">
        <f>IF(Excel_BuiltIn__FilterDatabase__1[[#This Row],[Nem]]="Nő","Lady","")</f>
        <v/>
      </c>
    </row>
    <row r="857" spans="1:12" s="1" customFormat="1" ht="13.8">
      <c r="A857" s="28">
        <v>3006</v>
      </c>
      <c r="B857" s="28" t="s">
        <v>2510</v>
      </c>
      <c r="C857" s="44" t="s">
        <v>29</v>
      </c>
      <c r="D857" s="45"/>
      <c r="E857" s="33" t="str">
        <f>IF(D857&gt;0,($N$2-Excel_BuiltIn__FilterDatabase__1[[#This Row],[Szül Év.Hó.Nap]])/365.25,"0")</f>
        <v>0</v>
      </c>
      <c r="F857" s="40"/>
      <c r="G857" s="34" t="str">
        <f>CONCATENATE(H857,Excel_BuiltIn__FilterDatabase__1[[#This Row],[Felnőtt]],Excel_BuiltIn__FilterDatabase__1[[#This Row],[Senior]],Excel_BuiltIn__FilterDatabase__1[[#This Row],[Super.s]],L857)</f>
        <v xml:space="preserve">Super.s </v>
      </c>
      <c r="H857" s="34" t="str">
        <f>IF(L857="Nő","",IF(Excel_BuiltIn__FilterDatabase__1[[#This Row],[Kor]]&gt;=1=AND(Excel_BuiltIn__FilterDatabase__1[[#This Row],[Kor]]&lt;18),"Junior ",""))</f>
        <v/>
      </c>
      <c r="I857" s="34" t="str">
        <f>IF(L857="Nő","",IF(Excel_BuiltIn__FilterDatabase__1[[#This Row],[Kor]]&gt;=18=AND(Excel_BuiltIn__FilterDatabase__1[[#This Row],[Kor]]&lt;=49),"Felnőtt ",""))</f>
        <v/>
      </c>
      <c r="J857" s="34" t="str">
        <f>IF(L857="Nő","",IF(Excel_BuiltIn__FilterDatabase__1[[#This Row],[Kor]]&gt;49=AND(Excel_BuiltIn__FilterDatabase__1[[#This Row],[Kor]]&lt;=59),"Senior ",""))</f>
        <v/>
      </c>
      <c r="K857" s="34" t="str">
        <f>IF(L857="Nő","",IF(Excel_BuiltIn__FilterDatabase__1[[#This Row],[Kor]]&gt;=60,"Super.s ",""))</f>
        <v xml:space="preserve">Super.s </v>
      </c>
      <c r="L857" s="34" t="str">
        <f>IF(Excel_BuiltIn__FilterDatabase__1[[#This Row],[Nem]]="Nő","Lady","")</f>
        <v/>
      </c>
    </row>
    <row r="858" spans="1:12" s="1" customFormat="1" ht="13.8">
      <c r="A858" s="28">
        <v>3012</v>
      </c>
      <c r="B858" s="28" t="s">
        <v>674</v>
      </c>
      <c r="C858" s="44" t="s">
        <v>589</v>
      </c>
      <c r="D858" s="45"/>
      <c r="E858" s="33" t="str">
        <f>IF(D858&gt;0,($N$2-Excel_BuiltIn__FilterDatabase__1[[#This Row],[Szül Év.Hó.Nap]])/365.25,"0")</f>
        <v>0</v>
      </c>
      <c r="F858" s="40"/>
      <c r="G858" s="34" t="str">
        <f>CONCATENATE(H858,Excel_BuiltIn__FilterDatabase__1[[#This Row],[Felnőtt]],Excel_BuiltIn__FilterDatabase__1[[#This Row],[Senior]],Excel_BuiltIn__FilterDatabase__1[[#This Row],[Super.s]],L858)</f>
        <v xml:space="preserve">Super.s </v>
      </c>
      <c r="H858" s="34" t="str">
        <f>IF(L858="Nő","",IF(Excel_BuiltIn__FilterDatabase__1[[#This Row],[Kor]]&gt;=1=AND(Excel_BuiltIn__FilterDatabase__1[[#This Row],[Kor]]&lt;18),"Junior ",""))</f>
        <v/>
      </c>
      <c r="I858" s="34" t="str">
        <f>IF(L858="Nő","",IF(Excel_BuiltIn__FilterDatabase__1[[#This Row],[Kor]]&gt;=18=AND(Excel_BuiltIn__FilterDatabase__1[[#This Row],[Kor]]&lt;=49),"Felnőtt ",""))</f>
        <v/>
      </c>
      <c r="J858" s="34" t="str">
        <f>IF(L858="Nő","",IF(Excel_BuiltIn__FilterDatabase__1[[#This Row],[Kor]]&gt;49=AND(Excel_BuiltIn__FilterDatabase__1[[#This Row],[Kor]]&lt;=59),"Senior ",""))</f>
        <v/>
      </c>
      <c r="K858" s="34" t="str">
        <f>IF(L858="Nő","",IF(Excel_BuiltIn__FilterDatabase__1[[#This Row],[Kor]]&gt;=60,"Super.s ",""))</f>
        <v xml:space="preserve">Super.s </v>
      </c>
      <c r="L858" s="34" t="str">
        <f>IF(Excel_BuiltIn__FilterDatabase__1[[#This Row],[Nem]]="Nő","Lady","")</f>
        <v/>
      </c>
    </row>
    <row r="859" spans="1:12" s="1" customFormat="1" ht="13.8">
      <c r="A859" s="28">
        <v>3021</v>
      </c>
      <c r="B859" s="28" t="s">
        <v>675</v>
      </c>
      <c r="C859" s="44" t="s">
        <v>26</v>
      </c>
      <c r="D859" s="45"/>
      <c r="E859" s="33" t="str">
        <f>IF(D859&gt;0,($N$2-Excel_BuiltIn__FilterDatabase__1[[#This Row],[Szül Év.Hó.Nap]])/365.25,"0")</f>
        <v>0</v>
      </c>
      <c r="F859" s="40"/>
      <c r="G859" s="34" t="str">
        <f>CONCATENATE(H859,Excel_BuiltIn__FilterDatabase__1[[#This Row],[Felnőtt]],Excel_BuiltIn__FilterDatabase__1[[#This Row],[Senior]],Excel_BuiltIn__FilterDatabase__1[[#This Row],[Super.s]],L859)</f>
        <v xml:space="preserve">Super.s </v>
      </c>
      <c r="H859" s="34" t="str">
        <f>IF(L859="Nő","",IF(Excel_BuiltIn__FilterDatabase__1[[#This Row],[Kor]]&gt;=1=AND(Excel_BuiltIn__FilterDatabase__1[[#This Row],[Kor]]&lt;18),"Junior ",""))</f>
        <v/>
      </c>
      <c r="I859" s="34" t="str">
        <f>IF(L859="Nő","",IF(Excel_BuiltIn__FilterDatabase__1[[#This Row],[Kor]]&gt;=18=AND(Excel_BuiltIn__FilterDatabase__1[[#This Row],[Kor]]&lt;=49),"Felnőtt ",""))</f>
        <v/>
      </c>
      <c r="J859" s="34" t="str">
        <f>IF(L859="Nő","",IF(Excel_BuiltIn__FilterDatabase__1[[#This Row],[Kor]]&gt;49=AND(Excel_BuiltIn__FilterDatabase__1[[#This Row],[Kor]]&lt;=59),"Senior ",""))</f>
        <v/>
      </c>
      <c r="K859" s="34" t="str">
        <f>IF(L859="Nő","",IF(Excel_BuiltIn__FilterDatabase__1[[#This Row],[Kor]]&gt;=60,"Super.s ",""))</f>
        <v xml:space="preserve">Super.s </v>
      </c>
      <c r="L859" s="34" t="str">
        <f>IF(Excel_BuiltIn__FilterDatabase__1[[#This Row],[Nem]]="Nő","Lady","")</f>
        <v/>
      </c>
    </row>
    <row r="860" spans="1:12" s="1" customFormat="1" ht="21">
      <c r="A860" s="28">
        <v>3027</v>
      </c>
      <c r="B860" s="28" t="s">
        <v>676</v>
      </c>
      <c r="C860" s="44" t="s">
        <v>968</v>
      </c>
      <c r="D860" s="45"/>
      <c r="E860" s="33" t="str">
        <f>IF(D860&gt;0,($N$2-Excel_BuiltIn__FilterDatabase__1[[#This Row],[Szül Év.Hó.Nap]])/365.25,"0")</f>
        <v>0</v>
      </c>
      <c r="F860" s="40"/>
      <c r="G860" s="34" t="str">
        <f>CONCATENATE(H860,Excel_BuiltIn__FilterDatabase__1[[#This Row],[Felnőtt]],Excel_BuiltIn__FilterDatabase__1[[#This Row],[Senior]],Excel_BuiltIn__FilterDatabase__1[[#This Row],[Super.s]],L860)</f>
        <v xml:space="preserve">Super.s </v>
      </c>
      <c r="H860" s="34" t="str">
        <f>IF(L860="Nő","",IF(Excel_BuiltIn__FilterDatabase__1[[#This Row],[Kor]]&gt;=1=AND(Excel_BuiltIn__FilterDatabase__1[[#This Row],[Kor]]&lt;18),"Junior ",""))</f>
        <v/>
      </c>
      <c r="I860" s="34" t="str">
        <f>IF(L860="Nő","",IF(Excel_BuiltIn__FilterDatabase__1[[#This Row],[Kor]]&gt;=18=AND(Excel_BuiltIn__FilterDatabase__1[[#This Row],[Kor]]&lt;=49),"Felnőtt ",""))</f>
        <v/>
      </c>
      <c r="J860" s="34" t="str">
        <f>IF(L860="Nő","",IF(Excel_BuiltIn__FilterDatabase__1[[#This Row],[Kor]]&gt;49=AND(Excel_BuiltIn__FilterDatabase__1[[#This Row],[Kor]]&lt;=59),"Senior ",""))</f>
        <v/>
      </c>
      <c r="K860" s="34" t="str">
        <f>IF(L860="Nő","",IF(Excel_BuiltIn__FilterDatabase__1[[#This Row],[Kor]]&gt;=60,"Super.s ",""))</f>
        <v xml:space="preserve">Super.s </v>
      </c>
      <c r="L860" s="34" t="str">
        <f>IF(Excel_BuiltIn__FilterDatabase__1[[#This Row],[Nem]]="Nő","Lady","")</f>
        <v/>
      </c>
    </row>
    <row r="861" spans="1:12" s="1" customFormat="1" ht="13.8">
      <c r="A861" s="28">
        <v>3029</v>
      </c>
      <c r="B861" s="28" t="s">
        <v>677</v>
      </c>
      <c r="C861" s="44" t="s">
        <v>589</v>
      </c>
      <c r="D861" s="45"/>
      <c r="E861" s="33" t="str">
        <f>IF(D861&gt;0,($N$2-Excel_BuiltIn__FilterDatabase__1[[#This Row],[Szül Év.Hó.Nap]])/365.25,"0")</f>
        <v>0</v>
      </c>
      <c r="F861" s="40"/>
      <c r="G861" s="34" t="str">
        <f>CONCATENATE(H861,Excel_BuiltIn__FilterDatabase__1[[#This Row],[Felnőtt]],Excel_BuiltIn__FilterDatabase__1[[#This Row],[Senior]],Excel_BuiltIn__FilterDatabase__1[[#This Row],[Super.s]],L861)</f>
        <v xml:space="preserve">Super.s </v>
      </c>
      <c r="H861" s="34" t="str">
        <f>IF(L861="Nő","",IF(Excel_BuiltIn__FilterDatabase__1[[#This Row],[Kor]]&gt;=1=AND(Excel_BuiltIn__FilterDatabase__1[[#This Row],[Kor]]&lt;18),"Junior ",""))</f>
        <v/>
      </c>
      <c r="I861" s="34" t="str">
        <f>IF(L861="Nő","",IF(Excel_BuiltIn__FilterDatabase__1[[#This Row],[Kor]]&gt;=18=AND(Excel_BuiltIn__FilterDatabase__1[[#This Row],[Kor]]&lt;=49),"Felnőtt ",""))</f>
        <v/>
      </c>
      <c r="J861" s="34" t="str">
        <f>IF(L861="Nő","",IF(Excel_BuiltIn__FilterDatabase__1[[#This Row],[Kor]]&gt;49=AND(Excel_BuiltIn__FilterDatabase__1[[#This Row],[Kor]]&lt;=59),"Senior ",""))</f>
        <v/>
      </c>
      <c r="K861" s="34" t="str">
        <f>IF(L861="Nő","",IF(Excel_BuiltIn__FilterDatabase__1[[#This Row],[Kor]]&gt;=60,"Super.s ",""))</f>
        <v xml:space="preserve">Super.s </v>
      </c>
      <c r="L861" s="34" t="str">
        <f>IF(Excel_BuiltIn__FilterDatabase__1[[#This Row],[Nem]]="Nő","Lady","")</f>
        <v/>
      </c>
    </row>
    <row r="862" spans="1:12" s="1" customFormat="1" ht="27.6">
      <c r="A862" s="28">
        <v>3030</v>
      </c>
      <c r="B862" s="28" t="s">
        <v>2511</v>
      </c>
      <c r="C862" s="44" t="s">
        <v>589</v>
      </c>
      <c r="D862" s="45"/>
      <c r="E862" s="33" t="str">
        <f>IF(D862&gt;0,($N$2-Excel_BuiltIn__FilterDatabase__1[[#This Row],[Szül Év.Hó.Nap]])/365.25,"0")</f>
        <v>0</v>
      </c>
      <c r="F862" s="40"/>
      <c r="G862" s="34" t="str">
        <f>CONCATENATE(H862,Excel_BuiltIn__FilterDatabase__1[[#This Row],[Felnőtt]],Excel_BuiltIn__FilterDatabase__1[[#This Row],[Senior]],Excel_BuiltIn__FilterDatabase__1[[#This Row],[Super.s]],L862)</f>
        <v xml:space="preserve">Super.s </v>
      </c>
      <c r="H862" s="34" t="str">
        <f>IF(L862="Nő","",IF(Excel_BuiltIn__FilterDatabase__1[[#This Row],[Kor]]&gt;=1=AND(Excel_BuiltIn__FilterDatabase__1[[#This Row],[Kor]]&lt;18),"Junior ",""))</f>
        <v/>
      </c>
      <c r="I862" s="34" t="str">
        <f>IF(L862="Nő","",IF(Excel_BuiltIn__FilterDatabase__1[[#This Row],[Kor]]&gt;=18=AND(Excel_BuiltIn__FilterDatabase__1[[#This Row],[Kor]]&lt;=49),"Felnőtt ",""))</f>
        <v/>
      </c>
      <c r="J862" s="34" t="str">
        <f>IF(L862="Nő","",IF(Excel_BuiltIn__FilterDatabase__1[[#This Row],[Kor]]&gt;49=AND(Excel_BuiltIn__FilterDatabase__1[[#This Row],[Kor]]&lt;=59),"Senior ",""))</f>
        <v/>
      </c>
      <c r="K862" s="34" t="str">
        <f>IF(L862="Nő","",IF(Excel_BuiltIn__FilterDatabase__1[[#This Row],[Kor]]&gt;=60,"Super.s ",""))</f>
        <v xml:space="preserve">Super.s </v>
      </c>
      <c r="L862" s="34" t="str">
        <f>IF(Excel_BuiltIn__FilterDatabase__1[[#This Row],[Nem]]="Nő","Lady","")</f>
        <v/>
      </c>
    </row>
    <row r="863" spans="1:12" s="1" customFormat="1" ht="13.8">
      <c r="A863" s="28">
        <v>3032</v>
      </c>
      <c r="B863" s="28" t="s">
        <v>41</v>
      </c>
      <c r="C863" s="44" t="s">
        <v>451</v>
      </c>
      <c r="D863" s="45"/>
      <c r="E863" s="33" t="str">
        <f>IF(D863&gt;0,($N$2-Excel_BuiltIn__FilterDatabase__1[[#This Row],[Szül Év.Hó.Nap]])/365.25,"0")</f>
        <v>0</v>
      </c>
      <c r="F863" s="40"/>
      <c r="G863" s="34" t="str">
        <f>CONCATENATE(H863,Excel_BuiltIn__FilterDatabase__1[[#This Row],[Felnőtt]],Excel_BuiltIn__FilterDatabase__1[[#This Row],[Senior]],Excel_BuiltIn__FilterDatabase__1[[#This Row],[Super.s]],L863)</f>
        <v xml:space="preserve">Super.s </v>
      </c>
      <c r="H863" s="34" t="str">
        <f>IF(L863="Nő","",IF(Excel_BuiltIn__FilterDatabase__1[[#This Row],[Kor]]&gt;=1=AND(Excel_BuiltIn__FilterDatabase__1[[#This Row],[Kor]]&lt;18),"Junior ",""))</f>
        <v/>
      </c>
      <c r="I863" s="34" t="str">
        <f>IF(L863="Nő","",IF(Excel_BuiltIn__FilterDatabase__1[[#This Row],[Kor]]&gt;=18=AND(Excel_BuiltIn__FilterDatabase__1[[#This Row],[Kor]]&lt;=49),"Felnőtt ",""))</f>
        <v/>
      </c>
      <c r="J863" s="34" t="str">
        <f>IF(L863="Nő","",IF(Excel_BuiltIn__FilterDatabase__1[[#This Row],[Kor]]&gt;49=AND(Excel_BuiltIn__FilterDatabase__1[[#This Row],[Kor]]&lt;=59),"Senior ",""))</f>
        <v/>
      </c>
      <c r="K863" s="34" t="str">
        <f>IF(L863="Nő","",IF(Excel_BuiltIn__FilterDatabase__1[[#This Row],[Kor]]&gt;=60,"Super.s ",""))</f>
        <v xml:space="preserve">Super.s </v>
      </c>
      <c r="L863" s="34" t="str">
        <f>IF(Excel_BuiltIn__FilterDatabase__1[[#This Row],[Nem]]="Nő","Lady","")</f>
        <v/>
      </c>
    </row>
    <row r="864" spans="1:12" s="1" customFormat="1" ht="13.8">
      <c r="A864" s="28">
        <v>3033</v>
      </c>
      <c r="B864" s="28" t="s">
        <v>678</v>
      </c>
      <c r="C864" s="44" t="s">
        <v>109</v>
      </c>
      <c r="D864" s="45"/>
      <c r="E864" s="33" t="str">
        <f>IF(D864&gt;0,($N$2-Excel_BuiltIn__FilterDatabase__1[[#This Row],[Szül Év.Hó.Nap]])/365.25,"0")</f>
        <v>0</v>
      </c>
      <c r="F864" s="40"/>
      <c r="G864" s="34" t="str">
        <f>CONCATENATE(H864,Excel_BuiltIn__FilterDatabase__1[[#This Row],[Felnőtt]],Excel_BuiltIn__FilterDatabase__1[[#This Row],[Senior]],Excel_BuiltIn__FilterDatabase__1[[#This Row],[Super.s]],L864)</f>
        <v xml:space="preserve">Super.s </v>
      </c>
      <c r="H864" s="34" t="str">
        <f>IF(L864="Nő","",IF(Excel_BuiltIn__FilterDatabase__1[[#This Row],[Kor]]&gt;=1=AND(Excel_BuiltIn__FilterDatabase__1[[#This Row],[Kor]]&lt;18),"Junior ",""))</f>
        <v/>
      </c>
      <c r="I864" s="34" t="str">
        <f>IF(L864="Nő","",IF(Excel_BuiltIn__FilterDatabase__1[[#This Row],[Kor]]&gt;=18=AND(Excel_BuiltIn__FilterDatabase__1[[#This Row],[Kor]]&lt;=49),"Felnőtt ",""))</f>
        <v/>
      </c>
      <c r="J864" s="34" t="str">
        <f>IF(L864="Nő","",IF(Excel_BuiltIn__FilterDatabase__1[[#This Row],[Kor]]&gt;49=AND(Excel_BuiltIn__FilterDatabase__1[[#This Row],[Kor]]&lt;=59),"Senior ",""))</f>
        <v/>
      </c>
      <c r="K864" s="34" t="str">
        <f>IF(L864="Nő","",IF(Excel_BuiltIn__FilterDatabase__1[[#This Row],[Kor]]&gt;=60,"Super.s ",""))</f>
        <v xml:space="preserve">Super.s </v>
      </c>
      <c r="L864" s="34" t="str">
        <f>IF(Excel_BuiltIn__FilterDatabase__1[[#This Row],[Nem]]="Nő","Lady","")</f>
        <v/>
      </c>
    </row>
    <row r="865" spans="1:12" s="1" customFormat="1" ht="13.8">
      <c r="A865" s="28">
        <v>3034</v>
      </c>
      <c r="B865" s="28" t="s">
        <v>679</v>
      </c>
      <c r="C865" s="44" t="s">
        <v>599</v>
      </c>
      <c r="D865" s="45"/>
      <c r="E865" s="33" t="str">
        <f>IF(D865&gt;0,($N$2-Excel_BuiltIn__FilterDatabase__1[[#This Row],[Szül Év.Hó.Nap]])/365.25,"0")</f>
        <v>0</v>
      </c>
      <c r="F865" s="40"/>
      <c r="G865" s="34" t="str">
        <f>CONCATENATE(H865,Excel_BuiltIn__FilterDatabase__1[[#This Row],[Felnőtt]],Excel_BuiltIn__FilterDatabase__1[[#This Row],[Senior]],Excel_BuiltIn__FilterDatabase__1[[#This Row],[Super.s]],L865)</f>
        <v xml:space="preserve">Super.s </v>
      </c>
      <c r="H865" s="34" t="str">
        <f>IF(L865="Nő","",IF(Excel_BuiltIn__FilterDatabase__1[[#This Row],[Kor]]&gt;=1=AND(Excel_BuiltIn__FilterDatabase__1[[#This Row],[Kor]]&lt;18),"Junior ",""))</f>
        <v/>
      </c>
      <c r="I865" s="34" t="str">
        <f>IF(L865="Nő","",IF(Excel_BuiltIn__FilterDatabase__1[[#This Row],[Kor]]&gt;=18=AND(Excel_BuiltIn__FilterDatabase__1[[#This Row],[Kor]]&lt;=49),"Felnőtt ",""))</f>
        <v/>
      </c>
      <c r="J865" s="34" t="str">
        <f>IF(L865="Nő","",IF(Excel_BuiltIn__FilterDatabase__1[[#This Row],[Kor]]&gt;49=AND(Excel_BuiltIn__FilterDatabase__1[[#This Row],[Kor]]&lt;=59),"Senior ",""))</f>
        <v/>
      </c>
      <c r="K865" s="34" t="str">
        <f>IF(L865="Nő","",IF(Excel_BuiltIn__FilterDatabase__1[[#This Row],[Kor]]&gt;=60,"Super.s ",""))</f>
        <v xml:space="preserve">Super.s </v>
      </c>
      <c r="L865" s="34" t="str">
        <f>IF(Excel_BuiltIn__FilterDatabase__1[[#This Row],[Nem]]="Nő","Lady","")</f>
        <v/>
      </c>
    </row>
    <row r="866" spans="1:12" s="1" customFormat="1" ht="13.8">
      <c r="A866" s="28">
        <v>3041</v>
      </c>
      <c r="B866" s="28" t="s">
        <v>680</v>
      </c>
      <c r="C866" s="44" t="s">
        <v>959</v>
      </c>
      <c r="D866" s="45"/>
      <c r="E866" s="33" t="str">
        <f>IF(D866&gt;0,($N$2-Excel_BuiltIn__FilterDatabase__1[[#This Row],[Szül Év.Hó.Nap]])/365.25,"0")</f>
        <v>0</v>
      </c>
      <c r="F866" s="40"/>
      <c r="G866" s="34" t="str">
        <f>CONCATENATE(H866,Excel_BuiltIn__FilterDatabase__1[[#This Row],[Felnőtt]],Excel_BuiltIn__FilterDatabase__1[[#This Row],[Senior]],Excel_BuiltIn__FilterDatabase__1[[#This Row],[Super.s]],L866)</f>
        <v xml:space="preserve">Super.s </v>
      </c>
      <c r="H866" s="34" t="str">
        <f>IF(L866="Nő","",IF(Excel_BuiltIn__FilterDatabase__1[[#This Row],[Kor]]&gt;=1=AND(Excel_BuiltIn__FilterDatabase__1[[#This Row],[Kor]]&lt;18),"Junior ",""))</f>
        <v/>
      </c>
      <c r="I866" s="34" t="str">
        <f>IF(L866="Nő","",IF(Excel_BuiltIn__FilterDatabase__1[[#This Row],[Kor]]&gt;=18=AND(Excel_BuiltIn__FilterDatabase__1[[#This Row],[Kor]]&lt;=49),"Felnőtt ",""))</f>
        <v/>
      </c>
      <c r="J866" s="34" t="str">
        <f>IF(L866="Nő","",IF(Excel_BuiltIn__FilterDatabase__1[[#This Row],[Kor]]&gt;49=AND(Excel_BuiltIn__FilterDatabase__1[[#This Row],[Kor]]&lt;=59),"Senior ",""))</f>
        <v/>
      </c>
      <c r="K866" s="34" t="str">
        <f>IF(L866="Nő","",IF(Excel_BuiltIn__FilterDatabase__1[[#This Row],[Kor]]&gt;=60,"Super.s ",""))</f>
        <v xml:space="preserve">Super.s </v>
      </c>
      <c r="L866" s="34" t="str">
        <f>IF(Excel_BuiltIn__FilterDatabase__1[[#This Row],[Nem]]="Nő","Lady","")</f>
        <v/>
      </c>
    </row>
    <row r="867" spans="1:12" s="1" customFormat="1" ht="13.8">
      <c r="A867" s="28">
        <v>3053</v>
      </c>
      <c r="B867" s="28" t="s">
        <v>681</v>
      </c>
      <c r="C867" s="44" t="s">
        <v>112</v>
      </c>
      <c r="D867" s="45"/>
      <c r="E867" s="33" t="str">
        <f>IF(D867&gt;0,($N$2-Excel_BuiltIn__FilterDatabase__1[[#This Row],[Szül Év.Hó.Nap]])/365.25,"0")</f>
        <v>0</v>
      </c>
      <c r="F867" s="40"/>
      <c r="G867" s="34" t="str">
        <f>CONCATENATE(H867,Excel_BuiltIn__FilterDatabase__1[[#This Row],[Felnőtt]],Excel_BuiltIn__FilterDatabase__1[[#This Row],[Senior]],Excel_BuiltIn__FilterDatabase__1[[#This Row],[Super.s]],L867)</f>
        <v xml:space="preserve">Super.s </v>
      </c>
      <c r="H867" s="34" t="str">
        <f>IF(L867="Nő","",IF(Excel_BuiltIn__FilterDatabase__1[[#This Row],[Kor]]&gt;=1=AND(Excel_BuiltIn__FilterDatabase__1[[#This Row],[Kor]]&lt;18),"Junior ",""))</f>
        <v/>
      </c>
      <c r="I867" s="34" t="str">
        <f>IF(L867="Nő","",IF(Excel_BuiltIn__FilterDatabase__1[[#This Row],[Kor]]&gt;=18=AND(Excel_BuiltIn__FilterDatabase__1[[#This Row],[Kor]]&lt;=49),"Felnőtt ",""))</f>
        <v/>
      </c>
      <c r="J867" s="34" t="str">
        <f>IF(L867="Nő","",IF(Excel_BuiltIn__FilterDatabase__1[[#This Row],[Kor]]&gt;49=AND(Excel_BuiltIn__FilterDatabase__1[[#This Row],[Kor]]&lt;=59),"Senior ",""))</f>
        <v/>
      </c>
      <c r="K867" s="34" t="str">
        <f>IF(L867="Nő","",IF(Excel_BuiltIn__FilterDatabase__1[[#This Row],[Kor]]&gt;=60,"Super.s ",""))</f>
        <v xml:space="preserve">Super.s </v>
      </c>
      <c r="L867" s="34" t="str">
        <f>IF(Excel_BuiltIn__FilterDatabase__1[[#This Row],[Nem]]="Nő","Lady","")</f>
        <v/>
      </c>
    </row>
    <row r="868" spans="1:12" s="1" customFormat="1" ht="13.8">
      <c r="A868" s="28">
        <v>3054</v>
      </c>
      <c r="B868" s="28" t="s">
        <v>682</v>
      </c>
      <c r="C868" s="44" t="s">
        <v>942</v>
      </c>
      <c r="D868" s="45"/>
      <c r="E868" s="33" t="str">
        <f>IF(D868&gt;0,($N$2-Excel_BuiltIn__FilterDatabase__1[[#This Row],[Szül Év.Hó.Nap]])/365.25,"0")</f>
        <v>0</v>
      </c>
      <c r="F868" s="40"/>
      <c r="G868" s="34" t="str">
        <f>CONCATENATE(H868,Excel_BuiltIn__FilterDatabase__1[[#This Row],[Felnőtt]],Excel_BuiltIn__FilterDatabase__1[[#This Row],[Senior]],Excel_BuiltIn__FilterDatabase__1[[#This Row],[Super.s]],L868)</f>
        <v xml:space="preserve">Super.s </v>
      </c>
      <c r="H868" s="34" t="str">
        <f>IF(L868="Nő","",IF(Excel_BuiltIn__FilterDatabase__1[[#This Row],[Kor]]&gt;=1=AND(Excel_BuiltIn__FilterDatabase__1[[#This Row],[Kor]]&lt;18),"Junior ",""))</f>
        <v/>
      </c>
      <c r="I868" s="34" t="str">
        <f>IF(L868="Nő","",IF(Excel_BuiltIn__FilterDatabase__1[[#This Row],[Kor]]&gt;=18=AND(Excel_BuiltIn__FilterDatabase__1[[#This Row],[Kor]]&lt;=49),"Felnőtt ",""))</f>
        <v/>
      </c>
      <c r="J868" s="34" t="str">
        <f>IF(L868="Nő","",IF(Excel_BuiltIn__FilterDatabase__1[[#This Row],[Kor]]&gt;49=AND(Excel_BuiltIn__FilterDatabase__1[[#This Row],[Kor]]&lt;=59),"Senior ",""))</f>
        <v/>
      </c>
      <c r="K868" s="34" t="str">
        <f>IF(L868="Nő","",IF(Excel_BuiltIn__FilterDatabase__1[[#This Row],[Kor]]&gt;=60,"Super.s ",""))</f>
        <v xml:space="preserve">Super.s </v>
      </c>
      <c r="L868" s="34" t="str">
        <f>IF(Excel_BuiltIn__FilterDatabase__1[[#This Row],[Nem]]="Nő","Lady","")</f>
        <v/>
      </c>
    </row>
    <row r="869" spans="1:12" s="1" customFormat="1" ht="13.8">
      <c r="A869" s="28">
        <v>3055</v>
      </c>
      <c r="B869" s="28" t="s">
        <v>683</v>
      </c>
      <c r="C869" s="44" t="s">
        <v>1036</v>
      </c>
      <c r="D869" s="45"/>
      <c r="E869" s="33" t="str">
        <f>IF(D869&gt;0,($N$2-Excel_BuiltIn__FilterDatabase__1[[#This Row],[Szül Év.Hó.Nap]])/365.25,"0")</f>
        <v>0</v>
      </c>
      <c r="F869" s="40"/>
      <c r="G869" s="34" t="str">
        <f>CONCATENATE(H869,Excel_BuiltIn__FilterDatabase__1[[#This Row],[Felnőtt]],Excel_BuiltIn__FilterDatabase__1[[#This Row],[Senior]],Excel_BuiltIn__FilterDatabase__1[[#This Row],[Super.s]],L869)</f>
        <v xml:space="preserve">Super.s </v>
      </c>
      <c r="H869" s="34" t="str">
        <f>IF(L869="Nő","",IF(Excel_BuiltIn__FilterDatabase__1[[#This Row],[Kor]]&gt;=1=AND(Excel_BuiltIn__FilterDatabase__1[[#This Row],[Kor]]&lt;18),"Junior ",""))</f>
        <v/>
      </c>
      <c r="I869" s="34" t="str">
        <f>IF(L869="Nő","",IF(Excel_BuiltIn__FilterDatabase__1[[#This Row],[Kor]]&gt;=18=AND(Excel_BuiltIn__FilterDatabase__1[[#This Row],[Kor]]&lt;=49),"Felnőtt ",""))</f>
        <v/>
      </c>
      <c r="J869" s="34" t="str">
        <f>IF(L869="Nő","",IF(Excel_BuiltIn__FilterDatabase__1[[#This Row],[Kor]]&gt;49=AND(Excel_BuiltIn__FilterDatabase__1[[#This Row],[Kor]]&lt;=59),"Senior ",""))</f>
        <v/>
      </c>
      <c r="K869" s="34" t="str">
        <f>IF(L869="Nő","",IF(Excel_BuiltIn__FilterDatabase__1[[#This Row],[Kor]]&gt;=60,"Super.s ",""))</f>
        <v xml:space="preserve">Super.s </v>
      </c>
      <c r="L869" s="34" t="str">
        <f>IF(Excel_BuiltIn__FilterDatabase__1[[#This Row],[Nem]]="Nő","Lady","")</f>
        <v/>
      </c>
    </row>
    <row r="870" spans="1:12" s="1" customFormat="1" ht="13.8">
      <c r="A870" s="28">
        <v>3059</v>
      </c>
      <c r="B870" s="28" t="s">
        <v>1549</v>
      </c>
      <c r="C870" s="44" t="s">
        <v>50</v>
      </c>
      <c r="D870" s="45"/>
      <c r="E870" s="33" t="str">
        <f>IF(D870&gt;0,($N$2-Excel_BuiltIn__FilterDatabase__1[[#This Row],[Szül Év.Hó.Nap]])/365.25,"0")</f>
        <v>0</v>
      </c>
      <c r="F870" s="40"/>
      <c r="G870" s="34" t="str">
        <f>CONCATENATE(H870,Excel_BuiltIn__FilterDatabase__1[[#This Row],[Felnőtt]],Excel_BuiltIn__FilterDatabase__1[[#This Row],[Senior]],Excel_BuiltIn__FilterDatabase__1[[#This Row],[Super.s]],L870)</f>
        <v xml:space="preserve">Super.s </v>
      </c>
      <c r="H870" s="34" t="str">
        <f>IF(L870="Nő","",IF(Excel_BuiltIn__FilterDatabase__1[[#This Row],[Kor]]&gt;=1=AND(Excel_BuiltIn__FilterDatabase__1[[#This Row],[Kor]]&lt;18),"Junior ",""))</f>
        <v/>
      </c>
      <c r="I870" s="34" t="str">
        <f>IF(L870="Nő","",IF(Excel_BuiltIn__FilterDatabase__1[[#This Row],[Kor]]&gt;=18=AND(Excel_BuiltIn__FilterDatabase__1[[#This Row],[Kor]]&lt;=49),"Felnőtt ",""))</f>
        <v/>
      </c>
      <c r="J870" s="34" t="str">
        <f>IF(L870="Nő","",IF(Excel_BuiltIn__FilterDatabase__1[[#This Row],[Kor]]&gt;49=AND(Excel_BuiltIn__FilterDatabase__1[[#This Row],[Kor]]&lt;=59),"Senior ",""))</f>
        <v/>
      </c>
      <c r="K870" s="34" t="str">
        <f>IF(L870="Nő","",IF(Excel_BuiltIn__FilterDatabase__1[[#This Row],[Kor]]&gt;=60,"Super.s ",""))</f>
        <v xml:space="preserve">Super.s </v>
      </c>
      <c r="L870" s="34" t="str">
        <f>IF(Excel_BuiltIn__FilterDatabase__1[[#This Row],[Nem]]="Nő","Lady","")</f>
        <v/>
      </c>
    </row>
    <row r="871" spans="1:12" s="1" customFormat="1" ht="27.6">
      <c r="A871" s="28">
        <v>3068</v>
      </c>
      <c r="B871" s="28" t="s">
        <v>2512</v>
      </c>
      <c r="C871" s="44" t="s">
        <v>2364</v>
      </c>
      <c r="D871" s="45"/>
      <c r="E871" s="33" t="str">
        <f>IF(D871&gt;0,($N$2-Excel_BuiltIn__FilterDatabase__1[[#This Row],[Szül Év.Hó.Nap]])/365.25,"0")</f>
        <v>0</v>
      </c>
      <c r="F871" s="40"/>
      <c r="G871" s="34" t="str">
        <f>CONCATENATE(H871,Excel_BuiltIn__FilterDatabase__1[[#This Row],[Felnőtt]],Excel_BuiltIn__FilterDatabase__1[[#This Row],[Senior]],Excel_BuiltIn__FilterDatabase__1[[#This Row],[Super.s]],L871)</f>
        <v xml:space="preserve">Super.s </v>
      </c>
      <c r="H871" s="34" t="str">
        <f>IF(L871="Nő","",IF(Excel_BuiltIn__FilterDatabase__1[[#This Row],[Kor]]&gt;=1=AND(Excel_BuiltIn__FilterDatabase__1[[#This Row],[Kor]]&lt;18),"Junior ",""))</f>
        <v/>
      </c>
      <c r="I871" s="34" t="str">
        <f>IF(L871="Nő","",IF(Excel_BuiltIn__FilterDatabase__1[[#This Row],[Kor]]&gt;=18=AND(Excel_BuiltIn__FilterDatabase__1[[#This Row],[Kor]]&lt;=49),"Felnőtt ",""))</f>
        <v/>
      </c>
      <c r="J871" s="34" t="str">
        <f>IF(L871="Nő","",IF(Excel_BuiltIn__FilterDatabase__1[[#This Row],[Kor]]&gt;49=AND(Excel_BuiltIn__FilterDatabase__1[[#This Row],[Kor]]&lt;=59),"Senior ",""))</f>
        <v/>
      </c>
      <c r="K871" s="34" t="str">
        <f>IF(L871="Nő","",IF(Excel_BuiltIn__FilterDatabase__1[[#This Row],[Kor]]&gt;=60,"Super.s ",""))</f>
        <v xml:space="preserve">Super.s </v>
      </c>
      <c r="L871" s="34" t="str">
        <f>IF(Excel_BuiltIn__FilterDatabase__1[[#This Row],[Nem]]="Nő","Lady","")</f>
        <v/>
      </c>
    </row>
    <row r="872" spans="1:12" s="1" customFormat="1" ht="13.8">
      <c r="A872" s="28">
        <v>3071</v>
      </c>
      <c r="B872" s="28" t="s">
        <v>684</v>
      </c>
      <c r="C872" s="44" t="s">
        <v>1039</v>
      </c>
      <c r="D872" s="45"/>
      <c r="E872" s="33" t="str">
        <f>IF(D872&gt;0,($N$2-Excel_BuiltIn__FilterDatabase__1[[#This Row],[Szül Év.Hó.Nap]])/365.25,"0")</f>
        <v>0</v>
      </c>
      <c r="F872" s="40"/>
      <c r="G872" s="34" t="str">
        <f>CONCATENATE(H872,Excel_BuiltIn__FilterDatabase__1[[#This Row],[Felnőtt]],Excel_BuiltIn__FilterDatabase__1[[#This Row],[Senior]],Excel_BuiltIn__FilterDatabase__1[[#This Row],[Super.s]],L872)</f>
        <v xml:space="preserve">Super.s </v>
      </c>
      <c r="H872" s="34" t="str">
        <f>IF(L872="Nő","",IF(Excel_BuiltIn__FilterDatabase__1[[#This Row],[Kor]]&gt;=1=AND(Excel_BuiltIn__FilterDatabase__1[[#This Row],[Kor]]&lt;18),"Junior ",""))</f>
        <v/>
      </c>
      <c r="I872" s="34" t="str">
        <f>IF(L872="Nő","",IF(Excel_BuiltIn__FilterDatabase__1[[#This Row],[Kor]]&gt;=18=AND(Excel_BuiltIn__FilterDatabase__1[[#This Row],[Kor]]&lt;=49),"Felnőtt ",""))</f>
        <v/>
      </c>
      <c r="J872" s="34" t="str">
        <f>IF(L872="Nő","",IF(Excel_BuiltIn__FilterDatabase__1[[#This Row],[Kor]]&gt;49=AND(Excel_BuiltIn__FilterDatabase__1[[#This Row],[Kor]]&lt;=59),"Senior ",""))</f>
        <v/>
      </c>
      <c r="K872" s="34" t="str">
        <f>IF(L872="Nő","",IF(Excel_BuiltIn__FilterDatabase__1[[#This Row],[Kor]]&gt;=60,"Super.s ",""))</f>
        <v xml:space="preserve">Super.s </v>
      </c>
      <c r="L872" s="34" t="str">
        <f>IF(Excel_BuiltIn__FilterDatabase__1[[#This Row],[Nem]]="Nő","Lady","")</f>
        <v/>
      </c>
    </row>
    <row r="873" spans="1:12" s="1" customFormat="1" ht="13.8">
      <c r="A873" s="28">
        <v>3072</v>
      </c>
      <c r="B873" s="28" t="s">
        <v>685</v>
      </c>
      <c r="C873" s="44" t="s">
        <v>1003</v>
      </c>
      <c r="D873" s="45"/>
      <c r="E873" s="33" t="str">
        <f>IF(D873&gt;0,($N$2-Excel_BuiltIn__FilterDatabase__1[[#This Row],[Szül Év.Hó.Nap]])/365.25,"0")</f>
        <v>0</v>
      </c>
      <c r="F873" s="40"/>
      <c r="G873" s="34" t="str">
        <f>CONCATENATE(H873,Excel_BuiltIn__FilterDatabase__1[[#This Row],[Felnőtt]],Excel_BuiltIn__FilterDatabase__1[[#This Row],[Senior]],Excel_BuiltIn__FilterDatabase__1[[#This Row],[Super.s]],L873)</f>
        <v xml:space="preserve">Super.s </v>
      </c>
      <c r="H873" s="34" t="str">
        <f>IF(L873="Nő","",IF(Excel_BuiltIn__FilterDatabase__1[[#This Row],[Kor]]&gt;=1=AND(Excel_BuiltIn__FilterDatabase__1[[#This Row],[Kor]]&lt;18),"Junior ",""))</f>
        <v/>
      </c>
      <c r="I873" s="34" t="str">
        <f>IF(L873="Nő","",IF(Excel_BuiltIn__FilterDatabase__1[[#This Row],[Kor]]&gt;=18=AND(Excel_BuiltIn__FilterDatabase__1[[#This Row],[Kor]]&lt;=49),"Felnőtt ",""))</f>
        <v/>
      </c>
      <c r="J873" s="34" t="str">
        <f>IF(L873="Nő","",IF(Excel_BuiltIn__FilterDatabase__1[[#This Row],[Kor]]&gt;49=AND(Excel_BuiltIn__FilterDatabase__1[[#This Row],[Kor]]&lt;=59),"Senior ",""))</f>
        <v/>
      </c>
      <c r="K873" s="34" t="str">
        <f>IF(L873="Nő","",IF(Excel_BuiltIn__FilterDatabase__1[[#This Row],[Kor]]&gt;=60,"Super.s ",""))</f>
        <v xml:space="preserve">Super.s </v>
      </c>
      <c r="L873" s="34" t="str">
        <f>IF(Excel_BuiltIn__FilterDatabase__1[[#This Row],[Nem]]="Nő","Lady","")</f>
        <v/>
      </c>
    </row>
    <row r="874" spans="1:12" s="1" customFormat="1" ht="13.8">
      <c r="A874" s="28">
        <v>3074</v>
      </c>
      <c r="B874" s="28" t="s">
        <v>2513</v>
      </c>
      <c r="C874" s="44" t="s">
        <v>948</v>
      </c>
      <c r="D874" s="45"/>
      <c r="E874" s="33" t="str">
        <f>IF(D874&gt;0,($N$2-Excel_BuiltIn__FilterDatabase__1[[#This Row],[Szül Év.Hó.Nap]])/365.25,"0")</f>
        <v>0</v>
      </c>
      <c r="F874" s="40"/>
      <c r="G874" s="34" t="str">
        <f>CONCATENATE(H874,Excel_BuiltIn__FilterDatabase__1[[#This Row],[Felnőtt]],Excel_BuiltIn__FilterDatabase__1[[#This Row],[Senior]],Excel_BuiltIn__FilterDatabase__1[[#This Row],[Super.s]],L874)</f>
        <v xml:space="preserve">Super.s </v>
      </c>
      <c r="H874" s="34" t="str">
        <f>IF(L874="Nő","",IF(Excel_BuiltIn__FilterDatabase__1[[#This Row],[Kor]]&gt;=1=AND(Excel_BuiltIn__FilterDatabase__1[[#This Row],[Kor]]&lt;18),"Junior ",""))</f>
        <v/>
      </c>
      <c r="I874" s="34" t="str">
        <f>IF(L874="Nő","",IF(Excel_BuiltIn__FilterDatabase__1[[#This Row],[Kor]]&gt;=18=AND(Excel_BuiltIn__FilterDatabase__1[[#This Row],[Kor]]&lt;=49),"Felnőtt ",""))</f>
        <v/>
      </c>
      <c r="J874" s="34" t="str">
        <f>IF(L874="Nő","",IF(Excel_BuiltIn__FilterDatabase__1[[#This Row],[Kor]]&gt;49=AND(Excel_BuiltIn__FilterDatabase__1[[#This Row],[Kor]]&lt;=59),"Senior ",""))</f>
        <v/>
      </c>
      <c r="K874" s="34" t="str">
        <f>IF(L874="Nő","",IF(Excel_BuiltIn__FilterDatabase__1[[#This Row],[Kor]]&gt;=60,"Super.s ",""))</f>
        <v xml:space="preserve">Super.s </v>
      </c>
      <c r="L874" s="34" t="str">
        <f>IF(Excel_BuiltIn__FilterDatabase__1[[#This Row],[Nem]]="Nő","Lady","")</f>
        <v/>
      </c>
    </row>
    <row r="875" spans="1:12" s="1" customFormat="1" ht="13.8">
      <c r="A875" s="28">
        <v>3076</v>
      </c>
      <c r="B875" s="28" t="s">
        <v>686</v>
      </c>
      <c r="C875" s="44" t="s">
        <v>2481</v>
      </c>
      <c r="D875" s="45"/>
      <c r="E875" s="33" t="str">
        <f>IF(D875&gt;0,($N$2-Excel_BuiltIn__FilterDatabase__1[[#This Row],[Szül Év.Hó.Nap]])/365.25,"0")</f>
        <v>0</v>
      </c>
      <c r="F875" s="40"/>
      <c r="G875" s="34" t="str">
        <f>CONCATENATE(H875,Excel_BuiltIn__FilterDatabase__1[[#This Row],[Felnőtt]],Excel_BuiltIn__FilterDatabase__1[[#This Row],[Senior]],Excel_BuiltIn__FilterDatabase__1[[#This Row],[Super.s]],L875)</f>
        <v xml:space="preserve">Super.s </v>
      </c>
      <c r="H875" s="34" t="str">
        <f>IF(L875="Nő","",IF(Excel_BuiltIn__FilterDatabase__1[[#This Row],[Kor]]&gt;=1=AND(Excel_BuiltIn__FilterDatabase__1[[#This Row],[Kor]]&lt;18),"Junior ",""))</f>
        <v/>
      </c>
      <c r="I875" s="34" t="str">
        <f>IF(L875="Nő","",IF(Excel_BuiltIn__FilterDatabase__1[[#This Row],[Kor]]&gt;=18=AND(Excel_BuiltIn__FilterDatabase__1[[#This Row],[Kor]]&lt;=49),"Felnőtt ",""))</f>
        <v/>
      </c>
      <c r="J875" s="34" t="str">
        <f>IF(L875="Nő","",IF(Excel_BuiltIn__FilterDatabase__1[[#This Row],[Kor]]&gt;49=AND(Excel_BuiltIn__FilterDatabase__1[[#This Row],[Kor]]&lt;=59),"Senior ",""))</f>
        <v/>
      </c>
      <c r="K875" s="34" t="str">
        <f>IF(L875="Nő","",IF(Excel_BuiltIn__FilterDatabase__1[[#This Row],[Kor]]&gt;=60,"Super.s ",""))</f>
        <v xml:space="preserve">Super.s </v>
      </c>
      <c r="L875" s="34" t="str">
        <f>IF(Excel_BuiltIn__FilterDatabase__1[[#This Row],[Nem]]="Nő","Lady","")</f>
        <v/>
      </c>
    </row>
    <row r="876" spans="1:12" s="1" customFormat="1" ht="13.8">
      <c r="A876" s="28">
        <v>3081</v>
      </c>
      <c r="B876" s="28" t="s">
        <v>1037</v>
      </c>
      <c r="C876" s="44" t="s">
        <v>26</v>
      </c>
      <c r="D876" s="45"/>
      <c r="E876" s="33" t="str">
        <f>IF(D876&gt;0,($N$2-Excel_BuiltIn__FilterDatabase__1[[#This Row],[Szül Év.Hó.Nap]])/365.25,"0")</f>
        <v>0</v>
      </c>
      <c r="F876" s="40"/>
      <c r="G876" s="34" t="str">
        <f>CONCATENATE(H876,Excel_BuiltIn__FilterDatabase__1[[#This Row],[Felnőtt]],Excel_BuiltIn__FilterDatabase__1[[#This Row],[Senior]],Excel_BuiltIn__FilterDatabase__1[[#This Row],[Super.s]],L876)</f>
        <v xml:space="preserve">Super.s </v>
      </c>
      <c r="H876" s="34" t="str">
        <f>IF(L876="Nő","",IF(Excel_BuiltIn__FilterDatabase__1[[#This Row],[Kor]]&gt;=1=AND(Excel_BuiltIn__FilterDatabase__1[[#This Row],[Kor]]&lt;18),"Junior ",""))</f>
        <v/>
      </c>
      <c r="I876" s="34" t="str">
        <f>IF(L876="Nő","",IF(Excel_BuiltIn__FilterDatabase__1[[#This Row],[Kor]]&gt;=18=AND(Excel_BuiltIn__FilterDatabase__1[[#This Row],[Kor]]&lt;=49),"Felnőtt ",""))</f>
        <v/>
      </c>
      <c r="J876" s="34" t="str">
        <f>IF(L876="Nő","",IF(Excel_BuiltIn__FilterDatabase__1[[#This Row],[Kor]]&gt;49=AND(Excel_BuiltIn__FilterDatabase__1[[#This Row],[Kor]]&lt;=59),"Senior ",""))</f>
        <v/>
      </c>
      <c r="K876" s="34" t="str">
        <f>IF(L876="Nő","",IF(Excel_BuiltIn__FilterDatabase__1[[#This Row],[Kor]]&gt;=60,"Super.s ",""))</f>
        <v xml:space="preserve">Super.s </v>
      </c>
      <c r="L876" s="34" t="str">
        <f>IF(Excel_BuiltIn__FilterDatabase__1[[#This Row],[Nem]]="Nő","Lady","")</f>
        <v/>
      </c>
    </row>
    <row r="877" spans="1:12" s="1" customFormat="1" ht="13.8">
      <c r="A877" s="28">
        <v>3082</v>
      </c>
      <c r="B877" s="28" t="s">
        <v>687</v>
      </c>
      <c r="C877" s="44" t="s">
        <v>2415</v>
      </c>
      <c r="D877" s="45"/>
      <c r="E877" s="33" t="str">
        <f>IF(D877&gt;0,($N$2-Excel_BuiltIn__FilterDatabase__1[[#This Row],[Szül Év.Hó.Nap]])/365.25,"0")</f>
        <v>0</v>
      </c>
      <c r="F877" s="40"/>
      <c r="G877" s="34" t="str">
        <f>CONCATENATE(H877,Excel_BuiltIn__FilterDatabase__1[[#This Row],[Felnőtt]],Excel_BuiltIn__FilterDatabase__1[[#This Row],[Senior]],Excel_BuiltIn__FilterDatabase__1[[#This Row],[Super.s]],L877)</f>
        <v xml:space="preserve">Super.s </v>
      </c>
      <c r="H877" s="34" t="str">
        <f>IF(L877="Nő","",IF(Excel_BuiltIn__FilterDatabase__1[[#This Row],[Kor]]&gt;=1=AND(Excel_BuiltIn__FilterDatabase__1[[#This Row],[Kor]]&lt;18),"Junior ",""))</f>
        <v/>
      </c>
      <c r="I877" s="34" t="str">
        <f>IF(L877="Nő","",IF(Excel_BuiltIn__FilterDatabase__1[[#This Row],[Kor]]&gt;=18=AND(Excel_BuiltIn__FilterDatabase__1[[#This Row],[Kor]]&lt;=49),"Felnőtt ",""))</f>
        <v/>
      </c>
      <c r="J877" s="34" t="str">
        <f>IF(L877="Nő","",IF(Excel_BuiltIn__FilterDatabase__1[[#This Row],[Kor]]&gt;49=AND(Excel_BuiltIn__FilterDatabase__1[[#This Row],[Kor]]&lt;=59),"Senior ",""))</f>
        <v/>
      </c>
      <c r="K877" s="34" t="str">
        <f>IF(L877="Nő","",IF(Excel_BuiltIn__FilterDatabase__1[[#This Row],[Kor]]&gt;=60,"Super.s ",""))</f>
        <v xml:space="preserve">Super.s </v>
      </c>
      <c r="L877" s="34" t="str">
        <f>IF(Excel_BuiltIn__FilterDatabase__1[[#This Row],[Nem]]="Nő","Lady","")</f>
        <v/>
      </c>
    </row>
    <row r="878" spans="1:12" s="1" customFormat="1" ht="13.8">
      <c r="A878" s="28">
        <v>3084</v>
      </c>
      <c r="B878" s="28" t="s">
        <v>688</v>
      </c>
      <c r="C878" s="44" t="s">
        <v>246</v>
      </c>
      <c r="D878" s="45"/>
      <c r="E878" s="33" t="str">
        <f>IF(D878&gt;0,($N$2-Excel_BuiltIn__FilterDatabase__1[[#This Row],[Szül Év.Hó.Nap]])/365.25,"0")</f>
        <v>0</v>
      </c>
      <c r="F878" s="40"/>
      <c r="G878" s="34" t="str">
        <f>CONCATENATE(H878,Excel_BuiltIn__FilterDatabase__1[[#This Row],[Felnőtt]],Excel_BuiltIn__FilterDatabase__1[[#This Row],[Senior]],Excel_BuiltIn__FilterDatabase__1[[#This Row],[Super.s]],L878)</f>
        <v xml:space="preserve">Super.s </v>
      </c>
      <c r="H878" s="34" t="str">
        <f>IF(L878="Nő","",IF(Excel_BuiltIn__FilterDatabase__1[[#This Row],[Kor]]&gt;=1=AND(Excel_BuiltIn__FilterDatabase__1[[#This Row],[Kor]]&lt;18),"Junior ",""))</f>
        <v/>
      </c>
      <c r="I878" s="34" t="str">
        <f>IF(L878="Nő","",IF(Excel_BuiltIn__FilterDatabase__1[[#This Row],[Kor]]&gt;=18=AND(Excel_BuiltIn__FilterDatabase__1[[#This Row],[Kor]]&lt;=49),"Felnőtt ",""))</f>
        <v/>
      </c>
      <c r="J878" s="34" t="str">
        <f>IF(L878="Nő","",IF(Excel_BuiltIn__FilterDatabase__1[[#This Row],[Kor]]&gt;49=AND(Excel_BuiltIn__FilterDatabase__1[[#This Row],[Kor]]&lt;=59),"Senior ",""))</f>
        <v/>
      </c>
      <c r="K878" s="34" t="str">
        <f>IF(L878="Nő","",IF(Excel_BuiltIn__FilterDatabase__1[[#This Row],[Kor]]&gt;=60,"Super.s ",""))</f>
        <v xml:space="preserve">Super.s </v>
      </c>
      <c r="L878" s="34" t="str">
        <f>IF(Excel_BuiltIn__FilterDatabase__1[[#This Row],[Nem]]="Nő","Lady","")</f>
        <v/>
      </c>
    </row>
    <row r="879" spans="1:12" s="1" customFormat="1" ht="13.8">
      <c r="A879" s="28">
        <v>3086</v>
      </c>
      <c r="B879" s="28" t="s">
        <v>689</v>
      </c>
      <c r="C879" s="44" t="s">
        <v>942</v>
      </c>
      <c r="D879" s="45"/>
      <c r="E879" s="33" t="str">
        <f>IF(D879&gt;0,($N$2-Excel_BuiltIn__FilterDatabase__1[[#This Row],[Szül Év.Hó.Nap]])/365.25,"0")</f>
        <v>0</v>
      </c>
      <c r="F879" s="40"/>
      <c r="G879" s="34" t="str">
        <f>CONCATENATE(H879,Excel_BuiltIn__FilterDatabase__1[[#This Row],[Felnőtt]],Excel_BuiltIn__FilterDatabase__1[[#This Row],[Senior]],Excel_BuiltIn__FilterDatabase__1[[#This Row],[Super.s]],L879)</f>
        <v xml:space="preserve">Super.s </v>
      </c>
      <c r="H879" s="34" t="str">
        <f>IF(L879="Nő","",IF(Excel_BuiltIn__FilterDatabase__1[[#This Row],[Kor]]&gt;=1=AND(Excel_BuiltIn__FilterDatabase__1[[#This Row],[Kor]]&lt;18),"Junior ",""))</f>
        <v/>
      </c>
      <c r="I879" s="34" t="str">
        <f>IF(L879="Nő","",IF(Excel_BuiltIn__FilterDatabase__1[[#This Row],[Kor]]&gt;=18=AND(Excel_BuiltIn__FilterDatabase__1[[#This Row],[Kor]]&lt;=49),"Felnőtt ",""))</f>
        <v/>
      </c>
      <c r="J879" s="34" t="str">
        <f>IF(L879="Nő","",IF(Excel_BuiltIn__FilterDatabase__1[[#This Row],[Kor]]&gt;49=AND(Excel_BuiltIn__FilterDatabase__1[[#This Row],[Kor]]&lt;=59),"Senior ",""))</f>
        <v/>
      </c>
      <c r="K879" s="34" t="str">
        <f>IF(L879="Nő","",IF(Excel_BuiltIn__FilterDatabase__1[[#This Row],[Kor]]&gt;=60,"Super.s ",""))</f>
        <v xml:space="preserve">Super.s </v>
      </c>
      <c r="L879" s="34" t="str">
        <f>IF(Excel_BuiltIn__FilterDatabase__1[[#This Row],[Nem]]="Nő","Lady","")</f>
        <v/>
      </c>
    </row>
    <row r="880" spans="1:12" s="1" customFormat="1" ht="13.8">
      <c r="A880" s="28">
        <v>3088</v>
      </c>
      <c r="B880" s="28" t="s">
        <v>2514</v>
      </c>
      <c r="C880" s="44" t="s">
        <v>109</v>
      </c>
      <c r="D880" s="45"/>
      <c r="E880" s="33" t="str">
        <f>IF(D880&gt;0,($N$2-Excel_BuiltIn__FilterDatabase__1[[#This Row],[Szül Év.Hó.Nap]])/365.25,"0")</f>
        <v>0</v>
      </c>
      <c r="F880" s="40"/>
      <c r="G880" s="34" t="str">
        <f>CONCATENATE(H880,Excel_BuiltIn__FilterDatabase__1[[#This Row],[Felnőtt]],Excel_BuiltIn__FilterDatabase__1[[#This Row],[Senior]],Excel_BuiltIn__FilterDatabase__1[[#This Row],[Super.s]],L880)</f>
        <v xml:space="preserve">Super.s </v>
      </c>
      <c r="H880" s="34" t="str">
        <f>IF(L880="Nő","",IF(Excel_BuiltIn__FilterDatabase__1[[#This Row],[Kor]]&gt;=1=AND(Excel_BuiltIn__FilterDatabase__1[[#This Row],[Kor]]&lt;18),"Junior ",""))</f>
        <v/>
      </c>
      <c r="I880" s="34" t="str">
        <f>IF(L880="Nő","",IF(Excel_BuiltIn__FilterDatabase__1[[#This Row],[Kor]]&gt;=18=AND(Excel_BuiltIn__FilterDatabase__1[[#This Row],[Kor]]&lt;=49),"Felnőtt ",""))</f>
        <v/>
      </c>
      <c r="J880" s="34" t="str">
        <f>IF(L880="Nő","",IF(Excel_BuiltIn__FilterDatabase__1[[#This Row],[Kor]]&gt;49=AND(Excel_BuiltIn__FilterDatabase__1[[#This Row],[Kor]]&lt;=59),"Senior ",""))</f>
        <v/>
      </c>
      <c r="K880" s="34" t="str">
        <f>IF(L880="Nő","",IF(Excel_BuiltIn__FilterDatabase__1[[#This Row],[Kor]]&gt;=60,"Super.s ",""))</f>
        <v xml:space="preserve">Super.s </v>
      </c>
      <c r="L880" s="34" t="str">
        <f>IF(Excel_BuiltIn__FilterDatabase__1[[#This Row],[Nem]]="Nő","Lady","")</f>
        <v/>
      </c>
    </row>
    <row r="881" spans="1:12" s="1" customFormat="1" ht="13.8">
      <c r="A881" s="28">
        <v>3092</v>
      </c>
      <c r="B881" s="28" t="s">
        <v>690</v>
      </c>
      <c r="C881" s="44" t="s">
        <v>27</v>
      </c>
      <c r="D881" s="45"/>
      <c r="E881" s="33" t="str">
        <f>IF(D881&gt;0,($N$2-Excel_BuiltIn__FilterDatabase__1[[#This Row],[Szül Év.Hó.Nap]])/365.25,"0")</f>
        <v>0</v>
      </c>
      <c r="F881" s="40"/>
      <c r="G881" s="34" t="str">
        <f>CONCATENATE(H881,Excel_BuiltIn__FilterDatabase__1[[#This Row],[Felnőtt]],Excel_BuiltIn__FilterDatabase__1[[#This Row],[Senior]],Excel_BuiltIn__FilterDatabase__1[[#This Row],[Super.s]],L881)</f>
        <v xml:space="preserve">Super.s </v>
      </c>
      <c r="H881" s="34" t="str">
        <f>IF(L881="Nő","",IF(Excel_BuiltIn__FilterDatabase__1[[#This Row],[Kor]]&gt;=1=AND(Excel_BuiltIn__FilterDatabase__1[[#This Row],[Kor]]&lt;18),"Junior ",""))</f>
        <v/>
      </c>
      <c r="I881" s="34" t="str">
        <f>IF(L881="Nő","",IF(Excel_BuiltIn__FilterDatabase__1[[#This Row],[Kor]]&gt;=18=AND(Excel_BuiltIn__FilterDatabase__1[[#This Row],[Kor]]&lt;=49),"Felnőtt ",""))</f>
        <v/>
      </c>
      <c r="J881" s="34" t="str">
        <f>IF(L881="Nő","",IF(Excel_BuiltIn__FilterDatabase__1[[#This Row],[Kor]]&gt;49=AND(Excel_BuiltIn__FilterDatabase__1[[#This Row],[Kor]]&lt;=59),"Senior ",""))</f>
        <v/>
      </c>
      <c r="K881" s="34" t="str">
        <f>IF(L881="Nő","",IF(Excel_BuiltIn__FilterDatabase__1[[#This Row],[Kor]]&gt;=60,"Super.s ",""))</f>
        <v xml:space="preserve">Super.s </v>
      </c>
      <c r="L881" s="34" t="str">
        <f>IF(Excel_BuiltIn__FilterDatabase__1[[#This Row],[Nem]]="Nő","Lady","")</f>
        <v/>
      </c>
    </row>
    <row r="882" spans="1:12" s="1" customFormat="1" ht="13.8">
      <c r="A882" s="28">
        <v>3095</v>
      </c>
      <c r="B882" s="28" t="s">
        <v>691</v>
      </c>
      <c r="C882" s="44" t="s">
        <v>992</v>
      </c>
      <c r="D882" s="45"/>
      <c r="E882" s="33" t="str">
        <f>IF(D882&gt;0,($N$2-Excel_BuiltIn__FilterDatabase__1[[#This Row],[Szül Év.Hó.Nap]])/365.25,"0")</f>
        <v>0</v>
      </c>
      <c r="F882" s="40"/>
      <c r="G882" s="34" t="str">
        <f>CONCATENATE(H882,Excel_BuiltIn__FilterDatabase__1[[#This Row],[Felnőtt]],Excel_BuiltIn__FilterDatabase__1[[#This Row],[Senior]],Excel_BuiltIn__FilterDatabase__1[[#This Row],[Super.s]],L882)</f>
        <v xml:space="preserve">Super.s </v>
      </c>
      <c r="H882" s="34" t="str">
        <f>IF(L882="Nő","",IF(Excel_BuiltIn__FilterDatabase__1[[#This Row],[Kor]]&gt;=1=AND(Excel_BuiltIn__FilterDatabase__1[[#This Row],[Kor]]&lt;18),"Junior ",""))</f>
        <v/>
      </c>
      <c r="I882" s="34" t="str">
        <f>IF(L882="Nő","",IF(Excel_BuiltIn__FilterDatabase__1[[#This Row],[Kor]]&gt;=18=AND(Excel_BuiltIn__FilterDatabase__1[[#This Row],[Kor]]&lt;=49),"Felnőtt ",""))</f>
        <v/>
      </c>
      <c r="J882" s="34" t="str">
        <f>IF(L882="Nő","",IF(Excel_BuiltIn__FilterDatabase__1[[#This Row],[Kor]]&gt;49=AND(Excel_BuiltIn__FilterDatabase__1[[#This Row],[Kor]]&lt;=59),"Senior ",""))</f>
        <v/>
      </c>
      <c r="K882" s="34" t="str">
        <f>IF(L882="Nő","",IF(Excel_BuiltIn__FilterDatabase__1[[#This Row],[Kor]]&gt;=60,"Super.s ",""))</f>
        <v xml:space="preserve">Super.s </v>
      </c>
      <c r="L882" s="34" t="str">
        <f>IF(Excel_BuiltIn__FilterDatabase__1[[#This Row],[Nem]]="Nő","Lady","")</f>
        <v/>
      </c>
    </row>
    <row r="883" spans="1:12" s="1" customFormat="1" ht="13.8">
      <c r="A883" s="28">
        <v>3099</v>
      </c>
      <c r="B883" s="28" t="s">
        <v>692</v>
      </c>
      <c r="C883" s="44" t="s">
        <v>985</v>
      </c>
      <c r="D883" s="45"/>
      <c r="E883" s="33" t="str">
        <f>IF(D883&gt;0,($N$2-Excel_BuiltIn__FilterDatabase__1[[#This Row],[Szül Év.Hó.Nap]])/365.25,"0")</f>
        <v>0</v>
      </c>
      <c r="F883" s="40"/>
      <c r="G883" s="34" t="str">
        <f>CONCATENATE(H883,Excel_BuiltIn__FilterDatabase__1[[#This Row],[Felnőtt]],Excel_BuiltIn__FilterDatabase__1[[#This Row],[Senior]],Excel_BuiltIn__FilterDatabase__1[[#This Row],[Super.s]],L883)</f>
        <v xml:space="preserve">Super.s </v>
      </c>
      <c r="H883" s="34" t="str">
        <f>IF(L883="Nő","",IF(Excel_BuiltIn__FilterDatabase__1[[#This Row],[Kor]]&gt;=1=AND(Excel_BuiltIn__FilterDatabase__1[[#This Row],[Kor]]&lt;18),"Junior ",""))</f>
        <v/>
      </c>
      <c r="I883" s="34" t="str">
        <f>IF(L883="Nő","",IF(Excel_BuiltIn__FilterDatabase__1[[#This Row],[Kor]]&gt;=18=AND(Excel_BuiltIn__FilterDatabase__1[[#This Row],[Kor]]&lt;=49),"Felnőtt ",""))</f>
        <v/>
      </c>
      <c r="J883" s="34" t="str">
        <f>IF(L883="Nő","",IF(Excel_BuiltIn__FilterDatabase__1[[#This Row],[Kor]]&gt;49=AND(Excel_BuiltIn__FilterDatabase__1[[#This Row],[Kor]]&lt;=59),"Senior ",""))</f>
        <v/>
      </c>
      <c r="K883" s="34" t="str">
        <f>IF(L883="Nő","",IF(Excel_BuiltIn__FilterDatabase__1[[#This Row],[Kor]]&gt;=60,"Super.s ",""))</f>
        <v xml:space="preserve">Super.s </v>
      </c>
      <c r="L883" s="34" t="str">
        <f>IF(Excel_BuiltIn__FilterDatabase__1[[#This Row],[Nem]]="Nő","Lady","")</f>
        <v/>
      </c>
    </row>
    <row r="884" spans="1:12" s="1" customFormat="1" ht="13.8">
      <c r="A884" s="28">
        <v>3100</v>
      </c>
      <c r="B884" s="28" t="s">
        <v>693</v>
      </c>
      <c r="C884" s="44" t="s">
        <v>85</v>
      </c>
      <c r="D884" s="45"/>
      <c r="E884" s="33" t="str">
        <f>IF(D884&gt;0,($N$2-Excel_BuiltIn__FilterDatabase__1[[#This Row],[Szül Év.Hó.Nap]])/365.25,"0")</f>
        <v>0</v>
      </c>
      <c r="F884" s="40"/>
      <c r="G884" s="34" t="str">
        <f>CONCATENATE(H884,Excel_BuiltIn__FilterDatabase__1[[#This Row],[Felnőtt]],Excel_BuiltIn__FilterDatabase__1[[#This Row],[Senior]],Excel_BuiltIn__FilterDatabase__1[[#This Row],[Super.s]],L884)</f>
        <v xml:space="preserve">Super.s </v>
      </c>
      <c r="H884" s="34" t="str">
        <f>IF(L884="Nő","",IF(Excel_BuiltIn__FilterDatabase__1[[#This Row],[Kor]]&gt;=1=AND(Excel_BuiltIn__FilterDatabase__1[[#This Row],[Kor]]&lt;18),"Junior ",""))</f>
        <v/>
      </c>
      <c r="I884" s="34" t="str">
        <f>IF(L884="Nő","",IF(Excel_BuiltIn__FilterDatabase__1[[#This Row],[Kor]]&gt;=18=AND(Excel_BuiltIn__FilterDatabase__1[[#This Row],[Kor]]&lt;=49),"Felnőtt ",""))</f>
        <v/>
      </c>
      <c r="J884" s="34" t="str">
        <f>IF(L884="Nő","",IF(Excel_BuiltIn__FilterDatabase__1[[#This Row],[Kor]]&gt;49=AND(Excel_BuiltIn__FilterDatabase__1[[#This Row],[Kor]]&lt;=59),"Senior ",""))</f>
        <v/>
      </c>
      <c r="K884" s="34" t="str">
        <f>IF(L884="Nő","",IF(Excel_BuiltIn__FilterDatabase__1[[#This Row],[Kor]]&gt;=60,"Super.s ",""))</f>
        <v xml:space="preserve">Super.s </v>
      </c>
      <c r="L884" s="34" t="str">
        <f>IF(Excel_BuiltIn__FilterDatabase__1[[#This Row],[Nem]]="Nő","Lady","")</f>
        <v/>
      </c>
    </row>
    <row r="885" spans="1:12" s="1" customFormat="1" ht="13.8">
      <c r="A885" s="28">
        <v>3102</v>
      </c>
      <c r="B885" s="28" t="s">
        <v>694</v>
      </c>
      <c r="C885" s="44" t="s">
        <v>85</v>
      </c>
      <c r="D885" s="45"/>
      <c r="E885" s="33" t="str">
        <f>IF(D885&gt;0,($N$2-Excel_BuiltIn__FilterDatabase__1[[#This Row],[Szül Év.Hó.Nap]])/365.25,"0")</f>
        <v>0</v>
      </c>
      <c r="F885" s="40"/>
      <c r="G885" s="34" t="str">
        <f>CONCATENATE(H885,Excel_BuiltIn__FilterDatabase__1[[#This Row],[Felnőtt]],Excel_BuiltIn__FilterDatabase__1[[#This Row],[Senior]],Excel_BuiltIn__FilterDatabase__1[[#This Row],[Super.s]],L885)</f>
        <v xml:space="preserve">Super.s </v>
      </c>
      <c r="H885" s="34" t="str">
        <f>IF(L885="Nő","",IF(Excel_BuiltIn__FilterDatabase__1[[#This Row],[Kor]]&gt;=1=AND(Excel_BuiltIn__FilterDatabase__1[[#This Row],[Kor]]&lt;18),"Junior ",""))</f>
        <v/>
      </c>
      <c r="I885" s="34" t="str">
        <f>IF(L885="Nő","",IF(Excel_BuiltIn__FilterDatabase__1[[#This Row],[Kor]]&gt;=18=AND(Excel_BuiltIn__FilterDatabase__1[[#This Row],[Kor]]&lt;=49),"Felnőtt ",""))</f>
        <v/>
      </c>
      <c r="J885" s="34" t="str">
        <f>IF(L885="Nő","",IF(Excel_BuiltIn__FilterDatabase__1[[#This Row],[Kor]]&gt;49=AND(Excel_BuiltIn__FilterDatabase__1[[#This Row],[Kor]]&lt;=59),"Senior ",""))</f>
        <v/>
      </c>
      <c r="K885" s="34" t="str">
        <f>IF(L885="Nő","",IF(Excel_BuiltIn__FilterDatabase__1[[#This Row],[Kor]]&gt;=60,"Super.s ",""))</f>
        <v xml:space="preserve">Super.s </v>
      </c>
      <c r="L885" s="34" t="str">
        <f>IF(Excel_BuiltIn__FilterDatabase__1[[#This Row],[Nem]]="Nő","Lady","")</f>
        <v/>
      </c>
    </row>
    <row r="886" spans="1:12" s="1" customFormat="1" ht="13.8">
      <c r="A886" s="28">
        <v>3105</v>
      </c>
      <c r="B886" s="28" t="s">
        <v>2515</v>
      </c>
      <c r="C886" s="44" t="s">
        <v>114</v>
      </c>
      <c r="D886" s="45"/>
      <c r="E886" s="33" t="str">
        <f>IF(D886&gt;0,($N$2-Excel_BuiltIn__FilterDatabase__1[[#This Row],[Szül Év.Hó.Nap]])/365.25,"0")</f>
        <v>0</v>
      </c>
      <c r="F886" s="40"/>
      <c r="G886" s="34" t="str">
        <f>CONCATENATE(H886,Excel_BuiltIn__FilterDatabase__1[[#This Row],[Felnőtt]],Excel_BuiltIn__FilterDatabase__1[[#This Row],[Senior]],Excel_BuiltIn__FilterDatabase__1[[#This Row],[Super.s]],L886)</f>
        <v xml:space="preserve">Super.s </v>
      </c>
      <c r="H886" s="34" t="str">
        <f>IF(L886="Nő","",IF(Excel_BuiltIn__FilterDatabase__1[[#This Row],[Kor]]&gt;=1=AND(Excel_BuiltIn__FilterDatabase__1[[#This Row],[Kor]]&lt;18),"Junior ",""))</f>
        <v/>
      </c>
      <c r="I886" s="34" t="str">
        <f>IF(L886="Nő","",IF(Excel_BuiltIn__FilterDatabase__1[[#This Row],[Kor]]&gt;=18=AND(Excel_BuiltIn__FilterDatabase__1[[#This Row],[Kor]]&lt;=49),"Felnőtt ",""))</f>
        <v/>
      </c>
      <c r="J886" s="34" t="str">
        <f>IF(L886="Nő","",IF(Excel_BuiltIn__FilterDatabase__1[[#This Row],[Kor]]&gt;49=AND(Excel_BuiltIn__FilterDatabase__1[[#This Row],[Kor]]&lt;=59),"Senior ",""))</f>
        <v/>
      </c>
      <c r="K886" s="34" t="str">
        <f>IF(L886="Nő","",IF(Excel_BuiltIn__FilterDatabase__1[[#This Row],[Kor]]&gt;=60,"Super.s ",""))</f>
        <v xml:space="preserve">Super.s </v>
      </c>
      <c r="L886" s="34" t="str">
        <f>IF(Excel_BuiltIn__FilterDatabase__1[[#This Row],[Nem]]="Nő","Lady","")</f>
        <v/>
      </c>
    </row>
    <row r="887" spans="1:12" s="1" customFormat="1" ht="27.6">
      <c r="A887" s="28">
        <v>3114</v>
      </c>
      <c r="B887" s="28" t="s">
        <v>2516</v>
      </c>
      <c r="C887" s="44" t="s">
        <v>943</v>
      </c>
      <c r="D887" s="45"/>
      <c r="E887" s="33" t="str">
        <f>IF(D887&gt;0,($N$2-Excel_BuiltIn__FilterDatabase__1[[#This Row],[Szül Év.Hó.Nap]])/365.25,"0")</f>
        <v>0</v>
      </c>
      <c r="F887" s="40"/>
      <c r="G887" s="34" t="str">
        <f>CONCATENATE(H887,Excel_BuiltIn__FilterDatabase__1[[#This Row],[Felnőtt]],Excel_BuiltIn__FilterDatabase__1[[#This Row],[Senior]],Excel_BuiltIn__FilterDatabase__1[[#This Row],[Super.s]],L887)</f>
        <v xml:space="preserve">Super.s </v>
      </c>
      <c r="H887" s="34" t="str">
        <f>IF(L887="Nő","",IF(Excel_BuiltIn__FilterDatabase__1[[#This Row],[Kor]]&gt;=1=AND(Excel_BuiltIn__FilterDatabase__1[[#This Row],[Kor]]&lt;18),"Junior ",""))</f>
        <v/>
      </c>
      <c r="I887" s="34" t="str">
        <f>IF(L887="Nő","",IF(Excel_BuiltIn__FilterDatabase__1[[#This Row],[Kor]]&gt;=18=AND(Excel_BuiltIn__FilterDatabase__1[[#This Row],[Kor]]&lt;=49),"Felnőtt ",""))</f>
        <v/>
      </c>
      <c r="J887" s="34" t="str">
        <f>IF(L887="Nő","",IF(Excel_BuiltIn__FilterDatabase__1[[#This Row],[Kor]]&gt;49=AND(Excel_BuiltIn__FilterDatabase__1[[#This Row],[Kor]]&lt;=59),"Senior ",""))</f>
        <v/>
      </c>
      <c r="K887" s="34" t="str">
        <f>IF(L887="Nő","",IF(Excel_BuiltIn__FilterDatabase__1[[#This Row],[Kor]]&gt;=60,"Super.s ",""))</f>
        <v xml:space="preserve">Super.s </v>
      </c>
      <c r="L887" s="34" t="str">
        <f>IF(Excel_BuiltIn__FilterDatabase__1[[#This Row],[Nem]]="Nő","Lady","")</f>
        <v/>
      </c>
    </row>
    <row r="888" spans="1:12" s="1" customFormat="1" ht="13.8">
      <c r="A888" s="28">
        <v>3116</v>
      </c>
      <c r="B888" s="28" t="s">
        <v>695</v>
      </c>
      <c r="C888" s="44" t="s">
        <v>112</v>
      </c>
      <c r="D888" s="45"/>
      <c r="E888" s="33" t="str">
        <f>IF(D888&gt;0,($N$2-Excel_BuiltIn__FilterDatabase__1[[#This Row],[Szül Év.Hó.Nap]])/365.25,"0")</f>
        <v>0</v>
      </c>
      <c r="F888" s="40"/>
      <c r="G888" s="34" t="str">
        <f>CONCATENATE(H888,Excel_BuiltIn__FilterDatabase__1[[#This Row],[Felnőtt]],Excel_BuiltIn__FilterDatabase__1[[#This Row],[Senior]],Excel_BuiltIn__FilterDatabase__1[[#This Row],[Super.s]],L888)</f>
        <v xml:space="preserve">Super.s </v>
      </c>
      <c r="H888" s="34" t="str">
        <f>IF(L888="Nő","",IF(Excel_BuiltIn__FilterDatabase__1[[#This Row],[Kor]]&gt;=1=AND(Excel_BuiltIn__FilterDatabase__1[[#This Row],[Kor]]&lt;18),"Junior ",""))</f>
        <v/>
      </c>
      <c r="I888" s="34" t="str">
        <f>IF(L888="Nő","",IF(Excel_BuiltIn__FilterDatabase__1[[#This Row],[Kor]]&gt;=18=AND(Excel_BuiltIn__FilterDatabase__1[[#This Row],[Kor]]&lt;=49),"Felnőtt ",""))</f>
        <v/>
      </c>
      <c r="J888" s="34" t="str">
        <f>IF(L888="Nő","",IF(Excel_BuiltIn__FilterDatabase__1[[#This Row],[Kor]]&gt;49=AND(Excel_BuiltIn__FilterDatabase__1[[#This Row],[Kor]]&lt;=59),"Senior ",""))</f>
        <v/>
      </c>
      <c r="K888" s="34" t="str">
        <f>IF(L888="Nő","",IF(Excel_BuiltIn__FilterDatabase__1[[#This Row],[Kor]]&gt;=60,"Super.s ",""))</f>
        <v xml:space="preserve">Super.s </v>
      </c>
      <c r="L888" s="34" t="str">
        <f>IF(Excel_BuiltIn__FilterDatabase__1[[#This Row],[Nem]]="Nő","Lady","")</f>
        <v/>
      </c>
    </row>
    <row r="889" spans="1:12" s="1" customFormat="1" ht="21">
      <c r="A889" s="28">
        <v>3117</v>
      </c>
      <c r="B889" s="28" t="s">
        <v>696</v>
      </c>
      <c r="C889" s="44" t="s">
        <v>968</v>
      </c>
      <c r="D889" s="45"/>
      <c r="E889" s="33" t="str">
        <f>IF(D889&gt;0,($N$2-Excel_BuiltIn__FilterDatabase__1[[#This Row],[Szül Év.Hó.Nap]])/365.25,"0")</f>
        <v>0</v>
      </c>
      <c r="F889" s="40"/>
      <c r="G889" s="34" t="str">
        <f>CONCATENATE(H889,Excel_BuiltIn__FilterDatabase__1[[#This Row],[Felnőtt]],Excel_BuiltIn__FilterDatabase__1[[#This Row],[Senior]],Excel_BuiltIn__FilterDatabase__1[[#This Row],[Super.s]],L889)</f>
        <v xml:space="preserve">Super.s </v>
      </c>
      <c r="H889" s="34" t="str">
        <f>IF(L889="Nő","",IF(Excel_BuiltIn__FilterDatabase__1[[#This Row],[Kor]]&gt;=1=AND(Excel_BuiltIn__FilterDatabase__1[[#This Row],[Kor]]&lt;18),"Junior ",""))</f>
        <v/>
      </c>
      <c r="I889" s="34" t="str">
        <f>IF(L889="Nő","",IF(Excel_BuiltIn__FilterDatabase__1[[#This Row],[Kor]]&gt;=18=AND(Excel_BuiltIn__FilterDatabase__1[[#This Row],[Kor]]&lt;=49),"Felnőtt ",""))</f>
        <v/>
      </c>
      <c r="J889" s="34" t="str">
        <f>IF(L889="Nő","",IF(Excel_BuiltIn__FilterDatabase__1[[#This Row],[Kor]]&gt;49=AND(Excel_BuiltIn__FilterDatabase__1[[#This Row],[Kor]]&lt;=59),"Senior ",""))</f>
        <v/>
      </c>
      <c r="K889" s="34" t="str">
        <f>IF(L889="Nő","",IF(Excel_BuiltIn__FilterDatabase__1[[#This Row],[Kor]]&gt;=60,"Super.s ",""))</f>
        <v xml:space="preserve">Super.s </v>
      </c>
      <c r="L889" s="34" t="str">
        <f>IF(Excel_BuiltIn__FilterDatabase__1[[#This Row],[Nem]]="Nő","Lady","")</f>
        <v/>
      </c>
    </row>
    <row r="890" spans="1:12" s="1" customFormat="1" ht="21">
      <c r="A890" s="28">
        <v>3121</v>
      </c>
      <c r="B890" s="28" t="s">
        <v>2517</v>
      </c>
      <c r="C890" s="44" t="s">
        <v>968</v>
      </c>
      <c r="D890" s="45"/>
      <c r="E890" s="33" t="str">
        <f>IF(D890&gt;0,($N$2-Excel_BuiltIn__FilterDatabase__1[[#This Row],[Szül Év.Hó.Nap]])/365.25,"0")</f>
        <v>0</v>
      </c>
      <c r="F890" s="40"/>
      <c r="G890" s="34" t="str">
        <f>CONCATENATE(H890,Excel_BuiltIn__FilterDatabase__1[[#This Row],[Felnőtt]],Excel_BuiltIn__FilterDatabase__1[[#This Row],[Senior]],Excel_BuiltIn__FilterDatabase__1[[#This Row],[Super.s]],L890)</f>
        <v xml:space="preserve">Super.s </v>
      </c>
      <c r="H890" s="34" t="str">
        <f>IF(L890="Nő","",IF(Excel_BuiltIn__FilterDatabase__1[[#This Row],[Kor]]&gt;=1=AND(Excel_BuiltIn__FilterDatabase__1[[#This Row],[Kor]]&lt;18),"Junior ",""))</f>
        <v/>
      </c>
      <c r="I890" s="34" t="str">
        <f>IF(L890="Nő","",IF(Excel_BuiltIn__FilterDatabase__1[[#This Row],[Kor]]&gt;=18=AND(Excel_BuiltIn__FilterDatabase__1[[#This Row],[Kor]]&lt;=49),"Felnőtt ",""))</f>
        <v/>
      </c>
      <c r="J890" s="34" t="str">
        <f>IF(L890="Nő","",IF(Excel_BuiltIn__FilterDatabase__1[[#This Row],[Kor]]&gt;49=AND(Excel_BuiltIn__FilterDatabase__1[[#This Row],[Kor]]&lt;=59),"Senior ",""))</f>
        <v/>
      </c>
      <c r="K890" s="34" t="str">
        <f>IF(L890="Nő","",IF(Excel_BuiltIn__FilterDatabase__1[[#This Row],[Kor]]&gt;=60,"Super.s ",""))</f>
        <v xml:space="preserve">Super.s </v>
      </c>
      <c r="L890" s="34" t="str">
        <f>IF(Excel_BuiltIn__FilterDatabase__1[[#This Row],[Nem]]="Nő","Lady","")</f>
        <v/>
      </c>
    </row>
    <row r="891" spans="1:12" s="1" customFormat="1" ht="13.8">
      <c r="A891" s="28">
        <v>3126</v>
      </c>
      <c r="B891" s="28" t="s">
        <v>697</v>
      </c>
      <c r="C891" s="44" t="s">
        <v>951</v>
      </c>
      <c r="D891" s="45"/>
      <c r="E891" s="33" t="str">
        <f>IF(D891&gt;0,($N$2-Excel_BuiltIn__FilterDatabase__1[[#This Row],[Szül Év.Hó.Nap]])/365.25,"0")</f>
        <v>0</v>
      </c>
      <c r="F891" s="40"/>
      <c r="G891" s="34" t="str">
        <f>CONCATENATE(H891,Excel_BuiltIn__FilterDatabase__1[[#This Row],[Felnőtt]],Excel_BuiltIn__FilterDatabase__1[[#This Row],[Senior]],Excel_BuiltIn__FilterDatabase__1[[#This Row],[Super.s]],L891)</f>
        <v xml:space="preserve">Super.s </v>
      </c>
      <c r="H891" s="34" t="str">
        <f>IF(L891="Nő","",IF(Excel_BuiltIn__FilterDatabase__1[[#This Row],[Kor]]&gt;=1=AND(Excel_BuiltIn__FilterDatabase__1[[#This Row],[Kor]]&lt;18),"Junior ",""))</f>
        <v/>
      </c>
      <c r="I891" s="34" t="str">
        <f>IF(L891="Nő","",IF(Excel_BuiltIn__FilterDatabase__1[[#This Row],[Kor]]&gt;=18=AND(Excel_BuiltIn__FilterDatabase__1[[#This Row],[Kor]]&lt;=49),"Felnőtt ",""))</f>
        <v/>
      </c>
      <c r="J891" s="34" t="str">
        <f>IF(L891="Nő","",IF(Excel_BuiltIn__FilterDatabase__1[[#This Row],[Kor]]&gt;49=AND(Excel_BuiltIn__FilterDatabase__1[[#This Row],[Kor]]&lt;=59),"Senior ",""))</f>
        <v/>
      </c>
      <c r="K891" s="34" t="str">
        <f>IF(L891="Nő","",IF(Excel_BuiltIn__FilterDatabase__1[[#This Row],[Kor]]&gt;=60,"Super.s ",""))</f>
        <v xml:space="preserve">Super.s </v>
      </c>
      <c r="L891" s="34" t="str">
        <f>IF(Excel_BuiltIn__FilterDatabase__1[[#This Row],[Nem]]="Nő","Lady","")</f>
        <v/>
      </c>
    </row>
    <row r="892" spans="1:12" s="1" customFormat="1" ht="27.6">
      <c r="A892" s="28">
        <v>3127</v>
      </c>
      <c r="B892" s="28" t="s">
        <v>2518</v>
      </c>
      <c r="C892" s="44" t="s">
        <v>951</v>
      </c>
      <c r="D892" s="45"/>
      <c r="E892" s="33" t="str">
        <f>IF(D892&gt;0,($N$2-Excel_BuiltIn__FilterDatabase__1[[#This Row],[Szül Év.Hó.Nap]])/365.25,"0")</f>
        <v>0</v>
      </c>
      <c r="F892" s="40"/>
      <c r="G892" s="34" t="str">
        <f>CONCATENATE(H892,Excel_BuiltIn__FilterDatabase__1[[#This Row],[Felnőtt]],Excel_BuiltIn__FilterDatabase__1[[#This Row],[Senior]],Excel_BuiltIn__FilterDatabase__1[[#This Row],[Super.s]],L892)</f>
        <v xml:space="preserve">Super.s </v>
      </c>
      <c r="H892" s="34" t="str">
        <f>IF(L892="Nő","",IF(Excel_BuiltIn__FilterDatabase__1[[#This Row],[Kor]]&gt;=1=AND(Excel_BuiltIn__FilterDatabase__1[[#This Row],[Kor]]&lt;18),"Junior ",""))</f>
        <v/>
      </c>
      <c r="I892" s="34" t="str">
        <f>IF(L892="Nő","",IF(Excel_BuiltIn__FilterDatabase__1[[#This Row],[Kor]]&gt;=18=AND(Excel_BuiltIn__FilterDatabase__1[[#This Row],[Kor]]&lt;=49),"Felnőtt ",""))</f>
        <v/>
      </c>
      <c r="J892" s="34" t="str">
        <f>IF(L892="Nő","",IF(Excel_BuiltIn__FilterDatabase__1[[#This Row],[Kor]]&gt;49=AND(Excel_BuiltIn__FilterDatabase__1[[#This Row],[Kor]]&lt;=59),"Senior ",""))</f>
        <v/>
      </c>
      <c r="K892" s="34" t="str">
        <f>IF(L892="Nő","",IF(Excel_BuiltIn__FilterDatabase__1[[#This Row],[Kor]]&gt;=60,"Super.s ",""))</f>
        <v xml:space="preserve">Super.s </v>
      </c>
      <c r="L892" s="34" t="str">
        <f>IF(Excel_BuiltIn__FilterDatabase__1[[#This Row],[Nem]]="Nő","Lady","")</f>
        <v/>
      </c>
    </row>
    <row r="893" spans="1:12" s="1" customFormat="1" ht="13.8">
      <c r="A893" s="28">
        <v>3129</v>
      </c>
      <c r="B893" s="28" t="s">
        <v>698</v>
      </c>
      <c r="C893" s="44" t="s">
        <v>589</v>
      </c>
      <c r="D893" s="45"/>
      <c r="E893" s="33" t="str">
        <f>IF(D893&gt;0,($N$2-Excel_BuiltIn__FilterDatabase__1[[#This Row],[Szül Év.Hó.Nap]])/365.25,"0")</f>
        <v>0</v>
      </c>
      <c r="F893" s="40"/>
      <c r="G893" s="34" t="str">
        <f>CONCATENATE(H893,Excel_BuiltIn__FilterDatabase__1[[#This Row],[Felnőtt]],Excel_BuiltIn__FilterDatabase__1[[#This Row],[Senior]],Excel_BuiltIn__FilterDatabase__1[[#This Row],[Super.s]],L893)</f>
        <v xml:space="preserve">Super.s </v>
      </c>
      <c r="H893" s="34" t="str">
        <f>IF(L893="Nő","",IF(Excel_BuiltIn__FilterDatabase__1[[#This Row],[Kor]]&gt;=1=AND(Excel_BuiltIn__FilterDatabase__1[[#This Row],[Kor]]&lt;18),"Junior ",""))</f>
        <v/>
      </c>
      <c r="I893" s="34" t="str">
        <f>IF(L893="Nő","",IF(Excel_BuiltIn__FilterDatabase__1[[#This Row],[Kor]]&gt;=18=AND(Excel_BuiltIn__FilterDatabase__1[[#This Row],[Kor]]&lt;=49),"Felnőtt ",""))</f>
        <v/>
      </c>
      <c r="J893" s="34" t="str">
        <f>IF(L893="Nő","",IF(Excel_BuiltIn__FilterDatabase__1[[#This Row],[Kor]]&gt;49=AND(Excel_BuiltIn__FilterDatabase__1[[#This Row],[Kor]]&lt;=59),"Senior ",""))</f>
        <v/>
      </c>
      <c r="K893" s="34" t="str">
        <f>IF(L893="Nő","",IF(Excel_BuiltIn__FilterDatabase__1[[#This Row],[Kor]]&gt;=60,"Super.s ",""))</f>
        <v xml:space="preserve">Super.s </v>
      </c>
      <c r="L893" s="34" t="str">
        <f>IF(Excel_BuiltIn__FilterDatabase__1[[#This Row],[Nem]]="Nő","Lady","")</f>
        <v/>
      </c>
    </row>
    <row r="894" spans="1:12" s="1" customFormat="1" ht="21">
      <c r="A894" s="28">
        <v>3130</v>
      </c>
      <c r="B894" s="28" t="s">
        <v>2519</v>
      </c>
      <c r="C894" s="44" t="s">
        <v>977</v>
      </c>
      <c r="D894" s="45"/>
      <c r="E894" s="33" t="str">
        <f>IF(D894&gt;0,($N$2-Excel_BuiltIn__FilterDatabase__1[[#This Row],[Szül Év.Hó.Nap]])/365.25,"0")</f>
        <v>0</v>
      </c>
      <c r="F894" s="40"/>
      <c r="G894" s="34" t="str">
        <f>CONCATENATE(H894,Excel_BuiltIn__FilterDatabase__1[[#This Row],[Felnőtt]],Excel_BuiltIn__FilterDatabase__1[[#This Row],[Senior]],Excel_BuiltIn__FilterDatabase__1[[#This Row],[Super.s]],L894)</f>
        <v xml:space="preserve">Super.s </v>
      </c>
      <c r="H894" s="34" t="str">
        <f>IF(L894="Nő","",IF(Excel_BuiltIn__FilterDatabase__1[[#This Row],[Kor]]&gt;=1=AND(Excel_BuiltIn__FilterDatabase__1[[#This Row],[Kor]]&lt;18),"Junior ",""))</f>
        <v/>
      </c>
      <c r="I894" s="34" t="str">
        <f>IF(L894="Nő","",IF(Excel_BuiltIn__FilterDatabase__1[[#This Row],[Kor]]&gt;=18=AND(Excel_BuiltIn__FilterDatabase__1[[#This Row],[Kor]]&lt;=49),"Felnőtt ",""))</f>
        <v/>
      </c>
      <c r="J894" s="34" t="str">
        <f>IF(L894="Nő","",IF(Excel_BuiltIn__FilterDatabase__1[[#This Row],[Kor]]&gt;49=AND(Excel_BuiltIn__FilterDatabase__1[[#This Row],[Kor]]&lt;=59),"Senior ",""))</f>
        <v/>
      </c>
      <c r="K894" s="34" t="str">
        <f>IF(L894="Nő","",IF(Excel_BuiltIn__FilterDatabase__1[[#This Row],[Kor]]&gt;=60,"Super.s ",""))</f>
        <v xml:space="preserve">Super.s </v>
      </c>
      <c r="L894" s="34" t="str">
        <f>IF(Excel_BuiltIn__FilterDatabase__1[[#This Row],[Nem]]="Nő","Lady","")</f>
        <v/>
      </c>
    </row>
    <row r="895" spans="1:12" s="1" customFormat="1" ht="27.6">
      <c r="A895" s="28">
        <v>3132</v>
      </c>
      <c r="B895" s="28" t="s">
        <v>2520</v>
      </c>
      <c r="C895" s="44" t="s">
        <v>589</v>
      </c>
      <c r="D895" s="45"/>
      <c r="E895" s="33" t="str">
        <f>IF(D895&gt;0,($N$2-Excel_BuiltIn__FilterDatabase__1[[#This Row],[Szül Év.Hó.Nap]])/365.25,"0")</f>
        <v>0</v>
      </c>
      <c r="F895" s="40"/>
      <c r="G895" s="34" t="str">
        <f>CONCATENATE(H895,Excel_BuiltIn__FilterDatabase__1[[#This Row],[Felnőtt]],Excel_BuiltIn__FilterDatabase__1[[#This Row],[Senior]],Excel_BuiltIn__FilterDatabase__1[[#This Row],[Super.s]],L895)</f>
        <v xml:space="preserve">Super.s </v>
      </c>
      <c r="H895" s="34" t="str">
        <f>IF(L895="Nő","",IF(Excel_BuiltIn__FilterDatabase__1[[#This Row],[Kor]]&gt;=1=AND(Excel_BuiltIn__FilterDatabase__1[[#This Row],[Kor]]&lt;18),"Junior ",""))</f>
        <v/>
      </c>
      <c r="I895" s="34" t="str">
        <f>IF(L895="Nő","",IF(Excel_BuiltIn__FilterDatabase__1[[#This Row],[Kor]]&gt;=18=AND(Excel_BuiltIn__FilterDatabase__1[[#This Row],[Kor]]&lt;=49),"Felnőtt ",""))</f>
        <v/>
      </c>
      <c r="J895" s="34" t="str">
        <f>IF(L895="Nő","",IF(Excel_BuiltIn__FilterDatabase__1[[#This Row],[Kor]]&gt;49=AND(Excel_BuiltIn__FilterDatabase__1[[#This Row],[Kor]]&lt;=59),"Senior ",""))</f>
        <v/>
      </c>
      <c r="K895" s="34" t="str">
        <f>IF(L895="Nő","",IF(Excel_BuiltIn__FilterDatabase__1[[#This Row],[Kor]]&gt;=60,"Super.s ",""))</f>
        <v xml:space="preserve">Super.s </v>
      </c>
      <c r="L895" s="34" t="str">
        <f>IF(Excel_BuiltIn__FilterDatabase__1[[#This Row],[Nem]]="Nő","Lady","")</f>
        <v/>
      </c>
    </row>
    <row r="896" spans="1:12" s="1" customFormat="1" ht="21">
      <c r="A896" s="28">
        <v>3133</v>
      </c>
      <c r="B896" s="28" t="s">
        <v>699</v>
      </c>
      <c r="C896" s="44" t="s">
        <v>977</v>
      </c>
      <c r="D896" s="45"/>
      <c r="E896" s="33" t="str">
        <f>IF(D896&gt;0,($N$2-Excel_BuiltIn__FilterDatabase__1[[#This Row],[Szül Év.Hó.Nap]])/365.25,"0")</f>
        <v>0</v>
      </c>
      <c r="F896" s="40"/>
      <c r="G896" s="34" t="str">
        <f>CONCATENATE(H896,Excel_BuiltIn__FilterDatabase__1[[#This Row],[Felnőtt]],Excel_BuiltIn__FilterDatabase__1[[#This Row],[Senior]],Excel_BuiltIn__FilterDatabase__1[[#This Row],[Super.s]],L896)</f>
        <v xml:space="preserve">Super.s </v>
      </c>
      <c r="H896" s="34" t="str">
        <f>IF(L896="Nő","",IF(Excel_BuiltIn__FilterDatabase__1[[#This Row],[Kor]]&gt;=1=AND(Excel_BuiltIn__FilterDatabase__1[[#This Row],[Kor]]&lt;18),"Junior ",""))</f>
        <v/>
      </c>
      <c r="I896" s="34" t="str">
        <f>IF(L896="Nő","",IF(Excel_BuiltIn__FilterDatabase__1[[#This Row],[Kor]]&gt;=18=AND(Excel_BuiltIn__FilterDatabase__1[[#This Row],[Kor]]&lt;=49),"Felnőtt ",""))</f>
        <v/>
      </c>
      <c r="J896" s="34" t="str">
        <f>IF(L896="Nő","",IF(Excel_BuiltIn__FilterDatabase__1[[#This Row],[Kor]]&gt;49=AND(Excel_BuiltIn__FilterDatabase__1[[#This Row],[Kor]]&lt;=59),"Senior ",""))</f>
        <v/>
      </c>
      <c r="K896" s="34" t="str">
        <f>IF(L896="Nő","",IF(Excel_BuiltIn__FilterDatabase__1[[#This Row],[Kor]]&gt;=60,"Super.s ",""))</f>
        <v xml:space="preserve">Super.s </v>
      </c>
      <c r="L896" s="34" t="str">
        <f>IF(Excel_BuiltIn__FilterDatabase__1[[#This Row],[Nem]]="Nő","Lady","")</f>
        <v/>
      </c>
    </row>
    <row r="897" spans="1:12" s="1" customFormat="1" ht="13.8">
      <c r="A897" s="28">
        <v>3136</v>
      </c>
      <c r="B897" s="28" t="s">
        <v>700</v>
      </c>
      <c r="C897" s="44" t="s">
        <v>259</v>
      </c>
      <c r="D897" s="45"/>
      <c r="E897" s="33" t="str">
        <f>IF(D897&gt;0,($N$2-Excel_BuiltIn__FilterDatabase__1[[#This Row],[Szül Év.Hó.Nap]])/365.25,"0")</f>
        <v>0</v>
      </c>
      <c r="F897" s="40"/>
      <c r="G897" s="34" t="str">
        <f>CONCATENATE(H897,Excel_BuiltIn__FilterDatabase__1[[#This Row],[Felnőtt]],Excel_BuiltIn__FilterDatabase__1[[#This Row],[Senior]],Excel_BuiltIn__FilterDatabase__1[[#This Row],[Super.s]],L897)</f>
        <v xml:space="preserve">Super.s </v>
      </c>
      <c r="H897" s="34" t="str">
        <f>IF(L897="Nő","",IF(Excel_BuiltIn__FilterDatabase__1[[#This Row],[Kor]]&gt;=1=AND(Excel_BuiltIn__FilterDatabase__1[[#This Row],[Kor]]&lt;18),"Junior ",""))</f>
        <v/>
      </c>
      <c r="I897" s="34" t="str">
        <f>IF(L897="Nő","",IF(Excel_BuiltIn__FilterDatabase__1[[#This Row],[Kor]]&gt;=18=AND(Excel_BuiltIn__FilterDatabase__1[[#This Row],[Kor]]&lt;=49),"Felnőtt ",""))</f>
        <v/>
      </c>
      <c r="J897" s="34" t="str">
        <f>IF(L897="Nő","",IF(Excel_BuiltIn__FilterDatabase__1[[#This Row],[Kor]]&gt;49=AND(Excel_BuiltIn__FilterDatabase__1[[#This Row],[Kor]]&lt;=59),"Senior ",""))</f>
        <v/>
      </c>
      <c r="K897" s="34" t="str">
        <f>IF(L897="Nő","",IF(Excel_BuiltIn__FilterDatabase__1[[#This Row],[Kor]]&gt;=60,"Super.s ",""))</f>
        <v xml:space="preserve">Super.s </v>
      </c>
      <c r="L897" s="34" t="str">
        <f>IF(Excel_BuiltIn__FilterDatabase__1[[#This Row],[Nem]]="Nő","Lady","")</f>
        <v/>
      </c>
    </row>
    <row r="898" spans="1:12" s="1" customFormat="1" ht="27.6">
      <c r="A898" s="28">
        <v>3141</v>
      </c>
      <c r="B898" s="28" t="s">
        <v>2521</v>
      </c>
      <c r="C898" s="44" t="s">
        <v>951</v>
      </c>
      <c r="D898" s="45"/>
      <c r="E898" s="33" t="str">
        <f>IF(D898&gt;0,($N$2-Excel_BuiltIn__FilterDatabase__1[[#This Row],[Szül Év.Hó.Nap]])/365.25,"0")</f>
        <v>0</v>
      </c>
      <c r="F898" s="40"/>
      <c r="G898" s="34" t="str">
        <f>CONCATENATE(H898,Excel_BuiltIn__FilterDatabase__1[[#This Row],[Felnőtt]],Excel_BuiltIn__FilterDatabase__1[[#This Row],[Senior]],Excel_BuiltIn__FilterDatabase__1[[#This Row],[Super.s]],L898)</f>
        <v xml:space="preserve">Super.s </v>
      </c>
      <c r="H898" s="34" t="str">
        <f>IF(L898="Nő","",IF(Excel_BuiltIn__FilterDatabase__1[[#This Row],[Kor]]&gt;=1=AND(Excel_BuiltIn__FilterDatabase__1[[#This Row],[Kor]]&lt;18),"Junior ",""))</f>
        <v/>
      </c>
      <c r="I898" s="34" t="str">
        <f>IF(L898="Nő","",IF(Excel_BuiltIn__FilterDatabase__1[[#This Row],[Kor]]&gt;=18=AND(Excel_BuiltIn__FilterDatabase__1[[#This Row],[Kor]]&lt;=49),"Felnőtt ",""))</f>
        <v/>
      </c>
      <c r="J898" s="34" t="str">
        <f>IF(L898="Nő","",IF(Excel_BuiltIn__FilterDatabase__1[[#This Row],[Kor]]&gt;49=AND(Excel_BuiltIn__FilterDatabase__1[[#This Row],[Kor]]&lt;=59),"Senior ",""))</f>
        <v/>
      </c>
      <c r="K898" s="34" t="str">
        <f>IF(L898="Nő","",IF(Excel_BuiltIn__FilterDatabase__1[[#This Row],[Kor]]&gt;=60,"Super.s ",""))</f>
        <v xml:space="preserve">Super.s </v>
      </c>
      <c r="L898" s="34" t="str">
        <f>IF(Excel_BuiltIn__FilterDatabase__1[[#This Row],[Nem]]="Nő","Lady","")</f>
        <v/>
      </c>
    </row>
    <row r="899" spans="1:12" s="1" customFormat="1" ht="13.8">
      <c r="A899" s="28">
        <v>3143</v>
      </c>
      <c r="B899" s="28" t="s">
        <v>701</v>
      </c>
      <c r="C899" s="44" t="s">
        <v>29</v>
      </c>
      <c r="D899" s="45"/>
      <c r="E899" s="33" t="str">
        <f>IF(D899&gt;0,($N$2-Excel_BuiltIn__FilterDatabase__1[[#This Row],[Szül Év.Hó.Nap]])/365.25,"0")</f>
        <v>0</v>
      </c>
      <c r="F899" s="40"/>
      <c r="G899" s="34" t="str">
        <f>CONCATENATE(H899,Excel_BuiltIn__FilterDatabase__1[[#This Row],[Felnőtt]],Excel_BuiltIn__FilterDatabase__1[[#This Row],[Senior]],Excel_BuiltIn__FilterDatabase__1[[#This Row],[Super.s]],L899)</f>
        <v xml:space="preserve">Super.s </v>
      </c>
      <c r="H899" s="34" t="str">
        <f>IF(L899="Nő","",IF(Excel_BuiltIn__FilterDatabase__1[[#This Row],[Kor]]&gt;=1=AND(Excel_BuiltIn__FilterDatabase__1[[#This Row],[Kor]]&lt;18),"Junior ",""))</f>
        <v/>
      </c>
      <c r="I899" s="34" t="str">
        <f>IF(L899="Nő","",IF(Excel_BuiltIn__FilterDatabase__1[[#This Row],[Kor]]&gt;=18=AND(Excel_BuiltIn__FilterDatabase__1[[#This Row],[Kor]]&lt;=49),"Felnőtt ",""))</f>
        <v/>
      </c>
      <c r="J899" s="34" t="str">
        <f>IF(L899="Nő","",IF(Excel_BuiltIn__FilterDatabase__1[[#This Row],[Kor]]&gt;49=AND(Excel_BuiltIn__FilterDatabase__1[[#This Row],[Kor]]&lt;=59),"Senior ",""))</f>
        <v/>
      </c>
      <c r="K899" s="34" t="str">
        <f>IF(L899="Nő","",IF(Excel_BuiltIn__FilterDatabase__1[[#This Row],[Kor]]&gt;=60,"Super.s ",""))</f>
        <v xml:space="preserve">Super.s </v>
      </c>
      <c r="L899" s="34" t="str">
        <f>IF(Excel_BuiltIn__FilterDatabase__1[[#This Row],[Nem]]="Nő","Lady","")</f>
        <v/>
      </c>
    </row>
    <row r="900" spans="1:12" s="1" customFormat="1" ht="27.6">
      <c r="A900" s="28">
        <v>3144</v>
      </c>
      <c r="B900" s="28" t="s">
        <v>2190</v>
      </c>
      <c r="C900" s="44" t="s">
        <v>27</v>
      </c>
      <c r="D900" s="45"/>
      <c r="E900" s="33" t="str">
        <f>IF(D900&gt;0,($N$2-Excel_BuiltIn__FilterDatabase__1[[#This Row],[Szül Év.Hó.Nap]])/365.25,"0")</f>
        <v>0</v>
      </c>
      <c r="F900" s="40"/>
      <c r="G900" s="34" t="str">
        <f>CONCATENATE(H900,Excel_BuiltIn__FilterDatabase__1[[#This Row],[Felnőtt]],Excel_BuiltIn__FilterDatabase__1[[#This Row],[Senior]],Excel_BuiltIn__FilterDatabase__1[[#This Row],[Super.s]],L900)</f>
        <v xml:space="preserve">Super.s </v>
      </c>
      <c r="H900" s="34" t="str">
        <f>IF(L900="Nő","",IF(Excel_BuiltIn__FilterDatabase__1[[#This Row],[Kor]]&gt;=1=AND(Excel_BuiltIn__FilterDatabase__1[[#This Row],[Kor]]&lt;18),"Junior ",""))</f>
        <v/>
      </c>
      <c r="I900" s="34" t="str">
        <f>IF(L900="Nő","",IF(Excel_BuiltIn__FilterDatabase__1[[#This Row],[Kor]]&gt;=18=AND(Excel_BuiltIn__FilterDatabase__1[[#This Row],[Kor]]&lt;=49),"Felnőtt ",""))</f>
        <v/>
      </c>
      <c r="J900" s="34" t="str">
        <f>IF(L900="Nő","",IF(Excel_BuiltIn__FilterDatabase__1[[#This Row],[Kor]]&gt;49=AND(Excel_BuiltIn__FilterDatabase__1[[#This Row],[Kor]]&lt;=59),"Senior ",""))</f>
        <v/>
      </c>
      <c r="K900" s="34" t="str">
        <f>IF(L900="Nő","",IF(Excel_BuiltIn__FilterDatabase__1[[#This Row],[Kor]]&gt;=60,"Super.s ",""))</f>
        <v xml:space="preserve">Super.s </v>
      </c>
      <c r="L900" s="34" t="str">
        <f>IF(Excel_BuiltIn__FilterDatabase__1[[#This Row],[Nem]]="Nő","Lady","")</f>
        <v/>
      </c>
    </row>
    <row r="901" spans="1:12" s="1" customFormat="1" ht="13.8">
      <c r="A901" s="28">
        <v>3152</v>
      </c>
      <c r="B901" s="28" t="s">
        <v>702</v>
      </c>
      <c r="C901" s="44" t="s">
        <v>942</v>
      </c>
      <c r="D901" s="45"/>
      <c r="E901" s="33" t="str">
        <f>IF(D901&gt;0,($N$2-Excel_BuiltIn__FilterDatabase__1[[#This Row],[Szül Év.Hó.Nap]])/365.25,"0")</f>
        <v>0</v>
      </c>
      <c r="F901" s="40"/>
      <c r="G901" s="34" t="str">
        <f>CONCATENATE(H901,Excel_BuiltIn__FilterDatabase__1[[#This Row],[Felnőtt]],Excel_BuiltIn__FilterDatabase__1[[#This Row],[Senior]],Excel_BuiltIn__FilterDatabase__1[[#This Row],[Super.s]],L901)</f>
        <v xml:space="preserve">Super.s </v>
      </c>
      <c r="H901" s="34" t="str">
        <f>IF(L901="Nő","",IF(Excel_BuiltIn__FilterDatabase__1[[#This Row],[Kor]]&gt;=1=AND(Excel_BuiltIn__FilterDatabase__1[[#This Row],[Kor]]&lt;18),"Junior ",""))</f>
        <v/>
      </c>
      <c r="I901" s="34" t="str">
        <f>IF(L901="Nő","",IF(Excel_BuiltIn__FilterDatabase__1[[#This Row],[Kor]]&gt;=18=AND(Excel_BuiltIn__FilterDatabase__1[[#This Row],[Kor]]&lt;=49),"Felnőtt ",""))</f>
        <v/>
      </c>
      <c r="J901" s="34" t="str">
        <f>IF(L901="Nő","",IF(Excel_BuiltIn__FilterDatabase__1[[#This Row],[Kor]]&gt;49=AND(Excel_BuiltIn__FilterDatabase__1[[#This Row],[Kor]]&lt;=59),"Senior ",""))</f>
        <v/>
      </c>
      <c r="K901" s="34" t="str">
        <f>IF(L901="Nő","",IF(Excel_BuiltIn__FilterDatabase__1[[#This Row],[Kor]]&gt;=60,"Super.s ",""))</f>
        <v xml:space="preserve">Super.s </v>
      </c>
      <c r="L901" s="34" t="str">
        <f>IF(Excel_BuiltIn__FilterDatabase__1[[#This Row],[Nem]]="Nő","Lady","")</f>
        <v/>
      </c>
    </row>
    <row r="902" spans="1:12" s="1" customFormat="1" ht="27.6">
      <c r="A902" s="28">
        <v>3153</v>
      </c>
      <c r="B902" s="28" t="s">
        <v>2522</v>
      </c>
      <c r="C902" s="44" t="s">
        <v>85</v>
      </c>
      <c r="D902" s="45"/>
      <c r="E902" s="33" t="str">
        <f>IF(D902&gt;0,($N$2-Excel_BuiltIn__FilterDatabase__1[[#This Row],[Szül Év.Hó.Nap]])/365.25,"0")</f>
        <v>0</v>
      </c>
      <c r="F902" s="40"/>
      <c r="G902" s="34" t="str">
        <f>CONCATENATE(H902,Excel_BuiltIn__FilterDatabase__1[[#This Row],[Felnőtt]],Excel_BuiltIn__FilterDatabase__1[[#This Row],[Senior]],Excel_BuiltIn__FilterDatabase__1[[#This Row],[Super.s]],L902)</f>
        <v xml:space="preserve">Super.s </v>
      </c>
      <c r="H902" s="34" t="str">
        <f>IF(L902="Nő","",IF(Excel_BuiltIn__FilterDatabase__1[[#This Row],[Kor]]&gt;=1=AND(Excel_BuiltIn__FilterDatabase__1[[#This Row],[Kor]]&lt;18),"Junior ",""))</f>
        <v/>
      </c>
      <c r="I902" s="34" t="str">
        <f>IF(L902="Nő","",IF(Excel_BuiltIn__FilterDatabase__1[[#This Row],[Kor]]&gt;=18=AND(Excel_BuiltIn__FilterDatabase__1[[#This Row],[Kor]]&lt;=49),"Felnőtt ",""))</f>
        <v/>
      </c>
      <c r="J902" s="34" t="str">
        <f>IF(L902="Nő","",IF(Excel_BuiltIn__FilterDatabase__1[[#This Row],[Kor]]&gt;49=AND(Excel_BuiltIn__FilterDatabase__1[[#This Row],[Kor]]&lt;=59),"Senior ",""))</f>
        <v/>
      </c>
      <c r="K902" s="34" t="str">
        <f>IF(L902="Nő","",IF(Excel_BuiltIn__FilterDatabase__1[[#This Row],[Kor]]&gt;=60,"Super.s ",""))</f>
        <v xml:space="preserve">Super.s </v>
      </c>
      <c r="L902" s="34" t="str">
        <f>IF(Excel_BuiltIn__FilterDatabase__1[[#This Row],[Nem]]="Nő","Lady","")</f>
        <v/>
      </c>
    </row>
    <row r="903" spans="1:12" s="1" customFormat="1" ht="21">
      <c r="A903" s="28">
        <v>3156</v>
      </c>
      <c r="B903" s="28" t="s">
        <v>703</v>
      </c>
      <c r="C903" s="44" t="s">
        <v>968</v>
      </c>
      <c r="D903" s="45"/>
      <c r="E903" s="33" t="str">
        <f>IF(D903&gt;0,($N$2-Excel_BuiltIn__FilterDatabase__1[[#This Row],[Szül Év.Hó.Nap]])/365.25,"0")</f>
        <v>0</v>
      </c>
      <c r="F903" s="40"/>
      <c r="G903" s="34" t="str">
        <f>CONCATENATE(H903,Excel_BuiltIn__FilterDatabase__1[[#This Row],[Felnőtt]],Excel_BuiltIn__FilterDatabase__1[[#This Row],[Senior]],Excel_BuiltIn__FilterDatabase__1[[#This Row],[Super.s]],L903)</f>
        <v xml:space="preserve">Super.s </v>
      </c>
      <c r="H903" s="34" t="str">
        <f>IF(L903="Nő","",IF(Excel_BuiltIn__FilterDatabase__1[[#This Row],[Kor]]&gt;=1=AND(Excel_BuiltIn__FilterDatabase__1[[#This Row],[Kor]]&lt;18),"Junior ",""))</f>
        <v/>
      </c>
      <c r="I903" s="34" t="str">
        <f>IF(L903="Nő","",IF(Excel_BuiltIn__FilterDatabase__1[[#This Row],[Kor]]&gt;=18=AND(Excel_BuiltIn__FilterDatabase__1[[#This Row],[Kor]]&lt;=49),"Felnőtt ",""))</f>
        <v/>
      </c>
      <c r="J903" s="34" t="str">
        <f>IF(L903="Nő","",IF(Excel_BuiltIn__FilterDatabase__1[[#This Row],[Kor]]&gt;49=AND(Excel_BuiltIn__FilterDatabase__1[[#This Row],[Kor]]&lt;=59),"Senior ",""))</f>
        <v/>
      </c>
      <c r="K903" s="34" t="str">
        <f>IF(L903="Nő","",IF(Excel_BuiltIn__FilterDatabase__1[[#This Row],[Kor]]&gt;=60,"Super.s ",""))</f>
        <v xml:space="preserve">Super.s </v>
      </c>
      <c r="L903" s="34" t="str">
        <f>IF(Excel_BuiltIn__FilterDatabase__1[[#This Row],[Nem]]="Nő","Lady","")</f>
        <v/>
      </c>
    </row>
    <row r="904" spans="1:12" s="1" customFormat="1" ht="13.8">
      <c r="A904" s="28">
        <v>3159</v>
      </c>
      <c r="B904" s="28" t="s">
        <v>704</v>
      </c>
      <c r="C904" s="44" t="s">
        <v>939</v>
      </c>
      <c r="D904" s="45"/>
      <c r="E904" s="33" t="str">
        <f>IF(D904&gt;0,($N$2-Excel_BuiltIn__FilterDatabase__1[[#This Row],[Szül Év.Hó.Nap]])/365.25,"0")</f>
        <v>0</v>
      </c>
      <c r="F904" s="40"/>
      <c r="G904" s="34" t="str">
        <f>CONCATENATE(H904,Excel_BuiltIn__FilterDatabase__1[[#This Row],[Felnőtt]],Excel_BuiltIn__FilterDatabase__1[[#This Row],[Senior]],Excel_BuiltIn__FilterDatabase__1[[#This Row],[Super.s]],L904)</f>
        <v xml:space="preserve">Super.s </v>
      </c>
      <c r="H904" s="34" t="str">
        <f>IF(L904="Nő","",IF(Excel_BuiltIn__FilterDatabase__1[[#This Row],[Kor]]&gt;=1=AND(Excel_BuiltIn__FilterDatabase__1[[#This Row],[Kor]]&lt;18),"Junior ",""))</f>
        <v/>
      </c>
      <c r="I904" s="34" t="str">
        <f>IF(L904="Nő","",IF(Excel_BuiltIn__FilterDatabase__1[[#This Row],[Kor]]&gt;=18=AND(Excel_BuiltIn__FilterDatabase__1[[#This Row],[Kor]]&lt;=49),"Felnőtt ",""))</f>
        <v/>
      </c>
      <c r="J904" s="34" t="str">
        <f>IF(L904="Nő","",IF(Excel_BuiltIn__FilterDatabase__1[[#This Row],[Kor]]&gt;49=AND(Excel_BuiltIn__FilterDatabase__1[[#This Row],[Kor]]&lt;=59),"Senior ",""))</f>
        <v/>
      </c>
      <c r="K904" s="34" t="str">
        <f>IF(L904="Nő","",IF(Excel_BuiltIn__FilterDatabase__1[[#This Row],[Kor]]&gt;=60,"Super.s ",""))</f>
        <v xml:space="preserve">Super.s </v>
      </c>
      <c r="L904" s="34" t="str">
        <f>IF(Excel_BuiltIn__FilterDatabase__1[[#This Row],[Nem]]="Nő","Lady","")</f>
        <v/>
      </c>
    </row>
    <row r="905" spans="1:12" s="1" customFormat="1" ht="27.6">
      <c r="A905" s="28">
        <v>3160</v>
      </c>
      <c r="B905" s="28" t="s">
        <v>2523</v>
      </c>
      <c r="C905" s="44" t="s">
        <v>27</v>
      </c>
      <c r="D905" s="45"/>
      <c r="E905" s="33" t="str">
        <f>IF(D905&gt;0,($N$2-Excel_BuiltIn__FilterDatabase__1[[#This Row],[Szül Év.Hó.Nap]])/365.25,"0")</f>
        <v>0</v>
      </c>
      <c r="F905" s="40"/>
      <c r="G905" s="34" t="str">
        <f>CONCATENATE(H905,Excel_BuiltIn__FilterDatabase__1[[#This Row],[Felnőtt]],Excel_BuiltIn__FilterDatabase__1[[#This Row],[Senior]],Excel_BuiltIn__FilterDatabase__1[[#This Row],[Super.s]],L905)</f>
        <v xml:space="preserve">Super.s </v>
      </c>
      <c r="H905" s="34" t="str">
        <f>IF(L905="Nő","",IF(Excel_BuiltIn__FilterDatabase__1[[#This Row],[Kor]]&gt;=1=AND(Excel_BuiltIn__FilterDatabase__1[[#This Row],[Kor]]&lt;18),"Junior ",""))</f>
        <v/>
      </c>
      <c r="I905" s="34" t="str">
        <f>IF(L905="Nő","",IF(Excel_BuiltIn__FilterDatabase__1[[#This Row],[Kor]]&gt;=18=AND(Excel_BuiltIn__FilterDatabase__1[[#This Row],[Kor]]&lt;=49),"Felnőtt ",""))</f>
        <v/>
      </c>
      <c r="J905" s="34" t="str">
        <f>IF(L905="Nő","",IF(Excel_BuiltIn__FilterDatabase__1[[#This Row],[Kor]]&gt;49=AND(Excel_BuiltIn__FilterDatabase__1[[#This Row],[Kor]]&lt;=59),"Senior ",""))</f>
        <v/>
      </c>
      <c r="K905" s="34" t="str">
        <f>IF(L905="Nő","",IF(Excel_BuiltIn__FilterDatabase__1[[#This Row],[Kor]]&gt;=60,"Super.s ",""))</f>
        <v xml:space="preserve">Super.s </v>
      </c>
      <c r="L905" s="34" t="str">
        <f>IF(Excel_BuiltIn__FilterDatabase__1[[#This Row],[Nem]]="Nő","Lady","")</f>
        <v/>
      </c>
    </row>
    <row r="906" spans="1:12" s="1" customFormat="1" ht="13.8">
      <c r="A906" s="28">
        <v>3161</v>
      </c>
      <c r="B906" s="28" t="s">
        <v>705</v>
      </c>
      <c r="C906" s="44" t="s">
        <v>27</v>
      </c>
      <c r="D906" s="45"/>
      <c r="E906" s="33" t="str">
        <f>IF(D906&gt;0,($N$2-Excel_BuiltIn__FilterDatabase__1[[#This Row],[Szül Év.Hó.Nap]])/365.25,"0")</f>
        <v>0</v>
      </c>
      <c r="F906" s="40"/>
      <c r="G906" s="34" t="str">
        <f>CONCATENATE(H906,Excel_BuiltIn__FilterDatabase__1[[#This Row],[Felnőtt]],Excel_BuiltIn__FilterDatabase__1[[#This Row],[Senior]],Excel_BuiltIn__FilterDatabase__1[[#This Row],[Super.s]],L906)</f>
        <v xml:space="preserve">Super.s </v>
      </c>
      <c r="H906" s="34" t="str">
        <f>IF(L906="Nő","",IF(Excel_BuiltIn__FilterDatabase__1[[#This Row],[Kor]]&gt;=1=AND(Excel_BuiltIn__FilterDatabase__1[[#This Row],[Kor]]&lt;18),"Junior ",""))</f>
        <v/>
      </c>
      <c r="I906" s="34" t="str">
        <f>IF(L906="Nő","",IF(Excel_BuiltIn__FilterDatabase__1[[#This Row],[Kor]]&gt;=18=AND(Excel_BuiltIn__FilterDatabase__1[[#This Row],[Kor]]&lt;=49),"Felnőtt ",""))</f>
        <v/>
      </c>
      <c r="J906" s="34" t="str">
        <f>IF(L906="Nő","",IF(Excel_BuiltIn__FilterDatabase__1[[#This Row],[Kor]]&gt;49=AND(Excel_BuiltIn__FilterDatabase__1[[#This Row],[Kor]]&lt;=59),"Senior ",""))</f>
        <v/>
      </c>
      <c r="K906" s="34" t="str">
        <f>IF(L906="Nő","",IF(Excel_BuiltIn__FilterDatabase__1[[#This Row],[Kor]]&gt;=60,"Super.s ",""))</f>
        <v xml:space="preserve">Super.s </v>
      </c>
      <c r="L906" s="34" t="str">
        <f>IF(Excel_BuiltIn__FilterDatabase__1[[#This Row],[Nem]]="Nő","Lady","")</f>
        <v/>
      </c>
    </row>
    <row r="907" spans="1:12" s="1" customFormat="1" ht="13.8">
      <c r="A907" s="28">
        <v>3165</v>
      </c>
      <c r="B907" s="28" t="s">
        <v>706</v>
      </c>
      <c r="C907" s="44" t="s">
        <v>1036</v>
      </c>
      <c r="D907" s="45"/>
      <c r="E907" s="33" t="str">
        <f>IF(D907&gt;0,($N$2-Excel_BuiltIn__FilterDatabase__1[[#This Row],[Szül Év.Hó.Nap]])/365.25,"0")</f>
        <v>0</v>
      </c>
      <c r="F907" s="40"/>
      <c r="G907" s="34" t="str">
        <f>CONCATENATE(H907,Excel_BuiltIn__FilterDatabase__1[[#This Row],[Felnőtt]],Excel_BuiltIn__FilterDatabase__1[[#This Row],[Senior]],Excel_BuiltIn__FilterDatabase__1[[#This Row],[Super.s]],L907)</f>
        <v xml:space="preserve">Super.s </v>
      </c>
      <c r="H907" s="34" t="str">
        <f>IF(L907="Nő","",IF(Excel_BuiltIn__FilterDatabase__1[[#This Row],[Kor]]&gt;=1=AND(Excel_BuiltIn__FilterDatabase__1[[#This Row],[Kor]]&lt;18),"Junior ",""))</f>
        <v/>
      </c>
      <c r="I907" s="34" t="str">
        <f>IF(L907="Nő","",IF(Excel_BuiltIn__FilterDatabase__1[[#This Row],[Kor]]&gt;=18=AND(Excel_BuiltIn__FilterDatabase__1[[#This Row],[Kor]]&lt;=49),"Felnőtt ",""))</f>
        <v/>
      </c>
      <c r="J907" s="34" t="str">
        <f>IF(L907="Nő","",IF(Excel_BuiltIn__FilterDatabase__1[[#This Row],[Kor]]&gt;49=AND(Excel_BuiltIn__FilterDatabase__1[[#This Row],[Kor]]&lt;=59),"Senior ",""))</f>
        <v/>
      </c>
      <c r="K907" s="34" t="str">
        <f>IF(L907="Nő","",IF(Excel_BuiltIn__FilterDatabase__1[[#This Row],[Kor]]&gt;=60,"Super.s ",""))</f>
        <v xml:space="preserve">Super.s </v>
      </c>
      <c r="L907" s="34" t="str">
        <f>IF(Excel_BuiltIn__FilterDatabase__1[[#This Row],[Nem]]="Nő","Lady","")</f>
        <v/>
      </c>
    </row>
    <row r="908" spans="1:12" s="1" customFormat="1" ht="13.8">
      <c r="A908" s="28">
        <v>3166</v>
      </c>
      <c r="B908" s="28" t="s">
        <v>707</v>
      </c>
      <c r="C908" s="44" t="s">
        <v>26</v>
      </c>
      <c r="D908" s="45"/>
      <c r="E908" s="33" t="str">
        <f>IF(D908&gt;0,($N$2-Excel_BuiltIn__FilterDatabase__1[[#This Row],[Szül Év.Hó.Nap]])/365.25,"0")</f>
        <v>0</v>
      </c>
      <c r="F908" s="40"/>
      <c r="G908" s="34" t="str">
        <f>CONCATENATE(H908,Excel_BuiltIn__FilterDatabase__1[[#This Row],[Felnőtt]],Excel_BuiltIn__FilterDatabase__1[[#This Row],[Senior]],Excel_BuiltIn__FilterDatabase__1[[#This Row],[Super.s]],L908)</f>
        <v xml:space="preserve">Super.s </v>
      </c>
      <c r="H908" s="34" t="str">
        <f>IF(L908="Nő","",IF(Excel_BuiltIn__FilterDatabase__1[[#This Row],[Kor]]&gt;=1=AND(Excel_BuiltIn__FilterDatabase__1[[#This Row],[Kor]]&lt;18),"Junior ",""))</f>
        <v/>
      </c>
      <c r="I908" s="34" t="str">
        <f>IF(L908="Nő","",IF(Excel_BuiltIn__FilterDatabase__1[[#This Row],[Kor]]&gt;=18=AND(Excel_BuiltIn__FilterDatabase__1[[#This Row],[Kor]]&lt;=49),"Felnőtt ",""))</f>
        <v/>
      </c>
      <c r="J908" s="34" t="str">
        <f>IF(L908="Nő","",IF(Excel_BuiltIn__FilterDatabase__1[[#This Row],[Kor]]&gt;49=AND(Excel_BuiltIn__FilterDatabase__1[[#This Row],[Kor]]&lt;=59),"Senior ",""))</f>
        <v/>
      </c>
      <c r="K908" s="34" t="str">
        <f>IF(L908="Nő","",IF(Excel_BuiltIn__FilterDatabase__1[[#This Row],[Kor]]&gt;=60,"Super.s ",""))</f>
        <v xml:space="preserve">Super.s </v>
      </c>
      <c r="L908" s="34" t="str">
        <f>IF(Excel_BuiltIn__FilterDatabase__1[[#This Row],[Nem]]="Nő","Lady","")</f>
        <v/>
      </c>
    </row>
    <row r="909" spans="1:12" s="1" customFormat="1" ht="27.6">
      <c r="A909" s="28">
        <v>3169</v>
      </c>
      <c r="B909" s="28" t="s">
        <v>2524</v>
      </c>
      <c r="C909" s="44" t="s">
        <v>27</v>
      </c>
      <c r="D909" s="45"/>
      <c r="E909" s="33" t="str">
        <f>IF(D909&gt;0,($N$2-Excel_BuiltIn__FilterDatabase__1[[#This Row],[Szül Év.Hó.Nap]])/365.25,"0")</f>
        <v>0</v>
      </c>
      <c r="F909" s="40"/>
      <c r="G909" s="34" t="str">
        <f>CONCATENATE(H909,Excel_BuiltIn__FilterDatabase__1[[#This Row],[Felnőtt]],Excel_BuiltIn__FilterDatabase__1[[#This Row],[Senior]],Excel_BuiltIn__FilterDatabase__1[[#This Row],[Super.s]],L909)</f>
        <v xml:space="preserve">Super.s </v>
      </c>
      <c r="H909" s="34" t="str">
        <f>IF(L909="Nő","",IF(Excel_BuiltIn__FilterDatabase__1[[#This Row],[Kor]]&gt;=1=AND(Excel_BuiltIn__FilterDatabase__1[[#This Row],[Kor]]&lt;18),"Junior ",""))</f>
        <v/>
      </c>
      <c r="I909" s="34" t="str">
        <f>IF(L909="Nő","",IF(Excel_BuiltIn__FilterDatabase__1[[#This Row],[Kor]]&gt;=18=AND(Excel_BuiltIn__FilterDatabase__1[[#This Row],[Kor]]&lt;=49),"Felnőtt ",""))</f>
        <v/>
      </c>
      <c r="J909" s="34" t="str">
        <f>IF(L909="Nő","",IF(Excel_BuiltIn__FilterDatabase__1[[#This Row],[Kor]]&gt;49=AND(Excel_BuiltIn__FilterDatabase__1[[#This Row],[Kor]]&lt;=59),"Senior ",""))</f>
        <v/>
      </c>
      <c r="K909" s="34" t="str">
        <f>IF(L909="Nő","",IF(Excel_BuiltIn__FilterDatabase__1[[#This Row],[Kor]]&gt;=60,"Super.s ",""))</f>
        <v xml:space="preserve">Super.s </v>
      </c>
      <c r="L909" s="34" t="str">
        <f>IF(Excel_BuiltIn__FilterDatabase__1[[#This Row],[Nem]]="Nő","Lady","")</f>
        <v/>
      </c>
    </row>
    <row r="910" spans="1:12" s="1" customFormat="1" ht="13.8">
      <c r="A910" s="28">
        <v>3170</v>
      </c>
      <c r="B910" s="28" t="s">
        <v>2525</v>
      </c>
      <c r="C910" s="44" t="s">
        <v>2365</v>
      </c>
      <c r="D910" s="45"/>
      <c r="E910" s="33" t="str">
        <f>IF(D910&gt;0,($N$2-Excel_BuiltIn__FilterDatabase__1[[#This Row],[Szül Év.Hó.Nap]])/365.25,"0")</f>
        <v>0</v>
      </c>
      <c r="F910" s="40"/>
      <c r="G910" s="34" t="str">
        <f>CONCATENATE(H910,Excel_BuiltIn__FilterDatabase__1[[#This Row],[Felnőtt]],Excel_BuiltIn__FilterDatabase__1[[#This Row],[Senior]],Excel_BuiltIn__FilterDatabase__1[[#This Row],[Super.s]],L910)</f>
        <v xml:space="preserve">Super.s </v>
      </c>
      <c r="H910" s="34" t="str">
        <f>IF(L910="Nő","",IF(Excel_BuiltIn__FilterDatabase__1[[#This Row],[Kor]]&gt;=1=AND(Excel_BuiltIn__FilterDatabase__1[[#This Row],[Kor]]&lt;18),"Junior ",""))</f>
        <v/>
      </c>
      <c r="I910" s="34" t="str">
        <f>IF(L910="Nő","",IF(Excel_BuiltIn__FilterDatabase__1[[#This Row],[Kor]]&gt;=18=AND(Excel_BuiltIn__FilterDatabase__1[[#This Row],[Kor]]&lt;=49),"Felnőtt ",""))</f>
        <v/>
      </c>
      <c r="J910" s="34" t="str">
        <f>IF(L910="Nő","",IF(Excel_BuiltIn__FilterDatabase__1[[#This Row],[Kor]]&gt;49=AND(Excel_BuiltIn__FilterDatabase__1[[#This Row],[Kor]]&lt;=59),"Senior ",""))</f>
        <v/>
      </c>
      <c r="K910" s="34" t="str">
        <f>IF(L910="Nő","",IF(Excel_BuiltIn__FilterDatabase__1[[#This Row],[Kor]]&gt;=60,"Super.s ",""))</f>
        <v xml:space="preserve">Super.s </v>
      </c>
      <c r="L910" s="34" t="str">
        <f>IF(Excel_BuiltIn__FilterDatabase__1[[#This Row],[Nem]]="Nő","Lady","")</f>
        <v/>
      </c>
    </row>
    <row r="911" spans="1:12" s="1" customFormat="1" ht="13.8">
      <c r="A911" s="28">
        <v>3173</v>
      </c>
      <c r="B911" s="28" t="s">
        <v>708</v>
      </c>
      <c r="C911" s="44" t="s">
        <v>27</v>
      </c>
      <c r="D911" s="45"/>
      <c r="E911" s="33" t="str">
        <f>IF(D911&gt;0,($N$2-Excel_BuiltIn__FilterDatabase__1[[#This Row],[Szül Év.Hó.Nap]])/365.25,"0")</f>
        <v>0</v>
      </c>
      <c r="F911" s="40"/>
      <c r="G911" s="34" t="str">
        <f>CONCATENATE(H911,Excel_BuiltIn__FilterDatabase__1[[#This Row],[Felnőtt]],Excel_BuiltIn__FilterDatabase__1[[#This Row],[Senior]],Excel_BuiltIn__FilterDatabase__1[[#This Row],[Super.s]],L911)</f>
        <v xml:space="preserve">Super.s </v>
      </c>
      <c r="H911" s="34" t="str">
        <f>IF(L911="Nő","",IF(Excel_BuiltIn__FilterDatabase__1[[#This Row],[Kor]]&gt;=1=AND(Excel_BuiltIn__FilterDatabase__1[[#This Row],[Kor]]&lt;18),"Junior ",""))</f>
        <v/>
      </c>
      <c r="I911" s="34" t="str">
        <f>IF(L911="Nő","",IF(Excel_BuiltIn__FilterDatabase__1[[#This Row],[Kor]]&gt;=18=AND(Excel_BuiltIn__FilterDatabase__1[[#This Row],[Kor]]&lt;=49),"Felnőtt ",""))</f>
        <v/>
      </c>
      <c r="J911" s="34" t="str">
        <f>IF(L911="Nő","",IF(Excel_BuiltIn__FilterDatabase__1[[#This Row],[Kor]]&gt;49=AND(Excel_BuiltIn__FilterDatabase__1[[#This Row],[Kor]]&lt;=59),"Senior ",""))</f>
        <v/>
      </c>
      <c r="K911" s="34" t="str">
        <f>IF(L911="Nő","",IF(Excel_BuiltIn__FilterDatabase__1[[#This Row],[Kor]]&gt;=60,"Super.s ",""))</f>
        <v xml:space="preserve">Super.s </v>
      </c>
      <c r="L911" s="34" t="str">
        <f>IF(Excel_BuiltIn__FilterDatabase__1[[#This Row],[Nem]]="Nő","Lady","")</f>
        <v/>
      </c>
    </row>
    <row r="912" spans="1:12" s="1" customFormat="1" ht="13.8">
      <c r="A912" s="28">
        <v>3174</v>
      </c>
      <c r="B912" s="28" t="s">
        <v>709</v>
      </c>
      <c r="C912" s="44" t="s">
        <v>27</v>
      </c>
      <c r="D912" s="45"/>
      <c r="E912" s="33" t="str">
        <f>IF(D912&gt;0,($N$2-Excel_BuiltIn__FilterDatabase__1[[#This Row],[Szül Év.Hó.Nap]])/365.25,"0")</f>
        <v>0</v>
      </c>
      <c r="F912" s="40"/>
      <c r="G912" s="34" t="str">
        <f>CONCATENATE(H912,Excel_BuiltIn__FilterDatabase__1[[#This Row],[Felnőtt]],Excel_BuiltIn__FilterDatabase__1[[#This Row],[Senior]],Excel_BuiltIn__FilterDatabase__1[[#This Row],[Super.s]],L912)</f>
        <v xml:space="preserve">Super.s </v>
      </c>
      <c r="H912" s="34" t="str">
        <f>IF(L912="Nő","",IF(Excel_BuiltIn__FilterDatabase__1[[#This Row],[Kor]]&gt;=1=AND(Excel_BuiltIn__FilterDatabase__1[[#This Row],[Kor]]&lt;18),"Junior ",""))</f>
        <v/>
      </c>
      <c r="I912" s="34" t="str">
        <f>IF(L912="Nő","",IF(Excel_BuiltIn__FilterDatabase__1[[#This Row],[Kor]]&gt;=18=AND(Excel_BuiltIn__FilterDatabase__1[[#This Row],[Kor]]&lt;=49),"Felnőtt ",""))</f>
        <v/>
      </c>
      <c r="J912" s="34" t="str">
        <f>IF(L912="Nő","",IF(Excel_BuiltIn__FilterDatabase__1[[#This Row],[Kor]]&gt;49=AND(Excel_BuiltIn__FilterDatabase__1[[#This Row],[Kor]]&lt;=59),"Senior ",""))</f>
        <v/>
      </c>
      <c r="K912" s="34" t="str">
        <f>IF(L912="Nő","",IF(Excel_BuiltIn__FilterDatabase__1[[#This Row],[Kor]]&gt;=60,"Super.s ",""))</f>
        <v xml:space="preserve">Super.s </v>
      </c>
      <c r="L912" s="34" t="str">
        <f>IF(Excel_BuiltIn__FilterDatabase__1[[#This Row],[Nem]]="Nő","Lady","")</f>
        <v/>
      </c>
    </row>
    <row r="913" spans="1:12" s="1" customFormat="1" ht="27.6">
      <c r="A913" s="28">
        <v>3175</v>
      </c>
      <c r="B913" s="28" t="s">
        <v>2526</v>
      </c>
      <c r="C913" s="44" t="s">
        <v>27</v>
      </c>
      <c r="D913" s="45"/>
      <c r="E913" s="33" t="str">
        <f>IF(D913&gt;0,($N$2-Excel_BuiltIn__FilterDatabase__1[[#This Row],[Szül Év.Hó.Nap]])/365.25,"0")</f>
        <v>0</v>
      </c>
      <c r="F913" s="40"/>
      <c r="G913" s="34" t="str">
        <f>CONCATENATE(H913,Excel_BuiltIn__FilterDatabase__1[[#This Row],[Felnőtt]],Excel_BuiltIn__FilterDatabase__1[[#This Row],[Senior]],Excel_BuiltIn__FilterDatabase__1[[#This Row],[Super.s]],L913)</f>
        <v xml:space="preserve">Super.s </v>
      </c>
      <c r="H913" s="34" t="str">
        <f>IF(L913="Nő","",IF(Excel_BuiltIn__FilterDatabase__1[[#This Row],[Kor]]&gt;=1=AND(Excel_BuiltIn__FilterDatabase__1[[#This Row],[Kor]]&lt;18),"Junior ",""))</f>
        <v/>
      </c>
      <c r="I913" s="34" t="str">
        <f>IF(L913="Nő","",IF(Excel_BuiltIn__FilterDatabase__1[[#This Row],[Kor]]&gt;=18=AND(Excel_BuiltIn__FilterDatabase__1[[#This Row],[Kor]]&lt;=49),"Felnőtt ",""))</f>
        <v/>
      </c>
      <c r="J913" s="34" t="str">
        <f>IF(L913="Nő","",IF(Excel_BuiltIn__FilterDatabase__1[[#This Row],[Kor]]&gt;49=AND(Excel_BuiltIn__FilterDatabase__1[[#This Row],[Kor]]&lt;=59),"Senior ",""))</f>
        <v/>
      </c>
      <c r="K913" s="34" t="str">
        <f>IF(L913="Nő","",IF(Excel_BuiltIn__FilterDatabase__1[[#This Row],[Kor]]&gt;=60,"Super.s ",""))</f>
        <v xml:space="preserve">Super.s </v>
      </c>
      <c r="L913" s="34" t="str">
        <f>IF(Excel_BuiltIn__FilterDatabase__1[[#This Row],[Nem]]="Nő","Lady","")</f>
        <v/>
      </c>
    </row>
    <row r="914" spans="1:12" s="1" customFormat="1" ht="13.8">
      <c r="A914" s="28">
        <v>3176</v>
      </c>
      <c r="B914" s="28" t="s">
        <v>710</v>
      </c>
      <c r="C914" s="44" t="s">
        <v>27</v>
      </c>
      <c r="D914" s="45"/>
      <c r="E914" s="33" t="str">
        <f>IF(D914&gt;0,($N$2-Excel_BuiltIn__FilterDatabase__1[[#This Row],[Szül Év.Hó.Nap]])/365.25,"0")</f>
        <v>0</v>
      </c>
      <c r="F914" s="40"/>
      <c r="G914" s="34" t="str">
        <f>CONCATENATE(H914,Excel_BuiltIn__FilterDatabase__1[[#This Row],[Felnőtt]],Excel_BuiltIn__FilterDatabase__1[[#This Row],[Senior]],Excel_BuiltIn__FilterDatabase__1[[#This Row],[Super.s]],L914)</f>
        <v xml:space="preserve">Super.s </v>
      </c>
      <c r="H914" s="34" t="str">
        <f>IF(L914="Nő","",IF(Excel_BuiltIn__FilterDatabase__1[[#This Row],[Kor]]&gt;=1=AND(Excel_BuiltIn__FilterDatabase__1[[#This Row],[Kor]]&lt;18),"Junior ",""))</f>
        <v/>
      </c>
      <c r="I914" s="34" t="str">
        <f>IF(L914="Nő","",IF(Excel_BuiltIn__FilterDatabase__1[[#This Row],[Kor]]&gt;=18=AND(Excel_BuiltIn__FilterDatabase__1[[#This Row],[Kor]]&lt;=49),"Felnőtt ",""))</f>
        <v/>
      </c>
      <c r="J914" s="34" t="str">
        <f>IF(L914="Nő","",IF(Excel_BuiltIn__FilterDatabase__1[[#This Row],[Kor]]&gt;49=AND(Excel_BuiltIn__FilterDatabase__1[[#This Row],[Kor]]&lt;=59),"Senior ",""))</f>
        <v/>
      </c>
      <c r="K914" s="34" t="str">
        <f>IF(L914="Nő","",IF(Excel_BuiltIn__FilterDatabase__1[[#This Row],[Kor]]&gt;=60,"Super.s ",""))</f>
        <v xml:space="preserve">Super.s </v>
      </c>
      <c r="L914" s="34" t="str">
        <f>IF(Excel_BuiltIn__FilterDatabase__1[[#This Row],[Nem]]="Nő","Lady","")</f>
        <v/>
      </c>
    </row>
    <row r="915" spans="1:12" s="1" customFormat="1" ht="13.8">
      <c r="A915" s="28">
        <v>3178</v>
      </c>
      <c r="B915" s="28" t="s">
        <v>2527</v>
      </c>
      <c r="C915" s="44" t="s">
        <v>29</v>
      </c>
      <c r="D915" s="45"/>
      <c r="E915" s="33" t="str">
        <f>IF(D915&gt;0,($N$2-Excel_BuiltIn__FilterDatabase__1[[#This Row],[Szül Év.Hó.Nap]])/365.25,"0")</f>
        <v>0</v>
      </c>
      <c r="F915" s="40"/>
      <c r="G915" s="34" t="str">
        <f>CONCATENATE(H915,Excel_BuiltIn__FilterDatabase__1[[#This Row],[Felnőtt]],Excel_BuiltIn__FilterDatabase__1[[#This Row],[Senior]],Excel_BuiltIn__FilterDatabase__1[[#This Row],[Super.s]],L915)</f>
        <v xml:space="preserve">Super.s </v>
      </c>
      <c r="H915" s="34" t="str">
        <f>IF(L915="Nő","",IF(Excel_BuiltIn__FilterDatabase__1[[#This Row],[Kor]]&gt;=1=AND(Excel_BuiltIn__FilterDatabase__1[[#This Row],[Kor]]&lt;18),"Junior ",""))</f>
        <v/>
      </c>
      <c r="I915" s="34" t="str">
        <f>IF(L915="Nő","",IF(Excel_BuiltIn__FilterDatabase__1[[#This Row],[Kor]]&gt;=18=AND(Excel_BuiltIn__FilterDatabase__1[[#This Row],[Kor]]&lt;=49),"Felnőtt ",""))</f>
        <v/>
      </c>
      <c r="J915" s="34" t="str">
        <f>IF(L915="Nő","",IF(Excel_BuiltIn__FilterDatabase__1[[#This Row],[Kor]]&gt;49=AND(Excel_BuiltIn__FilterDatabase__1[[#This Row],[Kor]]&lt;=59),"Senior ",""))</f>
        <v/>
      </c>
      <c r="K915" s="34" t="str">
        <f>IF(L915="Nő","",IF(Excel_BuiltIn__FilterDatabase__1[[#This Row],[Kor]]&gt;=60,"Super.s ",""))</f>
        <v xml:space="preserve">Super.s </v>
      </c>
      <c r="L915" s="34" t="str">
        <f>IF(Excel_BuiltIn__FilterDatabase__1[[#This Row],[Nem]]="Nő","Lady","")</f>
        <v/>
      </c>
    </row>
    <row r="916" spans="1:12" s="1" customFormat="1" ht="13.8">
      <c r="A916" s="28">
        <v>3188</v>
      </c>
      <c r="B916" s="28" t="s">
        <v>711</v>
      </c>
      <c r="C916" s="44" t="s">
        <v>27</v>
      </c>
      <c r="D916" s="45"/>
      <c r="E916" s="33" t="str">
        <f>IF(D916&gt;0,($N$2-Excel_BuiltIn__FilterDatabase__1[[#This Row],[Szül Év.Hó.Nap]])/365.25,"0")</f>
        <v>0</v>
      </c>
      <c r="F916" s="40"/>
      <c r="G916" s="34" t="str">
        <f>CONCATENATE(H916,Excel_BuiltIn__FilterDatabase__1[[#This Row],[Felnőtt]],Excel_BuiltIn__FilterDatabase__1[[#This Row],[Senior]],Excel_BuiltIn__FilterDatabase__1[[#This Row],[Super.s]],L916)</f>
        <v xml:space="preserve">Super.s </v>
      </c>
      <c r="H916" s="34" t="str">
        <f>IF(L916="Nő","",IF(Excel_BuiltIn__FilterDatabase__1[[#This Row],[Kor]]&gt;=1=AND(Excel_BuiltIn__FilterDatabase__1[[#This Row],[Kor]]&lt;18),"Junior ",""))</f>
        <v/>
      </c>
      <c r="I916" s="34" t="str">
        <f>IF(L916="Nő","",IF(Excel_BuiltIn__FilterDatabase__1[[#This Row],[Kor]]&gt;=18=AND(Excel_BuiltIn__FilterDatabase__1[[#This Row],[Kor]]&lt;=49),"Felnőtt ",""))</f>
        <v/>
      </c>
      <c r="J916" s="34" t="str">
        <f>IF(L916="Nő","",IF(Excel_BuiltIn__FilterDatabase__1[[#This Row],[Kor]]&gt;49=AND(Excel_BuiltIn__FilterDatabase__1[[#This Row],[Kor]]&lt;=59),"Senior ",""))</f>
        <v/>
      </c>
      <c r="K916" s="34" t="str">
        <f>IF(L916="Nő","",IF(Excel_BuiltIn__FilterDatabase__1[[#This Row],[Kor]]&gt;=60,"Super.s ",""))</f>
        <v xml:space="preserve">Super.s </v>
      </c>
      <c r="L916" s="34" t="str">
        <f>IF(Excel_BuiltIn__FilterDatabase__1[[#This Row],[Nem]]="Nő","Lady","")</f>
        <v/>
      </c>
    </row>
    <row r="917" spans="1:12" s="1" customFormat="1" ht="13.8">
      <c r="A917" s="28">
        <v>3189</v>
      </c>
      <c r="B917" s="28" t="s">
        <v>1550</v>
      </c>
      <c r="C917" s="44" t="s">
        <v>109</v>
      </c>
      <c r="D917" s="45"/>
      <c r="E917" s="33" t="str">
        <f>IF(D917&gt;0,($N$2-Excel_BuiltIn__FilterDatabase__1[[#This Row],[Szül Év.Hó.Nap]])/365.25,"0")</f>
        <v>0</v>
      </c>
      <c r="F917" s="40"/>
      <c r="G917" s="34" t="str">
        <f>CONCATENATE(H917,Excel_BuiltIn__FilterDatabase__1[[#This Row],[Felnőtt]],Excel_BuiltIn__FilterDatabase__1[[#This Row],[Senior]],Excel_BuiltIn__FilterDatabase__1[[#This Row],[Super.s]],L917)</f>
        <v xml:space="preserve">Super.s </v>
      </c>
      <c r="H917" s="34" t="str">
        <f>IF(L917="Nő","",IF(Excel_BuiltIn__FilterDatabase__1[[#This Row],[Kor]]&gt;=1=AND(Excel_BuiltIn__FilterDatabase__1[[#This Row],[Kor]]&lt;18),"Junior ",""))</f>
        <v/>
      </c>
      <c r="I917" s="34" t="str">
        <f>IF(L917="Nő","",IF(Excel_BuiltIn__FilterDatabase__1[[#This Row],[Kor]]&gt;=18=AND(Excel_BuiltIn__FilterDatabase__1[[#This Row],[Kor]]&lt;=49),"Felnőtt ",""))</f>
        <v/>
      </c>
      <c r="J917" s="34" t="str">
        <f>IF(L917="Nő","",IF(Excel_BuiltIn__FilterDatabase__1[[#This Row],[Kor]]&gt;49=AND(Excel_BuiltIn__FilterDatabase__1[[#This Row],[Kor]]&lt;=59),"Senior ",""))</f>
        <v/>
      </c>
      <c r="K917" s="34" t="str">
        <f>IF(L917="Nő","",IF(Excel_BuiltIn__FilterDatabase__1[[#This Row],[Kor]]&gt;=60,"Super.s ",""))</f>
        <v xml:space="preserve">Super.s </v>
      </c>
      <c r="L917" s="34" t="str">
        <f>IF(Excel_BuiltIn__FilterDatabase__1[[#This Row],[Nem]]="Nő","Lady","")</f>
        <v/>
      </c>
    </row>
    <row r="918" spans="1:12" s="1" customFormat="1" ht="27.6">
      <c r="A918" s="28">
        <v>3194</v>
      </c>
      <c r="B918" s="28" t="s">
        <v>2528</v>
      </c>
      <c r="C918" s="44" t="s">
        <v>2365</v>
      </c>
      <c r="D918" s="45"/>
      <c r="E918" s="33" t="str">
        <f>IF(D918&gt;0,($N$2-Excel_BuiltIn__FilterDatabase__1[[#This Row],[Szül Év.Hó.Nap]])/365.25,"0")</f>
        <v>0</v>
      </c>
      <c r="F918" s="40"/>
      <c r="G918" s="34" t="str">
        <f>CONCATENATE(H918,Excel_BuiltIn__FilterDatabase__1[[#This Row],[Felnőtt]],Excel_BuiltIn__FilterDatabase__1[[#This Row],[Senior]],Excel_BuiltIn__FilterDatabase__1[[#This Row],[Super.s]],L918)</f>
        <v xml:space="preserve">Super.s </v>
      </c>
      <c r="H918" s="34" t="str">
        <f>IF(L918="Nő","",IF(Excel_BuiltIn__FilterDatabase__1[[#This Row],[Kor]]&gt;=1=AND(Excel_BuiltIn__FilterDatabase__1[[#This Row],[Kor]]&lt;18),"Junior ",""))</f>
        <v/>
      </c>
      <c r="I918" s="34" t="str">
        <f>IF(L918="Nő","",IF(Excel_BuiltIn__FilterDatabase__1[[#This Row],[Kor]]&gt;=18=AND(Excel_BuiltIn__FilterDatabase__1[[#This Row],[Kor]]&lt;=49),"Felnőtt ",""))</f>
        <v/>
      </c>
      <c r="J918" s="34" t="str">
        <f>IF(L918="Nő","",IF(Excel_BuiltIn__FilterDatabase__1[[#This Row],[Kor]]&gt;49=AND(Excel_BuiltIn__FilterDatabase__1[[#This Row],[Kor]]&lt;=59),"Senior ",""))</f>
        <v/>
      </c>
      <c r="K918" s="34" t="str">
        <f>IF(L918="Nő","",IF(Excel_BuiltIn__FilterDatabase__1[[#This Row],[Kor]]&gt;=60,"Super.s ",""))</f>
        <v xml:space="preserve">Super.s </v>
      </c>
      <c r="L918" s="34" t="str">
        <f>IF(Excel_BuiltIn__FilterDatabase__1[[#This Row],[Nem]]="Nő","Lady","")</f>
        <v/>
      </c>
    </row>
    <row r="919" spans="1:12" s="1" customFormat="1" ht="13.8">
      <c r="A919" s="28">
        <v>3195</v>
      </c>
      <c r="B919" s="28" t="s">
        <v>1551</v>
      </c>
      <c r="C919" s="44" t="s">
        <v>2365</v>
      </c>
      <c r="D919" s="45"/>
      <c r="E919" s="33" t="str">
        <f>IF(D919&gt;0,($N$2-Excel_BuiltIn__FilterDatabase__1[[#This Row],[Szül Év.Hó.Nap]])/365.25,"0")</f>
        <v>0</v>
      </c>
      <c r="F919" s="40"/>
      <c r="G919" s="34" t="str">
        <f>CONCATENATE(H919,Excel_BuiltIn__FilterDatabase__1[[#This Row],[Felnőtt]],Excel_BuiltIn__FilterDatabase__1[[#This Row],[Senior]],Excel_BuiltIn__FilterDatabase__1[[#This Row],[Super.s]],L919)</f>
        <v xml:space="preserve">Super.s </v>
      </c>
      <c r="H919" s="34" t="str">
        <f>IF(L919="Nő","",IF(Excel_BuiltIn__FilterDatabase__1[[#This Row],[Kor]]&gt;=1=AND(Excel_BuiltIn__FilterDatabase__1[[#This Row],[Kor]]&lt;18),"Junior ",""))</f>
        <v/>
      </c>
      <c r="I919" s="34" t="str">
        <f>IF(L919="Nő","",IF(Excel_BuiltIn__FilterDatabase__1[[#This Row],[Kor]]&gt;=18=AND(Excel_BuiltIn__FilterDatabase__1[[#This Row],[Kor]]&lt;=49),"Felnőtt ",""))</f>
        <v/>
      </c>
      <c r="J919" s="34" t="str">
        <f>IF(L919="Nő","",IF(Excel_BuiltIn__FilterDatabase__1[[#This Row],[Kor]]&gt;49=AND(Excel_BuiltIn__FilterDatabase__1[[#This Row],[Kor]]&lt;=59),"Senior ",""))</f>
        <v/>
      </c>
      <c r="K919" s="34" t="str">
        <f>IF(L919="Nő","",IF(Excel_BuiltIn__FilterDatabase__1[[#This Row],[Kor]]&gt;=60,"Super.s ",""))</f>
        <v xml:space="preserve">Super.s </v>
      </c>
      <c r="L919" s="34" t="str">
        <f>IF(Excel_BuiltIn__FilterDatabase__1[[#This Row],[Nem]]="Nő","Lady","")</f>
        <v/>
      </c>
    </row>
    <row r="920" spans="1:12" s="1" customFormat="1" ht="21">
      <c r="A920" s="28">
        <v>3210</v>
      </c>
      <c r="B920" s="28" t="s">
        <v>665</v>
      </c>
      <c r="C920" s="44" t="s">
        <v>968</v>
      </c>
      <c r="D920" s="45"/>
      <c r="E920" s="33" t="str">
        <f>IF(D920&gt;0,($N$2-Excel_BuiltIn__FilterDatabase__1[[#This Row],[Szül Év.Hó.Nap]])/365.25,"0")</f>
        <v>0</v>
      </c>
      <c r="F920" s="40"/>
      <c r="G920" s="34" t="str">
        <f>CONCATENATE(H920,Excel_BuiltIn__FilterDatabase__1[[#This Row],[Felnőtt]],Excel_BuiltIn__FilterDatabase__1[[#This Row],[Senior]],Excel_BuiltIn__FilterDatabase__1[[#This Row],[Super.s]],L920)</f>
        <v xml:space="preserve">Super.s </v>
      </c>
      <c r="H920" s="34" t="str">
        <f>IF(L920="Nő","",IF(Excel_BuiltIn__FilterDatabase__1[[#This Row],[Kor]]&gt;=1=AND(Excel_BuiltIn__FilterDatabase__1[[#This Row],[Kor]]&lt;18),"Junior ",""))</f>
        <v/>
      </c>
      <c r="I920" s="34" t="str">
        <f>IF(L920="Nő","",IF(Excel_BuiltIn__FilterDatabase__1[[#This Row],[Kor]]&gt;=18=AND(Excel_BuiltIn__FilterDatabase__1[[#This Row],[Kor]]&lt;=49),"Felnőtt ",""))</f>
        <v/>
      </c>
      <c r="J920" s="34" t="str">
        <f>IF(L920="Nő","",IF(Excel_BuiltIn__FilterDatabase__1[[#This Row],[Kor]]&gt;49=AND(Excel_BuiltIn__FilterDatabase__1[[#This Row],[Kor]]&lt;=59),"Senior ",""))</f>
        <v/>
      </c>
      <c r="K920" s="34" t="str">
        <f>IF(L920="Nő","",IF(Excel_BuiltIn__FilterDatabase__1[[#This Row],[Kor]]&gt;=60,"Super.s ",""))</f>
        <v xml:space="preserve">Super.s </v>
      </c>
      <c r="L920" s="34" t="str">
        <f>IF(Excel_BuiltIn__FilterDatabase__1[[#This Row],[Nem]]="Nő","Lady","")</f>
        <v/>
      </c>
    </row>
    <row r="921" spans="1:12" s="1" customFormat="1" ht="13.8">
      <c r="A921" s="28">
        <v>3214</v>
      </c>
      <c r="B921" s="28" t="s">
        <v>712</v>
      </c>
      <c r="C921" s="44" t="s">
        <v>939</v>
      </c>
      <c r="D921" s="45"/>
      <c r="E921" s="33" t="str">
        <f>IF(D921&gt;0,($N$2-Excel_BuiltIn__FilterDatabase__1[[#This Row],[Szül Év.Hó.Nap]])/365.25,"0")</f>
        <v>0</v>
      </c>
      <c r="F921" s="40"/>
      <c r="G921" s="34" t="str">
        <f>CONCATENATE(H921,Excel_BuiltIn__FilterDatabase__1[[#This Row],[Felnőtt]],Excel_BuiltIn__FilterDatabase__1[[#This Row],[Senior]],Excel_BuiltIn__FilterDatabase__1[[#This Row],[Super.s]],L921)</f>
        <v xml:space="preserve">Super.s </v>
      </c>
      <c r="H921" s="34" t="str">
        <f>IF(L921="Nő","",IF(Excel_BuiltIn__FilterDatabase__1[[#This Row],[Kor]]&gt;=1=AND(Excel_BuiltIn__FilterDatabase__1[[#This Row],[Kor]]&lt;18),"Junior ",""))</f>
        <v/>
      </c>
      <c r="I921" s="34" t="str">
        <f>IF(L921="Nő","",IF(Excel_BuiltIn__FilterDatabase__1[[#This Row],[Kor]]&gt;=18=AND(Excel_BuiltIn__FilterDatabase__1[[#This Row],[Kor]]&lt;=49),"Felnőtt ",""))</f>
        <v/>
      </c>
      <c r="J921" s="34" t="str">
        <f>IF(L921="Nő","",IF(Excel_BuiltIn__FilterDatabase__1[[#This Row],[Kor]]&gt;49=AND(Excel_BuiltIn__FilterDatabase__1[[#This Row],[Kor]]&lt;=59),"Senior ",""))</f>
        <v/>
      </c>
      <c r="K921" s="34" t="str">
        <f>IF(L921="Nő","",IF(Excel_BuiltIn__FilterDatabase__1[[#This Row],[Kor]]&gt;=60,"Super.s ",""))</f>
        <v xml:space="preserve">Super.s </v>
      </c>
      <c r="L921" s="34" t="str">
        <f>IF(Excel_BuiltIn__FilterDatabase__1[[#This Row],[Nem]]="Nő","Lady","")</f>
        <v/>
      </c>
    </row>
    <row r="922" spans="1:12" s="1" customFormat="1" ht="13.8">
      <c r="A922" s="28">
        <v>3215</v>
      </c>
      <c r="B922" s="28" t="s">
        <v>2529</v>
      </c>
      <c r="C922" s="44" t="s">
        <v>114</v>
      </c>
      <c r="D922" s="45"/>
      <c r="E922" s="33" t="str">
        <f>IF(D922&gt;0,($N$2-Excel_BuiltIn__FilterDatabase__1[[#This Row],[Szül Év.Hó.Nap]])/365.25,"0")</f>
        <v>0</v>
      </c>
      <c r="F922" s="40"/>
      <c r="G922" s="34" t="str">
        <f>CONCATENATE(H922,Excel_BuiltIn__FilterDatabase__1[[#This Row],[Felnőtt]],Excel_BuiltIn__FilterDatabase__1[[#This Row],[Senior]],Excel_BuiltIn__FilterDatabase__1[[#This Row],[Super.s]],L922)</f>
        <v xml:space="preserve">Super.s </v>
      </c>
      <c r="H922" s="34" t="str">
        <f>IF(L922="Nő","",IF(Excel_BuiltIn__FilterDatabase__1[[#This Row],[Kor]]&gt;=1=AND(Excel_BuiltIn__FilterDatabase__1[[#This Row],[Kor]]&lt;18),"Junior ",""))</f>
        <v/>
      </c>
      <c r="I922" s="34" t="str">
        <f>IF(L922="Nő","",IF(Excel_BuiltIn__FilterDatabase__1[[#This Row],[Kor]]&gt;=18=AND(Excel_BuiltIn__FilterDatabase__1[[#This Row],[Kor]]&lt;=49),"Felnőtt ",""))</f>
        <v/>
      </c>
      <c r="J922" s="34" t="str">
        <f>IF(L922="Nő","",IF(Excel_BuiltIn__FilterDatabase__1[[#This Row],[Kor]]&gt;49=AND(Excel_BuiltIn__FilterDatabase__1[[#This Row],[Kor]]&lt;=59),"Senior ",""))</f>
        <v/>
      </c>
      <c r="K922" s="34" t="str">
        <f>IF(L922="Nő","",IF(Excel_BuiltIn__FilterDatabase__1[[#This Row],[Kor]]&gt;=60,"Super.s ",""))</f>
        <v xml:space="preserve">Super.s </v>
      </c>
      <c r="L922" s="34" t="str">
        <f>IF(Excel_BuiltIn__FilterDatabase__1[[#This Row],[Nem]]="Nő","Lady","")</f>
        <v/>
      </c>
    </row>
    <row r="923" spans="1:12" s="1" customFormat="1" ht="13.8">
      <c r="A923" s="28">
        <v>3221</v>
      </c>
      <c r="B923" s="28" t="s">
        <v>713</v>
      </c>
      <c r="C923" s="44" t="s">
        <v>985</v>
      </c>
      <c r="D923" s="45"/>
      <c r="E923" s="33" t="str">
        <f>IF(D923&gt;0,($N$2-Excel_BuiltIn__FilterDatabase__1[[#This Row],[Szül Év.Hó.Nap]])/365.25,"0")</f>
        <v>0</v>
      </c>
      <c r="F923" s="40"/>
      <c r="G923" s="34" t="str">
        <f>CONCATENATE(H923,Excel_BuiltIn__FilterDatabase__1[[#This Row],[Felnőtt]],Excel_BuiltIn__FilterDatabase__1[[#This Row],[Senior]],Excel_BuiltIn__FilterDatabase__1[[#This Row],[Super.s]],L923)</f>
        <v xml:space="preserve">Super.s </v>
      </c>
      <c r="H923" s="34" t="str">
        <f>IF(L923="Nő","",IF(Excel_BuiltIn__FilterDatabase__1[[#This Row],[Kor]]&gt;=1=AND(Excel_BuiltIn__FilterDatabase__1[[#This Row],[Kor]]&lt;18),"Junior ",""))</f>
        <v/>
      </c>
      <c r="I923" s="34" t="str">
        <f>IF(L923="Nő","",IF(Excel_BuiltIn__FilterDatabase__1[[#This Row],[Kor]]&gt;=18=AND(Excel_BuiltIn__FilterDatabase__1[[#This Row],[Kor]]&lt;=49),"Felnőtt ",""))</f>
        <v/>
      </c>
      <c r="J923" s="34" t="str">
        <f>IF(L923="Nő","",IF(Excel_BuiltIn__FilterDatabase__1[[#This Row],[Kor]]&gt;49=AND(Excel_BuiltIn__FilterDatabase__1[[#This Row],[Kor]]&lt;=59),"Senior ",""))</f>
        <v/>
      </c>
      <c r="K923" s="34" t="str">
        <f>IF(L923="Nő","",IF(Excel_BuiltIn__FilterDatabase__1[[#This Row],[Kor]]&gt;=60,"Super.s ",""))</f>
        <v xml:space="preserve">Super.s </v>
      </c>
      <c r="L923" s="34" t="str">
        <f>IF(Excel_BuiltIn__FilterDatabase__1[[#This Row],[Nem]]="Nő","Lady","")</f>
        <v/>
      </c>
    </row>
    <row r="924" spans="1:12" s="1" customFormat="1" ht="13.8">
      <c r="A924" s="28">
        <v>3223</v>
      </c>
      <c r="B924" s="28" t="s">
        <v>714</v>
      </c>
      <c r="C924" s="44" t="s">
        <v>285</v>
      </c>
      <c r="D924" s="45"/>
      <c r="E924" s="33" t="str">
        <f>IF(D924&gt;0,($N$2-Excel_BuiltIn__FilterDatabase__1[[#This Row],[Szül Év.Hó.Nap]])/365.25,"0")</f>
        <v>0</v>
      </c>
      <c r="F924" s="40"/>
      <c r="G924" s="34" t="str">
        <f>CONCATENATE(H924,Excel_BuiltIn__FilterDatabase__1[[#This Row],[Felnőtt]],Excel_BuiltIn__FilterDatabase__1[[#This Row],[Senior]],Excel_BuiltIn__FilterDatabase__1[[#This Row],[Super.s]],L924)</f>
        <v xml:space="preserve">Super.s </v>
      </c>
      <c r="H924" s="34" t="str">
        <f>IF(L924="Nő","",IF(Excel_BuiltIn__FilterDatabase__1[[#This Row],[Kor]]&gt;=1=AND(Excel_BuiltIn__FilterDatabase__1[[#This Row],[Kor]]&lt;18),"Junior ",""))</f>
        <v/>
      </c>
      <c r="I924" s="34" t="str">
        <f>IF(L924="Nő","",IF(Excel_BuiltIn__FilterDatabase__1[[#This Row],[Kor]]&gt;=18=AND(Excel_BuiltIn__FilterDatabase__1[[#This Row],[Kor]]&lt;=49),"Felnőtt ",""))</f>
        <v/>
      </c>
      <c r="J924" s="34" t="str">
        <f>IF(L924="Nő","",IF(Excel_BuiltIn__FilterDatabase__1[[#This Row],[Kor]]&gt;49=AND(Excel_BuiltIn__FilterDatabase__1[[#This Row],[Kor]]&lt;=59),"Senior ",""))</f>
        <v/>
      </c>
      <c r="K924" s="34" t="str">
        <f>IF(L924="Nő","",IF(Excel_BuiltIn__FilterDatabase__1[[#This Row],[Kor]]&gt;=60,"Super.s ",""))</f>
        <v xml:space="preserve">Super.s </v>
      </c>
      <c r="L924" s="34" t="str">
        <f>IF(Excel_BuiltIn__FilterDatabase__1[[#This Row],[Nem]]="Nő","Lady","")</f>
        <v/>
      </c>
    </row>
    <row r="925" spans="1:12" s="1" customFormat="1" ht="13.8">
      <c r="A925" s="28">
        <v>3224</v>
      </c>
      <c r="B925" s="28" t="s">
        <v>715</v>
      </c>
      <c r="C925" s="44" t="s">
        <v>606</v>
      </c>
      <c r="D925" s="45"/>
      <c r="E925" s="33" t="str">
        <f>IF(D925&gt;0,($N$2-Excel_BuiltIn__FilterDatabase__1[[#This Row],[Szül Év.Hó.Nap]])/365.25,"0")</f>
        <v>0</v>
      </c>
      <c r="F925" s="40"/>
      <c r="G925" s="34" t="str">
        <f>CONCATENATE(H925,Excel_BuiltIn__FilterDatabase__1[[#This Row],[Felnőtt]],Excel_BuiltIn__FilterDatabase__1[[#This Row],[Senior]],Excel_BuiltIn__FilterDatabase__1[[#This Row],[Super.s]],L925)</f>
        <v xml:space="preserve">Super.s </v>
      </c>
      <c r="H925" s="34" t="str">
        <f>IF(L925="Nő","",IF(Excel_BuiltIn__FilterDatabase__1[[#This Row],[Kor]]&gt;=1=AND(Excel_BuiltIn__FilterDatabase__1[[#This Row],[Kor]]&lt;18),"Junior ",""))</f>
        <v/>
      </c>
      <c r="I925" s="34" t="str">
        <f>IF(L925="Nő","",IF(Excel_BuiltIn__FilterDatabase__1[[#This Row],[Kor]]&gt;=18=AND(Excel_BuiltIn__FilterDatabase__1[[#This Row],[Kor]]&lt;=49),"Felnőtt ",""))</f>
        <v/>
      </c>
      <c r="J925" s="34" t="str">
        <f>IF(L925="Nő","",IF(Excel_BuiltIn__FilterDatabase__1[[#This Row],[Kor]]&gt;49=AND(Excel_BuiltIn__FilterDatabase__1[[#This Row],[Kor]]&lt;=59),"Senior ",""))</f>
        <v/>
      </c>
      <c r="K925" s="34" t="str">
        <f>IF(L925="Nő","",IF(Excel_BuiltIn__FilterDatabase__1[[#This Row],[Kor]]&gt;=60,"Super.s ",""))</f>
        <v xml:space="preserve">Super.s </v>
      </c>
      <c r="L925" s="34" t="str">
        <f>IF(Excel_BuiltIn__FilterDatabase__1[[#This Row],[Nem]]="Nő","Lady","")</f>
        <v/>
      </c>
    </row>
    <row r="926" spans="1:12" s="1" customFormat="1" ht="13.8">
      <c r="A926" s="28">
        <v>3225</v>
      </c>
      <c r="B926" s="28" t="s">
        <v>716</v>
      </c>
      <c r="C926" s="44" t="s">
        <v>29</v>
      </c>
      <c r="D926" s="45"/>
      <c r="E926" s="33" t="str">
        <f>IF(D926&gt;0,($N$2-Excel_BuiltIn__FilterDatabase__1[[#This Row],[Szül Év.Hó.Nap]])/365.25,"0")</f>
        <v>0</v>
      </c>
      <c r="F926" s="40"/>
      <c r="G926" s="34" t="str">
        <f>CONCATENATE(H926,Excel_BuiltIn__FilterDatabase__1[[#This Row],[Felnőtt]],Excel_BuiltIn__FilterDatabase__1[[#This Row],[Senior]],Excel_BuiltIn__FilterDatabase__1[[#This Row],[Super.s]],L926)</f>
        <v xml:space="preserve">Super.s </v>
      </c>
      <c r="H926" s="34" t="str">
        <f>IF(L926="Nő","",IF(Excel_BuiltIn__FilterDatabase__1[[#This Row],[Kor]]&gt;=1=AND(Excel_BuiltIn__FilterDatabase__1[[#This Row],[Kor]]&lt;18),"Junior ",""))</f>
        <v/>
      </c>
      <c r="I926" s="34" t="str">
        <f>IF(L926="Nő","",IF(Excel_BuiltIn__FilterDatabase__1[[#This Row],[Kor]]&gt;=18=AND(Excel_BuiltIn__FilterDatabase__1[[#This Row],[Kor]]&lt;=49),"Felnőtt ",""))</f>
        <v/>
      </c>
      <c r="J926" s="34" t="str">
        <f>IF(L926="Nő","",IF(Excel_BuiltIn__FilterDatabase__1[[#This Row],[Kor]]&gt;49=AND(Excel_BuiltIn__FilterDatabase__1[[#This Row],[Kor]]&lt;=59),"Senior ",""))</f>
        <v/>
      </c>
      <c r="K926" s="34" t="str">
        <f>IF(L926="Nő","",IF(Excel_BuiltIn__FilterDatabase__1[[#This Row],[Kor]]&gt;=60,"Super.s ",""))</f>
        <v xml:space="preserve">Super.s </v>
      </c>
      <c r="L926" s="34" t="str">
        <f>IF(Excel_BuiltIn__FilterDatabase__1[[#This Row],[Nem]]="Nő","Lady","")</f>
        <v/>
      </c>
    </row>
    <row r="927" spans="1:12" s="1" customFormat="1" ht="13.8">
      <c r="A927" s="28">
        <v>3227</v>
      </c>
      <c r="B927" s="28" t="s">
        <v>506</v>
      </c>
      <c r="C927" s="44" t="s">
        <v>939</v>
      </c>
      <c r="D927" s="45"/>
      <c r="E927" s="33" t="str">
        <f>IF(D927&gt;0,($N$2-Excel_BuiltIn__FilterDatabase__1[[#This Row],[Szül Év.Hó.Nap]])/365.25,"0")</f>
        <v>0</v>
      </c>
      <c r="F927" s="40"/>
      <c r="G927" s="34" t="str">
        <f>CONCATENATE(H927,Excel_BuiltIn__FilterDatabase__1[[#This Row],[Felnőtt]],Excel_BuiltIn__FilterDatabase__1[[#This Row],[Senior]],Excel_BuiltIn__FilterDatabase__1[[#This Row],[Super.s]],L927)</f>
        <v xml:space="preserve">Super.s </v>
      </c>
      <c r="H927" s="34" t="str">
        <f>IF(L927="Nő","",IF(Excel_BuiltIn__FilterDatabase__1[[#This Row],[Kor]]&gt;=1=AND(Excel_BuiltIn__FilterDatabase__1[[#This Row],[Kor]]&lt;18),"Junior ",""))</f>
        <v/>
      </c>
      <c r="I927" s="34" t="str">
        <f>IF(L927="Nő","",IF(Excel_BuiltIn__FilterDatabase__1[[#This Row],[Kor]]&gt;=18=AND(Excel_BuiltIn__FilterDatabase__1[[#This Row],[Kor]]&lt;=49),"Felnőtt ",""))</f>
        <v/>
      </c>
      <c r="J927" s="34" t="str">
        <f>IF(L927="Nő","",IF(Excel_BuiltIn__FilterDatabase__1[[#This Row],[Kor]]&gt;49=AND(Excel_BuiltIn__FilterDatabase__1[[#This Row],[Kor]]&lt;=59),"Senior ",""))</f>
        <v/>
      </c>
      <c r="K927" s="34" t="str">
        <f>IF(L927="Nő","",IF(Excel_BuiltIn__FilterDatabase__1[[#This Row],[Kor]]&gt;=60,"Super.s ",""))</f>
        <v xml:space="preserve">Super.s </v>
      </c>
      <c r="L927" s="34" t="str">
        <f>IF(Excel_BuiltIn__FilterDatabase__1[[#This Row],[Nem]]="Nő","Lady","")</f>
        <v/>
      </c>
    </row>
    <row r="928" spans="1:12" s="1" customFormat="1" ht="27.6">
      <c r="A928" s="28">
        <v>3231</v>
      </c>
      <c r="B928" s="28" t="s">
        <v>1038</v>
      </c>
      <c r="C928" s="44" t="s">
        <v>948</v>
      </c>
      <c r="D928" s="45"/>
      <c r="E928" s="33" t="str">
        <f>IF(D928&gt;0,($N$2-Excel_BuiltIn__FilterDatabase__1[[#This Row],[Szül Év.Hó.Nap]])/365.25,"0")</f>
        <v>0</v>
      </c>
      <c r="F928" s="40"/>
      <c r="G928" s="34" t="str">
        <f>CONCATENATE(H928,Excel_BuiltIn__FilterDatabase__1[[#This Row],[Felnőtt]],Excel_BuiltIn__FilterDatabase__1[[#This Row],[Senior]],Excel_BuiltIn__FilterDatabase__1[[#This Row],[Super.s]],L928)</f>
        <v xml:space="preserve">Super.s </v>
      </c>
      <c r="H928" s="34" t="str">
        <f>IF(L928="Nő","",IF(Excel_BuiltIn__FilterDatabase__1[[#This Row],[Kor]]&gt;=1=AND(Excel_BuiltIn__FilterDatabase__1[[#This Row],[Kor]]&lt;18),"Junior ",""))</f>
        <v/>
      </c>
      <c r="I928" s="34" t="str">
        <f>IF(L928="Nő","",IF(Excel_BuiltIn__FilterDatabase__1[[#This Row],[Kor]]&gt;=18=AND(Excel_BuiltIn__FilterDatabase__1[[#This Row],[Kor]]&lt;=49),"Felnőtt ",""))</f>
        <v/>
      </c>
      <c r="J928" s="34" t="str">
        <f>IF(L928="Nő","",IF(Excel_BuiltIn__FilterDatabase__1[[#This Row],[Kor]]&gt;49=AND(Excel_BuiltIn__FilterDatabase__1[[#This Row],[Kor]]&lt;=59),"Senior ",""))</f>
        <v/>
      </c>
      <c r="K928" s="34" t="str">
        <f>IF(L928="Nő","",IF(Excel_BuiltIn__FilterDatabase__1[[#This Row],[Kor]]&gt;=60,"Super.s ",""))</f>
        <v xml:space="preserve">Super.s </v>
      </c>
      <c r="L928" s="34" t="str">
        <f>IF(Excel_BuiltIn__FilterDatabase__1[[#This Row],[Nem]]="Nő","Lady","")</f>
        <v/>
      </c>
    </row>
    <row r="929" spans="1:12" s="1" customFormat="1" ht="13.8">
      <c r="A929" s="28">
        <v>3232</v>
      </c>
      <c r="B929" s="28" t="s">
        <v>717</v>
      </c>
      <c r="C929" s="44" t="s">
        <v>939</v>
      </c>
      <c r="D929" s="45"/>
      <c r="E929" s="33" t="str">
        <f>IF(D929&gt;0,($N$2-Excel_BuiltIn__FilterDatabase__1[[#This Row],[Szül Év.Hó.Nap]])/365.25,"0")</f>
        <v>0</v>
      </c>
      <c r="F929" s="40"/>
      <c r="G929" s="34" t="str">
        <f>CONCATENATE(H929,Excel_BuiltIn__FilterDatabase__1[[#This Row],[Felnőtt]],Excel_BuiltIn__FilterDatabase__1[[#This Row],[Senior]],Excel_BuiltIn__FilterDatabase__1[[#This Row],[Super.s]],L929)</f>
        <v xml:space="preserve">Super.s </v>
      </c>
      <c r="H929" s="34" t="str">
        <f>IF(L929="Nő","",IF(Excel_BuiltIn__FilterDatabase__1[[#This Row],[Kor]]&gt;=1=AND(Excel_BuiltIn__FilterDatabase__1[[#This Row],[Kor]]&lt;18),"Junior ",""))</f>
        <v/>
      </c>
      <c r="I929" s="34" t="str">
        <f>IF(L929="Nő","",IF(Excel_BuiltIn__FilterDatabase__1[[#This Row],[Kor]]&gt;=18=AND(Excel_BuiltIn__FilterDatabase__1[[#This Row],[Kor]]&lt;=49),"Felnőtt ",""))</f>
        <v/>
      </c>
      <c r="J929" s="34" t="str">
        <f>IF(L929="Nő","",IF(Excel_BuiltIn__FilterDatabase__1[[#This Row],[Kor]]&gt;49=AND(Excel_BuiltIn__FilterDatabase__1[[#This Row],[Kor]]&lt;=59),"Senior ",""))</f>
        <v/>
      </c>
      <c r="K929" s="34" t="str">
        <f>IF(L929="Nő","",IF(Excel_BuiltIn__FilterDatabase__1[[#This Row],[Kor]]&gt;=60,"Super.s ",""))</f>
        <v xml:space="preserve">Super.s </v>
      </c>
      <c r="L929" s="34" t="str">
        <f>IF(Excel_BuiltIn__FilterDatabase__1[[#This Row],[Nem]]="Nő","Lady","")</f>
        <v/>
      </c>
    </row>
    <row r="930" spans="1:12" s="1" customFormat="1" ht="13.8">
      <c r="A930" s="28">
        <v>3233</v>
      </c>
      <c r="B930" s="28" t="s">
        <v>718</v>
      </c>
      <c r="C930" s="44" t="s">
        <v>1039</v>
      </c>
      <c r="D930" s="45"/>
      <c r="E930" s="33" t="str">
        <f>IF(D930&gt;0,($N$2-Excel_BuiltIn__FilterDatabase__1[[#This Row],[Szül Év.Hó.Nap]])/365.25,"0")</f>
        <v>0</v>
      </c>
      <c r="F930" s="40"/>
      <c r="G930" s="34" t="str">
        <f>CONCATENATE(H930,Excel_BuiltIn__FilterDatabase__1[[#This Row],[Felnőtt]],Excel_BuiltIn__FilterDatabase__1[[#This Row],[Senior]],Excel_BuiltIn__FilterDatabase__1[[#This Row],[Super.s]],L930)</f>
        <v xml:space="preserve">Super.s </v>
      </c>
      <c r="H930" s="34" t="str">
        <f>IF(L930="Nő","",IF(Excel_BuiltIn__FilterDatabase__1[[#This Row],[Kor]]&gt;=1=AND(Excel_BuiltIn__FilterDatabase__1[[#This Row],[Kor]]&lt;18),"Junior ",""))</f>
        <v/>
      </c>
      <c r="I930" s="34" t="str">
        <f>IF(L930="Nő","",IF(Excel_BuiltIn__FilterDatabase__1[[#This Row],[Kor]]&gt;=18=AND(Excel_BuiltIn__FilterDatabase__1[[#This Row],[Kor]]&lt;=49),"Felnőtt ",""))</f>
        <v/>
      </c>
      <c r="J930" s="34" t="str">
        <f>IF(L930="Nő","",IF(Excel_BuiltIn__FilterDatabase__1[[#This Row],[Kor]]&gt;49=AND(Excel_BuiltIn__FilterDatabase__1[[#This Row],[Kor]]&lt;=59),"Senior ",""))</f>
        <v/>
      </c>
      <c r="K930" s="34" t="str">
        <f>IF(L930="Nő","",IF(Excel_BuiltIn__FilterDatabase__1[[#This Row],[Kor]]&gt;=60,"Super.s ",""))</f>
        <v xml:space="preserve">Super.s </v>
      </c>
      <c r="L930" s="34" t="str">
        <f>IF(Excel_BuiltIn__FilterDatabase__1[[#This Row],[Nem]]="Nő","Lady","")</f>
        <v/>
      </c>
    </row>
    <row r="931" spans="1:12" s="1" customFormat="1" ht="13.8">
      <c r="A931" s="28">
        <v>3234</v>
      </c>
      <c r="B931" s="28" t="s">
        <v>719</v>
      </c>
      <c r="C931" s="44" t="s">
        <v>2367</v>
      </c>
      <c r="D931" s="45"/>
      <c r="E931" s="33" t="str">
        <f>IF(D931&gt;0,($N$2-Excel_BuiltIn__FilterDatabase__1[[#This Row],[Szül Év.Hó.Nap]])/365.25,"0")</f>
        <v>0</v>
      </c>
      <c r="F931" s="40"/>
      <c r="G931" s="34" t="str">
        <f>CONCATENATE(H931,Excel_BuiltIn__FilterDatabase__1[[#This Row],[Felnőtt]],Excel_BuiltIn__FilterDatabase__1[[#This Row],[Senior]],Excel_BuiltIn__FilterDatabase__1[[#This Row],[Super.s]],L931)</f>
        <v xml:space="preserve">Super.s </v>
      </c>
      <c r="H931" s="34" t="str">
        <f>IF(L931="Nő","",IF(Excel_BuiltIn__FilterDatabase__1[[#This Row],[Kor]]&gt;=1=AND(Excel_BuiltIn__FilterDatabase__1[[#This Row],[Kor]]&lt;18),"Junior ",""))</f>
        <v/>
      </c>
      <c r="I931" s="34" t="str">
        <f>IF(L931="Nő","",IF(Excel_BuiltIn__FilterDatabase__1[[#This Row],[Kor]]&gt;=18=AND(Excel_BuiltIn__FilterDatabase__1[[#This Row],[Kor]]&lt;=49),"Felnőtt ",""))</f>
        <v/>
      </c>
      <c r="J931" s="34" t="str">
        <f>IF(L931="Nő","",IF(Excel_BuiltIn__FilterDatabase__1[[#This Row],[Kor]]&gt;49=AND(Excel_BuiltIn__FilterDatabase__1[[#This Row],[Kor]]&lt;=59),"Senior ",""))</f>
        <v/>
      </c>
      <c r="K931" s="34" t="str">
        <f>IF(L931="Nő","",IF(Excel_BuiltIn__FilterDatabase__1[[#This Row],[Kor]]&gt;=60,"Super.s ",""))</f>
        <v xml:space="preserve">Super.s </v>
      </c>
      <c r="L931" s="34" t="str">
        <f>IF(Excel_BuiltIn__FilterDatabase__1[[#This Row],[Nem]]="Nő","Lady","")</f>
        <v/>
      </c>
    </row>
    <row r="932" spans="1:12" s="1" customFormat="1" ht="13.8">
      <c r="A932" s="28">
        <v>3237</v>
      </c>
      <c r="B932" s="28" t="s">
        <v>720</v>
      </c>
      <c r="C932" s="44" t="s">
        <v>112</v>
      </c>
      <c r="D932" s="45"/>
      <c r="E932" s="33" t="str">
        <f>IF(D932&gt;0,($N$2-Excel_BuiltIn__FilterDatabase__1[[#This Row],[Szül Év.Hó.Nap]])/365.25,"0")</f>
        <v>0</v>
      </c>
      <c r="F932" s="40"/>
      <c r="G932" s="34" t="str">
        <f>CONCATENATE(H932,Excel_BuiltIn__FilterDatabase__1[[#This Row],[Felnőtt]],Excel_BuiltIn__FilterDatabase__1[[#This Row],[Senior]],Excel_BuiltIn__FilterDatabase__1[[#This Row],[Super.s]],L932)</f>
        <v xml:space="preserve">Super.s </v>
      </c>
      <c r="H932" s="34" t="str">
        <f>IF(L932="Nő","",IF(Excel_BuiltIn__FilterDatabase__1[[#This Row],[Kor]]&gt;=1=AND(Excel_BuiltIn__FilterDatabase__1[[#This Row],[Kor]]&lt;18),"Junior ",""))</f>
        <v/>
      </c>
      <c r="I932" s="34" t="str">
        <f>IF(L932="Nő","",IF(Excel_BuiltIn__FilterDatabase__1[[#This Row],[Kor]]&gt;=18=AND(Excel_BuiltIn__FilterDatabase__1[[#This Row],[Kor]]&lt;=49),"Felnőtt ",""))</f>
        <v/>
      </c>
      <c r="J932" s="34" t="str">
        <f>IF(L932="Nő","",IF(Excel_BuiltIn__FilterDatabase__1[[#This Row],[Kor]]&gt;49=AND(Excel_BuiltIn__FilterDatabase__1[[#This Row],[Kor]]&lt;=59),"Senior ",""))</f>
        <v/>
      </c>
      <c r="K932" s="34" t="str">
        <f>IF(L932="Nő","",IF(Excel_BuiltIn__FilterDatabase__1[[#This Row],[Kor]]&gt;=60,"Super.s ",""))</f>
        <v xml:space="preserve">Super.s </v>
      </c>
      <c r="L932" s="34" t="str">
        <f>IF(Excel_BuiltIn__FilterDatabase__1[[#This Row],[Nem]]="Nő","Lady","")</f>
        <v/>
      </c>
    </row>
    <row r="933" spans="1:12" s="1" customFormat="1" ht="27.6">
      <c r="A933" s="28">
        <v>3240</v>
      </c>
      <c r="B933" s="28" t="s">
        <v>2530</v>
      </c>
      <c r="C933" s="44" t="s">
        <v>27</v>
      </c>
      <c r="D933" s="45"/>
      <c r="E933" s="33" t="str">
        <f>IF(D933&gt;0,($N$2-Excel_BuiltIn__FilterDatabase__1[[#This Row],[Szül Év.Hó.Nap]])/365.25,"0")</f>
        <v>0</v>
      </c>
      <c r="F933" s="40"/>
      <c r="G933" s="34" t="str">
        <f>CONCATENATE(H933,Excel_BuiltIn__FilterDatabase__1[[#This Row],[Felnőtt]],Excel_BuiltIn__FilterDatabase__1[[#This Row],[Senior]],Excel_BuiltIn__FilterDatabase__1[[#This Row],[Super.s]],L933)</f>
        <v xml:space="preserve">Super.s </v>
      </c>
      <c r="H933" s="34" t="str">
        <f>IF(L933="Nő","",IF(Excel_BuiltIn__FilterDatabase__1[[#This Row],[Kor]]&gt;=1=AND(Excel_BuiltIn__FilterDatabase__1[[#This Row],[Kor]]&lt;18),"Junior ",""))</f>
        <v/>
      </c>
      <c r="I933" s="34" t="str">
        <f>IF(L933="Nő","",IF(Excel_BuiltIn__FilterDatabase__1[[#This Row],[Kor]]&gt;=18=AND(Excel_BuiltIn__FilterDatabase__1[[#This Row],[Kor]]&lt;=49),"Felnőtt ",""))</f>
        <v/>
      </c>
      <c r="J933" s="34" t="str">
        <f>IF(L933="Nő","",IF(Excel_BuiltIn__FilterDatabase__1[[#This Row],[Kor]]&gt;49=AND(Excel_BuiltIn__FilterDatabase__1[[#This Row],[Kor]]&lt;=59),"Senior ",""))</f>
        <v/>
      </c>
      <c r="K933" s="34" t="str">
        <f>IF(L933="Nő","",IF(Excel_BuiltIn__FilterDatabase__1[[#This Row],[Kor]]&gt;=60,"Super.s ",""))</f>
        <v xml:space="preserve">Super.s </v>
      </c>
      <c r="L933" s="34" t="str">
        <f>IF(Excel_BuiltIn__FilterDatabase__1[[#This Row],[Nem]]="Nő","Lady","")</f>
        <v/>
      </c>
    </row>
    <row r="934" spans="1:12" s="1" customFormat="1" ht="13.8">
      <c r="A934" s="28">
        <v>3243</v>
      </c>
      <c r="B934" s="28" t="s">
        <v>2531</v>
      </c>
      <c r="C934" s="44" t="s">
        <v>2365</v>
      </c>
      <c r="D934" s="45"/>
      <c r="E934" s="33" t="str">
        <f>IF(D934&gt;0,($N$2-Excel_BuiltIn__FilterDatabase__1[[#This Row],[Szül Év.Hó.Nap]])/365.25,"0")</f>
        <v>0</v>
      </c>
      <c r="F934" s="40"/>
      <c r="G934" s="34" t="str">
        <f>CONCATENATE(H934,Excel_BuiltIn__FilterDatabase__1[[#This Row],[Felnőtt]],Excel_BuiltIn__FilterDatabase__1[[#This Row],[Senior]],Excel_BuiltIn__FilterDatabase__1[[#This Row],[Super.s]],L934)</f>
        <v xml:space="preserve">Super.s </v>
      </c>
      <c r="H934" s="34" t="str">
        <f>IF(L934="Nő","",IF(Excel_BuiltIn__FilterDatabase__1[[#This Row],[Kor]]&gt;=1=AND(Excel_BuiltIn__FilterDatabase__1[[#This Row],[Kor]]&lt;18),"Junior ",""))</f>
        <v/>
      </c>
      <c r="I934" s="34" t="str">
        <f>IF(L934="Nő","",IF(Excel_BuiltIn__FilterDatabase__1[[#This Row],[Kor]]&gt;=18=AND(Excel_BuiltIn__FilterDatabase__1[[#This Row],[Kor]]&lt;=49),"Felnőtt ",""))</f>
        <v/>
      </c>
      <c r="J934" s="34" t="str">
        <f>IF(L934="Nő","",IF(Excel_BuiltIn__FilterDatabase__1[[#This Row],[Kor]]&gt;49=AND(Excel_BuiltIn__FilterDatabase__1[[#This Row],[Kor]]&lt;=59),"Senior ",""))</f>
        <v/>
      </c>
      <c r="K934" s="34" t="str">
        <f>IF(L934="Nő","",IF(Excel_BuiltIn__FilterDatabase__1[[#This Row],[Kor]]&gt;=60,"Super.s ",""))</f>
        <v xml:space="preserve">Super.s </v>
      </c>
      <c r="L934" s="34" t="str">
        <f>IF(Excel_BuiltIn__FilterDatabase__1[[#This Row],[Nem]]="Nő","Lady","")</f>
        <v/>
      </c>
    </row>
    <row r="935" spans="1:12" s="1" customFormat="1" ht="27.6">
      <c r="A935" s="28">
        <v>3244</v>
      </c>
      <c r="B935" s="28" t="s">
        <v>2532</v>
      </c>
      <c r="C935" s="44" t="s">
        <v>2365</v>
      </c>
      <c r="D935" s="45"/>
      <c r="E935" s="33" t="str">
        <f>IF(D935&gt;0,($N$2-Excel_BuiltIn__FilterDatabase__1[[#This Row],[Szül Év.Hó.Nap]])/365.25,"0")</f>
        <v>0</v>
      </c>
      <c r="F935" s="40"/>
      <c r="G935" s="34" t="str">
        <f>CONCATENATE(H935,Excel_BuiltIn__FilterDatabase__1[[#This Row],[Felnőtt]],Excel_BuiltIn__FilterDatabase__1[[#This Row],[Senior]],Excel_BuiltIn__FilterDatabase__1[[#This Row],[Super.s]],L935)</f>
        <v xml:space="preserve">Super.s </v>
      </c>
      <c r="H935" s="34" t="str">
        <f>IF(L935="Nő","",IF(Excel_BuiltIn__FilterDatabase__1[[#This Row],[Kor]]&gt;=1=AND(Excel_BuiltIn__FilterDatabase__1[[#This Row],[Kor]]&lt;18),"Junior ",""))</f>
        <v/>
      </c>
      <c r="I935" s="34" t="str">
        <f>IF(L935="Nő","",IF(Excel_BuiltIn__FilterDatabase__1[[#This Row],[Kor]]&gt;=18=AND(Excel_BuiltIn__FilterDatabase__1[[#This Row],[Kor]]&lt;=49),"Felnőtt ",""))</f>
        <v/>
      </c>
      <c r="J935" s="34" t="str">
        <f>IF(L935="Nő","",IF(Excel_BuiltIn__FilterDatabase__1[[#This Row],[Kor]]&gt;49=AND(Excel_BuiltIn__FilterDatabase__1[[#This Row],[Kor]]&lt;=59),"Senior ",""))</f>
        <v/>
      </c>
      <c r="K935" s="34" t="str">
        <f>IF(L935="Nő","",IF(Excel_BuiltIn__FilterDatabase__1[[#This Row],[Kor]]&gt;=60,"Super.s ",""))</f>
        <v xml:space="preserve">Super.s </v>
      </c>
      <c r="L935" s="34" t="str">
        <f>IF(Excel_BuiltIn__FilterDatabase__1[[#This Row],[Nem]]="Nő","Lady","")</f>
        <v/>
      </c>
    </row>
    <row r="936" spans="1:12" s="1" customFormat="1" ht="13.8">
      <c r="A936" s="28">
        <v>3245</v>
      </c>
      <c r="B936" s="28" t="s">
        <v>721</v>
      </c>
      <c r="C936" s="44" t="s">
        <v>2365</v>
      </c>
      <c r="D936" s="45"/>
      <c r="E936" s="33" t="str">
        <f>IF(D936&gt;0,($N$2-Excel_BuiltIn__FilterDatabase__1[[#This Row],[Szül Év.Hó.Nap]])/365.25,"0")</f>
        <v>0</v>
      </c>
      <c r="F936" s="40"/>
      <c r="G936" s="34" t="str">
        <f>CONCATENATE(H936,Excel_BuiltIn__FilterDatabase__1[[#This Row],[Felnőtt]],Excel_BuiltIn__FilterDatabase__1[[#This Row],[Senior]],Excel_BuiltIn__FilterDatabase__1[[#This Row],[Super.s]],L936)</f>
        <v xml:space="preserve">Super.s </v>
      </c>
      <c r="H936" s="34" t="str">
        <f>IF(L936="Nő","",IF(Excel_BuiltIn__FilterDatabase__1[[#This Row],[Kor]]&gt;=1=AND(Excel_BuiltIn__FilterDatabase__1[[#This Row],[Kor]]&lt;18),"Junior ",""))</f>
        <v/>
      </c>
      <c r="I936" s="34" t="str">
        <f>IF(L936="Nő","",IF(Excel_BuiltIn__FilterDatabase__1[[#This Row],[Kor]]&gt;=18=AND(Excel_BuiltIn__FilterDatabase__1[[#This Row],[Kor]]&lt;=49),"Felnőtt ",""))</f>
        <v/>
      </c>
      <c r="J936" s="34" t="str">
        <f>IF(L936="Nő","",IF(Excel_BuiltIn__FilterDatabase__1[[#This Row],[Kor]]&gt;49=AND(Excel_BuiltIn__FilterDatabase__1[[#This Row],[Kor]]&lt;=59),"Senior ",""))</f>
        <v/>
      </c>
      <c r="K936" s="34" t="str">
        <f>IF(L936="Nő","",IF(Excel_BuiltIn__FilterDatabase__1[[#This Row],[Kor]]&gt;=60,"Super.s ",""))</f>
        <v xml:space="preserve">Super.s </v>
      </c>
      <c r="L936" s="34" t="str">
        <f>IF(Excel_BuiltIn__FilterDatabase__1[[#This Row],[Nem]]="Nő","Lady","")</f>
        <v/>
      </c>
    </row>
    <row r="937" spans="1:12" s="1" customFormat="1" ht="13.8">
      <c r="A937" s="28">
        <v>3246</v>
      </c>
      <c r="B937" s="28" t="s">
        <v>722</v>
      </c>
      <c r="C937" s="44" t="s">
        <v>2365</v>
      </c>
      <c r="D937" s="45"/>
      <c r="E937" s="33" t="str">
        <f>IF(D937&gt;0,($N$2-Excel_BuiltIn__FilterDatabase__1[[#This Row],[Szül Év.Hó.Nap]])/365.25,"0")</f>
        <v>0</v>
      </c>
      <c r="F937" s="40"/>
      <c r="G937" s="34" t="str">
        <f>CONCATENATE(H937,Excel_BuiltIn__FilterDatabase__1[[#This Row],[Felnőtt]],Excel_BuiltIn__FilterDatabase__1[[#This Row],[Senior]],Excel_BuiltIn__FilterDatabase__1[[#This Row],[Super.s]],L937)</f>
        <v xml:space="preserve">Super.s </v>
      </c>
      <c r="H937" s="34" t="str">
        <f>IF(L937="Nő","",IF(Excel_BuiltIn__FilterDatabase__1[[#This Row],[Kor]]&gt;=1=AND(Excel_BuiltIn__FilterDatabase__1[[#This Row],[Kor]]&lt;18),"Junior ",""))</f>
        <v/>
      </c>
      <c r="I937" s="34" t="str">
        <f>IF(L937="Nő","",IF(Excel_BuiltIn__FilterDatabase__1[[#This Row],[Kor]]&gt;=18=AND(Excel_BuiltIn__FilterDatabase__1[[#This Row],[Kor]]&lt;=49),"Felnőtt ",""))</f>
        <v/>
      </c>
      <c r="J937" s="34" t="str">
        <f>IF(L937="Nő","",IF(Excel_BuiltIn__FilterDatabase__1[[#This Row],[Kor]]&gt;49=AND(Excel_BuiltIn__FilterDatabase__1[[#This Row],[Kor]]&lt;=59),"Senior ",""))</f>
        <v/>
      </c>
      <c r="K937" s="34" t="str">
        <f>IF(L937="Nő","",IF(Excel_BuiltIn__FilterDatabase__1[[#This Row],[Kor]]&gt;=60,"Super.s ",""))</f>
        <v xml:space="preserve">Super.s </v>
      </c>
      <c r="L937" s="34" t="str">
        <f>IF(Excel_BuiltIn__FilterDatabase__1[[#This Row],[Nem]]="Nő","Lady","")</f>
        <v/>
      </c>
    </row>
    <row r="938" spans="1:12" s="1" customFormat="1" ht="13.8">
      <c r="A938" s="28">
        <v>3247</v>
      </c>
      <c r="B938" s="28" t="s">
        <v>2533</v>
      </c>
      <c r="C938" s="44" t="s">
        <v>2364</v>
      </c>
      <c r="D938" s="45"/>
      <c r="E938" s="33" t="str">
        <f>IF(D938&gt;0,($N$2-Excel_BuiltIn__FilterDatabase__1[[#This Row],[Szül Év.Hó.Nap]])/365.25,"0")</f>
        <v>0</v>
      </c>
      <c r="F938" s="40"/>
      <c r="G938" s="34" t="str">
        <f>CONCATENATE(H938,Excel_BuiltIn__FilterDatabase__1[[#This Row],[Felnőtt]],Excel_BuiltIn__FilterDatabase__1[[#This Row],[Senior]],Excel_BuiltIn__FilterDatabase__1[[#This Row],[Super.s]],L938)</f>
        <v xml:space="preserve">Super.s </v>
      </c>
      <c r="H938" s="34" t="str">
        <f>IF(L938="Nő","",IF(Excel_BuiltIn__FilterDatabase__1[[#This Row],[Kor]]&gt;=1=AND(Excel_BuiltIn__FilterDatabase__1[[#This Row],[Kor]]&lt;18),"Junior ",""))</f>
        <v/>
      </c>
      <c r="I938" s="34" t="str">
        <f>IF(L938="Nő","",IF(Excel_BuiltIn__FilterDatabase__1[[#This Row],[Kor]]&gt;=18=AND(Excel_BuiltIn__FilterDatabase__1[[#This Row],[Kor]]&lt;=49),"Felnőtt ",""))</f>
        <v/>
      </c>
      <c r="J938" s="34" t="str">
        <f>IF(L938="Nő","",IF(Excel_BuiltIn__FilterDatabase__1[[#This Row],[Kor]]&gt;49=AND(Excel_BuiltIn__FilterDatabase__1[[#This Row],[Kor]]&lt;=59),"Senior ",""))</f>
        <v/>
      </c>
      <c r="K938" s="34" t="str">
        <f>IF(L938="Nő","",IF(Excel_BuiltIn__FilterDatabase__1[[#This Row],[Kor]]&gt;=60,"Super.s ",""))</f>
        <v xml:space="preserve">Super.s </v>
      </c>
      <c r="L938" s="34" t="str">
        <f>IF(Excel_BuiltIn__FilterDatabase__1[[#This Row],[Nem]]="Nő","Lady","")</f>
        <v/>
      </c>
    </row>
    <row r="939" spans="1:12" s="1" customFormat="1" ht="13.8">
      <c r="A939" s="28">
        <v>3248</v>
      </c>
      <c r="B939" s="28" t="s">
        <v>723</v>
      </c>
      <c r="C939" s="44" t="s">
        <v>2365</v>
      </c>
      <c r="D939" s="45"/>
      <c r="E939" s="33" t="str">
        <f>IF(D939&gt;0,($N$2-Excel_BuiltIn__FilterDatabase__1[[#This Row],[Szül Év.Hó.Nap]])/365.25,"0")</f>
        <v>0</v>
      </c>
      <c r="F939" s="40"/>
      <c r="G939" s="34" t="str">
        <f>CONCATENATE(H939,Excel_BuiltIn__FilterDatabase__1[[#This Row],[Felnőtt]],Excel_BuiltIn__FilterDatabase__1[[#This Row],[Senior]],Excel_BuiltIn__FilterDatabase__1[[#This Row],[Super.s]],L939)</f>
        <v xml:space="preserve">Super.s </v>
      </c>
      <c r="H939" s="34" t="str">
        <f>IF(L939="Nő","",IF(Excel_BuiltIn__FilterDatabase__1[[#This Row],[Kor]]&gt;=1=AND(Excel_BuiltIn__FilterDatabase__1[[#This Row],[Kor]]&lt;18),"Junior ",""))</f>
        <v/>
      </c>
      <c r="I939" s="34" t="str">
        <f>IF(L939="Nő","",IF(Excel_BuiltIn__FilterDatabase__1[[#This Row],[Kor]]&gt;=18=AND(Excel_BuiltIn__FilterDatabase__1[[#This Row],[Kor]]&lt;=49),"Felnőtt ",""))</f>
        <v/>
      </c>
      <c r="J939" s="34" t="str">
        <f>IF(L939="Nő","",IF(Excel_BuiltIn__FilterDatabase__1[[#This Row],[Kor]]&gt;49=AND(Excel_BuiltIn__FilterDatabase__1[[#This Row],[Kor]]&lt;=59),"Senior ",""))</f>
        <v/>
      </c>
      <c r="K939" s="34" t="str">
        <f>IF(L939="Nő","",IF(Excel_BuiltIn__FilterDatabase__1[[#This Row],[Kor]]&gt;=60,"Super.s ",""))</f>
        <v xml:space="preserve">Super.s </v>
      </c>
      <c r="L939" s="34" t="str">
        <f>IF(Excel_BuiltIn__FilterDatabase__1[[#This Row],[Nem]]="Nő","Lady","")</f>
        <v/>
      </c>
    </row>
    <row r="940" spans="1:12" s="1" customFormat="1" ht="13.8">
      <c r="A940" s="28">
        <v>3250</v>
      </c>
      <c r="B940" s="28" t="s">
        <v>399</v>
      </c>
      <c r="C940" s="44" t="s">
        <v>2365</v>
      </c>
      <c r="D940" s="45"/>
      <c r="E940" s="33" t="str">
        <f>IF(D940&gt;0,($N$2-Excel_BuiltIn__FilterDatabase__1[[#This Row],[Szül Év.Hó.Nap]])/365.25,"0")</f>
        <v>0</v>
      </c>
      <c r="F940" s="40"/>
      <c r="G940" s="34" t="str">
        <f>CONCATENATE(H940,Excel_BuiltIn__FilterDatabase__1[[#This Row],[Felnőtt]],Excel_BuiltIn__FilterDatabase__1[[#This Row],[Senior]],Excel_BuiltIn__FilterDatabase__1[[#This Row],[Super.s]],L940)</f>
        <v xml:space="preserve">Super.s </v>
      </c>
      <c r="H940" s="34" t="str">
        <f>IF(L940="Nő","",IF(Excel_BuiltIn__FilterDatabase__1[[#This Row],[Kor]]&gt;=1=AND(Excel_BuiltIn__FilterDatabase__1[[#This Row],[Kor]]&lt;18),"Junior ",""))</f>
        <v/>
      </c>
      <c r="I940" s="34" t="str">
        <f>IF(L940="Nő","",IF(Excel_BuiltIn__FilterDatabase__1[[#This Row],[Kor]]&gt;=18=AND(Excel_BuiltIn__FilterDatabase__1[[#This Row],[Kor]]&lt;=49),"Felnőtt ",""))</f>
        <v/>
      </c>
      <c r="J940" s="34" t="str">
        <f>IF(L940="Nő","",IF(Excel_BuiltIn__FilterDatabase__1[[#This Row],[Kor]]&gt;49=AND(Excel_BuiltIn__FilterDatabase__1[[#This Row],[Kor]]&lt;=59),"Senior ",""))</f>
        <v/>
      </c>
      <c r="K940" s="34" t="str">
        <f>IF(L940="Nő","",IF(Excel_BuiltIn__FilterDatabase__1[[#This Row],[Kor]]&gt;=60,"Super.s ",""))</f>
        <v xml:space="preserve">Super.s </v>
      </c>
      <c r="L940" s="34" t="str">
        <f>IF(Excel_BuiltIn__FilterDatabase__1[[#This Row],[Nem]]="Nő","Lady","")</f>
        <v/>
      </c>
    </row>
    <row r="941" spans="1:12" s="1" customFormat="1" ht="13.8">
      <c r="A941" s="28">
        <v>3251</v>
      </c>
      <c r="B941" s="28" t="s">
        <v>2534</v>
      </c>
      <c r="C941" s="44" t="s">
        <v>2423</v>
      </c>
      <c r="D941" s="45"/>
      <c r="E941" s="33" t="str">
        <f>IF(D941&gt;0,($N$2-Excel_BuiltIn__FilterDatabase__1[[#This Row],[Szül Év.Hó.Nap]])/365.25,"0")</f>
        <v>0</v>
      </c>
      <c r="F941" s="40"/>
      <c r="G941" s="34" t="str">
        <f>CONCATENATE(H941,Excel_BuiltIn__FilterDatabase__1[[#This Row],[Felnőtt]],Excel_BuiltIn__FilterDatabase__1[[#This Row],[Senior]],Excel_BuiltIn__FilterDatabase__1[[#This Row],[Super.s]],L941)</f>
        <v xml:space="preserve">Super.s </v>
      </c>
      <c r="H941" s="34" t="str">
        <f>IF(L941="Nő","",IF(Excel_BuiltIn__FilterDatabase__1[[#This Row],[Kor]]&gt;=1=AND(Excel_BuiltIn__FilterDatabase__1[[#This Row],[Kor]]&lt;18),"Junior ",""))</f>
        <v/>
      </c>
      <c r="I941" s="34" t="str">
        <f>IF(L941="Nő","",IF(Excel_BuiltIn__FilterDatabase__1[[#This Row],[Kor]]&gt;=18=AND(Excel_BuiltIn__FilterDatabase__1[[#This Row],[Kor]]&lt;=49),"Felnőtt ",""))</f>
        <v/>
      </c>
      <c r="J941" s="34" t="str">
        <f>IF(L941="Nő","",IF(Excel_BuiltIn__FilterDatabase__1[[#This Row],[Kor]]&gt;49=AND(Excel_BuiltIn__FilterDatabase__1[[#This Row],[Kor]]&lt;=59),"Senior ",""))</f>
        <v/>
      </c>
      <c r="K941" s="34" t="str">
        <f>IF(L941="Nő","",IF(Excel_BuiltIn__FilterDatabase__1[[#This Row],[Kor]]&gt;=60,"Super.s ",""))</f>
        <v xml:space="preserve">Super.s </v>
      </c>
      <c r="L941" s="34" t="str">
        <f>IF(Excel_BuiltIn__FilterDatabase__1[[#This Row],[Nem]]="Nő","Lady","")</f>
        <v/>
      </c>
    </row>
    <row r="942" spans="1:12" s="1" customFormat="1" ht="13.8">
      <c r="A942" s="28">
        <v>3253</v>
      </c>
      <c r="B942" s="28" t="s">
        <v>724</v>
      </c>
      <c r="C942" s="44" t="s">
        <v>2365</v>
      </c>
      <c r="D942" s="45"/>
      <c r="E942" s="33" t="str">
        <f>IF(D942&gt;0,($N$2-Excel_BuiltIn__FilterDatabase__1[[#This Row],[Szül Év.Hó.Nap]])/365.25,"0")</f>
        <v>0</v>
      </c>
      <c r="F942" s="40"/>
      <c r="G942" s="34" t="str">
        <f>CONCATENATE(H942,Excel_BuiltIn__FilterDatabase__1[[#This Row],[Felnőtt]],Excel_BuiltIn__FilterDatabase__1[[#This Row],[Senior]],Excel_BuiltIn__FilterDatabase__1[[#This Row],[Super.s]],L942)</f>
        <v xml:space="preserve">Super.s </v>
      </c>
      <c r="H942" s="34" t="str">
        <f>IF(L942="Nő","",IF(Excel_BuiltIn__FilterDatabase__1[[#This Row],[Kor]]&gt;=1=AND(Excel_BuiltIn__FilterDatabase__1[[#This Row],[Kor]]&lt;18),"Junior ",""))</f>
        <v/>
      </c>
      <c r="I942" s="34" t="str">
        <f>IF(L942="Nő","",IF(Excel_BuiltIn__FilterDatabase__1[[#This Row],[Kor]]&gt;=18=AND(Excel_BuiltIn__FilterDatabase__1[[#This Row],[Kor]]&lt;=49),"Felnőtt ",""))</f>
        <v/>
      </c>
      <c r="J942" s="34" t="str">
        <f>IF(L942="Nő","",IF(Excel_BuiltIn__FilterDatabase__1[[#This Row],[Kor]]&gt;49=AND(Excel_BuiltIn__FilterDatabase__1[[#This Row],[Kor]]&lt;=59),"Senior ",""))</f>
        <v/>
      </c>
      <c r="K942" s="34" t="str">
        <f>IF(L942="Nő","",IF(Excel_BuiltIn__FilterDatabase__1[[#This Row],[Kor]]&gt;=60,"Super.s ",""))</f>
        <v xml:space="preserve">Super.s </v>
      </c>
      <c r="L942" s="34" t="str">
        <f>IF(Excel_BuiltIn__FilterDatabase__1[[#This Row],[Nem]]="Nő","Lady","")</f>
        <v/>
      </c>
    </row>
    <row r="943" spans="1:12" s="1" customFormat="1" ht="13.8">
      <c r="A943" s="28">
        <v>3254</v>
      </c>
      <c r="B943" s="28" t="s">
        <v>2535</v>
      </c>
      <c r="C943" s="44" t="s">
        <v>2365</v>
      </c>
      <c r="D943" s="45"/>
      <c r="E943" s="33" t="str">
        <f>IF(D943&gt;0,($N$2-Excel_BuiltIn__FilterDatabase__1[[#This Row],[Szül Év.Hó.Nap]])/365.25,"0")</f>
        <v>0</v>
      </c>
      <c r="F943" s="40"/>
      <c r="G943" s="34" t="str">
        <f>CONCATENATE(H943,Excel_BuiltIn__FilterDatabase__1[[#This Row],[Felnőtt]],Excel_BuiltIn__FilterDatabase__1[[#This Row],[Senior]],Excel_BuiltIn__FilterDatabase__1[[#This Row],[Super.s]],L943)</f>
        <v xml:space="preserve">Super.s </v>
      </c>
      <c r="H943" s="34" t="str">
        <f>IF(L943="Nő","",IF(Excel_BuiltIn__FilterDatabase__1[[#This Row],[Kor]]&gt;=1=AND(Excel_BuiltIn__FilterDatabase__1[[#This Row],[Kor]]&lt;18),"Junior ",""))</f>
        <v/>
      </c>
      <c r="I943" s="34" t="str">
        <f>IF(L943="Nő","",IF(Excel_BuiltIn__FilterDatabase__1[[#This Row],[Kor]]&gt;=18=AND(Excel_BuiltIn__FilterDatabase__1[[#This Row],[Kor]]&lt;=49),"Felnőtt ",""))</f>
        <v/>
      </c>
      <c r="J943" s="34" t="str">
        <f>IF(L943="Nő","",IF(Excel_BuiltIn__FilterDatabase__1[[#This Row],[Kor]]&gt;49=AND(Excel_BuiltIn__FilterDatabase__1[[#This Row],[Kor]]&lt;=59),"Senior ",""))</f>
        <v/>
      </c>
      <c r="K943" s="34" t="str">
        <f>IF(L943="Nő","",IF(Excel_BuiltIn__FilterDatabase__1[[#This Row],[Kor]]&gt;=60,"Super.s ",""))</f>
        <v xml:space="preserve">Super.s </v>
      </c>
      <c r="L943" s="34" t="str">
        <f>IF(Excel_BuiltIn__FilterDatabase__1[[#This Row],[Nem]]="Nő","Lady","")</f>
        <v/>
      </c>
    </row>
    <row r="944" spans="1:12" s="1" customFormat="1" ht="27.6">
      <c r="A944" s="28">
        <v>3255</v>
      </c>
      <c r="B944" s="28" t="s">
        <v>1552</v>
      </c>
      <c r="C944" s="44" t="s">
        <v>2365</v>
      </c>
      <c r="D944" s="45"/>
      <c r="E944" s="33" t="str">
        <f>IF(D944&gt;0,($N$2-Excel_BuiltIn__FilterDatabase__1[[#This Row],[Szül Év.Hó.Nap]])/365.25,"0")</f>
        <v>0</v>
      </c>
      <c r="F944" s="40"/>
      <c r="G944" s="34" t="str">
        <f>CONCATENATE(H944,Excel_BuiltIn__FilterDatabase__1[[#This Row],[Felnőtt]],Excel_BuiltIn__FilterDatabase__1[[#This Row],[Senior]],Excel_BuiltIn__FilterDatabase__1[[#This Row],[Super.s]],L944)</f>
        <v xml:space="preserve">Super.s </v>
      </c>
      <c r="H944" s="34" t="str">
        <f>IF(L944="Nő","",IF(Excel_BuiltIn__FilterDatabase__1[[#This Row],[Kor]]&gt;=1=AND(Excel_BuiltIn__FilterDatabase__1[[#This Row],[Kor]]&lt;18),"Junior ",""))</f>
        <v/>
      </c>
      <c r="I944" s="34" t="str">
        <f>IF(L944="Nő","",IF(Excel_BuiltIn__FilterDatabase__1[[#This Row],[Kor]]&gt;=18=AND(Excel_BuiltIn__FilterDatabase__1[[#This Row],[Kor]]&lt;=49),"Felnőtt ",""))</f>
        <v/>
      </c>
      <c r="J944" s="34" t="str">
        <f>IF(L944="Nő","",IF(Excel_BuiltIn__FilterDatabase__1[[#This Row],[Kor]]&gt;49=AND(Excel_BuiltIn__FilterDatabase__1[[#This Row],[Kor]]&lt;=59),"Senior ",""))</f>
        <v/>
      </c>
      <c r="K944" s="34" t="str">
        <f>IF(L944="Nő","",IF(Excel_BuiltIn__FilterDatabase__1[[#This Row],[Kor]]&gt;=60,"Super.s ",""))</f>
        <v xml:space="preserve">Super.s </v>
      </c>
      <c r="L944" s="34" t="str">
        <f>IF(Excel_BuiltIn__FilterDatabase__1[[#This Row],[Nem]]="Nő","Lady","")</f>
        <v/>
      </c>
    </row>
    <row r="945" spans="1:12" s="1" customFormat="1" ht="13.8">
      <c r="A945" s="28">
        <v>3256</v>
      </c>
      <c r="B945" s="28" t="s">
        <v>2536</v>
      </c>
      <c r="C945" s="44" t="s">
        <v>2364</v>
      </c>
      <c r="D945" s="45"/>
      <c r="E945" s="33" t="str">
        <f>IF(D945&gt;0,($N$2-Excel_BuiltIn__FilterDatabase__1[[#This Row],[Szül Év.Hó.Nap]])/365.25,"0")</f>
        <v>0</v>
      </c>
      <c r="F945" s="40"/>
      <c r="G945" s="34" t="str">
        <f>CONCATENATE(H945,Excel_BuiltIn__FilterDatabase__1[[#This Row],[Felnőtt]],Excel_BuiltIn__FilterDatabase__1[[#This Row],[Senior]],Excel_BuiltIn__FilterDatabase__1[[#This Row],[Super.s]],L945)</f>
        <v xml:space="preserve">Super.s </v>
      </c>
      <c r="H945" s="34" t="str">
        <f>IF(L945="Nő","",IF(Excel_BuiltIn__FilterDatabase__1[[#This Row],[Kor]]&gt;=1=AND(Excel_BuiltIn__FilterDatabase__1[[#This Row],[Kor]]&lt;18),"Junior ",""))</f>
        <v/>
      </c>
      <c r="I945" s="34" t="str">
        <f>IF(L945="Nő","",IF(Excel_BuiltIn__FilterDatabase__1[[#This Row],[Kor]]&gt;=18=AND(Excel_BuiltIn__FilterDatabase__1[[#This Row],[Kor]]&lt;=49),"Felnőtt ",""))</f>
        <v/>
      </c>
      <c r="J945" s="34" t="str">
        <f>IF(L945="Nő","",IF(Excel_BuiltIn__FilterDatabase__1[[#This Row],[Kor]]&gt;49=AND(Excel_BuiltIn__FilterDatabase__1[[#This Row],[Kor]]&lt;=59),"Senior ",""))</f>
        <v/>
      </c>
      <c r="K945" s="34" t="str">
        <f>IF(L945="Nő","",IF(Excel_BuiltIn__FilterDatabase__1[[#This Row],[Kor]]&gt;=60,"Super.s ",""))</f>
        <v xml:space="preserve">Super.s </v>
      </c>
      <c r="L945" s="34" t="str">
        <f>IF(Excel_BuiltIn__FilterDatabase__1[[#This Row],[Nem]]="Nő","Lady","")</f>
        <v/>
      </c>
    </row>
    <row r="946" spans="1:12" s="1" customFormat="1" ht="13.8">
      <c r="A946" s="28">
        <v>3257</v>
      </c>
      <c r="B946" s="28" t="s">
        <v>725</v>
      </c>
      <c r="C946" s="44" t="s">
        <v>2365</v>
      </c>
      <c r="D946" s="45"/>
      <c r="E946" s="33" t="str">
        <f>IF(D946&gt;0,($N$2-Excel_BuiltIn__FilterDatabase__1[[#This Row],[Szül Év.Hó.Nap]])/365.25,"0")</f>
        <v>0</v>
      </c>
      <c r="F946" s="40"/>
      <c r="G946" s="34" t="str">
        <f>CONCATENATE(H946,Excel_BuiltIn__FilterDatabase__1[[#This Row],[Felnőtt]],Excel_BuiltIn__FilterDatabase__1[[#This Row],[Senior]],Excel_BuiltIn__FilterDatabase__1[[#This Row],[Super.s]],L946)</f>
        <v xml:space="preserve">Super.s </v>
      </c>
      <c r="H946" s="34" t="str">
        <f>IF(L946="Nő","",IF(Excel_BuiltIn__FilterDatabase__1[[#This Row],[Kor]]&gt;=1=AND(Excel_BuiltIn__FilterDatabase__1[[#This Row],[Kor]]&lt;18),"Junior ",""))</f>
        <v/>
      </c>
      <c r="I946" s="34" t="str">
        <f>IF(L946="Nő","",IF(Excel_BuiltIn__FilterDatabase__1[[#This Row],[Kor]]&gt;=18=AND(Excel_BuiltIn__FilterDatabase__1[[#This Row],[Kor]]&lt;=49),"Felnőtt ",""))</f>
        <v/>
      </c>
      <c r="J946" s="34" t="str">
        <f>IF(L946="Nő","",IF(Excel_BuiltIn__FilterDatabase__1[[#This Row],[Kor]]&gt;49=AND(Excel_BuiltIn__FilterDatabase__1[[#This Row],[Kor]]&lt;=59),"Senior ",""))</f>
        <v/>
      </c>
      <c r="K946" s="34" t="str">
        <f>IF(L946="Nő","",IF(Excel_BuiltIn__FilterDatabase__1[[#This Row],[Kor]]&gt;=60,"Super.s ",""))</f>
        <v xml:space="preserve">Super.s </v>
      </c>
      <c r="L946" s="34" t="str">
        <f>IF(Excel_BuiltIn__FilterDatabase__1[[#This Row],[Nem]]="Nő","Lady","")</f>
        <v/>
      </c>
    </row>
    <row r="947" spans="1:12" s="1" customFormat="1" ht="13.8">
      <c r="A947" s="28">
        <v>3258</v>
      </c>
      <c r="B947" s="28" t="s">
        <v>726</v>
      </c>
      <c r="C947" s="44" t="s">
        <v>2365</v>
      </c>
      <c r="D947" s="45"/>
      <c r="E947" s="33" t="str">
        <f>IF(D947&gt;0,($N$2-Excel_BuiltIn__FilterDatabase__1[[#This Row],[Szül Év.Hó.Nap]])/365.25,"0")</f>
        <v>0</v>
      </c>
      <c r="F947" s="40"/>
      <c r="G947" s="34" t="str">
        <f>CONCATENATE(H947,Excel_BuiltIn__FilterDatabase__1[[#This Row],[Felnőtt]],Excel_BuiltIn__FilterDatabase__1[[#This Row],[Senior]],Excel_BuiltIn__FilterDatabase__1[[#This Row],[Super.s]],L947)</f>
        <v xml:space="preserve">Super.s </v>
      </c>
      <c r="H947" s="34" t="str">
        <f>IF(L947="Nő","",IF(Excel_BuiltIn__FilterDatabase__1[[#This Row],[Kor]]&gt;=1=AND(Excel_BuiltIn__FilterDatabase__1[[#This Row],[Kor]]&lt;18),"Junior ",""))</f>
        <v/>
      </c>
      <c r="I947" s="34" t="str">
        <f>IF(L947="Nő","",IF(Excel_BuiltIn__FilterDatabase__1[[#This Row],[Kor]]&gt;=18=AND(Excel_BuiltIn__FilterDatabase__1[[#This Row],[Kor]]&lt;=49),"Felnőtt ",""))</f>
        <v/>
      </c>
      <c r="J947" s="34" t="str">
        <f>IF(L947="Nő","",IF(Excel_BuiltIn__FilterDatabase__1[[#This Row],[Kor]]&gt;49=AND(Excel_BuiltIn__FilterDatabase__1[[#This Row],[Kor]]&lt;=59),"Senior ",""))</f>
        <v/>
      </c>
      <c r="K947" s="34" t="str">
        <f>IF(L947="Nő","",IF(Excel_BuiltIn__FilterDatabase__1[[#This Row],[Kor]]&gt;=60,"Super.s ",""))</f>
        <v xml:space="preserve">Super.s </v>
      </c>
      <c r="L947" s="34" t="str">
        <f>IF(Excel_BuiltIn__FilterDatabase__1[[#This Row],[Nem]]="Nő","Lady","")</f>
        <v/>
      </c>
    </row>
    <row r="948" spans="1:12" s="1" customFormat="1" ht="13.8">
      <c r="A948" s="28">
        <v>3259</v>
      </c>
      <c r="B948" s="28" t="s">
        <v>727</v>
      </c>
      <c r="C948" s="44" t="s">
        <v>2364</v>
      </c>
      <c r="D948" s="45"/>
      <c r="E948" s="33" t="str">
        <f>IF(D948&gt;0,($N$2-Excel_BuiltIn__FilterDatabase__1[[#This Row],[Szül Év.Hó.Nap]])/365.25,"0")</f>
        <v>0</v>
      </c>
      <c r="F948" s="40"/>
      <c r="G948" s="34" t="str">
        <f>CONCATENATE(H948,Excel_BuiltIn__FilterDatabase__1[[#This Row],[Felnőtt]],Excel_BuiltIn__FilterDatabase__1[[#This Row],[Senior]],Excel_BuiltIn__FilterDatabase__1[[#This Row],[Super.s]],L948)</f>
        <v xml:space="preserve">Super.s </v>
      </c>
      <c r="H948" s="34" t="str">
        <f>IF(L948="Nő","",IF(Excel_BuiltIn__FilterDatabase__1[[#This Row],[Kor]]&gt;=1=AND(Excel_BuiltIn__FilterDatabase__1[[#This Row],[Kor]]&lt;18),"Junior ",""))</f>
        <v/>
      </c>
      <c r="I948" s="34" t="str">
        <f>IF(L948="Nő","",IF(Excel_BuiltIn__FilterDatabase__1[[#This Row],[Kor]]&gt;=18=AND(Excel_BuiltIn__FilterDatabase__1[[#This Row],[Kor]]&lt;=49),"Felnőtt ",""))</f>
        <v/>
      </c>
      <c r="J948" s="34" t="str">
        <f>IF(L948="Nő","",IF(Excel_BuiltIn__FilterDatabase__1[[#This Row],[Kor]]&gt;49=AND(Excel_BuiltIn__FilterDatabase__1[[#This Row],[Kor]]&lt;=59),"Senior ",""))</f>
        <v/>
      </c>
      <c r="K948" s="34" t="str">
        <f>IF(L948="Nő","",IF(Excel_BuiltIn__FilterDatabase__1[[#This Row],[Kor]]&gt;=60,"Super.s ",""))</f>
        <v xml:space="preserve">Super.s </v>
      </c>
      <c r="L948" s="34" t="str">
        <f>IF(Excel_BuiltIn__FilterDatabase__1[[#This Row],[Nem]]="Nő","Lady","")</f>
        <v/>
      </c>
    </row>
    <row r="949" spans="1:12" s="1" customFormat="1" ht="27.6">
      <c r="A949" s="28">
        <v>3260</v>
      </c>
      <c r="B949" s="28" t="s">
        <v>2537</v>
      </c>
      <c r="C949" s="44" t="s">
        <v>2365</v>
      </c>
      <c r="D949" s="45"/>
      <c r="E949" s="33" t="str">
        <f>IF(D949&gt;0,($N$2-Excel_BuiltIn__FilterDatabase__1[[#This Row],[Szül Év.Hó.Nap]])/365.25,"0")</f>
        <v>0</v>
      </c>
      <c r="F949" s="40"/>
      <c r="G949" s="34" t="str">
        <f>CONCATENATE(H949,Excel_BuiltIn__FilterDatabase__1[[#This Row],[Felnőtt]],Excel_BuiltIn__FilterDatabase__1[[#This Row],[Senior]],Excel_BuiltIn__FilterDatabase__1[[#This Row],[Super.s]],L949)</f>
        <v xml:space="preserve">Super.s </v>
      </c>
      <c r="H949" s="34" t="str">
        <f>IF(L949="Nő","",IF(Excel_BuiltIn__FilterDatabase__1[[#This Row],[Kor]]&gt;=1=AND(Excel_BuiltIn__FilterDatabase__1[[#This Row],[Kor]]&lt;18),"Junior ",""))</f>
        <v/>
      </c>
      <c r="I949" s="34" t="str">
        <f>IF(L949="Nő","",IF(Excel_BuiltIn__FilterDatabase__1[[#This Row],[Kor]]&gt;=18=AND(Excel_BuiltIn__FilterDatabase__1[[#This Row],[Kor]]&lt;=49),"Felnőtt ",""))</f>
        <v/>
      </c>
      <c r="J949" s="34" t="str">
        <f>IF(L949="Nő","",IF(Excel_BuiltIn__FilterDatabase__1[[#This Row],[Kor]]&gt;49=AND(Excel_BuiltIn__FilterDatabase__1[[#This Row],[Kor]]&lt;=59),"Senior ",""))</f>
        <v/>
      </c>
      <c r="K949" s="34" t="str">
        <f>IF(L949="Nő","",IF(Excel_BuiltIn__FilterDatabase__1[[#This Row],[Kor]]&gt;=60,"Super.s ",""))</f>
        <v xml:space="preserve">Super.s </v>
      </c>
      <c r="L949" s="34" t="str">
        <f>IF(Excel_BuiltIn__FilterDatabase__1[[#This Row],[Nem]]="Nő","Lady","")</f>
        <v/>
      </c>
    </row>
    <row r="950" spans="1:12" s="1" customFormat="1" ht="13.8">
      <c r="A950" s="28">
        <v>3262</v>
      </c>
      <c r="B950" s="28" t="s">
        <v>1553</v>
      </c>
      <c r="C950" s="44" t="s">
        <v>2365</v>
      </c>
      <c r="D950" s="45"/>
      <c r="E950" s="33" t="str">
        <f>IF(D950&gt;0,($N$2-Excel_BuiltIn__FilterDatabase__1[[#This Row],[Szül Év.Hó.Nap]])/365.25,"0")</f>
        <v>0</v>
      </c>
      <c r="F950" s="40"/>
      <c r="G950" s="34" t="str">
        <f>CONCATENATE(H950,Excel_BuiltIn__FilterDatabase__1[[#This Row],[Felnőtt]],Excel_BuiltIn__FilterDatabase__1[[#This Row],[Senior]],Excel_BuiltIn__FilterDatabase__1[[#This Row],[Super.s]],L950)</f>
        <v xml:space="preserve">Super.s </v>
      </c>
      <c r="H950" s="34" t="str">
        <f>IF(L950="Nő","",IF(Excel_BuiltIn__FilterDatabase__1[[#This Row],[Kor]]&gt;=1=AND(Excel_BuiltIn__FilterDatabase__1[[#This Row],[Kor]]&lt;18),"Junior ",""))</f>
        <v/>
      </c>
      <c r="I950" s="34" t="str">
        <f>IF(L950="Nő","",IF(Excel_BuiltIn__FilterDatabase__1[[#This Row],[Kor]]&gt;=18=AND(Excel_BuiltIn__FilterDatabase__1[[#This Row],[Kor]]&lt;=49),"Felnőtt ",""))</f>
        <v/>
      </c>
      <c r="J950" s="34" t="str">
        <f>IF(L950="Nő","",IF(Excel_BuiltIn__FilterDatabase__1[[#This Row],[Kor]]&gt;49=AND(Excel_BuiltIn__FilterDatabase__1[[#This Row],[Kor]]&lt;=59),"Senior ",""))</f>
        <v/>
      </c>
      <c r="K950" s="34" t="str">
        <f>IF(L950="Nő","",IF(Excel_BuiltIn__FilterDatabase__1[[#This Row],[Kor]]&gt;=60,"Super.s ",""))</f>
        <v xml:space="preserve">Super.s </v>
      </c>
      <c r="L950" s="34" t="str">
        <f>IF(Excel_BuiltIn__FilterDatabase__1[[#This Row],[Nem]]="Nő","Lady","")</f>
        <v/>
      </c>
    </row>
    <row r="951" spans="1:12" s="1" customFormat="1" ht="13.8">
      <c r="A951" s="28">
        <v>3263</v>
      </c>
      <c r="B951" s="28" t="s">
        <v>728</v>
      </c>
      <c r="C951" s="44" t="s">
        <v>2365</v>
      </c>
      <c r="D951" s="45"/>
      <c r="E951" s="33" t="str">
        <f>IF(D951&gt;0,($N$2-Excel_BuiltIn__FilterDatabase__1[[#This Row],[Szül Év.Hó.Nap]])/365.25,"0")</f>
        <v>0</v>
      </c>
      <c r="F951" s="40"/>
      <c r="G951" s="34" t="str">
        <f>CONCATENATE(H951,Excel_BuiltIn__FilterDatabase__1[[#This Row],[Felnőtt]],Excel_BuiltIn__FilterDatabase__1[[#This Row],[Senior]],Excel_BuiltIn__FilterDatabase__1[[#This Row],[Super.s]],L951)</f>
        <v xml:space="preserve">Super.s </v>
      </c>
      <c r="H951" s="34" t="str">
        <f>IF(L951="Nő","",IF(Excel_BuiltIn__FilterDatabase__1[[#This Row],[Kor]]&gt;=1=AND(Excel_BuiltIn__FilterDatabase__1[[#This Row],[Kor]]&lt;18),"Junior ",""))</f>
        <v/>
      </c>
      <c r="I951" s="34" t="str">
        <f>IF(L951="Nő","",IF(Excel_BuiltIn__FilterDatabase__1[[#This Row],[Kor]]&gt;=18=AND(Excel_BuiltIn__FilterDatabase__1[[#This Row],[Kor]]&lt;=49),"Felnőtt ",""))</f>
        <v/>
      </c>
      <c r="J951" s="34" t="str">
        <f>IF(L951="Nő","",IF(Excel_BuiltIn__FilterDatabase__1[[#This Row],[Kor]]&gt;49=AND(Excel_BuiltIn__FilterDatabase__1[[#This Row],[Kor]]&lt;=59),"Senior ",""))</f>
        <v/>
      </c>
      <c r="K951" s="34" t="str">
        <f>IF(L951="Nő","",IF(Excel_BuiltIn__FilterDatabase__1[[#This Row],[Kor]]&gt;=60,"Super.s ",""))</f>
        <v xml:space="preserve">Super.s </v>
      </c>
      <c r="L951" s="34" t="str">
        <f>IF(Excel_BuiltIn__FilterDatabase__1[[#This Row],[Nem]]="Nő","Lady","")</f>
        <v/>
      </c>
    </row>
    <row r="952" spans="1:12" s="1" customFormat="1" ht="13.8">
      <c r="A952" s="28">
        <v>3264</v>
      </c>
      <c r="B952" s="28" t="s">
        <v>1554</v>
      </c>
      <c r="C952" s="44" t="s">
        <v>2365</v>
      </c>
      <c r="D952" s="45"/>
      <c r="E952" s="33" t="str">
        <f>IF(D952&gt;0,($N$2-Excel_BuiltIn__FilterDatabase__1[[#This Row],[Szül Év.Hó.Nap]])/365.25,"0")</f>
        <v>0</v>
      </c>
      <c r="F952" s="40"/>
      <c r="G952" s="34" t="str">
        <f>CONCATENATE(H952,Excel_BuiltIn__FilterDatabase__1[[#This Row],[Felnőtt]],Excel_BuiltIn__FilterDatabase__1[[#This Row],[Senior]],Excel_BuiltIn__FilterDatabase__1[[#This Row],[Super.s]],L952)</f>
        <v xml:space="preserve">Super.s </v>
      </c>
      <c r="H952" s="34" t="str">
        <f>IF(L952="Nő","",IF(Excel_BuiltIn__FilterDatabase__1[[#This Row],[Kor]]&gt;=1=AND(Excel_BuiltIn__FilterDatabase__1[[#This Row],[Kor]]&lt;18),"Junior ",""))</f>
        <v/>
      </c>
      <c r="I952" s="34" t="str">
        <f>IF(L952="Nő","",IF(Excel_BuiltIn__FilterDatabase__1[[#This Row],[Kor]]&gt;=18=AND(Excel_BuiltIn__FilterDatabase__1[[#This Row],[Kor]]&lt;=49),"Felnőtt ",""))</f>
        <v/>
      </c>
      <c r="J952" s="34" t="str">
        <f>IF(L952="Nő","",IF(Excel_BuiltIn__FilterDatabase__1[[#This Row],[Kor]]&gt;49=AND(Excel_BuiltIn__FilterDatabase__1[[#This Row],[Kor]]&lt;=59),"Senior ",""))</f>
        <v/>
      </c>
      <c r="K952" s="34" t="str">
        <f>IF(L952="Nő","",IF(Excel_BuiltIn__FilterDatabase__1[[#This Row],[Kor]]&gt;=60,"Super.s ",""))</f>
        <v xml:space="preserve">Super.s </v>
      </c>
      <c r="L952" s="34" t="str">
        <f>IF(Excel_BuiltIn__FilterDatabase__1[[#This Row],[Nem]]="Nő","Lady","")</f>
        <v/>
      </c>
    </row>
    <row r="953" spans="1:12" s="1" customFormat="1" ht="13.8">
      <c r="A953" s="28">
        <v>3266</v>
      </c>
      <c r="B953" s="28" t="s">
        <v>1555</v>
      </c>
      <c r="C953" s="44" t="s">
        <v>2365</v>
      </c>
      <c r="D953" s="45"/>
      <c r="E953" s="33" t="str">
        <f>IF(D953&gt;0,($N$2-Excel_BuiltIn__FilterDatabase__1[[#This Row],[Szül Év.Hó.Nap]])/365.25,"0")</f>
        <v>0</v>
      </c>
      <c r="F953" s="40"/>
      <c r="G953" s="34" t="str">
        <f>CONCATENATE(H953,Excel_BuiltIn__FilterDatabase__1[[#This Row],[Felnőtt]],Excel_BuiltIn__FilterDatabase__1[[#This Row],[Senior]],Excel_BuiltIn__FilterDatabase__1[[#This Row],[Super.s]],L953)</f>
        <v xml:space="preserve">Super.s </v>
      </c>
      <c r="H953" s="34" t="str">
        <f>IF(L953="Nő","",IF(Excel_BuiltIn__FilterDatabase__1[[#This Row],[Kor]]&gt;=1=AND(Excel_BuiltIn__FilterDatabase__1[[#This Row],[Kor]]&lt;18),"Junior ",""))</f>
        <v/>
      </c>
      <c r="I953" s="34" t="str">
        <f>IF(L953="Nő","",IF(Excel_BuiltIn__FilterDatabase__1[[#This Row],[Kor]]&gt;=18=AND(Excel_BuiltIn__FilterDatabase__1[[#This Row],[Kor]]&lt;=49),"Felnőtt ",""))</f>
        <v/>
      </c>
      <c r="J953" s="34" t="str">
        <f>IF(L953="Nő","",IF(Excel_BuiltIn__FilterDatabase__1[[#This Row],[Kor]]&gt;49=AND(Excel_BuiltIn__FilterDatabase__1[[#This Row],[Kor]]&lt;=59),"Senior ",""))</f>
        <v/>
      </c>
      <c r="K953" s="34" t="str">
        <f>IF(L953="Nő","",IF(Excel_BuiltIn__FilterDatabase__1[[#This Row],[Kor]]&gt;=60,"Super.s ",""))</f>
        <v xml:space="preserve">Super.s </v>
      </c>
      <c r="L953" s="34" t="str">
        <f>IF(Excel_BuiltIn__FilterDatabase__1[[#This Row],[Nem]]="Nő","Lady","")</f>
        <v/>
      </c>
    </row>
    <row r="954" spans="1:12" s="1" customFormat="1" ht="13.8">
      <c r="A954" s="28">
        <v>3268</v>
      </c>
      <c r="B954" s="28" t="s">
        <v>1556</v>
      </c>
      <c r="C954" s="44" t="s">
        <v>2365</v>
      </c>
      <c r="D954" s="45"/>
      <c r="E954" s="33" t="str">
        <f>IF(D954&gt;0,($N$2-Excel_BuiltIn__FilterDatabase__1[[#This Row],[Szül Év.Hó.Nap]])/365.25,"0")</f>
        <v>0</v>
      </c>
      <c r="F954" s="40"/>
      <c r="G954" s="34" t="str">
        <f>CONCATENATE(H954,Excel_BuiltIn__FilterDatabase__1[[#This Row],[Felnőtt]],Excel_BuiltIn__FilterDatabase__1[[#This Row],[Senior]],Excel_BuiltIn__FilterDatabase__1[[#This Row],[Super.s]],L954)</f>
        <v xml:space="preserve">Super.s </v>
      </c>
      <c r="H954" s="34" t="str">
        <f>IF(L954="Nő","",IF(Excel_BuiltIn__FilterDatabase__1[[#This Row],[Kor]]&gt;=1=AND(Excel_BuiltIn__FilterDatabase__1[[#This Row],[Kor]]&lt;18),"Junior ",""))</f>
        <v/>
      </c>
      <c r="I954" s="34" t="str">
        <f>IF(L954="Nő","",IF(Excel_BuiltIn__FilterDatabase__1[[#This Row],[Kor]]&gt;=18=AND(Excel_BuiltIn__FilterDatabase__1[[#This Row],[Kor]]&lt;=49),"Felnőtt ",""))</f>
        <v/>
      </c>
      <c r="J954" s="34" t="str">
        <f>IF(L954="Nő","",IF(Excel_BuiltIn__FilterDatabase__1[[#This Row],[Kor]]&gt;49=AND(Excel_BuiltIn__FilterDatabase__1[[#This Row],[Kor]]&lt;=59),"Senior ",""))</f>
        <v/>
      </c>
      <c r="K954" s="34" t="str">
        <f>IF(L954="Nő","",IF(Excel_BuiltIn__FilterDatabase__1[[#This Row],[Kor]]&gt;=60,"Super.s ",""))</f>
        <v xml:space="preserve">Super.s </v>
      </c>
      <c r="L954" s="34" t="str">
        <f>IF(Excel_BuiltIn__FilterDatabase__1[[#This Row],[Nem]]="Nő","Lady","")</f>
        <v/>
      </c>
    </row>
    <row r="955" spans="1:12" s="1" customFormat="1" ht="13.8">
      <c r="A955" s="28">
        <v>3269</v>
      </c>
      <c r="B955" s="28" t="s">
        <v>235</v>
      </c>
      <c r="C955" s="44" t="s">
        <v>2365</v>
      </c>
      <c r="D955" s="45"/>
      <c r="E955" s="33" t="str">
        <f>IF(D955&gt;0,($N$2-Excel_BuiltIn__FilterDatabase__1[[#This Row],[Szül Év.Hó.Nap]])/365.25,"0")</f>
        <v>0</v>
      </c>
      <c r="F955" s="40"/>
      <c r="G955" s="34" t="str">
        <f>CONCATENATE(H955,Excel_BuiltIn__FilterDatabase__1[[#This Row],[Felnőtt]],Excel_BuiltIn__FilterDatabase__1[[#This Row],[Senior]],Excel_BuiltIn__FilterDatabase__1[[#This Row],[Super.s]],L955)</f>
        <v xml:space="preserve">Super.s </v>
      </c>
      <c r="H955" s="34" t="str">
        <f>IF(L955="Nő","",IF(Excel_BuiltIn__FilterDatabase__1[[#This Row],[Kor]]&gt;=1=AND(Excel_BuiltIn__FilterDatabase__1[[#This Row],[Kor]]&lt;18),"Junior ",""))</f>
        <v/>
      </c>
      <c r="I955" s="34" t="str">
        <f>IF(L955="Nő","",IF(Excel_BuiltIn__FilterDatabase__1[[#This Row],[Kor]]&gt;=18=AND(Excel_BuiltIn__FilterDatabase__1[[#This Row],[Kor]]&lt;=49),"Felnőtt ",""))</f>
        <v/>
      </c>
      <c r="J955" s="34" t="str">
        <f>IF(L955="Nő","",IF(Excel_BuiltIn__FilterDatabase__1[[#This Row],[Kor]]&gt;49=AND(Excel_BuiltIn__FilterDatabase__1[[#This Row],[Kor]]&lt;=59),"Senior ",""))</f>
        <v/>
      </c>
      <c r="K955" s="34" t="str">
        <f>IF(L955="Nő","",IF(Excel_BuiltIn__FilterDatabase__1[[#This Row],[Kor]]&gt;=60,"Super.s ",""))</f>
        <v xml:space="preserve">Super.s </v>
      </c>
      <c r="L955" s="34" t="str">
        <f>IF(Excel_BuiltIn__FilterDatabase__1[[#This Row],[Nem]]="Nő","Lady","")</f>
        <v/>
      </c>
    </row>
    <row r="956" spans="1:12" s="1" customFormat="1" ht="13.8">
      <c r="A956" s="28">
        <v>3270</v>
      </c>
      <c r="B956" s="28" t="s">
        <v>1557</v>
      </c>
      <c r="C956" s="44" t="s">
        <v>2365</v>
      </c>
      <c r="D956" s="45"/>
      <c r="E956" s="33" t="str">
        <f>IF(D956&gt;0,($N$2-Excel_BuiltIn__FilterDatabase__1[[#This Row],[Szül Év.Hó.Nap]])/365.25,"0")</f>
        <v>0</v>
      </c>
      <c r="F956" s="40"/>
      <c r="G956" s="34" t="str">
        <f>CONCATENATE(H956,Excel_BuiltIn__FilterDatabase__1[[#This Row],[Felnőtt]],Excel_BuiltIn__FilterDatabase__1[[#This Row],[Senior]],Excel_BuiltIn__FilterDatabase__1[[#This Row],[Super.s]],L956)</f>
        <v xml:space="preserve">Super.s </v>
      </c>
      <c r="H956" s="34" t="str">
        <f>IF(L956="Nő","",IF(Excel_BuiltIn__FilterDatabase__1[[#This Row],[Kor]]&gt;=1=AND(Excel_BuiltIn__FilterDatabase__1[[#This Row],[Kor]]&lt;18),"Junior ",""))</f>
        <v/>
      </c>
      <c r="I956" s="34" t="str">
        <f>IF(L956="Nő","",IF(Excel_BuiltIn__FilterDatabase__1[[#This Row],[Kor]]&gt;=18=AND(Excel_BuiltIn__FilterDatabase__1[[#This Row],[Kor]]&lt;=49),"Felnőtt ",""))</f>
        <v/>
      </c>
      <c r="J956" s="34" t="str">
        <f>IF(L956="Nő","",IF(Excel_BuiltIn__FilterDatabase__1[[#This Row],[Kor]]&gt;49=AND(Excel_BuiltIn__FilterDatabase__1[[#This Row],[Kor]]&lt;=59),"Senior ",""))</f>
        <v/>
      </c>
      <c r="K956" s="34" t="str">
        <f>IF(L956="Nő","",IF(Excel_BuiltIn__FilterDatabase__1[[#This Row],[Kor]]&gt;=60,"Super.s ",""))</f>
        <v xml:space="preserve">Super.s </v>
      </c>
      <c r="L956" s="34" t="str">
        <f>IF(Excel_BuiltIn__FilterDatabase__1[[#This Row],[Nem]]="Nő","Lady","")</f>
        <v/>
      </c>
    </row>
    <row r="957" spans="1:12" s="1" customFormat="1" ht="13.8">
      <c r="A957" s="28">
        <v>3272</v>
      </c>
      <c r="B957" s="28" t="s">
        <v>1558</v>
      </c>
      <c r="C957" s="44" t="s">
        <v>85</v>
      </c>
      <c r="D957" s="45"/>
      <c r="E957" s="33" t="str">
        <f>IF(D957&gt;0,($N$2-Excel_BuiltIn__FilterDatabase__1[[#This Row],[Szül Év.Hó.Nap]])/365.25,"0")</f>
        <v>0</v>
      </c>
      <c r="F957" s="40"/>
      <c r="G957" s="34" t="str">
        <f>CONCATENATE(H957,Excel_BuiltIn__FilterDatabase__1[[#This Row],[Felnőtt]],Excel_BuiltIn__FilterDatabase__1[[#This Row],[Senior]],Excel_BuiltIn__FilterDatabase__1[[#This Row],[Super.s]],L957)</f>
        <v xml:space="preserve">Super.s </v>
      </c>
      <c r="H957" s="34" t="str">
        <f>IF(L957="Nő","",IF(Excel_BuiltIn__FilterDatabase__1[[#This Row],[Kor]]&gt;=1=AND(Excel_BuiltIn__FilterDatabase__1[[#This Row],[Kor]]&lt;18),"Junior ",""))</f>
        <v/>
      </c>
      <c r="I957" s="34" t="str">
        <f>IF(L957="Nő","",IF(Excel_BuiltIn__FilterDatabase__1[[#This Row],[Kor]]&gt;=18=AND(Excel_BuiltIn__FilterDatabase__1[[#This Row],[Kor]]&lt;=49),"Felnőtt ",""))</f>
        <v/>
      </c>
      <c r="J957" s="34" t="str">
        <f>IF(L957="Nő","",IF(Excel_BuiltIn__FilterDatabase__1[[#This Row],[Kor]]&gt;49=AND(Excel_BuiltIn__FilterDatabase__1[[#This Row],[Kor]]&lt;=59),"Senior ",""))</f>
        <v/>
      </c>
      <c r="K957" s="34" t="str">
        <f>IF(L957="Nő","",IF(Excel_BuiltIn__FilterDatabase__1[[#This Row],[Kor]]&gt;=60,"Super.s ",""))</f>
        <v xml:space="preserve">Super.s </v>
      </c>
      <c r="L957" s="34" t="str">
        <f>IF(Excel_BuiltIn__FilterDatabase__1[[#This Row],[Nem]]="Nő","Lady","")</f>
        <v/>
      </c>
    </row>
    <row r="958" spans="1:12" s="1" customFormat="1" ht="13.8">
      <c r="A958" s="28">
        <v>3273</v>
      </c>
      <c r="B958" s="28" t="s">
        <v>2538</v>
      </c>
      <c r="C958" s="44" t="s">
        <v>85</v>
      </c>
      <c r="D958" s="45"/>
      <c r="E958" s="33" t="str">
        <f>IF(D958&gt;0,($N$2-Excel_BuiltIn__FilterDatabase__1[[#This Row],[Szül Év.Hó.Nap]])/365.25,"0")</f>
        <v>0</v>
      </c>
      <c r="F958" s="40"/>
      <c r="G958" s="34" t="str">
        <f>CONCATENATE(H958,Excel_BuiltIn__FilterDatabase__1[[#This Row],[Felnőtt]],Excel_BuiltIn__FilterDatabase__1[[#This Row],[Senior]],Excel_BuiltIn__FilterDatabase__1[[#This Row],[Super.s]],L958)</f>
        <v xml:space="preserve">Super.s </v>
      </c>
      <c r="H958" s="34" t="str">
        <f>IF(L958="Nő","",IF(Excel_BuiltIn__FilterDatabase__1[[#This Row],[Kor]]&gt;=1=AND(Excel_BuiltIn__FilterDatabase__1[[#This Row],[Kor]]&lt;18),"Junior ",""))</f>
        <v/>
      </c>
      <c r="I958" s="34" t="str">
        <f>IF(L958="Nő","",IF(Excel_BuiltIn__FilterDatabase__1[[#This Row],[Kor]]&gt;=18=AND(Excel_BuiltIn__FilterDatabase__1[[#This Row],[Kor]]&lt;=49),"Felnőtt ",""))</f>
        <v/>
      </c>
      <c r="J958" s="34" t="str">
        <f>IF(L958="Nő","",IF(Excel_BuiltIn__FilterDatabase__1[[#This Row],[Kor]]&gt;49=AND(Excel_BuiltIn__FilterDatabase__1[[#This Row],[Kor]]&lt;=59),"Senior ",""))</f>
        <v/>
      </c>
      <c r="K958" s="34" t="str">
        <f>IF(L958="Nő","",IF(Excel_BuiltIn__FilterDatabase__1[[#This Row],[Kor]]&gt;=60,"Super.s ",""))</f>
        <v xml:space="preserve">Super.s </v>
      </c>
      <c r="L958" s="34" t="str">
        <f>IF(Excel_BuiltIn__FilterDatabase__1[[#This Row],[Nem]]="Nő","Lady","")</f>
        <v/>
      </c>
    </row>
    <row r="959" spans="1:12" s="1" customFormat="1" ht="13.8">
      <c r="A959" s="28">
        <v>3274</v>
      </c>
      <c r="B959" s="28" t="s">
        <v>1559</v>
      </c>
      <c r="C959" s="44" t="s">
        <v>192</v>
      </c>
      <c r="D959" s="45"/>
      <c r="E959" s="33" t="str">
        <f>IF(D959&gt;0,($N$2-Excel_BuiltIn__FilterDatabase__1[[#This Row],[Szül Év.Hó.Nap]])/365.25,"0")</f>
        <v>0</v>
      </c>
      <c r="F959" s="40"/>
      <c r="G959" s="34" t="str">
        <f>CONCATENATE(H959,Excel_BuiltIn__FilterDatabase__1[[#This Row],[Felnőtt]],Excel_BuiltIn__FilterDatabase__1[[#This Row],[Senior]],Excel_BuiltIn__FilterDatabase__1[[#This Row],[Super.s]],L959)</f>
        <v xml:space="preserve">Super.s </v>
      </c>
      <c r="H959" s="34" t="str">
        <f>IF(L959="Nő","",IF(Excel_BuiltIn__FilterDatabase__1[[#This Row],[Kor]]&gt;=1=AND(Excel_BuiltIn__FilterDatabase__1[[#This Row],[Kor]]&lt;18),"Junior ",""))</f>
        <v/>
      </c>
      <c r="I959" s="34" t="str">
        <f>IF(L959="Nő","",IF(Excel_BuiltIn__FilterDatabase__1[[#This Row],[Kor]]&gt;=18=AND(Excel_BuiltIn__FilterDatabase__1[[#This Row],[Kor]]&lt;=49),"Felnőtt ",""))</f>
        <v/>
      </c>
      <c r="J959" s="34" t="str">
        <f>IF(L959="Nő","",IF(Excel_BuiltIn__FilterDatabase__1[[#This Row],[Kor]]&gt;49=AND(Excel_BuiltIn__FilterDatabase__1[[#This Row],[Kor]]&lt;=59),"Senior ",""))</f>
        <v/>
      </c>
      <c r="K959" s="34" t="str">
        <f>IF(L959="Nő","",IF(Excel_BuiltIn__FilterDatabase__1[[#This Row],[Kor]]&gt;=60,"Super.s ",""))</f>
        <v xml:space="preserve">Super.s </v>
      </c>
      <c r="L959" s="34" t="str">
        <f>IF(Excel_BuiltIn__FilterDatabase__1[[#This Row],[Nem]]="Nő","Lady","")</f>
        <v/>
      </c>
    </row>
    <row r="960" spans="1:12" s="1" customFormat="1" ht="13.8">
      <c r="A960" s="28">
        <v>3277</v>
      </c>
      <c r="B960" s="28" t="s">
        <v>729</v>
      </c>
      <c r="C960" s="44" t="s">
        <v>109</v>
      </c>
      <c r="D960" s="45"/>
      <c r="E960" s="33" t="str">
        <f>IF(D960&gt;0,($N$2-Excel_BuiltIn__FilterDatabase__1[[#This Row],[Szül Év.Hó.Nap]])/365.25,"0")</f>
        <v>0</v>
      </c>
      <c r="F960" s="40"/>
      <c r="G960" s="34" t="str">
        <f>CONCATENATE(H960,Excel_BuiltIn__FilterDatabase__1[[#This Row],[Felnőtt]],Excel_BuiltIn__FilterDatabase__1[[#This Row],[Senior]],Excel_BuiltIn__FilterDatabase__1[[#This Row],[Super.s]],L960)</f>
        <v xml:space="preserve">Super.s </v>
      </c>
      <c r="H960" s="34" t="str">
        <f>IF(L960="Nő","",IF(Excel_BuiltIn__FilterDatabase__1[[#This Row],[Kor]]&gt;=1=AND(Excel_BuiltIn__FilterDatabase__1[[#This Row],[Kor]]&lt;18),"Junior ",""))</f>
        <v/>
      </c>
      <c r="I960" s="34" t="str">
        <f>IF(L960="Nő","",IF(Excel_BuiltIn__FilterDatabase__1[[#This Row],[Kor]]&gt;=18=AND(Excel_BuiltIn__FilterDatabase__1[[#This Row],[Kor]]&lt;=49),"Felnőtt ",""))</f>
        <v/>
      </c>
      <c r="J960" s="34" t="str">
        <f>IF(L960="Nő","",IF(Excel_BuiltIn__FilterDatabase__1[[#This Row],[Kor]]&gt;49=AND(Excel_BuiltIn__FilterDatabase__1[[#This Row],[Kor]]&lt;=59),"Senior ",""))</f>
        <v/>
      </c>
      <c r="K960" s="34" t="str">
        <f>IF(L960="Nő","",IF(Excel_BuiltIn__FilterDatabase__1[[#This Row],[Kor]]&gt;=60,"Super.s ",""))</f>
        <v xml:space="preserve">Super.s </v>
      </c>
      <c r="L960" s="34" t="str">
        <f>IF(Excel_BuiltIn__FilterDatabase__1[[#This Row],[Nem]]="Nő","Lady","")</f>
        <v/>
      </c>
    </row>
    <row r="961" spans="1:12" s="1" customFormat="1" ht="27.6">
      <c r="A961" s="28">
        <v>3283</v>
      </c>
      <c r="B961" s="28" t="s">
        <v>730</v>
      </c>
      <c r="C961" s="44" t="s">
        <v>210</v>
      </c>
      <c r="D961" s="45"/>
      <c r="E961" s="33" t="str">
        <f>IF(D961&gt;0,($N$2-Excel_BuiltIn__FilterDatabase__1[[#This Row],[Szül Év.Hó.Nap]])/365.25,"0")</f>
        <v>0</v>
      </c>
      <c r="F961" s="40"/>
      <c r="G961" s="34" t="str">
        <f>CONCATENATE(H961,Excel_BuiltIn__FilterDatabase__1[[#This Row],[Felnőtt]],Excel_BuiltIn__FilterDatabase__1[[#This Row],[Senior]],Excel_BuiltIn__FilterDatabase__1[[#This Row],[Super.s]],L961)</f>
        <v xml:space="preserve">Super.s </v>
      </c>
      <c r="H961" s="34" t="str">
        <f>IF(L961="Nő","",IF(Excel_BuiltIn__FilterDatabase__1[[#This Row],[Kor]]&gt;=1=AND(Excel_BuiltIn__FilterDatabase__1[[#This Row],[Kor]]&lt;18),"Junior ",""))</f>
        <v/>
      </c>
      <c r="I961" s="34" t="str">
        <f>IF(L961="Nő","",IF(Excel_BuiltIn__FilterDatabase__1[[#This Row],[Kor]]&gt;=18=AND(Excel_BuiltIn__FilterDatabase__1[[#This Row],[Kor]]&lt;=49),"Felnőtt ",""))</f>
        <v/>
      </c>
      <c r="J961" s="34" t="str">
        <f>IF(L961="Nő","",IF(Excel_BuiltIn__FilterDatabase__1[[#This Row],[Kor]]&gt;49=AND(Excel_BuiltIn__FilterDatabase__1[[#This Row],[Kor]]&lt;=59),"Senior ",""))</f>
        <v/>
      </c>
      <c r="K961" s="34" t="str">
        <f>IF(L961="Nő","",IF(Excel_BuiltIn__FilterDatabase__1[[#This Row],[Kor]]&gt;=60,"Super.s ",""))</f>
        <v xml:space="preserve">Super.s </v>
      </c>
      <c r="L961" s="34" t="str">
        <f>IF(Excel_BuiltIn__FilterDatabase__1[[#This Row],[Nem]]="Nő","Lady","")</f>
        <v/>
      </c>
    </row>
    <row r="962" spans="1:12" s="1" customFormat="1" ht="27.6">
      <c r="A962" s="28">
        <v>3288</v>
      </c>
      <c r="B962" s="28" t="s">
        <v>2539</v>
      </c>
      <c r="C962" s="44" t="s">
        <v>964</v>
      </c>
      <c r="D962" s="45"/>
      <c r="E962" s="33" t="str">
        <f>IF(D962&gt;0,($N$2-Excel_BuiltIn__FilterDatabase__1[[#This Row],[Szül Év.Hó.Nap]])/365.25,"0")</f>
        <v>0</v>
      </c>
      <c r="F962" s="40"/>
      <c r="G962" s="34" t="str">
        <f>CONCATENATE(H962,Excel_BuiltIn__FilterDatabase__1[[#This Row],[Felnőtt]],Excel_BuiltIn__FilterDatabase__1[[#This Row],[Senior]],Excel_BuiltIn__FilterDatabase__1[[#This Row],[Super.s]],L962)</f>
        <v xml:space="preserve">Super.s </v>
      </c>
      <c r="H962" s="34" t="str">
        <f>IF(L962="Nő","",IF(Excel_BuiltIn__FilterDatabase__1[[#This Row],[Kor]]&gt;=1=AND(Excel_BuiltIn__FilterDatabase__1[[#This Row],[Kor]]&lt;18),"Junior ",""))</f>
        <v/>
      </c>
      <c r="I962" s="34" t="str">
        <f>IF(L962="Nő","",IF(Excel_BuiltIn__FilterDatabase__1[[#This Row],[Kor]]&gt;=18=AND(Excel_BuiltIn__FilterDatabase__1[[#This Row],[Kor]]&lt;=49),"Felnőtt ",""))</f>
        <v/>
      </c>
      <c r="J962" s="34" t="str">
        <f>IF(L962="Nő","",IF(Excel_BuiltIn__FilterDatabase__1[[#This Row],[Kor]]&gt;49=AND(Excel_BuiltIn__FilterDatabase__1[[#This Row],[Kor]]&lt;=59),"Senior ",""))</f>
        <v/>
      </c>
      <c r="K962" s="34" t="str">
        <f>IF(L962="Nő","",IF(Excel_BuiltIn__FilterDatabase__1[[#This Row],[Kor]]&gt;=60,"Super.s ",""))</f>
        <v xml:space="preserve">Super.s </v>
      </c>
      <c r="L962" s="34" t="str">
        <f>IF(Excel_BuiltIn__FilterDatabase__1[[#This Row],[Nem]]="Nő","Lady","")</f>
        <v/>
      </c>
    </row>
    <row r="963" spans="1:12" s="1" customFormat="1" ht="13.8">
      <c r="A963" s="28">
        <v>3294</v>
      </c>
      <c r="B963" s="28" t="s">
        <v>2540</v>
      </c>
      <c r="C963" s="44" t="s">
        <v>27</v>
      </c>
      <c r="D963" s="45"/>
      <c r="E963" s="33" t="str">
        <f>IF(D963&gt;0,($N$2-Excel_BuiltIn__FilterDatabase__1[[#This Row],[Szül Év.Hó.Nap]])/365.25,"0")</f>
        <v>0</v>
      </c>
      <c r="F963" s="40"/>
      <c r="G963" s="34" t="str">
        <f>CONCATENATE(H963,Excel_BuiltIn__FilterDatabase__1[[#This Row],[Felnőtt]],Excel_BuiltIn__FilterDatabase__1[[#This Row],[Senior]],Excel_BuiltIn__FilterDatabase__1[[#This Row],[Super.s]],L963)</f>
        <v xml:space="preserve">Super.s </v>
      </c>
      <c r="H963" s="34" t="str">
        <f>IF(L963="Nő","",IF(Excel_BuiltIn__FilterDatabase__1[[#This Row],[Kor]]&gt;=1=AND(Excel_BuiltIn__FilterDatabase__1[[#This Row],[Kor]]&lt;18),"Junior ",""))</f>
        <v/>
      </c>
      <c r="I963" s="34" t="str">
        <f>IF(L963="Nő","",IF(Excel_BuiltIn__FilterDatabase__1[[#This Row],[Kor]]&gt;=18=AND(Excel_BuiltIn__FilterDatabase__1[[#This Row],[Kor]]&lt;=49),"Felnőtt ",""))</f>
        <v/>
      </c>
      <c r="J963" s="34" t="str">
        <f>IF(L963="Nő","",IF(Excel_BuiltIn__FilterDatabase__1[[#This Row],[Kor]]&gt;49=AND(Excel_BuiltIn__FilterDatabase__1[[#This Row],[Kor]]&lt;=59),"Senior ",""))</f>
        <v/>
      </c>
      <c r="K963" s="34" t="str">
        <f>IF(L963="Nő","",IF(Excel_BuiltIn__FilterDatabase__1[[#This Row],[Kor]]&gt;=60,"Super.s ",""))</f>
        <v xml:space="preserve">Super.s </v>
      </c>
      <c r="L963" s="34" t="str">
        <f>IF(Excel_BuiltIn__FilterDatabase__1[[#This Row],[Nem]]="Nő","Lady","")</f>
        <v/>
      </c>
    </row>
    <row r="964" spans="1:12" s="1" customFormat="1" ht="13.8">
      <c r="A964" s="28">
        <v>3297</v>
      </c>
      <c r="B964" s="28" t="s">
        <v>731</v>
      </c>
      <c r="C964" s="44" t="s">
        <v>2364</v>
      </c>
      <c r="D964" s="45"/>
      <c r="E964" s="33" t="str">
        <f>IF(D964&gt;0,($N$2-Excel_BuiltIn__FilterDatabase__1[[#This Row],[Szül Év.Hó.Nap]])/365.25,"0")</f>
        <v>0</v>
      </c>
      <c r="F964" s="40"/>
      <c r="G964" s="34" t="str">
        <f>CONCATENATE(H964,Excel_BuiltIn__FilterDatabase__1[[#This Row],[Felnőtt]],Excel_BuiltIn__FilterDatabase__1[[#This Row],[Senior]],Excel_BuiltIn__FilterDatabase__1[[#This Row],[Super.s]],L964)</f>
        <v xml:space="preserve">Super.s </v>
      </c>
      <c r="H964" s="34" t="str">
        <f>IF(L964="Nő","",IF(Excel_BuiltIn__FilterDatabase__1[[#This Row],[Kor]]&gt;=1=AND(Excel_BuiltIn__FilterDatabase__1[[#This Row],[Kor]]&lt;18),"Junior ",""))</f>
        <v/>
      </c>
      <c r="I964" s="34" t="str">
        <f>IF(L964="Nő","",IF(Excel_BuiltIn__FilterDatabase__1[[#This Row],[Kor]]&gt;=18=AND(Excel_BuiltIn__FilterDatabase__1[[#This Row],[Kor]]&lt;=49),"Felnőtt ",""))</f>
        <v/>
      </c>
      <c r="J964" s="34" t="str">
        <f>IF(L964="Nő","",IF(Excel_BuiltIn__FilterDatabase__1[[#This Row],[Kor]]&gt;49=AND(Excel_BuiltIn__FilterDatabase__1[[#This Row],[Kor]]&lt;=59),"Senior ",""))</f>
        <v/>
      </c>
      <c r="K964" s="34" t="str">
        <f>IF(L964="Nő","",IF(Excel_BuiltIn__FilterDatabase__1[[#This Row],[Kor]]&gt;=60,"Super.s ",""))</f>
        <v xml:space="preserve">Super.s </v>
      </c>
      <c r="L964" s="34" t="str">
        <f>IF(Excel_BuiltIn__FilterDatabase__1[[#This Row],[Nem]]="Nő","Lady","")</f>
        <v/>
      </c>
    </row>
    <row r="965" spans="1:12" s="1" customFormat="1" ht="27.6">
      <c r="A965" s="28">
        <v>3299</v>
      </c>
      <c r="B965" s="28" t="s">
        <v>2541</v>
      </c>
      <c r="C965" s="44" t="s">
        <v>992</v>
      </c>
      <c r="D965" s="45"/>
      <c r="E965" s="33" t="str">
        <f>IF(D965&gt;0,($N$2-Excel_BuiltIn__FilterDatabase__1[[#This Row],[Szül Év.Hó.Nap]])/365.25,"0")</f>
        <v>0</v>
      </c>
      <c r="F965" s="40"/>
      <c r="G965" s="34" t="str">
        <f>CONCATENATE(H965,Excel_BuiltIn__FilterDatabase__1[[#This Row],[Felnőtt]],Excel_BuiltIn__FilterDatabase__1[[#This Row],[Senior]],Excel_BuiltIn__FilterDatabase__1[[#This Row],[Super.s]],L965)</f>
        <v xml:space="preserve">Super.s </v>
      </c>
      <c r="H965" s="34" t="str">
        <f>IF(L965="Nő","",IF(Excel_BuiltIn__FilterDatabase__1[[#This Row],[Kor]]&gt;=1=AND(Excel_BuiltIn__FilterDatabase__1[[#This Row],[Kor]]&lt;18),"Junior ",""))</f>
        <v/>
      </c>
      <c r="I965" s="34" t="str">
        <f>IF(L965="Nő","",IF(Excel_BuiltIn__FilterDatabase__1[[#This Row],[Kor]]&gt;=18=AND(Excel_BuiltIn__FilterDatabase__1[[#This Row],[Kor]]&lt;=49),"Felnőtt ",""))</f>
        <v/>
      </c>
      <c r="J965" s="34" t="str">
        <f>IF(L965="Nő","",IF(Excel_BuiltIn__FilterDatabase__1[[#This Row],[Kor]]&gt;49=AND(Excel_BuiltIn__FilterDatabase__1[[#This Row],[Kor]]&lt;=59),"Senior ",""))</f>
        <v/>
      </c>
      <c r="K965" s="34" t="str">
        <f>IF(L965="Nő","",IF(Excel_BuiltIn__FilterDatabase__1[[#This Row],[Kor]]&gt;=60,"Super.s ",""))</f>
        <v xml:space="preserve">Super.s </v>
      </c>
      <c r="L965" s="34" t="str">
        <f>IF(Excel_BuiltIn__FilterDatabase__1[[#This Row],[Nem]]="Nő","Lady","")</f>
        <v/>
      </c>
    </row>
    <row r="966" spans="1:12" s="1" customFormat="1" ht="21">
      <c r="A966" s="28">
        <v>3303</v>
      </c>
      <c r="B966" s="28" t="s">
        <v>1560</v>
      </c>
      <c r="C966" s="44" t="s">
        <v>977</v>
      </c>
      <c r="D966" s="45"/>
      <c r="E966" s="33" t="str">
        <f>IF(D966&gt;0,($N$2-Excel_BuiltIn__FilterDatabase__1[[#This Row],[Szül Év.Hó.Nap]])/365.25,"0")</f>
        <v>0</v>
      </c>
      <c r="F966" s="40"/>
      <c r="G966" s="34" t="str">
        <f>CONCATENATE(H966,Excel_BuiltIn__FilterDatabase__1[[#This Row],[Felnőtt]],Excel_BuiltIn__FilterDatabase__1[[#This Row],[Senior]],Excel_BuiltIn__FilterDatabase__1[[#This Row],[Super.s]],L966)</f>
        <v xml:space="preserve">Super.s </v>
      </c>
      <c r="H966" s="34" t="str">
        <f>IF(L966="Nő","",IF(Excel_BuiltIn__FilterDatabase__1[[#This Row],[Kor]]&gt;=1=AND(Excel_BuiltIn__FilterDatabase__1[[#This Row],[Kor]]&lt;18),"Junior ",""))</f>
        <v/>
      </c>
      <c r="I966" s="34" t="str">
        <f>IF(L966="Nő","",IF(Excel_BuiltIn__FilterDatabase__1[[#This Row],[Kor]]&gt;=18=AND(Excel_BuiltIn__FilterDatabase__1[[#This Row],[Kor]]&lt;=49),"Felnőtt ",""))</f>
        <v/>
      </c>
      <c r="J966" s="34" t="str">
        <f>IF(L966="Nő","",IF(Excel_BuiltIn__FilterDatabase__1[[#This Row],[Kor]]&gt;49=AND(Excel_BuiltIn__FilterDatabase__1[[#This Row],[Kor]]&lt;=59),"Senior ",""))</f>
        <v/>
      </c>
      <c r="K966" s="34" t="str">
        <f>IF(L966="Nő","",IF(Excel_BuiltIn__FilterDatabase__1[[#This Row],[Kor]]&gt;=60,"Super.s ",""))</f>
        <v xml:space="preserve">Super.s </v>
      </c>
      <c r="L966" s="34" t="str">
        <f>IF(Excel_BuiltIn__FilterDatabase__1[[#This Row],[Nem]]="Nő","Lady","")</f>
        <v/>
      </c>
    </row>
    <row r="967" spans="1:12" s="1" customFormat="1" ht="13.8">
      <c r="A967" s="28">
        <v>3304</v>
      </c>
      <c r="B967" s="28" t="s">
        <v>1561</v>
      </c>
      <c r="C967" s="44" t="s">
        <v>982</v>
      </c>
      <c r="D967" s="45"/>
      <c r="E967" s="33" t="str">
        <f>IF(D967&gt;0,($N$2-Excel_BuiltIn__FilterDatabase__1[[#This Row],[Szül Év.Hó.Nap]])/365.25,"0")</f>
        <v>0</v>
      </c>
      <c r="F967" s="40"/>
      <c r="G967" s="34" t="str">
        <f>CONCATENATE(H967,Excel_BuiltIn__FilterDatabase__1[[#This Row],[Felnőtt]],Excel_BuiltIn__FilterDatabase__1[[#This Row],[Senior]],Excel_BuiltIn__FilterDatabase__1[[#This Row],[Super.s]],L967)</f>
        <v xml:space="preserve">Super.s </v>
      </c>
      <c r="H967" s="34" t="str">
        <f>IF(L967="Nő","",IF(Excel_BuiltIn__FilterDatabase__1[[#This Row],[Kor]]&gt;=1=AND(Excel_BuiltIn__FilterDatabase__1[[#This Row],[Kor]]&lt;18),"Junior ",""))</f>
        <v/>
      </c>
      <c r="I967" s="34" t="str">
        <f>IF(L967="Nő","",IF(Excel_BuiltIn__FilterDatabase__1[[#This Row],[Kor]]&gt;=18=AND(Excel_BuiltIn__FilterDatabase__1[[#This Row],[Kor]]&lt;=49),"Felnőtt ",""))</f>
        <v/>
      </c>
      <c r="J967" s="34" t="str">
        <f>IF(L967="Nő","",IF(Excel_BuiltIn__FilterDatabase__1[[#This Row],[Kor]]&gt;49=AND(Excel_BuiltIn__FilterDatabase__1[[#This Row],[Kor]]&lt;=59),"Senior ",""))</f>
        <v/>
      </c>
      <c r="K967" s="34" t="str">
        <f>IF(L967="Nő","",IF(Excel_BuiltIn__FilterDatabase__1[[#This Row],[Kor]]&gt;=60,"Super.s ",""))</f>
        <v xml:space="preserve">Super.s </v>
      </c>
      <c r="L967" s="34" t="str">
        <f>IF(Excel_BuiltIn__FilterDatabase__1[[#This Row],[Nem]]="Nő","Lady","")</f>
        <v/>
      </c>
    </row>
    <row r="968" spans="1:12" s="1" customFormat="1" ht="13.8">
      <c r="A968" s="28">
        <v>3305</v>
      </c>
      <c r="B968" s="28" t="s">
        <v>732</v>
      </c>
      <c r="C968" s="44" t="s">
        <v>949</v>
      </c>
      <c r="D968" s="45"/>
      <c r="E968" s="33" t="str">
        <f>IF(D968&gt;0,($N$2-Excel_BuiltIn__FilterDatabase__1[[#This Row],[Szül Év.Hó.Nap]])/365.25,"0")</f>
        <v>0</v>
      </c>
      <c r="F968" s="40"/>
      <c r="G968" s="34" t="str">
        <f>CONCATENATE(H968,Excel_BuiltIn__FilterDatabase__1[[#This Row],[Felnőtt]],Excel_BuiltIn__FilterDatabase__1[[#This Row],[Senior]],Excel_BuiltIn__FilterDatabase__1[[#This Row],[Super.s]],L968)</f>
        <v xml:space="preserve">Super.s </v>
      </c>
      <c r="H968" s="34" t="str">
        <f>IF(L968="Nő","",IF(Excel_BuiltIn__FilterDatabase__1[[#This Row],[Kor]]&gt;=1=AND(Excel_BuiltIn__FilterDatabase__1[[#This Row],[Kor]]&lt;18),"Junior ",""))</f>
        <v/>
      </c>
      <c r="I968" s="34" t="str">
        <f>IF(L968="Nő","",IF(Excel_BuiltIn__FilterDatabase__1[[#This Row],[Kor]]&gt;=18=AND(Excel_BuiltIn__FilterDatabase__1[[#This Row],[Kor]]&lt;=49),"Felnőtt ",""))</f>
        <v/>
      </c>
      <c r="J968" s="34" t="str">
        <f>IF(L968="Nő","",IF(Excel_BuiltIn__FilterDatabase__1[[#This Row],[Kor]]&gt;49=AND(Excel_BuiltIn__FilterDatabase__1[[#This Row],[Kor]]&lt;=59),"Senior ",""))</f>
        <v/>
      </c>
      <c r="K968" s="34" t="str">
        <f>IF(L968="Nő","",IF(Excel_BuiltIn__FilterDatabase__1[[#This Row],[Kor]]&gt;=60,"Super.s ",""))</f>
        <v xml:space="preserve">Super.s </v>
      </c>
      <c r="L968" s="34" t="str">
        <f>IF(Excel_BuiltIn__FilterDatabase__1[[#This Row],[Nem]]="Nő","Lady","")</f>
        <v/>
      </c>
    </row>
    <row r="969" spans="1:12" s="1" customFormat="1" ht="21">
      <c r="A969" s="28">
        <v>3307</v>
      </c>
      <c r="B969" s="28" t="s">
        <v>1562</v>
      </c>
      <c r="C969" s="44" t="s">
        <v>210</v>
      </c>
      <c r="D969" s="45"/>
      <c r="E969" s="33" t="str">
        <f>IF(D969&gt;0,($N$2-Excel_BuiltIn__FilterDatabase__1[[#This Row],[Szül Év.Hó.Nap]])/365.25,"0")</f>
        <v>0</v>
      </c>
      <c r="F969" s="40"/>
      <c r="G969" s="34" t="str">
        <f>CONCATENATE(H969,Excel_BuiltIn__FilterDatabase__1[[#This Row],[Felnőtt]],Excel_BuiltIn__FilterDatabase__1[[#This Row],[Senior]],Excel_BuiltIn__FilterDatabase__1[[#This Row],[Super.s]],L969)</f>
        <v xml:space="preserve">Super.s </v>
      </c>
      <c r="H969" s="34" t="str">
        <f>IF(L969="Nő","",IF(Excel_BuiltIn__FilterDatabase__1[[#This Row],[Kor]]&gt;=1=AND(Excel_BuiltIn__FilterDatabase__1[[#This Row],[Kor]]&lt;18),"Junior ",""))</f>
        <v/>
      </c>
      <c r="I969" s="34" t="str">
        <f>IF(L969="Nő","",IF(Excel_BuiltIn__FilterDatabase__1[[#This Row],[Kor]]&gt;=18=AND(Excel_BuiltIn__FilterDatabase__1[[#This Row],[Kor]]&lt;=49),"Felnőtt ",""))</f>
        <v/>
      </c>
      <c r="J969" s="34" t="str">
        <f>IF(L969="Nő","",IF(Excel_BuiltIn__FilterDatabase__1[[#This Row],[Kor]]&gt;49=AND(Excel_BuiltIn__FilterDatabase__1[[#This Row],[Kor]]&lt;=59),"Senior ",""))</f>
        <v/>
      </c>
      <c r="K969" s="34" t="str">
        <f>IF(L969="Nő","",IF(Excel_BuiltIn__FilterDatabase__1[[#This Row],[Kor]]&gt;=60,"Super.s ",""))</f>
        <v xml:space="preserve">Super.s </v>
      </c>
      <c r="L969" s="34" t="str">
        <f>IF(Excel_BuiltIn__FilterDatabase__1[[#This Row],[Nem]]="Nő","Lady","")</f>
        <v/>
      </c>
    </row>
    <row r="970" spans="1:12" s="1" customFormat="1" ht="21">
      <c r="A970" s="28">
        <v>3308</v>
      </c>
      <c r="B970" s="28" t="s">
        <v>1563</v>
      </c>
      <c r="C970" s="44" t="s">
        <v>210</v>
      </c>
      <c r="D970" s="45"/>
      <c r="E970" s="33" t="str">
        <f>IF(D970&gt;0,($N$2-Excel_BuiltIn__FilterDatabase__1[[#This Row],[Szül Év.Hó.Nap]])/365.25,"0")</f>
        <v>0</v>
      </c>
      <c r="F970" s="40"/>
      <c r="G970" s="34" t="str">
        <f>CONCATENATE(H970,Excel_BuiltIn__FilterDatabase__1[[#This Row],[Felnőtt]],Excel_BuiltIn__FilterDatabase__1[[#This Row],[Senior]],Excel_BuiltIn__FilterDatabase__1[[#This Row],[Super.s]],L970)</f>
        <v xml:space="preserve">Super.s </v>
      </c>
      <c r="H970" s="34" t="str">
        <f>IF(L970="Nő","",IF(Excel_BuiltIn__FilterDatabase__1[[#This Row],[Kor]]&gt;=1=AND(Excel_BuiltIn__FilterDatabase__1[[#This Row],[Kor]]&lt;18),"Junior ",""))</f>
        <v/>
      </c>
      <c r="I970" s="34" t="str">
        <f>IF(L970="Nő","",IF(Excel_BuiltIn__FilterDatabase__1[[#This Row],[Kor]]&gt;=18=AND(Excel_BuiltIn__FilterDatabase__1[[#This Row],[Kor]]&lt;=49),"Felnőtt ",""))</f>
        <v/>
      </c>
      <c r="J970" s="34" t="str">
        <f>IF(L970="Nő","",IF(Excel_BuiltIn__FilterDatabase__1[[#This Row],[Kor]]&gt;49=AND(Excel_BuiltIn__FilterDatabase__1[[#This Row],[Kor]]&lt;=59),"Senior ",""))</f>
        <v/>
      </c>
      <c r="K970" s="34" t="str">
        <f>IF(L970="Nő","",IF(Excel_BuiltIn__FilterDatabase__1[[#This Row],[Kor]]&gt;=60,"Super.s ",""))</f>
        <v xml:space="preserve">Super.s </v>
      </c>
      <c r="L970" s="34" t="str">
        <f>IF(Excel_BuiltIn__FilterDatabase__1[[#This Row],[Nem]]="Nő","Lady","")</f>
        <v/>
      </c>
    </row>
    <row r="971" spans="1:12" s="1" customFormat="1" ht="13.8">
      <c r="A971" s="28">
        <v>3309</v>
      </c>
      <c r="B971" s="28" t="s">
        <v>733</v>
      </c>
      <c r="C971" s="44" t="s">
        <v>285</v>
      </c>
      <c r="D971" s="45"/>
      <c r="E971" s="33" t="str">
        <f>IF(D971&gt;0,($N$2-Excel_BuiltIn__FilterDatabase__1[[#This Row],[Szül Év.Hó.Nap]])/365.25,"0")</f>
        <v>0</v>
      </c>
      <c r="F971" s="40"/>
      <c r="G971" s="34" t="str">
        <f>CONCATENATE(H971,Excel_BuiltIn__FilterDatabase__1[[#This Row],[Felnőtt]],Excel_BuiltIn__FilterDatabase__1[[#This Row],[Senior]],Excel_BuiltIn__FilterDatabase__1[[#This Row],[Super.s]],L971)</f>
        <v xml:space="preserve">Super.s </v>
      </c>
      <c r="H971" s="34" t="str">
        <f>IF(L971="Nő","",IF(Excel_BuiltIn__FilterDatabase__1[[#This Row],[Kor]]&gt;=1=AND(Excel_BuiltIn__FilterDatabase__1[[#This Row],[Kor]]&lt;18),"Junior ",""))</f>
        <v/>
      </c>
      <c r="I971" s="34" t="str">
        <f>IF(L971="Nő","",IF(Excel_BuiltIn__FilterDatabase__1[[#This Row],[Kor]]&gt;=18=AND(Excel_BuiltIn__FilterDatabase__1[[#This Row],[Kor]]&lt;=49),"Felnőtt ",""))</f>
        <v/>
      </c>
      <c r="J971" s="34" t="str">
        <f>IF(L971="Nő","",IF(Excel_BuiltIn__FilterDatabase__1[[#This Row],[Kor]]&gt;49=AND(Excel_BuiltIn__FilterDatabase__1[[#This Row],[Kor]]&lt;=59),"Senior ",""))</f>
        <v/>
      </c>
      <c r="K971" s="34" t="str">
        <f>IF(L971="Nő","",IF(Excel_BuiltIn__FilterDatabase__1[[#This Row],[Kor]]&gt;=60,"Super.s ",""))</f>
        <v xml:space="preserve">Super.s </v>
      </c>
      <c r="L971" s="34" t="str">
        <f>IF(Excel_BuiltIn__FilterDatabase__1[[#This Row],[Nem]]="Nő","Lady","")</f>
        <v/>
      </c>
    </row>
    <row r="972" spans="1:12" s="1" customFormat="1" ht="13.8">
      <c r="A972" s="28">
        <v>3310</v>
      </c>
      <c r="B972" s="28" t="s">
        <v>1564</v>
      </c>
      <c r="C972" s="44" t="s">
        <v>986</v>
      </c>
      <c r="D972" s="45"/>
      <c r="E972" s="33" t="str">
        <f>IF(D972&gt;0,($N$2-Excel_BuiltIn__FilterDatabase__1[[#This Row],[Szül Év.Hó.Nap]])/365.25,"0")</f>
        <v>0</v>
      </c>
      <c r="F972" s="40"/>
      <c r="G972" s="34" t="str">
        <f>CONCATENATE(H972,Excel_BuiltIn__FilterDatabase__1[[#This Row],[Felnőtt]],Excel_BuiltIn__FilterDatabase__1[[#This Row],[Senior]],Excel_BuiltIn__FilterDatabase__1[[#This Row],[Super.s]],L972)</f>
        <v xml:space="preserve">Super.s </v>
      </c>
      <c r="H972" s="34" t="str">
        <f>IF(L972="Nő","",IF(Excel_BuiltIn__FilterDatabase__1[[#This Row],[Kor]]&gt;=1=AND(Excel_BuiltIn__FilterDatabase__1[[#This Row],[Kor]]&lt;18),"Junior ",""))</f>
        <v/>
      </c>
      <c r="I972" s="34" t="str">
        <f>IF(L972="Nő","",IF(Excel_BuiltIn__FilterDatabase__1[[#This Row],[Kor]]&gt;=18=AND(Excel_BuiltIn__FilterDatabase__1[[#This Row],[Kor]]&lt;=49),"Felnőtt ",""))</f>
        <v/>
      </c>
      <c r="J972" s="34" t="str">
        <f>IF(L972="Nő","",IF(Excel_BuiltIn__FilterDatabase__1[[#This Row],[Kor]]&gt;49=AND(Excel_BuiltIn__FilterDatabase__1[[#This Row],[Kor]]&lt;=59),"Senior ",""))</f>
        <v/>
      </c>
      <c r="K972" s="34" t="str">
        <f>IF(L972="Nő","",IF(Excel_BuiltIn__FilterDatabase__1[[#This Row],[Kor]]&gt;=60,"Super.s ",""))</f>
        <v xml:space="preserve">Super.s </v>
      </c>
      <c r="L972" s="34" t="str">
        <f>IF(Excel_BuiltIn__FilterDatabase__1[[#This Row],[Nem]]="Nő","Lady","")</f>
        <v/>
      </c>
    </row>
    <row r="973" spans="1:12" s="1" customFormat="1" ht="13.8">
      <c r="A973" s="28">
        <v>3311</v>
      </c>
      <c r="B973" s="28" t="s">
        <v>2542</v>
      </c>
      <c r="C973" s="44" t="s">
        <v>986</v>
      </c>
      <c r="D973" s="45"/>
      <c r="E973" s="33" t="str">
        <f>IF(D973&gt;0,($N$2-Excel_BuiltIn__FilterDatabase__1[[#This Row],[Szül Év.Hó.Nap]])/365.25,"0")</f>
        <v>0</v>
      </c>
      <c r="F973" s="40"/>
      <c r="G973" s="34" t="str">
        <f>CONCATENATE(H973,Excel_BuiltIn__FilterDatabase__1[[#This Row],[Felnőtt]],Excel_BuiltIn__FilterDatabase__1[[#This Row],[Senior]],Excel_BuiltIn__FilterDatabase__1[[#This Row],[Super.s]],L973)</f>
        <v xml:space="preserve">Super.s </v>
      </c>
      <c r="H973" s="34" t="str">
        <f>IF(L973="Nő","",IF(Excel_BuiltIn__FilterDatabase__1[[#This Row],[Kor]]&gt;=1=AND(Excel_BuiltIn__FilterDatabase__1[[#This Row],[Kor]]&lt;18),"Junior ",""))</f>
        <v/>
      </c>
      <c r="I973" s="34" t="str">
        <f>IF(L973="Nő","",IF(Excel_BuiltIn__FilterDatabase__1[[#This Row],[Kor]]&gt;=18=AND(Excel_BuiltIn__FilterDatabase__1[[#This Row],[Kor]]&lt;=49),"Felnőtt ",""))</f>
        <v/>
      </c>
      <c r="J973" s="34" t="str">
        <f>IF(L973="Nő","",IF(Excel_BuiltIn__FilterDatabase__1[[#This Row],[Kor]]&gt;49=AND(Excel_BuiltIn__FilterDatabase__1[[#This Row],[Kor]]&lt;=59),"Senior ",""))</f>
        <v/>
      </c>
      <c r="K973" s="34" t="str">
        <f>IF(L973="Nő","",IF(Excel_BuiltIn__FilterDatabase__1[[#This Row],[Kor]]&gt;=60,"Super.s ",""))</f>
        <v xml:space="preserve">Super.s </v>
      </c>
      <c r="L973" s="34" t="str">
        <f>IF(Excel_BuiltIn__FilterDatabase__1[[#This Row],[Nem]]="Nő","Lady","")</f>
        <v/>
      </c>
    </row>
    <row r="974" spans="1:12" s="1" customFormat="1" ht="13.8">
      <c r="A974" s="28">
        <v>3313</v>
      </c>
      <c r="B974" s="28" t="s">
        <v>734</v>
      </c>
      <c r="C974" s="44" t="s">
        <v>1536</v>
      </c>
      <c r="D974" s="45"/>
      <c r="E974" s="33" t="str">
        <f>IF(D974&gt;0,($N$2-Excel_BuiltIn__FilterDatabase__1[[#This Row],[Szül Év.Hó.Nap]])/365.25,"0")</f>
        <v>0</v>
      </c>
      <c r="F974" s="40"/>
      <c r="G974" s="34" t="str">
        <f>CONCATENATE(H974,Excel_BuiltIn__FilterDatabase__1[[#This Row],[Felnőtt]],Excel_BuiltIn__FilterDatabase__1[[#This Row],[Senior]],Excel_BuiltIn__FilterDatabase__1[[#This Row],[Super.s]],L974)</f>
        <v xml:space="preserve">Super.s </v>
      </c>
      <c r="H974" s="34" t="str">
        <f>IF(L974="Nő","",IF(Excel_BuiltIn__FilterDatabase__1[[#This Row],[Kor]]&gt;=1=AND(Excel_BuiltIn__FilterDatabase__1[[#This Row],[Kor]]&lt;18),"Junior ",""))</f>
        <v/>
      </c>
      <c r="I974" s="34" t="str">
        <f>IF(L974="Nő","",IF(Excel_BuiltIn__FilterDatabase__1[[#This Row],[Kor]]&gt;=18=AND(Excel_BuiltIn__FilterDatabase__1[[#This Row],[Kor]]&lt;=49),"Felnőtt ",""))</f>
        <v/>
      </c>
      <c r="J974" s="34" t="str">
        <f>IF(L974="Nő","",IF(Excel_BuiltIn__FilterDatabase__1[[#This Row],[Kor]]&gt;49=AND(Excel_BuiltIn__FilterDatabase__1[[#This Row],[Kor]]&lt;=59),"Senior ",""))</f>
        <v/>
      </c>
      <c r="K974" s="34" t="str">
        <f>IF(L974="Nő","",IF(Excel_BuiltIn__FilterDatabase__1[[#This Row],[Kor]]&gt;=60,"Super.s ",""))</f>
        <v xml:space="preserve">Super.s </v>
      </c>
      <c r="L974" s="34" t="str">
        <f>IF(Excel_BuiltIn__FilterDatabase__1[[#This Row],[Nem]]="Nő","Lady","")</f>
        <v/>
      </c>
    </row>
    <row r="975" spans="1:12" s="1" customFormat="1" ht="13.8">
      <c r="A975" s="28">
        <v>3314</v>
      </c>
      <c r="B975" s="28" t="s">
        <v>1565</v>
      </c>
      <c r="C975" s="44" t="s">
        <v>963</v>
      </c>
      <c r="D975" s="45"/>
      <c r="E975" s="33" t="str">
        <f>IF(D975&gt;0,($N$2-Excel_BuiltIn__FilterDatabase__1[[#This Row],[Szül Év.Hó.Nap]])/365.25,"0")</f>
        <v>0</v>
      </c>
      <c r="F975" s="40"/>
      <c r="G975" s="34" t="str">
        <f>CONCATENATE(H975,Excel_BuiltIn__FilterDatabase__1[[#This Row],[Felnőtt]],Excel_BuiltIn__FilterDatabase__1[[#This Row],[Senior]],Excel_BuiltIn__FilterDatabase__1[[#This Row],[Super.s]],L975)</f>
        <v xml:space="preserve">Super.s </v>
      </c>
      <c r="H975" s="34" t="str">
        <f>IF(L975="Nő","",IF(Excel_BuiltIn__FilterDatabase__1[[#This Row],[Kor]]&gt;=1=AND(Excel_BuiltIn__FilterDatabase__1[[#This Row],[Kor]]&lt;18),"Junior ",""))</f>
        <v/>
      </c>
      <c r="I975" s="34" t="str">
        <f>IF(L975="Nő","",IF(Excel_BuiltIn__FilterDatabase__1[[#This Row],[Kor]]&gt;=18=AND(Excel_BuiltIn__FilterDatabase__1[[#This Row],[Kor]]&lt;=49),"Felnőtt ",""))</f>
        <v/>
      </c>
      <c r="J975" s="34" t="str">
        <f>IF(L975="Nő","",IF(Excel_BuiltIn__FilterDatabase__1[[#This Row],[Kor]]&gt;49=AND(Excel_BuiltIn__FilterDatabase__1[[#This Row],[Kor]]&lt;=59),"Senior ",""))</f>
        <v/>
      </c>
      <c r="K975" s="34" t="str">
        <f>IF(L975="Nő","",IF(Excel_BuiltIn__FilterDatabase__1[[#This Row],[Kor]]&gt;=60,"Super.s ",""))</f>
        <v xml:space="preserve">Super.s </v>
      </c>
      <c r="L975" s="34" t="str">
        <f>IF(Excel_BuiltIn__FilterDatabase__1[[#This Row],[Nem]]="Nő","Lady","")</f>
        <v/>
      </c>
    </row>
    <row r="976" spans="1:12" s="1" customFormat="1" ht="13.8">
      <c r="A976" s="28">
        <v>3321</v>
      </c>
      <c r="B976" s="28" t="s">
        <v>2543</v>
      </c>
      <c r="C976" s="44" t="s">
        <v>979</v>
      </c>
      <c r="D976" s="45"/>
      <c r="E976" s="33" t="str">
        <f>IF(D976&gt;0,($N$2-Excel_BuiltIn__FilterDatabase__1[[#This Row],[Szül Év.Hó.Nap]])/365.25,"0")</f>
        <v>0</v>
      </c>
      <c r="F976" s="40"/>
      <c r="G976" s="34" t="str">
        <f>CONCATENATE(H976,Excel_BuiltIn__FilterDatabase__1[[#This Row],[Felnőtt]],Excel_BuiltIn__FilterDatabase__1[[#This Row],[Senior]],Excel_BuiltIn__FilterDatabase__1[[#This Row],[Super.s]],L976)</f>
        <v xml:space="preserve">Super.s </v>
      </c>
      <c r="H976" s="34" t="str">
        <f>IF(L976="Nő","",IF(Excel_BuiltIn__FilterDatabase__1[[#This Row],[Kor]]&gt;=1=AND(Excel_BuiltIn__FilterDatabase__1[[#This Row],[Kor]]&lt;18),"Junior ",""))</f>
        <v/>
      </c>
      <c r="I976" s="34" t="str">
        <f>IF(L976="Nő","",IF(Excel_BuiltIn__FilterDatabase__1[[#This Row],[Kor]]&gt;=18=AND(Excel_BuiltIn__FilterDatabase__1[[#This Row],[Kor]]&lt;=49),"Felnőtt ",""))</f>
        <v/>
      </c>
      <c r="J976" s="34" t="str">
        <f>IF(L976="Nő","",IF(Excel_BuiltIn__FilterDatabase__1[[#This Row],[Kor]]&gt;49=AND(Excel_BuiltIn__FilterDatabase__1[[#This Row],[Kor]]&lt;=59),"Senior ",""))</f>
        <v/>
      </c>
      <c r="K976" s="34" t="str">
        <f>IF(L976="Nő","",IF(Excel_BuiltIn__FilterDatabase__1[[#This Row],[Kor]]&gt;=60,"Super.s ",""))</f>
        <v xml:space="preserve">Super.s </v>
      </c>
      <c r="L976" s="34" t="str">
        <f>IF(Excel_BuiltIn__FilterDatabase__1[[#This Row],[Nem]]="Nő","Lady","")</f>
        <v/>
      </c>
    </row>
    <row r="977" spans="1:12" s="1" customFormat="1" ht="27.6">
      <c r="A977" s="28">
        <v>3324</v>
      </c>
      <c r="B977" s="28" t="s">
        <v>2544</v>
      </c>
      <c r="C977" s="44" t="s">
        <v>29</v>
      </c>
      <c r="D977" s="45"/>
      <c r="E977" s="33" t="str">
        <f>IF(D977&gt;0,($N$2-Excel_BuiltIn__FilterDatabase__1[[#This Row],[Szül Év.Hó.Nap]])/365.25,"0")</f>
        <v>0</v>
      </c>
      <c r="F977" s="40"/>
      <c r="G977" s="34" t="str">
        <f>CONCATENATE(H977,Excel_BuiltIn__FilterDatabase__1[[#This Row],[Felnőtt]],Excel_BuiltIn__FilterDatabase__1[[#This Row],[Senior]],Excel_BuiltIn__FilterDatabase__1[[#This Row],[Super.s]],L977)</f>
        <v xml:space="preserve">Super.s </v>
      </c>
      <c r="H977" s="34" t="str">
        <f>IF(L977="Nő","",IF(Excel_BuiltIn__FilterDatabase__1[[#This Row],[Kor]]&gt;=1=AND(Excel_BuiltIn__FilterDatabase__1[[#This Row],[Kor]]&lt;18),"Junior ",""))</f>
        <v/>
      </c>
      <c r="I977" s="34" t="str">
        <f>IF(L977="Nő","",IF(Excel_BuiltIn__FilterDatabase__1[[#This Row],[Kor]]&gt;=18=AND(Excel_BuiltIn__FilterDatabase__1[[#This Row],[Kor]]&lt;=49),"Felnőtt ",""))</f>
        <v/>
      </c>
      <c r="J977" s="34" t="str">
        <f>IF(L977="Nő","",IF(Excel_BuiltIn__FilterDatabase__1[[#This Row],[Kor]]&gt;49=AND(Excel_BuiltIn__FilterDatabase__1[[#This Row],[Kor]]&lt;=59),"Senior ",""))</f>
        <v/>
      </c>
      <c r="K977" s="34" t="str">
        <f>IF(L977="Nő","",IF(Excel_BuiltIn__FilterDatabase__1[[#This Row],[Kor]]&gt;=60,"Super.s ",""))</f>
        <v xml:space="preserve">Super.s </v>
      </c>
      <c r="L977" s="34" t="str">
        <f>IF(Excel_BuiltIn__FilterDatabase__1[[#This Row],[Nem]]="Nő","Lady","")</f>
        <v/>
      </c>
    </row>
    <row r="978" spans="1:12" s="1" customFormat="1" ht="13.8">
      <c r="A978" s="28">
        <v>3328</v>
      </c>
      <c r="B978" s="28" t="s">
        <v>1566</v>
      </c>
      <c r="C978" s="44" t="s">
        <v>963</v>
      </c>
      <c r="D978" s="45"/>
      <c r="E978" s="33" t="str">
        <f>IF(D978&gt;0,($N$2-Excel_BuiltIn__FilterDatabase__1[[#This Row],[Szül Év.Hó.Nap]])/365.25,"0")</f>
        <v>0</v>
      </c>
      <c r="F978" s="40"/>
      <c r="G978" s="34" t="str">
        <f>CONCATENATE(H978,Excel_BuiltIn__FilterDatabase__1[[#This Row],[Felnőtt]],Excel_BuiltIn__FilterDatabase__1[[#This Row],[Senior]],Excel_BuiltIn__FilterDatabase__1[[#This Row],[Super.s]],L978)</f>
        <v xml:space="preserve">Super.s </v>
      </c>
      <c r="H978" s="34" t="str">
        <f>IF(L978="Nő","",IF(Excel_BuiltIn__FilterDatabase__1[[#This Row],[Kor]]&gt;=1=AND(Excel_BuiltIn__FilterDatabase__1[[#This Row],[Kor]]&lt;18),"Junior ",""))</f>
        <v/>
      </c>
      <c r="I978" s="34" t="str">
        <f>IF(L978="Nő","",IF(Excel_BuiltIn__FilterDatabase__1[[#This Row],[Kor]]&gt;=18=AND(Excel_BuiltIn__FilterDatabase__1[[#This Row],[Kor]]&lt;=49),"Felnőtt ",""))</f>
        <v/>
      </c>
      <c r="J978" s="34" t="str">
        <f>IF(L978="Nő","",IF(Excel_BuiltIn__FilterDatabase__1[[#This Row],[Kor]]&gt;49=AND(Excel_BuiltIn__FilterDatabase__1[[#This Row],[Kor]]&lt;=59),"Senior ",""))</f>
        <v/>
      </c>
      <c r="K978" s="34" t="str">
        <f>IF(L978="Nő","",IF(Excel_BuiltIn__FilterDatabase__1[[#This Row],[Kor]]&gt;=60,"Super.s ",""))</f>
        <v xml:space="preserve">Super.s </v>
      </c>
      <c r="L978" s="34" t="str">
        <f>IF(Excel_BuiltIn__FilterDatabase__1[[#This Row],[Nem]]="Nő","Lady","")</f>
        <v/>
      </c>
    </row>
    <row r="979" spans="1:12" s="1" customFormat="1" ht="13.8">
      <c r="A979" s="28">
        <v>3330</v>
      </c>
      <c r="B979" s="28" t="s">
        <v>2545</v>
      </c>
      <c r="C979" s="44" t="s">
        <v>985</v>
      </c>
      <c r="D979" s="45"/>
      <c r="E979" s="33" t="str">
        <f>IF(D979&gt;0,($N$2-Excel_BuiltIn__FilterDatabase__1[[#This Row],[Szül Év.Hó.Nap]])/365.25,"0")</f>
        <v>0</v>
      </c>
      <c r="F979" s="40"/>
      <c r="G979" s="34" t="str">
        <f>CONCATENATE(H979,Excel_BuiltIn__FilterDatabase__1[[#This Row],[Felnőtt]],Excel_BuiltIn__FilterDatabase__1[[#This Row],[Senior]],Excel_BuiltIn__FilterDatabase__1[[#This Row],[Super.s]],L979)</f>
        <v xml:space="preserve">Super.s </v>
      </c>
      <c r="H979" s="34" t="str">
        <f>IF(L979="Nő","",IF(Excel_BuiltIn__FilterDatabase__1[[#This Row],[Kor]]&gt;=1=AND(Excel_BuiltIn__FilterDatabase__1[[#This Row],[Kor]]&lt;18),"Junior ",""))</f>
        <v/>
      </c>
      <c r="I979" s="34" t="str">
        <f>IF(L979="Nő","",IF(Excel_BuiltIn__FilterDatabase__1[[#This Row],[Kor]]&gt;=18=AND(Excel_BuiltIn__FilterDatabase__1[[#This Row],[Kor]]&lt;=49),"Felnőtt ",""))</f>
        <v/>
      </c>
      <c r="J979" s="34" t="str">
        <f>IF(L979="Nő","",IF(Excel_BuiltIn__FilterDatabase__1[[#This Row],[Kor]]&gt;49=AND(Excel_BuiltIn__FilterDatabase__1[[#This Row],[Kor]]&lt;=59),"Senior ",""))</f>
        <v/>
      </c>
      <c r="K979" s="34" t="str">
        <f>IF(L979="Nő","",IF(Excel_BuiltIn__FilterDatabase__1[[#This Row],[Kor]]&gt;=60,"Super.s ",""))</f>
        <v xml:space="preserve">Super.s </v>
      </c>
      <c r="L979" s="34" t="str">
        <f>IF(Excel_BuiltIn__FilterDatabase__1[[#This Row],[Nem]]="Nő","Lady","")</f>
        <v/>
      </c>
    </row>
    <row r="980" spans="1:12" s="1" customFormat="1" ht="13.8">
      <c r="A980" s="28">
        <v>3332</v>
      </c>
      <c r="B980" s="28" t="s">
        <v>1567</v>
      </c>
      <c r="C980" s="44" t="s">
        <v>985</v>
      </c>
      <c r="D980" s="45"/>
      <c r="E980" s="33" t="str">
        <f>IF(D980&gt;0,($N$2-Excel_BuiltIn__FilterDatabase__1[[#This Row],[Szül Év.Hó.Nap]])/365.25,"0")</f>
        <v>0</v>
      </c>
      <c r="F980" s="40"/>
      <c r="G980" s="34" t="str">
        <f>CONCATENATE(H980,Excel_BuiltIn__FilterDatabase__1[[#This Row],[Felnőtt]],Excel_BuiltIn__FilterDatabase__1[[#This Row],[Senior]],Excel_BuiltIn__FilterDatabase__1[[#This Row],[Super.s]],L980)</f>
        <v xml:space="preserve">Super.s </v>
      </c>
      <c r="H980" s="34" t="str">
        <f>IF(L980="Nő","",IF(Excel_BuiltIn__FilterDatabase__1[[#This Row],[Kor]]&gt;=1=AND(Excel_BuiltIn__FilterDatabase__1[[#This Row],[Kor]]&lt;18),"Junior ",""))</f>
        <v/>
      </c>
      <c r="I980" s="34" t="str">
        <f>IF(L980="Nő","",IF(Excel_BuiltIn__FilterDatabase__1[[#This Row],[Kor]]&gt;=18=AND(Excel_BuiltIn__FilterDatabase__1[[#This Row],[Kor]]&lt;=49),"Felnőtt ",""))</f>
        <v/>
      </c>
      <c r="J980" s="34" t="str">
        <f>IF(L980="Nő","",IF(Excel_BuiltIn__FilterDatabase__1[[#This Row],[Kor]]&gt;49=AND(Excel_BuiltIn__FilterDatabase__1[[#This Row],[Kor]]&lt;=59),"Senior ",""))</f>
        <v/>
      </c>
      <c r="K980" s="34" t="str">
        <f>IF(L980="Nő","",IF(Excel_BuiltIn__FilterDatabase__1[[#This Row],[Kor]]&gt;=60,"Super.s ",""))</f>
        <v xml:space="preserve">Super.s </v>
      </c>
      <c r="L980" s="34" t="str">
        <f>IF(Excel_BuiltIn__FilterDatabase__1[[#This Row],[Nem]]="Nő","Lady","")</f>
        <v/>
      </c>
    </row>
    <row r="981" spans="1:12" s="1" customFormat="1" ht="13.8">
      <c r="A981" s="28">
        <v>3335</v>
      </c>
      <c r="B981" s="28" t="s">
        <v>735</v>
      </c>
      <c r="C981" s="44" t="s">
        <v>29</v>
      </c>
      <c r="D981" s="45"/>
      <c r="E981" s="33" t="str">
        <f>IF(D981&gt;0,($N$2-Excel_BuiltIn__FilterDatabase__1[[#This Row],[Szül Év.Hó.Nap]])/365.25,"0")</f>
        <v>0</v>
      </c>
      <c r="F981" s="40"/>
      <c r="G981" s="34" t="str">
        <f>CONCATENATE(H981,Excel_BuiltIn__FilterDatabase__1[[#This Row],[Felnőtt]],Excel_BuiltIn__FilterDatabase__1[[#This Row],[Senior]],Excel_BuiltIn__FilterDatabase__1[[#This Row],[Super.s]],L981)</f>
        <v xml:space="preserve">Super.s </v>
      </c>
      <c r="H981" s="34" t="str">
        <f>IF(L981="Nő","",IF(Excel_BuiltIn__FilterDatabase__1[[#This Row],[Kor]]&gt;=1=AND(Excel_BuiltIn__FilterDatabase__1[[#This Row],[Kor]]&lt;18),"Junior ",""))</f>
        <v/>
      </c>
      <c r="I981" s="34" t="str">
        <f>IF(L981="Nő","",IF(Excel_BuiltIn__FilterDatabase__1[[#This Row],[Kor]]&gt;=18=AND(Excel_BuiltIn__FilterDatabase__1[[#This Row],[Kor]]&lt;=49),"Felnőtt ",""))</f>
        <v/>
      </c>
      <c r="J981" s="34" t="str">
        <f>IF(L981="Nő","",IF(Excel_BuiltIn__FilterDatabase__1[[#This Row],[Kor]]&gt;49=AND(Excel_BuiltIn__FilterDatabase__1[[#This Row],[Kor]]&lt;=59),"Senior ",""))</f>
        <v/>
      </c>
      <c r="K981" s="34" t="str">
        <f>IF(L981="Nő","",IF(Excel_BuiltIn__FilterDatabase__1[[#This Row],[Kor]]&gt;=60,"Super.s ",""))</f>
        <v xml:space="preserve">Super.s </v>
      </c>
      <c r="L981" s="34" t="str">
        <f>IF(Excel_BuiltIn__FilterDatabase__1[[#This Row],[Nem]]="Nő","Lady","")</f>
        <v/>
      </c>
    </row>
    <row r="982" spans="1:12" s="1" customFormat="1" ht="13.8">
      <c r="A982" s="28">
        <v>3336</v>
      </c>
      <c r="B982" s="28" t="s">
        <v>1568</v>
      </c>
      <c r="C982" s="44" t="s">
        <v>29</v>
      </c>
      <c r="D982" s="45"/>
      <c r="E982" s="33" t="str">
        <f>IF(D982&gt;0,($N$2-Excel_BuiltIn__FilterDatabase__1[[#This Row],[Szül Év.Hó.Nap]])/365.25,"0")</f>
        <v>0</v>
      </c>
      <c r="F982" s="40"/>
      <c r="G982" s="34" t="str">
        <f>CONCATENATE(H982,Excel_BuiltIn__FilterDatabase__1[[#This Row],[Felnőtt]],Excel_BuiltIn__FilterDatabase__1[[#This Row],[Senior]],Excel_BuiltIn__FilterDatabase__1[[#This Row],[Super.s]],L982)</f>
        <v xml:space="preserve">Super.s </v>
      </c>
      <c r="H982" s="34" t="str">
        <f>IF(L982="Nő","",IF(Excel_BuiltIn__FilterDatabase__1[[#This Row],[Kor]]&gt;=1=AND(Excel_BuiltIn__FilterDatabase__1[[#This Row],[Kor]]&lt;18),"Junior ",""))</f>
        <v/>
      </c>
      <c r="I982" s="34" t="str">
        <f>IF(L982="Nő","",IF(Excel_BuiltIn__FilterDatabase__1[[#This Row],[Kor]]&gt;=18=AND(Excel_BuiltIn__FilterDatabase__1[[#This Row],[Kor]]&lt;=49),"Felnőtt ",""))</f>
        <v/>
      </c>
      <c r="J982" s="34" t="str">
        <f>IF(L982="Nő","",IF(Excel_BuiltIn__FilterDatabase__1[[#This Row],[Kor]]&gt;49=AND(Excel_BuiltIn__FilterDatabase__1[[#This Row],[Kor]]&lt;=59),"Senior ",""))</f>
        <v/>
      </c>
      <c r="K982" s="34" t="str">
        <f>IF(L982="Nő","",IF(Excel_BuiltIn__FilterDatabase__1[[#This Row],[Kor]]&gt;=60,"Super.s ",""))</f>
        <v xml:space="preserve">Super.s </v>
      </c>
      <c r="L982" s="34" t="str">
        <f>IF(Excel_BuiltIn__FilterDatabase__1[[#This Row],[Nem]]="Nő","Lady","")</f>
        <v/>
      </c>
    </row>
    <row r="983" spans="1:12" s="1" customFormat="1" ht="27.6">
      <c r="A983" s="28">
        <v>3337</v>
      </c>
      <c r="B983" s="28" t="s">
        <v>2546</v>
      </c>
      <c r="C983" s="44" t="s">
        <v>27</v>
      </c>
      <c r="D983" s="45"/>
      <c r="E983" s="33" t="str">
        <f>IF(D983&gt;0,($N$2-Excel_BuiltIn__FilterDatabase__1[[#This Row],[Szül Év.Hó.Nap]])/365.25,"0")</f>
        <v>0</v>
      </c>
      <c r="F983" s="40"/>
      <c r="G983" s="34" t="str">
        <f>CONCATENATE(H983,Excel_BuiltIn__FilterDatabase__1[[#This Row],[Felnőtt]],Excel_BuiltIn__FilterDatabase__1[[#This Row],[Senior]],Excel_BuiltIn__FilterDatabase__1[[#This Row],[Super.s]],L983)</f>
        <v xml:space="preserve">Super.s </v>
      </c>
      <c r="H983" s="34" t="str">
        <f>IF(L983="Nő","",IF(Excel_BuiltIn__FilterDatabase__1[[#This Row],[Kor]]&gt;=1=AND(Excel_BuiltIn__FilterDatabase__1[[#This Row],[Kor]]&lt;18),"Junior ",""))</f>
        <v/>
      </c>
      <c r="I983" s="34" t="str">
        <f>IF(L983="Nő","",IF(Excel_BuiltIn__FilterDatabase__1[[#This Row],[Kor]]&gt;=18=AND(Excel_BuiltIn__FilterDatabase__1[[#This Row],[Kor]]&lt;=49),"Felnőtt ",""))</f>
        <v/>
      </c>
      <c r="J983" s="34" t="str">
        <f>IF(L983="Nő","",IF(Excel_BuiltIn__FilterDatabase__1[[#This Row],[Kor]]&gt;49=AND(Excel_BuiltIn__FilterDatabase__1[[#This Row],[Kor]]&lt;=59),"Senior ",""))</f>
        <v/>
      </c>
      <c r="K983" s="34" t="str">
        <f>IF(L983="Nő","",IF(Excel_BuiltIn__FilterDatabase__1[[#This Row],[Kor]]&gt;=60,"Super.s ",""))</f>
        <v xml:space="preserve">Super.s </v>
      </c>
      <c r="L983" s="34" t="str">
        <f>IF(Excel_BuiltIn__FilterDatabase__1[[#This Row],[Nem]]="Nő","Lady","")</f>
        <v/>
      </c>
    </row>
    <row r="984" spans="1:12" s="1" customFormat="1" ht="13.8">
      <c r="A984" s="28">
        <v>3342</v>
      </c>
      <c r="B984" s="28" t="s">
        <v>1569</v>
      </c>
      <c r="C984" s="44" t="s">
        <v>959</v>
      </c>
      <c r="D984" s="45"/>
      <c r="E984" s="33" t="str">
        <f>IF(D984&gt;0,($N$2-Excel_BuiltIn__FilterDatabase__1[[#This Row],[Szül Év.Hó.Nap]])/365.25,"0")</f>
        <v>0</v>
      </c>
      <c r="F984" s="40"/>
      <c r="G984" s="34" t="str">
        <f>CONCATENATE(H984,Excel_BuiltIn__FilterDatabase__1[[#This Row],[Felnőtt]],Excel_BuiltIn__FilterDatabase__1[[#This Row],[Senior]],Excel_BuiltIn__FilterDatabase__1[[#This Row],[Super.s]],L984)</f>
        <v xml:space="preserve">Super.s </v>
      </c>
      <c r="H984" s="34" t="str">
        <f>IF(L984="Nő","",IF(Excel_BuiltIn__FilterDatabase__1[[#This Row],[Kor]]&gt;=1=AND(Excel_BuiltIn__FilterDatabase__1[[#This Row],[Kor]]&lt;18),"Junior ",""))</f>
        <v/>
      </c>
      <c r="I984" s="34" t="str">
        <f>IF(L984="Nő","",IF(Excel_BuiltIn__FilterDatabase__1[[#This Row],[Kor]]&gt;=18=AND(Excel_BuiltIn__FilterDatabase__1[[#This Row],[Kor]]&lt;=49),"Felnőtt ",""))</f>
        <v/>
      </c>
      <c r="J984" s="34" t="str">
        <f>IF(L984="Nő","",IF(Excel_BuiltIn__FilterDatabase__1[[#This Row],[Kor]]&gt;49=AND(Excel_BuiltIn__FilterDatabase__1[[#This Row],[Kor]]&lt;=59),"Senior ",""))</f>
        <v/>
      </c>
      <c r="K984" s="34" t="str">
        <f>IF(L984="Nő","",IF(Excel_BuiltIn__FilterDatabase__1[[#This Row],[Kor]]&gt;=60,"Super.s ",""))</f>
        <v xml:space="preserve">Super.s </v>
      </c>
      <c r="L984" s="34" t="str">
        <f>IF(Excel_BuiltIn__FilterDatabase__1[[#This Row],[Nem]]="Nő","Lady","")</f>
        <v/>
      </c>
    </row>
    <row r="985" spans="1:12" s="1" customFormat="1" ht="13.8">
      <c r="A985" s="28">
        <v>3343</v>
      </c>
      <c r="B985" s="28" t="s">
        <v>736</v>
      </c>
      <c r="C985" s="44" t="s">
        <v>1536</v>
      </c>
      <c r="D985" s="45"/>
      <c r="E985" s="33" t="str">
        <f>IF(D985&gt;0,($N$2-Excel_BuiltIn__FilterDatabase__1[[#This Row],[Szül Év.Hó.Nap]])/365.25,"0")</f>
        <v>0</v>
      </c>
      <c r="F985" s="40"/>
      <c r="G985" s="34" t="str">
        <f>CONCATENATE(H985,Excel_BuiltIn__FilterDatabase__1[[#This Row],[Felnőtt]],Excel_BuiltIn__FilterDatabase__1[[#This Row],[Senior]],Excel_BuiltIn__FilterDatabase__1[[#This Row],[Super.s]],L985)</f>
        <v xml:space="preserve">Super.s </v>
      </c>
      <c r="H985" s="34" t="str">
        <f>IF(L985="Nő","",IF(Excel_BuiltIn__FilterDatabase__1[[#This Row],[Kor]]&gt;=1=AND(Excel_BuiltIn__FilterDatabase__1[[#This Row],[Kor]]&lt;18),"Junior ",""))</f>
        <v/>
      </c>
      <c r="I985" s="34" t="str">
        <f>IF(L985="Nő","",IF(Excel_BuiltIn__FilterDatabase__1[[#This Row],[Kor]]&gt;=18=AND(Excel_BuiltIn__FilterDatabase__1[[#This Row],[Kor]]&lt;=49),"Felnőtt ",""))</f>
        <v/>
      </c>
      <c r="J985" s="34" t="str">
        <f>IF(L985="Nő","",IF(Excel_BuiltIn__FilterDatabase__1[[#This Row],[Kor]]&gt;49=AND(Excel_BuiltIn__FilterDatabase__1[[#This Row],[Kor]]&lt;=59),"Senior ",""))</f>
        <v/>
      </c>
      <c r="K985" s="34" t="str">
        <f>IF(L985="Nő","",IF(Excel_BuiltIn__FilterDatabase__1[[#This Row],[Kor]]&gt;=60,"Super.s ",""))</f>
        <v xml:space="preserve">Super.s </v>
      </c>
      <c r="L985" s="34" t="str">
        <f>IF(Excel_BuiltIn__FilterDatabase__1[[#This Row],[Nem]]="Nő","Lady","")</f>
        <v/>
      </c>
    </row>
    <row r="986" spans="1:12" s="1" customFormat="1" ht="13.8">
      <c r="A986" s="28">
        <v>3344</v>
      </c>
      <c r="B986" s="28" t="s">
        <v>1570</v>
      </c>
      <c r="C986" s="44" t="s">
        <v>945</v>
      </c>
      <c r="D986" s="45"/>
      <c r="E986" s="33" t="str">
        <f>IF(D986&gt;0,($N$2-Excel_BuiltIn__FilterDatabase__1[[#This Row],[Szül Év.Hó.Nap]])/365.25,"0")</f>
        <v>0</v>
      </c>
      <c r="F986" s="40"/>
      <c r="G986" s="34" t="str">
        <f>CONCATENATE(H986,Excel_BuiltIn__FilterDatabase__1[[#This Row],[Felnőtt]],Excel_BuiltIn__FilterDatabase__1[[#This Row],[Senior]],Excel_BuiltIn__FilterDatabase__1[[#This Row],[Super.s]],L986)</f>
        <v xml:space="preserve">Super.s </v>
      </c>
      <c r="H986" s="34" t="str">
        <f>IF(L986="Nő","",IF(Excel_BuiltIn__FilterDatabase__1[[#This Row],[Kor]]&gt;=1=AND(Excel_BuiltIn__FilterDatabase__1[[#This Row],[Kor]]&lt;18),"Junior ",""))</f>
        <v/>
      </c>
      <c r="I986" s="34" t="str">
        <f>IF(L986="Nő","",IF(Excel_BuiltIn__FilterDatabase__1[[#This Row],[Kor]]&gt;=18=AND(Excel_BuiltIn__FilterDatabase__1[[#This Row],[Kor]]&lt;=49),"Felnőtt ",""))</f>
        <v/>
      </c>
      <c r="J986" s="34" t="str">
        <f>IF(L986="Nő","",IF(Excel_BuiltIn__FilterDatabase__1[[#This Row],[Kor]]&gt;49=AND(Excel_BuiltIn__FilterDatabase__1[[#This Row],[Kor]]&lt;=59),"Senior ",""))</f>
        <v/>
      </c>
      <c r="K986" s="34" t="str">
        <f>IF(L986="Nő","",IF(Excel_BuiltIn__FilterDatabase__1[[#This Row],[Kor]]&gt;=60,"Super.s ",""))</f>
        <v xml:space="preserve">Super.s </v>
      </c>
      <c r="L986" s="34" t="str">
        <f>IF(Excel_BuiltIn__FilterDatabase__1[[#This Row],[Nem]]="Nő","Lady","")</f>
        <v/>
      </c>
    </row>
    <row r="987" spans="1:12" s="1" customFormat="1" ht="13.8">
      <c r="A987" s="28">
        <v>3347</v>
      </c>
      <c r="B987" s="28" t="s">
        <v>737</v>
      </c>
      <c r="C987" s="44" t="s">
        <v>109</v>
      </c>
      <c r="D987" s="45"/>
      <c r="E987" s="33" t="str">
        <f>IF(D987&gt;0,($N$2-Excel_BuiltIn__FilterDatabase__1[[#This Row],[Szül Év.Hó.Nap]])/365.25,"0")</f>
        <v>0</v>
      </c>
      <c r="F987" s="40"/>
      <c r="G987" s="34" t="str">
        <f>CONCATENATE(H987,Excel_BuiltIn__FilterDatabase__1[[#This Row],[Felnőtt]],Excel_BuiltIn__FilterDatabase__1[[#This Row],[Senior]],Excel_BuiltIn__FilterDatabase__1[[#This Row],[Super.s]],L987)</f>
        <v xml:space="preserve">Super.s </v>
      </c>
      <c r="H987" s="34" t="str">
        <f>IF(L987="Nő","",IF(Excel_BuiltIn__FilterDatabase__1[[#This Row],[Kor]]&gt;=1=AND(Excel_BuiltIn__FilterDatabase__1[[#This Row],[Kor]]&lt;18),"Junior ",""))</f>
        <v/>
      </c>
      <c r="I987" s="34" t="str">
        <f>IF(L987="Nő","",IF(Excel_BuiltIn__FilterDatabase__1[[#This Row],[Kor]]&gt;=18=AND(Excel_BuiltIn__FilterDatabase__1[[#This Row],[Kor]]&lt;=49),"Felnőtt ",""))</f>
        <v/>
      </c>
      <c r="J987" s="34" t="str">
        <f>IF(L987="Nő","",IF(Excel_BuiltIn__FilterDatabase__1[[#This Row],[Kor]]&gt;49=AND(Excel_BuiltIn__FilterDatabase__1[[#This Row],[Kor]]&lt;=59),"Senior ",""))</f>
        <v/>
      </c>
      <c r="K987" s="34" t="str">
        <f>IF(L987="Nő","",IF(Excel_BuiltIn__FilterDatabase__1[[#This Row],[Kor]]&gt;=60,"Super.s ",""))</f>
        <v xml:space="preserve">Super.s </v>
      </c>
      <c r="L987" s="34" t="str">
        <f>IF(Excel_BuiltIn__FilterDatabase__1[[#This Row],[Nem]]="Nő","Lady","")</f>
        <v/>
      </c>
    </row>
    <row r="988" spans="1:12" s="1" customFormat="1" ht="13.8">
      <c r="A988" s="28">
        <v>3349</v>
      </c>
      <c r="B988" s="28" t="s">
        <v>688</v>
      </c>
      <c r="C988" s="44" t="s">
        <v>246</v>
      </c>
      <c r="D988" s="45"/>
      <c r="E988" s="33" t="str">
        <f>IF(D988&gt;0,($N$2-Excel_BuiltIn__FilterDatabase__1[[#This Row],[Szül Év.Hó.Nap]])/365.25,"0")</f>
        <v>0</v>
      </c>
      <c r="F988" s="40"/>
      <c r="G988" s="34" t="str">
        <f>CONCATENATE(H988,Excel_BuiltIn__FilterDatabase__1[[#This Row],[Felnőtt]],Excel_BuiltIn__FilterDatabase__1[[#This Row],[Senior]],Excel_BuiltIn__FilterDatabase__1[[#This Row],[Super.s]],L988)</f>
        <v xml:space="preserve">Super.s </v>
      </c>
      <c r="H988" s="34" t="str">
        <f>IF(L988="Nő","",IF(Excel_BuiltIn__FilterDatabase__1[[#This Row],[Kor]]&gt;=1=AND(Excel_BuiltIn__FilterDatabase__1[[#This Row],[Kor]]&lt;18),"Junior ",""))</f>
        <v/>
      </c>
      <c r="I988" s="34" t="str">
        <f>IF(L988="Nő","",IF(Excel_BuiltIn__FilterDatabase__1[[#This Row],[Kor]]&gt;=18=AND(Excel_BuiltIn__FilterDatabase__1[[#This Row],[Kor]]&lt;=49),"Felnőtt ",""))</f>
        <v/>
      </c>
      <c r="J988" s="34" t="str">
        <f>IF(L988="Nő","",IF(Excel_BuiltIn__FilterDatabase__1[[#This Row],[Kor]]&gt;49=AND(Excel_BuiltIn__FilterDatabase__1[[#This Row],[Kor]]&lt;=59),"Senior ",""))</f>
        <v/>
      </c>
      <c r="K988" s="34" t="str">
        <f>IF(L988="Nő","",IF(Excel_BuiltIn__FilterDatabase__1[[#This Row],[Kor]]&gt;=60,"Super.s ",""))</f>
        <v xml:space="preserve">Super.s </v>
      </c>
      <c r="L988" s="34" t="str">
        <f>IF(Excel_BuiltIn__FilterDatabase__1[[#This Row],[Nem]]="Nő","Lady","")</f>
        <v/>
      </c>
    </row>
    <row r="989" spans="1:12" s="1" customFormat="1" ht="27.6">
      <c r="A989" s="28">
        <v>3353</v>
      </c>
      <c r="B989" s="28" t="s">
        <v>1041</v>
      </c>
      <c r="C989" s="44" t="s">
        <v>1026</v>
      </c>
      <c r="D989" s="45"/>
      <c r="E989" s="33" t="str">
        <f>IF(D989&gt;0,($N$2-Excel_BuiltIn__FilterDatabase__1[[#This Row],[Szül Év.Hó.Nap]])/365.25,"0")</f>
        <v>0</v>
      </c>
      <c r="F989" s="40"/>
      <c r="G989" s="34" t="str">
        <f>CONCATENATE(H989,Excel_BuiltIn__FilterDatabase__1[[#This Row],[Felnőtt]],Excel_BuiltIn__FilterDatabase__1[[#This Row],[Senior]],Excel_BuiltIn__FilterDatabase__1[[#This Row],[Super.s]],L989)</f>
        <v xml:space="preserve">Super.s </v>
      </c>
      <c r="H989" s="34" t="str">
        <f>IF(L989="Nő","",IF(Excel_BuiltIn__FilterDatabase__1[[#This Row],[Kor]]&gt;=1=AND(Excel_BuiltIn__FilterDatabase__1[[#This Row],[Kor]]&lt;18),"Junior ",""))</f>
        <v/>
      </c>
      <c r="I989" s="34" t="str">
        <f>IF(L989="Nő","",IF(Excel_BuiltIn__FilterDatabase__1[[#This Row],[Kor]]&gt;=18=AND(Excel_BuiltIn__FilterDatabase__1[[#This Row],[Kor]]&lt;=49),"Felnőtt ",""))</f>
        <v/>
      </c>
      <c r="J989" s="34" t="str">
        <f>IF(L989="Nő","",IF(Excel_BuiltIn__FilterDatabase__1[[#This Row],[Kor]]&gt;49=AND(Excel_BuiltIn__FilterDatabase__1[[#This Row],[Kor]]&lt;=59),"Senior ",""))</f>
        <v/>
      </c>
      <c r="K989" s="34" t="str">
        <f>IF(L989="Nő","",IF(Excel_BuiltIn__FilterDatabase__1[[#This Row],[Kor]]&gt;=60,"Super.s ",""))</f>
        <v xml:space="preserve">Super.s </v>
      </c>
      <c r="L989" s="34" t="str">
        <f>IF(Excel_BuiltIn__FilterDatabase__1[[#This Row],[Nem]]="Nő","Lady","")</f>
        <v/>
      </c>
    </row>
    <row r="990" spans="1:12" s="1" customFormat="1" ht="27.6">
      <c r="A990" s="28">
        <v>3361</v>
      </c>
      <c r="B990" s="28" t="s">
        <v>738</v>
      </c>
      <c r="C990" s="44" t="s">
        <v>780</v>
      </c>
      <c r="D990" s="45"/>
      <c r="E990" s="33" t="str">
        <f>IF(D990&gt;0,($N$2-Excel_BuiltIn__FilterDatabase__1[[#This Row],[Szül Év.Hó.Nap]])/365.25,"0")</f>
        <v>0</v>
      </c>
      <c r="F990" s="40"/>
      <c r="G990" s="34" t="str">
        <f>CONCATENATE(H990,Excel_BuiltIn__FilterDatabase__1[[#This Row],[Felnőtt]],Excel_BuiltIn__FilterDatabase__1[[#This Row],[Senior]],Excel_BuiltIn__FilterDatabase__1[[#This Row],[Super.s]],L990)</f>
        <v xml:space="preserve">Super.s </v>
      </c>
      <c r="H990" s="34" t="str">
        <f>IF(L990="Nő","",IF(Excel_BuiltIn__FilterDatabase__1[[#This Row],[Kor]]&gt;=1=AND(Excel_BuiltIn__FilterDatabase__1[[#This Row],[Kor]]&lt;18),"Junior ",""))</f>
        <v/>
      </c>
      <c r="I990" s="34" t="str">
        <f>IF(L990="Nő","",IF(Excel_BuiltIn__FilterDatabase__1[[#This Row],[Kor]]&gt;=18=AND(Excel_BuiltIn__FilterDatabase__1[[#This Row],[Kor]]&lt;=49),"Felnőtt ",""))</f>
        <v/>
      </c>
      <c r="J990" s="34" t="str">
        <f>IF(L990="Nő","",IF(Excel_BuiltIn__FilterDatabase__1[[#This Row],[Kor]]&gt;49=AND(Excel_BuiltIn__FilterDatabase__1[[#This Row],[Kor]]&lt;=59),"Senior ",""))</f>
        <v/>
      </c>
      <c r="K990" s="34" t="str">
        <f>IF(L990="Nő","",IF(Excel_BuiltIn__FilterDatabase__1[[#This Row],[Kor]]&gt;=60,"Super.s ",""))</f>
        <v xml:space="preserve">Super.s </v>
      </c>
      <c r="L990" s="34" t="str">
        <f>IF(Excel_BuiltIn__FilterDatabase__1[[#This Row],[Nem]]="Nő","Lady","")</f>
        <v/>
      </c>
    </row>
    <row r="991" spans="1:12" s="1" customFormat="1" ht="13.8">
      <c r="A991" s="28">
        <v>3364</v>
      </c>
      <c r="B991" s="28" t="s">
        <v>1571</v>
      </c>
      <c r="C991" s="44" t="s">
        <v>606</v>
      </c>
      <c r="D991" s="45"/>
      <c r="E991" s="33" t="str">
        <f>IF(D991&gt;0,($N$2-Excel_BuiltIn__FilterDatabase__1[[#This Row],[Szül Év.Hó.Nap]])/365.25,"0")</f>
        <v>0</v>
      </c>
      <c r="F991" s="40"/>
      <c r="G991" s="34" t="str">
        <f>CONCATENATE(H991,Excel_BuiltIn__FilterDatabase__1[[#This Row],[Felnőtt]],Excel_BuiltIn__FilterDatabase__1[[#This Row],[Senior]],Excel_BuiltIn__FilterDatabase__1[[#This Row],[Super.s]],L991)</f>
        <v xml:space="preserve">Super.s </v>
      </c>
      <c r="H991" s="34" t="str">
        <f>IF(L991="Nő","",IF(Excel_BuiltIn__FilterDatabase__1[[#This Row],[Kor]]&gt;=1=AND(Excel_BuiltIn__FilterDatabase__1[[#This Row],[Kor]]&lt;18),"Junior ",""))</f>
        <v/>
      </c>
      <c r="I991" s="34" t="str">
        <f>IF(L991="Nő","",IF(Excel_BuiltIn__FilterDatabase__1[[#This Row],[Kor]]&gt;=18=AND(Excel_BuiltIn__FilterDatabase__1[[#This Row],[Kor]]&lt;=49),"Felnőtt ",""))</f>
        <v/>
      </c>
      <c r="J991" s="34" t="str">
        <f>IF(L991="Nő","",IF(Excel_BuiltIn__FilterDatabase__1[[#This Row],[Kor]]&gt;49=AND(Excel_BuiltIn__FilterDatabase__1[[#This Row],[Kor]]&lt;=59),"Senior ",""))</f>
        <v/>
      </c>
      <c r="K991" s="34" t="str">
        <f>IF(L991="Nő","",IF(Excel_BuiltIn__FilterDatabase__1[[#This Row],[Kor]]&gt;=60,"Super.s ",""))</f>
        <v xml:space="preserve">Super.s </v>
      </c>
      <c r="L991" s="34" t="str">
        <f>IF(Excel_BuiltIn__FilterDatabase__1[[#This Row],[Nem]]="Nő","Lady","")</f>
        <v/>
      </c>
    </row>
    <row r="992" spans="1:12" s="1" customFormat="1" ht="27.6">
      <c r="A992" s="28">
        <v>3366</v>
      </c>
      <c r="B992" s="28" t="s">
        <v>1572</v>
      </c>
      <c r="C992" s="44" t="s">
        <v>942</v>
      </c>
      <c r="D992" s="45"/>
      <c r="E992" s="33" t="str">
        <f>IF(D992&gt;0,($N$2-Excel_BuiltIn__FilterDatabase__1[[#This Row],[Szül Év.Hó.Nap]])/365.25,"0")</f>
        <v>0</v>
      </c>
      <c r="F992" s="40"/>
      <c r="G992" s="34" t="str">
        <f>CONCATENATE(H992,Excel_BuiltIn__FilterDatabase__1[[#This Row],[Felnőtt]],Excel_BuiltIn__FilterDatabase__1[[#This Row],[Senior]],Excel_BuiltIn__FilterDatabase__1[[#This Row],[Super.s]],L992)</f>
        <v xml:space="preserve">Super.s </v>
      </c>
      <c r="H992" s="34" t="str">
        <f>IF(L992="Nő","",IF(Excel_BuiltIn__FilterDatabase__1[[#This Row],[Kor]]&gt;=1=AND(Excel_BuiltIn__FilterDatabase__1[[#This Row],[Kor]]&lt;18),"Junior ",""))</f>
        <v/>
      </c>
      <c r="I992" s="34" t="str">
        <f>IF(L992="Nő","",IF(Excel_BuiltIn__FilterDatabase__1[[#This Row],[Kor]]&gt;=18=AND(Excel_BuiltIn__FilterDatabase__1[[#This Row],[Kor]]&lt;=49),"Felnőtt ",""))</f>
        <v/>
      </c>
      <c r="J992" s="34" t="str">
        <f>IF(L992="Nő","",IF(Excel_BuiltIn__FilterDatabase__1[[#This Row],[Kor]]&gt;49=AND(Excel_BuiltIn__FilterDatabase__1[[#This Row],[Kor]]&lt;=59),"Senior ",""))</f>
        <v/>
      </c>
      <c r="K992" s="34" t="str">
        <f>IF(L992="Nő","",IF(Excel_BuiltIn__FilterDatabase__1[[#This Row],[Kor]]&gt;=60,"Super.s ",""))</f>
        <v xml:space="preserve">Super.s </v>
      </c>
      <c r="L992" s="34" t="str">
        <f>IF(Excel_BuiltIn__FilterDatabase__1[[#This Row],[Nem]]="Nő","Lady","")</f>
        <v/>
      </c>
    </row>
    <row r="993" spans="1:12" s="1" customFormat="1" ht="13.8">
      <c r="A993" s="28">
        <v>3367</v>
      </c>
      <c r="B993" s="28" t="s">
        <v>739</v>
      </c>
      <c r="C993" s="44" t="s">
        <v>85</v>
      </c>
      <c r="D993" s="45"/>
      <c r="E993" s="33" t="str">
        <f>IF(D993&gt;0,($N$2-Excel_BuiltIn__FilterDatabase__1[[#This Row],[Szül Év.Hó.Nap]])/365.25,"0")</f>
        <v>0</v>
      </c>
      <c r="F993" s="40"/>
      <c r="G993" s="34" t="str">
        <f>CONCATENATE(H993,Excel_BuiltIn__FilterDatabase__1[[#This Row],[Felnőtt]],Excel_BuiltIn__FilterDatabase__1[[#This Row],[Senior]],Excel_BuiltIn__FilterDatabase__1[[#This Row],[Super.s]],L993)</f>
        <v xml:space="preserve">Super.s </v>
      </c>
      <c r="H993" s="34" t="str">
        <f>IF(L993="Nő","",IF(Excel_BuiltIn__FilterDatabase__1[[#This Row],[Kor]]&gt;=1=AND(Excel_BuiltIn__FilterDatabase__1[[#This Row],[Kor]]&lt;18),"Junior ",""))</f>
        <v/>
      </c>
      <c r="I993" s="34" t="str">
        <f>IF(L993="Nő","",IF(Excel_BuiltIn__FilterDatabase__1[[#This Row],[Kor]]&gt;=18=AND(Excel_BuiltIn__FilterDatabase__1[[#This Row],[Kor]]&lt;=49),"Felnőtt ",""))</f>
        <v/>
      </c>
      <c r="J993" s="34" t="str">
        <f>IF(L993="Nő","",IF(Excel_BuiltIn__FilterDatabase__1[[#This Row],[Kor]]&gt;49=AND(Excel_BuiltIn__FilterDatabase__1[[#This Row],[Kor]]&lt;=59),"Senior ",""))</f>
        <v/>
      </c>
      <c r="K993" s="34" t="str">
        <f>IF(L993="Nő","",IF(Excel_BuiltIn__FilterDatabase__1[[#This Row],[Kor]]&gt;=60,"Super.s ",""))</f>
        <v xml:space="preserve">Super.s </v>
      </c>
      <c r="L993" s="34" t="str">
        <f>IF(Excel_BuiltIn__FilterDatabase__1[[#This Row],[Nem]]="Nő","Lady","")</f>
        <v/>
      </c>
    </row>
    <row r="994" spans="1:12" s="1" customFormat="1" ht="13.8">
      <c r="A994" s="28">
        <v>3368</v>
      </c>
      <c r="B994" s="28" t="s">
        <v>2547</v>
      </c>
      <c r="C994" s="44" t="s">
        <v>945</v>
      </c>
      <c r="D994" s="45"/>
      <c r="E994" s="33" t="str">
        <f>IF(D994&gt;0,($N$2-Excel_BuiltIn__FilterDatabase__1[[#This Row],[Szül Év.Hó.Nap]])/365.25,"0")</f>
        <v>0</v>
      </c>
      <c r="F994" s="40"/>
      <c r="G994" s="34" t="str">
        <f>CONCATENATE(H994,Excel_BuiltIn__FilterDatabase__1[[#This Row],[Felnőtt]],Excel_BuiltIn__FilterDatabase__1[[#This Row],[Senior]],Excel_BuiltIn__FilterDatabase__1[[#This Row],[Super.s]],L994)</f>
        <v xml:space="preserve">Super.s </v>
      </c>
      <c r="H994" s="34" t="str">
        <f>IF(L994="Nő","",IF(Excel_BuiltIn__FilterDatabase__1[[#This Row],[Kor]]&gt;=1=AND(Excel_BuiltIn__FilterDatabase__1[[#This Row],[Kor]]&lt;18),"Junior ",""))</f>
        <v/>
      </c>
      <c r="I994" s="34" t="str">
        <f>IF(L994="Nő","",IF(Excel_BuiltIn__FilterDatabase__1[[#This Row],[Kor]]&gt;=18=AND(Excel_BuiltIn__FilterDatabase__1[[#This Row],[Kor]]&lt;=49),"Felnőtt ",""))</f>
        <v/>
      </c>
      <c r="J994" s="34" t="str">
        <f>IF(L994="Nő","",IF(Excel_BuiltIn__FilterDatabase__1[[#This Row],[Kor]]&gt;49=AND(Excel_BuiltIn__FilterDatabase__1[[#This Row],[Kor]]&lt;=59),"Senior ",""))</f>
        <v/>
      </c>
      <c r="K994" s="34" t="str">
        <f>IF(L994="Nő","",IF(Excel_BuiltIn__FilterDatabase__1[[#This Row],[Kor]]&gt;=60,"Super.s ",""))</f>
        <v xml:space="preserve">Super.s </v>
      </c>
      <c r="L994" s="34" t="str">
        <f>IF(Excel_BuiltIn__FilterDatabase__1[[#This Row],[Nem]]="Nő","Lady","")</f>
        <v/>
      </c>
    </row>
    <row r="995" spans="1:12" s="1" customFormat="1" ht="13.8">
      <c r="A995" s="28">
        <v>3372</v>
      </c>
      <c r="B995" s="28" t="s">
        <v>1509</v>
      </c>
      <c r="C995" s="44" t="s">
        <v>969</v>
      </c>
      <c r="D995" s="45"/>
      <c r="E995" s="33" t="str">
        <f>IF(D995&gt;0,($N$2-Excel_BuiltIn__FilterDatabase__1[[#This Row],[Szül Év.Hó.Nap]])/365.25,"0")</f>
        <v>0</v>
      </c>
      <c r="F995" s="40"/>
      <c r="G995" s="34" t="str">
        <f>CONCATENATE(H995,Excel_BuiltIn__FilterDatabase__1[[#This Row],[Felnőtt]],Excel_BuiltIn__FilterDatabase__1[[#This Row],[Senior]],Excel_BuiltIn__FilterDatabase__1[[#This Row],[Super.s]],L995)</f>
        <v xml:space="preserve">Super.s </v>
      </c>
      <c r="H995" s="34" t="str">
        <f>IF(L995="Nő","",IF(Excel_BuiltIn__FilterDatabase__1[[#This Row],[Kor]]&gt;=1=AND(Excel_BuiltIn__FilterDatabase__1[[#This Row],[Kor]]&lt;18),"Junior ",""))</f>
        <v/>
      </c>
      <c r="I995" s="34" t="str">
        <f>IF(L995="Nő","",IF(Excel_BuiltIn__FilterDatabase__1[[#This Row],[Kor]]&gt;=18=AND(Excel_BuiltIn__FilterDatabase__1[[#This Row],[Kor]]&lt;=49),"Felnőtt ",""))</f>
        <v/>
      </c>
      <c r="J995" s="34" t="str">
        <f>IF(L995="Nő","",IF(Excel_BuiltIn__FilterDatabase__1[[#This Row],[Kor]]&gt;49=AND(Excel_BuiltIn__FilterDatabase__1[[#This Row],[Kor]]&lt;=59),"Senior ",""))</f>
        <v/>
      </c>
      <c r="K995" s="34" t="str">
        <f>IF(L995="Nő","",IF(Excel_BuiltIn__FilterDatabase__1[[#This Row],[Kor]]&gt;=60,"Super.s ",""))</f>
        <v xml:space="preserve">Super.s </v>
      </c>
      <c r="L995" s="34" t="str">
        <f>IF(Excel_BuiltIn__FilterDatabase__1[[#This Row],[Nem]]="Nő","Lady","")</f>
        <v/>
      </c>
    </row>
    <row r="996" spans="1:12" s="1" customFormat="1" ht="13.8">
      <c r="A996" s="28">
        <v>3373</v>
      </c>
      <c r="B996" s="28" t="s">
        <v>2548</v>
      </c>
      <c r="C996" s="44" t="s">
        <v>969</v>
      </c>
      <c r="D996" s="45"/>
      <c r="E996" s="33" t="str">
        <f>IF(D996&gt;0,($N$2-Excel_BuiltIn__FilterDatabase__1[[#This Row],[Szül Év.Hó.Nap]])/365.25,"0")</f>
        <v>0</v>
      </c>
      <c r="F996" s="40"/>
      <c r="G996" s="34" t="str">
        <f>CONCATENATE(H996,Excel_BuiltIn__FilterDatabase__1[[#This Row],[Felnőtt]],Excel_BuiltIn__FilterDatabase__1[[#This Row],[Senior]],Excel_BuiltIn__FilterDatabase__1[[#This Row],[Super.s]],L996)</f>
        <v xml:space="preserve">Super.s </v>
      </c>
      <c r="H996" s="34" t="str">
        <f>IF(L996="Nő","",IF(Excel_BuiltIn__FilterDatabase__1[[#This Row],[Kor]]&gt;=1=AND(Excel_BuiltIn__FilterDatabase__1[[#This Row],[Kor]]&lt;18),"Junior ",""))</f>
        <v/>
      </c>
      <c r="I996" s="34" t="str">
        <f>IF(L996="Nő","",IF(Excel_BuiltIn__FilterDatabase__1[[#This Row],[Kor]]&gt;=18=AND(Excel_BuiltIn__FilterDatabase__1[[#This Row],[Kor]]&lt;=49),"Felnőtt ",""))</f>
        <v/>
      </c>
      <c r="J996" s="34" t="str">
        <f>IF(L996="Nő","",IF(Excel_BuiltIn__FilterDatabase__1[[#This Row],[Kor]]&gt;49=AND(Excel_BuiltIn__FilterDatabase__1[[#This Row],[Kor]]&lt;=59),"Senior ",""))</f>
        <v/>
      </c>
      <c r="K996" s="34" t="str">
        <f>IF(L996="Nő","",IF(Excel_BuiltIn__FilterDatabase__1[[#This Row],[Kor]]&gt;=60,"Super.s ",""))</f>
        <v xml:space="preserve">Super.s </v>
      </c>
      <c r="L996" s="34" t="str">
        <f>IF(Excel_BuiltIn__FilterDatabase__1[[#This Row],[Nem]]="Nő","Lady","")</f>
        <v/>
      </c>
    </row>
    <row r="997" spans="1:12" s="1" customFormat="1" ht="13.8">
      <c r="A997" s="28">
        <v>3374</v>
      </c>
      <c r="B997" s="28" t="s">
        <v>1573</v>
      </c>
      <c r="C997" s="44" t="s">
        <v>1520</v>
      </c>
      <c r="D997" s="45"/>
      <c r="E997" s="33" t="str">
        <f>IF(D997&gt;0,($N$2-Excel_BuiltIn__FilterDatabase__1[[#This Row],[Szül Év.Hó.Nap]])/365.25,"0")</f>
        <v>0</v>
      </c>
      <c r="F997" s="40"/>
      <c r="G997" s="34" t="str">
        <f>CONCATENATE(H997,Excel_BuiltIn__FilterDatabase__1[[#This Row],[Felnőtt]],Excel_BuiltIn__FilterDatabase__1[[#This Row],[Senior]],Excel_BuiltIn__FilterDatabase__1[[#This Row],[Super.s]],L997)</f>
        <v xml:space="preserve">Super.s </v>
      </c>
      <c r="H997" s="34" t="str">
        <f>IF(L997="Nő","",IF(Excel_BuiltIn__FilterDatabase__1[[#This Row],[Kor]]&gt;=1=AND(Excel_BuiltIn__FilterDatabase__1[[#This Row],[Kor]]&lt;18),"Junior ",""))</f>
        <v/>
      </c>
      <c r="I997" s="34" t="str">
        <f>IF(L997="Nő","",IF(Excel_BuiltIn__FilterDatabase__1[[#This Row],[Kor]]&gt;=18=AND(Excel_BuiltIn__FilterDatabase__1[[#This Row],[Kor]]&lt;=49),"Felnőtt ",""))</f>
        <v/>
      </c>
      <c r="J997" s="34" t="str">
        <f>IF(L997="Nő","",IF(Excel_BuiltIn__FilterDatabase__1[[#This Row],[Kor]]&gt;49=AND(Excel_BuiltIn__FilterDatabase__1[[#This Row],[Kor]]&lt;=59),"Senior ",""))</f>
        <v/>
      </c>
      <c r="K997" s="34" t="str">
        <f>IF(L997="Nő","",IF(Excel_BuiltIn__FilterDatabase__1[[#This Row],[Kor]]&gt;=60,"Super.s ",""))</f>
        <v xml:space="preserve">Super.s </v>
      </c>
      <c r="L997" s="34" t="str">
        <f>IF(Excel_BuiltIn__FilterDatabase__1[[#This Row],[Nem]]="Nő","Lady","")</f>
        <v/>
      </c>
    </row>
    <row r="998" spans="1:12" s="1" customFormat="1" ht="13.8">
      <c r="A998" s="28">
        <v>3378</v>
      </c>
      <c r="B998" s="28" t="s">
        <v>1574</v>
      </c>
      <c r="C998" s="44" t="s">
        <v>246</v>
      </c>
      <c r="D998" s="45"/>
      <c r="E998" s="33" t="str">
        <f>IF(D998&gt;0,($N$2-Excel_BuiltIn__FilterDatabase__1[[#This Row],[Szül Év.Hó.Nap]])/365.25,"0")</f>
        <v>0</v>
      </c>
      <c r="F998" s="40"/>
      <c r="G998" s="34" t="str">
        <f>CONCATENATE(H998,Excel_BuiltIn__FilterDatabase__1[[#This Row],[Felnőtt]],Excel_BuiltIn__FilterDatabase__1[[#This Row],[Senior]],Excel_BuiltIn__FilterDatabase__1[[#This Row],[Super.s]],L998)</f>
        <v xml:space="preserve">Super.s </v>
      </c>
      <c r="H998" s="34" t="str">
        <f>IF(L998="Nő","",IF(Excel_BuiltIn__FilterDatabase__1[[#This Row],[Kor]]&gt;=1=AND(Excel_BuiltIn__FilterDatabase__1[[#This Row],[Kor]]&lt;18),"Junior ",""))</f>
        <v/>
      </c>
      <c r="I998" s="34" t="str">
        <f>IF(L998="Nő","",IF(Excel_BuiltIn__FilterDatabase__1[[#This Row],[Kor]]&gt;=18=AND(Excel_BuiltIn__FilterDatabase__1[[#This Row],[Kor]]&lt;=49),"Felnőtt ",""))</f>
        <v/>
      </c>
      <c r="J998" s="34" t="str">
        <f>IF(L998="Nő","",IF(Excel_BuiltIn__FilterDatabase__1[[#This Row],[Kor]]&gt;49=AND(Excel_BuiltIn__FilterDatabase__1[[#This Row],[Kor]]&lt;=59),"Senior ",""))</f>
        <v/>
      </c>
      <c r="K998" s="34" t="str">
        <f>IF(L998="Nő","",IF(Excel_BuiltIn__FilterDatabase__1[[#This Row],[Kor]]&gt;=60,"Super.s ",""))</f>
        <v xml:space="preserve">Super.s </v>
      </c>
      <c r="L998" s="34" t="str">
        <f>IF(Excel_BuiltIn__FilterDatabase__1[[#This Row],[Nem]]="Nő","Lady","")</f>
        <v/>
      </c>
    </row>
    <row r="999" spans="1:12" s="1" customFormat="1" ht="13.8">
      <c r="A999" s="28">
        <v>3379</v>
      </c>
      <c r="B999" s="28" t="s">
        <v>741</v>
      </c>
      <c r="C999" s="44" t="s">
        <v>246</v>
      </c>
      <c r="D999" s="45"/>
      <c r="E999" s="33" t="str">
        <f>IF(D999&gt;0,($N$2-Excel_BuiltIn__FilterDatabase__1[[#This Row],[Szül Év.Hó.Nap]])/365.25,"0")</f>
        <v>0</v>
      </c>
      <c r="F999" s="40"/>
      <c r="G999" s="34" t="str">
        <f>CONCATENATE(H999,Excel_BuiltIn__FilterDatabase__1[[#This Row],[Felnőtt]],Excel_BuiltIn__FilterDatabase__1[[#This Row],[Senior]],Excel_BuiltIn__FilterDatabase__1[[#This Row],[Super.s]],L999)</f>
        <v xml:space="preserve">Super.s </v>
      </c>
      <c r="H999" s="34" t="str">
        <f>IF(L999="Nő","",IF(Excel_BuiltIn__FilterDatabase__1[[#This Row],[Kor]]&gt;=1=AND(Excel_BuiltIn__FilterDatabase__1[[#This Row],[Kor]]&lt;18),"Junior ",""))</f>
        <v/>
      </c>
      <c r="I999" s="34" t="str">
        <f>IF(L999="Nő","",IF(Excel_BuiltIn__FilterDatabase__1[[#This Row],[Kor]]&gt;=18=AND(Excel_BuiltIn__FilterDatabase__1[[#This Row],[Kor]]&lt;=49),"Felnőtt ",""))</f>
        <v/>
      </c>
      <c r="J999" s="34" t="str">
        <f>IF(L999="Nő","",IF(Excel_BuiltIn__FilterDatabase__1[[#This Row],[Kor]]&gt;49=AND(Excel_BuiltIn__FilterDatabase__1[[#This Row],[Kor]]&lt;=59),"Senior ",""))</f>
        <v/>
      </c>
      <c r="K999" s="34" t="str">
        <f>IF(L999="Nő","",IF(Excel_BuiltIn__FilterDatabase__1[[#This Row],[Kor]]&gt;=60,"Super.s ",""))</f>
        <v xml:space="preserve">Super.s </v>
      </c>
      <c r="L999" s="34" t="str">
        <f>IF(Excel_BuiltIn__FilterDatabase__1[[#This Row],[Nem]]="Nő","Lady","")</f>
        <v/>
      </c>
    </row>
    <row r="1000" spans="1:12" s="1" customFormat="1" ht="13.8">
      <c r="A1000" s="28">
        <v>3380</v>
      </c>
      <c r="B1000" s="28" t="s">
        <v>1575</v>
      </c>
      <c r="C1000" s="44" t="s">
        <v>2549</v>
      </c>
      <c r="D1000" s="45"/>
      <c r="E1000" s="33" t="str">
        <f>IF(D1000&gt;0,($N$2-Excel_BuiltIn__FilterDatabase__1[[#This Row],[Szül Év.Hó.Nap]])/365.25,"0")</f>
        <v>0</v>
      </c>
      <c r="F1000" s="40"/>
      <c r="G1000" s="34" t="str">
        <f>CONCATENATE(H1000,Excel_BuiltIn__FilterDatabase__1[[#This Row],[Felnőtt]],Excel_BuiltIn__FilterDatabase__1[[#This Row],[Senior]],Excel_BuiltIn__FilterDatabase__1[[#This Row],[Super.s]],L1000)</f>
        <v xml:space="preserve">Super.s </v>
      </c>
      <c r="H1000" s="34" t="str">
        <f>IF(L1000="Nő","",IF(Excel_BuiltIn__FilterDatabase__1[[#This Row],[Kor]]&gt;=1=AND(Excel_BuiltIn__FilterDatabase__1[[#This Row],[Kor]]&lt;18),"Junior ",""))</f>
        <v/>
      </c>
      <c r="I1000" s="34" t="str">
        <f>IF(L1000="Nő","",IF(Excel_BuiltIn__FilterDatabase__1[[#This Row],[Kor]]&gt;=18=AND(Excel_BuiltIn__FilterDatabase__1[[#This Row],[Kor]]&lt;=49),"Felnőtt ",""))</f>
        <v/>
      </c>
      <c r="J1000" s="34" t="str">
        <f>IF(L1000="Nő","",IF(Excel_BuiltIn__FilterDatabase__1[[#This Row],[Kor]]&gt;49=AND(Excel_BuiltIn__FilterDatabase__1[[#This Row],[Kor]]&lt;=59),"Senior ",""))</f>
        <v/>
      </c>
      <c r="K1000" s="34" t="str">
        <f>IF(L1000="Nő","",IF(Excel_BuiltIn__FilterDatabase__1[[#This Row],[Kor]]&gt;=60,"Super.s ",""))</f>
        <v xml:space="preserve">Super.s </v>
      </c>
      <c r="L1000" s="34" t="str">
        <f>IF(Excel_BuiltIn__FilterDatabase__1[[#This Row],[Nem]]="Nő","Lady","")</f>
        <v/>
      </c>
    </row>
    <row r="1001" spans="1:12" s="1" customFormat="1" ht="13.8">
      <c r="A1001" s="28">
        <v>3381</v>
      </c>
      <c r="B1001" s="28" t="s">
        <v>288</v>
      </c>
      <c r="C1001" s="44" t="s">
        <v>992</v>
      </c>
      <c r="D1001" s="45"/>
      <c r="E1001" s="33" t="str">
        <f>IF(D1001&gt;0,($N$2-Excel_BuiltIn__FilterDatabase__1[[#This Row],[Szül Év.Hó.Nap]])/365.25,"0")</f>
        <v>0</v>
      </c>
      <c r="F1001" s="40"/>
      <c r="G1001" s="34" t="str">
        <f>CONCATENATE(H1001,Excel_BuiltIn__FilterDatabase__1[[#This Row],[Felnőtt]],Excel_BuiltIn__FilterDatabase__1[[#This Row],[Senior]],Excel_BuiltIn__FilterDatabase__1[[#This Row],[Super.s]],L1001)</f>
        <v xml:space="preserve">Super.s </v>
      </c>
      <c r="H1001" s="34" t="str">
        <f>IF(L1001="Nő","",IF(Excel_BuiltIn__FilterDatabase__1[[#This Row],[Kor]]&gt;=1=AND(Excel_BuiltIn__FilterDatabase__1[[#This Row],[Kor]]&lt;18),"Junior ",""))</f>
        <v/>
      </c>
      <c r="I1001" s="34" t="str">
        <f>IF(L1001="Nő","",IF(Excel_BuiltIn__FilterDatabase__1[[#This Row],[Kor]]&gt;=18=AND(Excel_BuiltIn__FilterDatabase__1[[#This Row],[Kor]]&lt;=49),"Felnőtt ",""))</f>
        <v/>
      </c>
      <c r="J1001" s="34" t="str">
        <f>IF(L1001="Nő","",IF(Excel_BuiltIn__FilterDatabase__1[[#This Row],[Kor]]&gt;49=AND(Excel_BuiltIn__FilterDatabase__1[[#This Row],[Kor]]&lt;=59),"Senior ",""))</f>
        <v/>
      </c>
      <c r="K1001" s="34" t="str">
        <f>IF(L1001="Nő","",IF(Excel_BuiltIn__FilterDatabase__1[[#This Row],[Kor]]&gt;=60,"Super.s ",""))</f>
        <v xml:space="preserve">Super.s </v>
      </c>
      <c r="L1001" s="34" t="str">
        <f>IF(Excel_BuiltIn__FilterDatabase__1[[#This Row],[Nem]]="Nő","Lady","")</f>
        <v/>
      </c>
    </row>
    <row r="1002" spans="1:12" s="1" customFormat="1" ht="13.8">
      <c r="A1002" s="28">
        <v>3385</v>
      </c>
      <c r="B1002" s="28" t="s">
        <v>742</v>
      </c>
      <c r="C1002" s="44" t="s">
        <v>114</v>
      </c>
      <c r="D1002" s="45"/>
      <c r="E1002" s="33" t="str">
        <f>IF(D1002&gt;0,($N$2-Excel_BuiltIn__FilterDatabase__1[[#This Row],[Szül Év.Hó.Nap]])/365.25,"0")</f>
        <v>0</v>
      </c>
      <c r="F1002" s="40"/>
      <c r="G1002" s="34" t="str">
        <f>CONCATENATE(H1002,Excel_BuiltIn__FilterDatabase__1[[#This Row],[Felnőtt]],Excel_BuiltIn__FilterDatabase__1[[#This Row],[Senior]],Excel_BuiltIn__FilterDatabase__1[[#This Row],[Super.s]],L1002)</f>
        <v xml:space="preserve">Super.s </v>
      </c>
      <c r="H1002" s="34" t="str">
        <f>IF(L1002="Nő","",IF(Excel_BuiltIn__FilterDatabase__1[[#This Row],[Kor]]&gt;=1=AND(Excel_BuiltIn__FilterDatabase__1[[#This Row],[Kor]]&lt;18),"Junior ",""))</f>
        <v/>
      </c>
      <c r="I1002" s="34" t="str">
        <f>IF(L1002="Nő","",IF(Excel_BuiltIn__FilterDatabase__1[[#This Row],[Kor]]&gt;=18=AND(Excel_BuiltIn__FilterDatabase__1[[#This Row],[Kor]]&lt;=49),"Felnőtt ",""))</f>
        <v/>
      </c>
      <c r="J1002" s="34" t="str">
        <f>IF(L1002="Nő","",IF(Excel_BuiltIn__FilterDatabase__1[[#This Row],[Kor]]&gt;49=AND(Excel_BuiltIn__FilterDatabase__1[[#This Row],[Kor]]&lt;=59),"Senior ",""))</f>
        <v/>
      </c>
      <c r="K1002" s="34" t="str">
        <f>IF(L1002="Nő","",IF(Excel_BuiltIn__FilterDatabase__1[[#This Row],[Kor]]&gt;=60,"Super.s ",""))</f>
        <v xml:space="preserve">Super.s </v>
      </c>
      <c r="L1002" s="34" t="str">
        <f>IF(Excel_BuiltIn__FilterDatabase__1[[#This Row],[Nem]]="Nő","Lady","")</f>
        <v/>
      </c>
    </row>
    <row r="1003" spans="1:12" s="1" customFormat="1" ht="27.6">
      <c r="A1003" s="28">
        <v>3390</v>
      </c>
      <c r="B1003" s="28" t="s">
        <v>2550</v>
      </c>
      <c r="C1003" s="44" t="s">
        <v>1515</v>
      </c>
      <c r="D1003" s="45"/>
      <c r="E1003" s="33" t="str">
        <f>IF(D1003&gt;0,($N$2-Excel_BuiltIn__FilterDatabase__1[[#This Row],[Szül Év.Hó.Nap]])/365.25,"0")</f>
        <v>0</v>
      </c>
      <c r="F1003" s="40"/>
      <c r="G1003" s="34" t="str">
        <f>CONCATENATE(H1003,Excel_BuiltIn__FilterDatabase__1[[#This Row],[Felnőtt]],Excel_BuiltIn__FilterDatabase__1[[#This Row],[Senior]],Excel_BuiltIn__FilterDatabase__1[[#This Row],[Super.s]],L1003)</f>
        <v xml:space="preserve">Super.s </v>
      </c>
      <c r="H1003" s="34" t="str">
        <f>IF(L1003="Nő","",IF(Excel_BuiltIn__FilterDatabase__1[[#This Row],[Kor]]&gt;=1=AND(Excel_BuiltIn__FilterDatabase__1[[#This Row],[Kor]]&lt;18),"Junior ",""))</f>
        <v/>
      </c>
      <c r="I1003" s="34" t="str">
        <f>IF(L1003="Nő","",IF(Excel_BuiltIn__FilterDatabase__1[[#This Row],[Kor]]&gt;=18=AND(Excel_BuiltIn__FilterDatabase__1[[#This Row],[Kor]]&lt;=49),"Felnőtt ",""))</f>
        <v/>
      </c>
      <c r="J1003" s="34" t="str">
        <f>IF(L1003="Nő","",IF(Excel_BuiltIn__FilterDatabase__1[[#This Row],[Kor]]&gt;49=AND(Excel_BuiltIn__FilterDatabase__1[[#This Row],[Kor]]&lt;=59),"Senior ",""))</f>
        <v/>
      </c>
      <c r="K1003" s="34" t="str">
        <f>IF(L1003="Nő","",IF(Excel_BuiltIn__FilterDatabase__1[[#This Row],[Kor]]&gt;=60,"Super.s ",""))</f>
        <v xml:space="preserve">Super.s </v>
      </c>
      <c r="L1003" s="34" t="str">
        <f>IF(Excel_BuiltIn__FilterDatabase__1[[#This Row],[Nem]]="Nő","Lady","")</f>
        <v/>
      </c>
    </row>
    <row r="1004" spans="1:12" s="1" customFormat="1" ht="27.6">
      <c r="A1004" s="28">
        <v>3398</v>
      </c>
      <c r="B1004" s="28" t="s">
        <v>2551</v>
      </c>
      <c r="C1004" s="44" t="s">
        <v>968</v>
      </c>
      <c r="D1004" s="45"/>
      <c r="E1004" s="33" t="str">
        <f>IF(D1004&gt;0,($N$2-Excel_BuiltIn__FilterDatabase__1[[#This Row],[Szül Év.Hó.Nap]])/365.25,"0")</f>
        <v>0</v>
      </c>
      <c r="F1004" s="40"/>
      <c r="G1004" s="34" t="str">
        <f>CONCATENATE(H1004,Excel_BuiltIn__FilterDatabase__1[[#This Row],[Felnőtt]],Excel_BuiltIn__FilterDatabase__1[[#This Row],[Senior]],Excel_BuiltIn__FilterDatabase__1[[#This Row],[Super.s]],L1004)</f>
        <v xml:space="preserve">Super.s </v>
      </c>
      <c r="H1004" s="34" t="str">
        <f>IF(L1004="Nő","",IF(Excel_BuiltIn__FilterDatabase__1[[#This Row],[Kor]]&gt;=1=AND(Excel_BuiltIn__FilterDatabase__1[[#This Row],[Kor]]&lt;18),"Junior ",""))</f>
        <v/>
      </c>
      <c r="I1004" s="34" t="str">
        <f>IF(L1004="Nő","",IF(Excel_BuiltIn__FilterDatabase__1[[#This Row],[Kor]]&gt;=18=AND(Excel_BuiltIn__FilterDatabase__1[[#This Row],[Kor]]&lt;=49),"Felnőtt ",""))</f>
        <v/>
      </c>
      <c r="J1004" s="34" t="str">
        <f>IF(L1004="Nő","",IF(Excel_BuiltIn__FilterDatabase__1[[#This Row],[Kor]]&gt;49=AND(Excel_BuiltIn__FilterDatabase__1[[#This Row],[Kor]]&lt;=59),"Senior ",""))</f>
        <v/>
      </c>
      <c r="K1004" s="34" t="str">
        <f>IF(L1004="Nő","",IF(Excel_BuiltIn__FilterDatabase__1[[#This Row],[Kor]]&gt;=60,"Super.s ",""))</f>
        <v xml:space="preserve">Super.s </v>
      </c>
      <c r="L1004" s="34" t="str">
        <f>IF(Excel_BuiltIn__FilterDatabase__1[[#This Row],[Nem]]="Nő","Lady","")</f>
        <v/>
      </c>
    </row>
    <row r="1005" spans="1:12" s="1" customFormat="1" ht="13.8">
      <c r="A1005" s="28">
        <v>3403</v>
      </c>
      <c r="B1005" s="28" t="s">
        <v>744</v>
      </c>
      <c r="C1005" s="44" t="s">
        <v>936</v>
      </c>
      <c r="D1005" s="45"/>
      <c r="E1005" s="33" t="str">
        <f>IF(D1005&gt;0,($N$2-Excel_BuiltIn__FilterDatabase__1[[#This Row],[Szül Év.Hó.Nap]])/365.25,"0")</f>
        <v>0</v>
      </c>
      <c r="F1005" s="40"/>
      <c r="G1005" s="34" t="str">
        <f>CONCATENATE(H1005,Excel_BuiltIn__FilterDatabase__1[[#This Row],[Felnőtt]],Excel_BuiltIn__FilterDatabase__1[[#This Row],[Senior]],Excel_BuiltIn__FilterDatabase__1[[#This Row],[Super.s]],L1005)</f>
        <v xml:space="preserve">Super.s </v>
      </c>
      <c r="H1005" s="34" t="str">
        <f>IF(L1005="Nő","",IF(Excel_BuiltIn__FilterDatabase__1[[#This Row],[Kor]]&gt;=1=AND(Excel_BuiltIn__FilterDatabase__1[[#This Row],[Kor]]&lt;18),"Junior ",""))</f>
        <v/>
      </c>
      <c r="I1005" s="34" t="str">
        <f>IF(L1005="Nő","",IF(Excel_BuiltIn__FilterDatabase__1[[#This Row],[Kor]]&gt;=18=AND(Excel_BuiltIn__FilterDatabase__1[[#This Row],[Kor]]&lt;=49),"Felnőtt ",""))</f>
        <v/>
      </c>
      <c r="J1005" s="34" t="str">
        <f>IF(L1005="Nő","",IF(Excel_BuiltIn__FilterDatabase__1[[#This Row],[Kor]]&gt;49=AND(Excel_BuiltIn__FilterDatabase__1[[#This Row],[Kor]]&lt;=59),"Senior ",""))</f>
        <v/>
      </c>
      <c r="K1005" s="34" t="str">
        <f>IF(L1005="Nő","",IF(Excel_BuiltIn__FilterDatabase__1[[#This Row],[Kor]]&gt;=60,"Super.s ",""))</f>
        <v xml:space="preserve">Super.s </v>
      </c>
      <c r="L1005" s="34" t="str">
        <f>IF(Excel_BuiltIn__FilterDatabase__1[[#This Row],[Nem]]="Nő","Lady","")</f>
        <v/>
      </c>
    </row>
    <row r="1006" spans="1:12" s="1" customFormat="1" ht="13.8">
      <c r="A1006" s="28">
        <v>3408</v>
      </c>
      <c r="B1006" s="28" t="s">
        <v>1577</v>
      </c>
      <c r="C1006" s="44" t="s">
        <v>945</v>
      </c>
      <c r="D1006" s="45"/>
      <c r="E1006" s="33" t="str">
        <f>IF(D1006&gt;0,($N$2-Excel_BuiltIn__FilterDatabase__1[[#This Row],[Szül Év.Hó.Nap]])/365.25,"0")</f>
        <v>0</v>
      </c>
      <c r="F1006" s="40"/>
      <c r="G1006" s="34" t="str">
        <f>CONCATENATE(H1006,Excel_BuiltIn__FilterDatabase__1[[#This Row],[Felnőtt]],Excel_BuiltIn__FilterDatabase__1[[#This Row],[Senior]],Excel_BuiltIn__FilterDatabase__1[[#This Row],[Super.s]],L1006)</f>
        <v xml:space="preserve">Super.s </v>
      </c>
      <c r="H1006" s="34" t="str">
        <f>IF(L1006="Nő","",IF(Excel_BuiltIn__FilterDatabase__1[[#This Row],[Kor]]&gt;=1=AND(Excel_BuiltIn__FilterDatabase__1[[#This Row],[Kor]]&lt;18),"Junior ",""))</f>
        <v/>
      </c>
      <c r="I1006" s="34" t="str">
        <f>IF(L1006="Nő","",IF(Excel_BuiltIn__FilterDatabase__1[[#This Row],[Kor]]&gt;=18=AND(Excel_BuiltIn__FilterDatabase__1[[#This Row],[Kor]]&lt;=49),"Felnőtt ",""))</f>
        <v/>
      </c>
      <c r="J1006" s="34" t="str">
        <f>IF(L1006="Nő","",IF(Excel_BuiltIn__FilterDatabase__1[[#This Row],[Kor]]&gt;49=AND(Excel_BuiltIn__FilterDatabase__1[[#This Row],[Kor]]&lt;=59),"Senior ",""))</f>
        <v/>
      </c>
      <c r="K1006" s="34" t="str">
        <f>IF(L1006="Nő","",IF(Excel_BuiltIn__FilterDatabase__1[[#This Row],[Kor]]&gt;=60,"Super.s ",""))</f>
        <v xml:space="preserve">Super.s </v>
      </c>
      <c r="L1006" s="34" t="str">
        <f>IF(Excel_BuiltIn__FilterDatabase__1[[#This Row],[Nem]]="Nő","Lady","")</f>
        <v/>
      </c>
    </row>
    <row r="1007" spans="1:12" s="1" customFormat="1" ht="13.8">
      <c r="A1007" s="28">
        <v>3409</v>
      </c>
      <c r="B1007" s="28" t="s">
        <v>388</v>
      </c>
      <c r="C1007" s="44" t="s">
        <v>996</v>
      </c>
      <c r="D1007" s="45"/>
      <c r="E1007" s="33" t="str">
        <f>IF(D1007&gt;0,($N$2-Excel_BuiltIn__FilterDatabase__1[[#This Row],[Szül Év.Hó.Nap]])/365.25,"0")</f>
        <v>0</v>
      </c>
      <c r="F1007" s="40"/>
      <c r="G1007" s="34" t="str">
        <f>CONCATENATE(H1007,Excel_BuiltIn__FilterDatabase__1[[#This Row],[Felnőtt]],Excel_BuiltIn__FilterDatabase__1[[#This Row],[Senior]],Excel_BuiltIn__FilterDatabase__1[[#This Row],[Super.s]],L1007)</f>
        <v xml:space="preserve">Super.s </v>
      </c>
      <c r="H1007" s="34" t="str">
        <f>IF(L1007="Nő","",IF(Excel_BuiltIn__FilterDatabase__1[[#This Row],[Kor]]&gt;=1=AND(Excel_BuiltIn__FilterDatabase__1[[#This Row],[Kor]]&lt;18),"Junior ",""))</f>
        <v/>
      </c>
      <c r="I1007" s="34" t="str">
        <f>IF(L1007="Nő","",IF(Excel_BuiltIn__FilterDatabase__1[[#This Row],[Kor]]&gt;=18=AND(Excel_BuiltIn__FilterDatabase__1[[#This Row],[Kor]]&lt;=49),"Felnőtt ",""))</f>
        <v/>
      </c>
      <c r="J1007" s="34" t="str">
        <f>IF(L1007="Nő","",IF(Excel_BuiltIn__FilterDatabase__1[[#This Row],[Kor]]&gt;49=AND(Excel_BuiltIn__FilterDatabase__1[[#This Row],[Kor]]&lt;=59),"Senior ",""))</f>
        <v/>
      </c>
      <c r="K1007" s="34" t="str">
        <f>IF(L1007="Nő","",IF(Excel_BuiltIn__FilterDatabase__1[[#This Row],[Kor]]&gt;=60,"Super.s ",""))</f>
        <v xml:space="preserve">Super.s </v>
      </c>
      <c r="L1007" s="34" t="str">
        <f>IF(Excel_BuiltIn__FilterDatabase__1[[#This Row],[Nem]]="Nő","Lady","")</f>
        <v/>
      </c>
    </row>
    <row r="1008" spans="1:12" s="1" customFormat="1" ht="13.8">
      <c r="A1008" s="28">
        <v>3415</v>
      </c>
      <c r="B1008" s="28" t="s">
        <v>745</v>
      </c>
      <c r="C1008" s="44" t="s">
        <v>285</v>
      </c>
      <c r="D1008" s="45"/>
      <c r="E1008" s="33" t="str">
        <f>IF(D1008&gt;0,($N$2-Excel_BuiltIn__FilterDatabase__1[[#This Row],[Szül Év.Hó.Nap]])/365.25,"0")</f>
        <v>0</v>
      </c>
      <c r="F1008" s="40"/>
      <c r="G1008" s="34" t="str">
        <f>CONCATENATE(H1008,Excel_BuiltIn__FilterDatabase__1[[#This Row],[Felnőtt]],Excel_BuiltIn__FilterDatabase__1[[#This Row],[Senior]],Excel_BuiltIn__FilterDatabase__1[[#This Row],[Super.s]],L1008)</f>
        <v xml:space="preserve">Super.s </v>
      </c>
      <c r="H1008" s="34" t="str">
        <f>IF(L1008="Nő","",IF(Excel_BuiltIn__FilterDatabase__1[[#This Row],[Kor]]&gt;=1=AND(Excel_BuiltIn__FilterDatabase__1[[#This Row],[Kor]]&lt;18),"Junior ",""))</f>
        <v/>
      </c>
      <c r="I1008" s="34" t="str">
        <f>IF(L1008="Nő","",IF(Excel_BuiltIn__FilterDatabase__1[[#This Row],[Kor]]&gt;=18=AND(Excel_BuiltIn__FilterDatabase__1[[#This Row],[Kor]]&lt;=49),"Felnőtt ",""))</f>
        <v/>
      </c>
      <c r="J1008" s="34" t="str">
        <f>IF(L1008="Nő","",IF(Excel_BuiltIn__FilterDatabase__1[[#This Row],[Kor]]&gt;49=AND(Excel_BuiltIn__FilterDatabase__1[[#This Row],[Kor]]&lt;=59),"Senior ",""))</f>
        <v/>
      </c>
      <c r="K1008" s="34" t="str">
        <f>IF(L1008="Nő","",IF(Excel_BuiltIn__FilterDatabase__1[[#This Row],[Kor]]&gt;=60,"Super.s ",""))</f>
        <v xml:space="preserve">Super.s </v>
      </c>
      <c r="L1008" s="34" t="str">
        <f>IF(Excel_BuiltIn__FilterDatabase__1[[#This Row],[Nem]]="Nő","Lady","")</f>
        <v/>
      </c>
    </row>
    <row r="1009" spans="1:12" s="1" customFormat="1" ht="13.8">
      <c r="A1009" s="28">
        <v>3422</v>
      </c>
      <c r="B1009" s="28" t="s">
        <v>51</v>
      </c>
      <c r="C1009" s="44" t="s">
        <v>985</v>
      </c>
      <c r="D1009" s="45"/>
      <c r="E1009" s="33" t="str">
        <f>IF(D1009&gt;0,($N$2-Excel_BuiltIn__FilterDatabase__1[[#This Row],[Szül Év.Hó.Nap]])/365.25,"0")</f>
        <v>0</v>
      </c>
      <c r="F1009" s="40"/>
      <c r="G1009" s="34" t="str">
        <f>CONCATENATE(H1009,Excel_BuiltIn__FilterDatabase__1[[#This Row],[Felnőtt]],Excel_BuiltIn__FilterDatabase__1[[#This Row],[Senior]],Excel_BuiltIn__FilterDatabase__1[[#This Row],[Super.s]],L1009)</f>
        <v xml:space="preserve">Super.s </v>
      </c>
      <c r="H1009" s="34" t="str">
        <f>IF(L1009="Nő","",IF(Excel_BuiltIn__FilterDatabase__1[[#This Row],[Kor]]&gt;=1=AND(Excel_BuiltIn__FilterDatabase__1[[#This Row],[Kor]]&lt;18),"Junior ",""))</f>
        <v/>
      </c>
      <c r="I1009" s="34" t="str">
        <f>IF(L1009="Nő","",IF(Excel_BuiltIn__FilterDatabase__1[[#This Row],[Kor]]&gt;=18=AND(Excel_BuiltIn__FilterDatabase__1[[#This Row],[Kor]]&lt;=49),"Felnőtt ",""))</f>
        <v/>
      </c>
      <c r="J1009" s="34" t="str">
        <f>IF(L1009="Nő","",IF(Excel_BuiltIn__FilterDatabase__1[[#This Row],[Kor]]&gt;49=AND(Excel_BuiltIn__FilterDatabase__1[[#This Row],[Kor]]&lt;=59),"Senior ",""))</f>
        <v/>
      </c>
      <c r="K1009" s="34" t="str">
        <f>IF(L1009="Nő","",IF(Excel_BuiltIn__FilterDatabase__1[[#This Row],[Kor]]&gt;=60,"Super.s ",""))</f>
        <v xml:space="preserve">Super.s </v>
      </c>
      <c r="L1009" s="34" t="str">
        <f>IF(Excel_BuiltIn__FilterDatabase__1[[#This Row],[Nem]]="Nő","Lady","")</f>
        <v/>
      </c>
    </row>
    <row r="1010" spans="1:12" s="1" customFormat="1" ht="13.8">
      <c r="A1010" s="28">
        <v>3423</v>
      </c>
      <c r="B1010" s="28" t="s">
        <v>747</v>
      </c>
      <c r="C1010" s="44" t="s">
        <v>589</v>
      </c>
      <c r="D1010" s="45"/>
      <c r="E1010" s="33" t="str">
        <f>IF(D1010&gt;0,($N$2-Excel_BuiltIn__FilterDatabase__1[[#This Row],[Szül Év.Hó.Nap]])/365.25,"0")</f>
        <v>0</v>
      </c>
      <c r="F1010" s="40"/>
      <c r="G1010" s="34" t="str">
        <f>CONCATENATE(H1010,Excel_BuiltIn__FilterDatabase__1[[#This Row],[Felnőtt]],Excel_BuiltIn__FilterDatabase__1[[#This Row],[Senior]],Excel_BuiltIn__FilterDatabase__1[[#This Row],[Super.s]],L1010)</f>
        <v xml:space="preserve">Super.s </v>
      </c>
      <c r="H1010" s="34" t="str">
        <f>IF(L1010="Nő","",IF(Excel_BuiltIn__FilterDatabase__1[[#This Row],[Kor]]&gt;=1=AND(Excel_BuiltIn__FilterDatabase__1[[#This Row],[Kor]]&lt;18),"Junior ",""))</f>
        <v/>
      </c>
      <c r="I1010" s="34" t="str">
        <f>IF(L1010="Nő","",IF(Excel_BuiltIn__FilterDatabase__1[[#This Row],[Kor]]&gt;=18=AND(Excel_BuiltIn__FilterDatabase__1[[#This Row],[Kor]]&lt;=49),"Felnőtt ",""))</f>
        <v/>
      </c>
      <c r="J1010" s="34" t="str">
        <f>IF(L1010="Nő","",IF(Excel_BuiltIn__FilterDatabase__1[[#This Row],[Kor]]&gt;49=AND(Excel_BuiltIn__FilterDatabase__1[[#This Row],[Kor]]&lt;=59),"Senior ",""))</f>
        <v/>
      </c>
      <c r="K1010" s="34" t="str">
        <f>IF(L1010="Nő","",IF(Excel_BuiltIn__FilterDatabase__1[[#This Row],[Kor]]&gt;=60,"Super.s ",""))</f>
        <v xml:space="preserve">Super.s </v>
      </c>
      <c r="L1010" s="34" t="str">
        <f>IF(Excel_BuiltIn__FilterDatabase__1[[#This Row],[Nem]]="Nő","Lady","")</f>
        <v/>
      </c>
    </row>
    <row r="1011" spans="1:12" s="1" customFormat="1" ht="21">
      <c r="A1011" s="28">
        <v>3424</v>
      </c>
      <c r="B1011" s="28" t="s">
        <v>2552</v>
      </c>
      <c r="C1011" s="44" t="s">
        <v>968</v>
      </c>
      <c r="D1011" s="45"/>
      <c r="E1011" s="33" t="str">
        <f>IF(D1011&gt;0,($N$2-Excel_BuiltIn__FilterDatabase__1[[#This Row],[Szül Év.Hó.Nap]])/365.25,"0")</f>
        <v>0</v>
      </c>
      <c r="F1011" s="40"/>
      <c r="G1011" s="34" t="str">
        <f>CONCATENATE(H1011,Excel_BuiltIn__FilterDatabase__1[[#This Row],[Felnőtt]],Excel_BuiltIn__FilterDatabase__1[[#This Row],[Senior]],Excel_BuiltIn__FilterDatabase__1[[#This Row],[Super.s]],L1011)</f>
        <v xml:space="preserve">Super.s </v>
      </c>
      <c r="H1011" s="34" t="str">
        <f>IF(L1011="Nő","",IF(Excel_BuiltIn__FilterDatabase__1[[#This Row],[Kor]]&gt;=1=AND(Excel_BuiltIn__FilterDatabase__1[[#This Row],[Kor]]&lt;18),"Junior ",""))</f>
        <v/>
      </c>
      <c r="I1011" s="34" t="str">
        <f>IF(L1011="Nő","",IF(Excel_BuiltIn__FilterDatabase__1[[#This Row],[Kor]]&gt;=18=AND(Excel_BuiltIn__FilterDatabase__1[[#This Row],[Kor]]&lt;=49),"Felnőtt ",""))</f>
        <v/>
      </c>
      <c r="J1011" s="34" t="str">
        <f>IF(L1011="Nő","",IF(Excel_BuiltIn__FilterDatabase__1[[#This Row],[Kor]]&gt;49=AND(Excel_BuiltIn__FilterDatabase__1[[#This Row],[Kor]]&lt;=59),"Senior ",""))</f>
        <v/>
      </c>
      <c r="K1011" s="34" t="str">
        <f>IF(L1011="Nő","",IF(Excel_BuiltIn__FilterDatabase__1[[#This Row],[Kor]]&gt;=60,"Super.s ",""))</f>
        <v xml:space="preserve">Super.s </v>
      </c>
      <c r="L1011" s="34" t="str">
        <f>IF(Excel_BuiltIn__FilterDatabase__1[[#This Row],[Nem]]="Nő","Lady","")</f>
        <v/>
      </c>
    </row>
    <row r="1012" spans="1:12" s="1" customFormat="1" ht="13.8">
      <c r="A1012" s="28">
        <v>3426</v>
      </c>
      <c r="B1012" s="28" t="s">
        <v>1578</v>
      </c>
      <c r="C1012" s="44" t="s">
        <v>2365</v>
      </c>
      <c r="D1012" s="45"/>
      <c r="E1012" s="33" t="str">
        <f>IF(D1012&gt;0,($N$2-Excel_BuiltIn__FilterDatabase__1[[#This Row],[Szül Év.Hó.Nap]])/365.25,"0")</f>
        <v>0</v>
      </c>
      <c r="F1012" s="40"/>
      <c r="G1012" s="34" t="str">
        <f>CONCATENATE(H1012,Excel_BuiltIn__FilterDatabase__1[[#This Row],[Felnőtt]],Excel_BuiltIn__FilterDatabase__1[[#This Row],[Senior]],Excel_BuiltIn__FilterDatabase__1[[#This Row],[Super.s]],L1012)</f>
        <v xml:space="preserve">Super.s </v>
      </c>
      <c r="H1012" s="34" t="str">
        <f>IF(L1012="Nő","",IF(Excel_BuiltIn__FilterDatabase__1[[#This Row],[Kor]]&gt;=1=AND(Excel_BuiltIn__FilterDatabase__1[[#This Row],[Kor]]&lt;18),"Junior ",""))</f>
        <v/>
      </c>
      <c r="I1012" s="34" t="str">
        <f>IF(L1012="Nő","",IF(Excel_BuiltIn__FilterDatabase__1[[#This Row],[Kor]]&gt;=18=AND(Excel_BuiltIn__FilterDatabase__1[[#This Row],[Kor]]&lt;=49),"Felnőtt ",""))</f>
        <v/>
      </c>
      <c r="J1012" s="34" t="str">
        <f>IF(L1012="Nő","",IF(Excel_BuiltIn__FilterDatabase__1[[#This Row],[Kor]]&gt;49=AND(Excel_BuiltIn__FilterDatabase__1[[#This Row],[Kor]]&lt;=59),"Senior ",""))</f>
        <v/>
      </c>
      <c r="K1012" s="34" t="str">
        <f>IF(L1012="Nő","",IF(Excel_BuiltIn__FilterDatabase__1[[#This Row],[Kor]]&gt;=60,"Super.s ",""))</f>
        <v xml:space="preserve">Super.s </v>
      </c>
      <c r="L1012" s="34" t="str">
        <f>IF(Excel_BuiltIn__FilterDatabase__1[[#This Row],[Nem]]="Nő","Lady","")</f>
        <v/>
      </c>
    </row>
    <row r="1013" spans="1:12" s="1" customFormat="1" ht="27.6">
      <c r="A1013" s="28">
        <v>3427</v>
      </c>
      <c r="B1013" s="28" t="s">
        <v>748</v>
      </c>
      <c r="C1013" s="44" t="s">
        <v>2365</v>
      </c>
      <c r="D1013" s="45"/>
      <c r="E1013" s="33" t="str">
        <f>IF(D1013&gt;0,($N$2-Excel_BuiltIn__FilterDatabase__1[[#This Row],[Szül Év.Hó.Nap]])/365.25,"0")</f>
        <v>0</v>
      </c>
      <c r="F1013" s="40"/>
      <c r="G1013" s="34" t="str">
        <f>CONCATENATE(H1013,Excel_BuiltIn__FilterDatabase__1[[#This Row],[Felnőtt]],Excel_BuiltIn__FilterDatabase__1[[#This Row],[Senior]],Excel_BuiltIn__FilterDatabase__1[[#This Row],[Super.s]],L1013)</f>
        <v xml:space="preserve">Super.s </v>
      </c>
      <c r="H1013" s="34" t="str">
        <f>IF(L1013="Nő","",IF(Excel_BuiltIn__FilterDatabase__1[[#This Row],[Kor]]&gt;=1=AND(Excel_BuiltIn__FilterDatabase__1[[#This Row],[Kor]]&lt;18),"Junior ",""))</f>
        <v/>
      </c>
      <c r="I1013" s="34" t="str">
        <f>IF(L1013="Nő","",IF(Excel_BuiltIn__FilterDatabase__1[[#This Row],[Kor]]&gt;=18=AND(Excel_BuiltIn__FilterDatabase__1[[#This Row],[Kor]]&lt;=49),"Felnőtt ",""))</f>
        <v/>
      </c>
      <c r="J1013" s="34" t="str">
        <f>IF(L1013="Nő","",IF(Excel_BuiltIn__FilterDatabase__1[[#This Row],[Kor]]&gt;49=AND(Excel_BuiltIn__FilterDatabase__1[[#This Row],[Kor]]&lt;=59),"Senior ",""))</f>
        <v/>
      </c>
      <c r="K1013" s="34" t="str">
        <f>IF(L1013="Nő","",IF(Excel_BuiltIn__FilterDatabase__1[[#This Row],[Kor]]&gt;=60,"Super.s ",""))</f>
        <v xml:space="preserve">Super.s </v>
      </c>
      <c r="L1013" s="34" t="str">
        <f>IF(Excel_BuiltIn__FilterDatabase__1[[#This Row],[Nem]]="Nő","Lady","")</f>
        <v/>
      </c>
    </row>
    <row r="1014" spans="1:12" s="1" customFormat="1" ht="13.8">
      <c r="A1014" s="28">
        <v>3429</v>
      </c>
      <c r="B1014" s="28" t="s">
        <v>749</v>
      </c>
      <c r="C1014" s="44" t="s">
        <v>936</v>
      </c>
      <c r="D1014" s="45"/>
      <c r="E1014" s="33" t="str">
        <f>IF(D1014&gt;0,($N$2-Excel_BuiltIn__FilterDatabase__1[[#This Row],[Szül Év.Hó.Nap]])/365.25,"0")</f>
        <v>0</v>
      </c>
      <c r="F1014" s="40"/>
      <c r="G1014" s="34" t="str">
        <f>CONCATENATE(H1014,Excel_BuiltIn__FilterDatabase__1[[#This Row],[Felnőtt]],Excel_BuiltIn__FilterDatabase__1[[#This Row],[Senior]],Excel_BuiltIn__FilterDatabase__1[[#This Row],[Super.s]],L1014)</f>
        <v xml:space="preserve">Super.s </v>
      </c>
      <c r="H1014" s="34" t="str">
        <f>IF(L1014="Nő","",IF(Excel_BuiltIn__FilterDatabase__1[[#This Row],[Kor]]&gt;=1=AND(Excel_BuiltIn__FilterDatabase__1[[#This Row],[Kor]]&lt;18),"Junior ",""))</f>
        <v/>
      </c>
      <c r="I1014" s="34" t="str">
        <f>IF(L1014="Nő","",IF(Excel_BuiltIn__FilterDatabase__1[[#This Row],[Kor]]&gt;=18=AND(Excel_BuiltIn__FilterDatabase__1[[#This Row],[Kor]]&lt;=49),"Felnőtt ",""))</f>
        <v/>
      </c>
      <c r="J1014" s="34" t="str">
        <f>IF(L1014="Nő","",IF(Excel_BuiltIn__FilterDatabase__1[[#This Row],[Kor]]&gt;49=AND(Excel_BuiltIn__FilterDatabase__1[[#This Row],[Kor]]&lt;=59),"Senior ",""))</f>
        <v/>
      </c>
      <c r="K1014" s="34" t="str">
        <f>IF(L1014="Nő","",IF(Excel_BuiltIn__FilterDatabase__1[[#This Row],[Kor]]&gt;=60,"Super.s ",""))</f>
        <v xml:space="preserve">Super.s </v>
      </c>
      <c r="L1014" s="34" t="str">
        <f>IF(Excel_BuiltIn__FilterDatabase__1[[#This Row],[Nem]]="Nő","Lady","")</f>
        <v/>
      </c>
    </row>
    <row r="1015" spans="1:12" s="1" customFormat="1" ht="13.8">
      <c r="A1015" s="28">
        <v>3432</v>
      </c>
      <c r="B1015" s="28" t="s">
        <v>1579</v>
      </c>
      <c r="C1015" s="44" t="s">
        <v>985</v>
      </c>
      <c r="D1015" s="45"/>
      <c r="E1015" s="33" t="str">
        <f>IF(D1015&gt;0,($N$2-Excel_BuiltIn__FilterDatabase__1[[#This Row],[Szül Év.Hó.Nap]])/365.25,"0")</f>
        <v>0</v>
      </c>
      <c r="F1015" s="40"/>
      <c r="G1015" s="34" t="str">
        <f>CONCATENATE(H1015,Excel_BuiltIn__FilterDatabase__1[[#This Row],[Felnőtt]],Excel_BuiltIn__FilterDatabase__1[[#This Row],[Senior]],Excel_BuiltIn__FilterDatabase__1[[#This Row],[Super.s]],L1015)</f>
        <v xml:space="preserve">Super.s </v>
      </c>
      <c r="H1015" s="34" t="str">
        <f>IF(L1015="Nő","",IF(Excel_BuiltIn__FilterDatabase__1[[#This Row],[Kor]]&gt;=1=AND(Excel_BuiltIn__FilterDatabase__1[[#This Row],[Kor]]&lt;18),"Junior ",""))</f>
        <v/>
      </c>
      <c r="I1015" s="34" t="str">
        <f>IF(L1015="Nő","",IF(Excel_BuiltIn__FilterDatabase__1[[#This Row],[Kor]]&gt;=18=AND(Excel_BuiltIn__FilterDatabase__1[[#This Row],[Kor]]&lt;=49),"Felnőtt ",""))</f>
        <v/>
      </c>
      <c r="J1015" s="34" t="str">
        <f>IF(L1015="Nő","",IF(Excel_BuiltIn__FilterDatabase__1[[#This Row],[Kor]]&gt;49=AND(Excel_BuiltIn__FilterDatabase__1[[#This Row],[Kor]]&lt;=59),"Senior ",""))</f>
        <v/>
      </c>
      <c r="K1015" s="34" t="str">
        <f>IF(L1015="Nő","",IF(Excel_BuiltIn__FilterDatabase__1[[#This Row],[Kor]]&gt;=60,"Super.s ",""))</f>
        <v xml:space="preserve">Super.s </v>
      </c>
      <c r="L1015" s="34" t="str">
        <f>IF(Excel_BuiltIn__FilterDatabase__1[[#This Row],[Nem]]="Nő","Lady","")</f>
        <v/>
      </c>
    </row>
    <row r="1016" spans="1:12" s="1" customFormat="1" ht="13.8">
      <c r="A1016" s="28">
        <v>3433</v>
      </c>
      <c r="B1016" s="28" t="s">
        <v>750</v>
      </c>
      <c r="C1016" s="44" t="s">
        <v>985</v>
      </c>
      <c r="D1016" s="45"/>
      <c r="E1016" s="33" t="str">
        <f>IF(D1016&gt;0,($N$2-Excel_BuiltIn__FilterDatabase__1[[#This Row],[Szül Év.Hó.Nap]])/365.25,"0")</f>
        <v>0</v>
      </c>
      <c r="F1016" s="40"/>
      <c r="G1016" s="34" t="str">
        <f>CONCATENATE(H1016,Excel_BuiltIn__FilterDatabase__1[[#This Row],[Felnőtt]],Excel_BuiltIn__FilterDatabase__1[[#This Row],[Senior]],Excel_BuiltIn__FilterDatabase__1[[#This Row],[Super.s]],L1016)</f>
        <v xml:space="preserve">Super.s </v>
      </c>
      <c r="H1016" s="34" t="str">
        <f>IF(L1016="Nő","",IF(Excel_BuiltIn__FilterDatabase__1[[#This Row],[Kor]]&gt;=1=AND(Excel_BuiltIn__FilterDatabase__1[[#This Row],[Kor]]&lt;18),"Junior ",""))</f>
        <v/>
      </c>
      <c r="I1016" s="34" t="str">
        <f>IF(L1016="Nő","",IF(Excel_BuiltIn__FilterDatabase__1[[#This Row],[Kor]]&gt;=18=AND(Excel_BuiltIn__FilterDatabase__1[[#This Row],[Kor]]&lt;=49),"Felnőtt ",""))</f>
        <v/>
      </c>
      <c r="J1016" s="34" t="str">
        <f>IF(L1016="Nő","",IF(Excel_BuiltIn__FilterDatabase__1[[#This Row],[Kor]]&gt;49=AND(Excel_BuiltIn__FilterDatabase__1[[#This Row],[Kor]]&lt;=59),"Senior ",""))</f>
        <v/>
      </c>
      <c r="K1016" s="34" t="str">
        <f>IF(L1016="Nő","",IF(Excel_BuiltIn__FilterDatabase__1[[#This Row],[Kor]]&gt;=60,"Super.s ",""))</f>
        <v xml:space="preserve">Super.s </v>
      </c>
      <c r="L1016" s="34" t="str">
        <f>IF(Excel_BuiltIn__FilterDatabase__1[[#This Row],[Nem]]="Nő","Lady","")</f>
        <v/>
      </c>
    </row>
    <row r="1017" spans="1:12" s="1" customFormat="1" ht="13.8">
      <c r="A1017" s="28">
        <v>3443</v>
      </c>
      <c r="B1017" s="28" t="s">
        <v>2553</v>
      </c>
      <c r="C1017" s="44" t="s">
        <v>1515</v>
      </c>
      <c r="D1017" s="45"/>
      <c r="E1017" s="33" t="str">
        <f>IF(D1017&gt;0,($N$2-Excel_BuiltIn__FilterDatabase__1[[#This Row],[Szül Év.Hó.Nap]])/365.25,"0")</f>
        <v>0</v>
      </c>
      <c r="F1017" s="40"/>
      <c r="G1017" s="34" t="str">
        <f>CONCATENATE(H1017,Excel_BuiltIn__FilterDatabase__1[[#This Row],[Felnőtt]],Excel_BuiltIn__FilterDatabase__1[[#This Row],[Senior]],Excel_BuiltIn__FilterDatabase__1[[#This Row],[Super.s]],L1017)</f>
        <v xml:space="preserve">Super.s </v>
      </c>
      <c r="H1017" s="34" t="str">
        <f>IF(L1017="Nő","",IF(Excel_BuiltIn__FilterDatabase__1[[#This Row],[Kor]]&gt;=1=AND(Excel_BuiltIn__FilterDatabase__1[[#This Row],[Kor]]&lt;18),"Junior ",""))</f>
        <v/>
      </c>
      <c r="I1017" s="34" t="str">
        <f>IF(L1017="Nő","",IF(Excel_BuiltIn__FilterDatabase__1[[#This Row],[Kor]]&gt;=18=AND(Excel_BuiltIn__FilterDatabase__1[[#This Row],[Kor]]&lt;=49),"Felnőtt ",""))</f>
        <v/>
      </c>
      <c r="J1017" s="34" t="str">
        <f>IF(L1017="Nő","",IF(Excel_BuiltIn__FilterDatabase__1[[#This Row],[Kor]]&gt;49=AND(Excel_BuiltIn__FilterDatabase__1[[#This Row],[Kor]]&lt;=59),"Senior ",""))</f>
        <v/>
      </c>
      <c r="K1017" s="34" t="str">
        <f>IF(L1017="Nő","",IF(Excel_BuiltIn__FilterDatabase__1[[#This Row],[Kor]]&gt;=60,"Super.s ",""))</f>
        <v xml:space="preserve">Super.s </v>
      </c>
      <c r="L1017" s="34" t="str">
        <f>IF(Excel_BuiltIn__FilterDatabase__1[[#This Row],[Nem]]="Nő","Lady","")</f>
        <v/>
      </c>
    </row>
    <row r="1018" spans="1:12" s="1" customFormat="1" ht="13.8">
      <c r="A1018" s="28">
        <v>3444</v>
      </c>
      <c r="B1018" s="28" t="s">
        <v>1580</v>
      </c>
      <c r="C1018" s="44" t="s">
        <v>1515</v>
      </c>
      <c r="D1018" s="45"/>
      <c r="E1018" s="33" t="str">
        <f>IF(D1018&gt;0,($N$2-Excel_BuiltIn__FilterDatabase__1[[#This Row],[Szül Év.Hó.Nap]])/365.25,"0")</f>
        <v>0</v>
      </c>
      <c r="F1018" s="40"/>
      <c r="G1018" s="34" t="str">
        <f>CONCATENATE(H1018,Excel_BuiltIn__FilterDatabase__1[[#This Row],[Felnőtt]],Excel_BuiltIn__FilterDatabase__1[[#This Row],[Senior]],Excel_BuiltIn__FilterDatabase__1[[#This Row],[Super.s]],L1018)</f>
        <v xml:space="preserve">Super.s </v>
      </c>
      <c r="H1018" s="34" t="str">
        <f>IF(L1018="Nő","",IF(Excel_BuiltIn__FilterDatabase__1[[#This Row],[Kor]]&gt;=1=AND(Excel_BuiltIn__FilterDatabase__1[[#This Row],[Kor]]&lt;18),"Junior ",""))</f>
        <v/>
      </c>
      <c r="I1018" s="34" t="str">
        <f>IF(L1018="Nő","",IF(Excel_BuiltIn__FilterDatabase__1[[#This Row],[Kor]]&gt;=18=AND(Excel_BuiltIn__FilterDatabase__1[[#This Row],[Kor]]&lt;=49),"Felnőtt ",""))</f>
        <v/>
      </c>
      <c r="J1018" s="34" t="str">
        <f>IF(L1018="Nő","",IF(Excel_BuiltIn__FilterDatabase__1[[#This Row],[Kor]]&gt;49=AND(Excel_BuiltIn__FilterDatabase__1[[#This Row],[Kor]]&lt;=59),"Senior ",""))</f>
        <v/>
      </c>
      <c r="K1018" s="34" t="str">
        <f>IF(L1018="Nő","",IF(Excel_BuiltIn__FilterDatabase__1[[#This Row],[Kor]]&gt;=60,"Super.s ",""))</f>
        <v xml:space="preserve">Super.s </v>
      </c>
      <c r="L1018" s="34" t="str">
        <f>IF(Excel_BuiltIn__FilterDatabase__1[[#This Row],[Nem]]="Nő","Lady","")</f>
        <v/>
      </c>
    </row>
    <row r="1019" spans="1:12" s="1" customFormat="1" ht="13.8">
      <c r="A1019" s="28">
        <v>3447</v>
      </c>
      <c r="B1019" s="28" t="s">
        <v>751</v>
      </c>
      <c r="C1019" s="44" t="s">
        <v>986</v>
      </c>
      <c r="D1019" s="45"/>
      <c r="E1019" s="33" t="str">
        <f>IF(D1019&gt;0,($N$2-Excel_BuiltIn__FilterDatabase__1[[#This Row],[Szül Év.Hó.Nap]])/365.25,"0")</f>
        <v>0</v>
      </c>
      <c r="F1019" s="40"/>
      <c r="G1019" s="34" t="str">
        <f>CONCATENATE(H1019,Excel_BuiltIn__FilterDatabase__1[[#This Row],[Felnőtt]],Excel_BuiltIn__FilterDatabase__1[[#This Row],[Senior]],Excel_BuiltIn__FilterDatabase__1[[#This Row],[Super.s]],L1019)</f>
        <v xml:space="preserve">Super.s </v>
      </c>
      <c r="H1019" s="34" t="str">
        <f>IF(L1019="Nő","",IF(Excel_BuiltIn__FilterDatabase__1[[#This Row],[Kor]]&gt;=1=AND(Excel_BuiltIn__FilterDatabase__1[[#This Row],[Kor]]&lt;18),"Junior ",""))</f>
        <v/>
      </c>
      <c r="I1019" s="34" t="str">
        <f>IF(L1019="Nő","",IF(Excel_BuiltIn__FilterDatabase__1[[#This Row],[Kor]]&gt;=18=AND(Excel_BuiltIn__FilterDatabase__1[[#This Row],[Kor]]&lt;=49),"Felnőtt ",""))</f>
        <v/>
      </c>
      <c r="J1019" s="34" t="str">
        <f>IF(L1019="Nő","",IF(Excel_BuiltIn__FilterDatabase__1[[#This Row],[Kor]]&gt;49=AND(Excel_BuiltIn__FilterDatabase__1[[#This Row],[Kor]]&lt;=59),"Senior ",""))</f>
        <v/>
      </c>
      <c r="K1019" s="34" t="str">
        <f>IF(L1019="Nő","",IF(Excel_BuiltIn__FilterDatabase__1[[#This Row],[Kor]]&gt;=60,"Super.s ",""))</f>
        <v xml:space="preserve">Super.s </v>
      </c>
      <c r="L1019" s="34" t="str">
        <f>IF(Excel_BuiltIn__FilterDatabase__1[[#This Row],[Nem]]="Nő","Lady","")</f>
        <v/>
      </c>
    </row>
    <row r="1020" spans="1:12" s="1" customFormat="1" ht="13.8">
      <c r="A1020" s="28">
        <v>3448</v>
      </c>
      <c r="B1020" s="28" t="s">
        <v>125</v>
      </c>
      <c r="C1020" s="44" t="s">
        <v>949</v>
      </c>
      <c r="D1020" s="45"/>
      <c r="E1020" s="33" t="str">
        <f>IF(D1020&gt;0,($N$2-Excel_BuiltIn__FilterDatabase__1[[#This Row],[Szül Év.Hó.Nap]])/365.25,"0")</f>
        <v>0</v>
      </c>
      <c r="F1020" s="40"/>
      <c r="G1020" s="34" t="str">
        <f>CONCATENATE(H1020,Excel_BuiltIn__FilterDatabase__1[[#This Row],[Felnőtt]],Excel_BuiltIn__FilterDatabase__1[[#This Row],[Senior]],Excel_BuiltIn__FilterDatabase__1[[#This Row],[Super.s]],L1020)</f>
        <v xml:space="preserve">Super.s </v>
      </c>
      <c r="H1020" s="34" t="str">
        <f>IF(L1020="Nő","",IF(Excel_BuiltIn__FilterDatabase__1[[#This Row],[Kor]]&gt;=1=AND(Excel_BuiltIn__FilterDatabase__1[[#This Row],[Kor]]&lt;18),"Junior ",""))</f>
        <v/>
      </c>
      <c r="I1020" s="34" t="str">
        <f>IF(L1020="Nő","",IF(Excel_BuiltIn__FilterDatabase__1[[#This Row],[Kor]]&gt;=18=AND(Excel_BuiltIn__FilterDatabase__1[[#This Row],[Kor]]&lt;=49),"Felnőtt ",""))</f>
        <v/>
      </c>
      <c r="J1020" s="34" t="str">
        <f>IF(L1020="Nő","",IF(Excel_BuiltIn__FilterDatabase__1[[#This Row],[Kor]]&gt;49=AND(Excel_BuiltIn__FilterDatabase__1[[#This Row],[Kor]]&lt;=59),"Senior ",""))</f>
        <v/>
      </c>
      <c r="K1020" s="34" t="str">
        <f>IF(L1020="Nő","",IF(Excel_BuiltIn__FilterDatabase__1[[#This Row],[Kor]]&gt;=60,"Super.s ",""))</f>
        <v xml:space="preserve">Super.s </v>
      </c>
      <c r="L1020" s="34" t="str">
        <f>IF(Excel_BuiltIn__FilterDatabase__1[[#This Row],[Nem]]="Nő","Lady","")</f>
        <v/>
      </c>
    </row>
    <row r="1021" spans="1:12" s="1" customFormat="1" ht="13.8">
      <c r="A1021" s="28">
        <v>3451</v>
      </c>
      <c r="B1021" s="28" t="s">
        <v>754</v>
      </c>
      <c r="C1021" s="44" t="s">
        <v>50</v>
      </c>
      <c r="D1021" s="45"/>
      <c r="E1021" s="33" t="str">
        <f>IF(D1021&gt;0,($N$2-Excel_BuiltIn__FilterDatabase__1[[#This Row],[Szül Év.Hó.Nap]])/365.25,"0")</f>
        <v>0</v>
      </c>
      <c r="F1021" s="40"/>
      <c r="G1021" s="34" t="str">
        <f>CONCATENATE(H1021,Excel_BuiltIn__FilterDatabase__1[[#This Row],[Felnőtt]],Excel_BuiltIn__FilterDatabase__1[[#This Row],[Senior]],Excel_BuiltIn__FilterDatabase__1[[#This Row],[Super.s]],L1021)</f>
        <v xml:space="preserve">Super.s </v>
      </c>
      <c r="H1021" s="34" t="str">
        <f>IF(L1021="Nő","",IF(Excel_BuiltIn__FilterDatabase__1[[#This Row],[Kor]]&gt;=1=AND(Excel_BuiltIn__FilterDatabase__1[[#This Row],[Kor]]&lt;18),"Junior ",""))</f>
        <v/>
      </c>
      <c r="I1021" s="34" t="str">
        <f>IF(L1021="Nő","",IF(Excel_BuiltIn__FilterDatabase__1[[#This Row],[Kor]]&gt;=18=AND(Excel_BuiltIn__FilterDatabase__1[[#This Row],[Kor]]&lt;=49),"Felnőtt ",""))</f>
        <v/>
      </c>
      <c r="J1021" s="34" t="str">
        <f>IF(L1021="Nő","",IF(Excel_BuiltIn__FilterDatabase__1[[#This Row],[Kor]]&gt;49=AND(Excel_BuiltIn__FilterDatabase__1[[#This Row],[Kor]]&lt;=59),"Senior ",""))</f>
        <v/>
      </c>
      <c r="K1021" s="34" t="str">
        <f>IF(L1021="Nő","",IF(Excel_BuiltIn__FilterDatabase__1[[#This Row],[Kor]]&gt;=60,"Super.s ",""))</f>
        <v xml:space="preserve">Super.s </v>
      </c>
      <c r="L1021" s="34" t="str">
        <f>IF(Excel_BuiltIn__FilterDatabase__1[[#This Row],[Nem]]="Nő","Lady","")</f>
        <v/>
      </c>
    </row>
    <row r="1022" spans="1:12" s="1" customFormat="1" ht="13.8">
      <c r="A1022" s="28">
        <v>3453</v>
      </c>
      <c r="B1022" s="28" t="s">
        <v>755</v>
      </c>
      <c r="C1022" s="44" t="s">
        <v>85</v>
      </c>
      <c r="D1022" s="45"/>
      <c r="E1022" s="33" t="str">
        <f>IF(D1022&gt;0,($N$2-Excel_BuiltIn__FilterDatabase__1[[#This Row],[Szül Év.Hó.Nap]])/365.25,"0")</f>
        <v>0</v>
      </c>
      <c r="F1022" s="40"/>
      <c r="G1022" s="34" t="str">
        <f>CONCATENATE(H1022,Excel_BuiltIn__FilterDatabase__1[[#This Row],[Felnőtt]],Excel_BuiltIn__FilterDatabase__1[[#This Row],[Senior]],Excel_BuiltIn__FilterDatabase__1[[#This Row],[Super.s]],L1022)</f>
        <v xml:space="preserve">Super.s </v>
      </c>
      <c r="H1022" s="34" t="str">
        <f>IF(L1022="Nő","",IF(Excel_BuiltIn__FilterDatabase__1[[#This Row],[Kor]]&gt;=1=AND(Excel_BuiltIn__FilterDatabase__1[[#This Row],[Kor]]&lt;18),"Junior ",""))</f>
        <v/>
      </c>
      <c r="I1022" s="34" t="str">
        <f>IF(L1022="Nő","",IF(Excel_BuiltIn__FilterDatabase__1[[#This Row],[Kor]]&gt;=18=AND(Excel_BuiltIn__FilterDatabase__1[[#This Row],[Kor]]&lt;=49),"Felnőtt ",""))</f>
        <v/>
      </c>
      <c r="J1022" s="34" t="str">
        <f>IF(L1022="Nő","",IF(Excel_BuiltIn__FilterDatabase__1[[#This Row],[Kor]]&gt;49=AND(Excel_BuiltIn__FilterDatabase__1[[#This Row],[Kor]]&lt;=59),"Senior ",""))</f>
        <v/>
      </c>
      <c r="K1022" s="34" t="str">
        <f>IF(L1022="Nő","",IF(Excel_BuiltIn__FilterDatabase__1[[#This Row],[Kor]]&gt;=60,"Super.s ",""))</f>
        <v xml:space="preserve">Super.s </v>
      </c>
      <c r="L1022" s="34" t="str">
        <f>IF(Excel_BuiltIn__FilterDatabase__1[[#This Row],[Nem]]="Nő","Lady","")</f>
        <v/>
      </c>
    </row>
    <row r="1023" spans="1:12" s="1" customFormat="1" ht="13.8">
      <c r="A1023" s="28">
        <v>3457</v>
      </c>
      <c r="B1023" s="28" t="s">
        <v>2554</v>
      </c>
      <c r="C1023" s="44" t="s">
        <v>1032</v>
      </c>
      <c r="D1023" s="45"/>
      <c r="E1023" s="33" t="str">
        <f>IF(D1023&gt;0,($N$2-Excel_BuiltIn__FilterDatabase__1[[#This Row],[Szül Év.Hó.Nap]])/365.25,"0")</f>
        <v>0</v>
      </c>
      <c r="F1023" s="40"/>
      <c r="G1023" s="34" t="str">
        <f>CONCATENATE(H1023,Excel_BuiltIn__FilterDatabase__1[[#This Row],[Felnőtt]],Excel_BuiltIn__FilterDatabase__1[[#This Row],[Senior]],Excel_BuiltIn__FilterDatabase__1[[#This Row],[Super.s]],L1023)</f>
        <v xml:space="preserve">Super.s </v>
      </c>
      <c r="H1023" s="34" t="str">
        <f>IF(L1023="Nő","",IF(Excel_BuiltIn__FilterDatabase__1[[#This Row],[Kor]]&gt;=1=AND(Excel_BuiltIn__FilterDatabase__1[[#This Row],[Kor]]&lt;18),"Junior ",""))</f>
        <v/>
      </c>
      <c r="I1023" s="34" t="str">
        <f>IF(L1023="Nő","",IF(Excel_BuiltIn__FilterDatabase__1[[#This Row],[Kor]]&gt;=18=AND(Excel_BuiltIn__FilterDatabase__1[[#This Row],[Kor]]&lt;=49),"Felnőtt ",""))</f>
        <v/>
      </c>
      <c r="J1023" s="34" t="str">
        <f>IF(L1023="Nő","",IF(Excel_BuiltIn__FilterDatabase__1[[#This Row],[Kor]]&gt;49=AND(Excel_BuiltIn__FilterDatabase__1[[#This Row],[Kor]]&lt;=59),"Senior ",""))</f>
        <v/>
      </c>
      <c r="K1023" s="34" t="str">
        <f>IF(L1023="Nő","",IF(Excel_BuiltIn__FilterDatabase__1[[#This Row],[Kor]]&gt;=60,"Super.s ",""))</f>
        <v xml:space="preserve">Super.s </v>
      </c>
      <c r="L1023" s="34" t="str">
        <f>IF(Excel_BuiltIn__FilterDatabase__1[[#This Row],[Nem]]="Nő","Lady","")</f>
        <v/>
      </c>
    </row>
    <row r="1024" spans="1:12" s="1" customFormat="1" ht="13.8">
      <c r="A1024" s="28">
        <v>3458</v>
      </c>
      <c r="B1024" s="28" t="s">
        <v>756</v>
      </c>
      <c r="C1024" s="44" t="s">
        <v>1032</v>
      </c>
      <c r="D1024" s="45"/>
      <c r="E1024" s="33" t="str">
        <f>IF(D1024&gt;0,($N$2-Excel_BuiltIn__FilterDatabase__1[[#This Row],[Szül Év.Hó.Nap]])/365.25,"0")</f>
        <v>0</v>
      </c>
      <c r="F1024" s="40"/>
      <c r="G1024" s="34" t="str">
        <f>CONCATENATE(H1024,Excel_BuiltIn__FilterDatabase__1[[#This Row],[Felnőtt]],Excel_BuiltIn__FilterDatabase__1[[#This Row],[Senior]],Excel_BuiltIn__FilterDatabase__1[[#This Row],[Super.s]],L1024)</f>
        <v xml:space="preserve">Super.s </v>
      </c>
      <c r="H1024" s="34" t="str">
        <f>IF(L1024="Nő","",IF(Excel_BuiltIn__FilterDatabase__1[[#This Row],[Kor]]&gt;=1=AND(Excel_BuiltIn__FilterDatabase__1[[#This Row],[Kor]]&lt;18),"Junior ",""))</f>
        <v/>
      </c>
      <c r="I1024" s="34" t="str">
        <f>IF(L1024="Nő","",IF(Excel_BuiltIn__FilterDatabase__1[[#This Row],[Kor]]&gt;=18=AND(Excel_BuiltIn__FilterDatabase__1[[#This Row],[Kor]]&lt;=49),"Felnőtt ",""))</f>
        <v/>
      </c>
      <c r="J1024" s="34" t="str">
        <f>IF(L1024="Nő","",IF(Excel_BuiltIn__FilterDatabase__1[[#This Row],[Kor]]&gt;49=AND(Excel_BuiltIn__FilterDatabase__1[[#This Row],[Kor]]&lt;=59),"Senior ",""))</f>
        <v/>
      </c>
      <c r="K1024" s="34" t="str">
        <f>IF(L1024="Nő","",IF(Excel_BuiltIn__FilterDatabase__1[[#This Row],[Kor]]&gt;=60,"Super.s ",""))</f>
        <v xml:space="preserve">Super.s </v>
      </c>
      <c r="L1024" s="34" t="str">
        <f>IF(Excel_BuiltIn__FilterDatabase__1[[#This Row],[Nem]]="Nő","Lady","")</f>
        <v/>
      </c>
    </row>
    <row r="1025" spans="1:12" s="1" customFormat="1" ht="13.8">
      <c r="A1025" s="28">
        <v>3459</v>
      </c>
      <c r="B1025" s="28" t="s">
        <v>757</v>
      </c>
      <c r="C1025" s="44" t="s">
        <v>986</v>
      </c>
      <c r="D1025" s="45"/>
      <c r="E1025" s="33" t="str">
        <f>IF(D1025&gt;0,($N$2-Excel_BuiltIn__FilterDatabase__1[[#This Row],[Szül Év.Hó.Nap]])/365.25,"0")</f>
        <v>0</v>
      </c>
      <c r="F1025" s="40"/>
      <c r="G1025" s="34" t="str">
        <f>CONCATENATE(H1025,Excel_BuiltIn__FilterDatabase__1[[#This Row],[Felnőtt]],Excel_BuiltIn__FilterDatabase__1[[#This Row],[Senior]],Excel_BuiltIn__FilterDatabase__1[[#This Row],[Super.s]],L1025)</f>
        <v xml:space="preserve">Super.s </v>
      </c>
      <c r="H1025" s="34" t="str">
        <f>IF(L1025="Nő","",IF(Excel_BuiltIn__FilterDatabase__1[[#This Row],[Kor]]&gt;=1=AND(Excel_BuiltIn__FilterDatabase__1[[#This Row],[Kor]]&lt;18),"Junior ",""))</f>
        <v/>
      </c>
      <c r="I1025" s="34" t="str">
        <f>IF(L1025="Nő","",IF(Excel_BuiltIn__FilterDatabase__1[[#This Row],[Kor]]&gt;=18=AND(Excel_BuiltIn__FilterDatabase__1[[#This Row],[Kor]]&lt;=49),"Felnőtt ",""))</f>
        <v/>
      </c>
      <c r="J1025" s="34" t="str">
        <f>IF(L1025="Nő","",IF(Excel_BuiltIn__FilterDatabase__1[[#This Row],[Kor]]&gt;49=AND(Excel_BuiltIn__FilterDatabase__1[[#This Row],[Kor]]&lt;=59),"Senior ",""))</f>
        <v/>
      </c>
      <c r="K1025" s="34" t="str">
        <f>IF(L1025="Nő","",IF(Excel_BuiltIn__FilterDatabase__1[[#This Row],[Kor]]&gt;=60,"Super.s ",""))</f>
        <v xml:space="preserve">Super.s </v>
      </c>
      <c r="L1025" s="34" t="str">
        <f>IF(Excel_BuiltIn__FilterDatabase__1[[#This Row],[Nem]]="Nő","Lady","")</f>
        <v/>
      </c>
    </row>
    <row r="1026" spans="1:12" s="1" customFormat="1" ht="13.8">
      <c r="A1026" s="28">
        <v>3462</v>
      </c>
      <c r="B1026" s="28" t="s">
        <v>1581</v>
      </c>
      <c r="C1026" s="44" t="s">
        <v>29</v>
      </c>
      <c r="D1026" s="45"/>
      <c r="E1026" s="33" t="str">
        <f>IF(D1026&gt;0,($N$2-Excel_BuiltIn__FilterDatabase__1[[#This Row],[Szül Év.Hó.Nap]])/365.25,"0")</f>
        <v>0</v>
      </c>
      <c r="F1026" s="40"/>
      <c r="G1026" s="34" t="str">
        <f>CONCATENATE(H1026,Excel_BuiltIn__FilterDatabase__1[[#This Row],[Felnőtt]],Excel_BuiltIn__FilterDatabase__1[[#This Row],[Senior]],Excel_BuiltIn__FilterDatabase__1[[#This Row],[Super.s]],L1026)</f>
        <v xml:space="preserve">Super.s </v>
      </c>
      <c r="H1026" s="34" t="str">
        <f>IF(L1026="Nő","",IF(Excel_BuiltIn__FilterDatabase__1[[#This Row],[Kor]]&gt;=1=AND(Excel_BuiltIn__FilterDatabase__1[[#This Row],[Kor]]&lt;18),"Junior ",""))</f>
        <v/>
      </c>
      <c r="I1026" s="34" t="str">
        <f>IF(L1026="Nő","",IF(Excel_BuiltIn__FilterDatabase__1[[#This Row],[Kor]]&gt;=18=AND(Excel_BuiltIn__FilterDatabase__1[[#This Row],[Kor]]&lt;=49),"Felnőtt ",""))</f>
        <v/>
      </c>
      <c r="J1026" s="34" t="str">
        <f>IF(L1026="Nő","",IF(Excel_BuiltIn__FilterDatabase__1[[#This Row],[Kor]]&gt;49=AND(Excel_BuiltIn__FilterDatabase__1[[#This Row],[Kor]]&lt;=59),"Senior ",""))</f>
        <v/>
      </c>
      <c r="K1026" s="34" t="str">
        <f>IF(L1026="Nő","",IF(Excel_BuiltIn__FilterDatabase__1[[#This Row],[Kor]]&gt;=60,"Super.s ",""))</f>
        <v xml:space="preserve">Super.s </v>
      </c>
      <c r="L1026" s="34" t="str">
        <f>IF(Excel_BuiltIn__FilterDatabase__1[[#This Row],[Nem]]="Nő","Lady","")</f>
        <v/>
      </c>
    </row>
    <row r="1027" spans="1:12" s="1" customFormat="1" ht="13.8">
      <c r="A1027" s="28">
        <v>3463</v>
      </c>
      <c r="B1027" s="28" t="s">
        <v>1582</v>
      </c>
      <c r="C1027" s="44" t="s">
        <v>936</v>
      </c>
      <c r="D1027" s="45"/>
      <c r="E1027" s="33" t="str">
        <f>IF(D1027&gt;0,($N$2-Excel_BuiltIn__FilterDatabase__1[[#This Row],[Szül Év.Hó.Nap]])/365.25,"0")</f>
        <v>0</v>
      </c>
      <c r="F1027" s="40"/>
      <c r="G1027" s="34" t="str">
        <f>CONCATENATE(H1027,Excel_BuiltIn__FilterDatabase__1[[#This Row],[Felnőtt]],Excel_BuiltIn__FilterDatabase__1[[#This Row],[Senior]],Excel_BuiltIn__FilterDatabase__1[[#This Row],[Super.s]],L1027)</f>
        <v xml:space="preserve">Super.s </v>
      </c>
      <c r="H1027" s="34" t="str">
        <f>IF(L1027="Nő","",IF(Excel_BuiltIn__FilterDatabase__1[[#This Row],[Kor]]&gt;=1=AND(Excel_BuiltIn__FilterDatabase__1[[#This Row],[Kor]]&lt;18),"Junior ",""))</f>
        <v/>
      </c>
      <c r="I1027" s="34" t="str">
        <f>IF(L1027="Nő","",IF(Excel_BuiltIn__FilterDatabase__1[[#This Row],[Kor]]&gt;=18=AND(Excel_BuiltIn__FilterDatabase__1[[#This Row],[Kor]]&lt;=49),"Felnőtt ",""))</f>
        <v/>
      </c>
      <c r="J1027" s="34" t="str">
        <f>IF(L1027="Nő","",IF(Excel_BuiltIn__FilterDatabase__1[[#This Row],[Kor]]&gt;49=AND(Excel_BuiltIn__FilterDatabase__1[[#This Row],[Kor]]&lt;=59),"Senior ",""))</f>
        <v/>
      </c>
      <c r="K1027" s="34" t="str">
        <f>IF(L1027="Nő","",IF(Excel_BuiltIn__FilterDatabase__1[[#This Row],[Kor]]&gt;=60,"Super.s ",""))</f>
        <v xml:space="preserve">Super.s </v>
      </c>
      <c r="L1027" s="34" t="str">
        <f>IF(Excel_BuiltIn__FilterDatabase__1[[#This Row],[Nem]]="Nő","Lady","")</f>
        <v/>
      </c>
    </row>
    <row r="1028" spans="1:12" s="1" customFormat="1" ht="13.8">
      <c r="A1028" s="28">
        <v>3464</v>
      </c>
      <c r="B1028" s="28" t="s">
        <v>1583</v>
      </c>
      <c r="C1028" s="44" t="s">
        <v>50</v>
      </c>
      <c r="D1028" s="45"/>
      <c r="E1028" s="33" t="str">
        <f>IF(D1028&gt;0,($N$2-Excel_BuiltIn__FilterDatabase__1[[#This Row],[Szül Év.Hó.Nap]])/365.25,"0")</f>
        <v>0</v>
      </c>
      <c r="F1028" s="40"/>
      <c r="G1028" s="34" t="str">
        <f>CONCATENATE(H1028,Excel_BuiltIn__FilterDatabase__1[[#This Row],[Felnőtt]],Excel_BuiltIn__FilterDatabase__1[[#This Row],[Senior]],Excel_BuiltIn__FilterDatabase__1[[#This Row],[Super.s]],L1028)</f>
        <v xml:space="preserve">Super.s </v>
      </c>
      <c r="H1028" s="34" t="str">
        <f>IF(L1028="Nő","",IF(Excel_BuiltIn__FilterDatabase__1[[#This Row],[Kor]]&gt;=1=AND(Excel_BuiltIn__FilterDatabase__1[[#This Row],[Kor]]&lt;18),"Junior ",""))</f>
        <v/>
      </c>
      <c r="I1028" s="34" t="str">
        <f>IF(L1028="Nő","",IF(Excel_BuiltIn__FilterDatabase__1[[#This Row],[Kor]]&gt;=18=AND(Excel_BuiltIn__FilterDatabase__1[[#This Row],[Kor]]&lt;=49),"Felnőtt ",""))</f>
        <v/>
      </c>
      <c r="J1028" s="34" t="str">
        <f>IF(L1028="Nő","",IF(Excel_BuiltIn__FilterDatabase__1[[#This Row],[Kor]]&gt;49=AND(Excel_BuiltIn__FilterDatabase__1[[#This Row],[Kor]]&lt;=59),"Senior ",""))</f>
        <v/>
      </c>
      <c r="K1028" s="34" t="str">
        <f>IF(L1028="Nő","",IF(Excel_BuiltIn__FilterDatabase__1[[#This Row],[Kor]]&gt;=60,"Super.s ",""))</f>
        <v xml:space="preserve">Super.s </v>
      </c>
      <c r="L1028" s="34" t="str">
        <f>IF(Excel_BuiltIn__FilterDatabase__1[[#This Row],[Nem]]="Nő","Lady","")</f>
        <v/>
      </c>
    </row>
    <row r="1029" spans="1:12" s="1" customFormat="1" ht="13.8">
      <c r="A1029" s="28">
        <v>3470</v>
      </c>
      <c r="B1029" s="28" t="s">
        <v>1584</v>
      </c>
      <c r="C1029" s="44" t="s">
        <v>599</v>
      </c>
      <c r="D1029" s="45"/>
      <c r="E1029" s="33" t="str">
        <f>IF(D1029&gt;0,($N$2-Excel_BuiltIn__FilterDatabase__1[[#This Row],[Szül Év.Hó.Nap]])/365.25,"0")</f>
        <v>0</v>
      </c>
      <c r="F1029" s="40"/>
      <c r="G1029" s="34" t="str">
        <f>CONCATENATE(H1029,Excel_BuiltIn__FilterDatabase__1[[#This Row],[Felnőtt]],Excel_BuiltIn__FilterDatabase__1[[#This Row],[Senior]],Excel_BuiltIn__FilterDatabase__1[[#This Row],[Super.s]],L1029)</f>
        <v xml:space="preserve">Super.s </v>
      </c>
      <c r="H1029" s="34" t="str">
        <f>IF(L1029="Nő","",IF(Excel_BuiltIn__FilterDatabase__1[[#This Row],[Kor]]&gt;=1=AND(Excel_BuiltIn__FilterDatabase__1[[#This Row],[Kor]]&lt;18),"Junior ",""))</f>
        <v/>
      </c>
      <c r="I1029" s="34" t="str">
        <f>IF(L1029="Nő","",IF(Excel_BuiltIn__FilterDatabase__1[[#This Row],[Kor]]&gt;=18=AND(Excel_BuiltIn__FilterDatabase__1[[#This Row],[Kor]]&lt;=49),"Felnőtt ",""))</f>
        <v/>
      </c>
      <c r="J1029" s="34" t="str">
        <f>IF(L1029="Nő","",IF(Excel_BuiltIn__FilterDatabase__1[[#This Row],[Kor]]&gt;49=AND(Excel_BuiltIn__FilterDatabase__1[[#This Row],[Kor]]&lt;=59),"Senior ",""))</f>
        <v/>
      </c>
      <c r="K1029" s="34" t="str">
        <f>IF(L1029="Nő","",IF(Excel_BuiltIn__FilterDatabase__1[[#This Row],[Kor]]&gt;=60,"Super.s ",""))</f>
        <v xml:space="preserve">Super.s </v>
      </c>
      <c r="L1029" s="34" t="str">
        <f>IF(Excel_BuiltIn__FilterDatabase__1[[#This Row],[Nem]]="Nő","Lady","")</f>
        <v/>
      </c>
    </row>
    <row r="1030" spans="1:12" s="1" customFormat="1" ht="13.8">
      <c r="A1030" s="28">
        <v>3472</v>
      </c>
      <c r="B1030" s="28" t="s">
        <v>1585</v>
      </c>
      <c r="C1030" s="44" t="s">
        <v>109</v>
      </c>
      <c r="D1030" s="45"/>
      <c r="E1030" s="33" t="str">
        <f>IF(D1030&gt;0,($N$2-Excel_BuiltIn__FilterDatabase__1[[#This Row],[Szül Év.Hó.Nap]])/365.25,"0")</f>
        <v>0</v>
      </c>
      <c r="F1030" s="40"/>
      <c r="G1030" s="34" t="str">
        <f>CONCATENATE(H1030,Excel_BuiltIn__FilterDatabase__1[[#This Row],[Felnőtt]],Excel_BuiltIn__FilterDatabase__1[[#This Row],[Senior]],Excel_BuiltIn__FilterDatabase__1[[#This Row],[Super.s]],L1030)</f>
        <v xml:space="preserve">Super.s </v>
      </c>
      <c r="H1030" s="34" t="str">
        <f>IF(L1030="Nő","",IF(Excel_BuiltIn__FilterDatabase__1[[#This Row],[Kor]]&gt;=1=AND(Excel_BuiltIn__FilterDatabase__1[[#This Row],[Kor]]&lt;18),"Junior ",""))</f>
        <v/>
      </c>
      <c r="I1030" s="34" t="str">
        <f>IF(L1030="Nő","",IF(Excel_BuiltIn__FilterDatabase__1[[#This Row],[Kor]]&gt;=18=AND(Excel_BuiltIn__FilterDatabase__1[[#This Row],[Kor]]&lt;=49),"Felnőtt ",""))</f>
        <v/>
      </c>
      <c r="J1030" s="34" t="str">
        <f>IF(L1030="Nő","",IF(Excel_BuiltIn__FilterDatabase__1[[#This Row],[Kor]]&gt;49=AND(Excel_BuiltIn__FilterDatabase__1[[#This Row],[Kor]]&lt;=59),"Senior ",""))</f>
        <v/>
      </c>
      <c r="K1030" s="34" t="str">
        <f>IF(L1030="Nő","",IF(Excel_BuiltIn__FilterDatabase__1[[#This Row],[Kor]]&gt;=60,"Super.s ",""))</f>
        <v xml:space="preserve">Super.s </v>
      </c>
      <c r="L1030" s="34" t="str">
        <f>IF(Excel_BuiltIn__FilterDatabase__1[[#This Row],[Nem]]="Nő","Lady","")</f>
        <v/>
      </c>
    </row>
    <row r="1031" spans="1:12" s="1" customFormat="1" ht="13.8">
      <c r="A1031" s="28">
        <v>3475</v>
      </c>
      <c r="B1031" s="28" t="s">
        <v>758</v>
      </c>
      <c r="C1031" s="44" t="s">
        <v>109</v>
      </c>
      <c r="D1031" s="45"/>
      <c r="E1031" s="33" t="str">
        <f>IF(D1031&gt;0,($N$2-Excel_BuiltIn__FilterDatabase__1[[#This Row],[Szül Év.Hó.Nap]])/365.25,"0")</f>
        <v>0</v>
      </c>
      <c r="F1031" s="40"/>
      <c r="G1031" s="34" t="str">
        <f>CONCATENATE(H1031,Excel_BuiltIn__FilterDatabase__1[[#This Row],[Felnőtt]],Excel_BuiltIn__FilterDatabase__1[[#This Row],[Senior]],Excel_BuiltIn__FilterDatabase__1[[#This Row],[Super.s]],L1031)</f>
        <v xml:space="preserve">Super.s </v>
      </c>
      <c r="H1031" s="34" t="str">
        <f>IF(L1031="Nő","",IF(Excel_BuiltIn__FilterDatabase__1[[#This Row],[Kor]]&gt;=1=AND(Excel_BuiltIn__FilterDatabase__1[[#This Row],[Kor]]&lt;18),"Junior ",""))</f>
        <v/>
      </c>
      <c r="I1031" s="34" t="str">
        <f>IF(L1031="Nő","",IF(Excel_BuiltIn__FilterDatabase__1[[#This Row],[Kor]]&gt;=18=AND(Excel_BuiltIn__FilterDatabase__1[[#This Row],[Kor]]&lt;=49),"Felnőtt ",""))</f>
        <v/>
      </c>
      <c r="J1031" s="34" t="str">
        <f>IF(L1031="Nő","",IF(Excel_BuiltIn__FilterDatabase__1[[#This Row],[Kor]]&gt;49=AND(Excel_BuiltIn__FilterDatabase__1[[#This Row],[Kor]]&lt;=59),"Senior ",""))</f>
        <v/>
      </c>
      <c r="K1031" s="34" t="str">
        <f>IF(L1031="Nő","",IF(Excel_BuiltIn__FilterDatabase__1[[#This Row],[Kor]]&gt;=60,"Super.s ",""))</f>
        <v xml:space="preserve">Super.s </v>
      </c>
      <c r="L1031" s="34" t="str">
        <f>IF(Excel_BuiltIn__FilterDatabase__1[[#This Row],[Nem]]="Nő","Lady","")</f>
        <v/>
      </c>
    </row>
    <row r="1032" spans="1:12" s="1" customFormat="1" ht="27.6">
      <c r="A1032" s="28">
        <v>3476</v>
      </c>
      <c r="B1032" s="28" t="s">
        <v>1586</v>
      </c>
      <c r="C1032" s="44" t="s">
        <v>951</v>
      </c>
      <c r="D1032" s="45"/>
      <c r="E1032" s="33" t="str">
        <f>IF(D1032&gt;0,($N$2-Excel_BuiltIn__FilterDatabase__1[[#This Row],[Szül Év.Hó.Nap]])/365.25,"0")</f>
        <v>0</v>
      </c>
      <c r="F1032" s="40"/>
      <c r="G1032" s="34" t="str">
        <f>CONCATENATE(H1032,Excel_BuiltIn__FilterDatabase__1[[#This Row],[Felnőtt]],Excel_BuiltIn__FilterDatabase__1[[#This Row],[Senior]],Excel_BuiltIn__FilterDatabase__1[[#This Row],[Super.s]],L1032)</f>
        <v xml:space="preserve">Super.s </v>
      </c>
      <c r="H1032" s="34" t="str">
        <f>IF(L1032="Nő","",IF(Excel_BuiltIn__FilterDatabase__1[[#This Row],[Kor]]&gt;=1=AND(Excel_BuiltIn__FilterDatabase__1[[#This Row],[Kor]]&lt;18),"Junior ",""))</f>
        <v/>
      </c>
      <c r="I1032" s="34" t="str">
        <f>IF(L1032="Nő","",IF(Excel_BuiltIn__FilterDatabase__1[[#This Row],[Kor]]&gt;=18=AND(Excel_BuiltIn__FilterDatabase__1[[#This Row],[Kor]]&lt;=49),"Felnőtt ",""))</f>
        <v/>
      </c>
      <c r="J1032" s="34" t="str">
        <f>IF(L1032="Nő","",IF(Excel_BuiltIn__FilterDatabase__1[[#This Row],[Kor]]&gt;49=AND(Excel_BuiltIn__FilterDatabase__1[[#This Row],[Kor]]&lt;=59),"Senior ",""))</f>
        <v/>
      </c>
      <c r="K1032" s="34" t="str">
        <f>IF(L1032="Nő","",IF(Excel_BuiltIn__FilterDatabase__1[[#This Row],[Kor]]&gt;=60,"Super.s ",""))</f>
        <v xml:space="preserve">Super.s </v>
      </c>
      <c r="L1032" s="34" t="str">
        <f>IF(Excel_BuiltIn__FilterDatabase__1[[#This Row],[Nem]]="Nő","Lady","")</f>
        <v/>
      </c>
    </row>
    <row r="1033" spans="1:12" s="1" customFormat="1" ht="27.6">
      <c r="A1033" s="28">
        <v>3477</v>
      </c>
      <c r="B1033" s="28" t="s">
        <v>2454</v>
      </c>
      <c r="C1033" s="44" t="s">
        <v>982</v>
      </c>
      <c r="D1033" s="45"/>
      <c r="E1033" s="33" t="str">
        <f>IF(D1033&gt;0,($N$2-Excel_BuiltIn__FilterDatabase__1[[#This Row],[Szül Év.Hó.Nap]])/365.25,"0")</f>
        <v>0</v>
      </c>
      <c r="F1033" s="40"/>
      <c r="G1033" s="34" t="str">
        <f>CONCATENATE(H1033,Excel_BuiltIn__FilterDatabase__1[[#This Row],[Felnőtt]],Excel_BuiltIn__FilterDatabase__1[[#This Row],[Senior]],Excel_BuiltIn__FilterDatabase__1[[#This Row],[Super.s]],L1033)</f>
        <v xml:space="preserve">Super.s </v>
      </c>
      <c r="H1033" s="34" t="str">
        <f>IF(L1033="Nő","",IF(Excel_BuiltIn__FilterDatabase__1[[#This Row],[Kor]]&gt;=1=AND(Excel_BuiltIn__FilterDatabase__1[[#This Row],[Kor]]&lt;18),"Junior ",""))</f>
        <v/>
      </c>
      <c r="I1033" s="34" t="str">
        <f>IF(L1033="Nő","",IF(Excel_BuiltIn__FilterDatabase__1[[#This Row],[Kor]]&gt;=18=AND(Excel_BuiltIn__FilterDatabase__1[[#This Row],[Kor]]&lt;=49),"Felnőtt ",""))</f>
        <v/>
      </c>
      <c r="J1033" s="34" t="str">
        <f>IF(L1033="Nő","",IF(Excel_BuiltIn__FilterDatabase__1[[#This Row],[Kor]]&gt;49=AND(Excel_BuiltIn__FilterDatabase__1[[#This Row],[Kor]]&lt;=59),"Senior ",""))</f>
        <v/>
      </c>
      <c r="K1033" s="34" t="str">
        <f>IF(L1033="Nő","",IF(Excel_BuiltIn__FilterDatabase__1[[#This Row],[Kor]]&gt;=60,"Super.s ",""))</f>
        <v xml:space="preserve">Super.s </v>
      </c>
      <c r="L1033" s="34" t="str">
        <f>IF(Excel_BuiltIn__FilterDatabase__1[[#This Row],[Nem]]="Nő","Lady","")</f>
        <v/>
      </c>
    </row>
    <row r="1034" spans="1:12" s="1" customFormat="1" ht="13.8">
      <c r="A1034" s="28">
        <v>3484</v>
      </c>
      <c r="B1034" s="28" t="s">
        <v>1587</v>
      </c>
      <c r="C1034" s="44" t="s">
        <v>27</v>
      </c>
      <c r="D1034" s="45"/>
      <c r="E1034" s="33" t="str">
        <f>IF(D1034&gt;0,($N$2-Excel_BuiltIn__FilterDatabase__1[[#This Row],[Szül Év.Hó.Nap]])/365.25,"0")</f>
        <v>0</v>
      </c>
      <c r="F1034" s="40"/>
      <c r="G1034" s="34" t="str">
        <f>CONCATENATE(H1034,Excel_BuiltIn__FilterDatabase__1[[#This Row],[Felnőtt]],Excel_BuiltIn__FilterDatabase__1[[#This Row],[Senior]],Excel_BuiltIn__FilterDatabase__1[[#This Row],[Super.s]],L1034)</f>
        <v xml:space="preserve">Super.s </v>
      </c>
      <c r="H1034" s="34" t="str">
        <f>IF(L1034="Nő","",IF(Excel_BuiltIn__FilterDatabase__1[[#This Row],[Kor]]&gt;=1=AND(Excel_BuiltIn__FilterDatabase__1[[#This Row],[Kor]]&lt;18),"Junior ",""))</f>
        <v/>
      </c>
      <c r="I1034" s="34" t="str">
        <f>IF(L1034="Nő","",IF(Excel_BuiltIn__FilterDatabase__1[[#This Row],[Kor]]&gt;=18=AND(Excel_BuiltIn__FilterDatabase__1[[#This Row],[Kor]]&lt;=49),"Felnőtt ",""))</f>
        <v/>
      </c>
      <c r="J1034" s="34" t="str">
        <f>IF(L1034="Nő","",IF(Excel_BuiltIn__FilterDatabase__1[[#This Row],[Kor]]&gt;49=AND(Excel_BuiltIn__FilterDatabase__1[[#This Row],[Kor]]&lt;=59),"Senior ",""))</f>
        <v/>
      </c>
      <c r="K1034" s="34" t="str">
        <f>IF(L1034="Nő","",IF(Excel_BuiltIn__FilterDatabase__1[[#This Row],[Kor]]&gt;=60,"Super.s ",""))</f>
        <v xml:space="preserve">Super.s </v>
      </c>
      <c r="L1034" s="34" t="str">
        <f>IF(Excel_BuiltIn__FilterDatabase__1[[#This Row],[Nem]]="Nő","Lady","")</f>
        <v/>
      </c>
    </row>
    <row r="1035" spans="1:12" s="1" customFormat="1" ht="13.8">
      <c r="A1035" s="28">
        <v>3488</v>
      </c>
      <c r="B1035" s="28" t="s">
        <v>1588</v>
      </c>
      <c r="C1035" s="44" t="s">
        <v>246</v>
      </c>
      <c r="D1035" s="45"/>
      <c r="E1035" s="33" t="str">
        <f>IF(D1035&gt;0,($N$2-Excel_BuiltIn__FilterDatabase__1[[#This Row],[Szül Év.Hó.Nap]])/365.25,"0")</f>
        <v>0</v>
      </c>
      <c r="F1035" s="40"/>
      <c r="G1035" s="34" t="str">
        <f>CONCATENATE(H1035,Excel_BuiltIn__FilterDatabase__1[[#This Row],[Felnőtt]],Excel_BuiltIn__FilterDatabase__1[[#This Row],[Senior]],Excel_BuiltIn__FilterDatabase__1[[#This Row],[Super.s]],L1035)</f>
        <v xml:space="preserve">Super.s </v>
      </c>
      <c r="H1035" s="34" t="str">
        <f>IF(L1035="Nő","",IF(Excel_BuiltIn__FilterDatabase__1[[#This Row],[Kor]]&gt;=1=AND(Excel_BuiltIn__FilterDatabase__1[[#This Row],[Kor]]&lt;18),"Junior ",""))</f>
        <v/>
      </c>
      <c r="I1035" s="34" t="str">
        <f>IF(L1035="Nő","",IF(Excel_BuiltIn__FilterDatabase__1[[#This Row],[Kor]]&gt;=18=AND(Excel_BuiltIn__FilterDatabase__1[[#This Row],[Kor]]&lt;=49),"Felnőtt ",""))</f>
        <v/>
      </c>
      <c r="J1035" s="34" t="str">
        <f>IF(L1035="Nő","",IF(Excel_BuiltIn__FilterDatabase__1[[#This Row],[Kor]]&gt;49=AND(Excel_BuiltIn__FilterDatabase__1[[#This Row],[Kor]]&lt;=59),"Senior ",""))</f>
        <v/>
      </c>
      <c r="K1035" s="34" t="str">
        <f>IF(L1035="Nő","",IF(Excel_BuiltIn__FilterDatabase__1[[#This Row],[Kor]]&gt;=60,"Super.s ",""))</f>
        <v xml:space="preserve">Super.s </v>
      </c>
      <c r="L1035" s="34" t="str">
        <f>IF(Excel_BuiltIn__FilterDatabase__1[[#This Row],[Nem]]="Nő","Lady","")</f>
        <v/>
      </c>
    </row>
    <row r="1036" spans="1:12" s="1" customFormat="1" ht="27.6">
      <c r="A1036" s="28">
        <v>3489</v>
      </c>
      <c r="B1036" s="28" t="s">
        <v>1589</v>
      </c>
      <c r="C1036" s="44" t="s">
        <v>259</v>
      </c>
      <c r="D1036" s="45"/>
      <c r="E1036" s="33" t="str">
        <f>IF(D1036&gt;0,($N$2-Excel_BuiltIn__FilterDatabase__1[[#This Row],[Szül Év.Hó.Nap]])/365.25,"0")</f>
        <v>0</v>
      </c>
      <c r="F1036" s="40"/>
      <c r="G1036" s="34" t="str">
        <f>CONCATENATE(H1036,Excel_BuiltIn__FilterDatabase__1[[#This Row],[Felnőtt]],Excel_BuiltIn__FilterDatabase__1[[#This Row],[Senior]],Excel_BuiltIn__FilterDatabase__1[[#This Row],[Super.s]],L1036)</f>
        <v xml:space="preserve">Super.s </v>
      </c>
      <c r="H1036" s="34" t="str">
        <f>IF(L1036="Nő","",IF(Excel_BuiltIn__FilterDatabase__1[[#This Row],[Kor]]&gt;=1=AND(Excel_BuiltIn__FilterDatabase__1[[#This Row],[Kor]]&lt;18),"Junior ",""))</f>
        <v/>
      </c>
      <c r="I1036" s="34" t="str">
        <f>IF(L1036="Nő","",IF(Excel_BuiltIn__FilterDatabase__1[[#This Row],[Kor]]&gt;=18=AND(Excel_BuiltIn__FilterDatabase__1[[#This Row],[Kor]]&lt;=49),"Felnőtt ",""))</f>
        <v/>
      </c>
      <c r="J1036" s="34" t="str">
        <f>IF(L1036="Nő","",IF(Excel_BuiltIn__FilterDatabase__1[[#This Row],[Kor]]&gt;49=AND(Excel_BuiltIn__FilterDatabase__1[[#This Row],[Kor]]&lt;=59),"Senior ",""))</f>
        <v/>
      </c>
      <c r="K1036" s="34" t="str">
        <f>IF(L1036="Nő","",IF(Excel_BuiltIn__FilterDatabase__1[[#This Row],[Kor]]&gt;=60,"Super.s ",""))</f>
        <v xml:space="preserve">Super.s </v>
      </c>
      <c r="L1036" s="34" t="str">
        <f>IF(Excel_BuiltIn__FilterDatabase__1[[#This Row],[Nem]]="Nő","Lady","")</f>
        <v/>
      </c>
    </row>
    <row r="1037" spans="1:12" s="1" customFormat="1" ht="13.8">
      <c r="A1037" s="28">
        <v>3492</v>
      </c>
      <c r="B1037" s="28" t="s">
        <v>2555</v>
      </c>
      <c r="C1037" s="44" t="s">
        <v>2364</v>
      </c>
      <c r="D1037" s="45"/>
      <c r="E1037" s="33" t="str">
        <f>IF(D1037&gt;0,($N$2-Excel_BuiltIn__FilterDatabase__1[[#This Row],[Szül Év.Hó.Nap]])/365.25,"0")</f>
        <v>0</v>
      </c>
      <c r="F1037" s="40"/>
      <c r="G1037" s="34" t="str">
        <f>CONCATENATE(H1037,Excel_BuiltIn__FilterDatabase__1[[#This Row],[Felnőtt]],Excel_BuiltIn__FilterDatabase__1[[#This Row],[Senior]],Excel_BuiltIn__FilterDatabase__1[[#This Row],[Super.s]],L1037)</f>
        <v xml:space="preserve">Super.s </v>
      </c>
      <c r="H1037" s="34" t="str">
        <f>IF(L1037="Nő","",IF(Excel_BuiltIn__FilterDatabase__1[[#This Row],[Kor]]&gt;=1=AND(Excel_BuiltIn__FilterDatabase__1[[#This Row],[Kor]]&lt;18),"Junior ",""))</f>
        <v/>
      </c>
      <c r="I1037" s="34" t="str">
        <f>IF(L1037="Nő","",IF(Excel_BuiltIn__FilterDatabase__1[[#This Row],[Kor]]&gt;=18=AND(Excel_BuiltIn__FilterDatabase__1[[#This Row],[Kor]]&lt;=49),"Felnőtt ",""))</f>
        <v/>
      </c>
      <c r="J1037" s="34" t="str">
        <f>IF(L1037="Nő","",IF(Excel_BuiltIn__FilterDatabase__1[[#This Row],[Kor]]&gt;49=AND(Excel_BuiltIn__FilterDatabase__1[[#This Row],[Kor]]&lt;=59),"Senior ",""))</f>
        <v/>
      </c>
      <c r="K1037" s="34" t="str">
        <f>IF(L1037="Nő","",IF(Excel_BuiltIn__FilterDatabase__1[[#This Row],[Kor]]&gt;=60,"Super.s ",""))</f>
        <v xml:space="preserve">Super.s </v>
      </c>
      <c r="L1037" s="34" t="str">
        <f>IF(Excel_BuiltIn__FilterDatabase__1[[#This Row],[Nem]]="Nő","Lady","")</f>
        <v/>
      </c>
    </row>
    <row r="1038" spans="1:12" s="1" customFormat="1" ht="27.6">
      <c r="A1038" s="28">
        <v>3494</v>
      </c>
      <c r="B1038" s="28" t="s">
        <v>1590</v>
      </c>
      <c r="C1038" s="44" t="s">
        <v>109</v>
      </c>
      <c r="D1038" s="45"/>
      <c r="E1038" s="33" t="str">
        <f>IF(D1038&gt;0,($N$2-Excel_BuiltIn__FilterDatabase__1[[#This Row],[Szül Év.Hó.Nap]])/365.25,"0")</f>
        <v>0</v>
      </c>
      <c r="F1038" s="40"/>
      <c r="G1038" s="34" t="str">
        <f>CONCATENATE(H1038,Excel_BuiltIn__FilterDatabase__1[[#This Row],[Felnőtt]],Excel_BuiltIn__FilterDatabase__1[[#This Row],[Senior]],Excel_BuiltIn__FilterDatabase__1[[#This Row],[Super.s]],L1038)</f>
        <v xml:space="preserve">Super.s </v>
      </c>
      <c r="H1038" s="34" t="str">
        <f>IF(L1038="Nő","",IF(Excel_BuiltIn__FilterDatabase__1[[#This Row],[Kor]]&gt;=1=AND(Excel_BuiltIn__FilterDatabase__1[[#This Row],[Kor]]&lt;18),"Junior ",""))</f>
        <v/>
      </c>
      <c r="I1038" s="34" t="str">
        <f>IF(L1038="Nő","",IF(Excel_BuiltIn__FilterDatabase__1[[#This Row],[Kor]]&gt;=18=AND(Excel_BuiltIn__FilterDatabase__1[[#This Row],[Kor]]&lt;=49),"Felnőtt ",""))</f>
        <v/>
      </c>
      <c r="J1038" s="34" t="str">
        <f>IF(L1038="Nő","",IF(Excel_BuiltIn__FilterDatabase__1[[#This Row],[Kor]]&gt;49=AND(Excel_BuiltIn__FilterDatabase__1[[#This Row],[Kor]]&lt;=59),"Senior ",""))</f>
        <v/>
      </c>
      <c r="K1038" s="34" t="str">
        <f>IF(L1038="Nő","",IF(Excel_BuiltIn__FilterDatabase__1[[#This Row],[Kor]]&gt;=60,"Super.s ",""))</f>
        <v xml:space="preserve">Super.s </v>
      </c>
      <c r="L1038" s="34" t="str">
        <f>IF(Excel_BuiltIn__FilterDatabase__1[[#This Row],[Nem]]="Nő","Lady","")</f>
        <v/>
      </c>
    </row>
    <row r="1039" spans="1:12" s="1" customFormat="1" ht="13.8">
      <c r="A1039" s="28">
        <v>3495</v>
      </c>
      <c r="B1039" s="28" t="s">
        <v>759</v>
      </c>
      <c r="C1039" s="44" t="s">
        <v>109</v>
      </c>
      <c r="D1039" s="45"/>
      <c r="E1039" s="33" t="str">
        <f>IF(D1039&gt;0,($N$2-Excel_BuiltIn__FilterDatabase__1[[#This Row],[Szül Év.Hó.Nap]])/365.25,"0")</f>
        <v>0</v>
      </c>
      <c r="F1039" s="40"/>
      <c r="G1039" s="34" t="str">
        <f>CONCATENATE(H1039,Excel_BuiltIn__FilterDatabase__1[[#This Row],[Felnőtt]],Excel_BuiltIn__FilterDatabase__1[[#This Row],[Senior]],Excel_BuiltIn__FilterDatabase__1[[#This Row],[Super.s]],L1039)</f>
        <v xml:space="preserve">Super.s </v>
      </c>
      <c r="H1039" s="34" t="str">
        <f>IF(L1039="Nő","",IF(Excel_BuiltIn__FilterDatabase__1[[#This Row],[Kor]]&gt;=1=AND(Excel_BuiltIn__FilterDatabase__1[[#This Row],[Kor]]&lt;18),"Junior ",""))</f>
        <v/>
      </c>
      <c r="I1039" s="34" t="str">
        <f>IF(L1039="Nő","",IF(Excel_BuiltIn__FilterDatabase__1[[#This Row],[Kor]]&gt;=18=AND(Excel_BuiltIn__FilterDatabase__1[[#This Row],[Kor]]&lt;=49),"Felnőtt ",""))</f>
        <v/>
      </c>
      <c r="J1039" s="34" t="str">
        <f>IF(L1039="Nő","",IF(Excel_BuiltIn__FilterDatabase__1[[#This Row],[Kor]]&gt;49=AND(Excel_BuiltIn__FilterDatabase__1[[#This Row],[Kor]]&lt;=59),"Senior ",""))</f>
        <v/>
      </c>
      <c r="K1039" s="34" t="str">
        <f>IF(L1039="Nő","",IF(Excel_BuiltIn__FilterDatabase__1[[#This Row],[Kor]]&gt;=60,"Super.s ",""))</f>
        <v xml:space="preserve">Super.s </v>
      </c>
      <c r="L1039" s="34" t="str">
        <f>IF(Excel_BuiltIn__FilterDatabase__1[[#This Row],[Nem]]="Nő","Lady","")</f>
        <v/>
      </c>
    </row>
    <row r="1040" spans="1:12" s="1" customFormat="1" ht="27.6">
      <c r="A1040" s="28">
        <v>3496</v>
      </c>
      <c r="B1040" s="28" t="s">
        <v>2556</v>
      </c>
      <c r="C1040" s="44" t="s">
        <v>27</v>
      </c>
      <c r="D1040" s="45"/>
      <c r="E1040" s="33" t="str">
        <f>IF(D1040&gt;0,($N$2-Excel_BuiltIn__FilterDatabase__1[[#This Row],[Szül Év.Hó.Nap]])/365.25,"0")</f>
        <v>0</v>
      </c>
      <c r="F1040" s="40"/>
      <c r="G1040" s="34" t="str">
        <f>CONCATENATE(H1040,Excel_BuiltIn__FilterDatabase__1[[#This Row],[Felnőtt]],Excel_BuiltIn__FilterDatabase__1[[#This Row],[Senior]],Excel_BuiltIn__FilterDatabase__1[[#This Row],[Super.s]],L1040)</f>
        <v xml:space="preserve">Super.s </v>
      </c>
      <c r="H1040" s="34" t="str">
        <f>IF(L1040="Nő","",IF(Excel_BuiltIn__FilterDatabase__1[[#This Row],[Kor]]&gt;=1=AND(Excel_BuiltIn__FilterDatabase__1[[#This Row],[Kor]]&lt;18),"Junior ",""))</f>
        <v/>
      </c>
      <c r="I1040" s="34" t="str">
        <f>IF(L1040="Nő","",IF(Excel_BuiltIn__FilterDatabase__1[[#This Row],[Kor]]&gt;=18=AND(Excel_BuiltIn__FilterDatabase__1[[#This Row],[Kor]]&lt;=49),"Felnőtt ",""))</f>
        <v/>
      </c>
      <c r="J1040" s="34" t="str">
        <f>IF(L1040="Nő","",IF(Excel_BuiltIn__FilterDatabase__1[[#This Row],[Kor]]&gt;49=AND(Excel_BuiltIn__FilterDatabase__1[[#This Row],[Kor]]&lt;=59),"Senior ",""))</f>
        <v/>
      </c>
      <c r="K1040" s="34" t="str">
        <f>IF(L1040="Nő","",IF(Excel_BuiltIn__FilterDatabase__1[[#This Row],[Kor]]&gt;=60,"Super.s ",""))</f>
        <v xml:space="preserve">Super.s </v>
      </c>
      <c r="L1040" s="34" t="str">
        <f>IF(Excel_BuiltIn__FilterDatabase__1[[#This Row],[Nem]]="Nő","Lady","")</f>
        <v/>
      </c>
    </row>
    <row r="1041" spans="1:12" s="1" customFormat="1" ht="27.6">
      <c r="A1041" s="28">
        <v>3497</v>
      </c>
      <c r="B1041" s="28" t="s">
        <v>2557</v>
      </c>
      <c r="C1041" s="44" t="s">
        <v>985</v>
      </c>
      <c r="D1041" s="45"/>
      <c r="E1041" s="33" t="str">
        <f>IF(D1041&gt;0,($N$2-Excel_BuiltIn__FilterDatabase__1[[#This Row],[Szül Év.Hó.Nap]])/365.25,"0")</f>
        <v>0</v>
      </c>
      <c r="F1041" s="40"/>
      <c r="G1041" s="34" t="str">
        <f>CONCATENATE(H1041,Excel_BuiltIn__FilterDatabase__1[[#This Row],[Felnőtt]],Excel_BuiltIn__FilterDatabase__1[[#This Row],[Senior]],Excel_BuiltIn__FilterDatabase__1[[#This Row],[Super.s]],L1041)</f>
        <v xml:space="preserve">Super.s </v>
      </c>
      <c r="H1041" s="34" t="str">
        <f>IF(L1041="Nő","",IF(Excel_BuiltIn__FilterDatabase__1[[#This Row],[Kor]]&gt;=1=AND(Excel_BuiltIn__FilterDatabase__1[[#This Row],[Kor]]&lt;18),"Junior ",""))</f>
        <v/>
      </c>
      <c r="I1041" s="34" t="str">
        <f>IF(L1041="Nő","",IF(Excel_BuiltIn__FilterDatabase__1[[#This Row],[Kor]]&gt;=18=AND(Excel_BuiltIn__FilterDatabase__1[[#This Row],[Kor]]&lt;=49),"Felnőtt ",""))</f>
        <v/>
      </c>
      <c r="J1041" s="34" t="str">
        <f>IF(L1041="Nő","",IF(Excel_BuiltIn__FilterDatabase__1[[#This Row],[Kor]]&gt;49=AND(Excel_BuiltIn__FilterDatabase__1[[#This Row],[Kor]]&lt;=59),"Senior ",""))</f>
        <v/>
      </c>
      <c r="K1041" s="34" t="str">
        <f>IF(L1041="Nő","",IF(Excel_BuiltIn__FilterDatabase__1[[#This Row],[Kor]]&gt;=60,"Super.s ",""))</f>
        <v xml:space="preserve">Super.s </v>
      </c>
      <c r="L1041" s="34" t="str">
        <f>IF(Excel_BuiltIn__FilterDatabase__1[[#This Row],[Nem]]="Nő","Lady","")</f>
        <v/>
      </c>
    </row>
    <row r="1042" spans="1:12" s="1" customFormat="1" ht="13.8">
      <c r="A1042" s="28">
        <v>3499</v>
      </c>
      <c r="B1042" s="28" t="s">
        <v>760</v>
      </c>
      <c r="C1042" s="44" t="s">
        <v>1591</v>
      </c>
      <c r="D1042" s="45"/>
      <c r="E1042" s="33" t="str">
        <f>IF(D1042&gt;0,($N$2-Excel_BuiltIn__FilterDatabase__1[[#This Row],[Szül Év.Hó.Nap]])/365.25,"0")</f>
        <v>0</v>
      </c>
      <c r="F1042" s="40"/>
      <c r="G1042" s="34" t="str">
        <f>CONCATENATE(H1042,Excel_BuiltIn__FilterDatabase__1[[#This Row],[Felnőtt]],Excel_BuiltIn__FilterDatabase__1[[#This Row],[Senior]],Excel_BuiltIn__FilterDatabase__1[[#This Row],[Super.s]],L1042)</f>
        <v xml:space="preserve">Super.s </v>
      </c>
      <c r="H1042" s="34" t="str">
        <f>IF(L1042="Nő","",IF(Excel_BuiltIn__FilterDatabase__1[[#This Row],[Kor]]&gt;=1=AND(Excel_BuiltIn__FilterDatabase__1[[#This Row],[Kor]]&lt;18),"Junior ",""))</f>
        <v/>
      </c>
      <c r="I1042" s="34" t="str">
        <f>IF(L1042="Nő","",IF(Excel_BuiltIn__FilterDatabase__1[[#This Row],[Kor]]&gt;=18=AND(Excel_BuiltIn__FilterDatabase__1[[#This Row],[Kor]]&lt;=49),"Felnőtt ",""))</f>
        <v/>
      </c>
      <c r="J1042" s="34" t="str">
        <f>IF(L1042="Nő","",IF(Excel_BuiltIn__FilterDatabase__1[[#This Row],[Kor]]&gt;49=AND(Excel_BuiltIn__FilterDatabase__1[[#This Row],[Kor]]&lt;=59),"Senior ",""))</f>
        <v/>
      </c>
      <c r="K1042" s="34" t="str">
        <f>IF(L1042="Nő","",IF(Excel_BuiltIn__FilterDatabase__1[[#This Row],[Kor]]&gt;=60,"Super.s ",""))</f>
        <v xml:space="preserve">Super.s </v>
      </c>
      <c r="L1042" s="34" t="str">
        <f>IF(Excel_BuiltIn__FilterDatabase__1[[#This Row],[Nem]]="Nő","Lady","")</f>
        <v/>
      </c>
    </row>
    <row r="1043" spans="1:12" s="1" customFormat="1" ht="13.8">
      <c r="A1043" s="28">
        <v>3502</v>
      </c>
      <c r="B1043" s="28" t="s">
        <v>1592</v>
      </c>
      <c r="C1043" s="44" t="s">
        <v>954</v>
      </c>
      <c r="D1043" s="45"/>
      <c r="E1043" s="33" t="str">
        <f>IF(D1043&gt;0,($N$2-Excel_BuiltIn__FilterDatabase__1[[#This Row],[Szül Év.Hó.Nap]])/365.25,"0")</f>
        <v>0</v>
      </c>
      <c r="F1043" s="40"/>
      <c r="G1043" s="34" t="str">
        <f>CONCATENATE(H1043,Excel_BuiltIn__FilterDatabase__1[[#This Row],[Felnőtt]],Excel_BuiltIn__FilterDatabase__1[[#This Row],[Senior]],Excel_BuiltIn__FilterDatabase__1[[#This Row],[Super.s]],L1043)</f>
        <v xml:space="preserve">Super.s </v>
      </c>
      <c r="H1043" s="34" t="str">
        <f>IF(L1043="Nő","",IF(Excel_BuiltIn__FilterDatabase__1[[#This Row],[Kor]]&gt;=1=AND(Excel_BuiltIn__FilterDatabase__1[[#This Row],[Kor]]&lt;18),"Junior ",""))</f>
        <v/>
      </c>
      <c r="I1043" s="34" t="str">
        <f>IF(L1043="Nő","",IF(Excel_BuiltIn__FilterDatabase__1[[#This Row],[Kor]]&gt;=18=AND(Excel_BuiltIn__FilterDatabase__1[[#This Row],[Kor]]&lt;=49),"Felnőtt ",""))</f>
        <v/>
      </c>
      <c r="J1043" s="34" t="str">
        <f>IF(L1043="Nő","",IF(Excel_BuiltIn__FilterDatabase__1[[#This Row],[Kor]]&gt;49=AND(Excel_BuiltIn__FilterDatabase__1[[#This Row],[Kor]]&lt;=59),"Senior ",""))</f>
        <v/>
      </c>
      <c r="K1043" s="34" t="str">
        <f>IF(L1043="Nő","",IF(Excel_BuiltIn__FilterDatabase__1[[#This Row],[Kor]]&gt;=60,"Super.s ",""))</f>
        <v xml:space="preserve">Super.s </v>
      </c>
      <c r="L1043" s="34" t="str">
        <f>IF(Excel_BuiltIn__FilterDatabase__1[[#This Row],[Nem]]="Nő","Lady","")</f>
        <v/>
      </c>
    </row>
    <row r="1044" spans="1:12" s="1" customFormat="1" ht="13.8">
      <c r="A1044" s="28">
        <v>3509</v>
      </c>
      <c r="B1044" s="28" t="s">
        <v>761</v>
      </c>
      <c r="C1044" s="44" t="s">
        <v>942</v>
      </c>
      <c r="D1044" s="45"/>
      <c r="E1044" s="33" t="str">
        <f>IF(D1044&gt;0,($N$2-Excel_BuiltIn__FilterDatabase__1[[#This Row],[Szül Év.Hó.Nap]])/365.25,"0")</f>
        <v>0</v>
      </c>
      <c r="F1044" s="40"/>
      <c r="G1044" s="34" t="str">
        <f>CONCATENATE(H1044,Excel_BuiltIn__FilterDatabase__1[[#This Row],[Felnőtt]],Excel_BuiltIn__FilterDatabase__1[[#This Row],[Senior]],Excel_BuiltIn__FilterDatabase__1[[#This Row],[Super.s]],L1044)</f>
        <v xml:space="preserve">Super.s </v>
      </c>
      <c r="H1044" s="34" t="str">
        <f>IF(L1044="Nő","",IF(Excel_BuiltIn__FilterDatabase__1[[#This Row],[Kor]]&gt;=1=AND(Excel_BuiltIn__FilterDatabase__1[[#This Row],[Kor]]&lt;18),"Junior ",""))</f>
        <v/>
      </c>
      <c r="I1044" s="34" t="str">
        <f>IF(L1044="Nő","",IF(Excel_BuiltIn__FilterDatabase__1[[#This Row],[Kor]]&gt;=18=AND(Excel_BuiltIn__FilterDatabase__1[[#This Row],[Kor]]&lt;=49),"Felnőtt ",""))</f>
        <v/>
      </c>
      <c r="J1044" s="34" t="str">
        <f>IF(L1044="Nő","",IF(Excel_BuiltIn__FilterDatabase__1[[#This Row],[Kor]]&gt;49=AND(Excel_BuiltIn__FilterDatabase__1[[#This Row],[Kor]]&lt;=59),"Senior ",""))</f>
        <v/>
      </c>
      <c r="K1044" s="34" t="str">
        <f>IF(L1044="Nő","",IF(Excel_BuiltIn__FilterDatabase__1[[#This Row],[Kor]]&gt;=60,"Super.s ",""))</f>
        <v xml:space="preserve">Super.s </v>
      </c>
      <c r="L1044" s="34" t="str">
        <f>IF(Excel_BuiltIn__FilterDatabase__1[[#This Row],[Nem]]="Nő","Lady","")</f>
        <v/>
      </c>
    </row>
    <row r="1045" spans="1:12" s="1" customFormat="1" ht="13.8">
      <c r="A1045" s="28">
        <v>3510</v>
      </c>
      <c r="B1045" s="28" t="s">
        <v>2558</v>
      </c>
      <c r="C1045" s="44" t="s">
        <v>1525</v>
      </c>
      <c r="D1045" s="45"/>
      <c r="E1045" s="33" t="str">
        <f>IF(D1045&gt;0,($N$2-Excel_BuiltIn__FilterDatabase__1[[#This Row],[Szül Év.Hó.Nap]])/365.25,"0")</f>
        <v>0</v>
      </c>
      <c r="F1045" s="40"/>
      <c r="G1045" s="34" t="str">
        <f>CONCATENATE(H1045,Excel_BuiltIn__FilterDatabase__1[[#This Row],[Felnőtt]],Excel_BuiltIn__FilterDatabase__1[[#This Row],[Senior]],Excel_BuiltIn__FilterDatabase__1[[#This Row],[Super.s]],L1045)</f>
        <v xml:space="preserve">Super.s </v>
      </c>
      <c r="H1045" s="34" t="str">
        <f>IF(L1045="Nő","",IF(Excel_BuiltIn__FilterDatabase__1[[#This Row],[Kor]]&gt;=1=AND(Excel_BuiltIn__FilterDatabase__1[[#This Row],[Kor]]&lt;18),"Junior ",""))</f>
        <v/>
      </c>
      <c r="I1045" s="34" t="str">
        <f>IF(L1045="Nő","",IF(Excel_BuiltIn__FilterDatabase__1[[#This Row],[Kor]]&gt;=18=AND(Excel_BuiltIn__FilterDatabase__1[[#This Row],[Kor]]&lt;=49),"Felnőtt ",""))</f>
        <v/>
      </c>
      <c r="J1045" s="34" t="str">
        <f>IF(L1045="Nő","",IF(Excel_BuiltIn__FilterDatabase__1[[#This Row],[Kor]]&gt;49=AND(Excel_BuiltIn__FilterDatabase__1[[#This Row],[Kor]]&lt;=59),"Senior ",""))</f>
        <v/>
      </c>
      <c r="K1045" s="34" t="str">
        <f>IF(L1045="Nő","",IF(Excel_BuiltIn__FilterDatabase__1[[#This Row],[Kor]]&gt;=60,"Super.s ",""))</f>
        <v xml:space="preserve">Super.s </v>
      </c>
      <c r="L1045" s="34" t="str">
        <f>IF(Excel_BuiltIn__FilterDatabase__1[[#This Row],[Nem]]="Nő","Lady","")</f>
        <v/>
      </c>
    </row>
    <row r="1046" spans="1:12" s="1" customFormat="1" ht="13.8">
      <c r="A1046" s="28">
        <v>3517</v>
      </c>
      <c r="B1046" s="28" t="s">
        <v>639</v>
      </c>
      <c r="C1046" s="44" t="s">
        <v>945</v>
      </c>
      <c r="D1046" s="45"/>
      <c r="E1046" s="33" t="str">
        <f>IF(D1046&gt;0,($N$2-Excel_BuiltIn__FilterDatabase__1[[#This Row],[Szül Év.Hó.Nap]])/365.25,"0")</f>
        <v>0</v>
      </c>
      <c r="F1046" s="40"/>
      <c r="G1046" s="34" t="str">
        <f>CONCATENATE(H1046,Excel_BuiltIn__FilterDatabase__1[[#This Row],[Felnőtt]],Excel_BuiltIn__FilterDatabase__1[[#This Row],[Senior]],Excel_BuiltIn__FilterDatabase__1[[#This Row],[Super.s]],L1046)</f>
        <v xml:space="preserve">Super.s </v>
      </c>
      <c r="H1046" s="34" t="str">
        <f>IF(L1046="Nő","",IF(Excel_BuiltIn__FilterDatabase__1[[#This Row],[Kor]]&gt;=1=AND(Excel_BuiltIn__FilterDatabase__1[[#This Row],[Kor]]&lt;18),"Junior ",""))</f>
        <v/>
      </c>
      <c r="I1046" s="34" t="str">
        <f>IF(L1046="Nő","",IF(Excel_BuiltIn__FilterDatabase__1[[#This Row],[Kor]]&gt;=18=AND(Excel_BuiltIn__FilterDatabase__1[[#This Row],[Kor]]&lt;=49),"Felnőtt ",""))</f>
        <v/>
      </c>
      <c r="J1046" s="34" t="str">
        <f>IF(L1046="Nő","",IF(Excel_BuiltIn__FilterDatabase__1[[#This Row],[Kor]]&gt;49=AND(Excel_BuiltIn__FilterDatabase__1[[#This Row],[Kor]]&lt;=59),"Senior ",""))</f>
        <v/>
      </c>
      <c r="K1046" s="34" t="str">
        <f>IF(L1046="Nő","",IF(Excel_BuiltIn__FilterDatabase__1[[#This Row],[Kor]]&gt;=60,"Super.s ",""))</f>
        <v xml:space="preserve">Super.s </v>
      </c>
      <c r="L1046" s="34" t="str">
        <f>IF(Excel_BuiltIn__FilterDatabase__1[[#This Row],[Nem]]="Nő","Lady","")</f>
        <v/>
      </c>
    </row>
    <row r="1047" spans="1:12" s="1" customFormat="1" ht="21">
      <c r="A1047" s="28">
        <v>3518</v>
      </c>
      <c r="B1047" s="28" t="s">
        <v>2559</v>
      </c>
      <c r="C1047" s="44" t="s">
        <v>1615</v>
      </c>
      <c r="D1047" s="45"/>
      <c r="E1047" s="33" t="str">
        <f>IF(D1047&gt;0,($N$2-Excel_BuiltIn__FilterDatabase__1[[#This Row],[Szül Év.Hó.Nap]])/365.25,"0")</f>
        <v>0</v>
      </c>
      <c r="F1047" s="40"/>
      <c r="G1047" s="34" t="str">
        <f>CONCATENATE(H1047,Excel_BuiltIn__FilterDatabase__1[[#This Row],[Felnőtt]],Excel_BuiltIn__FilterDatabase__1[[#This Row],[Senior]],Excel_BuiltIn__FilterDatabase__1[[#This Row],[Super.s]],L1047)</f>
        <v xml:space="preserve">Super.s </v>
      </c>
      <c r="H1047" s="34" t="str">
        <f>IF(L1047="Nő","",IF(Excel_BuiltIn__FilterDatabase__1[[#This Row],[Kor]]&gt;=1=AND(Excel_BuiltIn__FilterDatabase__1[[#This Row],[Kor]]&lt;18),"Junior ",""))</f>
        <v/>
      </c>
      <c r="I1047" s="34" t="str">
        <f>IF(L1047="Nő","",IF(Excel_BuiltIn__FilterDatabase__1[[#This Row],[Kor]]&gt;=18=AND(Excel_BuiltIn__FilterDatabase__1[[#This Row],[Kor]]&lt;=49),"Felnőtt ",""))</f>
        <v/>
      </c>
      <c r="J1047" s="34" t="str">
        <f>IF(L1047="Nő","",IF(Excel_BuiltIn__FilterDatabase__1[[#This Row],[Kor]]&gt;49=AND(Excel_BuiltIn__FilterDatabase__1[[#This Row],[Kor]]&lt;=59),"Senior ",""))</f>
        <v/>
      </c>
      <c r="K1047" s="34" t="str">
        <f>IF(L1047="Nő","",IF(Excel_BuiltIn__FilterDatabase__1[[#This Row],[Kor]]&gt;=60,"Super.s ",""))</f>
        <v xml:space="preserve">Super.s </v>
      </c>
      <c r="L1047" s="34" t="str">
        <f>IF(Excel_BuiltIn__FilterDatabase__1[[#This Row],[Nem]]="Nő","Lady","")</f>
        <v/>
      </c>
    </row>
    <row r="1048" spans="1:12" s="1" customFormat="1" ht="13.8">
      <c r="A1048" s="28">
        <v>3521</v>
      </c>
      <c r="B1048" s="28" t="s">
        <v>762</v>
      </c>
      <c r="C1048" s="44" t="s">
        <v>87</v>
      </c>
      <c r="D1048" s="45"/>
      <c r="E1048" s="33" t="str">
        <f>IF(D1048&gt;0,($N$2-Excel_BuiltIn__FilterDatabase__1[[#This Row],[Szül Év.Hó.Nap]])/365.25,"0")</f>
        <v>0</v>
      </c>
      <c r="F1048" s="40"/>
      <c r="G1048" s="34" t="str">
        <f>CONCATENATE(H1048,Excel_BuiltIn__FilterDatabase__1[[#This Row],[Felnőtt]],Excel_BuiltIn__FilterDatabase__1[[#This Row],[Senior]],Excel_BuiltIn__FilterDatabase__1[[#This Row],[Super.s]],L1048)</f>
        <v xml:space="preserve">Super.s </v>
      </c>
      <c r="H1048" s="34" t="str">
        <f>IF(L1048="Nő","",IF(Excel_BuiltIn__FilterDatabase__1[[#This Row],[Kor]]&gt;=1=AND(Excel_BuiltIn__FilterDatabase__1[[#This Row],[Kor]]&lt;18),"Junior ",""))</f>
        <v/>
      </c>
      <c r="I1048" s="34" t="str">
        <f>IF(L1048="Nő","",IF(Excel_BuiltIn__FilterDatabase__1[[#This Row],[Kor]]&gt;=18=AND(Excel_BuiltIn__FilterDatabase__1[[#This Row],[Kor]]&lt;=49),"Felnőtt ",""))</f>
        <v/>
      </c>
      <c r="J1048" s="34" t="str">
        <f>IF(L1048="Nő","",IF(Excel_BuiltIn__FilterDatabase__1[[#This Row],[Kor]]&gt;49=AND(Excel_BuiltIn__FilterDatabase__1[[#This Row],[Kor]]&lt;=59),"Senior ",""))</f>
        <v/>
      </c>
      <c r="K1048" s="34" t="str">
        <f>IF(L1048="Nő","",IF(Excel_BuiltIn__FilterDatabase__1[[#This Row],[Kor]]&gt;=60,"Super.s ",""))</f>
        <v xml:space="preserve">Super.s </v>
      </c>
      <c r="L1048" s="34" t="str">
        <f>IF(Excel_BuiltIn__FilterDatabase__1[[#This Row],[Nem]]="Nő","Lady","")</f>
        <v/>
      </c>
    </row>
    <row r="1049" spans="1:12" s="1" customFormat="1" ht="13.8">
      <c r="A1049" s="28">
        <v>3543</v>
      </c>
      <c r="B1049" s="28" t="s">
        <v>765</v>
      </c>
      <c r="C1049" s="44" t="s">
        <v>606</v>
      </c>
      <c r="D1049" s="45"/>
      <c r="E1049" s="33" t="str">
        <f>IF(D1049&gt;0,($N$2-Excel_BuiltIn__FilterDatabase__1[[#This Row],[Szül Év.Hó.Nap]])/365.25,"0")</f>
        <v>0</v>
      </c>
      <c r="F1049" s="40"/>
      <c r="G1049" s="34" t="str">
        <f>CONCATENATE(H1049,Excel_BuiltIn__FilterDatabase__1[[#This Row],[Felnőtt]],Excel_BuiltIn__FilterDatabase__1[[#This Row],[Senior]],Excel_BuiltIn__FilterDatabase__1[[#This Row],[Super.s]],L1049)</f>
        <v xml:space="preserve">Super.s </v>
      </c>
      <c r="H1049" s="34" t="str">
        <f>IF(L1049="Nő","",IF(Excel_BuiltIn__FilterDatabase__1[[#This Row],[Kor]]&gt;=1=AND(Excel_BuiltIn__FilterDatabase__1[[#This Row],[Kor]]&lt;18),"Junior ",""))</f>
        <v/>
      </c>
      <c r="I1049" s="34" t="str">
        <f>IF(L1049="Nő","",IF(Excel_BuiltIn__FilterDatabase__1[[#This Row],[Kor]]&gt;=18=AND(Excel_BuiltIn__FilterDatabase__1[[#This Row],[Kor]]&lt;=49),"Felnőtt ",""))</f>
        <v/>
      </c>
      <c r="J1049" s="34" t="str">
        <f>IF(L1049="Nő","",IF(Excel_BuiltIn__FilterDatabase__1[[#This Row],[Kor]]&gt;49=AND(Excel_BuiltIn__FilterDatabase__1[[#This Row],[Kor]]&lt;=59),"Senior ",""))</f>
        <v/>
      </c>
      <c r="K1049" s="34" t="str">
        <f>IF(L1049="Nő","",IF(Excel_BuiltIn__FilterDatabase__1[[#This Row],[Kor]]&gt;=60,"Super.s ",""))</f>
        <v xml:space="preserve">Super.s </v>
      </c>
      <c r="L1049" s="34" t="str">
        <f>IF(Excel_BuiltIn__FilterDatabase__1[[#This Row],[Nem]]="Nő","Lady","")</f>
        <v/>
      </c>
    </row>
    <row r="1050" spans="1:12" s="1" customFormat="1" ht="13.8">
      <c r="A1050" s="28">
        <v>3545</v>
      </c>
      <c r="B1050" s="28" t="s">
        <v>766</v>
      </c>
      <c r="C1050" s="44" t="s">
        <v>285</v>
      </c>
      <c r="D1050" s="45"/>
      <c r="E1050" s="33" t="str">
        <f>IF(D1050&gt;0,($N$2-Excel_BuiltIn__FilterDatabase__1[[#This Row],[Szül Év.Hó.Nap]])/365.25,"0")</f>
        <v>0</v>
      </c>
      <c r="F1050" s="40"/>
      <c r="G1050" s="34" t="str">
        <f>CONCATENATE(H1050,Excel_BuiltIn__FilterDatabase__1[[#This Row],[Felnőtt]],Excel_BuiltIn__FilterDatabase__1[[#This Row],[Senior]],Excel_BuiltIn__FilterDatabase__1[[#This Row],[Super.s]],L1050)</f>
        <v xml:space="preserve">Super.s </v>
      </c>
      <c r="H1050" s="34" t="str">
        <f>IF(L1050="Nő","",IF(Excel_BuiltIn__FilterDatabase__1[[#This Row],[Kor]]&gt;=1=AND(Excel_BuiltIn__FilterDatabase__1[[#This Row],[Kor]]&lt;18),"Junior ",""))</f>
        <v/>
      </c>
      <c r="I1050" s="34" t="str">
        <f>IF(L1050="Nő","",IF(Excel_BuiltIn__FilterDatabase__1[[#This Row],[Kor]]&gt;=18=AND(Excel_BuiltIn__FilterDatabase__1[[#This Row],[Kor]]&lt;=49),"Felnőtt ",""))</f>
        <v/>
      </c>
      <c r="J1050" s="34" t="str">
        <f>IF(L1050="Nő","",IF(Excel_BuiltIn__FilterDatabase__1[[#This Row],[Kor]]&gt;49=AND(Excel_BuiltIn__FilterDatabase__1[[#This Row],[Kor]]&lt;=59),"Senior ",""))</f>
        <v/>
      </c>
      <c r="K1050" s="34" t="str">
        <f>IF(L1050="Nő","",IF(Excel_BuiltIn__FilterDatabase__1[[#This Row],[Kor]]&gt;=60,"Super.s ",""))</f>
        <v xml:space="preserve">Super.s </v>
      </c>
      <c r="L1050" s="34" t="str">
        <f>IF(Excel_BuiltIn__FilterDatabase__1[[#This Row],[Nem]]="Nő","Lady","")</f>
        <v/>
      </c>
    </row>
    <row r="1051" spans="1:12" s="1" customFormat="1" ht="27.6">
      <c r="A1051" s="28">
        <v>3547</v>
      </c>
      <c r="B1051" s="28" t="s">
        <v>2560</v>
      </c>
      <c r="C1051" s="44" t="s">
        <v>985</v>
      </c>
      <c r="D1051" s="45"/>
      <c r="E1051" s="33" t="str">
        <f>IF(D1051&gt;0,($N$2-Excel_BuiltIn__FilterDatabase__1[[#This Row],[Szül Év.Hó.Nap]])/365.25,"0")</f>
        <v>0</v>
      </c>
      <c r="F1051" s="40"/>
      <c r="G1051" s="34" t="str">
        <f>CONCATENATE(H1051,Excel_BuiltIn__FilterDatabase__1[[#This Row],[Felnőtt]],Excel_BuiltIn__FilterDatabase__1[[#This Row],[Senior]],Excel_BuiltIn__FilterDatabase__1[[#This Row],[Super.s]],L1051)</f>
        <v xml:space="preserve">Super.s </v>
      </c>
      <c r="H1051" s="34" t="str">
        <f>IF(L1051="Nő","",IF(Excel_BuiltIn__FilterDatabase__1[[#This Row],[Kor]]&gt;=1=AND(Excel_BuiltIn__FilterDatabase__1[[#This Row],[Kor]]&lt;18),"Junior ",""))</f>
        <v/>
      </c>
      <c r="I1051" s="34" t="str">
        <f>IF(L1051="Nő","",IF(Excel_BuiltIn__FilterDatabase__1[[#This Row],[Kor]]&gt;=18=AND(Excel_BuiltIn__FilterDatabase__1[[#This Row],[Kor]]&lt;=49),"Felnőtt ",""))</f>
        <v/>
      </c>
      <c r="J1051" s="34" t="str">
        <f>IF(L1051="Nő","",IF(Excel_BuiltIn__FilterDatabase__1[[#This Row],[Kor]]&gt;49=AND(Excel_BuiltIn__FilterDatabase__1[[#This Row],[Kor]]&lt;=59),"Senior ",""))</f>
        <v/>
      </c>
      <c r="K1051" s="34" t="str">
        <f>IF(L1051="Nő","",IF(Excel_BuiltIn__FilterDatabase__1[[#This Row],[Kor]]&gt;=60,"Super.s ",""))</f>
        <v xml:space="preserve">Super.s </v>
      </c>
      <c r="L1051" s="34" t="str">
        <f>IF(Excel_BuiltIn__FilterDatabase__1[[#This Row],[Nem]]="Nő","Lady","")</f>
        <v/>
      </c>
    </row>
    <row r="1052" spans="1:12" s="1" customFormat="1" ht="13.8">
      <c r="A1052" s="28">
        <v>3573</v>
      </c>
      <c r="B1052" s="28" t="s">
        <v>767</v>
      </c>
      <c r="C1052" s="44" t="s">
        <v>949</v>
      </c>
      <c r="D1052" s="45"/>
      <c r="E1052" s="33" t="str">
        <f>IF(D1052&gt;0,($N$2-Excel_BuiltIn__FilterDatabase__1[[#This Row],[Szül Év.Hó.Nap]])/365.25,"0")</f>
        <v>0</v>
      </c>
      <c r="F1052" s="40"/>
      <c r="G1052" s="34" t="str">
        <f>CONCATENATE(H1052,Excel_BuiltIn__FilterDatabase__1[[#This Row],[Felnőtt]],Excel_BuiltIn__FilterDatabase__1[[#This Row],[Senior]],Excel_BuiltIn__FilterDatabase__1[[#This Row],[Super.s]],L1052)</f>
        <v xml:space="preserve">Super.s </v>
      </c>
      <c r="H1052" s="34" t="str">
        <f>IF(L1052="Nő","",IF(Excel_BuiltIn__FilterDatabase__1[[#This Row],[Kor]]&gt;=1=AND(Excel_BuiltIn__FilterDatabase__1[[#This Row],[Kor]]&lt;18),"Junior ",""))</f>
        <v/>
      </c>
      <c r="I1052" s="34" t="str">
        <f>IF(L1052="Nő","",IF(Excel_BuiltIn__FilterDatabase__1[[#This Row],[Kor]]&gt;=18=AND(Excel_BuiltIn__FilterDatabase__1[[#This Row],[Kor]]&lt;=49),"Felnőtt ",""))</f>
        <v/>
      </c>
      <c r="J1052" s="34" t="str">
        <f>IF(L1052="Nő","",IF(Excel_BuiltIn__FilterDatabase__1[[#This Row],[Kor]]&gt;49=AND(Excel_BuiltIn__FilterDatabase__1[[#This Row],[Kor]]&lt;=59),"Senior ",""))</f>
        <v/>
      </c>
      <c r="K1052" s="34" t="str">
        <f>IF(L1052="Nő","",IF(Excel_BuiltIn__FilterDatabase__1[[#This Row],[Kor]]&gt;=60,"Super.s ",""))</f>
        <v xml:space="preserve">Super.s </v>
      </c>
      <c r="L1052" s="34" t="str">
        <f>IF(Excel_BuiltIn__FilterDatabase__1[[#This Row],[Nem]]="Nő","Lady","")</f>
        <v/>
      </c>
    </row>
    <row r="1053" spans="1:12" s="1" customFormat="1" ht="13.8">
      <c r="A1053" s="28">
        <v>3574</v>
      </c>
      <c r="B1053" s="28" t="s">
        <v>2561</v>
      </c>
      <c r="C1053" s="44" t="s">
        <v>936</v>
      </c>
      <c r="D1053" s="45"/>
      <c r="E1053" s="33" t="str">
        <f>IF(D1053&gt;0,($N$2-Excel_BuiltIn__FilterDatabase__1[[#This Row],[Szül Év.Hó.Nap]])/365.25,"0")</f>
        <v>0</v>
      </c>
      <c r="F1053" s="40"/>
      <c r="G1053" s="34" t="str">
        <f>CONCATENATE(H1053,Excel_BuiltIn__FilterDatabase__1[[#This Row],[Felnőtt]],Excel_BuiltIn__FilterDatabase__1[[#This Row],[Senior]],Excel_BuiltIn__FilterDatabase__1[[#This Row],[Super.s]],L1053)</f>
        <v xml:space="preserve">Super.s </v>
      </c>
      <c r="H1053" s="34" t="str">
        <f>IF(L1053="Nő","",IF(Excel_BuiltIn__FilterDatabase__1[[#This Row],[Kor]]&gt;=1=AND(Excel_BuiltIn__FilterDatabase__1[[#This Row],[Kor]]&lt;18),"Junior ",""))</f>
        <v/>
      </c>
      <c r="I1053" s="34" t="str">
        <f>IF(L1053="Nő","",IF(Excel_BuiltIn__FilterDatabase__1[[#This Row],[Kor]]&gt;=18=AND(Excel_BuiltIn__FilterDatabase__1[[#This Row],[Kor]]&lt;=49),"Felnőtt ",""))</f>
        <v/>
      </c>
      <c r="J1053" s="34" t="str">
        <f>IF(L1053="Nő","",IF(Excel_BuiltIn__FilterDatabase__1[[#This Row],[Kor]]&gt;49=AND(Excel_BuiltIn__FilterDatabase__1[[#This Row],[Kor]]&lt;=59),"Senior ",""))</f>
        <v/>
      </c>
      <c r="K1053" s="34" t="str">
        <f>IF(L1053="Nő","",IF(Excel_BuiltIn__FilterDatabase__1[[#This Row],[Kor]]&gt;=60,"Super.s ",""))</f>
        <v xml:space="preserve">Super.s </v>
      </c>
      <c r="L1053" s="34" t="str">
        <f>IF(Excel_BuiltIn__FilterDatabase__1[[#This Row],[Nem]]="Nő","Lady","")</f>
        <v/>
      </c>
    </row>
    <row r="1054" spans="1:12" s="1" customFormat="1" ht="13.8">
      <c r="A1054" s="28">
        <v>3575</v>
      </c>
      <c r="B1054" s="28" t="s">
        <v>768</v>
      </c>
      <c r="C1054" s="44" t="s">
        <v>951</v>
      </c>
      <c r="D1054" s="45"/>
      <c r="E1054" s="33" t="str">
        <f>IF(D1054&gt;0,($N$2-Excel_BuiltIn__FilterDatabase__1[[#This Row],[Szül Év.Hó.Nap]])/365.25,"0")</f>
        <v>0</v>
      </c>
      <c r="F1054" s="40"/>
      <c r="G1054" s="34" t="str">
        <f>CONCATENATE(H1054,Excel_BuiltIn__FilterDatabase__1[[#This Row],[Felnőtt]],Excel_BuiltIn__FilterDatabase__1[[#This Row],[Senior]],Excel_BuiltIn__FilterDatabase__1[[#This Row],[Super.s]],L1054)</f>
        <v xml:space="preserve">Super.s </v>
      </c>
      <c r="H1054" s="34" t="str">
        <f>IF(L1054="Nő","",IF(Excel_BuiltIn__FilterDatabase__1[[#This Row],[Kor]]&gt;=1=AND(Excel_BuiltIn__FilterDatabase__1[[#This Row],[Kor]]&lt;18),"Junior ",""))</f>
        <v/>
      </c>
      <c r="I1054" s="34" t="str">
        <f>IF(L1054="Nő","",IF(Excel_BuiltIn__FilterDatabase__1[[#This Row],[Kor]]&gt;=18=AND(Excel_BuiltIn__FilterDatabase__1[[#This Row],[Kor]]&lt;=49),"Felnőtt ",""))</f>
        <v/>
      </c>
      <c r="J1054" s="34" t="str">
        <f>IF(L1054="Nő","",IF(Excel_BuiltIn__FilterDatabase__1[[#This Row],[Kor]]&gt;49=AND(Excel_BuiltIn__FilterDatabase__1[[#This Row],[Kor]]&lt;=59),"Senior ",""))</f>
        <v/>
      </c>
      <c r="K1054" s="34" t="str">
        <f>IF(L1054="Nő","",IF(Excel_BuiltIn__FilterDatabase__1[[#This Row],[Kor]]&gt;=60,"Super.s ",""))</f>
        <v xml:space="preserve">Super.s </v>
      </c>
      <c r="L1054" s="34" t="str">
        <f>IF(Excel_BuiltIn__FilterDatabase__1[[#This Row],[Nem]]="Nő","Lady","")</f>
        <v/>
      </c>
    </row>
    <row r="1055" spans="1:12" s="1" customFormat="1" ht="13.8">
      <c r="A1055" s="28">
        <v>3576</v>
      </c>
      <c r="B1055" s="28" t="s">
        <v>512</v>
      </c>
      <c r="C1055" s="44" t="s">
        <v>942</v>
      </c>
      <c r="D1055" s="45"/>
      <c r="E1055" s="33" t="str">
        <f>IF(D1055&gt;0,($N$2-Excel_BuiltIn__FilterDatabase__1[[#This Row],[Szül Év.Hó.Nap]])/365.25,"0")</f>
        <v>0</v>
      </c>
      <c r="F1055" s="40"/>
      <c r="G1055" s="34" t="str">
        <f>CONCATENATE(H1055,Excel_BuiltIn__FilterDatabase__1[[#This Row],[Felnőtt]],Excel_BuiltIn__FilterDatabase__1[[#This Row],[Senior]],Excel_BuiltIn__FilterDatabase__1[[#This Row],[Super.s]],L1055)</f>
        <v xml:space="preserve">Super.s </v>
      </c>
      <c r="H1055" s="34" t="str">
        <f>IF(L1055="Nő","",IF(Excel_BuiltIn__FilterDatabase__1[[#This Row],[Kor]]&gt;=1=AND(Excel_BuiltIn__FilterDatabase__1[[#This Row],[Kor]]&lt;18),"Junior ",""))</f>
        <v/>
      </c>
      <c r="I1055" s="34" t="str">
        <f>IF(L1055="Nő","",IF(Excel_BuiltIn__FilterDatabase__1[[#This Row],[Kor]]&gt;=18=AND(Excel_BuiltIn__FilterDatabase__1[[#This Row],[Kor]]&lt;=49),"Felnőtt ",""))</f>
        <v/>
      </c>
      <c r="J1055" s="34" t="str">
        <f>IF(L1055="Nő","",IF(Excel_BuiltIn__FilterDatabase__1[[#This Row],[Kor]]&gt;49=AND(Excel_BuiltIn__FilterDatabase__1[[#This Row],[Kor]]&lt;=59),"Senior ",""))</f>
        <v/>
      </c>
      <c r="K1055" s="34" t="str">
        <f>IF(L1055="Nő","",IF(Excel_BuiltIn__FilterDatabase__1[[#This Row],[Kor]]&gt;=60,"Super.s ",""))</f>
        <v xml:space="preserve">Super.s </v>
      </c>
      <c r="L1055" s="34" t="str">
        <f>IF(Excel_BuiltIn__FilterDatabase__1[[#This Row],[Nem]]="Nő","Lady","")</f>
        <v/>
      </c>
    </row>
    <row r="1056" spans="1:12" s="1" customFormat="1" ht="13.8">
      <c r="A1056" s="28">
        <v>3578</v>
      </c>
      <c r="B1056" s="28" t="s">
        <v>1593</v>
      </c>
      <c r="C1056" s="44" t="s">
        <v>1032</v>
      </c>
      <c r="D1056" s="45"/>
      <c r="E1056" s="33" t="str">
        <f>IF(D1056&gt;0,($N$2-Excel_BuiltIn__FilterDatabase__1[[#This Row],[Szül Év.Hó.Nap]])/365.25,"0")</f>
        <v>0</v>
      </c>
      <c r="F1056" s="40"/>
      <c r="G1056" s="34" t="str">
        <f>CONCATENATE(H1056,Excel_BuiltIn__FilterDatabase__1[[#This Row],[Felnőtt]],Excel_BuiltIn__FilterDatabase__1[[#This Row],[Senior]],Excel_BuiltIn__FilterDatabase__1[[#This Row],[Super.s]],L1056)</f>
        <v xml:space="preserve">Super.s </v>
      </c>
      <c r="H1056" s="34" t="str">
        <f>IF(L1056="Nő","",IF(Excel_BuiltIn__FilterDatabase__1[[#This Row],[Kor]]&gt;=1=AND(Excel_BuiltIn__FilterDatabase__1[[#This Row],[Kor]]&lt;18),"Junior ",""))</f>
        <v/>
      </c>
      <c r="I1056" s="34" t="str">
        <f>IF(L1056="Nő","",IF(Excel_BuiltIn__FilterDatabase__1[[#This Row],[Kor]]&gt;=18=AND(Excel_BuiltIn__FilterDatabase__1[[#This Row],[Kor]]&lt;=49),"Felnőtt ",""))</f>
        <v/>
      </c>
      <c r="J1056" s="34" t="str">
        <f>IF(L1056="Nő","",IF(Excel_BuiltIn__FilterDatabase__1[[#This Row],[Kor]]&gt;49=AND(Excel_BuiltIn__FilterDatabase__1[[#This Row],[Kor]]&lt;=59),"Senior ",""))</f>
        <v/>
      </c>
      <c r="K1056" s="34" t="str">
        <f>IF(L1056="Nő","",IF(Excel_BuiltIn__FilterDatabase__1[[#This Row],[Kor]]&gt;=60,"Super.s ",""))</f>
        <v xml:space="preserve">Super.s </v>
      </c>
      <c r="L1056" s="34" t="str">
        <f>IF(Excel_BuiltIn__FilterDatabase__1[[#This Row],[Nem]]="Nő","Lady","")</f>
        <v/>
      </c>
    </row>
    <row r="1057" spans="1:12" s="1" customFormat="1" ht="13.8">
      <c r="A1057" s="28">
        <v>3581</v>
      </c>
      <c r="B1057" s="28" t="s">
        <v>2562</v>
      </c>
      <c r="C1057" s="44" t="s">
        <v>114</v>
      </c>
      <c r="D1057" s="45"/>
      <c r="E1057" s="33" t="str">
        <f>IF(D1057&gt;0,($N$2-Excel_BuiltIn__FilterDatabase__1[[#This Row],[Szül Év.Hó.Nap]])/365.25,"0")</f>
        <v>0</v>
      </c>
      <c r="F1057" s="40"/>
      <c r="G1057" s="34" t="str">
        <f>CONCATENATE(H1057,Excel_BuiltIn__FilterDatabase__1[[#This Row],[Felnőtt]],Excel_BuiltIn__FilterDatabase__1[[#This Row],[Senior]],Excel_BuiltIn__FilterDatabase__1[[#This Row],[Super.s]],L1057)</f>
        <v xml:space="preserve">Super.s </v>
      </c>
      <c r="H1057" s="34" t="str">
        <f>IF(L1057="Nő","",IF(Excel_BuiltIn__FilterDatabase__1[[#This Row],[Kor]]&gt;=1=AND(Excel_BuiltIn__FilterDatabase__1[[#This Row],[Kor]]&lt;18),"Junior ",""))</f>
        <v/>
      </c>
      <c r="I1057" s="34" t="str">
        <f>IF(L1057="Nő","",IF(Excel_BuiltIn__FilterDatabase__1[[#This Row],[Kor]]&gt;=18=AND(Excel_BuiltIn__FilterDatabase__1[[#This Row],[Kor]]&lt;=49),"Felnőtt ",""))</f>
        <v/>
      </c>
      <c r="J1057" s="34" t="str">
        <f>IF(L1057="Nő","",IF(Excel_BuiltIn__FilterDatabase__1[[#This Row],[Kor]]&gt;49=AND(Excel_BuiltIn__FilterDatabase__1[[#This Row],[Kor]]&lt;=59),"Senior ",""))</f>
        <v/>
      </c>
      <c r="K1057" s="34" t="str">
        <f>IF(L1057="Nő","",IF(Excel_BuiltIn__FilterDatabase__1[[#This Row],[Kor]]&gt;=60,"Super.s ",""))</f>
        <v xml:space="preserve">Super.s </v>
      </c>
      <c r="L1057" s="34" t="str">
        <f>IF(Excel_BuiltIn__FilterDatabase__1[[#This Row],[Nem]]="Nő","Lady","")</f>
        <v/>
      </c>
    </row>
    <row r="1058" spans="1:12" s="1" customFormat="1" ht="27.6">
      <c r="A1058" s="28">
        <v>3583</v>
      </c>
      <c r="B1058" s="28" t="s">
        <v>2563</v>
      </c>
      <c r="C1058" s="44" t="s">
        <v>114</v>
      </c>
      <c r="D1058" s="45"/>
      <c r="E1058" s="33" t="str">
        <f>IF(D1058&gt;0,($N$2-Excel_BuiltIn__FilterDatabase__1[[#This Row],[Szül Év.Hó.Nap]])/365.25,"0")</f>
        <v>0</v>
      </c>
      <c r="F1058" s="40"/>
      <c r="G1058" s="34" t="str">
        <f>CONCATENATE(H1058,Excel_BuiltIn__FilterDatabase__1[[#This Row],[Felnőtt]],Excel_BuiltIn__FilterDatabase__1[[#This Row],[Senior]],Excel_BuiltIn__FilterDatabase__1[[#This Row],[Super.s]],L1058)</f>
        <v xml:space="preserve">Super.s </v>
      </c>
      <c r="H1058" s="34" t="str">
        <f>IF(L1058="Nő","",IF(Excel_BuiltIn__FilterDatabase__1[[#This Row],[Kor]]&gt;=1=AND(Excel_BuiltIn__FilterDatabase__1[[#This Row],[Kor]]&lt;18),"Junior ",""))</f>
        <v/>
      </c>
      <c r="I1058" s="34" t="str">
        <f>IF(L1058="Nő","",IF(Excel_BuiltIn__FilterDatabase__1[[#This Row],[Kor]]&gt;=18=AND(Excel_BuiltIn__FilterDatabase__1[[#This Row],[Kor]]&lt;=49),"Felnőtt ",""))</f>
        <v/>
      </c>
      <c r="J1058" s="34" t="str">
        <f>IF(L1058="Nő","",IF(Excel_BuiltIn__FilterDatabase__1[[#This Row],[Kor]]&gt;49=AND(Excel_BuiltIn__FilterDatabase__1[[#This Row],[Kor]]&lt;=59),"Senior ",""))</f>
        <v/>
      </c>
      <c r="K1058" s="34" t="str">
        <f>IF(L1058="Nő","",IF(Excel_BuiltIn__FilterDatabase__1[[#This Row],[Kor]]&gt;=60,"Super.s ",""))</f>
        <v xml:space="preserve">Super.s </v>
      </c>
      <c r="L1058" s="34" t="str">
        <f>IF(Excel_BuiltIn__FilterDatabase__1[[#This Row],[Nem]]="Nő","Lady","")</f>
        <v/>
      </c>
    </row>
    <row r="1059" spans="1:12" s="1" customFormat="1" ht="13.8">
      <c r="A1059" s="28">
        <v>3584</v>
      </c>
      <c r="B1059" s="28" t="s">
        <v>1594</v>
      </c>
      <c r="C1059" s="44" t="s">
        <v>964</v>
      </c>
      <c r="D1059" s="45"/>
      <c r="E1059" s="33" t="str">
        <f>IF(D1059&gt;0,($N$2-Excel_BuiltIn__FilterDatabase__1[[#This Row],[Szül Év.Hó.Nap]])/365.25,"0")</f>
        <v>0</v>
      </c>
      <c r="F1059" s="40"/>
      <c r="G1059" s="34" t="str">
        <f>CONCATENATE(H1059,Excel_BuiltIn__FilterDatabase__1[[#This Row],[Felnőtt]],Excel_BuiltIn__FilterDatabase__1[[#This Row],[Senior]],Excel_BuiltIn__FilterDatabase__1[[#This Row],[Super.s]],L1059)</f>
        <v xml:space="preserve">Super.s </v>
      </c>
      <c r="H1059" s="34" t="str">
        <f>IF(L1059="Nő","",IF(Excel_BuiltIn__FilterDatabase__1[[#This Row],[Kor]]&gt;=1=AND(Excel_BuiltIn__FilterDatabase__1[[#This Row],[Kor]]&lt;18),"Junior ",""))</f>
        <v/>
      </c>
      <c r="I1059" s="34" t="str">
        <f>IF(L1059="Nő","",IF(Excel_BuiltIn__FilterDatabase__1[[#This Row],[Kor]]&gt;=18=AND(Excel_BuiltIn__FilterDatabase__1[[#This Row],[Kor]]&lt;=49),"Felnőtt ",""))</f>
        <v/>
      </c>
      <c r="J1059" s="34" t="str">
        <f>IF(L1059="Nő","",IF(Excel_BuiltIn__FilterDatabase__1[[#This Row],[Kor]]&gt;49=AND(Excel_BuiltIn__FilterDatabase__1[[#This Row],[Kor]]&lt;=59),"Senior ",""))</f>
        <v/>
      </c>
      <c r="K1059" s="34" t="str">
        <f>IF(L1059="Nő","",IF(Excel_BuiltIn__FilterDatabase__1[[#This Row],[Kor]]&gt;=60,"Super.s ",""))</f>
        <v xml:space="preserve">Super.s </v>
      </c>
      <c r="L1059" s="34" t="str">
        <f>IF(Excel_BuiltIn__FilterDatabase__1[[#This Row],[Nem]]="Nő","Lady","")</f>
        <v/>
      </c>
    </row>
    <row r="1060" spans="1:12" s="1" customFormat="1" ht="27.6">
      <c r="A1060" s="28">
        <v>3586</v>
      </c>
      <c r="B1060" s="28" t="s">
        <v>1595</v>
      </c>
      <c r="C1060" s="44" t="s">
        <v>942</v>
      </c>
      <c r="D1060" s="45"/>
      <c r="E1060" s="33" t="str">
        <f>IF(D1060&gt;0,($N$2-Excel_BuiltIn__FilterDatabase__1[[#This Row],[Szül Év.Hó.Nap]])/365.25,"0")</f>
        <v>0</v>
      </c>
      <c r="F1060" s="40"/>
      <c r="G1060" s="34" t="str">
        <f>CONCATENATE(H1060,Excel_BuiltIn__FilterDatabase__1[[#This Row],[Felnőtt]],Excel_BuiltIn__FilterDatabase__1[[#This Row],[Senior]],Excel_BuiltIn__FilterDatabase__1[[#This Row],[Super.s]],L1060)</f>
        <v xml:space="preserve">Super.s </v>
      </c>
      <c r="H1060" s="34" t="str">
        <f>IF(L1060="Nő","",IF(Excel_BuiltIn__FilterDatabase__1[[#This Row],[Kor]]&gt;=1=AND(Excel_BuiltIn__FilterDatabase__1[[#This Row],[Kor]]&lt;18),"Junior ",""))</f>
        <v/>
      </c>
      <c r="I1060" s="34" t="str">
        <f>IF(L1060="Nő","",IF(Excel_BuiltIn__FilterDatabase__1[[#This Row],[Kor]]&gt;=18=AND(Excel_BuiltIn__FilterDatabase__1[[#This Row],[Kor]]&lt;=49),"Felnőtt ",""))</f>
        <v/>
      </c>
      <c r="J1060" s="34" t="str">
        <f>IF(L1060="Nő","",IF(Excel_BuiltIn__FilterDatabase__1[[#This Row],[Kor]]&gt;49=AND(Excel_BuiltIn__FilterDatabase__1[[#This Row],[Kor]]&lt;=59),"Senior ",""))</f>
        <v/>
      </c>
      <c r="K1060" s="34" t="str">
        <f>IF(L1060="Nő","",IF(Excel_BuiltIn__FilterDatabase__1[[#This Row],[Kor]]&gt;=60,"Super.s ",""))</f>
        <v xml:space="preserve">Super.s </v>
      </c>
      <c r="L1060" s="34" t="str">
        <f>IF(Excel_BuiltIn__FilterDatabase__1[[#This Row],[Nem]]="Nő","Lady","")</f>
        <v/>
      </c>
    </row>
    <row r="1061" spans="1:12" s="1" customFormat="1" ht="13.8">
      <c r="A1061" s="28">
        <v>3587</v>
      </c>
      <c r="B1061" s="28" t="s">
        <v>769</v>
      </c>
      <c r="C1061" s="44" t="s">
        <v>942</v>
      </c>
      <c r="D1061" s="45"/>
      <c r="E1061" s="33" t="str">
        <f>IF(D1061&gt;0,($N$2-Excel_BuiltIn__FilterDatabase__1[[#This Row],[Szül Év.Hó.Nap]])/365.25,"0")</f>
        <v>0</v>
      </c>
      <c r="F1061" s="40"/>
      <c r="G1061" s="34" t="str">
        <f>CONCATENATE(H1061,Excel_BuiltIn__FilterDatabase__1[[#This Row],[Felnőtt]],Excel_BuiltIn__FilterDatabase__1[[#This Row],[Senior]],Excel_BuiltIn__FilterDatabase__1[[#This Row],[Super.s]],L1061)</f>
        <v xml:space="preserve">Super.s </v>
      </c>
      <c r="H1061" s="34" t="str">
        <f>IF(L1061="Nő","",IF(Excel_BuiltIn__FilterDatabase__1[[#This Row],[Kor]]&gt;=1=AND(Excel_BuiltIn__FilterDatabase__1[[#This Row],[Kor]]&lt;18),"Junior ",""))</f>
        <v/>
      </c>
      <c r="I1061" s="34" t="str">
        <f>IF(L1061="Nő","",IF(Excel_BuiltIn__FilterDatabase__1[[#This Row],[Kor]]&gt;=18=AND(Excel_BuiltIn__FilterDatabase__1[[#This Row],[Kor]]&lt;=49),"Felnőtt ",""))</f>
        <v/>
      </c>
      <c r="J1061" s="34" t="str">
        <f>IF(L1061="Nő","",IF(Excel_BuiltIn__FilterDatabase__1[[#This Row],[Kor]]&gt;49=AND(Excel_BuiltIn__FilterDatabase__1[[#This Row],[Kor]]&lt;=59),"Senior ",""))</f>
        <v/>
      </c>
      <c r="K1061" s="34" t="str">
        <f>IF(L1061="Nő","",IF(Excel_BuiltIn__FilterDatabase__1[[#This Row],[Kor]]&gt;=60,"Super.s ",""))</f>
        <v xml:space="preserve">Super.s </v>
      </c>
      <c r="L1061" s="34" t="str">
        <f>IF(Excel_BuiltIn__FilterDatabase__1[[#This Row],[Nem]]="Nő","Lady","")</f>
        <v/>
      </c>
    </row>
    <row r="1062" spans="1:12" s="1" customFormat="1" ht="27.6">
      <c r="A1062" s="28">
        <v>3588</v>
      </c>
      <c r="B1062" s="28" t="s">
        <v>2564</v>
      </c>
      <c r="C1062" s="44" t="s">
        <v>942</v>
      </c>
      <c r="D1062" s="45"/>
      <c r="E1062" s="33" t="str">
        <f>IF(D1062&gt;0,($N$2-Excel_BuiltIn__FilterDatabase__1[[#This Row],[Szül Év.Hó.Nap]])/365.25,"0")</f>
        <v>0</v>
      </c>
      <c r="F1062" s="40"/>
      <c r="G1062" s="34" t="str">
        <f>CONCATENATE(H1062,Excel_BuiltIn__FilterDatabase__1[[#This Row],[Felnőtt]],Excel_BuiltIn__FilterDatabase__1[[#This Row],[Senior]],Excel_BuiltIn__FilterDatabase__1[[#This Row],[Super.s]],L1062)</f>
        <v xml:space="preserve">Super.s </v>
      </c>
      <c r="H1062" s="34" t="str">
        <f>IF(L1062="Nő","",IF(Excel_BuiltIn__FilterDatabase__1[[#This Row],[Kor]]&gt;=1=AND(Excel_BuiltIn__FilterDatabase__1[[#This Row],[Kor]]&lt;18),"Junior ",""))</f>
        <v/>
      </c>
      <c r="I1062" s="34" t="str">
        <f>IF(L1062="Nő","",IF(Excel_BuiltIn__FilterDatabase__1[[#This Row],[Kor]]&gt;=18=AND(Excel_BuiltIn__FilterDatabase__1[[#This Row],[Kor]]&lt;=49),"Felnőtt ",""))</f>
        <v/>
      </c>
      <c r="J1062" s="34" t="str">
        <f>IF(L1062="Nő","",IF(Excel_BuiltIn__FilterDatabase__1[[#This Row],[Kor]]&gt;49=AND(Excel_BuiltIn__FilterDatabase__1[[#This Row],[Kor]]&lt;=59),"Senior ",""))</f>
        <v/>
      </c>
      <c r="K1062" s="34" t="str">
        <f>IF(L1062="Nő","",IF(Excel_BuiltIn__FilterDatabase__1[[#This Row],[Kor]]&gt;=60,"Super.s ",""))</f>
        <v xml:space="preserve">Super.s </v>
      </c>
      <c r="L1062" s="34" t="str">
        <f>IF(Excel_BuiltIn__FilterDatabase__1[[#This Row],[Nem]]="Nő","Lady","")</f>
        <v/>
      </c>
    </row>
    <row r="1063" spans="1:12" s="1" customFormat="1" ht="13.8">
      <c r="A1063" s="28">
        <v>3589</v>
      </c>
      <c r="B1063" s="28" t="s">
        <v>2565</v>
      </c>
      <c r="C1063" s="44" t="s">
        <v>1515</v>
      </c>
      <c r="D1063" s="45"/>
      <c r="E1063" s="33" t="str">
        <f>IF(D1063&gt;0,($N$2-Excel_BuiltIn__FilterDatabase__1[[#This Row],[Szül Év.Hó.Nap]])/365.25,"0")</f>
        <v>0</v>
      </c>
      <c r="F1063" s="40"/>
      <c r="G1063" s="34" t="str">
        <f>CONCATENATE(H1063,Excel_BuiltIn__FilterDatabase__1[[#This Row],[Felnőtt]],Excel_BuiltIn__FilterDatabase__1[[#This Row],[Senior]],Excel_BuiltIn__FilterDatabase__1[[#This Row],[Super.s]],L1063)</f>
        <v xml:space="preserve">Super.s </v>
      </c>
      <c r="H1063" s="34" t="str">
        <f>IF(L1063="Nő","",IF(Excel_BuiltIn__FilterDatabase__1[[#This Row],[Kor]]&gt;=1=AND(Excel_BuiltIn__FilterDatabase__1[[#This Row],[Kor]]&lt;18),"Junior ",""))</f>
        <v/>
      </c>
      <c r="I1063" s="34" t="str">
        <f>IF(L1063="Nő","",IF(Excel_BuiltIn__FilterDatabase__1[[#This Row],[Kor]]&gt;=18=AND(Excel_BuiltIn__FilterDatabase__1[[#This Row],[Kor]]&lt;=49),"Felnőtt ",""))</f>
        <v/>
      </c>
      <c r="J1063" s="34" t="str">
        <f>IF(L1063="Nő","",IF(Excel_BuiltIn__FilterDatabase__1[[#This Row],[Kor]]&gt;49=AND(Excel_BuiltIn__FilterDatabase__1[[#This Row],[Kor]]&lt;=59),"Senior ",""))</f>
        <v/>
      </c>
      <c r="K1063" s="34" t="str">
        <f>IF(L1063="Nő","",IF(Excel_BuiltIn__FilterDatabase__1[[#This Row],[Kor]]&gt;=60,"Super.s ",""))</f>
        <v xml:space="preserve">Super.s </v>
      </c>
      <c r="L1063" s="34" t="str">
        <f>IF(Excel_BuiltIn__FilterDatabase__1[[#This Row],[Nem]]="Nő","Lady","")</f>
        <v/>
      </c>
    </row>
    <row r="1064" spans="1:12" s="1" customFormat="1" ht="13.8">
      <c r="A1064" s="28">
        <v>3593</v>
      </c>
      <c r="B1064" s="28" t="s">
        <v>770</v>
      </c>
      <c r="C1064" s="44" t="s">
        <v>985</v>
      </c>
      <c r="D1064" s="45"/>
      <c r="E1064" s="33" t="str">
        <f>IF(D1064&gt;0,($N$2-Excel_BuiltIn__FilterDatabase__1[[#This Row],[Szül Év.Hó.Nap]])/365.25,"0")</f>
        <v>0</v>
      </c>
      <c r="F1064" s="40"/>
      <c r="G1064" s="34" t="str">
        <f>CONCATENATE(H1064,Excel_BuiltIn__FilterDatabase__1[[#This Row],[Felnőtt]],Excel_BuiltIn__FilterDatabase__1[[#This Row],[Senior]],Excel_BuiltIn__FilterDatabase__1[[#This Row],[Super.s]],L1064)</f>
        <v xml:space="preserve">Super.s </v>
      </c>
      <c r="H1064" s="34" t="str">
        <f>IF(L1064="Nő","",IF(Excel_BuiltIn__FilterDatabase__1[[#This Row],[Kor]]&gt;=1=AND(Excel_BuiltIn__FilterDatabase__1[[#This Row],[Kor]]&lt;18),"Junior ",""))</f>
        <v/>
      </c>
      <c r="I1064" s="34" t="str">
        <f>IF(L1064="Nő","",IF(Excel_BuiltIn__FilterDatabase__1[[#This Row],[Kor]]&gt;=18=AND(Excel_BuiltIn__FilterDatabase__1[[#This Row],[Kor]]&lt;=49),"Felnőtt ",""))</f>
        <v/>
      </c>
      <c r="J1064" s="34" t="str">
        <f>IF(L1064="Nő","",IF(Excel_BuiltIn__FilterDatabase__1[[#This Row],[Kor]]&gt;49=AND(Excel_BuiltIn__FilterDatabase__1[[#This Row],[Kor]]&lt;=59),"Senior ",""))</f>
        <v/>
      </c>
      <c r="K1064" s="34" t="str">
        <f>IF(L1064="Nő","",IF(Excel_BuiltIn__FilterDatabase__1[[#This Row],[Kor]]&gt;=60,"Super.s ",""))</f>
        <v xml:space="preserve">Super.s </v>
      </c>
      <c r="L1064" s="34" t="str">
        <f>IF(Excel_BuiltIn__FilterDatabase__1[[#This Row],[Nem]]="Nő","Lady","")</f>
        <v/>
      </c>
    </row>
    <row r="1065" spans="1:12" s="1" customFormat="1" ht="21">
      <c r="A1065" s="28">
        <v>3602</v>
      </c>
      <c r="B1065" s="28" t="s">
        <v>2566</v>
      </c>
      <c r="C1065" s="44" t="s">
        <v>977</v>
      </c>
      <c r="D1065" s="45"/>
      <c r="E1065" s="33" t="str">
        <f>IF(D1065&gt;0,($N$2-Excel_BuiltIn__FilterDatabase__1[[#This Row],[Szül Év.Hó.Nap]])/365.25,"0")</f>
        <v>0</v>
      </c>
      <c r="F1065" s="40"/>
      <c r="G1065" s="34" t="str">
        <f>CONCATENATE(H1065,Excel_BuiltIn__FilterDatabase__1[[#This Row],[Felnőtt]],Excel_BuiltIn__FilterDatabase__1[[#This Row],[Senior]],Excel_BuiltIn__FilterDatabase__1[[#This Row],[Super.s]],L1065)</f>
        <v xml:space="preserve">Super.s </v>
      </c>
      <c r="H1065" s="34" t="str">
        <f>IF(L1065="Nő","",IF(Excel_BuiltIn__FilterDatabase__1[[#This Row],[Kor]]&gt;=1=AND(Excel_BuiltIn__FilterDatabase__1[[#This Row],[Kor]]&lt;18),"Junior ",""))</f>
        <v/>
      </c>
      <c r="I1065" s="34" t="str">
        <f>IF(L1065="Nő","",IF(Excel_BuiltIn__FilterDatabase__1[[#This Row],[Kor]]&gt;=18=AND(Excel_BuiltIn__FilterDatabase__1[[#This Row],[Kor]]&lt;=49),"Felnőtt ",""))</f>
        <v/>
      </c>
      <c r="J1065" s="34" t="str">
        <f>IF(L1065="Nő","",IF(Excel_BuiltIn__FilterDatabase__1[[#This Row],[Kor]]&gt;49=AND(Excel_BuiltIn__FilterDatabase__1[[#This Row],[Kor]]&lt;=59),"Senior ",""))</f>
        <v/>
      </c>
      <c r="K1065" s="34" t="str">
        <f>IF(L1065="Nő","",IF(Excel_BuiltIn__FilterDatabase__1[[#This Row],[Kor]]&gt;=60,"Super.s ",""))</f>
        <v xml:space="preserve">Super.s </v>
      </c>
      <c r="L1065" s="34" t="str">
        <f>IF(Excel_BuiltIn__FilterDatabase__1[[#This Row],[Nem]]="Nő","Lady","")</f>
        <v/>
      </c>
    </row>
    <row r="1066" spans="1:12" s="1" customFormat="1" ht="13.8">
      <c r="A1066" s="28">
        <v>3603</v>
      </c>
      <c r="B1066" s="28" t="s">
        <v>2567</v>
      </c>
      <c r="C1066" s="44" t="s">
        <v>1634</v>
      </c>
      <c r="D1066" s="45"/>
      <c r="E1066" s="33" t="str">
        <f>IF(D1066&gt;0,($N$2-Excel_BuiltIn__FilterDatabase__1[[#This Row],[Szül Év.Hó.Nap]])/365.25,"0")</f>
        <v>0</v>
      </c>
      <c r="F1066" s="40"/>
      <c r="G1066" s="34" t="str">
        <f>CONCATENATE(H1066,Excel_BuiltIn__FilterDatabase__1[[#This Row],[Felnőtt]],Excel_BuiltIn__FilterDatabase__1[[#This Row],[Senior]],Excel_BuiltIn__FilterDatabase__1[[#This Row],[Super.s]],L1066)</f>
        <v xml:space="preserve">Super.s </v>
      </c>
      <c r="H1066" s="34" t="str">
        <f>IF(L1066="Nő","",IF(Excel_BuiltIn__FilterDatabase__1[[#This Row],[Kor]]&gt;=1=AND(Excel_BuiltIn__FilterDatabase__1[[#This Row],[Kor]]&lt;18),"Junior ",""))</f>
        <v/>
      </c>
      <c r="I1066" s="34" t="str">
        <f>IF(L1066="Nő","",IF(Excel_BuiltIn__FilterDatabase__1[[#This Row],[Kor]]&gt;=18=AND(Excel_BuiltIn__FilterDatabase__1[[#This Row],[Kor]]&lt;=49),"Felnőtt ",""))</f>
        <v/>
      </c>
      <c r="J1066" s="34" t="str">
        <f>IF(L1066="Nő","",IF(Excel_BuiltIn__FilterDatabase__1[[#This Row],[Kor]]&gt;49=AND(Excel_BuiltIn__FilterDatabase__1[[#This Row],[Kor]]&lt;=59),"Senior ",""))</f>
        <v/>
      </c>
      <c r="K1066" s="34" t="str">
        <f>IF(L1066="Nő","",IF(Excel_BuiltIn__FilterDatabase__1[[#This Row],[Kor]]&gt;=60,"Super.s ",""))</f>
        <v xml:space="preserve">Super.s </v>
      </c>
      <c r="L1066" s="34" t="str">
        <f>IF(Excel_BuiltIn__FilterDatabase__1[[#This Row],[Nem]]="Nő","Lady","")</f>
        <v/>
      </c>
    </row>
    <row r="1067" spans="1:12" s="1" customFormat="1" ht="21">
      <c r="A1067" s="28">
        <v>3609</v>
      </c>
      <c r="B1067" s="28" t="s">
        <v>771</v>
      </c>
      <c r="C1067" s="44" t="s">
        <v>968</v>
      </c>
      <c r="D1067" s="45"/>
      <c r="E1067" s="33" t="str">
        <f>IF(D1067&gt;0,($N$2-Excel_BuiltIn__FilterDatabase__1[[#This Row],[Szül Év.Hó.Nap]])/365.25,"0")</f>
        <v>0</v>
      </c>
      <c r="F1067" s="40"/>
      <c r="G1067" s="34" t="str">
        <f>CONCATENATE(H1067,Excel_BuiltIn__FilterDatabase__1[[#This Row],[Felnőtt]],Excel_BuiltIn__FilterDatabase__1[[#This Row],[Senior]],Excel_BuiltIn__FilterDatabase__1[[#This Row],[Super.s]],L1067)</f>
        <v xml:space="preserve">Super.s </v>
      </c>
      <c r="H1067" s="34" t="str">
        <f>IF(L1067="Nő","",IF(Excel_BuiltIn__FilterDatabase__1[[#This Row],[Kor]]&gt;=1=AND(Excel_BuiltIn__FilterDatabase__1[[#This Row],[Kor]]&lt;18),"Junior ",""))</f>
        <v/>
      </c>
      <c r="I1067" s="34" t="str">
        <f>IF(L1067="Nő","",IF(Excel_BuiltIn__FilterDatabase__1[[#This Row],[Kor]]&gt;=18=AND(Excel_BuiltIn__FilterDatabase__1[[#This Row],[Kor]]&lt;=49),"Felnőtt ",""))</f>
        <v/>
      </c>
      <c r="J1067" s="34" t="str">
        <f>IF(L1067="Nő","",IF(Excel_BuiltIn__FilterDatabase__1[[#This Row],[Kor]]&gt;49=AND(Excel_BuiltIn__FilterDatabase__1[[#This Row],[Kor]]&lt;=59),"Senior ",""))</f>
        <v/>
      </c>
      <c r="K1067" s="34" t="str">
        <f>IF(L1067="Nő","",IF(Excel_BuiltIn__FilterDatabase__1[[#This Row],[Kor]]&gt;=60,"Super.s ",""))</f>
        <v xml:space="preserve">Super.s </v>
      </c>
      <c r="L1067" s="34" t="str">
        <f>IF(Excel_BuiltIn__FilterDatabase__1[[#This Row],[Nem]]="Nő","Lady","")</f>
        <v/>
      </c>
    </row>
    <row r="1068" spans="1:12" s="1" customFormat="1" ht="13.8">
      <c r="A1068" s="28">
        <v>3615</v>
      </c>
      <c r="B1068" s="28" t="s">
        <v>772</v>
      </c>
      <c r="C1068" s="44" t="s">
        <v>991</v>
      </c>
      <c r="D1068" s="45"/>
      <c r="E1068" s="33" t="str">
        <f>IF(D1068&gt;0,($N$2-Excel_BuiltIn__FilterDatabase__1[[#This Row],[Szül Év.Hó.Nap]])/365.25,"0")</f>
        <v>0</v>
      </c>
      <c r="F1068" s="40"/>
      <c r="G1068" s="34" t="str">
        <f>CONCATENATE(H1068,Excel_BuiltIn__FilterDatabase__1[[#This Row],[Felnőtt]],Excel_BuiltIn__FilterDatabase__1[[#This Row],[Senior]],Excel_BuiltIn__FilterDatabase__1[[#This Row],[Super.s]],L1068)</f>
        <v xml:space="preserve">Super.s </v>
      </c>
      <c r="H1068" s="34" t="str">
        <f>IF(L1068="Nő","",IF(Excel_BuiltIn__FilterDatabase__1[[#This Row],[Kor]]&gt;=1=AND(Excel_BuiltIn__FilterDatabase__1[[#This Row],[Kor]]&lt;18),"Junior ",""))</f>
        <v/>
      </c>
      <c r="I1068" s="34" t="str">
        <f>IF(L1068="Nő","",IF(Excel_BuiltIn__FilterDatabase__1[[#This Row],[Kor]]&gt;=18=AND(Excel_BuiltIn__FilterDatabase__1[[#This Row],[Kor]]&lt;=49),"Felnőtt ",""))</f>
        <v/>
      </c>
      <c r="J1068" s="34" t="str">
        <f>IF(L1068="Nő","",IF(Excel_BuiltIn__FilterDatabase__1[[#This Row],[Kor]]&gt;49=AND(Excel_BuiltIn__FilterDatabase__1[[#This Row],[Kor]]&lt;=59),"Senior ",""))</f>
        <v/>
      </c>
      <c r="K1068" s="34" t="str">
        <f>IF(L1068="Nő","",IF(Excel_BuiltIn__FilterDatabase__1[[#This Row],[Kor]]&gt;=60,"Super.s ",""))</f>
        <v xml:space="preserve">Super.s </v>
      </c>
      <c r="L1068" s="34" t="str">
        <f>IF(Excel_BuiltIn__FilterDatabase__1[[#This Row],[Nem]]="Nő","Lady","")</f>
        <v/>
      </c>
    </row>
    <row r="1069" spans="1:12" s="1" customFormat="1" ht="13.8">
      <c r="A1069" s="28">
        <v>3637</v>
      </c>
      <c r="B1069" s="28" t="s">
        <v>773</v>
      </c>
      <c r="C1069" s="44" t="s">
        <v>992</v>
      </c>
      <c r="D1069" s="45"/>
      <c r="E1069" s="33" t="str">
        <f>IF(D1069&gt;0,($N$2-Excel_BuiltIn__FilterDatabase__1[[#This Row],[Szül Év.Hó.Nap]])/365.25,"0")</f>
        <v>0</v>
      </c>
      <c r="F1069" s="40"/>
      <c r="G1069" s="34" t="str">
        <f>CONCATENATE(H1069,Excel_BuiltIn__FilterDatabase__1[[#This Row],[Felnőtt]],Excel_BuiltIn__FilterDatabase__1[[#This Row],[Senior]],Excel_BuiltIn__FilterDatabase__1[[#This Row],[Super.s]],L1069)</f>
        <v xml:space="preserve">Super.s </v>
      </c>
      <c r="H1069" s="34" t="str">
        <f>IF(L1069="Nő","",IF(Excel_BuiltIn__FilterDatabase__1[[#This Row],[Kor]]&gt;=1=AND(Excel_BuiltIn__FilterDatabase__1[[#This Row],[Kor]]&lt;18),"Junior ",""))</f>
        <v/>
      </c>
      <c r="I1069" s="34" t="str">
        <f>IF(L1069="Nő","",IF(Excel_BuiltIn__FilterDatabase__1[[#This Row],[Kor]]&gt;=18=AND(Excel_BuiltIn__FilterDatabase__1[[#This Row],[Kor]]&lt;=49),"Felnőtt ",""))</f>
        <v/>
      </c>
      <c r="J1069" s="34" t="str">
        <f>IF(L1069="Nő","",IF(Excel_BuiltIn__FilterDatabase__1[[#This Row],[Kor]]&gt;49=AND(Excel_BuiltIn__FilterDatabase__1[[#This Row],[Kor]]&lt;=59),"Senior ",""))</f>
        <v/>
      </c>
      <c r="K1069" s="34" t="str">
        <f>IF(L1069="Nő","",IF(Excel_BuiltIn__FilterDatabase__1[[#This Row],[Kor]]&gt;=60,"Super.s ",""))</f>
        <v xml:space="preserve">Super.s </v>
      </c>
      <c r="L1069" s="34" t="str">
        <f>IF(Excel_BuiltIn__FilterDatabase__1[[#This Row],[Nem]]="Nő","Lady","")</f>
        <v/>
      </c>
    </row>
    <row r="1070" spans="1:12" s="1" customFormat="1" ht="13.8">
      <c r="A1070" s="28">
        <v>3639</v>
      </c>
      <c r="B1070" s="28" t="s">
        <v>774</v>
      </c>
      <c r="C1070" s="44" t="s">
        <v>986</v>
      </c>
      <c r="D1070" s="45"/>
      <c r="E1070" s="33" t="str">
        <f>IF(D1070&gt;0,($N$2-Excel_BuiltIn__FilterDatabase__1[[#This Row],[Szül Év.Hó.Nap]])/365.25,"0")</f>
        <v>0</v>
      </c>
      <c r="F1070" s="40"/>
      <c r="G1070" s="34" t="str">
        <f>CONCATENATE(H1070,Excel_BuiltIn__FilterDatabase__1[[#This Row],[Felnőtt]],Excel_BuiltIn__FilterDatabase__1[[#This Row],[Senior]],Excel_BuiltIn__FilterDatabase__1[[#This Row],[Super.s]],L1070)</f>
        <v xml:space="preserve">Super.s </v>
      </c>
      <c r="H1070" s="34" t="str">
        <f>IF(L1070="Nő","",IF(Excel_BuiltIn__FilterDatabase__1[[#This Row],[Kor]]&gt;=1=AND(Excel_BuiltIn__FilterDatabase__1[[#This Row],[Kor]]&lt;18),"Junior ",""))</f>
        <v/>
      </c>
      <c r="I1070" s="34" t="str">
        <f>IF(L1070="Nő","",IF(Excel_BuiltIn__FilterDatabase__1[[#This Row],[Kor]]&gt;=18=AND(Excel_BuiltIn__FilterDatabase__1[[#This Row],[Kor]]&lt;=49),"Felnőtt ",""))</f>
        <v/>
      </c>
      <c r="J1070" s="34" t="str">
        <f>IF(L1070="Nő","",IF(Excel_BuiltIn__FilterDatabase__1[[#This Row],[Kor]]&gt;49=AND(Excel_BuiltIn__FilterDatabase__1[[#This Row],[Kor]]&lt;=59),"Senior ",""))</f>
        <v/>
      </c>
      <c r="K1070" s="34" t="str">
        <f>IF(L1070="Nő","",IF(Excel_BuiltIn__FilterDatabase__1[[#This Row],[Kor]]&gt;=60,"Super.s ",""))</f>
        <v xml:space="preserve">Super.s </v>
      </c>
      <c r="L1070" s="34" t="str">
        <f>IF(Excel_BuiltIn__FilterDatabase__1[[#This Row],[Nem]]="Nő","Lady","")</f>
        <v/>
      </c>
    </row>
    <row r="1071" spans="1:12" s="1" customFormat="1" ht="13.8">
      <c r="A1071" s="28">
        <v>3641</v>
      </c>
      <c r="B1071" s="28" t="s">
        <v>775</v>
      </c>
      <c r="C1071" s="44" t="s">
        <v>1520</v>
      </c>
      <c r="D1071" s="45"/>
      <c r="E1071" s="33" t="str">
        <f>IF(D1071&gt;0,($N$2-Excel_BuiltIn__FilterDatabase__1[[#This Row],[Szül Év.Hó.Nap]])/365.25,"0")</f>
        <v>0</v>
      </c>
      <c r="F1071" s="40"/>
      <c r="G1071" s="34" t="str">
        <f>CONCATENATE(H1071,Excel_BuiltIn__FilterDatabase__1[[#This Row],[Felnőtt]],Excel_BuiltIn__FilterDatabase__1[[#This Row],[Senior]],Excel_BuiltIn__FilterDatabase__1[[#This Row],[Super.s]],L1071)</f>
        <v xml:space="preserve">Super.s </v>
      </c>
      <c r="H1071" s="34" t="str">
        <f>IF(L1071="Nő","",IF(Excel_BuiltIn__FilterDatabase__1[[#This Row],[Kor]]&gt;=1=AND(Excel_BuiltIn__FilterDatabase__1[[#This Row],[Kor]]&lt;18),"Junior ",""))</f>
        <v/>
      </c>
      <c r="I1071" s="34" t="str">
        <f>IF(L1071="Nő","",IF(Excel_BuiltIn__FilterDatabase__1[[#This Row],[Kor]]&gt;=18=AND(Excel_BuiltIn__FilterDatabase__1[[#This Row],[Kor]]&lt;=49),"Felnőtt ",""))</f>
        <v/>
      </c>
      <c r="J1071" s="34" t="str">
        <f>IF(L1071="Nő","",IF(Excel_BuiltIn__FilterDatabase__1[[#This Row],[Kor]]&gt;49=AND(Excel_BuiltIn__FilterDatabase__1[[#This Row],[Kor]]&lt;=59),"Senior ",""))</f>
        <v/>
      </c>
      <c r="K1071" s="34" t="str">
        <f>IF(L1071="Nő","",IF(Excel_BuiltIn__FilterDatabase__1[[#This Row],[Kor]]&gt;=60,"Super.s ",""))</f>
        <v xml:space="preserve">Super.s </v>
      </c>
      <c r="L1071" s="34" t="str">
        <f>IF(Excel_BuiltIn__FilterDatabase__1[[#This Row],[Nem]]="Nő","Lady","")</f>
        <v/>
      </c>
    </row>
    <row r="1072" spans="1:12" s="1" customFormat="1" ht="27.6">
      <c r="A1072" s="28">
        <v>3642</v>
      </c>
      <c r="B1072" s="28" t="s">
        <v>2568</v>
      </c>
      <c r="C1072" s="44" t="s">
        <v>963</v>
      </c>
      <c r="D1072" s="45"/>
      <c r="E1072" s="33" t="str">
        <f>IF(D1072&gt;0,($N$2-Excel_BuiltIn__FilterDatabase__1[[#This Row],[Szül Év.Hó.Nap]])/365.25,"0")</f>
        <v>0</v>
      </c>
      <c r="F1072" s="40"/>
      <c r="G1072" s="34" t="str">
        <f>CONCATENATE(H1072,Excel_BuiltIn__FilterDatabase__1[[#This Row],[Felnőtt]],Excel_BuiltIn__FilterDatabase__1[[#This Row],[Senior]],Excel_BuiltIn__FilterDatabase__1[[#This Row],[Super.s]],L1072)</f>
        <v xml:space="preserve">Super.s </v>
      </c>
      <c r="H1072" s="34" t="str">
        <f>IF(L1072="Nő","",IF(Excel_BuiltIn__FilterDatabase__1[[#This Row],[Kor]]&gt;=1=AND(Excel_BuiltIn__FilterDatabase__1[[#This Row],[Kor]]&lt;18),"Junior ",""))</f>
        <v/>
      </c>
      <c r="I1072" s="34" t="str">
        <f>IF(L1072="Nő","",IF(Excel_BuiltIn__FilterDatabase__1[[#This Row],[Kor]]&gt;=18=AND(Excel_BuiltIn__FilterDatabase__1[[#This Row],[Kor]]&lt;=49),"Felnőtt ",""))</f>
        <v/>
      </c>
      <c r="J1072" s="34" t="str">
        <f>IF(L1072="Nő","",IF(Excel_BuiltIn__FilterDatabase__1[[#This Row],[Kor]]&gt;49=AND(Excel_BuiltIn__FilterDatabase__1[[#This Row],[Kor]]&lt;=59),"Senior ",""))</f>
        <v/>
      </c>
      <c r="K1072" s="34" t="str">
        <f>IF(L1072="Nő","",IF(Excel_BuiltIn__FilterDatabase__1[[#This Row],[Kor]]&gt;=60,"Super.s ",""))</f>
        <v xml:space="preserve">Super.s </v>
      </c>
      <c r="L1072" s="34" t="str">
        <f>IF(Excel_BuiltIn__FilterDatabase__1[[#This Row],[Nem]]="Nő","Lady","")</f>
        <v/>
      </c>
    </row>
    <row r="1073" spans="1:12" s="1" customFormat="1" ht="13.8">
      <c r="A1073" s="28">
        <v>3643</v>
      </c>
      <c r="B1073" s="28" t="s">
        <v>2191</v>
      </c>
      <c r="C1073" s="44" t="s">
        <v>963</v>
      </c>
      <c r="D1073" s="45"/>
      <c r="E1073" s="33" t="str">
        <f>IF(D1073&gt;0,($N$2-Excel_BuiltIn__FilterDatabase__1[[#This Row],[Szül Év.Hó.Nap]])/365.25,"0")</f>
        <v>0</v>
      </c>
      <c r="F1073" s="40"/>
      <c r="G1073" s="34" t="str">
        <f>CONCATENATE(H1073,Excel_BuiltIn__FilterDatabase__1[[#This Row],[Felnőtt]],Excel_BuiltIn__FilterDatabase__1[[#This Row],[Senior]],Excel_BuiltIn__FilterDatabase__1[[#This Row],[Super.s]],L1073)</f>
        <v xml:space="preserve">Super.s </v>
      </c>
      <c r="H1073" s="34" t="str">
        <f>IF(L1073="Nő","",IF(Excel_BuiltIn__FilterDatabase__1[[#This Row],[Kor]]&gt;=1=AND(Excel_BuiltIn__FilterDatabase__1[[#This Row],[Kor]]&lt;18),"Junior ",""))</f>
        <v/>
      </c>
      <c r="I1073" s="34" t="str">
        <f>IF(L1073="Nő","",IF(Excel_BuiltIn__FilterDatabase__1[[#This Row],[Kor]]&gt;=18=AND(Excel_BuiltIn__FilterDatabase__1[[#This Row],[Kor]]&lt;=49),"Felnőtt ",""))</f>
        <v/>
      </c>
      <c r="J1073" s="34" t="str">
        <f>IF(L1073="Nő","",IF(Excel_BuiltIn__FilterDatabase__1[[#This Row],[Kor]]&gt;49=AND(Excel_BuiltIn__FilterDatabase__1[[#This Row],[Kor]]&lt;=59),"Senior ",""))</f>
        <v/>
      </c>
      <c r="K1073" s="34" t="str">
        <f>IF(L1073="Nő","",IF(Excel_BuiltIn__FilterDatabase__1[[#This Row],[Kor]]&gt;=60,"Super.s ",""))</f>
        <v xml:space="preserve">Super.s </v>
      </c>
      <c r="L1073" s="34" t="str">
        <f>IF(Excel_BuiltIn__FilterDatabase__1[[#This Row],[Nem]]="Nő","Lady","")</f>
        <v/>
      </c>
    </row>
    <row r="1074" spans="1:12" s="1" customFormat="1" ht="13.8">
      <c r="A1074" s="28">
        <v>3655</v>
      </c>
      <c r="B1074" s="28" t="s">
        <v>2569</v>
      </c>
      <c r="C1074" s="44" t="s">
        <v>1011</v>
      </c>
      <c r="D1074" s="45"/>
      <c r="E1074" s="33" t="str">
        <f>IF(D1074&gt;0,($N$2-Excel_BuiltIn__FilterDatabase__1[[#This Row],[Szül Év.Hó.Nap]])/365.25,"0")</f>
        <v>0</v>
      </c>
      <c r="F1074" s="40"/>
      <c r="G1074" s="34" t="str">
        <f>CONCATENATE(H1074,Excel_BuiltIn__FilterDatabase__1[[#This Row],[Felnőtt]],Excel_BuiltIn__FilterDatabase__1[[#This Row],[Senior]],Excel_BuiltIn__FilterDatabase__1[[#This Row],[Super.s]],L1074)</f>
        <v xml:space="preserve">Super.s </v>
      </c>
      <c r="H1074" s="34" t="str">
        <f>IF(L1074="Nő","",IF(Excel_BuiltIn__FilterDatabase__1[[#This Row],[Kor]]&gt;=1=AND(Excel_BuiltIn__FilterDatabase__1[[#This Row],[Kor]]&lt;18),"Junior ",""))</f>
        <v/>
      </c>
      <c r="I1074" s="34" t="str">
        <f>IF(L1074="Nő","",IF(Excel_BuiltIn__FilterDatabase__1[[#This Row],[Kor]]&gt;=18=AND(Excel_BuiltIn__FilterDatabase__1[[#This Row],[Kor]]&lt;=49),"Felnőtt ",""))</f>
        <v/>
      </c>
      <c r="J1074" s="34" t="str">
        <f>IF(L1074="Nő","",IF(Excel_BuiltIn__FilterDatabase__1[[#This Row],[Kor]]&gt;49=AND(Excel_BuiltIn__FilterDatabase__1[[#This Row],[Kor]]&lt;=59),"Senior ",""))</f>
        <v/>
      </c>
      <c r="K1074" s="34" t="str">
        <f>IF(L1074="Nő","",IF(Excel_BuiltIn__FilterDatabase__1[[#This Row],[Kor]]&gt;=60,"Super.s ",""))</f>
        <v xml:space="preserve">Super.s </v>
      </c>
      <c r="L1074" s="34" t="str">
        <f>IF(Excel_BuiltIn__FilterDatabase__1[[#This Row],[Nem]]="Nő","Lady","")</f>
        <v/>
      </c>
    </row>
    <row r="1075" spans="1:12" s="1" customFormat="1" ht="13.8">
      <c r="A1075" s="28">
        <v>3660</v>
      </c>
      <c r="B1075" s="28" t="s">
        <v>1596</v>
      </c>
      <c r="C1075" s="44" t="s">
        <v>85</v>
      </c>
      <c r="D1075" s="45"/>
      <c r="E1075" s="33" t="str">
        <f>IF(D1075&gt;0,($N$2-Excel_BuiltIn__FilterDatabase__1[[#This Row],[Szül Év.Hó.Nap]])/365.25,"0")</f>
        <v>0</v>
      </c>
      <c r="F1075" s="40"/>
      <c r="G1075" s="34" t="str">
        <f>CONCATENATE(H1075,Excel_BuiltIn__FilterDatabase__1[[#This Row],[Felnőtt]],Excel_BuiltIn__FilterDatabase__1[[#This Row],[Senior]],Excel_BuiltIn__FilterDatabase__1[[#This Row],[Super.s]],L1075)</f>
        <v xml:space="preserve">Super.s </v>
      </c>
      <c r="H1075" s="34" t="str">
        <f>IF(L1075="Nő","",IF(Excel_BuiltIn__FilterDatabase__1[[#This Row],[Kor]]&gt;=1=AND(Excel_BuiltIn__FilterDatabase__1[[#This Row],[Kor]]&lt;18),"Junior ",""))</f>
        <v/>
      </c>
      <c r="I1075" s="34" t="str">
        <f>IF(L1075="Nő","",IF(Excel_BuiltIn__FilterDatabase__1[[#This Row],[Kor]]&gt;=18=AND(Excel_BuiltIn__FilterDatabase__1[[#This Row],[Kor]]&lt;=49),"Felnőtt ",""))</f>
        <v/>
      </c>
      <c r="J1075" s="34" t="str">
        <f>IF(L1075="Nő","",IF(Excel_BuiltIn__FilterDatabase__1[[#This Row],[Kor]]&gt;49=AND(Excel_BuiltIn__FilterDatabase__1[[#This Row],[Kor]]&lt;=59),"Senior ",""))</f>
        <v/>
      </c>
      <c r="K1075" s="34" t="str">
        <f>IF(L1075="Nő","",IF(Excel_BuiltIn__FilterDatabase__1[[#This Row],[Kor]]&gt;=60,"Super.s ",""))</f>
        <v xml:space="preserve">Super.s </v>
      </c>
      <c r="L1075" s="34" t="str">
        <f>IF(Excel_BuiltIn__FilterDatabase__1[[#This Row],[Nem]]="Nő","Lady","")</f>
        <v/>
      </c>
    </row>
    <row r="1076" spans="1:12" s="1" customFormat="1" ht="13.8">
      <c r="A1076" s="28">
        <v>3662</v>
      </c>
      <c r="B1076" s="28" t="s">
        <v>1597</v>
      </c>
      <c r="C1076" s="44" t="s">
        <v>948</v>
      </c>
      <c r="D1076" s="45"/>
      <c r="E1076" s="33" t="str">
        <f>IF(D1076&gt;0,($N$2-Excel_BuiltIn__FilterDatabase__1[[#This Row],[Szül Év.Hó.Nap]])/365.25,"0")</f>
        <v>0</v>
      </c>
      <c r="F1076" s="40"/>
      <c r="G1076" s="34" t="str">
        <f>CONCATENATE(H1076,Excel_BuiltIn__FilterDatabase__1[[#This Row],[Felnőtt]],Excel_BuiltIn__FilterDatabase__1[[#This Row],[Senior]],Excel_BuiltIn__FilterDatabase__1[[#This Row],[Super.s]],L1076)</f>
        <v xml:space="preserve">Super.s </v>
      </c>
      <c r="H1076" s="34" t="str">
        <f>IF(L1076="Nő","",IF(Excel_BuiltIn__FilterDatabase__1[[#This Row],[Kor]]&gt;=1=AND(Excel_BuiltIn__FilterDatabase__1[[#This Row],[Kor]]&lt;18),"Junior ",""))</f>
        <v/>
      </c>
      <c r="I1076" s="34" t="str">
        <f>IF(L1076="Nő","",IF(Excel_BuiltIn__FilterDatabase__1[[#This Row],[Kor]]&gt;=18=AND(Excel_BuiltIn__FilterDatabase__1[[#This Row],[Kor]]&lt;=49),"Felnőtt ",""))</f>
        <v/>
      </c>
      <c r="J1076" s="34" t="str">
        <f>IF(L1076="Nő","",IF(Excel_BuiltIn__FilterDatabase__1[[#This Row],[Kor]]&gt;49=AND(Excel_BuiltIn__FilterDatabase__1[[#This Row],[Kor]]&lt;=59),"Senior ",""))</f>
        <v/>
      </c>
      <c r="K1076" s="34" t="str">
        <f>IF(L1076="Nő","",IF(Excel_BuiltIn__FilterDatabase__1[[#This Row],[Kor]]&gt;=60,"Super.s ",""))</f>
        <v xml:space="preserve">Super.s </v>
      </c>
      <c r="L1076" s="34" t="str">
        <f>IF(Excel_BuiltIn__FilterDatabase__1[[#This Row],[Nem]]="Nő","Lady","")</f>
        <v/>
      </c>
    </row>
    <row r="1077" spans="1:12" s="1" customFormat="1" ht="13.8">
      <c r="A1077" s="28">
        <v>3663</v>
      </c>
      <c r="B1077" s="28" t="s">
        <v>776</v>
      </c>
      <c r="C1077" s="44" t="s">
        <v>246</v>
      </c>
      <c r="D1077" s="45"/>
      <c r="E1077" s="33" t="str">
        <f>IF(D1077&gt;0,($N$2-Excel_BuiltIn__FilterDatabase__1[[#This Row],[Szül Év.Hó.Nap]])/365.25,"0")</f>
        <v>0</v>
      </c>
      <c r="F1077" s="40"/>
      <c r="G1077" s="34" t="str">
        <f>CONCATENATE(H1077,Excel_BuiltIn__FilterDatabase__1[[#This Row],[Felnőtt]],Excel_BuiltIn__FilterDatabase__1[[#This Row],[Senior]],Excel_BuiltIn__FilterDatabase__1[[#This Row],[Super.s]],L1077)</f>
        <v xml:space="preserve">Super.s </v>
      </c>
      <c r="H1077" s="34" t="str">
        <f>IF(L1077="Nő","",IF(Excel_BuiltIn__FilterDatabase__1[[#This Row],[Kor]]&gt;=1=AND(Excel_BuiltIn__FilterDatabase__1[[#This Row],[Kor]]&lt;18),"Junior ",""))</f>
        <v/>
      </c>
      <c r="I1077" s="34" t="str">
        <f>IF(L1077="Nő","",IF(Excel_BuiltIn__FilterDatabase__1[[#This Row],[Kor]]&gt;=18=AND(Excel_BuiltIn__FilterDatabase__1[[#This Row],[Kor]]&lt;=49),"Felnőtt ",""))</f>
        <v/>
      </c>
      <c r="J1077" s="34" t="str">
        <f>IF(L1077="Nő","",IF(Excel_BuiltIn__FilterDatabase__1[[#This Row],[Kor]]&gt;49=AND(Excel_BuiltIn__FilterDatabase__1[[#This Row],[Kor]]&lt;=59),"Senior ",""))</f>
        <v/>
      </c>
      <c r="K1077" s="34" t="str">
        <f>IF(L1077="Nő","",IF(Excel_BuiltIn__FilterDatabase__1[[#This Row],[Kor]]&gt;=60,"Super.s ",""))</f>
        <v xml:space="preserve">Super.s </v>
      </c>
      <c r="L1077" s="34" t="str">
        <f>IF(Excel_BuiltIn__FilterDatabase__1[[#This Row],[Nem]]="Nő","Lady","")</f>
        <v/>
      </c>
    </row>
    <row r="1078" spans="1:12" s="1" customFormat="1" ht="13.8">
      <c r="A1078" s="28">
        <v>3664</v>
      </c>
      <c r="B1078" s="28" t="s">
        <v>1598</v>
      </c>
      <c r="C1078" s="44" t="s">
        <v>985</v>
      </c>
      <c r="D1078" s="45"/>
      <c r="E1078" s="33" t="str">
        <f>IF(D1078&gt;0,($N$2-Excel_BuiltIn__FilterDatabase__1[[#This Row],[Szül Év.Hó.Nap]])/365.25,"0")</f>
        <v>0</v>
      </c>
      <c r="F1078" s="40"/>
      <c r="G1078" s="34" t="str">
        <f>CONCATENATE(H1078,Excel_BuiltIn__FilterDatabase__1[[#This Row],[Felnőtt]],Excel_BuiltIn__FilterDatabase__1[[#This Row],[Senior]],Excel_BuiltIn__FilterDatabase__1[[#This Row],[Super.s]],L1078)</f>
        <v xml:space="preserve">Super.s </v>
      </c>
      <c r="H1078" s="34" t="str">
        <f>IF(L1078="Nő","",IF(Excel_BuiltIn__FilterDatabase__1[[#This Row],[Kor]]&gt;=1=AND(Excel_BuiltIn__FilterDatabase__1[[#This Row],[Kor]]&lt;18),"Junior ",""))</f>
        <v/>
      </c>
      <c r="I1078" s="34" t="str">
        <f>IF(L1078="Nő","",IF(Excel_BuiltIn__FilterDatabase__1[[#This Row],[Kor]]&gt;=18=AND(Excel_BuiltIn__FilterDatabase__1[[#This Row],[Kor]]&lt;=49),"Felnőtt ",""))</f>
        <v/>
      </c>
      <c r="J1078" s="34" t="str">
        <f>IF(L1078="Nő","",IF(Excel_BuiltIn__FilterDatabase__1[[#This Row],[Kor]]&gt;49=AND(Excel_BuiltIn__FilterDatabase__1[[#This Row],[Kor]]&lt;=59),"Senior ",""))</f>
        <v/>
      </c>
      <c r="K1078" s="34" t="str">
        <f>IF(L1078="Nő","",IF(Excel_BuiltIn__FilterDatabase__1[[#This Row],[Kor]]&gt;=60,"Super.s ",""))</f>
        <v xml:space="preserve">Super.s </v>
      </c>
      <c r="L1078" s="34" t="str">
        <f>IF(Excel_BuiltIn__FilterDatabase__1[[#This Row],[Nem]]="Nő","Lady","")</f>
        <v/>
      </c>
    </row>
    <row r="1079" spans="1:12" s="1" customFormat="1" ht="13.8">
      <c r="A1079" s="28">
        <v>3666</v>
      </c>
      <c r="B1079" s="28" t="s">
        <v>1599</v>
      </c>
      <c r="C1079" s="44" t="s">
        <v>985</v>
      </c>
      <c r="D1079" s="45"/>
      <c r="E1079" s="33" t="str">
        <f>IF(D1079&gt;0,($N$2-Excel_BuiltIn__FilterDatabase__1[[#This Row],[Szül Év.Hó.Nap]])/365.25,"0")</f>
        <v>0</v>
      </c>
      <c r="F1079" s="40"/>
      <c r="G1079" s="34" t="str">
        <f>CONCATENATE(H1079,Excel_BuiltIn__FilterDatabase__1[[#This Row],[Felnőtt]],Excel_BuiltIn__FilterDatabase__1[[#This Row],[Senior]],Excel_BuiltIn__FilterDatabase__1[[#This Row],[Super.s]],L1079)</f>
        <v xml:space="preserve">Super.s </v>
      </c>
      <c r="H1079" s="34" t="str">
        <f>IF(L1079="Nő","",IF(Excel_BuiltIn__FilterDatabase__1[[#This Row],[Kor]]&gt;=1=AND(Excel_BuiltIn__FilterDatabase__1[[#This Row],[Kor]]&lt;18),"Junior ",""))</f>
        <v/>
      </c>
      <c r="I1079" s="34" t="str">
        <f>IF(L1079="Nő","",IF(Excel_BuiltIn__FilterDatabase__1[[#This Row],[Kor]]&gt;=18=AND(Excel_BuiltIn__FilterDatabase__1[[#This Row],[Kor]]&lt;=49),"Felnőtt ",""))</f>
        <v/>
      </c>
      <c r="J1079" s="34" t="str">
        <f>IF(L1079="Nő","",IF(Excel_BuiltIn__FilterDatabase__1[[#This Row],[Kor]]&gt;49=AND(Excel_BuiltIn__FilterDatabase__1[[#This Row],[Kor]]&lt;=59),"Senior ",""))</f>
        <v/>
      </c>
      <c r="K1079" s="34" t="str">
        <f>IF(L1079="Nő","",IF(Excel_BuiltIn__FilterDatabase__1[[#This Row],[Kor]]&gt;=60,"Super.s ",""))</f>
        <v xml:space="preserve">Super.s </v>
      </c>
      <c r="L1079" s="34" t="str">
        <f>IF(Excel_BuiltIn__FilterDatabase__1[[#This Row],[Nem]]="Nő","Lady","")</f>
        <v/>
      </c>
    </row>
    <row r="1080" spans="1:12" s="1" customFormat="1" ht="13.8">
      <c r="A1080" s="28">
        <v>3667</v>
      </c>
      <c r="B1080" s="28" t="s">
        <v>777</v>
      </c>
      <c r="C1080" s="44" t="s">
        <v>985</v>
      </c>
      <c r="D1080" s="45"/>
      <c r="E1080" s="33" t="str">
        <f>IF(D1080&gt;0,($N$2-Excel_BuiltIn__FilterDatabase__1[[#This Row],[Szül Év.Hó.Nap]])/365.25,"0")</f>
        <v>0</v>
      </c>
      <c r="F1080" s="40"/>
      <c r="G1080" s="34" t="str">
        <f>CONCATENATE(H1080,Excel_BuiltIn__FilterDatabase__1[[#This Row],[Felnőtt]],Excel_BuiltIn__FilterDatabase__1[[#This Row],[Senior]],Excel_BuiltIn__FilterDatabase__1[[#This Row],[Super.s]],L1080)</f>
        <v xml:space="preserve">Super.s </v>
      </c>
      <c r="H1080" s="34" t="str">
        <f>IF(L1080="Nő","",IF(Excel_BuiltIn__FilterDatabase__1[[#This Row],[Kor]]&gt;=1=AND(Excel_BuiltIn__FilterDatabase__1[[#This Row],[Kor]]&lt;18),"Junior ",""))</f>
        <v/>
      </c>
      <c r="I1080" s="34" t="str">
        <f>IF(L1080="Nő","",IF(Excel_BuiltIn__FilterDatabase__1[[#This Row],[Kor]]&gt;=18=AND(Excel_BuiltIn__FilterDatabase__1[[#This Row],[Kor]]&lt;=49),"Felnőtt ",""))</f>
        <v/>
      </c>
      <c r="J1080" s="34" t="str">
        <f>IF(L1080="Nő","",IF(Excel_BuiltIn__FilterDatabase__1[[#This Row],[Kor]]&gt;49=AND(Excel_BuiltIn__FilterDatabase__1[[#This Row],[Kor]]&lt;=59),"Senior ",""))</f>
        <v/>
      </c>
      <c r="K1080" s="34" t="str">
        <f>IF(L1080="Nő","",IF(Excel_BuiltIn__FilterDatabase__1[[#This Row],[Kor]]&gt;=60,"Super.s ",""))</f>
        <v xml:space="preserve">Super.s </v>
      </c>
      <c r="L1080" s="34" t="str">
        <f>IF(Excel_BuiltIn__FilterDatabase__1[[#This Row],[Nem]]="Nő","Lady","")</f>
        <v/>
      </c>
    </row>
    <row r="1081" spans="1:12" s="1" customFormat="1" ht="13.8">
      <c r="A1081" s="28">
        <v>3667</v>
      </c>
      <c r="B1081" s="28" t="s">
        <v>777</v>
      </c>
      <c r="C1081" s="44" t="s">
        <v>985</v>
      </c>
      <c r="D1081" s="45"/>
      <c r="E1081" s="33" t="str">
        <f>IF(D1081&gt;0,($N$2-Excel_BuiltIn__FilterDatabase__1[[#This Row],[Szül Év.Hó.Nap]])/365.25,"0")</f>
        <v>0</v>
      </c>
      <c r="F1081" s="40"/>
      <c r="G1081" s="34" t="str">
        <f>CONCATENATE(H1081,Excel_BuiltIn__FilterDatabase__1[[#This Row],[Felnőtt]],Excel_BuiltIn__FilterDatabase__1[[#This Row],[Senior]],Excel_BuiltIn__FilterDatabase__1[[#This Row],[Super.s]],L1081)</f>
        <v xml:space="preserve">Super.s </v>
      </c>
      <c r="H1081" s="34" t="str">
        <f>IF(L1081="Nő","",IF(Excel_BuiltIn__FilterDatabase__1[[#This Row],[Kor]]&gt;=1=AND(Excel_BuiltIn__FilterDatabase__1[[#This Row],[Kor]]&lt;18),"Junior ",""))</f>
        <v/>
      </c>
      <c r="I1081" s="34" t="str">
        <f>IF(L1081="Nő","",IF(Excel_BuiltIn__FilterDatabase__1[[#This Row],[Kor]]&gt;=18=AND(Excel_BuiltIn__FilterDatabase__1[[#This Row],[Kor]]&lt;=49),"Felnőtt ",""))</f>
        <v/>
      </c>
      <c r="J1081" s="34" t="str">
        <f>IF(L1081="Nő","",IF(Excel_BuiltIn__FilterDatabase__1[[#This Row],[Kor]]&gt;49=AND(Excel_BuiltIn__FilterDatabase__1[[#This Row],[Kor]]&lt;=59),"Senior ",""))</f>
        <v/>
      </c>
      <c r="K1081" s="34" t="str">
        <f>IF(L1081="Nő","",IF(Excel_BuiltIn__FilterDatabase__1[[#This Row],[Kor]]&gt;=60,"Super.s ",""))</f>
        <v xml:space="preserve">Super.s </v>
      </c>
      <c r="L1081" s="34" t="str">
        <f>IF(Excel_BuiltIn__FilterDatabase__1[[#This Row],[Nem]]="Nő","Lady","")</f>
        <v/>
      </c>
    </row>
    <row r="1082" spans="1:12" s="1" customFormat="1" ht="27.6">
      <c r="A1082" s="28">
        <v>3669</v>
      </c>
      <c r="B1082" s="28" t="s">
        <v>2570</v>
      </c>
      <c r="C1082" s="44" t="s">
        <v>1042</v>
      </c>
      <c r="D1082" s="45"/>
      <c r="E1082" s="33" t="str">
        <f>IF(D1082&gt;0,($N$2-Excel_BuiltIn__FilterDatabase__1[[#This Row],[Szül Év.Hó.Nap]])/365.25,"0")</f>
        <v>0</v>
      </c>
      <c r="F1082" s="40"/>
      <c r="G1082" s="34" t="str">
        <f>CONCATENATE(H1082,Excel_BuiltIn__FilterDatabase__1[[#This Row],[Felnőtt]],Excel_BuiltIn__FilterDatabase__1[[#This Row],[Senior]],Excel_BuiltIn__FilterDatabase__1[[#This Row],[Super.s]],L1082)</f>
        <v xml:space="preserve">Super.s </v>
      </c>
      <c r="H1082" s="34" t="str">
        <f>IF(L1082="Nő","",IF(Excel_BuiltIn__FilterDatabase__1[[#This Row],[Kor]]&gt;=1=AND(Excel_BuiltIn__FilterDatabase__1[[#This Row],[Kor]]&lt;18),"Junior ",""))</f>
        <v/>
      </c>
      <c r="I1082" s="34" t="str">
        <f>IF(L1082="Nő","",IF(Excel_BuiltIn__FilterDatabase__1[[#This Row],[Kor]]&gt;=18=AND(Excel_BuiltIn__FilterDatabase__1[[#This Row],[Kor]]&lt;=49),"Felnőtt ",""))</f>
        <v/>
      </c>
      <c r="J1082" s="34" t="str">
        <f>IF(L1082="Nő","",IF(Excel_BuiltIn__FilterDatabase__1[[#This Row],[Kor]]&gt;49=AND(Excel_BuiltIn__FilterDatabase__1[[#This Row],[Kor]]&lt;=59),"Senior ",""))</f>
        <v/>
      </c>
      <c r="K1082" s="34" t="str">
        <f>IF(L1082="Nő","",IF(Excel_BuiltIn__FilterDatabase__1[[#This Row],[Kor]]&gt;=60,"Super.s ",""))</f>
        <v xml:space="preserve">Super.s </v>
      </c>
      <c r="L1082" s="34" t="str">
        <f>IF(Excel_BuiltIn__FilterDatabase__1[[#This Row],[Nem]]="Nő","Lady","")</f>
        <v/>
      </c>
    </row>
    <row r="1083" spans="1:12" s="1" customFormat="1" ht="13.8">
      <c r="A1083" s="28">
        <v>3672</v>
      </c>
      <c r="B1083" s="28" t="s">
        <v>75</v>
      </c>
      <c r="C1083" s="44" t="s">
        <v>972</v>
      </c>
      <c r="D1083" s="45"/>
      <c r="E1083" s="33" t="str">
        <f>IF(D1083&gt;0,($N$2-Excel_BuiltIn__FilterDatabase__1[[#This Row],[Szül Év.Hó.Nap]])/365.25,"0")</f>
        <v>0</v>
      </c>
      <c r="F1083" s="40"/>
      <c r="G1083" s="34" t="str">
        <f>CONCATENATE(H1083,Excel_BuiltIn__FilterDatabase__1[[#This Row],[Felnőtt]],Excel_BuiltIn__FilterDatabase__1[[#This Row],[Senior]],Excel_BuiltIn__FilterDatabase__1[[#This Row],[Super.s]],L1083)</f>
        <v xml:space="preserve">Super.s </v>
      </c>
      <c r="H1083" s="34" t="str">
        <f>IF(L1083="Nő","",IF(Excel_BuiltIn__FilterDatabase__1[[#This Row],[Kor]]&gt;=1=AND(Excel_BuiltIn__FilterDatabase__1[[#This Row],[Kor]]&lt;18),"Junior ",""))</f>
        <v/>
      </c>
      <c r="I1083" s="34" t="str">
        <f>IF(L1083="Nő","",IF(Excel_BuiltIn__FilterDatabase__1[[#This Row],[Kor]]&gt;=18=AND(Excel_BuiltIn__FilterDatabase__1[[#This Row],[Kor]]&lt;=49),"Felnőtt ",""))</f>
        <v/>
      </c>
      <c r="J1083" s="34" t="str">
        <f>IF(L1083="Nő","",IF(Excel_BuiltIn__FilterDatabase__1[[#This Row],[Kor]]&gt;49=AND(Excel_BuiltIn__FilterDatabase__1[[#This Row],[Kor]]&lt;=59),"Senior ",""))</f>
        <v/>
      </c>
      <c r="K1083" s="34" t="str">
        <f>IF(L1083="Nő","",IF(Excel_BuiltIn__FilterDatabase__1[[#This Row],[Kor]]&gt;=60,"Super.s ",""))</f>
        <v xml:space="preserve">Super.s </v>
      </c>
      <c r="L1083" s="34" t="str">
        <f>IF(Excel_BuiltIn__FilterDatabase__1[[#This Row],[Nem]]="Nő","Lady","")</f>
        <v/>
      </c>
    </row>
    <row r="1084" spans="1:12" s="1" customFormat="1" ht="13.8">
      <c r="A1084" s="28">
        <v>3673</v>
      </c>
      <c r="B1084" s="28" t="s">
        <v>778</v>
      </c>
      <c r="C1084" s="44" t="s">
        <v>972</v>
      </c>
      <c r="D1084" s="45"/>
      <c r="E1084" s="33" t="str">
        <f>IF(D1084&gt;0,($N$2-Excel_BuiltIn__FilterDatabase__1[[#This Row],[Szül Év.Hó.Nap]])/365.25,"0")</f>
        <v>0</v>
      </c>
      <c r="F1084" s="40"/>
      <c r="G1084" s="34" t="str">
        <f>CONCATENATE(H1084,Excel_BuiltIn__FilterDatabase__1[[#This Row],[Felnőtt]],Excel_BuiltIn__FilterDatabase__1[[#This Row],[Senior]],Excel_BuiltIn__FilterDatabase__1[[#This Row],[Super.s]],L1084)</f>
        <v xml:space="preserve">Super.s </v>
      </c>
      <c r="H1084" s="34" t="str">
        <f>IF(L1084="Nő","",IF(Excel_BuiltIn__FilterDatabase__1[[#This Row],[Kor]]&gt;=1=AND(Excel_BuiltIn__FilterDatabase__1[[#This Row],[Kor]]&lt;18),"Junior ",""))</f>
        <v/>
      </c>
      <c r="I1084" s="34" t="str">
        <f>IF(L1084="Nő","",IF(Excel_BuiltIn__FilterDatabase__1[[#This Row],[Kor]]&gt;=18=AND(Excel_BuiltIn__FilterDatabase__1[[#This Row],[Kor]]&lt;=49),"Felnőtt ",""))</f>
        <v/>
      </c>
      <c r="J1084" s="34" t="str">
        <f>IF(L1084="Nő","",IF(Excel_BuiltIn__FilterDatabase__1[[#This Row],[Kor]]&gt;49=AND(Excel_BuiltIn__FilterDatabase__1[[#This Row],[Kor]]&lt;=59),"Senior ",""))</f>
        <v/>
      </c>
      <c r="K1084" s="34" t="str">
        <f>IF(L1084="Nő","",IF(Excel_BuiltIn__FilterDatabase__1[[#This Row],[Kor]]&gt;=60,"Super.s ",""))</f>
        <v xml:space="preserve">Super.s </v>
      </c>
      <c r="L1084" s="34" t="str">
        <f>IF(Excel_BuiltIn__FilterDatabase__1[[#This Row],[Nem]]="Nő","Lady","")</f>
        <v/>
      </c>
    </row>
    <row r="1085" spans="1:12" s="1" customFormat="1" ht="27.6">
      <c r="A1085" s="28">
        <v>3677</v>
      </c>
      <c r="B1085" s="28" t="s">
        <v>779</v>
      </c>
      <c r="C1085" s="44" t="s">
        <v>780</v>
      </c>
      <c r="D1085" s="45"/>
      <c r="E1085" s="33" t="str">
        <f>IF(D1085&gt;0,($N$2-Excel_BuiltIn__FilterDatabase__1[[#This Row],[Szül Év.Hó.Nap]])/365.25,"0")</f>
        <v>0</v>
      </c>
      <c r="F1085" s="40"/>
      <c r="G1085" s="34" t="str">
        <f>CONCATENATE(H1085,Excel_BuiltIn__FilterDatabase__1[[#This Row],[Felnőtt]],Excel_BuiltIn__FilterDatabase__1[[#This Row],[Senior]],Excel_BuiltIn__FilterDatabase__1[[#This Row],[Super.s]],L1085)</f>
        <v xml:space="preserve">Super.s </v>
      </c>
      <c r="H1085" s="34" t="str">
        <f>IF(L1085="Nő","",IF(Excel_BuiltIn__FilterDatabase__1[[#This Row],[Kor]]&gt;=1=AND(Excel_BuiltIn__FilterDatabase__1[[#This Row],[Kor]]&lt;18),"Junior ",""))</f>
        <v/>
      </c>
      <c r="I1085" s="34" t="str">
        <f>IF(L1085="Nő","",IF(Excel_BuiltIn__FilterDatabase__1[[#This Row],[Kor]]&gt;=18=AND(Excel_BuiltIn__FilterDatabase__1[[#This Row],[Kor]]&lt;=49),"Felnőtt ",""))</f>
        <v/>
      </c>
      <c r="J1085" s="34" t="str">
        <f>IF(L1085="Nő","",IF(Excel_BuiltIn__FilterDatabase__1[[#This Row],[Kor]]&gt;49=AND(Excel_BuiltIn__FilterDatabase__1[[#This Row],[Kor]]&lt;=59),"Senior ",""))</f>
        <v/>
      </c>
      <c r="K1085" s="34" t="str">
        <f>IF(L1085="Nő","",IF(Excel_BuiltIn__FilterDatabase__1[[#This Row],[Kor]]&gt;=60,"Super.s ",""))</f>
        <v xml:space="preserve">Super.s </v>
      </c>
      <c r="L1085" s="34" t="str">
        <f>IF(Excel_BuiltIn__FilterDatabase__1[[#This Row],[Nem]]="Nő","Lady","")</f>
        <v/>
      </c>
    </row>
    <row r="1086" spans="1:12" s="1" customFormat="1" ht="13.8">
      <c r="A1086" s="28">
        <v>3679</v>
      </c>
      <c r="B1086" s="28" t="s">
        <v>162</v>
      </c>
      <c r="C1086" s="44" t="s">
        <v>964</v>
      </c>
      <c r="D1086" s="45"/>
      <c r="E1086" s="33" t="str">
        <f>IF(D1086&gt;0,($N$2-Excel_BuiltIn__FilterDatabase__1[[#This Row],[Szül Év.Hó.Nap]])/365.25,"0")</f>
        <v>0</v>
      </c>
      <c r="F1086" s="40"/>
      <c r="G1086" s="34" t="str">
        <f>CONCATENATE(H1086,Excel_BuiltIn__FilterDatabase__1[[#This Row],[Felnőtt]],Excel_BuiltIn__FilterDatabase__1[[#This Row],[Senior]],Excel_BuiltIn__FilterDatabase__1[[#This Row],[Super.s]],L1086)</f>
        <v xml:space="preserve">Super.s </v>
      </c>
      <c r="H1086" s="34" t="str">
        <f>IF(L1086="Nő","",IF(Excel_BuiltIn__FilterDatabase__1[[#This Row],[Kor]]&gt;=1=AND(Excel_BuiltIn__FilterDatabase__1[[#This Row],[Kor]]&lt;18),"Junior ",""))</f>
        <v/>
      </c>
      <c r="I1086" s="34" t="str">
        <f>IF(L1086="Nő","",IF(Excel_BuiltIn__FilterDatabase__1[[#This Row],[Kor]]&gt;=18=AND(Excel_BuiltIn__FilterDatabase__1[[#This Row],[Kor]]&lt;=49),"Felnőtt ",""))</f>
        <v/>
      </c>
      <c r="J1086" s="34" t="str">
        <f>IF(L1086="Nő","",IF(Excel_BuiltIn__FilterDatabase__1[[#This Row],[Kor]]&gt;49=AND(Excel_BuiltIn__FilterDatabase__1[[#This Row],[Kor]]&lt;=59),"Senior ",""))</f>
        <v/>
      </c>
      <c r="K1086" s="34" t="str">
        <f>IF(L1086="Nő","",IF(Excel_BuiltIn__FilterDatabase__1[[#This Row],[Kor]]&gt;=60,"Super.s ",""))</f>
        <v xml:space="preserve">Super.s </v>
      </c>
      <c r="L1086" s="34" t="str">
        <f>IF(Excel_BuiltIn__FilterDatabase__1[[#This Row],[Nem]]="Nő","Lady","")</f>
        <v/>
      </c>
    </row>
    <row r="1087" spans="1:12" s="1" customFormat="1" ht="21">
      <c r="A1087" s="28">
        <v>3684</v>
      </c>
      <c r="B1087" s="28" t="s">
        <v>1600</v>
      </c>
      <c r="C1087" s="44" t="s">
        <v>977</v>
      </c>
      <c r="D1087" s="45"/>
      <c r="E1087" s="33" t="str">
        <f>IF(D1087&gt;0,($N$2-Excel_BuiltIn__FilterDatabase__1[[#This Row],[Szül Év.Hó.Nap]])/365.25,"0")</f>
        <v>0</v>
      </c>
      <c r="F1087" s="40"/>
      <c r="G1087" s="34" t="str">
        <f>CONCATENATE(H1087,Excel_BuiltIn__FilterDatabase__1[[#This Row],[Felnőtt]],Excel_BuiltIn__FilterDatabase__1[[#This Row],[Senior]],Excel_BuiltIn__FilterDatabase__1[[#This Row],[Super.s]],L1087)</f>
        <v xml:space="preserve">Super.s </v>
      </c>
      <c r="H1087" s="34" t="str">
        <f>IF(L1087="Nő","",IF(Excel_BuiltIn__FilterDatabase__1[[#This Row],[Kor]]&gt;=1=AND(Excel_BuiltIn__FilterDatabase__1[[#This Row],[Kor]]&lt;18),"Junior ",""))</f>
        <v/>
      </c>
      <c r="I1087" s="34" t="str">
        <f>IF(L1087="Nő","",IF(Excel_BuiltIn__FilterDatabase__1[[#This Row],[Kor]]&gt;=18=AND(Excel_BuiltIn__FilterDatabase__1[[#This Row],[Kor]]&lt;=49),"Felnőtt ",""))</f>
        <v/>
      </c>
      <c r="J1087" s="34" t="str">
        <f>IF(L1087="Nő","",IF(Excel_BuiltIn__FilterDatabase__1[[#This Row],[Kor]]&gt;49=AND(Excel_BuiltIn__FilterDatabase__1[[#This Row],[Kor]]&lt;=59),"Senior ",""))</f>
        <v/>
      </c>
      <c r="K1087" s="34" t="str">
        <f>IF(L1087="Nő","",IF(Excel_BuiltIn__FilterDatabase__1[[#This Row],[Kor]]&gt;=60,"Super.s ",""))</f>
        <v xml:space="preserve">Super.s </v>
      </c>
      <c r="L1087" s="34" t="str">
        <f>IF(Excel_BuiltIn__FilterDatabase__1[[#This Row],[Nem]]="Nő","Lady","")</f>
        <v/>
      </c>
    </row>
    <row r="1088" spans="1:12" s="1" customFormat="1" ht="13.8">
      <c r="A1088" s="28">
        <v>3697</v>
      </c>
      <c r="B1088" s="28" t="s">
        <v>781</v>
      </c>
      <c r="C1088" s="44" t="s">
        <v>1039</v>
      </c>
      <c r="D1088" s="45"/>
      <c r="E1088" s="33" t="str">
        <f>IF(D1088&gt;0,($N$2-Excel_BuiltIn__FilterDatabase__1[[#This Row],[Szül Év.Hó.Nap]])/365.25,"0")</f>
        <v>0</v>
      </c>
      <c r="F1088" s="40"/>
      <c r="G1088" s="34" t="str">
        <f>CONCATENATE(H1088,Excel_BuiltIn__FilterDatabase__1[[#This Row],[Felnőtt]],Excel_BuiltIn__FilterDatabase__1[[#This Row],[Senior]],Excel_BuiltIn__FilterDatabase__1[[#This Row],[Super.s]],L1088)</f>
        <v xml:space="preserve">Super.s </v>
      </c>
      <c r="H1088" s="34" t="str">
        <f>IF(L1088="Nő","",IF(Excel_BuiltIn__FilterDatabase__1[[#This Row],[Kor]]&gt;=1=AND(Excel_BuiltIn__FilterDatabase__1[[#This Row],[Kor]]&lt;18),"Junior ",""))</f>
        <v/>
      </c>
      <c r="I1088" s="34" t="str">
        <f>IF(L1088="Nő","",IF(Excel_BuiltIn__FilterDatabase__1[[#This Row],[Kor]]&gt;=18=AND(Excel_BuiltIn__FilterDatabase__1[[#This Row],[Kor]]&lt;=49),"Felnőtt ",""))</f>
        <v/>
      </c>
      <c r="J1088" s="34" t="str">
        <f>IF(L1088="Nő","",IF(Excel_BuiltIn__FilterDatabase__1[[#This Row],[Kor]]&gt;49=AND(Excel_BuiltIn__FilterDatabase__1[[#This Row],[Kor]]&lt;=59),"Senior ",""))</f>
        <v/>
      </c>
      <c r="K1088" s="34" t="str">
        <f>IF(L1088="Nő","",IF(Excel_BuiltIn__FilterDatabase__1[[#This Row],[Kor]]&gt;=60,"Super.s ",""))</f>
        <v xml:space="preserve">Super.s </v>
      </c>
      <c r="L1088" s="34" t="str">
        <f>IF(Excel_BuiltIn__FilterDatabase__1[[#This Row],[Nem]]="Nő","Lady","")</f>
        <v/>
      </c>
    </row>
    <row r="1089" spans="1:12" s="1" customFormat="1" ht="27.6">
      <c r="A1089" s="28">
        <v>3703</v>
      </c>
      <c r="B1089" s="28" t="s">
        <v>2571</v>
      </c>
      <c r="C1089" s="44" t="s">
        <v>977</v>
      </c>
      <c r="D1089" s="45"/>
      <c r="E1089" s="33" t="str">
        <f>IF(D1089&gt;0,($N$2-Excel_BuiltIn__FilterDatabase__1[[#This Row],[Szül Év.Hó.Nap]])/365.25,"0")</f>
        <v>0</v>
      </c>
      <c r="F1089" s="40"/>
      <c r="G1089" s="34" t="str">
        <f>CONCATENATE(H1089,Excel_BuiltIn__FilterDatabase__1[[#This Row],[Felnőtt]],Excel_BuiltIn__FilterDatabase__1[[#This Row],[Senior]],Excel_BuiltIn__FilterDatabase__1[[#This Row],[Super.s]],L1089)</f>
        <v xml:space="preserve">Super.s </v>
      </c>
      <c r="H1089" s="34" t="str">
        <f>IF(L1089="Nő","",IF(Excel_BuiltIn__FilterDatabase__1[[#This Row],[Kor]]&gt;=1=AND(Excel_BuiltIn__FilterDatabase__1[[#This Row],[Kor]]&lt;18),"Junior ",""))</f>
        <v/>
      </c>
      <c r="I1089" s="34" t="str">
        <f>IF(L1089="Nő","",IF(Excel_BuiltIn__FilterDatabase__1[[#This Row],[Kor]]&gt;=18=AND(Excel_BuiltIn__FilterDatabase__1[[#This Row],[Kor]]&lt;=49),"Felnőtt ",""))</f>
        <v/>
      </c>
      <c r="J1089" s="34" t="str">
        <f>IF(L1089="Nő","",IF(Excel_BuiltIn__FilterDatabase__1[[#This Row],[Kor]]&gt;49=AND(Excel_BuiltIn__FilterDatabase__1[[#This Row],[Kor]]&lt;=59),"Senior ",""))</f>
        <v/>
      </c>
      <c r="K1089" s="34" t="str">
        <f>IF(L1089="Nő","",IF(Excel_BuiltIn__FilterDatabase__1[[#This Row],[Kor]]&gt;=60,"Super.s ",""))</f>
        <v xml:space="preserve">Super.s </v>
      </c>
      <c r="L1089" s="34" t="str">
        <f>IF(Excel_BuiltIn__FilterDatabase__1[[#This Row],[Nem]]="Nő","Lady","")</f>
        <v/>
      </c>
    </row>
    <row r="1090" spans="1:12" s="1" customFormat="1" ht="13.8">
      <c r="A1090" s="28">
        <v>3710</v>
      </c>
      <c r="B1090" s="28" t="s">
        <v>1601</v>
      </c>
      <c r="C1090" s="44" t="s">
        <v>589</v>
      </c>
      <c r="D1090" s="45"/>
      <c r="E1090" s="33" t="str">
        <f>IF(D1090&gt;0,($N$2-Excel_BuiltIn__FilterDatabase__1[[#This Row],[Szül Év.Hó.Nap]])/365.25,"0")</f>
        <v>0</v>
      </c>
      <c r="F1090" s="40"/>
      <c r="G1090" s="34" t="str">
        <f>CONCATENATE(H1090,Excel_BuiltIn__FilterDatabase__1[[#This Row],[Felnőtt]],Excel_BuiltIn__FilterDatabase__1[[#This Row],[Senior]],Excel_BuiltIn__FilterDatabase__1[[#This Row],[Super.s]],L1090)</f>
        <v xml:space="preserve">Super.s </v>
      </c>
      <c r="H1090" s="34" t="str">
        <f>IF(L1090="Nő","",IF(Excel_BuiltIn__FilterDatabase__1[[#This Row],[Kor]]&gt;=1=AND(Excel_BuiltIn__FilterDatabase__1[[#This Row],[Kor]]&lt;18),"Junior ",""))</f>
        <v/>
      </c>
      <c r="I1090" s="34" t="str">
        <f>IF(L1090="Nő","",IF(Excel_BuiltIn__FilterDatabase__1[[#This Row],[Kor]]&gt;=18=AND(Excel_BuiltIn__FilterDatabase__1[[#This Row],[Kor]]&lt;=49),"Felnőtt ",""))</f>
        <v/>
      </c>
      <c r="J1090" s="34" t="str">
        <f>IF(L1090="Nő","",IF(Excel_BuiltIn__FilterDatabase__1[[#This Row],[Kor]]&gt;49=AND(Excel_BuiltIn__FilterDatabase__1[[#This Row],[Kor]]&lt;=59),"Senior ",""))</f>
        <v/>
      </c>
      <c r="K1090" s="34" t="str">
        <f>IF(L1090="Nő","",IF(Excel_BuiltIn__FilterDatabase__1[[#This Row],[Kor]]&gt;=60,"Super.s ",""))</f>
        <v xml:space="preserve">Super.s </v>
      </c>
      <c r="L1090" s="34" t="str">
        <f>IF(Excel_BuiltIn__FilterDatabase__1[[#This Row],[Nem]]="Nő","Lady","")</f>
        <v/>
      </c>
    </row>
    <row r="1091" spans="1:12" s="1" customFormat="1" ht="13.8">
      <c r="A1091" s="28">
        <v>3711</v>
      </c>
      <c r="B1091" s="28" t="s">
        <v>782</v>
      </c>
      <c r="C1091" s="44" t="s">
        <v>589</v>
      </c>
      <c r="D1091" s="45"/>
      <c r="E1091" s="33" t="str">
        <f>IF(D1091&gt;0,($N$2-Excel_BuiltIn__FilterDatabase__1[[#This Row],[Szül Év.Hó.Nap]])/365.25,"0")</f>
        <v>0</v>
      </c>
      <c r="F1091" s="40"/>
      <c r="G1091" s="34" t="str">
        <f>CONCATENATE(H1091,Excel_BuiltIn__FilterDatabase__1[[#This Row],[Felnőtt]],Excel_BuiltIn__FilterDatabase__1[[#This Row],[Senior]],Excel_BuiltIn__FilterDatabase__1[[#This Row],[Super.s]],L1091)</f>
        <v xml:space="preserve">Super.s </v>
      </c>
      <c r="H1091" s="34" t="str">
        <f>IF(L1091="Nő","",IF(Excel_BuiltIn__FilterDatabase__1[[#This Row],[Kor]]&gt;=1=AND(Excel_BuiltIn__FilterDatabase__1[[#This Row],[Kor]]&lt;18),"Junior ",""))</f>
        <v/>
      </c>
      <c r="I1091" s="34" t="str">
        <f>IF(L1091="Nő","",IF(Excel_BuiltIn__FilterDatabase__1[[#This Row],[Kor]]&gt;=18=AND(Excel_BuiltIn__FilterDatabase__1[[#This Row],[Kor]]&lt;=49),"Felnőtt ",""))</f>
        <v/>
      </c>
      <c r="J1091" s="34" t="str">
        <f>IF(L1091="Nő","",IF(Excel_BuiltIn__FilterDatabase__1[[#This Row],[Kor]]&gt;49=AND(Excel_BuiltIn__FilterDatabase__1[[#This Row],[Kor]]&lt;=59),"Senior ",""))</f>
        <v/>
      </c>
      <c r="K1091" s="34" t="str">
        <f>IF(L1091="Nő","",IF(Excel_BuiltIn__FilterDatabase__1[[#This Row],[Kor]]&gt;=60,"Super.s ",""))</f>
        <v xml:space="preserve">Super.s </v>
      </c>
      <c r="L1091" s="34" t="str">
        <f>IF(Excel_BuiltIn__FilterDatabase__1[[#This Row],[Nem]]="Nő","Lady","")</f>
        <v/>
      </c>
    </row>
    <row r="1092" spans="1:12" s="1" customFormat="1" ht="13.8">
      <c r="A1092" s="28">
        <v>3712</v>
      </c>
      <c r="B1092" s="28" t="s">
        <v>1602</v>
      </c>
      <c r="C1092" s="44" t="s">
        <v>589</v>
      </c>
      <c r="D1092" s="45"/>
      <c r="E1092" s="33" t="str">
        <f>IF(D1092&gt;0,($N$2-Excel_BuiltIn__FilterDatabase__1[[#This Row],[Szül Év.Hó.Nap]])/365.25,"0")</f>
        <v>0</v>
      </c>
      <c r="F1092" s="40"/>
      <c r="G1092" s="34" t="str">
        <f>CONCATENATE(H1092,Excel_BuiltIn__FilterDatabase__1[[#This Row],[Felnőtt]],Excel_BuiltIn__FilterDatabase__1[[#This Row],[Senior]],Excel_BuiltIn__FilterDatabase__1[[#This Row],[Super.s]],L1092)</f>
        <v xml:space="preserve">Super.s </v>
      </c>
      <c r="H1092" s="34" t="str">
        <f>IF(L1092="Nő","",IF(Excel_BuiltIn__FilterDatabase__1[[#This Row],[Kor]]&gt;=1=AND(Excel_BuiltIn__FilterDatabase__1[[#This Row],[Kor]]&lt;18),"Junior ",""))</f>
        <v/>
      </c>
      <c r="I1092" s="34" t="str">
        <f>IF(L1092="Nő","",IF(Excel_BuiltIn__FilterDatabase__1[[#This Row],[Kor]]&gt;=18=AND(Excel_BuiltIn__FilterDatabase__1[[#This Row],[Kor]]&lt;=49),"Felnőtt ",""))</f>
        <v/>
      </c>
      <c r="J1092" s="34" t="str">
        <f>IF(L1092="Nő","",IF(Excel_BuiltIn__FilterDatabase__1[[#This Row],[Kor]]&gt;49=AND(Excel_BuiltIn__FilterDatabase__1[[#This Row],[Kor]]&lt;=59),"Senior ",""))</f>
        <v/>
      </c>
      <c r="K1092" s="34" t="str">
        <f>IF(L1092="Nő","",IF(Excel_BuiltIn__FilterDatabase__1[[#This Row],[Kor]]&gt;=60,"Super.s ",""))</f>
        <v xml:space="preserve">Super.s </v>
      </c>
      <c r="L1092" s="34" t="str">
        <f>IF(Excel_BuiltIn__FilterDatabase__1[[#This Row],[Nem]]="Nő","Lady","")</f>
        <v/>
      </c>
    </row>
    <row r="1093" spans="1:12" s="1" customFormat="1" ht="13.8">
      <c r="A1093" s="28">
        <v>3713</v>
      </c>
      <c r="B1093" s="28" t="s">
        <v>2572</v>
      </c>
      <c r="C1093" s="44" t="s">
        <v>589</v>
      </c>
      <c r="D1093" s="45"/>
      <c r="E1093" s="33" t="str">
        <f>IF(D1093&gt;0,($N$2-Excel_BuiltIn__FilterDatabase__1[[#This Row],[Szül Év.Hó.Nap]])/365.25,"0")</f>
        <v>0</v>
      </c>
      <c r="F1093" s="40"/>
      <c r="G1093" s="34" t="str">
        <f>CONCATENATE(H1093,Excel_BuiltIn__FilterDatabase__1[[#This Row],[Felnőtt]],Excel_BuiltIn__FilterDatabase__1[[#This Row],[Senior]],Excel_BuiltIn__FilterDatabase__1[[#This Row],[Super.s]],L1093)</f>
        <v xml:space="preserve">Super.s </v>
      </c>
      <c r="H1093" s="34" t="str">
        <f>IF(L1093="Nő","",IF(Excel_BuiltIn__FilterDatabase__1[[#This Row],[Kor]]&gt;=1=AND(Excel_BuiltIn__FilterDatabase__1[[#This Row],[Kor]]&lt;18),"Junior ",""))</f>
        <v/>
      </c>
      <c r="I1093" s="34" t="str">
        <f>IF(L1093="Nő","",IF(Excel_BuiltIn__FilterDatabase__1[[#This Row],[Kor]]&gt;=18=AND(Excel_BuiltIn__FilterDatabase__1[[#This Row],[Kor]]&lt;=49),"Felnőtt ",""))</f>
        <v/>
      </c>
      <c r="J1093" s="34" t="str">
        <f>IF(L1093="Nő","",IF(Excel_BuiltIn__FilterDatabase__1[[#This Row],[Kor]]&gt;49=AND(Excel_BuiltIn__FilterDatabase__1[[#This Row],[Kor]]&lt;=59),"Senior ",""))</f>
        <v/>
      </c>
      <c r="K1093" s="34" t="str">
        <f>IF(L1093="Nő","",IF(Excel_BuiltIn__FilterDatabase__1[[#This Row],[Kor]]&gt;=60,"Super.s ",""))</f>
        <v xml:space="preserve">Super.s </v>
      </c>
      <c r="L1093" s="34" t="str">
        <f>IF(Excel_BuiltIn__FilterDatabase__1[[#This Row],[Nem]]="Nő","Lady","")</f>
        <v/>
      </c>
    </row>
    <row r="1094" spans="1:12" s="1" customFormat="1" ht="27.6">
      <c r="A1094" s="28">
        <v>3716</v>
      </c>
      <c r="B1094" s="28" t="s">
        <v>1603</v>
      </c>
      <c r="C1094" s="44" t="s">
        <v>589</v>
      </c>
      <c r="D1094" s="45"/>
      <c r="E1094" s="33" t="str">
        <f>IF(D1094&gt;0,($N$2-Excel_BuiltIn__FilterDatabase__1[[#This Row],[Szül Év.Hó.Nap]])/365.25,"0")</f>
        <v>0</v>
      </c>
      <c r="F1094" s="40"/>
      <c r="G1094" s="34" t="str">
        <f>CONCATENATE(H1094,Excel_BuiltIn__FilterDatabase__1[[#This Row],[Felnőtt]],Excel_BuiltIn__FilterDatabase__1[[#This Row],[Senior]],Excel_BuiltIn__FilterDatabase__1[[#This Row],[Super.s]],L1094)</f>
        <v xml:space="preserve">Super.s </v>
      </c>
      <c r="H1094" s="34" t="str">
        <f>IF(L1094="Nő","",IF(Excel_BuiltIn__FilterDatabase__1[[#This Row],[Kor]]&gt;=1=AND(Excel_BuiltIn__FilterDatabase__1[[#This Row],[Kor]]&lt;18),"Junior ",""))</f>
        <v/>
      </c>
      <c r="I1094" s="34" t="str">
        <f>IF(L1094="Nő","",IF(Excel_BuiltIn__FilterDatabase__1[[#This Row],[Kor]]&gt;=18=AND(Excel_BuiltIn__FilterDatabase__1[[#This Row],[Kor]]&lt;=49),"Felnőtt ",""))</f>
        <v/>
      </c>
      <c r="J1094" s="34" t="str">
        <f>IF(L1094="Nő","",IF(Excel_BuiltIn__FilterDatabase__1[[#This Row],[Kor]]&gt;49=AND(Excel_BuiltIn__FilterDatabase__1[[#This Row],[Kor]]&lt;=59),"Senior ",""))</f>
        <v/>
      </c>
      <c r="K1094" s="34" t="str">
        <f>IF(L1094="Nő","",IF(Excel_BuiltIn__FilterDatabase__1[[#This Row],[Kor]]&gt;=60,"Super.s ",""))</f>
        <v xml:space="preserve">Super.s </v>
      </c>
      <c r="L1094" s="34" t="str">
        <f>IF(Excel_BuiltIn__FilterDatabase__1[[#This Row],[Nem]]="Nő","Lady","")</f>
        <v/>
      </c>
    </row>
    <row r="1095" spans="1:12" s="1" customFormat="1" ht="13.8">
      <c r="A1095" s="28">
        <v>3717</v>
      </c>
      <c r="B1095" s="28" t="s">
        <v>2573</v>
      </c>
      <c r="C1095" s="44" t="s">
        <v>589</v>
      </c>
      <c r="D1095" s="45"/>
      <c r="E1095" s="33" t="str">
        <f>IF(D1095&gt;0,($N$2-Excel_BuiltIn__FilterDatabase__1[[#This Row],[Szül Év.Hó.Nap]])/365.25,"0")</f>
        <v>0</v>
      </c>
      <c r="F1095" s="40"/>
      <c r="G1095" s="34" t="str">
        <f>CONCATENATE(H1095,Excel_BuiltIn__FilterDatabase__1[[#This Row],[Felnőtt]],Excel_BuiltIn__FilterDatabase__1[[#This Row],[Senior]],Excel_BuiltIn__FilterDatabase__1[[#This Row],[Super.s]],L1095)</f>
        <v xml:space="preserve">Super.s </v>
      </c>
      <c r="H1095" s="34" t="str">
        <f>IF(L1095="Nő","",IF(Excel_BuiltIn__FilterDatabase__1[[#This Row],[Kor]]&gt;=1=AND(Excel_BuiltIn__FilterDatabase__1[[#This Row],[Kor]]&lt;18),"Junior ",""))</f>
        <v/>
      </c>
      <c r="I1095" s="34" t="str">
        <f>IF(L1095="Nő","",IF(Excel_BuiltIn__FilterDatabase__1[[#This Row],[Kor]]&gt;=18=AND(Excel_BuiltIn__FilterDatabase__1[[#This Row],[Kor]]&lt;=49),"Felnőtt ",""))</f>
        <v/>
      </c>
      <c r="J1095" s="34" t="str">
        <f>IF(L1095="Nő","",IF(Excel_BuiltIn__FilterDatabase__1[[#This Row],[Kor]]&gt;49=AND(Excel_BuiltIn__FilterDatabase__1[[#This Row],[Kor]]&lt;=59),"Senior ",""))</f>
        <v/>
      </c>
      <c r="K1095" s="34" t="str">
        <f>IF(L1095="Nő","",IF(Excel_BuiltIn__FilterDatabase__1[[#This Row],[Kor]]&gt;=60,"Super.s ",""))</f>
        <v xml:space="preserve">Super.s </v>
      </c>
      <c r="L1095" s="34" t="str">
        <f>IF(Excel_BuiltIn__FilterDatabase__1[[#This Row],[Nem]]="Nő","Lady","")</f>
        <v/>
      </c>
    </row>
    <row r="1096" spans="1:12" s="1" customFormat="1" ht="27.6">
      <c r="A1096" s="28">
        <v>3720</v>
      </c>
      <c r="B1096" s="28" t="s">
        <v>2574</v>
      </c>
      <c r="C1096" s="44" t="s">
        <v>85</v>
      </c>
      <c r="D1096" s="45"/>
      <c r="E1096" s="33" t="str">
        <f>IF(D1096&gt;0,($N$2-Excel_BuiltIn__FilterDatabase__1[[#This Row],[Szül Év.Hó.Nap]])/365.25,"0")</f>
        <v>0</v>
      </c>
      <c r="F1096" s="40"/>
      <c r="G1096" s="34" t="str">
        <f>CONCATENATE(H1096,Excel_BuiltIn__FilterDatabase__1[[#This Row],[Felnőtt]],Excel_BuiltIn__FilterDatabase__1[[#This Row],[Senior]],Excel_BuiltIn__FilterDatabase__1[[#This Row],[Super.s]],L1096)</f>
        <v xml:space="preserve">Super.s </v>
      </c>
      <c r="H1096" s="34" t="str">
        <f>IF(L1096="Nő","",IF(Excel_BuiltIn__FilterDatabase__1[[#This Row],[Kor]]&gt;=1=AND(Excel_BuiltIn__FilterDatabase__1[[#This Row],[Kor]]&lt;18),"Junior ",""))</f>
        <v/>
      </c>
      <c r="I1096" s="34" t="str">
        <f>IF(L1096="Nő","",IF(Excel_BuiltIn__FilterDatabase__1[[#This Row],[Kor]]&gt;=18=AND(Excel_BuiltIn__FilterDatabase__1[[#This Row],[Kor]]&lt;=49),"Felnőtt ",""))</f>
        <v/>
      </c>
      <c r="J1096" s="34" t="str">
        <f>IF(L1096="Nő","",IF(Excel_BuiltIn__FilterDatabase__1[[#This Row],[Kor]]&gt;49=AND(Excel_BuiltIn__FilterDatabase__1[[#This Row],[Kor]]&lt;=59),"Senior ",""))</f>
        <v/>
      </c>
      <c r="K1096" s="34" t="str">
        <f>IF(L1096="Nő","",IF(Excel_BuiltIn__FilterDatabase__1[[#This Row],[Kor]]&gt;=60,"Super.s ",""))</f>
        <v xml:space="preserve">Super.s </v>
      </c>
      <c r="L1096" s="34" t="str">
        <f>IF(Excel_BuiltIn__FilterDatabase__1[[#This Row],[Nem]]="Nő","Lady","")</f>
        <v/>
      </c>
    </row>
    <row r="1097" spans="1:12" s="1" customFormat="1" ht="13.8">
      <c r="A1097" s="28">
        <v>3723</v>
      </c>
      <c r="B1097" s="28" t="s">
        <v>783</v>
      </c>
      <c r="C1097" s="44" t="s">
        <v>114</v>
      </c>
      <c r="D1097" s="45"/>
      <c r="E1097" s="33" t="str">
        <f>IF(D1097&gt;0,($N$2-Excel_BuiltIn__FilterDatabase__1[[#This Row],[Szül Év.Hó.Nap]])/365.25,"0")</f>
        <v>0</v>
      </c>
      <c r="F1097" s="40"/>
      <c r="G1097" s="34" t="str">
        <f>CONCATENATE(H1097,Excel_BuiltIn__FilterDatabase__1[[#This Row],[Felnőtt]],Excel_BuiltIn__FilterDatabase__1[[#This Row],[Senior]],Excel_BuiltIn__FilterDatabase__1[[#This Row],[Super.s]],L1097)</f>
        <v xml:space="preserve">Super.s </v>
      </c>
      <c r="H1097" s="34" t="str">
        <f>IF(L1097="Nő","",IF(Excel_BuiltIn__FilterDatabase__1[[#This Row],[Kor]]&gt;=1=AND(Excel_BuiltIn__FilterDatabase__1[[#This Row],[Kor]]&lt;18),"Junior ",""))</f>
        <v/>
      </c>
      <c r="I1097" s="34" t="str">
        <f>IF(L1097="Nő","",IF(Excel_BuiltIn__FilterDatabase__1[[#This Row],[Kor]]&gt;=18=AND(Excel_BuiltIn__FilterDatabase__1[[#This Row],[Kor]]&lt;=49),"Felnőtt ",""))</f>
        <v/>
      </c>
      <c r="J1097" s="34" t="str">
        <f>IF(L1097="Nő","",IF(Excel_BuiltIn__FilterDatabase__1[[#This Row],[Kor]]&gt;49=AND(Excel_BuiltIn__FilterDatabase__1[[#This Row],[Kor]]&lt;=59),"Senior ",""))</f>
        <v/>
      </c>
      <c r="K1097" s="34" t="str">
        <f>IF(L1097="Nő","",IF(Excel_BuiltIn__FilterDatabase__1[[#This Row],[Kor]]&gt;=60,"Super.s ",""))</f>
        <v xml:space="preserve">Super.s </v>
      </c>
      <c r="L1097" s="34" t="str">
        <f>IF(Excel_BuiltIn__FilterDatabase__1[[#This Row],[Nem]]="Nő","Lady","")</f>
        <v/>
      </c>
    </row>
    <row r="1098" spans="1:12" s="1" customFormat="1" ht="13.8">
      <c r="A1098" s="28">
        <v>3728</v>
      </c>
      <c r="B1098" s="28" t="s">
        <v>1604</v>
      </c>
      <c r="C1098" s="44" t="s">
        <v>589</v>
      </c>
      <c r="D1098" s="45"/>
      <c r="E1098" s="33" t="str">
        <f>IF(D1098&gt;0,($N$2-Excel_BuiltIn__FilterDatabase__1[[#This Row],[Szül Év.Hó.Nap]])/365.25,"0")</f>
        <v>0</v>
      </c>
      <c r="F1098" s="40"/>
      <c r="G1098" s="34" t="str">
        <f>CONCATENATE(H1098,Excel_BuiltIn__FilterDatabase__1[[#This Row],[Felnőtt]],Excel_BuiltIn__FilterDatabase__1[[#This Row],[Senior]],Excel_BuiltIn__FilterDatabase__1[[#This Row],[Super.s]],L1098)</f>
        <v xml:space="preserve">Super.s </v>
      </c>
      <c r="H1098" s="34" t="str">
        <f>IF(L1098="Nő","",IF(Excel_BuiltIn__FilterDatabase__1[[#This Row],[Kor]]&gt;=1=AND(Excel_BuiltIn__FilterDatabase__1[[#This Row],[Kor]]&lt;18),"Junior ",""))</f>
        <v/>
      </c>
      <c r="I1098" s="34" t="str">
        <f>IF(L1098="Nő","",IF(Excel_BuiltIn__FilterDatabase__1[[#This Row],[Kor]]&gt;=18=AND(Excel_BuiltIn__FilterDatabase__1[[#This Row],[Kor]]&lt;=49),"Felnőtt ",""))</f>
        <v/>
      </c>
      <c r="J1098" s="34" t="str">
        <f>IF(L1098="Nő","",IF(Excel_BuiltIn__FilterDatabase__1[[#This Row],[Kor]]&gt;49=AND(Excel_BuiltIn__FilterDatabase__1[[#This Row],[Kor]]&lt;=59),"Senior ",""))</f>
        <v/>
      </c>
      <c r="K1098" s="34" t="str">
        <f>IF(L1098="Nő","",IF(Excel_BuiltIn__FilterDatabase__1[[#This Row],[Kor]]&gt;=60,"Super.s ",""))</f>
        <v xml:space="preserve">Super.s </v>
      </c>
      <c r="L1098" s="34" t="str">
        <f>IF(Excel_BuiltIn__FilterDatabase__1[[#This Row],[Nem]]="Nő","Lady","")</f>
        <v/>
      </c>
    </row>
    <row r="1099" spans="1:12" s="1" customFormat="1" ht="13.8">
      <c r="A1099" s="28">
        <v>3730</v>
      </c>
      <c r="B1099" s="28" t="s">
        <v>2575</v>
      </c>
      <c r="C1099" s="44" t="s">
        <v>589</v>
      </c>
      <c r="D1099" s="45"/>
      <c r="E1099" s="33" t="str">
        <f>IF(D1099&gt;0,($N$2-Excel_BuiltIn__FilterDatabase__1[[#This Row],[Szül Év.Hó.Nap]])/365.25,"0")</f>
        <v>0</v>
      </c>
      <c r="F1099" s="40"/>
      <c r="G1099" s="34" t="str">
        <f>CONCATENATE(H1099,Excel_BuiltIn__FilterDatabase__1[[#This Row],[Felnőtt]],Excel_BuiltIn__FilterDatabase__1[[#This Row],[Senior]],Excel_BuiltIn__FilterDatabase__1[[#This Row],[Super.s]],L1099)</f>
        <v xml:space="preserve">Super.s </v>
      </c>
      <c r="H1099" s="34" t="str">
        <f>IF(L1099="Nő","",IF(Excel_BuiltIn__FilterDatabase__1[[#This Row],[Kor]]&gt;=1=AND(Excel_BuiltIn__FilterDatabase__1[[#This Row],[Kor]]&lt;18),"Junior ",""))</f>
        <v/>
      </c>
      <c r="I1099" s="34" t="str">
        <f>IF(L1099="Nő","",IF(Excel_BuiltIn__FilterDatabase__1[[#This Row],[Kor]]&gt;=18=AND(Excel_BuiltIn__FilterDatabase__1[[#This Row],[Kor]]&lt;=49),"Felnőtt ",""))</f>
        <v/>
      </c>
      <c r="J1099" s="34" t="str">
        <f>IF(L1099="Nő","",IF(Excel_BuiltIn__FilterDatabase__1[[#This Row],[Kor]]&gt;49=AND(Excel_BuiltIn__FilterDatabase__1[[#This Row],[Kor]]&lt;=59),"Senior ",""))</f>
        <v/>
      </c>
      <c r="K1099" s="34" t="str">
        <f>IF(L1099="Nő","",IF(Excel_BuiltIn__FilterDatabase__1[[#This Row],[Kor]]&gt;=60,"Super.s ",""))</f>
        <v xml:space="preserve">Super.s </v>
      </c>
      <c r="L1099" s="34" t="str">
        <f>IF(Excel_BuiltIn__FilterDatabase__1[[#This Row],[Nem]]="Nő","Lady","")</f>
        <v/>
      </c>
    </row>
    <row r="1100" spans="1:12" s="1" customFormat="1" ht="13.8">
      <c r="A1100" s="28">
        <v>3731</v>
      </c>
      <c r="B1100" s="28" t="s">
        <v>784</v>
      </c>
      <c r="C1100" s="44" t="s">
        <v>589</v>
      </c>
      <c r="D1100" s="45"/>
      <c r="E1100" s="33" t="str">
        <f>IF(D1100&gt;0,($N$2-Excel_BuiltIn__FilterDatabase__1[[#This Row],[Szül Év.Hó.Nap]])/365.25,"0")</f>
        <v>0</v>
      </c>
      <c r="F1100" s="40"/>
      <c r="G1100" s="34" t="str">
        <f>CONCATENATE(H1100,Excel_BuiltIn__FilterDatabase__1[[#This Row],[Felnőtt]],Excel_BuiltIn__FilterDatabase__1[[#This Row],[Senior]],Excel_BuiltIn__FilterDatabase__1[[#This Row],[Super.s]],L1100)</f>
        <v xml:space="preserve">Super.s </v>
      </c>
      <c r="H1100" s="34" t="str">
        <f>IF(L1100="Nő","",IF(Excel_BuiltIn__FilterDatabase__1[[#This Row],[Kor]]&gt;=1=AND(Excel_BuiltIn__FilterDatabase__1[[#This Row],[Kor]]&lt;18),"Junior ",""))</f>
        <v/>
      </c>
      <c r="I1100" s="34" t="str">
        <f>IF(L1100="Nő","",IF(Excel_BuiltIn__FilterDatabase__1[[#This Row],[Kor]]&gt;=18=AND(Excel_BuiltIn__FilterDatabase__1[[#This Row],[Kor]]&lt;=49),"Felnőtt ",""))</f>
        <v/>
      </c>
      <c r="J1100" s="34" t="str">
        <f>IF(L1100="Nő","",IF(Excel_BuiltIn__FilterDatabase__1[[#This Row],[Kor]]&gt;49=AND(Excel_BuiltIn__FilterDatabase__1[[#This Row],[Kor]]&lt;=59),"Senior ",""))</f>
        <v/>
      </c>
      <c r="K1100" s="34" t="str">
        <f>IF(L1100="Nő","",IF(Excel_BuiltIn__FilterDatabase__1[[#This Row],[Kor]]&gt;=60,"Super.s ",""))</f>
        <v xml:space="preserve">Super.s </v>
      </c>
      <c r="L1100" s="34" t="str">
        <f>IF(Excel_BuiltIn__FilterDatabase__1[[#This Row],[Nem]]="Nő","Lady","")</f>
        <v/>
      </c>
    </row>
    <row r="1101" spans="1:12" s="1" customFormat="1" ht="13.8">
      <c r="A1101" s="28">
        <v>3732</v>
      </c>
      <c r="B1101" s="28" t="s">
        <v>1605</v>
      </c>
      <c r="C1101" s="44" t="s">
        <v>589</v>
      </c>
      <c r="D1101" s="45"/>
      <c r="E1101" s="33" t="str">
        <f>IF(D1101&gt;0,($N$2-Excel_BuiltIn__FilterDatabase__1[[#This Row],[Szül Év.Hó.Nap]])/365.25,"0")</f>
        <v>0</v>
      </c>
      <c r="F1101" s="40"/>
      <c r="G1101" s="34" t="str">
        <f>CONCATENATE(H1101,Excel_BuiltIn__FilterDatabase__1[[#This Row],[Felnőtt]],Excel_BuiltIn__FilterDatabase__1[[#This Row],[Senior]],Excel_BuiltIn__FilterDatabase__1[[#This Row],[Super.s]],L1101)</f>
        <v xml:space="preserve">Super.s </v>
      </c>
      <c r="H1101" s="34" t="str">
        <f>IF(L1101="Nő","",IF(Excel_BuiltIn__FilterDatabase__1[[#This Row],[Kor]]&gt;=1=AND(Excel_BuiltIn__FilterDatabase__1[[#This Row],[Kor]]&lt;18),"Junior ",""))</f>
        <v/>
      </c>
      <c r="I1101" s="34" t="str">
        <f>IF(L1101="Nő","",IF(Excel_BuiltIn__FilterDatabase__1[[#This Row],[Kor]]&gt;=18=AND(Excel_BuiltIn__FilterDatabase__1[[#This Row],[Kor]]&lt;=49),"Felnőtt ",""))</f>
        <v/>
      </c>
      <c r="J1101" s="34" t="str">
        <f>IF(L1101="Nő","",IF(Excel_BuiltIn__FilterDatabase__1[[#This Row],[Kor]]&gt;49=AND(Excel_BuiltIn__FilterDatabase__1[[#This Row],[Kor]]&lt;=59),"Senior ",""))</f>
        <v/>
      </c>
      <c r="K1101" s="34" t="str">
        <f>IF(L1101="Nő","",IF(Excel_BuiltIn__FilterDatabase__1[[#This Row],[Kor]]&gt;=60,"Super.s ",""))</f>
        <v xml:space="preserve">Super.s </v>
      </c>
      <c r="L1101" s="34" t="str">
        <f>IF(Excel_BuiltIn__FilterDatabase__1[[#This Row],[Nem]]="Nő","Lady","")</f>
        <v/>
      </c>
    </row>
    <row r="1102" spans="1:12" s="1" customFormat="1" ht="13.8">
      <c r="A1102" s="28">
        <v>3734</v>
      </c>
      <c r="B1102" s="28" t="s">
        <v>1606</v>
      </c>
      <c r="C1102" s="44" t="s">
        <v>942</v>
      </c>
      <c r="D1102" s="45"/>
      <c r="E1102" s="33" t="str">
        <f>IF(D1102&gt;0,($N$2-Excel_BuiltIn__FilterDatabase__1[[#This Row],[Szül Év.Hó.Nap]])/365.25,"0")</f>
        <v>0</v>
      </c>
      <c r="F1102" s="40"/>
      <c r="G1102" s="34" t="str">
        <f>CONCATENATE(H1102,Excel_BuiltIn__FilterDatabase__1[[#This Row],[Felnőtt]],Excel_BuiltIn__FilterDatabase__1[[#This Row],[Senior]],Excel_BuiltIn__FilterDatabase__1[[#This Row],[Super.s]],L1102)</f>
        <v xml:space="preserve">Super.s </v>
      </c>
      <c r="H1102" s="34" t="str">
        <f>IF(L1102="Nő","",IF(Excel_BuiltIn__FilterDatabase__1[[#This Row],[Kor]]&gt;=1=AND(Excel_BuiltIn__FilterDatabase__1[[#This Row],[Kor]]&lt;18),"Junior ",""))</f>
        <v/>
      </c>
      <c r="I1102" s="34" t="str">
        <f>IF(L1102="Nő","",IF(Excel_BuiltIn__FilterDatabase__1[[#This Row],[Kor]]&gt;=18=AND(Excel_BuiltIn__FilterDatabase__1[[#This Row],[Kor]]&lt;=49),"Felnőtt ",""))</f>
        <v/>
      </c>
      <c r="J1102" s="34" t="str">
        <f>IF(L1102="Nő","",IF(Excel_BuiltIn__FilterDatabase__1[[#This Row],[Kor]]&gt;49=AND(Excel_BuiltIn__FilterDatabase__1[[#This Row],[Kor]]&lt;=59),"Senior ",""))</f>
        <v/>
      </c>
      <c r="K1102" s="34" t="str">
        <f>IF(L1102="Nő","",IF(Excel_BuiltIn__FilterDatabase__1[[#This Row],[Kor]]&gt;=60,"Super.s ",""))</f>
        <v xml:space="preserve">Super.s </v>
      </c>
      <c r="L1102" s="34" t="str">
        <f>IF(Excel_BuiltIn__FilterDatabase__1[[#This Row],[Nem]]="Nő","Lady","")</f>
        <v/>
      </c>
    </row>
    <row r="1103" spans="1:12" s="1" customFormat="1" ht="13.8">
      <c r="A1103" s="28">
        <v>3737</v>
      </c>
      <c r="B1103" s="28" t="s">
        <v>785</v>
      </c>
      <c r="C1103" s="44" t="s">
        <v>964</v>
      </c>
      <c r="D1103" s="45"/>
      <c r="E1103" s="33" t="str">
        <f>IF(D1103&gt;0,($N$2-Excel_BuiltIn__FilterDatabase__1[[#This Row],[Szül Év.Hó.Nap]])/365.25,"0")</f>
        <v>0</v>
      </c>
      <c r="F1103" s="40"/>
      <c r="G1103" s="34" t="str">
        <f>CONCATENATE(H1103,Excel_BuiltIn__FilterDatabase__1[[#This Row],[Felnőtt]],Excel_BuiltIn__FilterDatabase__1[[#This Row],[Senior]],Excel_BuiltIn__FilterDatabase__1[[#This Row],[Super.s]],L1103)</f>
        <v xml:space="preserve">Super.s </v>
      </c>
      <c r="H1103" s="34" t="str">
        <f>IF(L1103="Nő","",IF(Excel_BuiltIn__FilterDatabase__1[[#This Row],[Kor]]&gt;=1=AND(Excel_BuiltIn__FilterDatabase__1[[#This Row],[Kor]]&lt;18),"Junior ",""))</f>
        <v/>
      </c>
      <c r="I1103" s="34" t="str">
        <f>IF(L1103="Nő","",IF(Excel_BuiltIn__FilterDatabase__1[[#This Row],[Kor]]&gt;=18=AND(Excel_BuiltIn__FilterDatabase__1[[#This Row],[Kor]]&lt;=49),"Felnőtt ",""))</f>
        <v/>
      </c>
      <c r="J1103" s="34" t="str">
        <f>IF(L1103="Nő","",IF(Excel_BuiltIn__FilterDatabase__1[[#This Row],[Kor]]&gt;49=AND(Excel_BuiltIn__FilterDatabase__1[[#This Row],[Kor]]&lt;=59),"Senior ",""))</f>
        <v/>
      </c>
      <c r="K1103" s="34" t="str">
        <f>IF(L1103="Nő","",IF(Excel_BuiltIn__FilterDatabase__1[[#This Row],[Kor]]&gt;=60,"Super.s ",""))</f>
        <v xml:space="preserve">Super.s </v>
      </c>
      <c r="L1103" s="34" t="str">
        <f>IF(Excel_BuiltIn__FilterDatabase__1[[#This Row],[Nem]]="Nő","Lady","")</f>
        <v/>
      </c>
    </row>
    <row r="1104" spans="1:12" s="1" customFormat="1" ht="13.8">
      <c r="A1104" s="28">
        <v>3738</v>
      </c>
      <c r="B1104" s="28" t="s">
        <v>1607</v>
      </c>
      <c r="C1104" s="44" t="s">
        <v>964</v>
      </c>
      <c r="D1104" s="45"/>
      <c r="E1104" s="33" t="str">
        <f>IF(D1104&gt;0,($N$2-Excel_BuiltIn__FilterDatabase__1[[#This Row],[Szül Év.Hó.Nap]])/365.25,"0")</f>
        <v>0</v>
      </c>
      <c r="F1104" s="40"/>
      <c r="G1104" s="34" t="str">
        <f>CONCATENATE(H1104,Excel_BuiltIn__FilterDatabase__1[[#This Row],[Felnőtt]],Excel_BuiltIn__FilterDatabase__1[[#This Row],[Senior]],Excel_BuiltIn__FilterDatabase__1[[#This Row],[Super.s]],L1104)</f>
        <v xml:space="preserve">Super.s </v>
      </c>
      <c r="H1104" s="34" t="str">
        <f>IF(L1104="Nő","",IF(Excel_BuiltIn__FilterDatabase__1[[#This Row],[Kor]]&gt;=1=AND(Excel_BuiltIn__FilterDatabase__1[[#This Row],[Kor]]&lt;18),"Junior ",""))</f>
        <v/>
      </c>
      <c r="I1104" s="34" t="str">
        <f>IF(L1104="Nő","",IF(Excel_BuiltIn__FilterDatabase__1[[#This Row],[Kor]]&gt;=18=AND(Excel_BuiltIn__FilterDatabase__1[[#This Row],[Kor]]&lt;=49),"Felnőtt ",""))</f>
        <v/>
      </c>
      <c r="J1104" s="34" t="str">
        <f>IF(L1104="Nő","",IF(Excel_BuiltIn__FilterDatabase__1[[#This Row],[Kor]]&gt;49=AND(Excel_BuiltIn__FilterDatabase__1[[#This Row],[Kor]]&lt;=59),"Senior ",""))</f>
        <v/>
      </c>
      <c r="K1104" s="34" t="str">
        <f>IF(L1104="Nő","",IF(Excel_BuiltIn__FilterDatabase__1[[#This Row],[Kor]]&gt;=60,"Super.s ",""))</f>
        <v xml:space="preserve">Super.s </v>
      </c>
      <c r="L1104" s="34" t="str">
        <f>IF(Excel_BuiltIn__FilterDatabase__1[[#This Row],[Nem]]="Nő","Lady","")</f>
        <v/>
      </c>
    </row>
    <row r="1105" spans="1:12" s="1" customFormat="1" ht="13.8">
      <c r="A1105" s="28">
        <v>3739</v>
      </c>
      <c r="B1105" s="28" t="s">
        <v>262</v>
      </c>
      <c r="C1105" s="44" t="s">
        <v>2364</v>
      </c>
      <c r="D1105" s="45"/>
      <c r="E1105" s="33" t="str">
        <f>IF(D1105&gt;0,($N$2-Excel_BuiltIn__FilterDatabase__1[[#This Row],[Szül Év.Hó.Nap]])/365.25,"0")</f>
        <v>0</v>
      </c>
      <c r="F1105" s="40"/>
      <c r="G1105" s="34" t="str">
        <f>CONCATENATE(H1105,Excel_BuiltIn__FilterDatabase__1[[#This Row],[Felnőtt]],Excel_BuiltIn__FilterDatabase__1[[#This Row],[Senior]],Excel_BuiltIn__FilterDatabase__1[[#This Row],[Super.s]],L1105)</f>
        <v xml:space="preserve">Super.s </v>
      </c>
      <c r="H1105" s="34" t="str">
        <f>IF(L1105="Nő","",IF(Excel_BuiltIn__FilterDatabase__1[[#This Row],[Kor]]&gt;=1=AND(Excel_BuiltIn__FilterDatabase__1[[#This Row],[Kor]]&lt;18),"Junior ",""))</f>
        <v/>
      </c>
      <c r="I1105" s="34" t="str">
        <f>IF(L1105="Nő","",IF(Excel_BuiltIn__FilterDatabase__1[[#This Row],[Kor]]&gt;=18=AND(Excel_BuiltIn__FilterDatabase__1[[#This Row],[Kor]]&lt;=49),"Felnőtt ",""))</f>
        <v/>
      </c>
      <c r="J1105" s="34" t="str">
        <f>IF(L1105="Nő","",IF(Excel_BuiltIn__FilterDatabase__1[[#This Row],[Kor]]&gt;49=AND(Excel_BuiltIn__FilterDatabase__1[[#This Row],[Kor]]&lt;=59),"Senior ",""))</f>
        <v/>
      </c>
      <c r="K1105" s="34" t="str">
        <f>IF(L1105="Nő","",IF(Excel_BuiltIn__FilterDatabase__1[[#This Row],[Kor]]&gt;=60,"Super.s ",""))</f>
        <v xml:space="preserve">Super.s </v>
      </c>
      <c r="L1105" s="34" t="str">
        <f>IF(Excel_BuiltIn__FilterDatabase__1[[#This Row],[Nem]]="Nő","Lady","")</f>
        <v/>
      </c>
    </row>
    <row r="1106" spans="1:12" s="1" customFormat="1" ht="13.8">
      <c r="A1106" s="28">
        <v>3742</v>
      </c>
      <c r="B1106" s="28" t="s">
        <v>1608</v>
      </c>
      <c r="C1106" s="44" t="s">
        <v>963</v>
      </c>
      <c r="D1106" s="45"/>
      <c r="E1106" s="33" t="str">
        <f>IF(D1106&gt;0,($N$2-Excel_BuiltIn__FilterDatabase__1[[#This Row],[Szül Év.Hó.Nap]])/365.25,"0")</f>
        <v>0</v>
      </c>
      <c r="F1106" s="40"/>
      <c r="G1106" s="34" t="str">
        <f>CONCATENATE(H1106,Excel_BuiltIn__FilterDatabase__1[[#This Row],[Felnőtt]],Excel_BuiltIn__FilterDatabase__1[[#This Row],[Senior]],Excel_BuiltIn__FilterDatabase__1[[#This Row],[Super.s]],L1106)</f>
        <v xml:space="preserve">Super.s </v>
      </c>
      <c r="H1106" s="34" t="str">
        <f>IF(L1106="Nő","",IF(Excel_BuiltIn__FilterDatabase__1[[#This Row],[Kor]]&gt;=1=AND(Excel_BuiltIn__FilterDatabase__1[[#This Row],[Kor]]&lt;18),"Junior ",""))</f>
        <v/>
      </c>
      <c r="I1106" s="34" t="str">
        <f>IF(L1106="Nő","",IF(Excel_BuiltIn__FilterDatabase__1[[#This Row],[Kor]]&gt;=18=AND(Excel_BuiltIn__FilterDatabase__1[[#This Row],[Kor]]&lt;=49),"Felnőtt ",""))</f>
        <v/>
      </c>
      <c r="J1106" s="34" t="str">
        <f>IF(L1106="Nő","",IF(Excel_BuiltIn__FilterDatabase__1[[#This Row],[Kor]]&gt;49=AND(Excel_BuiltIn__FilterDatabase__1[[#This Row],[Kor]]&lt;=59),"Senior ",""))</f>
        <v/>
      </c>
      <c r="K1106" s="34" t="str">
        <f>IF(L1106="Nő","",IF(Excel_BuiltIn__FilterDatabase__1[[#This Row],[Kor]]&gt;=60,"Super.s ",""))</f>
        <v xml:space="preserve">Super.s </v>
      </c>
      <c r="L1106" s="34" t="str">
        <f>IF(Excel_BuiltIn__FilterDatabase__1[[#This Row],[Nem]]="Nő","Lady","")</f>
        <v/>
      </c>
    </row>
    <row r="1107" spans="1:12" s="1" customFormat="1" ht="13.8">
      <c r="A1107" s="28">
        <v>3747</v>
      </c>
      <c r="B1107" s="28" t="s">
        <v>786</v>
      </c>
      <c r="C1107" s="44" t="s">
        <v>589</v>
      </c>
      <c r="D1107" s="45"/>
      <c r="E1107" s="33" t="str">
        <f>IF(D1107&gt;0,($N$2-Excel_BuiltIn__FilterDatabase__1[[#This Row],[Szül Év.Hó.Nap]])/365.25,"0")</f>
        <v>0</v>
      </c>
      <c r="F1107" s="40"/>
      <c r="G1107" s="34" t="str">
        <f>CONCATENATE(H1107,Excel_BuiltIn__FilterDatabase__1[[#This Row],[Felnőtt]],Excel_BuiltIn__FilterDatabase__1[[#This Row],[Senior]],Excel_BuiltIn__FilterDatabase__1[[#This Row],[Super.s]],L1107)</f>
        <v xml:space="preserve">Super.s </v>
      </c>
      <c r="H1107" s="34" t="str">
        <f>IF(L1107="Nő","",IF(Excel_BuiltIn__FilterDatabase__1[[#This Row],[Kor]]&gt;=1=AND(Excel_BuiltIn__FilterDatabase__1[[#This Row],[Kor]]&lt;18),"Junior ",""))</f>
        <v/>
      </c>
      <c r="I1107" s="34" t="str">
        <f>IF(L1107="Nő","",IF(Excel_BuiltIn__FilterDatabase__1[[#This Row],[Kor]]&gt;=18=AND(Excel_BuiltIn__FilterDatabase__1[[#This Row],[Kor]]&lt;=49),"Felnőtt ",""))</f>
        <v/>
      </c>
      <c r="J1107" s="34" t="str">
        <f>IF(L1107="Nő","",IF(Excel_BuiltIn__FilterDatabase__1[[#This Row],[Kor]]&gt;49=AND(Excel_BuiltIn__FilterDatabase__1[[#This Row],[Kor]]&lt;=59),"Senior ",""))</f>
        <v/>
      </c>
      <c r="K1107" s="34" t="str">
        <f>IF(L1107="Nő","",IF(Excel_BuiltIn__FilterDatabase__1[[#This Row],[Kor]]&gt;=60,"Super.s ",""))</f>
        <v xml:space="preserve">Super.s </v>
      </c>
      <c r="L1107" s="34" t="str">
        <f>IF(Excel_BuiltIn__FilterDatabase__1[[#This Row],[Nem]]="Nő","Lady","")</f>
        <v/>
      </c>
    </row>
    <row r="1108" spans="1:12" s="1" customFormat="1" ht="13.8">
      <c r="A1108" s="28">
        <v>3748</v>
      </c>
      <c r="B1108" s="28" t="s">
        <v>1609</v>
      </c>
      <c r="C1108" s="44" t="s">
        <v>589</v>
      </c>
      <c r="D1108" s="45"/>
      <c r="E1108" s="33" t="str">
        <f>IF(D1108&gt;0,($N$2-Excel_BuiltIn__FilterDatabase__1[[#This Row],[Szül Év.Hó.Nap]])/365.25,"0")</f>
        <v>0</v>
      </c>
      <c r="F1108" s="40"/>
      <c r="G1108" s="34" t="str">
        <f>CONCATENATE(H1108,Excel_BuiltIn__FilterDatabase__1[[#This Row],[Felnőtt]],Excel_BuiltIn__FilterDatabase__1[[#This Row],[Senior]],Excel_BuiltIn__FilterDatabase__1[[#This Row],[Super.s]],L1108)</f>
        <v xml:space="preserve">Super.s </v>
      </c>
      <c r="H1108" s="34" t="str">
        <f>IF(L1108="Nő","",IF(Excel_BuiltIn__FilterDatabase__1[[#This Row],[Kor]]&gt;=1=AND(Excel_BuiltIn__FilterDatabase__1[[#This Row],[Kor]]&lt;18),"Junior ",""))</f>
        <v/>
      </c>
      <c r="I1108" s="34" t="str">
        <f>IF(L1108="Nő","",IF(Excel_BuiltIn__FilterDatabase__1[[#This Row],[Kor]]&gt;=18=AND(Excel_BuiltIn__FilterDatabase__1[[#This Row],[Kor]]&lt;=49),"Felnőtt ",""))</f>
        <v/>
      </c>
      <c r="J1108" s="34" t="str">
        <f>IF(L1108="Nő","",IF(Excel_BuiltIn__FilterDatabase__1[[#This Row],[Kor]]&gt;49=AND(Excel_BuiltIn__FilterDatabase__1[[#This Row],[Kor]]&lt;=59),"Senior ",""))</f>
        <v/>
      </c>
      <c r="K1108" s="34" t="str">
        <f>IF(L1108="Nő","",IF(Excel_BuiltIn__FilterDatabase__1[[#This Row],[Kor]]&gt;=60,"Super.s ",""))</f>
        <v xml:space="preserve">Super.s </v>
      </c>
      <c r="L1108" s="34" t="str">
        <f>IF(Excel_BuiltIn__FilterDatabase__1[[#This Row],[Nem]]="Nő","Lady","")</f>
        <v/>
      </c>
    </row>
    <row r="1109" spans="1:12" s="1" customFormat="1" ht="27.6">
      <c r="A1109" s="28">
        <v>3749</v>
      </c>
      <c r="B1109" s="28" t="s">
        <v>2576</v>
      </c>
      <c r="C1109" s="44" t="s">
        <v>589</v>
      </c>
      <c r="D1109" s="45"/>
      <c r="E1109" s="33" t="str">
        <f>IF(D1109&gt;0,($N$2-Excel_BuiltIn__FilterDatabase__1[[#This Row],[Szül Év.Hó.Nap]])/365.25,"0")</f>
        <v>0</v>
      </c>
      <c r="F1109" s="40"/>
      <c r="G1109" s="34" t="str">
        <f>CONCATENATE(H1109,Excel_BuiltIn__FilterDatabase__1[[#This Row],[Felnőtt]],Excel_BuiltIn__FilterDatabase__1[[#This Row],[Senior]],Excel_BuiltIn__FilterDatabase__1[[#This Row],[Super.s]],L1109)</f>
        <v xml:space="preserve">Super.s </v>
      </c>
      <c r="H1109" s="34" t="str">
        <f>IF(L1109="Nő","",IF(Excel_BuiltIn__FilterDatabase__1[[#This Row],[Kor]]&gt;=1=AND(Excel_BuiltIn__FilterDatabase__1[[#This Row],[Kor]]&lt;18),"Junior ",""))</f>
        <v/>
      </c>
      <c r="I1109" s="34" t="str">
        <f>IF(L1109="Nő","",IF(Excel_BuiltIn__FilterDatabase__1[[#This Row],[Kor]]&gt;=18=AND(Excel_BuiltIn__FilterDatabase__1[[#This Row],[Kor]]&lt;=49),"Felnőtt ",""))</f>
        <v/>
      </c>
      <c r="J1109" s="34" t="str">
        <f>IF(L1109="Nő","",IF(Excel_BuiltIn__FilterDatabase__1[[#This Row],[Kor]]&gt;49=AND(Excel_BuiltIn__FilterDatabase__1[[#This Row],[Kor]]&lt;=59),"Senior ",""))</f>
        <v/>
      </c>
      <c r="K1109" s="34" t="str">
        <f>IF(L1109="Nő","",IF(Excel_BuiltIn__FilterDatabase__1[[#This Row],[Kor]]&gt;=60,"Super.s ",""))</f>
        <v xml:space="preserve">Super.s </v>
      </c>
      <c r="L1109" s="34" t="str">
        <f>IF(Excel_BuiltIn__FilterDatabase__1[[#This Row],[Nem]]="Nő","Lady","")</f>
        <v/>
      </c>
    </row>
    <row r="1110" spans="1:12" s="1" customFormat="1" ht="13.8">
      <c r="A1110" s="28">
        <v>3750</v>
      </c>
      <c r="B1110" s="28" t="s">
        <v>787</v>
      </c>
      <c r="C1110" s="44" t="s">
        <v>589</v>
      </c>
      <c r="D1110" s="45"/>
      <c r="E1110" s="33" t="str">
        <f>IF(D1110&gt;0,($N$2-Excel_BuiltIn__FilterDatabase__1[[#This Row],[Szül Év.Hó.Nap]])/365.25,"0")</f>
        <v>0</v>
      </c>
      <c r="F1110" s="40"/>
      <c r="G1110" s="34" t="str">
        <f>CONCATENATE(H1110,Excel_BuiltIn__FilterDatabase__1[[#This Row],[Felnőtt]],Excel_BuiltIn__FilterDatabase__1[[#This Row],[Senior]],Excel_BuiltIn__FilterDatabase__1[[#This Row],[Super.s]],L1110)</f>
        <v xml:space="preserve">Super.s </v>
      </c>
      <c r="H1110" s="34" t="str">
        <f>IF(L1110="Nő","",IF(Excel_BuiltIn__FilterDatabase__1[[#This Row],[Kor]]&gt;=1=AND(Excel_BuiltIn__FilterDatabase__1[[#This Row],[Kor]]&lt;18),"Junior ",""))</f>
        <v/>
      </c>
      <c r="I1110" s="34" t="str">
        <f>IF(L1110="Nő","",IF(Excel_BuiltIn__FilterDatabase__1[[#This Row],[Kor]]&gt;=18=AND(Excel_BuiltIn__FilterDatabase__1[[#This Row],[Kor]]&lt;=49),"Felnőtt ",""))</f>
        <v/>
      </c>
      <c r="J1110" s="34" t="str">
        <f>IF(L1110="Nő","",IF(Excel_BuiltIn__FilterDatabase__1[[#This Row],[Kor]]&gt;49=AND(Excel_BuiltIn__FilterDatabase__1[[#This Row],[Kor]]&lt;=59),"Senior ",""))</f>
        <v/>
      </c>
      <c r="K1110" s="34" t="str">
        <f>IF(L1110="Nő","",IF(Excel_BuiltIn__FilterDatabase__1[[#This Row],[Kor]]&gt;=60,"Super.s ",""))</f>
        <v xml:space="preserve">Super.s </v>
      </c>
      <c r="L1110" s="34" t="str">
        <f>IF(Excel_BuiltIn__FilterDatabase__1[[#This Row],[Nem]]="Nő","Lady","")</f>
        <v/>
      </c>
    </row>
    <row r="1111" spans="1:12" s="1" customFormat="1" ht="27.6">
      <c r="A1111" s="28">
        <v>3751</v>
      </c>
      <c r="B1111" s="28" t="s">
        <v>2577</v>
      </c>
      <c r="C1111" s="44" t="s">
        <v>589</v>
      </c>
      <c r="D1111" s="45"/>
      <c r="E1111" s="33" t="str">
        <f>IF(D1111&gt;0,($N$2-Excel_BuiltIn__FilterDatabase__1[[#This Row],[Szül Év.Hó.Nap]])/365.25,"0")</f>
        <v>0</v>
      </c>
      <c r="F1111" s="40"/>
      <c r="G1111" s="34" t="str">
        <f>CONCATENATE(H1111,Excel_BuiltIn__FilterDatabase__1[[#This Row],[Felnőtt]],Excel_BuiltIn__FilterDatabase__1[[#This Row],[Senior]],Excel_BuiltIn__FilterDatabase__1[[#This Row],[Super.s]],L1111)</f>
        <v xml:space="preserve">Super.s </v>
      </c>
      <c r="H1111" s="34" t="str">
        <f>IF(L1111="Nő","",IF(Excel_BuiltIn__FilterDatabase__1[[#This Row],[Kor]]&gt;=1=AND(Excel_BuiltIn__FilterDatabase__1[[#This Row],[Kor]]&lt;18),"Junior ",""))</f>
        <v/>
      </c>
      <c r="I1111" s="34" t="str">
        <f>IF(L1111="Nő","",IF(Excel_BuiltIn__FilterDatabase__1[[#This Row],[Kor]]&gt;=18=AND(Excel_BuiltIn__FilterDatabase__1[[#This Row],[Kor]]&lt;=49),"Felnőtt ",""))</f>
        <v/>
      </c>
      <c r="J1111" s="34" t="str">
        <f>IF(L1111="Nő","",IF(Excel_BuiltIn__FilterDatabase__1[[#This Row],[Kor]]&gt;49=AND(Excel_BuiltIn__FilterDatabase__1[[#This Row],[Kor]]&lt;=59),"Senior ",""))</f>
        <v/>
      </c>
      <c r="K1111" s="34" t="str">
        <f>IF(L1111="Nő","",IF(Excel_BuiltIn__FilterDatabase__1[[#This Row],[Kor]]&gt;=60,"Super.s ",""))</f>
        <v xml:space="preserve">Super.s </v>
      </c>
      <c r="L1111" s="34" t="str">
        <f>IF(Excel_BuiltIn__FilterDatabase__1[[#This Row],[Nem]]="Nő","Lady","")</f>
        <v/>
      </c>
    </row>
    <row r="1112" spans="1:12" s="1" customFormat="1" ht="27.6">
      <c r="A1112" s="28">
        <v>3752</v>
      </c>
      <c r="B1112" s="28" t="s">
        <v>788</v>
      </c>
      <c r="C1112" s="44" t="s">
        <v>589</v>
      </c>
      <c r="D1112" s="45"/>
      <c r="E1112" s="33" t="str">
        <f>IF(D1112&gt;0,($N$2-Excel_BuiltIn__FilterDatabase__1[[#This Row],[Szül Év.Hó.Nap]])/365.25,"0")</f>
        <v>0</v>
      </c>
      <c r="F1112" s="40"/>
      <c r="G1112" s="34" t="str">
        <f>CONCATENATE(H1112,Excel_BuiltIn__FilterDatabase__1[[#This Row],[Felnőtt]],Excel_BuiltIn__FilterDatabase__1[[#This Row],[Senior]],Excel_BuiltIn__FilterDatabase__1[[#This Row],[Super.s]],L1112)</f>
        <v xml:space="preserve">Super.s </v>
      </c>
      <c r="H1112" s="34" t="str">
        <f>IF(L1112="Nő","",IF(Excel_BuiltIn__FilterDatabase__1[[#This Row],[Kor]]&gt;=1=AND(Excel_BuiltIn__FilterDatabase__1[[#This Row],[Kor]]&lt;18),"Junior ",""))</f>
        <v/>
      </c>
      <c r="I1112" s="34" t="str">
        <f>IF(L1112="Nő","",IF(Excel_BuiltIn__FilterDatabase__1[[#This Row],[Kor]]&gt;=18=AND(Excel_BuiltIn__FilterDatabase__1[[#This Row],[Kor]]&lt;=49),"Felnőtt ",""))</f>
        <v/>
      </c>
      <c r="J1112" s="34" t="str">
        <f>IF(L1112="Nő","",IF(Excel_BuiltIn__FilterDatabase__1[[#This Row],[Kor]]&gt;49=AND(Excel_BuiltIn__FilterDatabase__1[[#This Row],[Kor]]&lt;=59),"Senior ",""))</f>
        <v/>
      </c>
      <c r="K1112" s="34" t="str">
        <f>IF(L1112="Nő","",IF(Excel_BuiltIn__FilterDatabase__1[[#This Row],[Kor]]&gt;=60,"Super.s ",""))</f>
        <v xml:space="preserve">Super.s </v>
      </c>
      <c r="L1112" s="34" t="str">
        <f>IF(Excel_BuiltIn__FilterDatabase__1[[#This Row],[Nem]]="Nő","Lady","")</f>
        <v/>
      </c>
    </row>
    <row r="1113" spans="1:12" s="1" customFormat="1" ht="13.8">
      <c r="A1113" s="28">
        <v>3753</v>
      </c>
      <c r="B1113" s="28" t="s">
        <v>789</v>
      </c>
      <c r="C1113" s="44" t="s">
        <v>589</v>
      </c>
      <c r="D1113" s="45"/>
      <c r="E1113" s="33" t="str">
        <f>IF(D1113&gt;0,($N$2-Excel_BuiltIn__FilterDatabase__1[[#This Row],[Szül Év.Hó.Nap]])/365.25,"0")</f>
        <v>0</v>
      </c>
      <c r="F1113" s="40"/>
      <c r="G1113" s="34" t="str">
        <f>CONCATENATE(H1113,Excel_BuiltIn__FilterDatabase__1[[#This Row],[Felnőtt]],Excel_BuiltIn__FilterDatabase__1[[#This Row],[Senior]],Excel_BuiltIn__FilterDatabase__1[[#This Row],[Super.s]],L1113)</f>
        <v xml:space="preserve">Super.s </v>
      </c>
      <c r="H1113" s="34" t="str">
        <f>IF(L1113="Nő","",IF(Excel_BuiltIn__FilterDatabase__1[[#This Row],[Kor]]&gt;=1=AND(Excel_BuiltIn__FilterDatabase__1[[#This Row],[Kor]]&lt;18),"Junior ",""))</f>
        <v/>
      </c>
      <c r="I1113" s="34" t="str">
        <f>IF(L1113="Nő","",IF(Excel_BuiltIn__FilterDatabase__1[[#This Row],[Kor]]&gt;=18=AND(Excel_BuiltIn__FilterDatabase__1[[#This Row],[Kor]]&lt;=49),"Felnőtt ",""))</f>
        <v/>
      </c>
      <c r="J1113" s="34" t="str">
        <f>IF(L1113="Nő","",IF(Excel_BuiltIn__FilterDatabase__1[[#This Row],[Kor]]&gt;49=AND(Excel_BuiltIn__FilterDatabase__1[[#This Row],[Kor]]&lt;=59),"Senior ",""))</f>
        <v/>
      </c>
      <c r="K1113" s="34" t="str">
        <f>IF(L1113="Nő","",IF(Excel_BuiltIn__FilterDatabase__1[[#This Row],[Kor]]&gt;=60,"Super.s ",""))</f>
        <v xml:space="preserve">Super.s </v>
      </c>
      <c r="L1113" s="34" t="str">
        <f>IF(Excel_BuiltIn__FilterDatabase__1[[#This Row],[Nem]]="Nő","Lady","")</f>
        <v/>
      </c>
    </row>
    <row r="1114" spans="1:12" s="1" customFormat="1" ht="13.8">
      <c r="A1114" s="28">
        <v>3754</v>
      </c>
      <c r="B1114" s="28" t="s">
        <v>790</v>
      </c>
      <c r="C1114" s="44" t="s">
        <v>589</v>
      </c>
      <c r="D1114" s="45"/>
      <c r="E1114" s="33" t="str">
        <f>IF(D1114&gt;0,($N$2-Excel_BuiltIn__FilterDatabase__1[[#This Row],[Szül Év.Hó.Nap]])/365.25,"0")</f>
        <v>0</v>
      </c>
      <c r="F1114" s="40"/>
      <c r="G1114" s="34" t="str">
        <f>CONCATENATE(H1114,Excel_BuiltIn__FilterDatabase__1[[#This Row],[Felnőtt]],Excel_BuiltIn__FilterDatabase__1[[#This Row],[Senior]],Excel_BuiltIn__FilterDatabase__1[[#This Row],[Super.s]],L1114)</f>
        <v xml:space="preserve">Super.s </v>
      </c>
      <c r="H1114" s="34" t="str">
        <f>IF(L1114="Nő","",IF(Excel_BuiltIn__FilterDatabase__1[[#This Row],[Kor]]&gt;=1=AND(Excel_BuiltIn__FilterDatabase__1[[#This Row],[Kor]]&lt;18),"Junior ",""))</f>
        <v/>
      </c>
      <c r="I1114" s="34" t="str">
        <f>IF(L1114="Nő","",IF(Excel_BuiltIn__FilterDatabase__1[[#This Row],[Kor]]&gt;=18=AND(Excel_BuiltIn__FilterDatabase__1[[#This Row],[Kor]]&lt;=49),"Felnőtt ",""))</f>
        <v/>
      </c>
      <c r="J1114" s="34" t="str">
        <f>IF(L1114="Nő","",IF(Excel_BuiltIn__FilterDatabase__1[[#This Row],[Kor]]&gt;49=AND(Excel_BuiltIn__FilterDatabase__1[[#This Row],[Kor]]&lt;=59),"Senior ",""))</f>
        <v/>
      </c>
      <c r="K1114" s="34" t="str">
        <f>IF(L1114="Nő","",IF(Excel_BuiltIn__FilterDatabase__1[[#This Row],[Kor]]&gt;=60,"Super.s ",""))</f>
        <v xml:space="preserve">Super.s </v>
      </c>
      <c r="L1114" s="34" t="str">
        <f>IF(Excel_BuiltIn__FilterDatabase__1[[#This Row],[Nem]]="Nő","Lady","")</f>
        <v/>
      </c>
    </row>
    <row r="1115" spans="1:12" s="1" customFormat="1" ht="13.8">
      <c r="A1115" s="28">
        <v>3758</v>
      </c>
      <c r="B1115" s="28" t="s">
        <v>2578</v>
      </c>
      <c r="C1115" s="44" t="s">
        <v>589</v>
      </c>
      <c r="D1115" s="45"/>
      <c r="E1115" s="33" t="str">
        <f>IF(D1115&gt;0,($N$2-Excel_BuiltIn__FilterDatabase__1[[#This Row],[Szül Év.Hó.Nap]])/365.25,"0")</f>
        <v>0</v>
      </c>
      <c r="F1115" s="40"/>
      <c r="G1115" s="34" t="str">
        <f>CONCATENATE(H1115,Excel_BuiltIn__FilterDatabase__1[[#This Row],[Felnőtt]],Excel_BuiltIn__FilterDatabase__1[[#This Row],[Senior]],Excel_BuiltIn__FilterDatabase__1[[#This Row],[Super.s]],L1115)</f>
        <v xml:space="preserve">Super.s </v>
      </c>
      <c r="H1115" s="34" t="str">
        <f>IF(L1115="Nő","",IF(Excel_BuiltIn__FilterDatabase__1[[#This Row],[Kor]]&gt;=1=AND(Excel_BuiltIn__FilterDatabase__1[[#This Row],[Kor]]&lt;18),"Junior ",""))</f>
        <v/>
      </c>
      <c r="I1115" s="34" t="str">
        <f>IF(L1115="Nő","",IF(Excel_BuiltIn__FilterDatabase__1[[#This Row],[Kor]]&gt;=18=AND(Excel_BuiltIn__FilterDatabase__1[[#This Row],[Kor]]&lt;=49),"Felnőtt ",""))</f>
        <v/>
      </c>
      <c r="J1115" s="34" t="str">
        <f>IF(L1115="Nő","",IF(Excel_BuiltIn__FilterDatabase__1[[#This Row],[Kor]]&gt;49=AND(Excel_BuiltIn__FilterDatabase__1[[#This Row],[Kor]]&lt;=59),"Senior ",""))</f>
        <v/>
      </c>
      <c r="K1115" s="34" t="str">
        <f>IF(L1115="Nő","",IF(Excel_BuiltIn__FilterDatabase__1[[#This Row],[Kor]]&gt;=60,"Super.s ",""))</f>
        <v xml:space="preserve">Super.s </v>
      </c>
      <c r="L1115" s="34" t="str">
        <f>IF(Excel_BuiltIn__FilterDatabase__1[[#This Row],[Nem]]="Nő","Lady","")</f>
        <v/>
      </c>
    </row>
    <row r="1116" spans="1:12" s="1" customFormat="1" ht="27.6">
      <c r="A1116" s="28">
        <v>3759</v>
      </c>
      <c r="B1116" s="28" t="s">
        <v>791</v>
      </c>
      <c r="C1116" s="44" t="s">
        <v>589</v>
      </c>
      <c r="D1116" s="45"/>
      <c r="E1116" s="33" t="str">
        <f>IF(D1116&gt;0,($N$2-Excel_BuiltIn__FilterDatabase__1[[#This Row],[Szül Év.Hó.Nap]])/365.25,"0")</f>
        <v>0</v>
      </c>
      <c r="F1116" s="40"/>
      <c r="G1116" s="34" t="str">
        <f>CONCATENATE(H1116,Excel_BuiltIn__FilterDatabase__1[[#This Row],[Felnőtt]],Excel_BuiltIn__FilterDatabase__1[[#This Row],[Senior]],Excel_BuiltIn__FilterDatabase__1[[#This Row],[Super.s]],L1116)</f>
        <v xml:space="preserve">Super.s </v>
      </c>
      <c r="H1116" s="34" t="str">
        <f>IF(L1116="Nő","",IF(Excel_BuiltIn__FilterDatabase__1[[#This Row],[Kor]]&gt;=1=AND(Excel_BuiltIn__FilterDatabase__1[[#This Row],[Kor]]&lt;18),"Junior ",""))</f>
        <v/>
      </c>
      <c r="I1116" s="34" t="str">
        <f>IF(L1116="Nő","",IF(Excel_BuiltIn__FilterDatabase__1[[#This Row],[Kor]]&gt;=18=AND(Excel_BuiltIn__FilterDatabase__1[[#This Row],[Kor]]&lt;=49),"Felnőtt ",""))</f>
        <v/>
      </c>
      <c r="J1116" s="34" t="str">
        <f>IF(L1116="Nő","",IF(Excel_BuiltIn__FilterDatabase__1[[#This Row],[Kor]]&gt;49=AND(Excel_BuiltIn__FilterDatabase__1[[#This Row],[Kor]]&lt;=59),"Senior ",""))</f>
        <v/>
      </c>
      <c r="K1116" s="34" t="str">
        <f>IF(L1116="Nő","",IF(Excel_BuiltIn__FilterDatabase__1[[#This Row],[Kor]]&gt;=60,"Super.s ",""))</f>
        <v xml:space="preserve">Super.s </v>
      </c>
      <c r="L1116" s="34" t="str">
        <f>IF(Excel_BuiltIn__FilterDatabase__1[[#This Row],[Nem]]="Nő","Lady","")</f>
        <v/>
      </c>
    </row>
    <row r="1117" spans="1:12" s="1" customFormat="1" ht="13.8">
      <c r="A1117" s="28">
        <v>3763</v>
      </c>
      <c r="B1117" s="28" t="s">
        <v>1610</v>
      </c>
      <c r="C1117" s="44" t="s">
        <v>589</v>
      </c>
      <c r="D1117" s="45"/>
      <c r="E1117" s="33" t="str">
        <f>IF(D1117&gt;0,($N$2-Excel_BuiltIn__FilterDatabase__1[[#This Row],[Szül Év.Hó.Nap]])/365.25,"0")</f>
        <v>0</v>
      </c>
      <c r="F1117" s="40"/>
      <c r="G1117" s="34" t="str">
        <f>CONCATENATE(H1117,Excel_BuiltIn__FilterDatabase__1[[#This Row],[Felnőtt]],Excel_BuiltIn__FilterDatabase__1[[#This Row],[Senior]],Excel_BuiltIn__FilterDatabase__1[[#This Row],[Super.s]],L1117)</f>
        <v xml:space="preserve">Super.s </v>
      </c>
      <c r="H1117" s="34" t="str">
        <f>IF(L1117="Nő","",IF(Excel_BuiltIn__FilterDatabase__1[[#This Row],[Kor]]&gt;=1=AND(Excel_BuiltIn__FilterDatabase__1[[#This Row],[Kor]]&lt;18),"Junior ",""))</f>
        <v/>
      </c>
      <c r="I1117" s="34" t="str">
        <f>IF(L1117="Nő","",IF(Excel_BuiltIn__FilterDatabase__1[[#This Row],[Kor]]&gt;=18=AND(Excel_BuiltIn__FilterDatabase__1[[#This Row],[Kor]]&lt;=49),"Felnőtt ",""))</f>
        <v/>
      </c>
      <c r="J1117" s="34" t="str">
        <f>IF(L1117="Nő","",IF(Excel_BuiltIn__FilterDatabase__1[[#This Row],[Kor]]&gt;49=AND(Excel_BuiltIn__FilterDatabase__1[[#This Row],[Kor]]&lt;=59),"Senior ",""))</f>
        <v/>
      </c>
      <c r="K1117" s="34" t="str">
        <f>IF(L1117="Nő","",IF(Excel_BuiltIn__FilterDatabase__1[[#This Row],[Kor]]&gt;=60,"Super.s ",""))</f>
        <v xml:space="preserve">Super.s </v>
      </c>
      <c r="L1117" s="34" t="str">
        <f>IF(Excel_BuiltIn__FilterDatabase__1[[#This Row],[Nem]]="Nő","Lady","")</f>
        <v/>
      </c>
    </row>
    <row r="1118" spans="1:12" s="1" customFormat="1" ht="13.8">
      <c r="A1118" s="28">
        <v>3765</v>
      </c>
      <c r="B1118" s="28" t="s">
        <v>399</v>
      </c>
      <c r="C1118" s="44" t="s">
        <v>589</v>
      </c>
      <c r="D1118" s="45"/>
      <c r="E1118" s="33" t="str">
        <f>IF(D1118&gt;0,($N$2-Excel_BuiltIn__FilterDatabase__1[[#This Row],[Szül Év.Hó.Nap]])/365.25,"0")</f>
        <v>0</v>
      </c>
      <c r="F1118" s="40"/>
      <c r="G1118" s="34" t="str">
        <f>CONCATENATE(H1118,Excel_BuiltIn__FilterDatabase__1[[#This Row],[Felnőtt]],Excel_BuiltIn__FilterDatabase__1[[#This Row],[Senior]],Excel_BuiltIn__FilterDatabase__1[[#This Row],[Super.s]],L1118)</f>
        <v xml:space="preserve">Super.s </v>
      </c>
      <c r="H1118" s="34" t="str">
        <f>IF(L1118="Nő","",IF(Excel_BuiltIn__FilterDatabase__1[[#This Row],[Kor]]&gt;=1=AND(Excel_BuiltIn__FilterDatabase__1[[#This Row],[Kor]]&lt;18),"Junior ",""))</f>
        <v/>
      </c>
      <c r="I1118" s="34" t="str">
        <f>IF(L1118="Nő","",IF(Excel_BuiltIn__FilterDatabase__1[[#This Row],[Kor]]&gt;=18=AND(Excel_BuiltIn__FilterDatabase__1[[#This Row],[Kor]]&lt;=49),"Felnőtt ",""))</f>
        <v/>
      </c>
      <c r="J1118" s="34" t="str">
        <f>IF(L1118="Nő","",IF(Excel_BuiltIn__FilterDatabase__1[[#This Row],[Kor]]&gt;49=AND(Excel_BuiltIn__FilterDatabase__1[[#This Row],[Kor]]&lt;=59),"Senior ",""))</f>
        <v/>
      </c>
      <c r="K1118" s="34" t="str">
        <f>IF(L1118="Nő","",IF(Excel_BuiltIn__FilterDatabase__1[[#This Row],[Kor]]&gt;=60,"Super.s ",""))</f>
        <v xml:space="preserve">Super.s </v>
      </c>
      <c r="L1118" s="34" t="str">
        <f>IF(Excel_BuiltIn__FilterDatabase__1[[#This Row],[Nem]]="Nő","Lady","")</f>
        <v/>
      </c>
    </row>
    <row r="1119" spans="1:12" s="1" customFormat="1" ht="13.8">
      <c r="A1119" s="28">
        <v>3795</v>
      </c>
      <c r="B1119" s="28" t="s">
        <v>793</v>
      </c>
      <c r="C1119" s="44" t="s">
        <v>953</v>
      </c>
      <c r="D1119" s="45"/>
      <c r="E1119" s="33" t="str">
        <f>IF(D1119&gt;0,($N$2-Excel_BuiltIn__FilterDatabase__1[[#This Row],[Szül Év.Hó.Nap]])/365.25,"0")</f>
        <v>0</v>
      </c>
      <c r="F1119" s="40"/>
      <c r="G1119" s="34" t="str">
        <f>CONCATENATE(H1119,Excel_BuiltIn__FilterDatabase__1[[#This Row],[Felnőtt]],Excel_BuiltIn__FilterDatabase__1[[#This Row],[Senior]],Excel_BuiltIn__FilterDatabase__1[[#This Row],[Super.s]],L1119)</f>
        <v xml:space="preserve">Super.s </v>
      </c>
      <c r="H1119" s="34" t="str">
        <f>IF(L1119="Nő","",IF(Excel_BuiltIn__FilterDatabase__1[[#This Row],[Kor]]&gt;=1=AND(Excel_BuiltIn__FilterDatabase__1[[#This Row],[Kor]]&lt;18),"Junior ",""))</f>
        <v/>
      </c>
      <c r="I1119" s="34" t="str">
        <f>IF(L1119="Nő","",IF(Excel_BuiltIn__FilterDatabase__1[[#This Row],[Kor]]&gt;=18=AND(Excel_BuiltIn__FilterDatabase__1[[#This Row],[Kor]]&lt;=49),"Felnőtt ",""))</f>
        <v/>
      </c>
      <c r="J1119" s="34" t="str">
        <f>IF(L1119="Nő","",IF(Excel_BuiltIn__FilterDatabase__1[[#This Row],[Kor]]&gt;49=AND(Excel_BuiltIn__FilterDatabase__1[[#This Row],[Kor]]&lt;=59),"Senior ",""))</f>
        <v/>
      </c>
      <c r="K1119" s="34" t="str">
        <f>IF(L1119="Nő","",IF(Excel_BuiltIn__FilterDatabase__1[[#This Row],[Kor]]&gt;=60,"Super.s ",""))</f>
        <v xml:space="preserve">Super.s </v>
      </c>
      <c r="L1119" s="34" t="str">
        <f>IF(Excel_BuiltIn__FilterDatabase__1[[#This Row],[Nem]]="Nő","Lady","")</f>
        <v/>
      </c>
    </row>
    <row r="1120" spans="1:12" s="1" customFormat="1" ht="13.8">
      <c r="A1120" s="28">
        <v>3796</v>
      </c>
      <c r="B1120" s="28" t="s">
        <v>794</v>
      </c>
      <c r="C1120" s="44" t="s">
        <v>953</v>
      </c>
      <c r="D1120" s="45"/>
      <c r="E1120" s="33" t="str">
        <f>IF(D1120&gt;0,($N$2-Excel_BuiltIn__FilterDatabase__1[[#This Row],[Szül Év.Hó.Nap]])/365.25,"0")</f>
        <v>0</v>
      </c>
      <c r="F1120" s="40"/>
      <c r="G1120" s="34" t="str">
        <f>CONCATENATE(H1120,Excel_BuiltIn__FilterDatabase__1[[#This Row],[Felnőtt]],Excel_BuiltIn__FilterDatabase__1[[#This Row],[Senior]],Excel_BuiltIn__FilterDatabase__1[[#This Row],[Super.s]],L1120)</f>
        <v xml:space="preserve">Super.s </v>
      </c>
      <c r="H1120" s="34" t="str">
        <f>IF(L1120="Nő","",IF(Excel_BuiltIn__FilterDatabase__1[[#This Row],[Kor]]&gt;=1=AND(Excel_BuiltIn__FilterDatabase__1[[#This Row],[Kor]]&lt;18),"Junior ",""))</f>
        <v/>
      </c>
      <c r="I1120" s="34" t="str">
        <f>IF(L1120="Nő","",IF(Excel_BuiltIn__FilterDatabase__1[[#This Row],[Kor]]&gt;=18=AND(Excel_BuiltIn__FilterDatabase__1[[#This Row],[Kor]]&lt;=49),"Felnőtt ",""))</f>
        <v/>
      </c>
      <c r="J1120" s="34" t="str">
        <f>IF(L1120="Nő","",IF(Excel_BuiltIn__FilterDatabase__1[[#This Row],[Kor]]&gt;49=AND(Excel_BuiltIn__FilterDatabase__1[[#This Row],[Kor]]&lt;=59),"Senior ",""))</f>
        <v/>
      </c>
      <c r="K1120" s="34" t="str">
        <f>IF(L1120="Nő","",IF(Excel_BuiltIn__FilterDatabase__1[[#This Row],[Kor]]&gt;=60,"Super.s ",""))</f>
        <v xml:space="preserve">Super.s </v>
      </c>
      <c r="L1120" s="34" t="str">
        <f>IF(Excel_BuiltIn__FilterDatabase__1[[#This Row],[Nem]]="Nő","Lady","")</f>
        <v/>
      </c>
    </row>
    <row r="1121" spans="1:12" s="1" customFormat="1" ht="13.8">
      <c r="A1121" s="28">
        <v>3797</v>
      </c>
      <c r="B1121" s="28" t="s">
        <v>613</v>
      </c>
      <c r="C1121" s="44" t="s">
        <v>948</v>
      </c>
      <c r="D1121" s="45"/>
      <c r="E1121" s="33" t="str">
        <f>IF(D1121&gt;0,($N$2-Excel_BuiltIn__FilterDatabase__1[[#This Row],[Szül Év.Hó.Nap]])/365.25,"0")</f>
        <v>0</v>
      </c>
      <c r="F1121" s="40"/>
      <c r="G1121" s="34" t="str">
        <f>CONCATENATE(H1121,Excel_BuiltIn__FilterDatabase__1[[#This Row],[Felnőtt]],Excel_BuiltIn__FilterDatabase__1[[#This Row],[Senior]],Excel_BuiltIn__FilterDatabase__1[[#This Row],[Super.s]],L1121)</f>
        <v xml:space="preserve">Super.s </v>
      </c>
      <c r="H1121" s="34" t="str">
        <f>IF(L1121="Nő","",IF(Excel_BuiltIn__FilterDatabase__1[[#This Row],[Kor]]&gt;=1=AND(Excel_BuiltIn__FilterDatabase__1[[#This Row],[Kor]]&lt;18),"Junior ",""))</f>
        <v/>
      </c>
      <c r="I1121" s="34" t="str">
        <f>IF(L1121="Nő","",IF(Excel_BuiltIn__FilterDatabase__1[[#This Row],[Kor]]&gt;=18=AND(Excel_BuiltIn__FilterDatabase__1[[#This Row],[Kor]]&lt;=49),"Felnőtt ",""))</f>
        <v/>
      </c>
      <c r="J1121" s="34" t="str">
        <f>IF(L1121="Nő","",IF(Excel_BuiltIn__FilterDatabase__1[[#This Row],[Kor]]&gt;49=AND(Excel_BuiltIn__FilterDatabase__1[[#This Row],[Kor]]&lt;=59),"Senior ",""))</f>
        <v/>
      </c>
      <c r="K1121" s="34" t="str">
        <f>IF(L1121="Nő","",IF(Excel_BuiltIn__FilterDatabase__1[[#This Row],[Kor]]&gt;=60,"Super.s ",""))</f>
        <v xml:space="preserve">Super.s </v>
      </c>
      <c r="L1121" s="34" t="str">
        <f>IF(Excel_BuiltIn__FilterDatabase__1[[#This Row],[Nem]]="Nő","Lady","")</f>
        <v/>
      </c>
    </row>
    <row r="1122" spans="1:12" s="1" customFormat="1" ht="13.8">
      <c r="A1122" s="28">
        <v>3809</v>
      </c>
      <c r="B1122" s="28" t="s">
        <v>795</v>
      </c>
      <c r="C1122" s="44" t="s">
        <v>589</v>
      </c>
      <c r="D1122" s="45"/>
      <c r="E1122" s="33" t="str">
        <f>IF(D1122&gt;0,($N$2-Excel_BuiltIn__FilterDatabase__1[[#This Row],[Szül Év.Hó.Nap]])/365.25,"0")</f>
        <v>0</v>
      </c>
      <c r="F1122" s="40"/>
      <c r="G1122" s="34" t="str">
        <f>CONCATENATE(H1122,Excel_BuiltIn__FilterDatabase__1[[#This Row],[Felnőtt]],Excel_BuiltIn__FilterDatabase__1[[#This Row],[Senior]],Excel_BuiltIn__FilterDatabase__1[[#This Row],[Super.s]],L1122)</f>
        <v xml:space="preserve">Super.s </v>
      </c>
      <c r="H1122" s="34" t="str">
        <f>IF(L1122="Nő","",IF(Excel_BuiltIn__FilterDatabase__1[[#This Row],[Kor]]&gt;=1=AND(Excel_BuiltIn__FilterDatabase__1[[#This Row],[Kor]]&lt;18),"Junior ",""))</f>
        <v/>
      </c>
      <c r="I1122" s="34" t="str">
        <f>IF(L1122="Nő","",IF(Excel_BuiltIn__FilterDatabase__1[[#This Row],[Kor]]&gt;=18=AND(Excel_BuiltIn__FilterDatabase__1[[#This Row],[Kor]]&lt;=49),"Felnőtt ",""))</f>
        <v/>
      </c>
      <c r="J1122" s="34" t="str">
        <f>IF(L1122="Nő","",IF(Excel_BuiltIn__FilterDatabase__1[[#This Row],[Kor]]&gt;49=AND(Excel_BuiltIn__FilterDatabase__1[[#This Row],[Kor]]&lt;=59),"Senior ",""))</f>
        <v/>
      </c>
      <c r="K1122" s="34" t="str">
        <f>IF(L1122="Nő","",IF(Excel_BuiltIn__FilterDatabase__1[[#This Row],[Kor]]&gt;=60,"Super.s ",""))</f>
        <v xml:space="preserve">Super.s </v>
      </c>
      <c r="L1122" s="34" t="str">
        <f>IF(Excel_BuiltIn__FilterDatabase__1[[#This Row],[Nem]]="Nő","Lady","")</f>
        <v/>
      </c>
    </row>
    <row r="1123" spans="1:12" s="1" customFormat="1" ht="13.8">
      <c r="A1123" s="28">
        <v>3810</v>
      </c>
      <c r="B1123" s="28" t="s">
        <v>796</v>
      </c>
      <c r="C1123" s="44" t="s">
        <v>1039</v>
      </c>
      <c r="D1123" s="45"/>
      <c r="E1123" s="33" t="str">
        <f>IF(D1123&gt;0,($N$2-Excel_BuiltIn__FilterDatabase__1[[#This Row],[Szül Év.Hó.Nap]])/365.25,"0")</f>
        <v>0</v>
      </c>
      <c r="F1123" s="40"/>
      <c r="G1123" s="34" t="str">
        <f>CONCATENATE(H1123,Excel_BuiltIn__FilterDatabase__1[[#This Row],[Felnőtt]],Excel_BuiltIn__FilterDatabase__1[[#This Row],[Senior]],Excel_BuiltIn__FilterDatabase__1[[#This Row],[Super.s]],L1123)</f>
        <v xml:space="preserve">Super.s </v>
      </c>
      <c r="H1123" s="34" t="str">
        <f>IF(L1123="Nő","",IF(Excel_BuiltIn__FilterDatabase__1[[#This Row],[Kor]]&gt;=1=AND(Excel_BuiltIn__FilterDatabase__1[[#This Row],[Kor]]&lt;18),"Junior ",""))</f>
        <v/>
      </c>
      <c r="I1123" s="34" t="str">
        <f>IF(L1123="Nő","",IF(Excel_BuiltIn__FilterDatabase__1[[#This Row],[Kor]]&gt;=18=AND(Excel_BuiltIn__FilterDatabase__1[[#This Row],[Kor]]&lt;=49),"Felnőtt ",""))</f>
        <v/>
      </c>
      <c r="J1123" s="34" t="str">
        <f>IF(L1123="Nő","",IF(Excel_BuiltIn__FilterDatabase__1[[#This Row],[Kor]]&gt;49=AND(Excel_BuiltIn__FilterDatabase__1[[#This Row],[Kor]]&lt;=59),"Senior ",""))</f>
        <v/>
      </c>
      <c r="K1123" s="34" t="str">
        <f>IF(L1123="Nő","",IF(Excel_BuiltIn__FilterDatabase__1[[#This Row],[Kor]]&gt;=60,"Super.s ",""))</f>
        <v xml:space="preserve">Super.s </v>
      </c>
      <c r="L1123" s="34" t="str">
        <f>IF(Excel_BuiltIn__FilterDatabase__1[[#This Row],[Nem]]="Nő","Lady","")</f>
        <v/>
      </c>
    </row>
    <row r="1124" spans="1:12" s="1" customFormat="1" ht="27.6">
      <c r="A1124" s="28">
        <v>3811</v>
      </c>
      <c r="B1124" s="28" t="s">
        <v>1611</v>
      </c>
      <c r="C1124" s="44" t="s">
        <v>29</v>
      </c>
      <c r="D1124" s="45"/>
      <c r="E1124" s="33" t="str">
        <f>IF(D1124&gt;0,($N$2-Excel_BuiltIn__FilterDatabase__1[[#This Row],[Szül Év.Hó.Nap]])/365.25,"0")</f>
        <v>0</v>
      </c>
      <c r="F1124" s="40"/>
      <c r="G1124" s="34" t="str">
        <f>CONCATENATE(H1124,Excel_BuiltIn__FilterDatabase__1[[#This Row],[Felnőtt]],Excel_BuiltIn__FilterDatabase__1[[#This Row],[Senior]],Excel_BuiltIn__FilterDatabase__1[[#This Row],[Super.s]],L1124)</f>
        <v xml:space="preserve">Super.s </v>
      </c>
      <c r="H1124" s="34" t="str">
        <f>IF(L1124="Nő","",IF(Excel_BuiltIn__FilterDatabase__1[[#This Row],[Kor]]&gt;=1=AND(Excel_BuiltIn__FilterDatabase__1[[#This Row],[Kor]]&lt;18),"Junior ",""))</f>
        <v/>
      </c>
      <c r="I1124" s="34" t="str">
        <f>IF(L1124="Nő","",IF(Excel_BuiltIn__FilterDatabase__1[[#This Row],[Kor]]&gt;=18=AND(Excel_BuiltIn__FilterDatabase__1[[#This Row],[Kor]]&lt;=49),"Felnőtt ",""))</f>
        <v/>
      </c>
      <c r="J1124" s="34" t="str">
        <f>IF(L1124="Nő","",IF(Excel_BuiltIn__FilterDatabase__1[[#This Row],[Kor]]&gt;49=AND(Excel_BuiltIn__FilterDatabase__1[[#This Row],[Kor]]&lt;=59),"Senior ",""))</f>
        <v/>
      </c>
      <c r="K1124" s="34" t="str">
        <f>IF(L1124="Nő","",IF(Excel_BuiltIn__FilterDatabase__1[[#This Row],[Kor]]&gt;=60,"Super.s ",""))</f>
        <v xml:space="preserve">Super.s </v>
      </c>
      <c r="L1124" s="34" t="str">
        <f>IF(Excel_BuiltIn__FilterDatabase__1[[#This Row],[Nem]]="Nő","Lady","")</f>
        <v/>
      </c>
    </row>
    <row r="1125" spans="1:12" s="1" customFormat="1" ht="13.8">
      <c r="A1125" s="28">
        <v>3813</v>
      </c>
      <c r="B1125" s="28" t="s">
        <v>2579</v>
      </c>
      <c r="C1125" s="44" t="s">
        <v>589</v>
      </c>
      <c r="D1125" s="45"/>
      <c r="E1125" s="33" t="str">
        <f>IF(D1125&gt;0,($N$2-Excel_BuiltIn__FilterDatabase__1[[#This Row],[Szül Év.Hó.Nap]])/365.25,"0")</f>
        <v>0</v>
      </c>
      <c r="F1125" s="40"/>
      <c r="G1125" s="34" t="str">
        <f>CONCATENATE(H1125,Excel_BuiltIn__FilterDatabase__1[[#This Row],[Felnőtt]],Excel_BuiltIn__FilterDatabase__1[[#This Row],[Senior]],Excel_BuiltIn__FilterDatabase__1[[#This Row],[Super.s]],L1125)</f>
        <v xml:space="preserve">Super.s </v>
      </c>
      <c r="H1125" s="34" t="str">
        <f>IF(L1125="Nő","",IF(Excel_BuiltIn__FilterDatabase__1[[#This Row],[Kor]]&gt;=1=AND(Excel_BuiltIn__FilterDatabase__1[[#This Row],[Kor]]&lt;18),"Junior ",""))</f>
        <v/>
      </c>
      <c r="I1125" s="34" t="str">
        <f>IF(L1125="Nő","",IF(Excel_BuiltIn__FilterDatabase__1[[#This Row],[Kor]]&gt;=18=AND(Excel_BuiltIn__FilterDatabase__1[[#This Row],[Kor]]&lt;=49),"Felnőtt ",""))</f>
        <v/>
      </c>
      <c r="J1125" s="34" t="str">
        <f>IF(L1125="Nő","",IF(Excel_BuiltIn__FilterDatabase__1[[#This Row],[Kor]]&gt;49=AND(Excel_BuiltIn__FilterDatabase__1[[#This Row],[Kor]]&lt;=59),"Senior ",""))</f>
        <v/>
      </c>
      <c r="K1125" s="34" t="str">
        <f>IF(L1125="Nő","",IF(Excel_BuiltIn__FilterDatabase__1[[#This Row],[Kor]]&gt;=60,"Super.s ",""))</f>
        <v xml:space="preserve">Super.s </v>
      </c>
      <c r="L1125" s="34" t="str">
        <f>IF(Excel_BuiltIn__FilterDatabase__1[[#This Row],[Nem]]="Nő","Lady","")</f>
        <v/>
      </c>
    </row>
    <row r="1126" spans="1:12" s="1" customFormat="1" ht="13.8">
      <c r="A1126" s="28">
        <v>3814</v>
      </c>
      <c r="B1126" s="28" t="s">
        <v>797</v>
      </c>
      <c r="C1126" s="44" t="s">
        <v>589</v>
      </c>
      <c r="D1126" s="45"/>
      <c r="E1126" s="33" t="str">
        <f>IF(D1126&gt;0,($N$2-Excel_BuiltIn__FilterDatabase__1[[#This Row],[Szül Év.Hó.Nap]])/365.25,"0")</f>
        <v>0</v>
      </c>
      <c r="F1126" s="40"/>
      <c r="G1126" s="34" t="str">
        <f>CONCATENATE(H1126,Excel_BuiltIn__FilterDatabase__1[[#This Row],[Felnőtt]],Excel_BuiltIn__FilterDatabase__1[[#This Row],[Senior]],Excel_BuiltIn__FilterDatabase__1[[#This Row],[Super.s]],L1126)</f>
        <v xml:space="preserve">Super.s </v>
      </c>
      <c r="H1126" s="34" t="str">
        <f>IF(L1126="Nő","",IF(Excel_BuiltIn__FilterDatabase__1[[#This Row],[Kor]]&gt;=1=AND(Excel_BuiltIn__FilterDatabase__1[[#This Row],[Kor]]&lt;18),"Junior ",""))</f>
        <v/>
      </c>
      <c r="I1126" s="34" t="str">
        <f>IF(L1126="Nő","",IF(Excel_BuiltIn__FilterDatabase__1[[#This Row],[Kor]]&gt;=18=AND(Excel_BuiltIn__FilterDatabase__1[[#This Row],[Kor]]&lt;=49),"Felnőtt ",""))</f>
        <v/>
      </c>
      <c r="J1126" s="34" t="str">
        <f>IF(L1126="Nő","",IF(Excel_BuiltIn__FilterDatabase__1[[#This Row],[Kor]]&gt;49=AND(Excel_BuiltIn__FilterDatabase__1[[#This Row],[Kor]]&lt;=59),"Senior ",""))</f>
        <v/>
      </c>
      <c r="K1126" s="34" t="str">
        <f>IF(L1126="Nő","",IF(Excel_BuiltIn__FilterDatabase__1[[#This Row],[Kor]]&gt;=60,"Super.s ",""))</f>
        <v xml:space="preserve">Super.s </v>
      </c>
      <c r="L1126" s="34" t="str">
        <f>IF(Excel_BuiltIn__FilterDatabase__1[[#This Row],[Nem]]="Nő","Lady","")</f>
        <v/>
      </c>
    </row>
    <row r="1127" spans="1:12" s="1" customFormat="1" ht="27.6">
      <c r="A1127" s="28">
        <v>3821</v>
      </c>
      <c r="B1127" s="28" t="s">
        <v>2580</v>
      </c>
      <c r="C1127" s="44" t="s">
        <v>589</v>
      </c>
      <c r="D1127" s="45"/>
      <c r="E1127" s="33" t="str">
        <f>IF(D1127&gt;0,($N$2-Excel_BuiltIn__FilterDatabase__1[[#This Row],[Szül Év.Hó.Nap]])/365.25,"0")</f>
        <v>0</v>
      </c>
      <c r="F1127" s="40"/>
      <c r="G1127" s="34" t="str">
        <f>CONCATENATE(H1127,Excel_BuiltIn__FilterDatabase__1[[#This Row],[Felnőtt]],Excel_BuiltIn__FilterDatabase__1[[#This Row],[Senior]],Excel_BuiltIn__FilterDatabase__1[[#This Row],[Super.s]],L1127)</f>
        <v xml:space="preserve">Super.s </v>
      </c>
      <c r="H1127" s="34" t="str">
        <f>IF(L1127="Nő","",IF(Excel_BuiltIn__FilterDatabase__1[[#This Row],[Kor]]&gt;=1=AND(Excel_BuiltIn__FilterDatabase__1[[#This Row],[Kor]]&lt;18),"Junior ",""))</f>
        <v/>
      </c>
      <c r="I1127" s="34" t="str">
        <f>IF(L1127="Nő","",IF(Excel_BuiltIn__FilterDatabase__1[[#This Row],[Kor]]&gt;=18=AND(Excel_BuiltIn__FilterDatabase__1[[#This Row],[Kor]]&lt;=49),"Felnőtt ",""))</f>
        <v/>
      </c>
      <c r="J1127" s="34" t="str">
        <f>IF(L1127="Nő","",IF(Excel_BuiltIn__FilterDatabase__1[[#This Row],[Kor]]&gt;49=AND(Excel_BuiltIn__FilterDatabase__1[[#This Row],[Kor]]&lt;=59),"Senior ",""))</f>
        <v/>
      </c>
      <c r="K1127" s="34" t="str">
        <f>IF(L1127="Nő","",IF(Excel_BuiltIn__FilterDatabase__1[[#This Row],[Kor]]&gt;=60,"Super.s ",""))</f>
        <v xml:space="preserve">Super.s </v>
      </c>
      <c r="L1127" s="34" t="str">
        <f>IF(Excel_BuiltIn__FilterDatabase__1[[#This Row],[Nem]]="Nő","Lady","")</f>
        <v/>
      </c>
    </row>
    <row r="1128" spans="1:12" s="1" customFormat="1" ht="27.6">
      <c r="A1128" s="28">
        <v>3822</v>
      </c>
      <c r="B1128" s="28" t="s">
        <v>1612</v>
      </c>
      <c r="C1128" s="44" t="s">
        <v>589</v>
      </c>
      <c r="D1128" s="45"/>
      <c r="E1128" s="33" t="str">
        <f>IF(D1128&gt;0,($N$2-Excel_BuiltIn__FilterDatabase__1[[#This Row],[Szül Év.Hó.Nap]])/365.25,"0")</f>
        <v>0</v>
      </c>
      <c r="F1128" s="40"/>
      <c r="G1128" s="34" t="str">
        <f>CONCATENATE(H1128,Excel_BuiltIn__FilterDatabase__1[[#This Row],[Felnőtt]],Excel_BuiltIn__FilterDatabase__1[[#This Row],[Senior]],Excel_BuiltIn__FilterDatabase__1[[#This Row],[Super.s]],L1128)</f>
        <v xml:space="preserve">Super.s </v>
      </c>
      <c r="H1128" s="34" t="str">
        <f>IF(L1128="Nő","",IF(Excel_BuiltIn__FilterDatabase__1[[#This Row],[Kor]]&gt;=1=AND(Excel_BuiltIn__FilterDatabase__1[[#This Row],[Kor]]&lt;18),"Junior ",""))</f>
        <v/>
      </c>
      <c r="I1128" s="34" t="str">
        <f>IF(L1128="Nő","",IF(Excel_BuiltIn__FilterDatabase__1[[#This Row],[Kor]]&gt;=18=AND(Excel_BuiltIn__FilterDatabase__1[[#This Row],[Kor]]&lt;=49),"Felnőtt ",""))</f>
        <v/>
      </c>
      <c r="J1128" s="34" t="str">
        <f>IF(L1128="Nő","",IF(Excel_BuiltIn__FilterDatabase__1[[#This Row],[Kor]]&gt;49=AND(Excel_BuiltIn__FilterDatabase__1[[#This Row],[Kor]]&lt;=59),"Senior ",""))</f>
        <v/>
      </c>
      <c r="K1128" s="34" t="str">
        <f>IF(L1128="Nő","",IF(Excel_BuiltIn__FilterDatabase__1[[#This Row],[Kor]]&gt;=60,"Super.s ",""))</f>
        <v xml:space="preserve">Super.s </v>
      </c>
      <c r="L1128" s="34" t="str">
        <f>IF(Excel_BuiltIn__FilterDatabase__1[[#This Row],[Nem]]="Nő","Lady","")</f>
        <v/>
      </c>
    </row>
    <row r="1129" spans="1:12" s="1" customFormat="1" ht="13.8">
      <c r="A1129" s="28">
        <v>3823</v>
      </c>
      <c r="B1129" s="28" t="s">
        <v>799</v>
      </c>
      <c r="C1129" s="44" t="s">
        <v>318</v>
      </c>
      <c r="D1129" s="45"/>
      <c r="E1129" s="33" t="str">
        <f>IF(D1129&gt;0,($N$2-Excel_BuiltIn__FilterDatabase__1[[#This Row],[Szül Év.Hó.Nap]])/365.25,"0")</f>
        <v>0</v>
      </c>
      <c r="F1129" s="40"/>
      <c r="G1129" s="34" t="str">
        <f>CONCATENATE(H1129,Excel_BuiltIn__FilterDatabase__1[[#This Row],[Felnőtt]],Excel_BuiltIn__FilterDatabase__1[[#This Row],[Senior]],Excel_BuiltIn__FilterDatabase__1[[#This Row],[Super.s]],L1129)</f>
        <v xml:space="preserve">Super.s </v>
      </c>
      <c r="H1129" s="34" t="str">
        <f>IF(L1129="Nő","",IF(Excel_BuiltIn__FilterDatabase__1[[#This Row],[Kor]]&gt;=1=AND(Excel_BuiltIn__FilterDatabase__1[[#This Row],[Kor]]&lt;18),"Junior ",""))</f>
        <v/>
      </c>
      <c r="I1129" s="34" t="str">
        <f>IF(L1129="Nő","",IF(Excel_BuiltIn__FilterDatabase__1[[#This Row],[Kor]]&gt;=18=AND(Excel_BuiltIn__FilterDatabase__1[[#This Row],[Kor]]&lt;=49),"Felnőtt ",""))</f>
        <v/>
      </c>
      <c r="J1129" s="34" t="str">
        <f>IF(L1129="Nő","",IF(Excel_BuiltIn__FilterDatabase__1[[#This Row],[Kor]]&gt;49=AND(Excel_BuiltIn__FilterDatabase__1[[#This Row],[Kor]]&lt;=59),"Senior ",""))</f>
        <v/>
      </c>
      <c r="K1129" s="34" t="str">
        <f>IF(L1129="Nő","",IF(Excel_BuiltIn__FilterDatabase__1[[#This Row],[Kor]]&gt;=60,"Super.s ",""))</f>
        <v xml:space="preserve">Super.s </v>
      </c>
      <c r="L1129" s="34" t="str">
        <f>IF(Excel_BuiltIn__FilterDatabase__1[[#This Row],[Nem]]="Nő","Lady","")</f>
        <v/>
      </c>
    </row>
    <row r="1130" spans="1:12" s="1" customFormat="1" ht="13.8">
      <c r="A1130" s="28">
        <v>3824</v>
      </c>
      <c r="B1130" s="28" t="s">
        <v>800</v>
      </c>
      <c r="C1130" s="44" t="s">
        <v>589</v>
      </c>
      <c r="D1130" s="45"/>
      <c r="E1130" s="33" t="str">
        <f>IF(D1130&gt;0,($N$2-Excel_BuiltIn__FilterDatabase__1[[#This Row],[Szül Év.Hó.Nap]])/365.25,"0")</f>
        <v>0</v>
      </c>
      <c r="F1130" s="40"/>
      <c r="G1130" s="34" t="str">
        <f>CONCATENATE(H1130,Excel_BuiltIn__FilterDatabase__1[[#This Row],[Felnőtt]],Excel_BuiltIn__FilterDatabase__1[[#This Row],[Senior]],Excel_BuiltIn__FilterDatabase__1[[#This Row],[Super.s]],L1130)</f>
        <v xml:space="preserve">Super.s </v>
      </c>
      <c r="H1130" s="34" t="str">
        <f>IF(L1130="Nő","",IF(Excel_BuiltIn__FilterDatabase__1[[#This Row],[Kor]]&gt;=1=AND(Excel_BuiltIn__FilterDatabase__1[[#This Row],[Kor]]&lt;18),"Junior ",""))</f>
        <v/>
      </c>
      <c r="I1130" s="34" t="str">
        <f>IF(L1130="Nő","",IF(Excel_BuiltIn__FilterDatabase__1[[#This Row],[Kor]]&gt;=18=AND(Excel_BuiltIn__FilterDatabase__1[[#This Row],[Kor]]&lt;=49),"Felnőtt ",""))</f>
        <v/>
      </c>
      <c r="J1130" s="34" t="str">
        <f>IF(L1130="Nő","",IF(Excel_BuiltIn__FilterDatabase__1[[#This Row],[Kor]]&gt;49=AND(Excel_BuiltIn__FilterDatabase__1[[#This Row],[Kor]]&lt;=59),"Senior ",""))</f>
        <v/>
      </c>
      <c r="K1130" s="34" t="str">
        <f>IF(L1130="Nő","",IF(Excel_BuiltIn__FilterDatabase__1[[#This Row],[Kor]]&gt;=60,"Super.s ",""))</f>
        <v xml:space="preserve">Super.s </v>
      </c>
      <c r="L1130" s="34" t="str">
        <f>IF(Excel_BuiltIn__FilterDatabase__1[[#This Row],[Nem]]="Nő","Lady","")</f>
        <v/>
      </c>
    </row>
    <row r="1131" spans="1:12" s="1" customFormat="1" ht="21">
      <c r="A1131" s="28">
        <v>3825</v>
      </c>
      <c r="B1131" s="28" t="s">
        <v>2581</v>
      </c>
      <c r="C1131" s="44" t="s">
        <v>968</v>
      </c>
      <c r="D1131" s="45"/>
      <c r="E1131" s="33" t="str">
        <f>IF(D1131&gt;0,($N$2-Excel_BuiltIn__FilterDatabase__1[[#This Row],[Szül Év.Hó.Nap]])/365.25,"0")</f>
        <v>0</v>
      </c>
      <c r="F1131" s="40"/>
      <c r="G1131" s="34" t="str">
        <f>CONCATENATE(H1131,Excel_BuiltIn__FilterDatabase__1[[#This Row],[Felnőtt]],Excel_BuiltIn__FilterDatabase__1[[#This Row],[Senior]],Excel_BuiltIn__FilterDatabase__1[[#This Row],[Super.s]],L1131)</f>
        <v xml:space="preserve">Super.s </v>
      </c>
      <c r="H1131" s="34" t="str">
        <f>IF(L1131="Nő","",IF(Excel_BuiltIn__FilterDatabase__1[[#This Row],[Kor]]&gt;=1=AND(Excel_BuiltIn__FilterDatabase__1[[#This Row],[Kor]]&lt;18),"Junior ",""))</f>
        <v/>
      </c>
      <c r="I1131" s="34" t="str">
        <f>IF(L1131="Nő","",IF(Excel_BuiltIn__FilterDatabase__1[[#This Row],[Kor]]&gt;=18=AND(Excel_BuiltIn__FilterDatabase__1[[#This Row],[Kor]]&lt;=49),"Felnőtt ",""))</f>
        <v/>
      </c>
      <c r="J1131" s="34" t="str">
        <f>IF(L1131="Nő","",IF(Excel_BuiltIn__FilterDatabase__1[[#This Row],[Kor]]&gt;49=AND(Excel_BuiltIn__FilterDatabase__1[[#This Row],[Kor]]&lt;=59),"Senior ",""))</f>
        <v/>
      </c>
      <c r="K1131" s="34" t="str">
        <f>IF(L1131="Nő","",IF(Excel_BuiltIn__FilterDatabase__1[[#This Row],[Kor]]&gt;=60,"Super.s ",""))</f>
        <v xml:space="preserve">Super.s </v>
      </c>
      <c r="L1131" s="34" t="str">
        <f>IF(Excel_BuiltIn__FilterDatabase__1[[#This Row],[Nem]]="Nő","Lady","")</f>
        <v/>
      </c>
    </row>
    <row r="1132" spans="1:12" s="1" customFormat="1" ht="13.8">
      <c r="A1132" s="28">
        <v>3827</v>
      </c>
      <c r="B1132" s="28" t="s">
        <v>801</v>
      </c>
      <c r="C1132" s="44" t="s">
        <v>589</v>
      </c>
      <c r="D1132" s="45"/>
      <c r="E1132" s="33" t="str">
        <f>IF(D1132&gt;0,($N$2-Excel_BuiltIn__FilterDatabase__1[[#This Row],[Szül Év.Hó.Nap]])/365.25,"0")</f>
        <v>0</v>
      </c>
      <c r="F1132" s="40"/>
      <c r="G1132" s="34" t="str">
        <f>CONCATENATE(H1132,Excel_BuiltIn__FilterDatabase__1[[#This Row],[Felnőtt]],Excel_BuiltIn__FilterDatabase__1[[#This Row],[Senior]],Excel_BuiltIn__FilterDatabase__1[[#This Row],[Super.s]],L1132)</f>
        <v xml:space="preserve">Super.s </v>
      </c>
      <c r="H1132" s="34" t="str">
        <f>IF(L1132="Nő","",IF(Excel_BuiltIn__FilterDatabase__1[[#This Row],[Kor]]&gt;=1=AND(Excel_BuiltIn__FilterDatabase__1[[#This Row],[Kor]]&lt;18),"Junior ",""))</f>
        <v/>
      </c>
      <c r="I1132" s="34" t="str">
        <f>IF(L1132="Nő","",IF(Excel_BuiltIn__FilterDatabase__1[[#This Row],[Kor]]&gt;=18=AND(Excel_BuiltIn__FilterDatabase__1[[#This Row],[Kor]]&lt;=49),"Felnőtt ",""))</f>
        <v/>
      </c>
      <c r="J1132" s="34" t="str">
        <f>IF(L1132="Nő","",IF(Excel_BuiltIn__FilterDatabase__1[[#This Row],[Kor]]&gt;49=AND(Excel_BuiltIn__FilterDatabase__1[[#This Row],[Kor]]&lt;=59),"Senior ",""))</f>
        <v/>
      </c>
      <c r="K1132" s="34" t="str">
        <f>IF(L1132="Nő","",IF(Excel_BuiltIn__FilterDatabase__1[[#This Row],[Kor]]&gt;=60,"Super.s ",""))</f>
        <v xml:space="preserve">Super.s </v>
      </c>
      <c r="L1132" s="34" t="str">
        <f>IF(Excel_BuiltIn__FilterDatabase__1[[#This Row],[Nem]]="Nő","Lady","")</f>
        <v/>
      </c>
    </row>
    <row r="1133" spans="1:12" s="1" customFormat="1" ht="13.8">
      <c r="A1133" s="28">
        <v>3829</v>
      </c>
      <c r="B1133" s="28" t="s">
        <v>2582</v>
      </c>
      <c r="C1133" s="44" t="s">
        <v>589</v>
      </c>
      <c r="D1133" s="45"/>
      <c r="E1133" s="33" t="str">
        <f>IF(D1133&gt;0,($N$2-Excel_BuiltIn__FilterDatabase__1[[#This Row],[Szül Év.Hó.Nap]])/365.25,"0")</f>
        <v>0</v>
      </c>
      <c r="F1133" s="40"/>
      <c r="G1133" s="34" t="str">
        <f>CONCATENATE(H1133,Excel_BuiltIn__FilterDatabase__1[[#This Row],[Felnőtt]],Excel_BuiltIn__FilterDatabase__1[[#This Row],[Senior]],Excel_BuiltIn__FilterDatabase__1[[#This Row],[Super.s]],L1133)</f>
        <v xml:space="preserve">Super.s </v>
      </c>
      <c r="H1133" s="34" t="str">
        <f>IF(L1133="Nő","",IF(Excel_BuiltIn__FilterDatabase__1[[#This Row],[Kor]]&gt;=1=AND(Excel_BuiltIn__FilterDatabase__1[[#This Row],[Kor]]&lt;18),"Junior ",""))</f>
        <v/>
      </c>
      <c r="I1133" s="34" t="str">
        <f>IF(L1133="Nő","",IF(Excel_BuiltIn__FilterDatabase__1[[#This Row],[Kor]]&gt;=18=AND(Excel_BuiltIn__FilterDatabase__1[[#This Row],[Kor]]&lt;=49),"Felnőtt ",""))</f>
        <v/>
      </c>
      <c r="J1133" s="34" t="str">
        <f>IF(L1133="Nő","",IF(Excel_BuiltIn__FilterDatabase__1[[#This Row],[Kor]]&gt;49=AND(Excel_BuiltIn__FilterDatabase__1[[#This Row],[Kor]]&lt;=59),"Senior ",""))</f>
        <v/>
      </c>
      <c r="K1133" s="34" t="str">
        <f>IF(L1133="Nő","",IF(Excel_BuiltIn__FilterDatabase__1[[#This Row],[Kor]]&gt;=60,"Super.s ",""))</f>
        <v xml:space="preserve">Super.s </v>
      </c>
      <c r="L1133" s="34" t="str">
        <f>IF(Excel_BuiltIn__FilterDatabase__1[[#This Row],[Nem]]="Nő","Lady","")</f>
        <v/>
      </c>
    </row>
    <row r="1134" spans="1:12" s="1" customFormat="1" ht="13.8">
      <c r="A1134" s="28">
        <v>3831</v>
      </c>
      <c r="B1134" s="28" t="s">
        <v>150</v>
      </c>
      <c r="C1134" s="44" t="s">
        <v>589</v>
      </c>
      <c r="D1134" s="45"/>
      <c r="E1134" s="33" t="str">
        <f>IF(D1134&gt;0,($N$2-Excel_BuiltIn__FilterDatabase__1[[#This Row],[Szül Év.Hó.Nap]])/365.25,"0")</f>
        <v>0</v>
      </c>
      <c r="F1134" s="40"/>
      <c r="G1134" s="34" t="str">
        <f>CONCATENATE(H1134,Excel_BuiltIn__FilterDatabase__1[[#This Row],[Felnőtt]],Excel_BuiltIn__FilterDatabase__1[[#This Row],[Senior]],Excel_BuiltIn__FilterDatabase__1[[#This Row],[Super.s]],L1134)</f>
        <v xml:space="preserve">Super.s </v>
      </c>
      <c r="H1134" s="34" t="str">
        <f>IF(L1134="Nő","",IF(Excel_BuiltIn__FilterDatabase__1[[#This Row],[Kor]]&gt;=1=AND(Excel_BuiltIn__FilterDatabase__1[[#This Row],[Kor]]&lt;18),"Junior ",""))</f>
        <v/>
      </c>
      <c r="I1134" s="34" t="str">
        <f>IF(L1134="Nő","",IF(Excel_BuiltIn__FilterDatabase__1[[#This Row],[Kor]]&gt;=18=AND(Excel_BuiltIn__FilterDatabase__1[[#This Row],[Kor]]&lt;=49),"Felnőtt ",""))</f>
        <v/>
      </c>
      <c r="J1134" s="34" t="str">
        <f>IF(L1134="Nő","",IF(Excel_BuiltIn__FilterDatabase__1[[#This Row],[Kor]]&gt;49=AND(Excel_BuiltIn__FilterDatabase__1[[#This Row],[Kor]]&lt;=59),"Senior ",""))</f>
        <v/>
      </c>
      <c r="K1134" s="34" t="str">
        <f>IF(L1134="Nő","",IF(Excel_BuiltIn__FilterDatabase__1[[#This Row],[Kor]]&gt;=60,"Super.s ",""))</f>
        <v xml:space="preserve">Super.s </v>
      </c>
      <c r="L1134" s="34" t="str">
        <f>IF(Excel_BuiltIn__FilterDatabase__1[[#This Row],[Nem]]="Nő","Lady","")</f>
        <v/>
      </c>
    </row>
    <row r="1135" spans="1:12" s="1" customFormat="1" ht="13.8">
      <c r="A1135" s="28">
        <v>3832</v>
      </c>
      <c r="B1135" s="28" t="s">
        <v>1043</v>
      </c>
      <c r="C1135" s="44" t="s">
        <v>589</v>
      </c>
      <c r="D1135" s="45"/>
      <c r="E1135" s="33" t="str">
        <f>IF(D1135&gt;0,($N$2-Excel_BuiltIn__FilterDatabase__1[[#This Row],[Szül Év.Hó.Nap]])/365.25,"0")</f>
        <v>0</v>
      </c>
      <c r="F1135" s="40"/>
      <c r="G1135" s="34" t="str">
        <f>CONCATENATE(H1135,Excel_BuiltIn__FilterDatabase__1[[#This Row],[Felnőtt]],Excel_BuiltIn__FilterDatabase__1[[#This Row],[Senior]],Excel_BuiltIn__FilterDatabase__1[[#This Row],[Super.s]],L1135)</f>
        <v xml:space="preserve">Super.s </v>
      </c>
      <c r="H1135" s="34" t="str">
        <f>IF(L1135="Nő","",IF(Excel_BuiltIn__FilterDatabase__1[[#This Row],[Kor]]&gt;=1=AND(Excel_BuiltIn__FilterDatabase__1[[#This Row],[Kor]]&lt;18),"Junior ",""))</f>
        <v/>
      </c>
      <c r="I1135" s="34" t="str">
        <f>IF(L1135="Nő","",IF(Excel_BuiltIn__FilterDatabase__1[[#This Row],[Kor]]&gt;=18=AND(Excel_BuiltIn__FilterDatabase__1[[#This Row],[Kor]]&lt;=49),"Felnőtt ",""))</f>
        <v/>
      </c>
      <c r="J1135" s="34" t="str">
        <f>IF(L1135="Nő","",IF(Excel_BuiltIn__FilterDatabase__1[[#This Row],[Kor]]&gt;49=AND(Excel_BuiltIn__FilterDatabase__1[[#This Row],[Kor]]&lt;=59),"Senior ",""))</f>
        <v/>
      </c>
      <c r="K1135" s="34" t="str">
        <f>IF(L1135="Nő","",IF(Excel_BuiltIn__FilterDatabase__1[[#This Row],[Kor]]&gt;=60,"Super.s ",""))</f>
        <v xml:space="preserve">Super.s </v>
      </c>
      <c r="L1135" s="34" t="str">
        <f>IF(Excel_BuiltIn__FilterDatabase__1[[#This Row],[Nem]]="Nő","Lady","")</f>
        <v/>
      </c>
    </row>
    <row r="1136" spans="1:12" s="1" customFormat="1" ht="13.8">
      <c r="A1136" s="28">
        <v>3833</v>
      </c>
      <c r="B1136" s="28" t="s">
        <v>2583</v>
      </c>
      <c r="C1136" s="44" t="s">
        <v>589</v>
      </c>
      <c r="D1136" s="45"/>
      <c r="E1136" s="33" t="str">
        <f>IF(D1136&gt;0,($N$2-Excel_BuiltIn__FilterDatabase__1[[#This Row],[Szül Év.Hó.Nap]])/365.25,"0")</f>
        <v>0</v>
      </c>
      <c r="F1136" s="40"/>
      <c r="G1136" s="34" t="str">
        <f>CONCATENATE(H1136,Excel_BuiltIn__FilterDatabase__1[[#This Row],[Felnőtt]],Excel_BuiltIn__FilterDatabase__1[[#This Row],[Senior]],Excel_BuiltIn__FilterDatabase__1[[#This Row],[Super.s]],L1136)</f>
        <v xml:space="preserve">Super.s </v>
      </c>
      <c r="H1136" s="34" t="str">
        <f>IF(L1136="Nő","",IF(Excel_BuiltIn__FilterDatabase__1[[#This Row],[Kor]]&gt;=1=AND(Excel_BuiltIn__FilterDatabase__1[[#This Row],[Kor]]&lt;18),"Junior ",""))</f>
        <v/>
      </c>
      <c r="I1136" s="34" t="str">
        <f>IF(L1136="Nő","",IF(Excel_BuiltIn__FilterDatabase__1[[#This Row],[Kor]]&gt;=18=AND(Excel_BuiltIn__FilterDatabase__1[[#This Row],[Kor]]&lt;=49),"Felnőtt ",""))</f>
        <v/>
      </c>
      <c r="J1136" s="34" t="str">
        <f>IF(L1136="Nő","",IF(Excel_BuiltIn__FilterDatabase__1[[#This Row],[Kor]]&gt;49=AND(Excel_BuiltIn__FilterDatabase__1[[#This Row],[Kor]]&lt;=59),"Senior ",""))</f>
        <v/>
      </c>
      <c r="K1136" s="34" t="str">
        <f>IF(L1136="Nő","",IF(Excel_BuiltIn__FilterDatabase__1[[#This Row],[Kor]]&gt;=60,"Super.s ",""))</f>
        <v xml:space="preserve">Super.s </v>
      </c>
      <c r="L1136" s="34" t="str">
        <f>IF(Excel_BuiltIn__FilterDatabase__1[[#This Row],[Nem]]="Nő","Lady","")</f>
        <v/>
      </c>
    </row>
    <row r="1137" spans="1:12" s="1" customFormat="1" ht="13.8">
      <c r="A1137" s="28">
        <v>3836</v>
      </c>
      <c r="B1137" s="28" t="s">
        <v>2584</v>
      </c>
      <c r="C1137" s="44" t="s">
        <v>589</v>
      </c>
      <c r="D1137" s="45"/>
      <c r="E1137" s="33" t="str">
        <f>IF(D1137&gt;0,($N$2-Excel_BuiltIn__FilterDatabase__1[[#This Row],[Szül Év.Hó.Nap]])/365.25,"0")</f>
        <v>0</v>
      </c>
      <c r="F1137" s="40"/>
      <c r="G1137" s="34" t="str">
        <f>CONCATENATE(H1137,Excel_BuiltIn__FilterDatabase__1[[#This Row],[Felnőtt]],Excel_BuiltIn__FilterDatabase__1[[#This Row],[Senior]],Excel_BuiltIn__FilterDatabase__1[[#This Row],[Super.s]],L1137)</f>
        <v xml:space="preserve">Super.s </v>
      </c>
      <c r="H1137" s="34" t="str">
        <f>IF(L1137="Nő","",IF(Excel_BuiltIn__FilterDatabase__1[[#This Row],[Kor]]&gt;=1=AND(Excel_BuiltIn__FilterDatabase__1[[#This Row],[Kor]]&lt;18),"Junior ",""))</f>
        <v/>
      </c>
      <c r="I1137" s="34" t="str">
        <f>IF(L1137="Nő","",IF(Excel_BuiltIn__FilterDatabase__1[[#This Row],[Kor]]&gt;=18=AND(Excel_BuiltIn__FilterDatabase__1[[#This Row],[Kor]]&lt;=49),"Felnőtt ",""))</f>
        <v/>
      </c>
      <c r="J1137" s="34" t="str">
        <f>IF(L1137="Nő","",IF(Excel_BuiltIn__FilterDatabase__1[[#This Row],[Kor]]&gt;49=AND(Excel_BuiltIn__FilterDatabase__1[[#This Row],[Kor]]&lt;=59),"Senior ",""))</f>
        <v/>
      </c>
      <c r="K1137" s="34" t="str">
        <f>IF(L1137="Nő","",IF(Excel_BuiltIn__FilterDatabase__1[[#This Row],[Kor]]&gt;=60,"Super.s ",""))</f>
        <v xml:space="preserve">Super.s </v>
      </c>
      <c r="L1137" s="34" t="str">
        <f>IF(Excel_BuiltIn__FilterDatabase__1[[#This Row],[Nem]]="Nő","Lady","")</f>
        <v/>
      </c>
    </row>
    <row r="1138" spans="1:12" s="1" customFormat="1" ht="13.8">
      <c r="A1138" s="28">
        <v>3842</v>
      </c>
      <c r="B1138" s="28" t="s">
        <v>802</v>
      </c>
      <c r="C1138" s="44" t="s">
        <v>982</v>
      </c>
      <c r="D1138" s="45"/>
      <c r="E1138" s="33" t="str">
        <f>IF(D1138&gt;0,($N$2-Excel_BuiltIn__FilterDatabase__1[[#This Row],[Szül Év.Hó.Nap]])/365.25,"0")</f>
        <v>0</v>
      </c>
      <c r="F1138" s="40"/>
      <c r="G1138" s="34" t="str">
        <f>CONCATENATE(H1138,Excel_BuiltIn__FilterDatabase__1[[#This Row],[Felnőtt]],Excel_BuiltIn__FilterDatabase__1[[#This Row],[Senior]],Excel_BuiltIn__FilterDatabase__1[[#This Row],[Super.s]],L1138)</f>
        <v xml:space="preserve">Super.s </v>
      </c>
      <c r="H1138" s="34" t="str">
        <f>IF(L1138="Nő","",IF(Excel_BuiltIn__FilterDatabase__1[[#This Row],[Kor]]&gt;=1=AND(Excel_BuiltIn__FilterDatabase__1[[#This Row],[Kor]]&lt;18),"Junior ",""))</f>
        <v/>
      </c>
      <c r="I1138" s="34" t="str">
        <f>IF(L1138="Nő","",IF(Excel_BuiltIn__FilterDatabase__1[[#This Row],[Kor]]&gt;=18=AND(Excel_BuiltIn__FilterDatabase__1[[#This Row],[Kor]]&lt;=49),"Felnőtt ",""))</f>
        <v/>
      </c>
      <c r="J1138" s="34" t="str">
        <f>IF(L1138="Nő","",IF(Excel_BuiltIn__FilterDatabase__1[[#This Row],[Kor]]&gt;49=AND(Excel_BuiltIn__FilterDatabase__1[[#This Row],[Kor]]&lt;=59),"Senior ",""))</f>
        <v/>
      </c>
      <c r="K1138" s="34" t="str">
        <f>IF(L1138="Nő","",IF(Excel_BuiltIn__FilterDatabase__1[[#This Row],[Kor]]&gt;=60,"Super.s ",""))</f>
        <v xml:space="preserve">Super.s </v>
      </c>
      <c r="L1138" s="34" t="str">
        <f>IF(Excel_BuiltIn__FilterDatabase__1[[#This Row],[Nem]]="Nő","Lady","")</f>
        <v/>
      </c>
    </row>
    <row r="1139" spans="1:12" s="1" customFormat="1" ht="13.8">
      <c r="A1139" s="28">
        <v>3846</v>
      </c>
      <c r="B1139" s="28" t="s">
        <v>379</v>
      </c>
      <c r="C1139" s="44" t="s">
        <v>589</v>
      </c>
      <c r="D1139" s="45"/>
      <c r="E1139" s="33" t="str">
        <f>IF(D1139&gt;0,($N$2-Excel_BuiltIn__FilterDatabase__1[[#This Row],[Szül Év.Hó.Nap]])/365.25,"0")</f>
        <v>0</v>
      </c>
      <c r="F1139" s="40"/>
      <c r="G1139" s="34" t="str">
        <f>CONCATENATE(H1139,Excel_BuiltIn__FilterDatabase__1[[#This Row],[Felnőtt]],Excel_BuiltIn__FilterDatabase__1[[#This Row],[Senior]],Excel_BuiltIn__FilterDatabase__1[[#This Row],[Super.s]],L1139)</f>
        <v xml:space="preserve">Super.s </v>
      </c>
      <c r="H1139" s="34" t="str">
        <f>IF(L1139="Nő","",IF(Excel_BuiltIn__FilterDatabase__1[[#This Row],[Kor]]&gt;=1=AND(Excel_BuiltIn__FilterDatabase__1[[#This Row],[Kor]]&lt;18),"Junior ",""))</f>
        <v/>
      </c>
      <c r="I1139" s="34" t="str">
        <f>IF(L1139="Nő","",IF(Excel_BuiltIn__FilterDatabase__1[[#This Row],[Kor]]&gt;=18=AND(Excel_BuiltIn__FilterDatabase__1[[#This Row],[Kor]]&lt;=49),"Felnőtt ",""))</f>
        <v/>
      </c>
      <c r="J1139" s="34" t="str">
        <f>IF(L1139="Nő","",IF(Excel_BuiltIn__FilterDatabase__1[[#This Row],[Kor]]&gt;49=AND(Excel_BuiltIn__FilterDatabase__1[[#This Row],[Kor]]&lt;=59),"Senior ",""))</f>
        <v/>
      </c>
      <c r="K1139" s="34" t="str">
        <f>IF(L1139="Nő","",IF(Excel_BuiltIn__FilterDatabase__1[[#This Row],[Kor]]&gt;=60,"Super.s ",""))</f>
        <v xml:space="preserve">Super.s </v>
      </c>
      <c r="L1139" s="34" t="str">
        <f>IF(Excel_BuiltIn__FilterDatabase__1[[#This Row],[Nem]]="Nő","Lady","")</f>
        <v/>
      </c>
    </row>
    <row r="1140" spans="1:12" s="1" customFormat="1" ht="13.8">
      <c r="A1140" s="28">
        <v>3847</v>
      </c>
      <c r="B1140" s="28" t="s">
        <v>2585</v>
      </c>
      <c r="C1140" s="44" t="s">
        <v>589</v>
      </c>
      <c r="D1140" s="45"/>
      <c r="E1140" s="33" t="str">
        <f>IF(D1140&gt;0,($N$2-Excel_BuiltIn__FilterDatabase__1[[#This Row],[Szül Év.Hó.Nap]])/365.25,"0")</f>
        <v>0</v>
      </c>
      <c r="F1140" s="40"/>
      <c r="G1140" s="34" t="str">
        <f>CONCATENATE(H1140,Excel_BuiltIn__FilterDatabase__1[[#This Row],[Felnőtt]],Excel_BuiltIn__FilterDatabase__1[[#This Row],[Senior]],Excel_BuiltIn__FilterDatabase__1[[#This Row],[Super.s]],L1140)</f>
        <v xml:space="preserve">Super.s </v>
      </c>
      <c r="H1140" s="34" t="str">
        <f>IF(L1140="Nő","",IF(Excel_BuiltIn__FilterDatabase__1[[#This Row],[Kor]]&gt;=1=AND(Excel_BuiltIn__FilterDatabase__1[[#This Row],[Kor]]&lt;18),"Junior ",""))</f>
        <v/>
      </c>
      <c r="I1140" s="34" t="str">
        <f>IF(L1140="Nő","",IF(Excel_BuiltIn__FilterDatabase__1[[#This Row],[Kor]]&gt;=18=AND(Excel_BuiltIn__FilterDatabase__1[[#This Row],[Kor]]&lt;=49),"Felnőtt ",""))</f>
        <v/>
      </c>
      <c r="J1140" s="34" t="str">
        <f>IF(L1140="Nő","",IF(Excel_BuiltIn__FilterDatabase__1[[#This Row],[Kor]]&gt;49=AND(Excel_BuiltIn__FilterDatabase__1[[#This Row],[Kor]]&lt;=59),"Senior ",""))</f>
        <v/>
      </c>
      <c r="K1140" s="34" t="str">
        <f>IF(L1140="Nő","",IF(Excel_BuiltIn__FilterDatabase__1[[#This Row],[Kor]]&gt;=60,"Super.s ",""))</f>
        <v xml:space="preserve">Super.s </v>
      </c>
      <c r="L1140" s="34" t="str">
        <f>IF(Excel_BuiltIn__FilterDatabase__1[[#This Row],[Nem]]="Nő","Lady","")</f>
        <v/>
      </c>
    </row>
    <row r="1141" spans="1:12" s="1" customFormat="1" ht="27.6">
      <c r="A1141" s="28">
        <v>3854</v>
      </c>
      <c r="B1141" s="28" t="s">
        <v>1044</v>
      </c>
      <c r="C1141" s="44" t="s">
        <v>589</v>
      </c>
      <c r="D1141" s="45"/>
      <c r="E1141" s="33" t="str">
        <f>IF(D1141&gt;0,($N$2-Excel_BuiltIn__FilterDatabase__1[[#This Row],[Szül Év.Hó.Nap]])/365.25,"0")</f>
        <v>0</v>
      </c>
      <c r="F1141" s="40"/>
      <c r="G1141" s="34" t="str">
        <f>CONCATENATE(H1141,Excel_BuiltIn__FilterDatabase__1[[#This Row],[Felnőtt]],Excel_BuiltIn__FilterDatabase__1[[#This Row],[Senior]],Excel_BuiltIn__FilterDatabase__1[[#This Row],[Super.s]],L1141)</f>
        <v xml:space="preserve">Super.s </v>
      </c>
      <c r="H1141" s="34" t="str">
        <f>IF(L1141="Nő","",IF(Excel_BuiltIn__FilterDatabase__1[[#This Row],[Kor]]&gt;=1=AND(Excel_BuiltIn__FilterDatabase__1[[#This Row],[Kor]]&lt;18),"Junior ",""))</f>
        <v/>
      </c>
      <c r="I1141" s="34" t="str">
        <f>IF(L1141="Nő","",IF(Excel_BuiltIn__FilterDatabase__1[[#This Row],[Kor]]&gt;=18=AND(Excel_BuiltIn__FilterDatabase__1[[#This Row],[Kor]]&lt;=49),"Felnőtt ",""))</f>
        <v/>
      </c>
      <c r="J1141" s="34" t="str">
        <f>IF(L1141="Nő","",IF(Excel_BuiltIn__FilterDatabase__1[[#This Row],[Kor]]&gt;49=AND(Excel_BuiltIn__FilterDatabase__1[[#This Row],[Kor]]&lt;=59),"Senior ",""))</f>
        <v/>
      </c>
      <c r="K1141" s="34" t="str">
        <f>IF(L1141="Nő","",IF(Excel_BuiltIn__FilterDatabase__1[[#This Row],[Kor]]&gt;=60,"Super.s ",""))</f>
        <v xml:space="preserve">Super.s </v>
      </c>
      <c r="L1141" s="34" t="str">
        <f>IF(Excel_BuiltIn__FilterDatabase__1[[#This Row],[Nem]]="Nő","Lady","")</f>
        <v/>
      </c>
    </row>
    <row r="1142" spans="1:12" s="1" customFormat="1" ht="13.8">
      <c r="A1142" s="28">
        <v>3857</v>
      </c>
      <c r="B1142" s="28" t="s">
        <v>212</v>
      </c>
      <c r="C1142" s="44" t="s">
        <v>961</v>
      </c>
      <c r="D1142" s="45"/>
      <c r="E1142" s="33" t="str">
        <f>IF(D1142&gt;0,($N$2-Excel_BuiltIn__FilterDatabase__1[[#This Row],[Szül Év.Hó.Nap]])/365.25,"0")</f>
        <v>0</v>
      </c>
      <c r="F1142" s="40"/>
      <c r="G1142" s="34" t="str">
        <f>CONCATENATE(H1142,Excel_BuiltIn__FilterDatabase__1[[#This Row],[Felnőtt]],Excel_BuiltIn__FilterDatabase__1[[#This Row],[Senior]],Excel_BuiltIn__FilterDatabase__1[[#This Row],[Super.s]],L1142)</f>
        <v xml:space="preserve">Super.s </v>
      </c>
      <c r="H1142" s="34" t="str">
        <f>IF(L1142="Nő","",IF(Excel_BuiltIn__FilterDatabase__1[[#This Row],[Kor]]&gt;=1=AND(Excel_BuiltIn__FilterDatabase__1[[#This Row],[Kor]]&lt;18),"Junior ",""))</f>
        <v/>
      </c>
      <c r="I1142" s="34" t="str">
        <f>IF(L1142="Nő","",IF(Excel_BuiltIn__FilterDatabase__1[[#This Row],[Kor]]&gt;=18=AND(Excel_BuiltIn__FilterDatabase__1[[#This Row],[Kor]]&lt;=49),"Felnőtt ",""))</f>
        <v/>
      </c>
      <c r="J1142" s="34" t="str">
        <f>IF(L1142="Nő","",IF(Excel_BuiltIn__FilterDatabase__1[[#This Row],[Kor]]&gt;49=AND(Excel_BuiltIn__FilterDatabase__1[[#This Row],[Kor]]&lt;=59),"Senior ",""))</f>
        <v/>
      </c>
      <c r="K1142" s="34" t="str">
        <f>IF(L1142="Nő","",IF(Excel_BuiltIn__FilterDatabase__1[[#This Row],[Kor]]&gt;=60,"Super.s ",""))</f>
        <v xml:space="preserve">Super.s </v>
      </c>
      <c r="L1142" s="34" t="str">
        <f>IF(Excel_BuiltIn__FilterDatabase__1[[#This Row],[Nem]]="Nő","Lady","")</f>
        <v/>
      </c>
    </row>
    <row r="1143" spans="1:12" s="1" customFormat="1" ht="13.8">
      <c r="A1143" s="28">
        <v>3870</v>
      </c>
      <c r="B1143" s="28" t="s">
        <v>2586</v>
      </c>
      <c r="C1143" s="44" t="s">
        <v>589</v>
      </c>
      <c r="D1143" s="45"/>
      <c r="E1143" s="33" t="str">
        <f>IF(D1143&gt;0,($N$2-Excel_BuiltIn__FilterDatabase__1[[#This Row],[Szül Év.Hó.Nap]])/365.25,"0")</f>
        <v>0</v>
      </c>
      <c r="F1143" s="40"/>
      <c r="G1143" s="34" t="str">
        <f>CONCATENATE(H1143,Excel_BuiltIn__FilterDatabase__1[[#This Row],[Felnőtt]],Excel_BuiltIn__FilterDatabase__1[[#This Row],[Senior]],Excel_BuiltIn__FilterDatabase__1[[#This Row],[Super.s]],L1143)</f>
        <v xml:space="preserve">Super.s </v>
      </c>
      <c r="H1143" s="34" t="str">
        <f>IF(L1143="Nő","",IF(Excel_BuiltIn__FilterDatabase__1[[#This Row],[Kor]]&gt;=1=AND(Excel_BuiltIn__FilterDatabase__1[[#This Row],[Kor]]&lt;18),"Junior ",""))</f>
        <v/>
      </c>
      <c r="I1143" s="34" t="str">
        <f>IF(L1143="Nő","",IF(Excel_BuiltIn__FilterDatabase__1[[#This Row],[Kor]]&gt;=18=AND(Excel_BuiltIn__FilterDatabase__1[[#This Row],[Kor]]&lt;=49),"Felnőtt ",""))</f>
        <v/>
      </c>
      <c r="J1143" s="34" t="str">
        <f>IF(L1143="Nő","",IF(Excel_BuiltIn__FilterDatabase__1[[#This Row],[Kor]]&gt;49=AND(Excel_BuiltIn__FilterDatabase__1[[#This Row],[Kor]]&lt;=59),"Senior ",""))</f>
        <v/>
      </c>
      <c r="K1143" s="34" t="str">
        <f>IF(L1143="Nő","",IF(Excel_BuiltIn__FilterDatabase__1[[#This Row],[Kor]]&gt;=60,"Super.s ",""))</f>
        <v xml:space="preserve">Super.s </v>
      </c>
      <c r="L1143" s="34" t="str">
        <f>IF(Excel_BuiltIn__FilterDatabase__1[[#This Row],[Nem]]="Nő","Lady","")</f>
        <v/>
      </c>
    </row>
    <row r="1144" spans="1:12" s="1" customFormat="1" ht="27.6">
      <c r="A1144" s="28">
        <v>3871</v>
      </c>
      <c r="B1144" s="28" t="s">
        <v>1613</v>
      </c>
      <c r="C1144" s="44" t="s">
        <v>589</v>
      </c>
      <c r="D1144" s="45"/>
      <c r="E1144" s="33" t="str">
        <f>IF(D1144&gt;0,($N$2-Excel_BuiltIn__FilterDatabase__1[[#This Row],[Szül Év.Hó.Nap]])/365.25,"0")</f>
        <v>0</v>
      </c>
      <c r="F1144" s="40"/>
      <c r="G1144" s="34" t="str">
        <f>CONCATENATE(H1144,Excel_BuiltIn__FilterDatabase__1[[#This Row],[Felnőtt]],Excel_BuiltIn__FilterDatabase__1[[#This Row],[Senior]],Excel_BuiltIn__FilterDatabase__1[[#This Row],[Super.s]],L1144)</f>
        <v xml:space="preserve">Super.s </v>
      </c>
      <c r="H1144" s="34" t="str">
        <f>IF(L1144="Nő","",IF(Excel_BuiltIn__FilterDatabase__1[[#This Row],[Kor]]&gt;=1=AND(Excel_BuiltIn__FilterDatabase__1[[#This Row],[Kor]]&lt;18),"Junior ",""))</f>
        <v/>
      </c>
      <c r="I1144" s="34" t="str">
        <f>IF(L1144="Nő","",IF(Excel_BuiltIn__FilterDatabase__1[[#This Row],[Kor]]&gt;=18=AND(Excel_BuiltIn__FilterDatabase__1[[#This Row],[Kor]]&lt;=49),"Felnőtt ",""))</f>
        <v/>
      </c>
      <c r="J1144" s="34" t="str">
        <f>IF(L1144="Nő","",IF(Excel_BuiltIn__FilterDatabase__1[[#This Row],[Kor]]&gt;49=AND(Excel_BuiltIn__FilterDatabase__1[[#This Row],[Kor]]&lt;=59),"Senior ",""))</f>
        <v/>
      </c>
      <c r="K1144" s="34" t="str">
        <f>IF(L1144="Nő","",IF(Excel_BuiltIn__FilterDatabase__1[[#This Row],[Kor]]&gt;=60,"Super.s ",""))</f>
        <v xml:space="preserve">Super.s </v>
      </c>
      <c r="L1144" s="34" t="str">
        <f>IF(Excel_BuiltIn__FilterDatabase__1[[#This Row],[Nem]]="Nő","Lady","")</f>
        <v/>
      </c>
    </row>
    <row r="1145" spans="1:12" s="1" customFormat="1" ht="13.8">
      <c r="A1145" s="28">
        <v>3872</v>
      </c>
      <c r="B1145" s="28" t="s">
        <v>588</v>
      </c>
      <c r="C1145" s="44" t="s">
        <v>589</v>
      </c>
      <c r="D1145" s="45"/>
      <c r="E1145" s="33" t="str">
        <f>IF(D1145&gt;0,($N$2-Excel_BuiltIn__FilterDatabase__1[[#This Row],[Szül Év.Hó.Nap]])/365.25,"0")</f>
        <v>0</v>
      </c>
      <c r="F1145" s="40"/>
      <c r="G1145" s="34" t="str">
        <f>CONCATENATE(H1145,Excel_BuiltIn__FilterDatabase__1[[#This Row],[Felnőtt]],Excel_BuiltIn__FilterDatabase__1[[#This Row],[Senior]],Excel_BuiltIn__FilterDatabase__1[[#This Row],[Super.s]],L1145)</f>
        <v xml:space="preserve">Super.s </v>
      </c>
      <c r="H1145" s="34" t="str">
        <f>IF(L1145="Nő","",IF(Excel_BuiltIn__FilterDatabase__1[[#This Row],[Kor]]&gt;=1=AND(Excel_BuiltIn__FilterDatabase__1[[#This Row],[Kor]]&lt;18),"Junior ",""))</f>
        <v/>
      </c>
      <c r="I1145" s="34" t="str">
        <f>IF(L1145="Nő","",IF(Excel_BuiltIn__FilterDatabase__1[[#This Row],[Kor]]&gt;=18=AND(Excel_BuiltIn__FilterDatabase__1[[#This Row],[Kor]]&lt;=49),"Felnőtt ",""))</f>
        <v/>
      </c>
      <c r="J1145" s="34" t="str">
        <f>IF(L1145="Nő","",IF(Excel_BuiltIn__FilterDatabase__1[[#This Row],[Kor]]&gt;49=AND(Excel_BuiltIn__FilterDatabase__1[[#This Row],[Kor]]&lt;=59),"Senior ",""))</f>
        <v/>
      </c>
      <c r="K1145" s="34" t="str">
        <f>IF(L1145="Nő","",IF(Excel_BuiltIn__FilterDatabase__1[[#This Row],[Kor]]&gt;=60,"Super.s ",""))</f>
        <v xml:space="preserve">Super.s </v>
      </c>
      <c r="L1145" s="34" t="str">
        <f>IF(Excel_BuiltIn__FilterDatabase__1[[#This Row],[Nem]]="Nő","Lady","")</f>
        <v/>
      </c>
    </row>
    <row r="1146" spans="1:12" s="1" customFormat="1" ht="13.8">
      <c r="A1146" s="28">
        <v>3877</v>
      </c>
      <c r="B1146" s="28" t="s">
        <v>803</v>
      </c>
      <c r="C1146" s="44" t="s">
        <v>589</v>
      </c>
      <c r="D1146" s="45"/>
      <c r="E1146" s="33" t="str">
        <f>IF(D1146&gt;0,($N$2-Excel_BuiltIn__FilterDatabase__1[[#This Row],[Szül Év.Hó.Nap]])/365.25,"0")</f>
        <v>0</v>
      </c>
      <c r="F1146" s="40"/>
      <c r="G1146" s="34" t="str">
        <f>CONCATENATE(H1146,Excel_BuiltIn__FilterDatabase__1[[#This Row],[Felnőtt]],Excel_BuiltIn__FilterDatabase__1[[#This Row],[Senior]],Excel_BuiltIn__FilterDatabase__1[[#This Row],[Super.s]],L1146)</f>
        <v xml:space="preserve">Super.s </v>
      </c>
      <c r="H1146" s="34" t="str">
        <f>IF(L1146="Nő","",IF(Excel_BuiltIn__FilterDatabase__1[[#This Row],[Kor]]&gt;=1=AND(Excel_BuiltIn__FilterDatabase__1[[#This Row],[Kor]]&lt;18),"Junior ",""))</f>
        <v/>
      </c>
      <c r="I1146" s="34" t="str">
        <f>IF(L1146="Nő","",IF(Excel_BuiltIn__FilterDatabase__1[[#This Row],[Kor]]&gt;=18=AND(Excel_BuiltIn__FilterDatabase__1[[#This Row],[Kor]]&lt;=49),"Felnőtt ",""))</f>
        <v/>
      </c>
      <c r="J1146" s="34" t="str">
        <f>IF(L1146="Nő","",IF(Excel_BuiltIn__FilterDatabase__1[[#This Row],[Kor]]&gt;49=AND(Excel_BuiltIn__FilterDatabase__1[[#This Row],[Kor]]&lt;=59),"Senior ",""))</f>
        <v/>
      </c>
      <c r="K1146" s="34" t="str">
        <f>IF(L1146="Nő","",IF(Excel_BuiltIn__FilterDatabase__1[[#This Row],[Kor]]&gt;=60,"Super.s ",""))</f>
        <v xml:space="preserve">Super.s </v>
      </c>
      <c r="L1146" s="34" t="str">
        <f>IF(Excel_BuiltIn__FilterDatabase__1[[#This Row],[Nem]]="Nő","Lady","")</f>
        <v/>
      </c>
    </row>
    <row r="1147" spans="1:12" s="1" customFormat="1" ht="27.6">
      <c r="A1147" s="28">
        <v>3878</v>
      </c>
      <c r="B1147" s="28" t="s">
        <v>2587</v>
      </c>
      <c r="C1147" s="44" t="s">
        <v>589</v>
      </c>
      <c r="D1147" s="45"/>
      <c r="E1147" s="33" t="str">
        <f>IF(D1147&gt;0,($N$2-Excel_BuiltIn__FilterDatabase__1[[#This Row],[Szül Év.Hó.Nap]])/365.25,"0")</f>
        <v>0</v>
      </c>
      <c r="F1147" s="40"/>
      <c r="G1147" s="34" t="str">
        <f>CONCATENATE(H1147,Excel_BuiltIn__FilterDatabase__1[[#This Row],[Felnőtt]],Excel_BuiltIn__FilterDatabase__1[[#This Row],[Senior]],Excel_BuiltIn__FilterDatabase__1[[#This Row],[Super.s]],L1147)</f>
        <v xml:space="preserve">Super.s </v>
      </c>
      <c r="H1147" s="34" t="str">
        <f>IF(L1147="Nő","",IF(Excel_BuiltIn__FilterDatabase__1[[#This Row],[Kor]]&gt;=1=AND(Excel_BuiltIn__FilterDatabase__1[[#This Row],[Kor]]&lt;18),"Junior ",""))</f>
        <v/>
      </c>
      <c r="I1147" s="34" t="str">
        <f>IF(L1147="Nő","",IF(Excel_BuiltIn__FilterDatabase__1[[#This Row],[Kor]]&gt;=18=AND(Excel_BuiltIn__FilterDatabase__1[[#This Row],[Kor]]&lt;=49),"Felnőtt ",""))</f>
        <v/>
      </c>
      <c r="J1147" s="34" t="str">
        <f>IF(L1147="Nő","",IF(Excel_BuiltIn__FilterDatabase__1[[#This Row],[Kor]]&gt;49=AND(Excel_BuiltIn__FilterDatabase__1[[#This Row],[Kor]]&lt;=59),"Senior ",""))</f>
        <v/>
      </c>
      <c r="K1147" s="34" t="str">
        <f>IF(L1147="Nő","",IF(Excel_BuiltIn__FilterDatabase__1[[#This Row],[Kor]]&gt;=60,"Super.s ",""))</f>
        <v xml:space="preserve">Super.s </v>
      </c>
      <c r="L1147" s="34" t="str">
        <f>IF(Excel_BuiltIn__FilterDatabase__1[[#This Row],[Nem]]="Nő","Lady","")</f>
        <v/>
      </c>
    </row>
    <row r="1148" spans="1:12" s="1" customFormat="1" ht="13.8">
      <c r="A1148" s="28">
        <v>3881</v>
      </c>
      <c r="B1148" s="28" t="s">
        <v>2192</v>
      </c>
      <c r="C1148" s="44" t="s">
        <v>2364</v>
      </c>
      <c r="D1148" s="45"/>
      <c r="E1148" s="33" t="str">
        <f>IF(D1148&gt;0,($N$2-Excel_BuiltIn__FilterDatabase__1[[#This Row],[Szül Év.Hó.Nap]])/365.25,"0")</f>
        <v>0</v>
      </c>
      <c r="F1148" s="40"/>
      <c r="G1148" s="34" t="str">
        <f>CONCATENATE(H1148,Excel_BuiltIn__FilterDatabase__1[[#This Row],[Felnőtt]],Excel_BuiltIn__FilterDatabase__1[[#This Row],[Senior]],Excel_BuiltIn__FilterDatabase__1[[#This Row],[Super.s]],L1148)</f>
        <v xml:space="preserve">Super.s </v>
      </c>
      <c r="H1148" s="34" t="str">
        <f>IF(L1148="Nő","",IF(Excel_BuiltIn__FilterDatabase__1[[#This Row],[Kor]]&gt;=1=AND(Excel_BuiltIn__FilterDatabase__1[[#This Row],[Kor]]&lt;18),"Junior ",""))</f>
        <v/>
      </c>
      <c r="I1148" s="34" t="str">
        <f>IF(L1148="Nő","",IF(Excel_BuiltIn__FilterDatabase__1[[#This Row],[Kor]]&gt;=18=AND(Excel_BuiltIn__FilterDatabase__1[[#This Row],[Kor]]&lt;=49),"Felnőtt ",""))</f>
        <v/>
      </c>
      <c r="J1148" s="34" t="str">
        <f>IF(L1148="Nő","",IF(Excel_BuiltIn__FilterDatabase__1[[#This Row],[Kor]]&gt;49=AND(Excel_BuiltIn__FilterDatabase__1[[#This Row],[Kor]]&lt;=59),"Senior ",""))</f>
        <v/>
      </c>
      <c r="K1148" s="34" t="str">
        <f>IF(L1148="Nő","",IF(Excel_BuiltIn__FilterDatabase__1[[#This Row],[Kor]]&gt;=60,"Super.s ",""))</f>
        <v xml:space="preserve">Super.s </v>
      </c>
      <c r="L1148" s="34" t="str">
        <f>IF(Excel_BuiltIn__FilterDatabase__1[[#This Row],[Nem]]="Nő","Lady","")</f>
        <v/>
      </c>
    </row>
    <row r="1149" spans="1:12" s="1" customFormat="1" ht="27.6">
      <c r="A1149" s="28">
        <v>3883</v>
      </c>
      <c r="B1149" s="28" t="s">
        <v>2588</v>
      </c>
      <c r="C1149" s="44" t="s">
        <v>589</v>
      </c>
      <c r="D1149" s="45"/>
      <c r="E1149" s="33" t="str">
        <f>IF(D1149&gt;0,($N$2-Excel_BuiltIn__FilterDatabase__1[[#This Row],[Szül Év.Hó.Nap]])/365.25,"0")</f>
        <v>0</v>
      </c>
      <c r="F1149" s="40"/>
      <c r="G1149" s="34" t="str">
        <f>CONCATENATE(H1149,Excel_BuiltIn__FilterDatabase__1[[#This Row],[Felnőtt]],Excel_BuiltIn__FilterDatabase__1[[#This Row],[Senior]],Excel_BuiltIn__FilterDatabase__1[[#This Row],[Super.s]],L1149)</f>
        <v xml:space="preserve">Super.s </v>
      </c>
      <c r="H1149" s="34" t="str">
        <f>IF(L1149="Nő","",IF(Excel_BuiltIn__FilterDatabase__1[[#This Row],[Kor]]&gt;=1=AND(Excel_BuiltIn__FilterDatabase__1[[#This Row],[Kor]]&lt;18),"Junior ",""))</f>
        <v/>
      </c>
      <c r="I1149" s="34" t="str">
        <f>IF(L1149="Nő","",IF(Excel_BuiltIn__FilterDatabase__1[[#This Row],[Kor]]&gt;=18=AND(Excel_BuiltIn__FilterDatabase__1[[#This Row],[Kor]]&lt;=49),"Felnőtt ",""))</f>
        <v/>
      </c>
      <c r="J1149" s="34" t="str">
        <f>IF(L1149="Nő","",IF(Excel_BuiltIn__FilterDatabase__1[[#This Row],[Kor]]&gt;49=AND(Excel_BuiltIn__FilterDatabase__1[[#This Row],[Kor]]&lt;=59),"Senior ",""))</f>
        <v/>
      </c>
      <c r="K1149" s="34" t="str">
        <f>IF(L1149="Nő","",IF(Excel_BuiltIn__FilterDatabase__1[[#This Row],[Kor]]&gt;=60,"Super.s ",""))</f>
        <v xml:space="preserve">Super.s </v>
      </c>
      <c r="L1149" s="34" t="str">
        <f>IF(Excel_BuiltIn__FilterDatabase__1[[#This Row],[Nem]]="Nő","Lady","")</f>
        <v/>
      </c>
    </row>
    <row r="1150" spans="1:12" s="1" customFormat="1" ht="13.8">
      <c r="A1150" s="28">
        <v>3884</v>
      </c>
      <c r="B1150" s="28" t="s">
        <v>804</v>
      </c>
      <c r="C1150" s="44" t="s">
        <v>589</v>
      </c>
      <c r="D1150" s="45"/>
      <c r="E1150" s="33" t="str">
        <f>IF(D1150&gt;0,($N$2-Excel_BuiltIn__FilterDatabase__1[[#This Row],[Szül Év.Hó.Nap]])/365.25,"0")</f>
        <v>0</v>
      </c>
      <c r="F1150" s="40"/>
      <c r="G1150" s="34" t="str">
        <f>CONCATENATE(H1150,Excel_BuiltIn__FilterDatabase__1[[#This Row],[Felnőtt]],Excel_BuiltIn__FilterDatabase__1[[#This Row],[Senior]],Excel_BuiltIn__FilterDatabase__1[[#This Row],[Super.s]],L1150)</f>
        <v xml:space="preserve">Super.s </v>
      </c>
      <c r="H1150" s="34" t="str">
        <f>IF(L1150="Nő","",IF(Excel_BuiltIn__FilterDatabase__1[[#This Row],[Kor]]&gt;=1=AND(Excel_BuiltIn__FilterDatabase__1[[#This Row],[Kor]]&lt;18),"Junior ",""))</f>
        <v/>
      </c>
      <c r="I1150" s="34" t="str">
        <f>IF(L1150="Nő","",IF(Excel_BuiltIn__FilterDatabase__1[[#This Row],[Kor]]&gt;=18=AND(Excel_BuiltIn__FilterDatabase__1[[#This Row],[Kor]]&lt;=49),"Felnőtt ",""))</f>
        <v/>
      </c>
      <c r="J1150" s="34" t="str">
        <f>IF(L1150="Nő","",IF(Excel_BuiltIn__FilterDatabase__1[[#This Row],[Kor]]&gt;49=AND(Excel_BuiltIn__FilterDatabase__1[[#This Row],[Kor]]&lt;=59),"Senior ",""))</f>
        <v/>
      </c>
      <c r="K1150" s="34" t="str">
        <f>IF(L1150="Nő","",IF(Excel_BuiltIn__FilterDatabase__1[[#This Row],[Kor]]&gt;=60,"Super.s ",""))</f>
        <v xml:space="preserve">Super.s </v>
      </c>
      <c r="L1150" s="34" t="str">
        <f>IF(Excel_BuiltIn__FilterDatabase__1[[#This Row],[Nem]]="Nő","Lady","")</f>
        <v/>
      </c>
    </row>
    <row r="1151" spans="1:12" s="1" customFormat="1" ht="13.8">
      <c r="A1151" s="28">
        <v>3888</v>
      </c>
      <c r="B1151" s="28" t="s">
        <v>805</v>
      </c>
      <c r="C1151" s="44" t="s">
        <v>259</v>
      </c>
      <c r="D1151" s="45"/>
      <c r="E1151" s="33" t="str">
        <f>IF(D1151&gt;0,($N$2-Excel_BuiltIn__FilterDatabase__1[[#This Row],[Szül Év.Hó.Nap]])/365.25,"0")</f>
        <v>0</v>
      </c>
      <c r="F1151" s="40"/>
      <c r="G1151" s="34" t="str">
        <f>CONCATENATE(H1151,Excel_BuiltIn__FilterDatabase__1[[#This Row],[Felnőtt]],Excel_BuiltIn__FilterDatabase__1[[#This Row],[Senior]],Excel_BuiltIn__FilterDatabase__1[[#This Row],[Super.s]],L1151)</f>
        <v xml:space="preserve">Super.s </v>
      </c>
      <c r="H1151" s="34" t="str">
        <f>IF(L1151="Nő","",IF(Excel_BuiltIn__FilterDatabase__1[[#This Row],[Kor]]&gt;=1=AND(Excel_BuiltIn__FilterDatabase__1[[#This Row],[Kor]]&lt;18),"Junior ",""))</f>
        <v/>
      </c>
      <c r="I1151" s="34" t="str">
        <f>IF(L1151="Nő","",IF(Excel_BuiltIn__FilterDatabase__1[[#This Row],[Kor]]&gt;=18=AND(Excel_BuiltIn__FilterDatabase__1[[#This Row],[Kor]]&lt;=49),"Felnőtt ",""))</f>
        <v/>
      </c>
      <c r="J1151" s="34" t="str">
        <f>IF(L1151="Nő","",IF(Excel_BuiltIn__FilterDatabase__1[[#This Row],[Kor]]&gt;49=AND(Excel_BuiltIn__FilterDatabase__1[[#This Row],[Kor]]&lt;=59),"Senior ",""))</f>
        <v/>
      </c>
      <c r="K1151" s="34" t="str">
        <f>IF(L1151="Nő","",IF(Excel_BuiltIn__FilterDatabase__1[[#This Row],[Kor]]&gt;=60,"Super.s ",""))</f>
        <v xml:space="preserve">Super.s </v>
      </c>
      <c r="L1151" s="34" t="str">
        <f>IF(Excel_BuiltIn__FilterDatabase__1[[#This Row],[Nem]]="Nő","Lady","")</f>
        <v/>
      </c>
    </row>
    <row r="1152" spans="1:12" s="1" customFormat="1" ht="21">
      <c r="A1152" s="28">
        <v>3889</v>
      </c>
      <c r="B1152" s="28" t="s">
        <v>806</v>
      </c>
      <c r="C1152" s="44" t="s">
        <v>968</v>
      </c>
      <c r="D1152" s="45"/>
      <c r="E1152" s="33" t="str">
        <f>IF(D1152&gt;0,($N$2-Excel_BuiltIn__FilterDatabase__1[[#This Row],[Szül Év.Hó.Nap]])/365.25,"0")</f>
        <v>0</v>
      </c>
      <c r="F1152" s="40"/>
      <c r="G1152" s="34" t="str">
        <f>CONCATENATE(H1152,Excel_BuiltIn__FilterDatabase__1[[#This Row],[Felnőtt]],Excel_BuiltIn__FilterDatabase__1[[#This Row],[Senior]],Excel_BuiltIn__FilterDatabase__1[[#This Row],[Super.s]],L1152)</f>
        <v xml:space="preserve">Super.s </v>
      </c>
      <c r="H1152" s="34" t="str">
        <f>IF(L1152="Nő","",IF(Excel_BuiltIn__FilterDatabase__1[[#This Row],[Kor]]&gt;=1=AND(Excel_BuiltIn__FilterDatabase__1[[#This Row],[Kor]]&lt;18),"Junior ",""))</f>
        <v/>
      </c>
      <c r="I1152" s="34" t="str">
        <f>IF(L1152="Nő","",IF(Excel_BuiltIn__FilterDatabase__1[[#This Row],[Kor]]&gt;=18=AND(Excel_BuiltIn__FilterDatabase__1[[#This Row],[Kor]]&lt;=49),"Felnőtt ",""))</f>
        <v/>
      </c>
      <c r="J1152" s="34" t="str">
        <f>IF(L1152="Nő","",IF(Excel_BuiltIn__FilterDatabase__1[[#This Row],[Kor]]&gt;49=AND(Excel_BuiltIn__FilterDatabase__1[[#This Row],[Kor]]&lt;=59),"Senior ",""))</f>
        <v/>
      </c>
      <c r="K1152" s="34" t="str">
        <f>IF(L1152="Nő","",IF(Excel_BuiltIn__FilterDatabase__1[[#This Row],[Kor]]&gt;=60,"Super.s ",""))</f>
        <v xml:space="preserve">Super.s </v>
      </c>
      <c r="L1152" s="34" t="str">
        <f>IF(Excel_BuiltIn__FilterDatabase__1[[#This Row],[Nem]]="Nő","Lady","")</f>
        <v/>
      </c>
    </row>
    <row r="1153" spans="1:12" s="1" customFormat="1" ht="13.8">
      <c r="A1153" s="28">
        <v>3890</v>
      </c>
      <c r="B1153" s="28" t="s">
        <v>807</v>
      </c>
      <c r="C1153" s="44" t="s">
        <v>589</v>
      </c>
      <c r="D1153" s="45"/>
      <c r="E1153" s="33" t="str">
        <f>IF(D1153&gt;0,($N$2-Excel_BuiltIn__FilterDatabase__1[[#This Row],[Szül Év.Hó.Nap]])/365.25,"0")</f>
        <v>0</v>
      </c>
      <c r="F1153" s="40"/>
      <c r="G1153" s="34" t="str">
        <f>CONCATENATE(H1153,Excel_BuiltIn__FilterDatabase__1[[#This Row],[Felnőtt]],Excel_BuiltIn__FilterDatabase__1[[#This Row],[Senior]],Excel_BuiltIn__FilterDatabase__1[[#This Row],[Super.s]],L1153)</f>
        <v xml:space="preserve">Super.s </v>
      </c>
      <c r="H1153" s="34" t="str">
        <f>IF(L1153="Nő","",IF(Excel_BuiltIn__FilterDatabase__1[[#This Row],[Kor]]&gt;=1=AND(Excel_BuiltIn__FilterDatabase__1[[#This Row],[Kor]]&lt;18),"Junior ",""))</f>
        <v/>
      </c>
      <c r="I1153" s="34" t="str">
        <f>IF(L1153="Nő","",IF(Excel_BuiltIn__FilterDatabase__1[[#This Row],[Kor]]&gt;=18=AND(Excel_BuiltIn__FilterDatabase__1[[#This Row],[Kor]]&lt;=49),"Felnőtt ",""))</f>
        <v/>
      </c>
      <c r="J1153" s="34" t="str">
        <f>IF(L1153="Nő","",IF(Excel_BuiltIn__FilterDatabase__1[[#This Row],[Kor]]&gt;49=AND(Excel_BuiltIn__FilterDatabase__1[[#This Row],[Kor]]&lt;=59),"Senior ",""))</f>
        <v/>
      </c>
      <c r="K1153" s="34" t="str">
        <f>IF(L1153="Nő","",IF(Excel_BuiltIn__FilterDatabase__1[[#This Row],[Kor]]&gt;=60,"Super.s ",""))</f>
        <v xml:space="preserve">Super.s </v>
      </c>
      <c r="L1153" s="34" t="str">
        <f>IF(Excel_BuiltIn__FilterDatabase__1[[#This Row],[Nem]]="Nő","Lady","")</f>
        <v/>
      </c>
    </row>
    <row r="1154" spans="1:12" s="1" customFormat="1" ht="13.8">
      <c r="A1154" s="28">
        <v>3892</v>
      </c>
      <c r="B1154" s="28" t="s">
        <v>2589</v>
      </c>
      <c r="C1154" s="44" t="s">
        <v>589</v>
      </c>
      <c r="D1154" s="45"/>
      <c r="E1154" s="33" t="str">
        <f>IF(D1154&gt;0,($N$2-Excel_BuiltIn__FilterDatabase__1[[#This Row],[Szül Év.Hó.Nap]])/365.25,"0")</f>
        <v>0</v>
      </c>
      <c r="F1154" s="40"/>
      <c r="G1154" s="34" t="str">
        <f>CONCATENATE(H1154,Excel_BuiltIn__FilterDatabase__1[[#This Row],[Felnőtt]],Excel_BuiltIn__FilterDatabase__1[[#This Row],[Senior]],Excel_BuiltIn__FilterDatabase__1[[#This Row],[Super.s]],L1154)</f>
        <v xml:space="preserve">Super.s </v>
      </c>
      <c r="H1154" s="34" t="str">
        <f>IF(L1154="Nő","",IF(Excel_BuiltIn__FilterDatabase__1[[#This Row],[Kor]]&gt;=1=AND(Excel_BuiltIn__FilterDatabase__1[[#This Row],[Kor]]&lt;18),"Junior ",""))</f>
        <v/>
      </c>
      <c r="I1154" s="34" t="str">
        <f>IF(L1154="Nő","",IF(Excel_BuiltIn__FilterDatabase__1[[#This Row],[Kor]]&gt;=18=AND(Excel_BuiltIn__FilterDatabase__1[[#This Row],[Kor]]&lt;=49),"Felnőtt ",""))</f>
        <v/>
      </c>
      <c r="J1154" s="34" t="str">
        <f>IF(L1154="Nő","",IF(Excel_BuiltIn__FilterDatabase__1[[#This Row],[Kor]]&gt;49=AND(Excel_BuiltIn__FilterDatabase__1[[#This Row],[Kor]]&lt;=59),"Senior ",""))</f>
        <v/>
      </c>
      <c r="K1154" s="34" t="str">
        <f>IF(L1154="Nő","",IF(Excel_BuiltIn__FilterDatabase__1[[#This Row],[Kor]]&gt;=60,"Super.s ",""))</f>
        <v xml:space="preserve">Super.s </v>
      </c>
      <c r="L1154" s="34" t="str">
        <f>IF(Excel_BuiltIn__FilterDatabase__1[[#This Row],[Nem]]="Nő","Lady","")</f>
        <v/>
      </c>
    </row>
    <row r="1155" spans="1:12" s="1" customFormat="1" ht="13.8">
      <c r="A1155" s="28">
        <v>3893</v>
      </c>
      <c r="B1155" s="28" t="s">
        <v>2590</v>
      </c>
      <c r="C1155" s="44" t="s">
        <v>589</v>
      </c>
      <c r="D1155" s="45"/>
      <c r="E1155" s="33" t="str">
        <f>IF(D1155&gt;0,($N$2-Excel_BuiltIn__FilterDatabase__1[[#This Row],[Szül Év.Hó.Nap]])/365.25,"0")</f>
        <v>0</v>
      </c>
      <c r="F1155" s="40"/>
      <c r="G1155" s="34" t="str">
        <f>CONCATENATE(H1155,Excel_BuiltIn__FilterDatabase__1[[#This Row],[Felnőtt]],Excel_BuiltIn__FilterDatabase__1[[#This Row],[Senior]],Excel_BuiltIn__FilterDatabase__1[[#This Row],[Super.s]],L1155)</f>
        <v xml:space="preserve">Super.s </v>
      </c>
      <c r="H1155" s="34" t="str">
        <f>IF(L1155="Nő","",IF(Excel_BuiltIn__FilterDatabase__1[[#This Row],[Kor]]&gt;=1=AND(Excel_BuiltIn__FilterDatabase__1[[#This Row],[Kor]]&lt;18),"Junior ",""))</f>
        <v/>
      </c>
      <c r="I1155" s="34" t="str">
        <f>IF(L1155="Nő","",IF(Excel_BuiltIn__FilterDatabase__1[[#This Row],[Kor]]&gt;=18=AND(Excel_BuiltIn__FilterDatabase__1[[#This Row],[Kor]]&lt;=49),"Felnőtt ",""))</f>
        <v/>
      </c>
      <c r="J1155" s="34" t="str">
        <f>IF(L1155="Nő","",IF(Excel_BuiltIn__FilterDatabase__1[[#This Row],[Kor]]&gt;49=AND(Excel_BuiltIn__FilterDatabase__1[[#This Row],[Kor]]&lt;=59),"Senior ",""))</f>
        <v/>
      </c>
      <c r="K1155" s="34" t="str">
        <f>IF(L1155="Nő","",IF(Excel_BuiltIn__FilterDatabase__1[[#This Row],[Kor]]&gt;=60,"Super.s ",""))</f>
        <v xml:space="preserve">Super.s </v>
      </c>
      <c r="L1155" s="34" t="str">
        <f>IF(Excel_BuiltIn__FilterDatabase__1[[#This Row],[Nem]]="Nő","Lady","")</f>
        <v/>
      </c>
    </row>
    <row r="1156" spans="1:12" s="1" customFormat="1" ht="13.8">
      <c r="A1156" s="28">
        <v>3895</v>
      </c>
      <c r="B1156" s="28" t="s">
        <v>808</v>
      </c>
      <c r="C1156" s="44" t="s">
        <v>318</v>
      </c>
      <c r="D1156" s="45"/>
      <c r="E1156" s="33" t="str">
        <f>IF(D1156&gt;0,($N$2-Excel_BuiltIn__FilterDatabase__1[[#This Row],[Szül Év.Hó.Nap]])/365.25,"0")</f>
        <v>0</v>
      </c>
      <c r="F1156" s="40"/>
      <c r="G1156" s="34" t="str">
        <f>CONCATENATE(H1156,Excel_BuiltIn__FilterDatabase__1[[#This Row],[Felnőtt]],Excel_BuiltIn__FilterDatabase__1[[#This Row],[Senior]],Excel_BuiltIn__FilterDatabase__1[[#This Row],[Super.s]],L1156)</f>
        <v xml:space="preserve">Super.s </v>
      </c>
      <c r="H1156" s="34" t="str">
        <f>IF(L1156="Nő","",IF(Excel_BuiltIn__FilterDatabase__1[[#This Row],[Kor]]&gt;=1=AND(Excel_BuiltIn__FilterDatabase__1[[#This Row],[Kor]]&lt;18),"Junior ",""))</f>
        <v/>
      </c>
      <c r="I1156" s="34" t="str">
        <f>IF(L1156="Nő","",IF(Excel_BuiltIn__FilterDatabase__1[[#This Row],[Kor]]&gt;=18=AND(Excel_BuiltIn__FilterDatabase__1[[#This Row],[Kor]]&lt;=49),"Felnőtt ",""))</f>
        <v/>
      </c>
      <c r="J1156" s="34" t="str">
        <f>IF(L1156="Nő","",IF(Excel_BuiltIn__FilterDatabase__1[[#This Row],[Kor]]&gt;49=AND(Excel_BuiltIn__FilterDatabase__1[[#This Row],[Kor]]&lt;=59),"Senior ",""))</f>
        <v/>
      </c>
      <c r="K1156" s="34" t="str">
        <f>IF(L1156="Nő","",IF(Excel_BuiltIn__FilterDatabase__1[[#This Row],[Kor]]&gt;=60,"Super.s ",""))</f>
        <v xml:space="preserve">Super.s </v>
      </c>
      <c r="L1156" s="34" t="str">
        <f>IF(Excel_BuiltIn__FilterDatabase__1[[#This Row],[Nem]]="Nő","Lady","")</f>
        <v/>
      </c>
    </row>
    <row r="1157" spans="1:12" s="1" customFormat="1" ht="13.8">
      <c r="A1157" s="28">
        <v>3896</v>
      </c>
      <c r="B1157" s="28" t="s">
        <v>2591</v>
      </c>
      <c r="C1157" s="44" t="s">
        <v>589</v>
      </c>
      <c r="D1157" s="45"/>
      <c r="E1157" s="33" t="str">
        <f>IF(D1157&gt;0,($N$2-Excel_BuiltIn__FilterDatabase__1[[#This Row],[Szül Év.Hó.Nap]])/365.25,"0")</f>
        <v>0</v>
      </c>
      <c r="F1157" s="40"/>
      <c r="G1157" s="34" t="str">
        <f>CONCATENATE(H1157,Excel_BuiltIn__FilterDatabase__1[[#This Row],[Felnőtt]],Excel_BuiltIn__FilterDatabase__1[[#This Row],[Senior]],Excel_BuiltIn__FilterDatabase__1[[#This Row],[Super.s]],L1157)</f>
        <v xml:space="preserve">Super.s </v>
      </c>
      <c r="H1157" s="34" t="str">
        <f>IF(L1157="Nő","",IF(Excel_BuiltIn__FilterDatabase__1[[#This Row],[Kor]]&gt;=1=AND(Excel_BuiltIn__FilterDatabase__1[[#This Row],[Kor]]&lt;18),"Junior ",""))</f>
        <v/>
      </c>
      <c r="I1157" s="34" t="str">
        <f>IF(L1157="Nő","",IF(Excel_BuiltIn__FilterDatabase__1[[#This Row],[Kor]]&gt;=18=AND(Excel_BuiltIn__FilterDatabase__1[[#This Row],[Kor]]&lt;=49),"Felnőtt ",""))</f>
        <v/>
      </c>
      <c r="J1157" s="34" t="str">
        <f>IF(L1157="Nő","",IF(Excel_BuiltIn__FilterDatabase__1[[#This Row],[Kor]]&gt;49=AND(Excel_BuiltIn__FilterDatabase__1[[#This Row],[Kor]]&lt;=59),"Senior ",""))</f>
        <v/>
      </c>
      <c r="K1157" s="34" t="str">
        <f>IF(L1157="Nő","",IF(Excel_BuiltIn__FilterDatabase__1[[#This Row],[Kor]]&gt;=60,"Super.s ",""))</f>
        <v xml:space="preserve">Super.s </v>
      </c>
      <c r="L1157" s="34" t="str">
        <f>IF(Excel_BuiltIn__FilterDatabase__1[[#This Row],[Nem]]="Nő","Lady","")</f>
        <v/>
      </c>
    </row>
    <row r="1158" spans="1:12" s="1" customFormat="1" ht="21">
      <c r="A1158" s="28">
        <v>3897</v>
      </c>
      <c r="B1158" s="28" t="s">
        <v>207</v>
      </c>
      <c r="C1158" s="44" t="s">
        <v>968</v>
      </c>
      <c r="D1158" s="45"/>
      <c r="E1158" s="33" t="str">
        <f>IF(D1158&gt;0,($N$2-Excel_BuiltIn__FilterDatabase__1[[#This Row],[Szül Év.Hó.Nap]])/365.25,"0")</f>
        <v>0</v>
      </c>
      <c r="F1158" s="40"/>
      <c r="G1158" s="34" t="str">
        <f>CONCATENATE(H1158,Excel_BuiltIn__FilterDatabase__1[[#This Row],[Felnőtt]],Excel_BuiltIn__FilterDatabase__1[[#This Row],[Senior]],Excel_BuiltIn__FilterDatabase__1[[#This Row],[Super.s]],L1158)</f>
        <v xml:space="preserve">Super.s </v>
      </c>
      <c r="H1158" s="34" t="str">
        <f>IF(L1158="Nő","",IF(Excel_BuiltIn__FilterDatabase__1[[#This Row],[Kor]]&gt;=1=AND(Excel_BuiltIn__FilterDatabase__1[[#This Row],[Kor]]&lt;18),"Junior ",""))</f>
        <v/>
      </c>
      <c r="I1158" s="34" t="str">
        <f>IF(L1158="Nő","",IF(Excel_BuiltIn__FilterDatabase__1[[#This Row],[Kor]]&gt;=18=AND(Excel_BuiltIn__FilterDatabase__1[[#This Row],[Kor]]&lt;=49),"Felnőtt ",""))</f>
        <v/>
      </c>
      <c r="J1158" s="34" t="str">
        <f>IF(L1158="Nő","",IF(Excel_BuiltIn__FilterDatabase__1[[#This Row],[Kor]]&gt;49=AND(Excel_BuiltIn__FilterDatabase__1[[#This Row],[Kor]]&lt;=59),"Senior ",""))</f>
        <v/>
      </c>
      <c r="K1158" s="34" t="str">
        <f>IF(L1158="Nő","",IF(Excel_BuiltIn__FilterDatabase__1[[#This Row],[Kor]]&gt;=60,"Super.s ",""))</f>
        <v xml:space="preserve">Super.s </v>
      </c>
      <c r="L1158" s="34" t="str">
        <f>IF(Excel_BuiltIn__FilterDatabase__1[[#This Row],[Nem]]="Nő","Lady","")</f>
        <v/>
      </c>
    </row>
    <row r="1159" spans="1:12" s="1" customFormat="1" ht="13.8">
      <c r="A1159" s="28">
        <v>3899</v>
      </c>
      <c r="B1159" s="28" t="s">
        <v>809</v>
      </c>
      <c r="C1159" s="44" t="s">
        <v>589</v>
      </c>
      <c r="D1159" s="45"/>
      <c r="E1159" s="33" t="str">
        <f>IF(D1159&gt;0,($N$2-Excel_BuiltIn__FilterDatabase__1[[#This Row],[Szül Év.Hó.Nap]])/365.25,"0")</f>
        <v>0</v>
      </c>
      <c r="F1159" s="40"/>
      <c r="G1159" s="34" t="str">
        <f>CONCATENATE(H1159,Excel_BuiltIn__FilterDatabase__1[[#This Row],[Felnőtt]],Excel_BuiltIn__FilterDatabase__1[[#This Row],[Senior]],Excel_BuiltIn__FilterDatabase__1[[#This Row],[Super.s]],L1159)</f>
        <v xml:space="preserve">Super.s </v>
      </c>
      <c r="H1159" s="34" t="str">
        <f>IF(L1159="Nő","",IF(Excel_BuiltIn__FilterDatabase__1[[#This Row],[Kor]]&gt;=1=AND(Excel_BuiltIn__FilterDatabase__1[[#This Row],[Kor]]&lt;18),"Junior ",""))</f>
        <v/>
      </c>
      <c r="I1159" s="34" t="str">
        <f>IF(L1159="Nő","",IF(Excel_BuiltIn__FilterDatabase__1[[#This Row],[Kor]]&gt;=18=AND(Excel_BuiltIn__FilterDatabase__1[[#This Row],[Kor]]&lt;=49),"Felnőtt ",""))</f>
        <v/>
      </c>
      <c r="J1159" s="34" t="str">
        <f>IF(L1159="Nő","",IF(Excel_BuiltIn__FilterDatabase__1[[#This Row],[Kor]]&gt;49=AND(Excel_BuiltIn__FilterDatabase__1[[#This Row],[Kor]]&lt;=59),"Senior ",""))</f>
        <v/>
      </c>
      <c r="K1159" s="34" t="str">
        <f>IF(L1159="Nő","",IF(Excel_BuiltIn__FilterDatabase__1[[#This Row],[Kor]]&gt;=60,"Super.s ",""))</f>
        <v xml:space="preserve">Super.s </v>
      </c>
      <c r="L1159" s="34" t="str">
        <f>IF(Excel_BuiltIn__FilterDatabase__1[[#This Row],[Nem]]="Nő","Lady","")</f>
        <v/>
      </c>
    </row>
    <row r="1160" spans="1:12" s="1" customFormat="1" ht="27.6">
      <c r="A1160" s="28">
        <v>3900</v>
      </c>
      <c r="B1160" s="28" t="s">
        <v>810</v>
      </c>
      <c r="C1160" s="44" t="s">
        <v>589</v>
      </c>
      <c r="D1160" s="45"/>
      <c r="E1160" s="33" t="str">
        <f>IF(D1160&gt;0,($N$2-Excel_BuiltIn__FilterDatabase__1[[#This Row],[Szül Év.Hó.Nap]])/365.25,"0")</f>
        <v>0</v>
      </c>
      <c r="F1160" s="40"/>
      <c r="G1160" s="34" t="str">
        <f>CONCATENATE(H1160,Excel_BuiltIn__FilterDatabase__1[[#This Row],[Felnőtt]],Excel_BuiltIn__FilterDatabase__1[[#This Row],[Senior]],Excel_BuiltIn__FilterDatabase__1[[#This Row],[Super.s]],L1160)</f>
        <v xml:space="preserve">Super.s </v>
      </c>
      <c r="H1160" s="34" t="str">
        <f>IF(L1160="Nő","",IF(Excel_BuiltIn__FilterDatabase__1[[#This Row],[Kor]]&gt;=1=AND(Excel_BuiltIn__FilterDatabase__1[[#This Row],[Kor]]&lt;18),"Junior ",""))</f>
        <v/>
      </c>
      <c r="I1160" s="34" t="str">
        <f>IF(L1160="Nő","",IF(Excel_BuiltIn__FilterDatabase__1[[#This Row],[Kor]]&gt;=18=AND(Excel_BuiltIn__FilterDatabase__1[[#This Row],[Kor]]&lt;=49),"Felnőtt ",""))</f>
        <v/>
      </c>
      <c r="J1160" s="34" t="str">
        <f>IF(L1160="Nő","",IF(Excel_BuiltIn__FilterDatabase__1[[#This Row],[Kor]]&gt;49=AND(Excel_BuiltIn__FilterDatabase__1[[#This Row],[Kor]]&lt;=59),"Senior ",""))</f>
        <v/>
      </c>
      <c r="K1160" s="34" t="str">
        <f>IF(L1160="Nő","",IF(Excel_BuiltIn__FilterDatabase__1[[#This Row],[Kor]]&gt;=60,"Super.s ",""))</f>
        <v xml:space="preserve">Super.s </v>
      </c>
      <c r="L1160" s="34" t="str">
        <f>IF(Excel_BuiltIn__FilterDatabase__1[[#This Row],[Nem]]="Nő","Lady","")</f>
        <v/>
      </c>
    </row>
    <row r="1161" spans="1:12" s="1" customFormat="1" ht="13.8">
      <c r="A1161" s="28">
        <v>3904</v>
      </c>
      <c r="B1161" s="28" t="s">
        <v>811</v>
      </c>
      <c r="C1161" s="44" t="s">
        <v>318</v>
      </c>
      <c r="D1161" s="45"/>
      <c r="E1161" s="33" t="str">
        <f>IF(D1161&gt;0,($N$2-Excel_BuiltIn__FilterDatabase__1[[#This Row],[Szül Év.Hó.Nap]])/365.25,"0")</f>
        <v>0</v>
      </c>
      <c r="F1161" s="40"/>
      <c r="G1161" s="34" t="str">
        <f>CONCATENATE(H1161,Excel_BuiltIn__FilterDatabase__1[[#This Row],[Felnőtt]],Excel_BuiltIn__FilterDatabase__1[[#This Row],[Senior]],Excel_BuiltIn__FilterDatabase__1[[#This Row],[Super.s]],L1161)</f>
        <v xml:space="preserve">Super.s </v>
      </c>
      <c r="H1161" s="34" t="str">
        <f>IF(L1161="Nő","",IF(Excel_BuiltIn__FilterDatabase__1[[#This Row],[Kor]]&gt;=1=AND(Excel_BuiltIn__FilterDatabase__1[[#This Row],[Kor]]&lt;18),"Junior ",""))</f>
        <v/>
      </c>
      <c r="I1161" s="34" t="str">
        <f>IF(L1161="Nő","",IF(Excel_BuiltIn__FilterDatabase__1[[#This Row],[Kor]]&gt;=18=AND(Excel_BuiltIn__FilterDatabase__1[[#This Row],[Kor]]&lt;=49),"Felnőtt ",""))</f>
        <v/>
      </c>
      <c r="J1161" s="34" t="str">
        <f>IF(L1161="Nő","",IF(Excel_BuiltIn__FilterDatabase__1[[#This Row],[Kor]]&gt;49=AND(Excel_BuiltIn__FilterDatabase__1[[#This Row],[Kor]]&lt;=59),"Senior ",""))</f>
        <v/>
      </c>
      <c r="K1161" s="34" t="str">
        <f>IF(L1161="Nő","",IF(Excel_BuiltIn__FilterDatabase__1[[#This Row],[Kor]]&gt;=60,"Super.s ",""))</f>
        <v xml:space="preserve">Super.s </v>
      </c>
      <c r="L1161" s="34" t="str">
        <f>IF(Excel_BuiltIn__FilterDatabase__1[[#This Row],[Nem]]="Nő","Lady","")</f>
        <v/>
      </c>
    </row>
    <row r="1162" spans="1:12" s="1" customFormat="1" ht="13.8">
      <c r="A1162" s="28">
        <v>3906</v>
      </c>
      <c r="B1162" s="28" t="s">
        <v>2193</v>
      </c>
      <c r="C1162" s="44" t="s">
        <v>964</v>
      </c>
      <c r="D1162" s="45"/>
      <c r="E1162" s="33" t="str">
        <f>IF(D1162&gt;0,($N$2-Excel_BuiltIn__FilterDatabase__1[[#This Row],[Szül Év.Hó.Nap]])/365.25,"0")</f>
        <v>0</v>
      </c>
      <c r="F1162" s="40"/>
      <c r="G1162" s="34" t="str">
        <f>CONCATENATE(H1162,Excel_BuiltIn__FilterDatabase__1[[#This Row],[Felnőtt]],Excel_BuiltIn__FilterDatabase__1[[#This Row],[Senior]],Excel_BuiltIn__FilterDatabase__1[[#This Row],[Super.s]],L1162)</f>
        <v xml:space="preserve">Super.s </v>
      </c>
      <c r="H1162" s="34" t="str">
        <f>IF(L1162="Nő","",IF(Excel_BuiltIn__FilterDatabase__1[[#This Row],[Kor]]&gt;=1=AND(Excel_BuiltIn__FilterDatabase__1[[#This Row],[Kor]]&lt;18),"Junior ",""))</f>
        <v/>
      </c>
      <c r="I1162" s="34" t="str">
        <f>IF(L1162="Nő","",IF(Excel_BuiltIn__FilterDatabase__1[[#This Row],[Kor]]&gt;=18=AND(Excel_BuiltIn__FilterDatabase__1[[#This Row],[Kor]]&lt;=49),"Felnőtt ",""))</f>
        <v/>
      </c>
      <c r="J1162" s="34" t="str">
        <f>IF(L1162="Nő","",IF(Excel_BuiltIn__FilterDatabase__1[[#This Row],[Kor]]&gt;49=AND(Excel_BuiltIn__FilterDatabase__1[[#This Row],[Kor]]&lt;=59),"Senior ",""))</f>
        <v/>
      </c>
      <c r="K1162" s="34" t="str">
        <f>IF(L1162="Nő","",IF(Excel_BuiltIn__FilterDatabase__1[[#This Row],[Kor]]&gt;=60,"Super.s ",""))</f>
        <v xml:space="preserve">Super.s </v>
      </c>
      <c r="L1162" s="34" t="str">
        <f>IF(Excel_BuiltIn__FilterDatabase__1[[#This Row],[Nem]]="Nő","Lady","")</f>
        <v/>
      </c>
    </row>
    <row r="1163" spans="1:12" s="1" customFormat="1" ht="13.8">
      <c r="A1163" s="28">
        <v>3908</v>
      </c>
      <c r="B1163" s="28" t="s">
        <v>812</v>
      </c>
      <c r="C1163" s="44" t="s">
        <v>589</v>
      </c>
      <c r="D1163" s="45"/>
      <c r="E1163" s="33" t="str">
        <f>IF(D1163&gt;0,($N$2-Excel_BuiltIn__FilterDatabase__1[[#This Row],[Szül Év.Hó.Nap]])/365.25,"0")</f>
        <v>0</v>
      </c>
      <c r="F1163" s="40"/>
      <c r="G1163" s="34" t="str">
        <f>CONCATENATE(H1163,Excel_BuiltIn__FilterDatabase__1[[#This Row],[Felnőtt]],Excel_BuiltIn__FilterDatabase__1[[#This Row],[Senior]],Excel_BuiltIn__FilterDatabase__1[[#This Row],[Super.s]],L1163)</f>
        <v xml:space="preserve">Super.s </v>
      </c>
      <c r="H1163" s="34" t="str">
        <f>IF(L1163="Nő","",IF(Excel_BuiltIn__FilterDatabase__1[[#This Row],[Kor]]&gt;=1=AND(Excel_BuiltIn__FilterDatabase__1[[#This Row],[Kor]]&lt;18),"Junior ",""))</f>
        <v/>
      </c>
      <c r="I1163" s="34" t="str">
        <f>IF(L1163="Nő","",IF(Excel_BuiltIn__FilterDatabase__1[[#This Row],[Kor]]&gt;=18=AND(Excel_BuiltIn__FilterDatabase__1[[#This Row],[Kor]]&lt;=49),"Felnőtt ",""))</f>
        <v/>
      </c>
      <c r="J1163" s="34" t="str">
        <f>IF(L1163="Nő","",IF(Excel_BuiltIn__FilterDatabase__1[[#This Row],[Kor]]&gt;49=AND(Excel_BuiltIn__FilterDatabase__1[[#This Row],[Kor]]&lt;=59),"Senior ",""))</f>
        <v/>
      </c>
      <c r="K1163" s="34" t="str">
        <f>IF(L1163="Nő","",IF(Excel_BuiltIn__FilterDatabase__1[[#This Row],[Kor]]&gt;=60,"Super.s ",""))</f>
        <v xml:space="preserve">Super.s </v>
      </c>
      <c r="L1163" s="34" t="str">
        <f>IF(Excel_BuiltIn__FilterDatabase__1[[#This Row],[Nem]]="Nő","Lady","")</f>
        <v/>
      </c>
    </row>
    <row r="1164" spans="1:12" s="1" customFormat="1" ht="13.8">
      <c r="A1164" s="28">
        <v>3912</v>
      </c>
      <c r="B1164" s="28" t="s">
        <v>813</v>
      </c>
      <c r="C1164" s="44" t="s">
        <v>109</v>
      </c>
      <c r="D1164" s="45"/>
      <c r="E1164" s="33" t="str">
        <f>IF(D1164&gt;0,($N$2-Excel_BuiltIn__FilterDatabase__1[[#This Row],[Szül Év.Hó.Nap]])/365.25,"0")</f>
        <v>0</v>
      </c>
      <c r="F1164" s="40"/>
      <c r="G1164" s="34" t="str">
        <f>CONCATENATE(H1164,Excel_BuiltIn__FilterDatabase__1[[#This Row],[Felnőtt]],Excel_BuiltIn__FilterDatabase__1[[#This Row],[Senior]],Excel_BuiltIn__FilterDatabase__1[[#This Row],[Super.s]],L1164)</f>
        <v xml:space="preserve">Super.s </v>
      </c>
      <c r="H1164" s="34" t="str">
        <f>IF(L1164="Nő","",IF(Excel_BuiltIn__FilterDatabase__1[[#This Row],[Kor]]&gt;=1=AND(Excel_BuiltIn__FilterDatabase__1[[#This Row],[Kor]]&lt;18),"Junior ",""))</f>
        <v/>
      </c>
      <c r="I1164" s="34" t="str">
        <f>IF(L1164="Nő","",IF(Excel_BuiltIn__FilterDatabase__1[[#This Row],[Kor]]&gt;=18=AND(Excel_BuiltIn__FilterDatabase__1[[#This Row],[Kor]]&lt;=49),"Felnőtt ",""))</f>
        <v/>
      </c>
      <c r="J1164" s="34" t="str">
        <f>IF(L1164="Nő","",IF(Excel_BuiltIn__FilterDatabase__1[[#This Row],[Kor]]&gt;49=AND(Excel_BuiltIn__FilterDatabase__1[[#This Row],[Kor]]&lt;=59),"Senior ",""))</f>
        <v/>
      </c>
      <c r="K1164" s="34" t="str">
        <f>IF(L1164="Nő","",IF(Excel_BuiltIn__FilterDatabase__1[[#This Row],[Kor]]&gt;=60,"Super.s ",""))</f>
        <v xml:space="preserve">Super.s </v>
      </c>
      <c r="L1164" s="34" t="str">
        <f>IF(Excel_BuiltIn__FilterDatabase__1[[#This Row],[Nem]]="Nő","Lady","")</f>
        <v/>
      </c>
    </row>
    <row r="1165" spans="1:12" s="1" customFormat="1" ht="13.8">
      <c r="A1165" s="28">
        <v>3913</v>
      </c>
      <c r="B1165" s="28" t="s">
        <v>2592</v>
      </c>
      <c r="C1165" s="44" t="s">
        <v>589</v>
      </c>
      <c r="D1165" s="45"/>
      <c r="E1165" s="33" t="str">
        <f>IF(D1165&gt;0,($N$2-Excel_BuiltIn__FilterDatabase__1[[#This Row],[Szül Év.Hó.Nap]])/365.25,"0")</f>
        <v>0</v>
      </c>
      <c r="F1165" s="40"/>
      <c r="G1165" s="34" t="str">
        <f>CONCATENATE(H1165,Excel_BuiltIn__FilterDatabase__1[[#This Row],[Felnőtt]],Excel_BuiltIn__FilterDatabase__1[[#This Row],[Senior]],Excel_BuiltIn__FilterDatabase__1[[#This Row],[Super.s]],L1165)</f>
        <v xml:space="preserve">Super.s </v>
      </c>
      <c r="H1165" s="34" t="str">
        <f>IF(L1165="Nő","",IF(Excel_BuiltIn__FilterDatabase__1[[#This Row],[Kor]]&gt;=1=AND(Excel_BuiltIn__FilterDatabase__1[[#This Row],[Kor]]&lt;18),"Junior ",""))</f>
        <v/>
      </c>
      <c r="I1165" s="34" t="str">
        <f>IF(L1165="Nő","",IF(Excel_BuiltIn__FilterDatabase__1[[#This Row],[Kor]]&gt;=18=AND(Excel_BuiltIn__FilterDatabase__1[[#This Row],[Kor]]&lt;=49),"Felnőtt ",""))</f>
        <v/>
      </c>
      <c r="J1165" s="34" t="str">
        <f>IF(L1165="Nő","",IF(Excel_BuiltIn__FilterDatabase__1[[#This Row],[Kor]]&gt;49=AND(Excel_BuiltIn__FilterDatabase__1[[#This Row],[Kor]]&lt;=59),"Senior ",""))</f>
        <v/>
      </c>
      <c r="K1165" s="34" t="str">
        <f>IF(L1165="Nő","",IF(Excel_BuiltIn__FilterDatabase__1[[#This Row],[Kor]]&gt;=60,"Super.s ",""))</f>
        <v xml:space="preserve">Super.s </v>
      </c>
      <c r="L1165" s="34" t="str">
        <f>IF(Excel_BuiltIn__FilterDatabase__1[[#This Row],[Nem]]="Nő","Lady","")</f>
        <v/>
      </c>
    </row>
    <row r="1166" spans="1:12" s="1" customFormat="1" ht="27.6">
      <c r="A1166" s="28">
        <v>3918</v>
      </c>
      <c r="B1166" s="28" t="s">
        <v>2593</v>
      </c>
      <c r="C1166" s="44" t="s">
        <v>589</v>
      </c>
      <c r="D1166" s="45"/>
      <c r="E1166" s="33" t="str">
        <f>IF(D1166&gt;0,($N$2-Excel_BuiltIn__FilterDatabase__1[[#This Row],[Szül Év.Hó.Nap]])/365.25,"0")</f>
        <v>0</v>
      </c>
      <c r="F1166" s="40"/>
      <c r="G1166" s="34" t="str">
        <f>CONCATENATE(H1166,Excel_BuiltIn__FilterDatabase__1[[#This Row],[Felnőtt]],Excel_BuiltIn__FilterDatabase__1[[#This Row],[Senior]],Excel_BuiltIn__FilterDatabase__1[[#This Row],[Super.s]],L1166)</f>
        <v xml:space="preserve">Super.s </v>
      </c>
      <c r="H1166" s="34" t="str">
        <f>IF(L1166="Nő","",IF(Excel_BuiltIn__FilterDatabase__1[[#This Row],[Kor]]&gt;=1=AND(Excel_BuiltIn__FilterDatabase__1[[#This Row],[Kor]]&lt;18),"Junior ",""))</f>
        <v/>
      </c>
      <c r="I1166" s="34" t="str">
        <f>IF(L1166="Nő","",IF(Excel_BuiltIn__FilterDatabase__1[[#This Row],[Kor]]&gt;=18=AND(Excel_BuiltIn__FilterDatabase__1[[#This Row],[Kor]]&lt;=49),"Felnőtt ",""))</f>
        <v/>
      </c>
      <c r="J1166" s="34" t="str">
        <f>IF(L1166="Nő","",IF(Excel_BuiltIn__FilterDatabase__1[[#This Row],[Kor]]&gt;49=AND(Excel_BuiltIn__FilterDatabase__1[[#This Row],[Kor]]&lt;=59),"Senior ",""))</f>
        <v/>
      </c>
      <c r="K1166" s="34" t="str">
        <f>IF(L1166="Nő","",IF(Excel_BuiltIn__FilterDatabase__1[[#This Row],[Kor]]&gt;=60,"Super.s ",""))</f>
        <v xml:space="preserve">Super.s </v>
      </c>
      <c r="L1166" s="34" t="str">
        <f>IF(Excel_BuiltIn__FilterDatabase__1[[#This Row],[Nem]]="Nő","Lady","")</f>
        <v/>
      </c>
    </row>
    <row r="1167" spans="1:12" s="1" customFormat="1" ht="13.8">
      <c r="A1167" s="28">
        <v>3921</v>
      </c>
      <c r="B1167" s="28" t="s">
        <v>798</v>
      </c>
      <c r="C1167" s="44" t="s">
        <v>589</v>
      </c>
      <c r="D1167" s="45"/>
      <c r="E1167" s="33" t="str">
        <f>IF(D1167&gt;0,($N$2-Excel_BuiltIn__FilterDatabase__1[[#This Row],[Szül Év.Hó.Nap]])/365.25,"0")</f>
        <v>0</v>
      </c>
      <c r="F1167" s="40"/>
      <c r="G1167" s="34" t="str">
        <f>CONCATENATE(H1167,Excel_BuiltIn__FilterDatabase__1[[#This Row],[Felnőtt]],Excel_BuiltIn__FilterDatabase__1[[#This Row],[Senior]],Excel_BuiltIn__FilterDatabase__1[[#This Row],[Super.s]],L1167)</f>
        <v xml:space="preserve">Super.s </v>
      </c>
      <c r="H1167" s="34" t="str">
        <f>IF(L1167="Nő","",IF(Excel_BuiltIn__FilterDatabase__1[[#This Row],[Kor]]&gt;=1=AND(Excel_BuiltIn__FilterDatabase__1[[#This Row],[Kor]]&lt;18),"Junior ",""))</f>
        <v/>
      </c>
      <c r="I1167" s="34" t="str">
        <f>IF(L1167="Nő","",IF(Excel_BuiltIn__FilterDatabase__1[[#This Row],[Kor]]&gt;=18=AND(Excel_BuiltIn__FilterDatabase__1[[#This Row],[Kor]]&lt;=49),"Felnőtt ",""))</f>
        <v/>
      </c>
      <c r="J1167" s="34" t="str">
        <f>IF(L1167="Nő","",IF(Excel_BuiltIn__FilterDatabase__1[[#This Row],[Kor]]&gt;49=AND(Excel_BuiltIn__FilterDatabase__1[[#This Row],[Kor]]&lt;=59),"Senior ",""))</f>
        <v/>
      </c>
      <c r="K1167" s="34" t="str">
        <f>IF(L1167="Nő","",IF(Excel_BuiltIn__FilterDatabase__1[[#This Row],[Kor]]&gt;=60,"Super.s ",""))</f>
        <v xml:space="preserve">Super.s </v>
      </c>
      <c r="L1167" s="34" t="str">
        <f>IF(Excel_BuiltIn__FilterDatabase__1[[#This Row],[Nem]]="Nő","Lady","")</f>
        <v/>
      </c>
    </row>
    <row r="1168" spans="1:12" s="1" customFormat="1" ht="13.8">
      <c r="A1168" s="28">
        <v>3923</v>
      </c>
      <c r="B1168" s="28" t="s">
        <v>2594</v>
      </c>
      <c r="C1168" s="44" t="s">
        <v>589</v>
      </c>
      <c r="D1168" s="45"/>
      <c r="E1168" s="33" t="str">
        <f>IF(D1168&gt;0,($N$2-Excel_BuiltIn__FilterDatabase__1[[#This Row],[Szül Év.Hó.Nap]])/365.25,"0")</f>
        <v>0</v>
      </c>
      <c r="F1168" s="40"/>
      <c r="G1168" s="34" t="str">
        <f>CONCATENATE(H1168,Excel_BuiltIn__FilterDatabase__1[[#This Row],[Felnőtt]],Excel_BuiltIn__FilterDatabase__1[[#This Row],[Senior]],Excel_BuiltIn__FilterDatabase__1[[#This Row],[Super.s]],L1168)</f>
        <v xml:space="preserve">Super.s </v>
      </c>
      <c r="H1168" s="34" t="str">
        <f>IF(L1168="Nő","",IF(Excel_BuiltIn__FilterDatabase__1[[#This Row],[Kor]]&gt;=1=AND(Excel_BuiltIn__FilterDatabase__1[[#This Row],[Kor]]&lt;18),"Junior ",""))</f>
        <v/>
      </c>
      <c r="I1168" s="34" t="str">
        <f>IF(L1168="Nő","",IF(Excel_BuiltIn__FilterDatabase__1[[#This Row],[Kor]]&gt;=18=AND(Excel_BuiltIn__FilterDatabase__1[[#This Row],[Kor]]&lt;=49),"Felnőtt ",""))</f>
        <v/>
      </c>
      <c r="J1168" s="34" t="str">
        <f>IF(L1168="Nő","",IF(Excel_BuiltIn__FilterDatabase__1[[#This Row],[Kor]]&gt;49=AND(Excel_BuiltIn__FilterDatabase__1[[#This Row],[Kor]]&lt;=59),"Senior ",""))</f>
        <v/>
      </c>
      <c r="K1168" s="34" t="str">
        <f>IF(L1168="Nő","",IF(Excel_BuiltIn__FilterDatabase__1[[#This Row],[Kor]]&gt;=60,"Super.s ",""))</f>
        <v xml:space="preserve">Super.s </v>
      </c>
      <c r="L1168" s="34" t="str">
        <f>IF(Excel_BuiltIn__FilterDatabase__1[[#This Row],[Nem]]="Nő","Lady","")</f>
        <v/>
      </c>
    </row>
    <row r="1169" spans="1:12" s="1" customFormat="1" ht="13.8">
      <c r="A1169" s="28">
        <v>3924</v>
      </c>
      <c r="B1169" s="28" t="s">
        <v>814</v>
      </c>
      <c r="C1169" s="44" t="s">
        <v>589</v>
      </c>
      <c r="D1169" s="45"/>
      <c r="E1169" s="33" t="str">
        <f>IF(D1169&gt;0,($N$2-Excel_BuiltIn__FilterDatabase__1[[#This Row],[Szül Év.Hó.Nap]])/365.25,"0")</f>
        <v>0</v>
      </c>
      <c r="F1169" s="40"/>
      <c r="G1169" s="34" t="str">
        <f>CONCATENATE(H1169,Excel_BuiltIn__FilterDatabase__1[[#This Row],[Felnőtt]],Excel_BuiltIn__FilterDatabase__1[[#This Row],[Senior]],Excel_BuiltIn__FilterDatabase__1[[#This Row],[Super.s]],L1169)</f>
        <v xml:space="preserve">Super.s </v>
      </c>
      <c r="H1169" s="34" t="str">
        <f>IF(L1169="Nő","",IF(Excel_BuiltIn__FilterDatabase__1[[#This Row],[Kor]]&gt;=1=AND(Excel_BuiltIn__FilterDatabase__1[[#This Row],[Kor]]&lt;18),"Junior ",""))</f>
        <v/>
      </c>
      <c r="I1169" s="34" t="str">
        <f>IF(L1169="Nő","",IF(Excel_BuiltIn__FilterDatabase__1[[#This Row],[Kor]]&gt;=18=AND(Excel_BuiltIn__FilterDatabase__1[[#This Row],[Kor]]&lt;=49),"Felnőtt ",""))</f>
        <v/>
      </c>
      <c r="J1169" s="34" t="str">
        <f>IF(L1169="Nő","",IF(Excel_BuiltIn__FilterDatabase__1[[#This Row],[Kor]]&gt;49=AND(Excel_BuiltIn__FilterDatabase__1[[#This Row],[Kor]]&lt;=59),"Senior ",""))</f>
        <v/>
      </c>
      <c r="K1169" s="34" t="str">
        <f>IF(L1169="Nő","",IF(Excel_BuiltIn__FilterDatabase__1[[#This Row],[Kor]]&gt;=60,"Super.s ",""))</f>
        <v xml:space="preserve">Super.s </v>
      </c>
      <c r="L1169" s="34" t="str">
        <f>IF(Excel_BuiltIn__FilterDatabase__1[[#This Row],[Nem]]="Nő","Lady","")</f>
        <v/>
      </c>
    </row>
    <row r="1170" spans="1:12" s="1" customFormat="1" ht="13.8">
      <c r="A1170" s="28">
        <v>3925</v>
      </c>
      <c r="B1170" s="28" t="s">
        <v>815</v>
      </c>
      <c r="C1170" s="44" t="s">
        <v>589</v>
      </c>
      <c r="D1170" s="45"/>
      <c r="E1170" s="33" t="str">
        <f>IF(D1170&gt;0,($N$2-Excel_BuiltIn__FilterDatabase__1[[#This Row],[Szül Év.Hó.Nap]])/365.25,"0")</f>
        <v>0</v>
      </c>
      <c r="F1170" s="40"/>
      <c r="G1170" s="34" t="str">
        <f>CONCATENATE(H1170,Excel_BuiltIn__FilterDatabase__1[[#This Row],[Felnőtt]],Excel_BuiltIn__FilterDatabase__1[[#This Row],[Senior]],Excel_BuiltIn__FilterDatabase__1[[#This Row],[Super.s]],L1170)</f>
        <v xml:space="preserve">Super.s </v>
      </c>
      <c r="H1170" s="34" t="str">
        <f>IF(L1170="Nő","",IF(Excel_BuiltIn__FilterDatabase__1[[#This Row],[Kor]]&gt;=1=AND(Excel_BuiltIn__FilterDatabase__1[[#This Row],[Kor]]&lt;18),"Junior ",""))</f>
        <v/>
      </c>
      <c r="I1170" s="34" t="str">
        <f>IF(L1170="Nő","",IF(Excel_BuiltIn__FilterDatabase__1[[#This Row],[Kor]]&gt;=18=AND(Excel_BuiltIn__FilterDatabase__1[[#This Row],[Kor]]&lt;=49),"Felnőtt ",""))</f>
        <v/>
      </c>
      <c r="J1170" s="34" t="str">
        <f>IF(L1170="Nő","",IF(Excel_BuiltIn__FilterDatabase__1[[#This Row],[Kor]]&gt;49=AND(Excel_BuiltIn__FilterDatabase__1[[#This Row],[Kor]]&lt;=59),"Senior ",""))</f>
        <v/>
      </c>
      <c r="K1170" s="34" t="str">
        <f>IF(L1170="Nő","",IF(Excel_BuiltIn__FilterDatabase__1[[#This Row],[Kor]]&gt;=60,"Super.s ",""))</f>
        <v xml:space="preserve">Super.s </v>
      </c>
      <c r="L1170" s="34" t="str">
        <f>IF(Excel_BuiltIn__FilterDatabase__1[[#This Row],[Nem]]="Nő","Lady","")</f>
        <v/>
      </c>
    </row>
    <row r="1171" spans="1:12" s="1" customFormat="1" ht="13.8">
      <c r="A1171" s="28">
        <v>3926</v>
      </c>
      <c r="B1171" s="28" t="s">
        <v>2595</v>
      </c>
      <c r="C1171" s="44" t="s">
        <v>985</v>
      </c>
      <c r="D1171" s="45"/>
      <c r="E1171" s="33" t="str">
        <f>IF(D1171&gt;0,($N$2-Excel_BuiltIn__FilterDatabase__1[[#This Row],[Szül Év.Hó.Nap]])/365.25,"0")</f>
        <v>0</v>
      </c>
      <c r="F1171" s="40"/>
      <c r="G1171" s="34" t="str">
        <f>CONCATENATE(H1171,Excel_BuiltIn__FilterDatabase__1[[#This Row],[Felnőtt]],Excel_BuiltIn__FilterDatabase__1[[#This Row],[Senior]],Excel_BuiltIn__FilterDatabase__1[[#This Row],[Super.s]],L1171)</f>
        <v xml:space="preserve">Super.s </v>
      </c>
      <c r="H1171" s="34" t="str">
        <f>IF(L1171="Nő","",IF(Excel_BuiltIn__FilterDatabase__1[[#This Row],[Kor]]&gt;=1=AND(Excel_BuiltIn__FilterDatabase__1[[#This Row],[Kor]]&lt;18),"Junior ",""))</f>
        <v/>
      </c>
      <c r="I1171" s="34" t="str">
        <f>IF(L1171="Nő","",IF(Excel_BuiltIn__FilterDatabase__1[[#This Row],[Kor]]&gt;=18=AND(Excel_BuiltIn__FilterDatabase__1[[#This Row],[Kor]]&lt;=49),"Felnőtt ",""))</f>
        <v/>
      </c>
      <c r="J1171" s="34" t="str">
        <f>IF(L1171="Nő","",IF(Excel_BuiltIn__FilterDatabase__1[[#This Row],[Kor]]&gt;49=AND(Excel_BuiltIn__FilterDatabase__1[[#This Row],[Kor]]&lt;=59),"Senior ",""))</f>
        <v/>
      </c>
      <c r="K1171" s="34" t="str">
        <f>IF(L1171="Nő","",IF(Excel_BuiltIn__FilterDatabase__1[[#This Row],[Kor]]&gt;=60,"Super.s ",""))</f>
        <v xml:space="preserve">Super.s </v>
      </c>
      <c r="L1171" s="34" t="str">
        <f>IF(Excel_BuiltIn__FilterDatabase__1[[#This Row],[Nem]]="Nő","Lady","")</f>
        <v/>
      </c>
    </row>
    <row r="1172" spans="1:12" s="1" customFormat="1" ht="13.8">
      <c r="A1172" s="28">
        <v>3926</v>
      </c>
      <c r="B1172" s="28" t="s">
        <v>2595</v>
      </c>
      <c r="C1172" s="44" t="s">
        <v>985</v>
      </c>
      <c r="D1172" s="45"/>
      <c r="E1172" s="33" t="str">
        <f>IF(D1172&gt;0,($N$2-Excel_BuiltIn__FilterDatabase__1[[#This Row],[Szül Év.Hó.Nap]])/365.25,"0")</f>
        <v>0</v>
      </c>
      <c r="F1172" s="40"/>
      <c r="G1172" s="34" t="str">
        <f>CONCATENATE(H1172,Excel_BuiltIn__FilterDatabase__1[[#This Row],[Felnőtt]],Excel_BuiltIn__FilterDatabase__1[[#This Row],[Senior]],Excel_BuiltIn__FilterDatabase__1[[#This Row],[Super.s]],L1172)</f>
        <v xml:space="preserve">Super.s </v>
      </c>
      <c r="H1172" s="34" t="str">
        <f>IF(L1172="Nő","",IF(Excel_BuiltIn__FilterDatabase__1[[#This Row],[Kor]]&gt;=1=AND(Excel_BuiltIn__FilterDatabase__1[[#This Row],[Kor]]&lt;18),"Junior ",""))</f>
        <v/>
      </c>
      <c r="I1172" s="34" t="str">
        <f>IF(L1172="Nő","",IF(Excel_BuiltIn__FilterDatabase__1[[#This Row],[Kor]]&gt;=18=AND(Excel_BuiltIn__FilterDatabase__1[[#This Row],[Kor]]&lt;=49),"Felnőtt ",""))</f>
        <v/>
      </c>
      <c r="J1172" s="34" t="str">
        <f>IF(L1172="Nő","",IF(Excel_BuiltIn__FilterDatabase__1[[#This Row],[Kor]]&gt;49=AND(Excel_BuiltIn__FilterDatabase__1[[#This Row],[Kor]]&lt;=59),"Senior ",""))</f>
        <v/>
      </c>
      <c r="K1172" s="34" t="str">
        <f>IF(L1172="Nő","",IF(Excel_BuiltIn__FilterDatabase__1[[#This Row],[Kor]]&gt;=60,"Super.s ",""))</f>
        <v xml:space="preserve">Super.s </v>
      </c>
      <c r="L1172" s="34" t="str">
        <f>IF(Excel_BuiltIn__FilterDatabase__1[[#This Row],[Nem]]="Nő","Lady","")</f>
        <v/>
      </c>
    </row>
    <row r="1173" spans="1:12" s="1" customFormat="1" ht="13.8">
      <c r="A1173" s="28">
        <v>3927</v>
      </c>
      <c r="B1173" s="28" t="s">
        <v>816</v>
      </c>
      <c r="C1173" s="44" t="s">
        <v>985</v>
      </c>
      <c r="D1173" s="45"/>
      <c r="E1173" s="33" t="str">
        <f>IF(D1173&gt;0,($N$2-Excel_BuiltIn__FilterDatabase__1[[#This Row],[Szül Év.Hó.Nap]])/365.25,"0")</f>
        <v>0</v>
      </c>
      <c r="F1173" s="40"/>
      <c r="G1173" s="34" t="str">
        <f>CONCATENATE(H1173,Excel_BuiltIn__FilterDatabase__1[[#This Row],[Felnőtt]],Excel_BuiltIn__FilterDatabase__1[[#This Row],[Senior]],Excel_BuiltIn__FilterDatabase__1[[#This Row],[Super.s]],L1173)</f>
        <v xml:space="preserve">Super.s </v>
      </c>
      <c r="H1173" s="34" t="str">
        <f>IF(L1173="Nő","",IF(Excel_BuiltIn__FilterDatabase__1[[#This Row],[Kor]]&gt;=1=AND(Excel_BuiltIn__FilterDatabase__1[[#This Row],[Kor]]&lt;18),"Junior ",""))</f>
        <v/>
      </c>
      <c r="I1173" s="34" t="str">
        <f>IF(L1173="Nő","",IF(Excel_BuiltIn__FilterDatabase__1[[#This Row],[Kor]]&gt;=18=AND(Excel_BuiltIn__FilterDatabase__1[[#This Row],[Kor]]&lt;=49),"Felnőtt ",""))</f>
        <v/>
      </c>
      <c r="J1173" s="34" t="str">
        <f>IF(L1173="Nő","",IF(Excel_BuiltIn__FilterDatabase__1[[#This Row],[Kor]]&gt;49=AND(Excel_BuiltIn__FilterDatabase__1[[#This Row],[Kor]]&lt;=59),"Senior ",""))</f>
        <v/>
      </c>
      <c r="K1173" s="34" t="str">
        <f>IF(L1173="Nő","",IF(Excel_BuiltIn__FilterDatabase__1[[#This Row],[Kor]]&gt;=60,"Super.s ",""))</f>
        <v xml:space="preserve">Super.s </v>
      </c>
      <c r="L1173" s="34" t="str">
        <f>IF(Excel_BuiltIn__FilterDatabase__1[[#This Row],[Nem]]="Nő","Lady","")</f>
        <v/>
      </c>
    </row>
    <row r="1174" spans="1:12" s="1" customFormat="1" ht="13.8">
      <c r="A1174" s="28">
        <v>3931</v>
      </c>
      <c r="B1174" s="28" t="s">
        <v>817</v>
      </c>
      <c r="C1174" s="44" t="s">
        <v>589</v>
      </c>
      <c r="D1174" s="45"/>
      <c r="E1174" s="33" t="str">
        <f>IF(D1174&gt;0,($N$2-Excel_BuiltIn__FilterDatabase__1[[#This Row],[Szül Év.Hó.Nap]])/365.25,"0")</f>
        <v>0</v>
      </c>
      <c r="F1174" s="40"/>
      <c r="G1174" s="34" t="str">
        <f>CONCATENATE(H1174,Excel_BuiltIn__FilterDatabase__1[[#This Row],[Felnőtt]],Excel_BuiltIn__FilterDatabase__1[[#This Row],[Senior]],Excel_BuiltIn__FilterDatabase__1[[#This Row],[Super.s]],L1174)</f>
        <v xml:space="preserve">Super.s </v>
      </c>
      <c r="H1174" s="34" t="str">
        <f>IF(L1174="Nő","",IF(Excel_BuiltIn__FilterDatabase__1[[#This Row],[Kor]]&gt;=1=AND(Excel_BuiltIn__FilterDatabase__1[[#This Row],[Kor]]&lt;18),"Junior ",""))</f>
        <v/>
      </c>
      <c r="I1174" s="34" t="str">
        <f>IF(L1174="Nő","",IF(Excel_BuiltIn__FilterDatabase__1[[#This Row],[Kor]]&gt;=18=AND(Excel_BuiltIn__FilterDatabase__1[[#This Row],[Kor]]&lt;=49),"Felnőtt ",""))</f>
        <v/>
      </c>
      <c r="J1174" s="34" t="str">
        <f>IF(L1174="Nő","",IF(Excel_BuiltIn__FilterDatabase__1[[#This Row],[Kor]]&gt;49=AND(Excel_BuiltIn__FilterDatabase__1[[#This Row],[Kor]]&lt;=59),"Senior ",""))</f>
        <v/>
      </c>
      <c r="K1174" s="34" t="str">
        <f>IF(L1174="Nő","",IF(Excel_BuiltIn__FilterDatabase__1[[#This Row],[Kor]]&gt;=60,"Super.s ",""))</f>
        <v xml:space="preserve">Super.s </v>
      </c>
      <c r="L1174" s="34" t="str">
        <f>IF(Excel_BuiltIn__FilterDatabase__1[[#This Row],[Nem]]="Nő","Lady","")</f>
        <v/>
      </c>
    </row>
    <row r="1175" spans="1:12" s="1" customFormat="1" ht="13.8">
      <c r="A1175" s="28">
        <v>3932</v>
      </c>
      <c r="B1175" s="28" t="s">
        <v>1614</v>
      </c>
      <c r="C1175" s="44" t="s">
        <v>589</v>
      </c>
      <c r="D1175" s="45"/>
      <c r="E1175" s="33" t="str">
        <f>IF(D1175&gt;0,($N$2-Excel_BuiltIn__FilterDatabase__1[[#This Row],[Szül Év.Hó.Nap]])/365.25,"0")</f>
        <v>0</v>
      </c>
      <c r="F1175" s="40"/>
      <c r="G1175" s="34" t="str">
        <f>CONCATENATE(H1175,Excel_BuiltIn__FilterDatabase__1[[#This Row],[Felnőtt]],Excel_BuiltIn__FilterDatabase__1[[#This Row],[Senior]],Excel_BuiltIn__FilterDatabase__1[[#This Row],[Super.s]],L1175)</f>
        <v xml:space="preserve">Super.s </v>
      </c>
      <c r="H1175" s="34" t="str">
        <f>IF(L1175="Nő","",IF(Excel_BuiltIn__FilterDatabase__1[[#This Row],[Kor]]&gt;=1=AND(Excel_BuiltIn__FilterDatabase__1[[#This Row],[Kor]]&lt;18),"Junior ",""))</f>
        <v/>
      </c>
      <c r="I1175" s="34" t="str">
        <f>IF(L1175="Nő","",IF(Excel_BuiltIn__FilterDatabase__1[[#This Row],[Kor]]&gt;=18=AND(Excel_BuiltIn__FilterDatabase__1[[#This Row],[Kor]]&lt;=49),"Felnőtt ",""))</f>
        <v/>
      </c>
      <c r="J1175" s="34" t="str">
        <f>IF(L1175="Nő","",IF(Excel_BuiltIn__FilterDatabase__1[[#This Row],[Kor]]&gt;49=AND(Excel_BuiltIn__FilterDatabase__1[[#This Row],[Kor]]&lt;=59),"Senior ",""))</f>
        <v/>
      </c>
      <c r="K1175" s="34" t="str">
        <f>IF(L1175="Nő","",IF(Excel_BuiltIn__FilterDatabase__1[[#This Row],[Kor]]&gt;=60,"Super.s ",""))</f>
        <v xml:space="preserve">Super.s </v>
      </c>
      <c r="L1175" s="34" t="str">
        <f>IF(Excel_BuiltIn__FilterDatabase__1[[#This Row],[Nem]]="Nő","Lady","")</f>
        <v/>
      </c>
    </row>
    <row r="1176" spans="1:12" s="1" customFormat="1" ht="13.8">
      <c r="A1176" s="28">
        <v>3934</v>
      </c>
      <c r="B1176" s="28" t="s">
        <v>818</v>
      </c>
      <c r="C1176" s="44" t="s">
        <v>50</v>
      </c>
      <c r="D1176" s="45"/>
      <c r="E1176" s="33" t="str">
        <f>IF(D1176&gt;0,($N$2-Excel_BuiltIn__FilterDatabase__1[[#This Row],[Szül Év.Hó.Nap]])/365.25,"0")</f>
        <v>0</v>
      </c>
      <c r="F1176" s="40"/>
      <c r="G1176" s="34" t="str">
        <f>CONCATENATE(H1176,Excel_BuiltIn__FilterDatabase__1[[#This Row],[Felnőtt]],Excel_BuiltIn__FilterDatabase__1[[#This Row],[Senior]],Excel_BuiltIn__FilterDatabase__1[[#This Row],[Super.s]],L1176)</f>
        <v xml:space="preserve">Super.s </v>
      </c>
      <c r="H1176" s="34" t="str">
        <f>IF(L1176="Nő","",IF(Excel_BuiltIn__FilterDatabase__1[[#This Row],[Kor]]&gt;=1=AND(Excel_BuiltIn__FilterDatabase__1[[#This Row],[Kor]]&lt;18),"Junior ",""))</f>
        <v/>
      </c>
      <c r="I1176" s="34" t="str">
        <f>IF(L1176="Nő","",IF(Excel_BuiltIn__FilterDatabase__1[[#This Row],[Kor]]&gt;=18=AND(Excel_BuiltIn__FilterDatabase__1[[#This Row],[Kor]]&lt;=49),"Felnőtt ",""))</f>
        <v/>
      </c>
      <c r="J1176" s="34" t="str">
        <f>IF(L1176="Nő","",IF(Excel_BuiltIn__FilterDatabase__1[[#This Row],[Kor]]&gt;49=AND(Excel_BuiltIn__FilterDatabase__1[[#This Row],[Kor]]&lt;=59),"Senior ",""))</f>
        <v/>
      </c>
      <c r="K1176" s="34" t="str">
        <f>IF(L1176="Nő","",IF(Excel_BuiltIn__FilterDatabase__1[[#This Row],[Kor]]&gt;=60,"Super.s ",""))</f>
        <v xml:space="preserve">Super.s </v>
      </c>
      <c r="L1176" s="34" t="str">
        <f>IF(Excel_BuiltIn__FilterDatabase__1[[#This Row],[Nem]]="Nő","Lady","")</f>
        <v/>
      </c>
    </row>
    <row r="1177" spans="1:12" s="1" customFormat="1" ht="13.8">
      <c r="A1177" s="28">
        <v>3939</v>
      </c>
      <c r="B1177" s="28" t="s">
        <v>819</v>
      </c>
      <c r="C1177" s="44" t="s">
        <v>589</v>
      </c>
      <c r="D1177" s="45"/>
      <c r="E1177" s="33" t="str">
        <f>IF(D1177&gt;0,($N$2-Excel_BuiltIn__FilterDatabase__1[[#This Row],[Szül Év.Hó.Nap]])/365.25,"0")</f>
        <v>0</v>
      </c>
      <c r="F1177" s="40"/>
      <c r="G1177" s="34" t="str">
        <f>CONCATENATE(H1177,Excel_BuiltIn__FilterDatabase__1[[#This Row],[Felnőtt]],Excel_BuiltIn__FilterDatabase__1[[#This Row],[Senior]],Excel_BuiltIn__FilterDatabase__1[[#This Row],[Super.s]],L1177)</f>
        <v xml:space="preserve">Super.s </v>
      </c>
      <c r="H1177" s="34" t="str">
        <f>IF(L1177="Nő","",IF(Excel_BuiltIn__FilterDatabase__1[[#This Row],[Kor]]&gt;=1=AND(Excel_BuiltIn__FilterDatabase__1[[#This Row],[Kor]]&lt;18),"Junior ",""))</f>
        <v/>
      </c>
      <c r="I1177" s="34" t="str">
        <f>IF(L1177="Nő","",IF(Excel_BuiltIn__FilterDatabase__1[[#This Row],[Kor]]&gt;=18=AND(Excel_BuiltIn__FilterDatabase__1[[#This Row],[Kor]]&lt;=49),"Felnőtt ",""))</f>
        <v/>
      </c>
      <c r="J1177" s="34" t="str">
        <f>IF(L1177="Nő","",IF(Excel_BuiltIn__FilterDatabase__1[[#This Row],[Kor]]&gt;49=AND(Excel_BuiltIn__FilterDatabase__1[[#This Row],[Kor]]&lt;=59),"Senior ",""))</f>
        <v/>
      </c>
      <c r="K1177" s="34" t="str">
        <f>IF(L1177="Nő","",IF(Excel_BuiltIn__FilterDatabase__1[[#This Row],[Kor]]&gt;=60,"Super.s ",""))</f>
        <v xml:space="preserve">Super.s </v>
      </c>
      <c r="L1177" s="34" t="str">
        <f>IF(Excel_BuiltIn__FilterDatabase__1[[#This Row],[Nem]]="Nő","Lady","")</f>
        <v/>
      </c>
    </row>
    <row r="1178" spans="1:12" s="1" customFormat="1" ht="27.6">
      <c r="A1178" s="28">
        <v>3940</v>
      </c>
      <c r="B1178" s="28" t="s">
        <v>820</v>
      </c>
      <c r="C1178" s="44" t="s">
        <v>589</v>
      </c>
      <c r="D1178" s="45"/>
      <c r="E1178" s="33" t="str">
        <f>IF(D1178&gt;0,($N$2-Excel_BuiltIn__FilterDatabase__1[[#This Row],[Szül Év.Hó.Nap]])/365.25,"0")</f>
        <v>0</v>
      </c>
      <c r="F1178" s="40"/>
      <c r="G1178" s="34" t="str">
        <f>CONCATENATE(H1178,Excel_BuiltIn__FilterDatabase__1[[#This Row],[Felnőtt]],Excel_BuiltIn__FilterDatabase__1[[#This Row],[Senior]],Excel_BuiltIn__FilterDatabase__1[[#This Row],[Super.s]],L1178)</f>
        <v xml:space="preserve">Super.s </v>
      </c>
      <c r="H1178" s="34" t="str">
        <f>IF(L1178="Nő","",IF(Excel_BuiltIn__FilterDatabase__1[[#This Row],[Kor]]&gt;=1=AND(Excel_BuiltIn__FilterDatabase__1[[#This Row],[Kor]]&lt;18),"Junior ",""))</f>
        <v/>
      </c>
      <c r="I1178" s="34" t="str">
        <f>IF(L1178="Nő","",IF(Excel_BuiltIn__FilterDatabase__1[[#This Row],[Kor]]&gt;=18=AND(Excel_BuiltIn__FilterDatabase__1[[#This Row],[Kor]]&lt;=49),"Felnőtt ",""))</f>
        <v/>
      </c>
      <c r="J1178" s="34" t="str">
        <f>IF(L1178="Nő","",IF(Excel_BuiltIn__FilterDatabase__1[[#This Row],[Kor]]&gt;49=AND(Excel_BuiltIn__FilterDatabase__1[[#This Row],[Kor]]&lt;=59),"Senior ",""))</f>
        <v/>
      </c>
      <c r="K1178" s="34" t="str">
        <f>IF(L1178="Nő","",IF(Excel_BuiltIn__FilterDatabase__1[[#This Row],[Kor]]&gt;=60,"Super.s ",""))</f>
        <v xml:space="preserve">Super.s </v>
      </c>
      <c r="L1178" s="34" t="str">
        <f>IF(Excel_BuiltIn__FilterDatabase__1[[#This Row],[Nem]]="Nő","Lady","")</f>
        <v/>
      </c>
    </row>
    <row r="1179" spans="1:12" s="1" customFormat="1" ht="13.8">
      <c r="A1179" s="28">
        <v>3951</v>
      </c>
      <c r="B1179" s="28" t="s">
        <v>822</v>
      </c>
      <c r="C1179" s="44" t="s">
        <v>964</v>
      </c>
      <c r="D1179" s="45"/>
      <c r="E1179" s="33" t="str">
        <f>IF(D1179&gt;0,($N$2-Excel_BuiltIn__FilterDatabase__1[[#This Row],[Szül Év.Hó.Nap]])/365.25,"0")</f>
        <v>0</v>
      </c>
      <c r="F1179" s="40"/>
      <c r="G1179" s="34" t="str">
        <f>CONCATENATE(H1179,Excel_BuiltIn__FilterDatabase__1[[#This Row],[Felnőtt]],Excel_BuiltIn__FilterDatabase__1[[#This Row],[Senior]],Excel_BuiltIn__FilterDatabase__1[[#This Row],[Super.s]],L1179)</f>
        <v xml:space="preserve">Super.s </v>
      </c>
      <c r="H1179" s="34" t="str">
        <f>IF(L1179="Nő","",IF(Excel_BuiltIn__FilterDatabase__1[[#This Row],[Kor]]&gt;=1=AND(Excel_BuiltIn__FilterDatabase__1[[#This Row],[Kor]]&lt;18),"Junior ",""))</f>
        <v/>
      </c>
      <c r="I1179" s="34" t="str">
        <f>IF(L1179="Nő","",IF(Excel_BuiltIn__FilterDatabase__1[[#This Row],[Kor]]&gt;=18=AND(Excel_BuiltIn__FilterDatabase__1[[#This Row],[Kor]]&lt;=49),"Felnőtt ",""))</f>
        <v/>
      </c>
      <c r="J1179" s="34" t="str">
        <f>IF(L1179="Nő","",IF(Excel_BuiltIn__FilterDatabase__1[[#This Row],[Kor]]&gt;49=AND(Excel_BuiltIn__FilterDatabase__1[[#This Row],[Kor]]&lt;=59),"Senior ",""))</f>
        <v/>
      </c>
      <c r="K1179" s="34" t="str">
        <f>IF(L1179="Nő","",IF(Excel_BuiltIn__FilterDatabase__1[[#This Row],[Kor]]&gt;=60,"Super.s ",""))</f>
        <v xml:space="preserve">Super.s </v>
      </c>
      <c r="L1179" s="34" t="str">
        <f>IF(Excel_BuiltIn__FilterDatabase__1[[#This Row],[Nem]]="Nő","Lady","")</f>
        <v/>
      </c>
    </row>
    <row r="1180" spans="1:12" s="1" customFormat="1" ht="13.8">
      <c r="A1180" s="28">
        <v>3954</v>
      </c>
      <c r="B1180" s="28" t="s">
        <v>2596</v>
      </c>
      <c r="C1180" s="44" t="s">
        <v>87</v>
      </c>
      <c r="D1180" s="45"/>
      <c r="E1180" s="33" t="str">
        <f>IF(D1180&gt;0,($N$2-Excel_BuiltIn__FilterDatabase__1[[#This Row],[Szül Év.Hó.Nap]])/365.25,"0")</f>
        <v>0</v>
      </c>
      <c r="F1180" s="40"/>
      <c r="G1180" s="34" t="str">
        <f>CONCATENATE(H1180,Excel_BuiltIn__FilterDatabase__1[[#This Row],[Felnőtt]],Excel_BuiltIn__FilterDatabase__1[[#This Row],[Senior]],Excel_BuiltIn__FilterDatabase__1[[#This Row],[Super.s]],L1180)</f>
        <v xml:space="preserve">Super.s </v>
      </c>
      <c r="H1180" s="34" t="str">
        <f>IF(L1180="Nő","",IF(Excel_BuiltIn__FilterDatabase__1[[#This Row],[Kor]]&gt;=1=AND(Excel_BuiltIn__FilterDatabase__1[[#This Row],[Kor]]&lt;18),"Junior ",""))</f>
        <v/>
      </c>
      <c r="I1180" s="34" t="str">
        <f>IF(L1180="Nő","",IF(Excel_BuiltIn__FilterDatabase__1[[#This Row],[Kor]]&gt;=18=AND(Excel_BuiltIn__FilterDatabase__1[[#This Row],[Kor]]&lt;=49),"Felnőtt ",""))</f>
        <v/>
      </c>
      <c r="J1180" s="34" t="str">
        <f>IF(L1180="Nő","",IF(Excel_BuiltIn__FilterDatabase__1[[#This Row],[Kor]]&gt;49=AND(Excel_BuiltIn__FilterDatabase__1[[#This Row],[Kor]]&lt;=59),"Senior ",""))</f>
        <v/>
      </c>
      <c r="K1180" s="34" t="str">
        <f>IF(L1180="Nő","",IF(Excel_BuiltIn__FilterDatabase__1[[#This Row],[Kor]]&gt;=60,"Super.s ",""))</f>
        <v xml:space="preserve">Super.s </v>
      </c>
      <c r="L1180" s="34" t="str">
        <f>IF(Excel_BuiltIn__FilterDatabase__1[[#This Row],[Nem]]="Nő","Lady","")</f>
        <v/>
      </c>
    </row>
    <row r="1181" spans="1:12" s="1" customFormat="1" ht="13.8">
      <c r="A1181" s="28">
        <v>3960</v>
      </c>
      <c r="B1181" s="28" t="s">
        <v>823</v>
      </c>
      <c r="C1181" s="44" t="s">
        <v>2364</v>
      </c>
      <c r="D1181" s="45"/>
      <c r="E1181" s="33" t="str">
        <f>IF(D1181&gt;0,($N$2-Excel_BuiltIn__FilterDatabase__1[[#This Row],[Szül Év.Hó.Nap]])/365.25,"0")</f>
        <v>0</v>
      </c>
      <c r="F1181" s="40"/>
      <c r="G1181" s="34" t="str">
        <f>CONCATENATE(H1181,Excel_BuiltIn__FilterDatabase__1[[#This Row],[Felnőtt]],Excel_BuiltIn__FilterDatabase__1[[#This Row],[Senior]],Excel_BuiltIn__FilterDatabase__1[[#This Row],[Super.s]],L1181)</f>
        <v xml:space="preserve">Super.s </v>
      </c>
      <c r="H1181" s="34" t="str">
        <f>IF(L1181="Nő","",IF(Excel_BuiltIn__FilterDatabase__1[[#This Row],[Kor]]&gt;=1=AND(Excel_BuiltIn__FilterDatabase__1[[#This Row],[Kor]]&lt;18),"Junior ",""))</f>
        <v/>
      </c>
      <c r="I1181" s="34" t="str">
        <f>IF(L1181="Nő","",IF(Excel_BuiltIn__FilterDatabase__1[[#This Row],[Kor]]&gt;=18=AND(Excel_BuiltIn__FilterDatabase__1[[#This Row],[Kor]]&lt;=49),"Felnőtt ",""))</f>
        <v/>
      </c>
      <c r="J1181" s="34" t="str">
        <f>IF(L1181="Nő","",IF(Excel_BuiltIn__FilterDatabase__1[[#This Row],[Kor]]&gt;49=AND(Excel_BuiltIn__FilterDatabase__1[[#This Row],[Kor]]&lt;=59),"Senior ",""))</f>
        <v/>
      </c>
      <c r="K1181" s="34" t="str">
        <f>IF(L1181="Nő","",IF(Excel_BuiltIn__FilterDatabase__1[[#This Row],[Kor]]&gt;=60,"Super.s ",""))</f>
        <v xml:space="preserve">Super.s </v>
      </c>
      <c r="L1181" s="34" t="str">
        <f>IF(Excel_BuiltIn__FilterDatabase__1[[#This Row],[Nem]]="Nő","Lady","")</f>
        <v/>
      </c>
    </row>
    <row r="1182" spans="1:12" s="1" customFormat="1" ht="27.6">
      <c r="A1182" s="28">
        <v>3962</v>
      </c>
      <c r="B1182" s="28" t="s">
        <v>824</v>
      </c>
      <c r="C1182" s="44" t="s">
        <v>27</v>
      </c>
      <c r="D1182" s="45"/>
      <c r="E1182" s="33" t="str">
        <f>IF(D1182&gt;0,($N$2-Excel_BuiltIn__FilterDatabase__1[[#This Row],[Szül Év.Hó.Nap]])/365.25,"0")</f>
        <v>0</v>
      </c>
      <c r="F1182" s="40"/>
      <c r="G1182" s="34" t="str">
        <f>CONCATENATE(H1182,Excel_BuiltIn__FilterDatabase__1[[#This Row],[Felnőtt]],Excel_BuiltIn__FilterDatabase__1[[#This Row],[Senior]],Excel_BuiltIn__FilterDatabase__1[[#This Row],[Super.s]],L1182)</f>
        <v xml:space="preserve">Super.s </v>
      </c>
      <c r="H1182" s="34" t="str">
        <f>IF(L1182="Nő","",IF(Excel_BuiltIn__FilterDatabase__1[[#This Row],[Kor]]&gt;=1=AND(Excel_BuiltIn__FilterDatabase__1[[#This Row],[Kor]]&lt;18),"Junior ",""))</f>
        <v/>
      </c>
      <c r="I1182" s="34" t="str">
        <f>IF(L1182="Nő","",IF(Excel_BuiltIn__FilterDatabase__1[[#This Row],[Kor]]&gt;=18=AND(Excel_BuiltIn__FilterDatabase__1[[#This Row],[Kor]]&lt;=49),"Felnőtt ",""))</f>
        <v/>
      </c>
      <c r="J1182" s="34" t="str">
        <f>IF(L1182="Nő","",IF(Excel_BuiltIn__FilterDatabase__1[[#This Row],[Kor]]&gt;49=AND(Excel_BuiltIn__FilterDatabase__1[[#This Row],[Kor]]&lt;=59),"Senior ",""))</f>
        <v/>
      </c>
      <c r="K1182" s="34" t="str">
        <f>IF(L1182="Nő","",IF(Excel_BuiltIn__FilterDatabase__1[[#This Row],[Kor]]&gt;=60,"Super.s ",""))</f>
        <v xml:space="preserve">Super.s </v>
      </c>
      <c r="L1182" s="34" t="str">
        <f>IF(Excel_BuiltIn__FilterDatabase__1[[#This Row],[Nem]]="Nő","Lady","")</f>
        <v/>
      </c>
    </row>
    <row r="1183" spans="1:12" s="1" customFormat="1" ht="13.8">
      <c r="A1183" s="28">
        <v>3965</v>
      </c>
      <c r="B1183" s="28" t="s">
        <v>825</v>
      </c>
      <c r="C1183" s="44" t="s">
        <v>27</v>
      </c>
      <c r="D1183" s="45"/>
      <c r="E1183" s="33" t="str">
        <f>IF(D1183&gt;0,($N$2-Excel_BuiltIn__FilterDatabase__1[[#This Row],[Szül Év.Hó.Nap]])/365.25,"0")</f>
        <v>0</v>
      </c>
      <c r="F1183" s="40"/>
      <c r="G1183" s="34" t="str">
        <f>CONCATENATE(H1183,Excel_BuiltIn__FilterDatabase__1[[#This Row],[Felnőtt]],Excel_BuiltIn__FilterDatabase__1[[#This Row],[Senior]],Excel_BuiltIn__FilterDatabase__1[[#This Row],[Super.s]],L1183)</f>
        <v xml:space="preserve">Super.s </v>
      </c>
      <c r="H1183" s="34" t="str">
        <f>IF(L1183="Nő","",IF(Excel_BuiltIn__FilterDatabase__1[[#This Row],[Kor]]&gt;=1=AND(Excel_BuiltIn__FilterDatabase__1[[#This Row],[Kor]]&lt;18),"Junior ",""))</f>
        <v/>
      </c>
      <c r="I1183" s="34" t="str">
        <f>IF(L1183="Nő","",IF(Excel_BuiltIn__FilterDatabase__1[[#This Row],[Kor]]&gt;=18=AND(Excel_BuiltIn__FilterDatabase__1[[#This Row],[Kor]]&lt;=49),"Felnőtt ",""))</f>
        <v/>
      </c>
      <c r="J1183" s="34" t="str">
        <f>IF(L1183="Nő","",IF(Excel_BuiltIn__FilterDatabase__1[[#This Row],[Kor]]&gt;49=AND(Excel_BuiltIn__FilterDatabase__1[[#This Row],[Kor]]&lt;=59),"Senior ",""))</f>
        <v/>
      </c>
      <c r="K1183" s="34" t="str">
        <f>IF(L1183="Nő","",IF(Excel_BuiltIn__FilterDatabase__1[[#This Row],[Kor]]&gt;=60,"Super.s ",""))</f>
        <v xml:space="preserve">Super.s </v>
      </c>
      <c r="L1183" s="34" t="str">
        <f>IF(Excel_BuiltIn__FilterDatabase__1[[#This Row],[Nem]]="Nő","Lady","")</f>
        <v/>
      </c>
    </row>
    <row r="1184" spans="1:12" s="1" customFormat="1" ht="13.8">
      <c r="A1184" s="28">
        <v>3967</v>
      </c>
      <c r="B1184" s="28" t="s">
        <v>826</v>
      </c>
      <c r="C1184" s="44" t="s">
        <v>1627</v>
      </c>
      <c r="D1184" s="45"/>
      <c r="E1184" s="33" t="str">
        <f>IF(D1184&gt;0,($N$2-Excel_BuiltIn__FilterDatabase__1[[#This Row],[Szül Év.Hó.Nap]])/365.25,"0")</f>
        <v>0</v>
      </c>
      <c r="F1184" s="40"/>
      <c r="G1184" s="34" t="str">
        <f>CONCATENATE(H1184,Excel_BuiltIn__FilterDatabase__1[[#This Row],[Felnőtt]],Excel_BuiltIn__FilterDatabase__1[[#This Row],[Senior]],Excel_BuiltIn__FilterDatabase__1[[#This Row],[Super.s]],L1184)</f>
        <v xml:space="preserve">Super.s </v>
      </c>
      <c r="H1184" s="34" t="str">
        <f>IF(L1184="Nő","",IF(Excel_BuiltIn__FilterDatabase__1[[#This Row],[Kor]]&gt;=1=AND(Excel_BuiltIn__FilterDatabase__1[[#This Row],[Kor]]&lt;18),"Junior ",""))</f>
        <v/>
      </c>
      <c r="I1184" s="34" t="str">
        <f>IF(L1184="Nő","",IF(Excel_BuiltIn__FilterDatabase__1[[#This Row],[Kor]]&gt;=18=AND(Excel_BuiltIn__FilterDatabase__1[[#This Row],[Kor]]&lt;=49),"Felnőtt ",""))</f>
        <v/>
      </c>
      <c r="J1184" s="34" t="str">
        <f>IF(L1184="Nő","",IF(Excel_BuiltIn__FilterDatabase__1[[#This Row],[Kor]]&gt;49=AND(Excel_BuiltIn__FilterDatabase__1[[#This Row],[Kor]]&lt;=59),"Senior ",""))</f>
        <v/>
      </c>
      <c r="K1184" s="34" t="str">
        <f>IF(L1184="Nő","",IF(Excel_BuiltIn__FilterDatabase__1[[#This Row],[Kor]]&gt;=60,"Super.s ",""))</f>
        <v xml:space="preserve">Super.s </v>
      </c>
      <c r="L1184" s="34" t="str">
        <f>IF(Excel_BuiltIn__FilterDatabase__1[[#This Row],[Nem]]="Nő","Lady","")</f>
        <v/>
      </c>
    </row>
    <row r="1185" spans="1:12" s="1" customFormat="1" ht="13.8">
      <c r="A1185" s="28">
        <v>3968</v>
      </c>
      <c r="B1185" s="28" t="s">
        <v>827</v>
      </c>
      <c r="C1185" s="44" t="s">
        <v>1627</v>
      </c>
      <c r="D1185" s="45"/>
      <c r="E1185" s="33" t="str">
        <f>IF(D1185&gt;0,($N$2-Excel_BuiltIn__FilterDatabase__1[[#This Row],[Szül Év.Hó.Nap]])/365.25,"0")</f>
        <v>0</v>
      </c>
      <c r="F1185" s="40"/>
      <c r="G1185" s="34" t="str">
        <f>CONCATENATE(H1185,Excel_BuiltIn__FilterDatabase__1[[#This Row],[Felnőtt]],Excel_BuiltIn__FilterDatabase__1[[#This Row],[Senior]],Excel_BuiltIn__FilterDatabase__1[[#This Row],[Super.s]],L1185)</f>
        <v xml:space="preserve">Super.s </v>
      </c>
      <c r="H1185" s="34" t="str">
        <f>IF(L1185="Nő","",IF(Excel_BuiltIn__FilterDatabase__1[[#This Row],[Kor]]&gt;=1=AND(Excel_BuiltIn__FilterDatabase__1[[#This Row],[Kor]]&lt;18),"Junior ",""))</f>
        <v/>
      </c>
      <c r="I1185" s="34" t="str">
        <f>IF(L1185="Nő","",IF(Excel_BuiltIn__FilterDatabase__1[[#This Row],[Kor]]&gt;=18=AND(Excel_BuiltIn__FilterDatabase__1[[#This Row],[Kor]]&lt;=49),"Felnőtt ",""))</f>
        <v/>
      </c>
      <c r="J1185" s="34" t="str">
        <f>IF(L1185="Nő","",IF(Excel_BuiltIn__FilterDatabase__1[[#This Row],[Kor]]&gt;49=AND(Excel_BuiltIn__FilterDatabase__1[[#This Row],[Kor]]&lt;=59),"Senior ",""))</f>
        <v/>
      </c>
      <c r="K1185" s="34" t="str">
        <f>IF(L1185="Nő","",IF(Excel_BuiltIn__FilterDatabase__1[[#This Row],[Kor]]&gt;=60,"Super.s ",""))</f>
        <v xml:space="preserve">Super.s </v>
      </c>
      <c r="L1185" s="34" t="str">
        <f>IF(Excel_BuiltIn__FilterDatabase__1[[#This Row],[Nem]]="Nő","Lady","")</f>
        <v/>
      </c>
    </row>
    <row r="1186" spans="1:12" s="1" customFormat="1" ht="13.8">
      <c r="A1186" s="28">
        <v>3984</v>
      </c>
      <c r="B1186" s="28" t="s">
        <v>828</v>
      </c>
      <c r="C1186" s="44" t="s">
        <v>992</v>
      </c>
      <c r="D1186" s="45"/>
      <c r="E1186" s="33" t="str">
        <f>IF(D1186&gt;0,($N$2-Excel_BuiltIn__FilterDatabase__1[[#This Row],[Szül Év.Hó.Nap]])/365.25,"0")</f>
        <v>0</v>
      </c>
      <c r="F1186" s="40"/>
      <c r="G1186" s="34" t="str">
        <f>CONCATENATE(H1186,Excel_BuiltIn__FilterDatabase__1[[#This Row],[Felnőtt]],Excel_BuiltIn__FilterDatabase__1[[#This Row],[Senior]],Excel_BuiltIn__FilterDatabase__1[[#This Row],[Super.s]],L1186)</f>
        <v xml:space="preserve">Super.s </v>
      </c>
      <c r="H1186" s="34" t="str">
        <f>IF(L1186="Nő","",IF(Excel_BuiltIn__FilterDatabase__1[[#This Row],[Kor]]&gt;=1=AND(Excel_BuiltIn__FilterDatabase__1[[#This Row],[Kor]]&lt;18),"Junior ",""))</f>
        <v/>
      </c>
      <c r="I1186" s="34" t="str">
        <f>IF(L1186="Nő","",IF(Excel_BuiltIn__FilterDatabase__1[[#This Row],[Kor]]&gt;=18=AND(Excel_BuiltIn__FilterDatabase__1[[#This Row],[Kor]]&lt;=49),"Felnőtt ",""))</f>
        <v/>
      </c>
      <c r="J1186" s="34" t="str">
        <f>IF(L1186="Nő","",IF(Excel_BuiltIn__FilterDatabase__1[[#This Row],[Kor]]&gt;49=AND(Excel_BuiltIn__FilterDatabase__1[[#This Row],[Kor]]&lt;=59),"Senior ",""))</f>
        <v/>
      </c>
      <c r="K1186" s="34" t="str">
        <f>IF(L1186="Nő","",IF(Excel_BuiltIn__FilterDatabase__1[[#This Row],[Kor]]&gt;=60,"Super.s ",""))</f>
        <v xml:space="preserve">Super.s </v>
      </c>
      <c r="L1186" s="34" t="str">
        <f>IF(Excel_BuiltIn__FilterDatabase__1[[#This Row],[Nem]]="Nő","Lady","")</f>
        <v/>
      </c>
    </row>
    <row r="1187" spans="1:12" s="1" customFormat="1" ht="13.8">
      <c r="A1187" s="28">
        <v>4019</v>
      </c>
      <c r="B1187" s="28" t="s">
        <v>831</v>
      </c>
      <c r="C1187" s="44" t="s">
        <v>1515</v>
      </c>
      <c r="D1187" s="45"/>
      <c r="E1187" s="33" t="str">
        <f>IF(D1187&gt;0,($N$2-Excel_BuiltIn__FilterDatabase__1[[#This Row],[Szül Év.Hó.Nap]])/365.25,"0")</f>
        <v>0</v>
      </c>
      <c r="F1187" s="40"/>
      <c r="G1187" s="34" t="str">
        <f>CONCATENATE(H1187,Excel_BuiltIn__FilterDatabase__1[[#This Row],[Felnőtt]],Excel_BuiltIn__FilterDatabase__1[[#This Row],[Senior]],Excel_BuiltIn__FilterDatabase__1[[#This Row],[Super.s]],L1187)</f>
        <v xml:space="preserve">Super.s </v>
      </c>
      <c r="H1187" s="34" t="str">
        <f>IF(L1187="Nő","",IF(Excel_BuiltIn__FilterDatabase__1[[#This Row],[Kor]]&gt;=1=AND(Excel_BuiltIn__FilterDatabase__1[[#This Row],[Kor]]&lt;18),"Junior ",""))</f>
        <v/>
      </c>
      <c r="I1187" s="34" t="str">
        <f>IF(L1187="Nő","",IF(Excel_BuiltIn__FilterDatabase__1[[#This Row],[Kor]]&gt;=18=AND(Excel_BuiltIn__FilterDatabase__1[[#This Row],[Kor]]&lt;=49),"Felnőtt ",""))</f>
        <v/>
      </c>
      <c r="J1187" s="34" t="str">
        <f>IF(L1187="Nő","",IF(Excel_BuiltIn__FilterDatabase__1[[#This Row],[Kor]]&gt;49=AND(Excel_BuiltIn__FilterDatabase__1[[#This Row],[Kor]]&lt;=59),"Senior ",""))</f>
        <v/>
      </c>
      <c r="K1187" s="34" t="str">
        <f>IF(L1187="Nő","",IF(Excel_BuiltIn__FilterDatabase__1[[#This Row],[Kor]]&gt;=60,"Super.s ",""))</f>
        <v xml:space="preserve">Super.s </v>
      </c>
      <c r="L1187" s="34" t="str">
        <f>IF(Excel_BuiltIn__FilterDatabase__1[[#This Row],[Nem]]="Nő","Lady","")</f>
        <v/>
      </c>
    </row>
    <row r="1188" spans="1:12" s="1" customFormat="1" ht="13.8">
      <c r="A1188" s="28">
        <v>4026</v>
      </c>
      <c r="B1188" s="28" t="s">
        <v>833</v>
      </c>
      <c r="C1188" s="44" t="s">
        <v>985</v>
      </c>
      <c r="D1188" s="45"/>
      <c r="E1188" s="33" t="str">
        <f>IF(D1188&gt;0,($N$2-Excel_BuiltIn__FilterDatabase__1[[#This Row],[Szül Év.Hó.Nap]])/365.25,"0")</f>
        <v>0</v>
      </c>
      <c r="F1188" s="40"/>
      <c r="G1188" s="34" t="str">
        <f>CONCATENATE(H1188,Excel_BuiltIn__FilterDatabase__1[[#This Row],[Felnőtt]],Excel_BuiltIn__FilterDatabase__1[[#This Row],[Senior]],Excel_BuiltIn__FilterDatabase__1[[#This Row],[Super.s]],L1188)</f>
        <v xml:space="preserve">Super.s </v>
      </c>
      <c r="H1188" s="34" t="str">
        <f>IF(L1188="Nő","",IF(Excel_BuiltIn__FilterDatabase__1[[#This Row],[Kor]]&gt;=1=AND(Excel_BuiltIn__FilterDatabase__1[[#This Row],[Kor]]&lt;18),"Junior ",""))</f>
        <v/>
      </c>
      <c r="I1188" s="34" t="str">
        <f>IF(L1188="Nő","",IF(Excel_BuiltIn__FilterDatabase__1[[#This Row],[Kor]]&gt;=18=AND(Excel_BuiltIn__FilterDatabase__1[[#This Row],[Kor]]&lt;=49),"Felnőtt ",""))</f>
        <v/>
      </c>
      <c r="J1188" s="34" t="str">
        <f>IF(L1188="Nő","",IF(Excel_BuiltIn__FilterDatabase__1[[#This Row],[Kor]]&gt;49=AND(Excel_BuiltIn__FilterDatabase__1[[#This Row],[Kor]]&lt;=59),"Senior ",""))</f>
        <v/>
      </c>
      <c r="K1188" s="34" t="str">
        <f>IF(L1188="Nő","",IF(Excel_BuiltIn__FilterDatabase__1[[#This Row],[Kor]]&gt;=60,"Super.s ",""))</f>
        <v xml:space="preserve">Super.s </v>
      </c>
      <c r="L1188" s="34" t="str">
        <f>IF(Excel_BuiltIn__FilterDatabase__1[[#This Row],[Nem]]="Nő","Lady","")</f>
        <v/>
      </c>
    </row>
    <row r="1189" spans="1:12" s="1" customFormat="1" ht="27.6">
      <c r="A1189" s="28">
        <v>4028</v>
      </c>
      <c r="B1189" s="28" t="s">
        <v>834</v>
      </c>
      <c r="C1189" s="44" t="s">
        <v>589</v>
      </c>
      <c r="D1189" s="45"/>
      <c r="E1189" s="33" t="str">
        <f>IF(D1189&gt;0,($N$2-Excel_BuiltIn__FilterDatabase__1[[#This Row],[Szül Év.Hó.Nap]])/365.25,"0")</f>
        <v>0</v>
      </c>
      <c r="F1189" s="40"/>
      <c r="G1189" s="34" t="str">
        <f>CONCATENATE(H1189,Excel_BuiltIn__FilterDatabase__1[[#This Row],[Felnőtt]],Excel_BuiltIn__FilterDatabase__1[[#This Row],[Senior]],Excel_BuiltIn__FilterDatabase__1[[#This Row],[Super.s]],L1189)</f>
        <v xml:space="preserve">Super.s </v>
      </c>
      <c r="H1189" s="34" t="str">
        <f>IF(L1189="Nő","",IF(Excel_BuiltIn__FilterDatabase__1[[#This Row],[Kor]]&gt;=1=AND(Excel_BuiltIn__FilterDatabase__1[[#This Row],[Kor]]&lt;18),"Junior ",""))</f>
        <v/>
      </c>
      <c r="I1189" s="34" t="str">
        <f>IF(L1189="Nő","",IF(Excel_BuiltIn__FilterDatabase__1[[#This Row],[Kor]]&gt;=18=AND(Excel_BuiltIn__FilterDatabase__1[[#This Row],[Kor]]&lt;=49),"Felnőtt ",""))</f>
        <v/>
      </c>
      <c r="J1189" s="34" t="str">
        <f>IF(L1189="Nő","",IF(Excel_BuiltIn__FilterDatabase__1[[#This Row],[Kor]]&gt;49=AND(Excel_BuiltIn__FilterDatabase__1[[#This Row],[Kor]]&lt;=59),"Senior ",""))</f>
        <v/>
      </c>
      <c r="K1189" s="34" t="str">
        <f>IF(L1189="Nő","",IF(Excel_BuiltIn__FilterDatabase__1[[#This Row],[Kor]]&gt;=60,"Super.s ",""))</f>
        <v xml:space="preserve">Super.s </v>
      </c>
      <c r="L1189" s="34" t="str">
        <f>IF(Excel_BuiltIn__FilterDatabase__1[[#This Row],[Nem]]="Nő","Lady","")</f>
        <v/>
      </c>
    </row>
    <row r="1190" spans="1:12" s="1" customFormat="1" ht="27.6">
      <c r="A1190" s="28">
        <v>4031</v>
      </c>
      <c r="B1190" s="28" t="s">
        <v>2597</v>
      </c>
      <c r="C1190" s="44" t="s">
        <v>640</v>
      </c>
      <c r="D1190" s="45"/>
      <c r="E1190" s="33" t="str">
        <f>IF(D1190&gt;0,($N$2-Excel_BuiltIn__FilterDatabase__1[[#This Row],[Szül Év.Hó.Nap]])/365.25,"0")</f>
        <v>0</v>
      </c>
      <c r="F1190" s="40"/>
      <c r="G1190" s="34" t="str">
        <f>CONCATENATE(H1190,Excel_BuiltIn__FilterDatabase__1[[#This Row],[Felnőtt]],Excel_BuiltIn__FilterDatabase__1[[#This Row],[Senior]],Excel_BuiltIn__FilterDatabase__1[[#This Row],[Super.s]],L1190)</f>
        <v xml:space="preserve">Super.s </v>
      </c>
      <c r="H1190" s="34" t="str">
        <f>IF(L1190="Nő","",IF(Excel_BuiltIn__FilterDatabase__1[[#This Row],[Kor]]&gt;=1=AND(Excel_BuiltIn__FilterDatabase__1[[#This Row],[Kor]]&lt;18),"Junior ",""))</f>
        <v/>
      </c>
      <c r="I1190" s="34" t="str">
        <f>IF(L1190="Nő","",IF(Excel_BuiltIn__FilterDatabase__1[[#This Row],[Kor]]&gt;=18=AND(Excel_BuiltIn__FilterDatabase__1[[#This Row],[Kor]]&lt;=49),"Felnőtt ",""))</f>
        <v/>
      </c>
      <c r="J1190" s="34" t="str">
        <f>IF(L1190="Nő","",IF(Excel_BuiltIn__FilterDatabase__1[[#This Row],[Kor]]&gt;49=AND(Excel_BuiltIn__FilterDatabase__1[[#This Row],[Kor]]&lt;=59),"Senior ",""))</f>
        <v/>
      </c>
      <c r="K1190" s="34" t="str">
        <f>IF(L1190="Nő","",IF(Excel_BuiltIn__FilterDatabase__1[[#This Row],[Kor]]&gt;=60,"Super.s ",""))</f>
        <v xml:space="preserve">Super.s </v>
      </c>
      <c r="L1190" s="34" t="str">
        <f>IF(Excel_BuiltIn__FilterDatabase__1[[#This Row],[Nem]]="Nő","Lady","")</f>
        <v/>
      </c>
    </row>
    <row r="1191" spans="1:12" s="1" customFormat="1" ht="27.6">
      <c r="A1191" s="28">
        <v>4032</v>
      </c>
      <c r="B1191" s="28" t="s">
        <v>835</v>
      </c>
      <c r="C1191" s="44" t="s">
        <v>640</v>
      </c>
      <c r="D1191" s="45"/>
      <c r="E1191" s="33" t="str">
        <f>IF(D1191&gt;0,($N$2-Excel_BuiltIn__FilterDatabase__1[[#This Row],[Szül Év.Hó.Nap]])/365.25,"0")</f>
        <v>0</v>
      </c>
      <c r="F1191" s="40"/>
      <c r="G1191" s="34" t="str">
        <f>CONCATENATE(H1191,Excel_BuiltIn__FilterDatabase__1[[#This Row],[Felnőtt]],Excel_BuiltIn__FilterDatabase__1[[#This Row],[Senior]],Excel_BuiltIn__FilterDatabase__1[[#This Row],[Super.s]],L1191)</f>
        <v xml:space="preserve">Super.s </v>
      </c>
      <c r="H1191" s="34" t="str">
        <f>IF(L1191="Nő","",IF(Excel_BuiltIn__FilterDatabase__1[[#This Row],[Kor]]&gt;=1=AND(Excel_BuiltIn__FilterDatabase__1[[#This Row],[Kor]]&lt;18),"Junior ",""))</f>
        <v/>
      </c>
      <c r="I1191" s="34" t="str">
        <f>IF(L1191="Nő","",IF(Excel_BuiltIn__FilterDatabase__1[[#This Row],[Kor]]&gt;=18=AND(Excel_BuiltIn__FilterDatabase__1[[#This Row],[Kor]]&lt;=49),"Felnőtt ",""))</f>
        <v/>
      </c>
      <c r="J1191" s="34" t="str">
        <f>IF(L1191="Nő","",IF(Excel_BuiltIn__FilterDatabase__1[[#This Row],[Kor]]&gt;49=AND(Excel_BuiltIn__FilterDatabase__1[[#This Row],[Kor]]&lt;=59),"Senior ",""))</f>
        <v/>
      </c>
      <c r="K1191" s="34" t="str">
        <f>IF(L1191="Nő","",IF(Excel_BuiltIn__FilterDatabase__1[[#This Row],[Kor]]&gt;=60,"Super.s ",""))</f>
        <v xml:space="preserve">Super.s </v>
      </c>
      <c r="L1191" s="34" t="str">
        <f>IF(Excel_BuiltIn__FilterDatabase__1[[#This Row],[Nem]]="Nő","Lady","")</f>
        <v/>
      </c>
    </row>
    <row r="1192" spans="1:12" s="1" customFormat="1" ht="13.8">
      <c r="A1192" s="28">
        <v>4033</v>
      </c>
      <c r="B1192" s="28" t="s">
        <v>836</v>
      </c>
      <c r="C1192" s="44" t="s">
        <v>640</v>
      </c>
      <c r="D1192" s="45"/>
      <c r="E1192" s="33" t="str">
        <f>IF(D1192&gt;0,($N$2-Excel_BuiltIn__FilterDatabase__1[[#This Row],[Szül Év.Hó.Nap]])/365.25,"0")</f>
        <v>0</v>
      </c>
      <c r="F1192" s="40"/>
      <c r="G1192" s="34" t="str">
        <f>CONCATENATE(H1192,Excel_BuiltIn__FilterDatabase__1[[#This Row],[Felnőtt]],Excel_BuiltIn__FilterDatabase__1[[#This Row],[Senior]],Excel_BuiltIn__FilterDatabase__1[[#This Row],[Super.s]],L1192)</f>
        <v xml:space="preserve">Super.s </v>
      </c>
      <c r="H1192" s="34" t="str">
        <f>IF(L1192="Nő","",IF(Excel_BuiltIn__FilterDatabase__1[[#This Row],[Kor]]&gt;=1=AND(Excel_BuiltIn__FilterDatabase__1[[#This Row],[Kor]]&lt;18),"Junior ",""))</f>
        <v/>
      </c>
      <c r="I1192" s="34" t="str">
        <f>IF(L1192="Nő","",IF(Excel_BuiltIn__FilterDatabase__1[[#This Row],[Kor]]&gt;=18=AND(Excel_BuiltIn__FilterDatabase__1[[#This Row],[Kor]]&lt;=49),"Felnőtt ",""))</f>
        <v/>
      </c>
      <c r="J1192" s="34" t="str">
        <f>IF(L1192="Nő","",IF(Excel_BuiltIn__FilterDatabase__1[[#This Row],[Kor]]&gt;49=AND(Excel_BuiltIn__FilterDatabase__1[[#This Row],[Kor]]&lt;=59),"Senior ",""))</f>
        <v/>
      </c>
      <c r="K1192" s="34" t="str">
        <f>IF(L1192="Nő","",IF(Excel_BuiltIn__FilterDatabase__1[[#This Row],[Kor]]&gt;=60,"Super.s ",""))</f>
        <v xml:space="preserve">Super.s </v>
      </c>
      <c r="L1192" s="34" t="str">
        <f>IF(Excel_BuiltIn__FilterDatabase__1[[#This Row],[Nem]]="Nő","Lady","")</f>
        <v/>
      </c>
    </row>
    <row r="1193" spans="1:12" s="1" customFormat="1" ht="13.8">
      <c r="A1193" s="28">
        <v>4034</v>
      </c>
      <c r="B1193" s="28" t="s">
        <v>2598</v>
      </c>
      <c r="C1193" s="44" t="s">
        <v>640</v>
      </c>
      <c r="D1193" s="45"/>
      <c r="E1193" s="33" t="str">
        <f>IF(D1193&gt;0,($N$2-Excel_BuiltIn__FilterDatabase__1[[#This Row],[Szül Év.Hó.Nap]])/365.25,"0")</f>
        <v>0</v>
      </c>
      <c r="F1193" s="40"/>
      <c r="G1193" s="34" t="str">
        <f>CONCATENATE(H1193,Excel_BuiltIn__FilterDatabase__1[[#This Row],[Felnőtt]],Excel_BuiltIn__FilterDatabase__1[[#This Row],[Senior]],Excel_BuiltIn__FilterDatabase__1[[#This Row],[Super.s]],L1193)</f>
        <v xml:space="preserve">Super.s </v>
      </c>
      <c r="H1193" s="34" t="str">
        <f>IF(L1193="Nő","",IF(Excel_BuiltIn__FilterDatabase__1[[#This Row],[Kor]]&gt;=1=AND(Excel_BuiltIn__FilterDatabase__1[[#This Row],[Kor]]&lt;18),"Junior ",""))</f>
        <v/>
      </c>
      <c r="I1193" s="34" t="str">
        <f>IF(L1193="Nő","",IF(Excel_BuiltIn__FilterDatabase__1[[#This Row],[Kor]]&gt;=18=AND(Excel_BuiltIn__FilterDatabase__1[[#This Row],[Kor]]&lt;=49),"Felnőtt ",""))</f>
        <v/>
      </c>
      <c r="J1193" s="34" t="str">
        <f>IF(L1193="Nő","",IF(Excel_BuiltIn__FilterDatabase__1[[#This Row],[Kor]]&gt;49=AND(Excel_BuiltIn__FilterDatabase__1[[#This Row],[Kor]]&lt;=59),"Senior ",""))</f>
        <v/>
      </c>
      <c r="K1193" s="34" t="str">
        <f>IF(L1193="Nő","",IF(Excel_BuiltIn__FilterDatabase__1[[#This Row],[Kor]]&gt;=60,"Super.s ",""))</f>
        <v xml:space="preserve">Super.s </v>
      </c>
      <c r="L1193" s="34" t="str">
        <f>IF(Excel_BuiltIn__FilterDatabase__1[[#This Row],[Nem]]="Nő","Lady","")</f>
        <v/>
      </c>
    </row>
    <row r="1194" spans="1:12" s="1" customFormat="1" ht="13.8">
      <c r="A1194" s="28">
        <v>4040</v>
      </c>
      <c r="B1194" s="28" t="s">
        <v>2599</v>
      </c>
      <c r="C1194" s="44" t="s">
        <v>606</v>
      </c>
      <c r="D1194" s="45"/>
      <c r="E1194" s="33" t="str">
        <f>IF(D1194&gt;0,($N$2-Excel_BuiltIn__FilterDatabase__1[[#This Row],[Szül Év.Hó.Nap]])/365.25,"0")</f>
        <v>0</v>
      </c>
      <c r="F1194" s="40"/>
      <c r="G1194" s="34" t="str">
        <f>CONCATENATE(H1194,Excel_BuiltIn__FilterDatabase__1[[#This Row],[Felnőtt]],Excel_BuiltIn__FilterDatabase__1[[#This Row],[Senior]],Excel_BuiltIn__FilterDatabase__1[[#This Row],[Super.s]],L1194)</f>
        <v xml:space="preserve">Super.s </v>
      </c>
      <c r="H1194" s="34" t="str">
        <f>IF(L1194="Nő","",IF(Excel_BuiltIn__FilterDatabase__1[[#This Row],[Kor]]&gt;=1=AND(Excel_BuiltIn__FilterDatabase__1[[#This Row],[Kor]]&lt;18),"Junior ",""))</f>
        <v/>
      </c>
      <c r="I1194" s="34" t="str">
        <f>IF(L1194="Nő","",IF(Excel_BuiltIn__FilterDatabase__1[[#This Row],[Kor]]&gt;=18=AND(Excel_BuiltIn__FilterDatabase__1[[#This Row],[Kor]]&lt;=49),"Felnőtt ",""))</f>
        <v/>
      </c>
      <c r="J1194" s="34" t="str">
        <f>IF(L1194="Nő","",IF(Excel_BuiltIn__FilterDatabase__1[[#This Row],[Kor]]&gt;49=AND(Excel_BuiltIn__FilterDatabase__1[[#This Row],[Kor]]&lt;=59),"Senior ",""))</f>
        <v/>
      </c>
      <c r="K1194" s="34" t="str">
        <f>IF(L1194="Nő","",IF(Excel_BuiltIn__FilterDatabase__1[[#This Row],[Kor]]&gt;=60,"Super.s ",""))</f>
        <v xml:space="preserve">Super.s </v>
      </c>
      <c r="L1194" s="34" t="str">
        <f>IF(Excel_BuiltIn__FilterDatabase__1[[#This Row],[Nem]]="Nő","Lady","")</f>
        <v/>
      </c>
    </row>
    <row r="1195" spans="1:12" s="1" customFormat="1" ht="27.6">
      <c r="A1195" s="28">
        <v>4047</v>
      </c>
      <c r="B1195" s="28" t="s">
        <v>837</v>
      </c>
      <c r="C1195" s="44" t="s">
        <v>29</v>
      </c>
      <c r="D1195" s="45"/>
      <c r="E1195" s="33" t="str">
        <f>IF(D1195&gt;0,($N$2-Excel_BuiltIn__FilterDatabase__1[[#This Row],[Szül Év.Hó.Nap]])/365.25,"0")</f>
        <v>0</v>
      </c>
      <c r="F1195" s="40"/>
      <c r="G1195" s="34" t="str">
        <f>CONCATENATE(H1195,Excel_BuiltIn__FilterDatabase__1[[#This Row],[Felnőtt]],Excel_BuiltIn__FilterDatabase__1[[#This Row],[Senior]],Excel_BuiltIn__FilterDatabase__1[[#This Row],[Super.s]],L1195)</f>
        <v xml:space="preserve">Super.s </v>
      </c>
      <c r="H1195" s="34" t="str">
        <f>IF(L1195="Nő","",IF(Excel_BuiltIn__FilterDatabase__1[[#This Row],[Kor]]&gt;=1=AND(Excel_BuiltIn__FilterDatabase__1[[#This Row],[Kor]]&lt;18),"Junior ",""))</f>
        <v/>
      </c>
      <c r="I1195" s="34" t="str">
        <f>IF(L1195="Nő","",IF(Excel_BuiltIn__FilterDatabase__1[[#This Row],[Kor]]&gt;=18=AND(Excel_BuiltIn__FilterDatabase__1[[#This Row],[Kor]]&lt;=49),"Felnőtt ",""))</f>
        <v/>
      </c>
      <c r="J1195" s="34" t="str">
        <f>IF(L1195="Nő","",IF(Excel_BuiltIn__FilterDatabase__1[[#This Row],[Kor]]&gt;49=AND(Excel_BuiltIn__FilterDatabase__1[[#This Row],[Kor]]&lt;=59),"Senior ",""))</f>
        <v/>
      </c>
      <c r="K1195" s="34" t="str">
        <f>IF(L1195="Nő","",IF(Excel_BuiltIn__FilterDatabase__1[[#This Row],[Kor]]&gt;=60,"Super.s ",""))</f>
        <v xml:space="preserve">Super.s </v>
      </c>
      <c r="L1195" s="34" t="str">
        <f>IF(Excel_BuiltIn__FilterDatabase__1[[#This Row],[Nem]]="Nő","Lady","")</f>
        <v/>
      </c>
    </row>
    <row r="1196" spans="1:12" s="1" customFormat="1" ht="13.8">
      <c r="A1196" s="28">
        <v>4048</v>
      </c>
      <c r="B1196" s="28" t="s">
        <v>2194</v>
      </c>
      <c r="C1196" s="44" t="s">
        <v>29</v>
      </c>
      <c r="D1196" s="45"/>
      <c r="E1196" s="33" t="str">
        <f>IF(D1196&gt;0,($N$2-Excel_BuiltIn__FilterDatabase__1[[#This Row],[Szül Év.Hó.Nap]])/365.25,"0")</f>
        <v>0</v>
      </c>
      <c r="F1196" s="40"/>
      <c r="G1196" s="34" t="str">
        <f>CONCATENATE(H1196,Excel_BuiltIn__FilterDatabase__1[[#This Row],[Felnőtt]],Excel_BuiltIn__FilterDatabase__1[[#This Row],[Senior]],Excel_BuiltIn__FilterDatabase__1[[#This Row],[Super.s]],L1196)</f>
        <v xml:space="preserve">Super.s </v>
      </c>
      <c r="H1196" s="34" t="str">
        <f>IF(L1196="Nő","",IF(Excel_BuiltIn__FilterDatabase__1[[#This Row],[Kor]]&gt;=1=AND(Excel_BuiltIn__FilterDatabase__1[[#This Row],[Kor]]&lt;18),"Junior ",""))</f>
        <v/>
      </c>
      <c r="I1196" s="34" t="str">
        <f>IF(L1196="Nő","",IF(Excel_BuiltIn__FilterDatabase__1[[#This Row],[Kor]]&gt;=18=AND(Excel_BuiltIn__FilterDatabase__1[[#This Row],[Kor]]&lt;=49),"Felnőtt ",""))</f>
        <v/>
      </c>
      <c r="J1196" s="34" t="str">
        <f>IF(L1196="Nő","",IF(Excel_BuiltIn__FilterDatabase__1[[#This Row],[Kor]]&gt;49=AND(Excel_BuiltIn__FilterDatabase__1[[#This Row],[Kor]]&lt;=59),"Senior ",""))</f>
        <v/>
      </c>
      <c r="K1196" s="34" t="str">
        <f>IF(L1196="Nő","",IF(Excel_BuiltIn__FilterDatabase__1[[#This Row],[Kor]]&gt;=60,"Super.s ",""))</f>
        <v xml:space="preserve">Super.s </v>
      </c>
      <c r="L1196" s="34" t="str">
        <f>IF(Excel_BuiltIn__FilterDatabase__1[[#This Row],[Nem]]="Nő","Lady","")</f>
        <v/>
      </c>
    </row>
    <row r="1197" spans="1:12" s="1" customFormat="1" ht="13.8">
      <c r="A1197" s="28">
        <v>4049</v>
      </c>
      <c r="B1197" s="28" t="s">
        <v>838</v>
      </c>
      <c r="C1197" s="44" t="s">
        <v>942</v>
      </c>
      <c r="D1197" s="45"/>
      <c r="E1197" s="33" t="str">
        <f>IF(D1197&gt;0,($N$2-Excel_BuiltIn__FilterDatabase__1[[#This Row],[Szül Év.Hó.Nap]])/365.25,"0")</f>
        <v>0</v>
      </c>
      <c r="F1197" s="40"/>
      <c r="G1197" s="34" t="str">
        <f>CONCATENATE(H1197,Excel_BuiltIn__FilterDatabase__1[[#This Row],[Felnőtt]],Excel_BuiltIn__FilterDatabase__1[[#This Row],[Senior]],Excel_BuiltIn__FilterDatabase__1[[#This Row],[Super.s]],L1197)</f>
        <v xml:space="preserve">Super.s </v>
      </c>
      <c r="H1197" s="34" t="str">
        <f>IF(L1197="Nő","",IF(Excel_BuiltIn__FilterDatabase__1[[#This Row],[Kor]]&gt;=1=AND(Excel_BuiltIn__FilterDatabase__1[[#This Row],[Kor]]&lt;18),"Junior ",""))</f>
        <v/>
      </c>
      <c r="I1197" s="34" t="str">
        <f>IF(L1197="Nő","",IF(Excel_BuiltIn__FilterDatabase__1[[#This Row],[Kor]]&gt;=18=AND(Excel_BuiltIn__FilterDatabase__1[[#This Row],[Kor]]&lt;=49),"Felnőtt ",""))</f>
        <v/>
      </c>
      <c r="J1197" s="34" t="str">
        <f>IF(L1197="Nő","",IF(Excel_BuiltIn__FilterDatabase__1[[#This Row],[Kor]]&gt;49=AND(Excel_BuiltIn__FilterDatabase__1[[#This Row],[Kor]]&lt;=59),"Senior ",""))</f>
        <v/>
      </c>
      <c r="K1197" s="34" t="str">
        <f>IF(L1197="Nő","",IF(Excel_BuiltIn__FilterDatabase__1[[#This Row],[Kor]]&gt;=60,"Super.s ",""))</f>
        <v xml:space="preserve">Super.s </v>
      </c>
      <c r="L1197" s="34" t="str">
        <f>IF(Excel_BuiltIn__FilterDatabase__1[[#This Row],[Nem]]="Nő","Lady","")</f>
        <v/>
      </c>
    </row>
    <row r="1198" spans="1:12" s="1" customFormat="1" ht="13.8">
      <c r="A1198" s="28">
        <v>4053</v>
      </c>
      <c r="B1198" s="28" t="s">
        <v>839</v>
      </c>
      <c r="C1198" s="44" t="s">
        <v>27</v>
      </c>
      <c r="D1198" s="45"/>
      <c r="E1198" s="33" t="str">
        <f>IF(D1198&gt;0,($N$2-Excel_BuiltIn__FilterDatabase__1[[#This Row],[Szül Év.Hó.Nap]])/365.25,"0")</f>
        <v>0</v>
      </c>
      <c r="F1198" s="40"/>
      <c r="G1198" s="34" t="str">
        <f>CONCATENATE(H1198,Excel_BuiltIn__FilterDatabase__1[[#This Row],[Felnőtt]],Excel_BuiltIn__FilterDatabase__1[[#This Row],[Senior]],Excel_BuiltIn__FilterDatabase__1[[#This Row],[Super.s]],L1198)</f>
        <v xml:space="preserve">Super.s </v>
      </c>
      <c r="H1198" s="34" t="str">
        <f>IF(L1198="Nő","",IF(Excel_BuiltIn__FilterDatabase__1[[#This Row],[Kor]]&gt;=1=AND(Excel_BuiltIn__FilterDatabase__1[[#This Row],[Kor]]&lt;18),"Junior ",""))</f>
        <v/>
      </c>
      <c r="I1198" s="34" t="str">
        <f>IF(L1198="Nő","",IF(Excel_BuiltIn__FilterDatabase__1[[#This Row],[Kor]]&gt;=18=AND(Excel_BuiltIn__FilterDatabase__1[[#This Row],[Kor]]&lt;=49),"Felnőtt ",""))</f>
        <v/>
      </c>
      <c r="J1198" s="34" t="str">
        <f>IF(L1198="Nő","",IF(Excel_BuiltIn__FilterDatabase__1[[#This Row],[Kor]]&gt;49=AND(Excel_BuiltIn__FilterDatabase__1[[#This Row],[Kor]]&lt;=59),"Senior ",""))</f>
        <v/>
      </c>
      <c r="K1198" s="34" t="str">
        <f>IF(L1198="Nő","",IF(Excel_BuiltIn__FilterDatabase__1[[#This Row],[Kor]]&gt;=60,"Super.s ",""))</f>
        <v xml:space="preserve">Super.s </v>
      </c>
      <c r="L1198" s="34" t="str">
        <f>IF(Excel_BuiltIn__FilterDatabase__1[[#This Row],[Nem]]="Nő","Lady","")</f>
        <v/>
      </c>
    </row>
    <row r="1199" spans="1:12" s="1" customFormat="1" ht="13.8">
      <c r="A1199" s="28">
        <v>4056</v>
      </c>
      <c r="B1199" s="28" t="s">
        <v>2600</v>
      </c>
      <c r="C1199" s="44" t="s">
        <v>27</v>
      </c>
      <c r="D1199" s="45"/>
      <c r="E1199" s="33" t="str">
        <f>IF(D1199&gt;0,($N$2-Excel_BuiltIn__FilterDatabase__1[[#This Row],[Szül Év.Hó.Nap]])/365.25,"0")</f>
        <v>0</v>
      </c>
      <c r="F1199" s="40"/>
      <c r="G1199" s="34" t="str">
        <f>CONCATENATE(H1199,Excel_BuiltIn__FilterDatabase__1[[#This Row],[Felnőtt]],Excel_BuiltIn__FilterDatabase__1[[#This Row],[Senior]],Excel_BuiltIn__FilterDatabase__1[[#This Row],[Super.s]],L1199)</f>
        <v xml:space="preserve">Super.s </v>
      </c>
      <c r="H1199" s="34" t="str">
        <f>IF(L1199="Nő","",IF(Excel_BuiltIn__FilterDatabase__1[[#This Row],[Kor]]&gt;=1=AND(Excel_BuiltIn__FilterDatabase__1[[#This Row],[Kor]]&lt;18),"Junior ",""))</f>
        <v/>
      </c>
      <c r="I1199" s="34" t="str">
        <f>IF(L1199="Nő","",IF(Excel_BuiltIn__FilterDatabase__1[[#This Row],[Kor]]&gt;=18=AND(Excel_BuiltIn__FilterDatabase__1[[#This Row],[Kor]]&lt;=49),"Felnőtt ",""))</f>
        <v/>
      </c>
      <c r="J1199" s="34" t="str">
        <f>IF(L1199="Nő","",IF(Excel_BuiltIn__FilterDatabase__1[[#This Row],[Kor]]&gt;49=AND(Excel_BuiltIn__FilterDatabase__1[[#This Row],[Kor]]&lt;=59),"Senior ",""))</f>
        <v/>
      </c>
      <c r="K1199" s="34" t="str">
        <f>IF(L1199="Nő","",IF(Excel_BuiltIn__FilterDatabase__1[[#This Row],[Kor]]&gt;=60,"Super.s ",""))</f>
        <v xml:space="preserve">Super.s </v>
      </c>
      <c r="L1199" s="34" t="str">
        <f>IF(Excel_BuiltIn__FilterDatabase__1[[#This Row],[Nem]]="Nő","Lady","")</f>
        <v/>
      </c>
    </row>
    <row r="1200" spans="1:12" s="1" customFormat="1" ht="13.8">
      <c r="A1200" s="28">
        <v>4057</v>
      </c>
      <c r="B1200" s="28" t="s">
        <v>840</v>
      </c>
      <c r="C1200" s="44" t="s">
        <v>27</v>
      </c>
      <c r="D1200" s="45"/>
      <c r="E1200" s="33" t="str">
        <f>IF(D1200&gt;0,($N$2-Excel_BuiltIn__FilterDatabase__1[[#This Row],[Szül Év.Hó.Nap]])/365.25,"0")</f>
        <v>0</v>
      </c>
      <c r="F1200" s="40"/>
      <c r="G1200" s="34" t="str">
        <f>CONCATENATE(H1200,Excel_BuiltIn__FilterDatabase__1[[#This Row],[Felnőtt]],Excel_BuiltIn__FilterDatabase__1[[#This Row],[Senior]],Excel_BuiltIn__FilterDatabase__1[[#This Row],[Super.s]],L1200)</f>
        <v xml:space="preserve">Super.s </v>
      </c>
      <c r="H1200" s="34" t="str">
        <f>IF(L1200="Nő","",IF(Excel_BuiltIn__FilterDatabase__1[[#This Row],[Kor]]&gt;=1=AND(Excel_BuiltIn__FilterDatabase__1[[#This Row],[Kor]]&lt;18),"Junior ",""))</f>
        <v/>
      </c>
      <c r="I1200" s="34" t="str">
        <f>IF(L1200="Nő","",IF(Excel_BuiltIn__FilterDatabase__1[[#This Row],[Kor]]&gt;=18=AND(Excel_BuiltIn__FilterDatabase__1[[#This Row],[Kor]]&lt;=49),"Felnőtt ",""))</f>
        <v/>
      </c>
      <c r="J1200" s="34" t="str">
        <f>IF(L1200="Nő","",IF(Excel_BuiltIn__FilterDatabase__1[[#This Row],[Kor]]&gt;49=AND(Excel_BuiltIn__FilterDatabase__1[[#This Row],[Kor]]&lt;=59),"Senior ",""))</f>
        <v/>
      </c>
      <c r="K1200" s="34" t="str">
        <f>IF(L1200="Nő","",IF(Excel_BuiltIn__FilterDatabase__1[[#This Row],[Kor]]&gt;=60,"Super.s ",""))</f>
        <v xml:space="preserve">Super.s </v>
      </c>
      <c r="L1200" s="34" t="str">
        <f>IF(Excel_BuiltIn__FilterDatabase__1[[#This Row],[Nem]]="Nő","Lady","")</f>
        <v/>
      </c>
    </row>
    <row r="1201" spans="1:12" s="1" customFormat="1" ht="27.6">
      <c r="A1201" s="28">
        <v>4059</v>
      </c>
      <c r="B1201" s="28" t="s">
        <v>2601</v>
      </c>
      <c r="C1201" s="44" t="s">
        <v>27</v>
      </c>
      <c r="D1201" s="45"/>
      <c r="E1201" s="33" t="str">
        <f>IF(D1201&gt;0,($N$2-Excel_BuiltIn__FilterDatabase__1[[#This Row],[Szül Év.Hó.Nap]])/365.25,"0")</f>
        <v>0</v>
      </c>
      <c r="F1201" s="40"/>
      <c r="G1201" s="34" t="str">
        <f>CONCATENATE(H1201,Excel_BuiltIn__FilterDatabase__1[[#This Row],[Felnőtt]],Excel_BuiltIn__FilterDatabase__1[[#This Row],[Senior]],Excel_BuiltIn__FilterDatabase__1[[#This Row],[Super.s]],L1201)</f>
        <v xml:space="preserve">Super.s </v>
      </c>
      <c r="H1201" s="34" t="str">
        <f>IF(L1201="Nő","",IF(Excel_BuiltIn__FilterDatabase__1[[#This Row],[Kor]]&gt;=1=AND(Excel_BuiltIn__FilterDatabase__1[[#This Row],[Kor]]&lt;18),"Junior ",""))</f>
        <v/>
      </c>
      <c r="I1201" s="34" t="str">
        <f>IF(L1201="Nő","",IF(Excel_BuiltIn__FilterDatabase__1[[#This Row],[Kor]]&gt;=18=AND(Excel_BuiltIn__FilterDatabase__1[[#This Row],[Kor]]&lt;=49),"Felnőtt ",""))</f>
        <v/>
      </c>
      <c r="J1201" s="34" t="str">
        <f>IF(L1201="Nő","",IF(Excel_BuiltIn__FilterDatabase__1[[#This Row],[Kor]]&gt;49=AND(Excel_BuiltIn__FilterDatabase__1[[#This Row],[Kor]]&lt;=59),"Senior ",""))</f>
        <v/>
      </c>
      <c r="K1201" s="34" t="str">
        <f>IF(L1201="Nő","",IF(Excel_BuiltIn__FilterDatabase__1[[#This Row],[Kor]]&gt;=60,"Super.s ",""))</f>
        <v xml:space="preserve">Super.s </v>
      </c>
      <c r="L1201" s="34" t="str">
        <f>IF(Excel_BuiltIn__FilterDatabase__1[[#This Row],[Nem]]="Nő","Lady","")</f>
        <v/>
      </c>
    </row>
    <row r="1202" spans="1:12" s="1" customFormat="1" ht="13.8">
      <c r="A1202" s="28">
        <v>4060</v>
      </c>
      <c r="B1202" s="28" t="s">
        <v>841</v>
      </c>
      <c r="C1202" s="44" t="s">
        <v>27</v>
      </c>
      <c r="D1202" s="45"/>
      <c r="E1202" s="33" t="str">
        <f>IF(D1202&gt;0,($N$2-Excel_BuiltIn__FilterDatabase__1[[#This Row],[Szül Év.Hó.Nap]])/365.25,"0")</f>
        <v>0</v>
      </c>
      <c r="F1202" s="40"/>
      <c r="G1202" s="34" t="str">
        <f>CONCATENATE(H1202,Excel_BuiltIn__FilterDatabase__1[[#This Row],[Felnőtt]],Excel_BuiltIn__FilterDatabase__1[[#This Row],[Senior]],Excel_BuiltIn__FilterDatabase__1[[#This Row],[Super.s]],L1202)</f>
        <v xml:space="preserve">Super.s </v>
      </c>
      <c r="H1202" s="34" t="str">
        <f>IF(L1202="Nő","",IF(Excel_BuiltIn__FilterDatabase__1[[#This Row],[Kor]]&gt;=1=AND(Excel_BuiltIn__FilterDatabase__1[[#This Row],[Kor]]&lt;18),"Junior ",""))</f>
        <v/>
      </c>
      <c r="I1202" s="34" t="str">
        <f>IF(L1202="Nő","",IF(Excel_BuiltIn__FilterDatabase__1[[#This Row],[Kor]]&gt;=18=AND(Excel_BuiltIn__FilterDatabase__1[[#This Row],[Kor]]&lt;=49),"Felnőtt ",""))</f>
        <v/>
      </c>
      <c r="J1202" s="34" t="str">
        <f>IF(L1202="Nő","",IF(Excel_BuiltIn__FilterDatabase__1[[#This Row],[Kor]]&gt;49=AND(Excel_BuiltIn__FilterDatabase__1[[#This Row],[Kor]]&lt;=59),"Senior ",""))</f>
        <v/>
      </c>
      <c r="K1202" s="34" t="str">
        <f>IF(L1202="Nő","",IF(Excel_BuiltIn__FilterDatabase__1[[#This Row],[Kor]]&gt;=60,"Super.s ",""))</f>
        <v xml:space="preserve">Super.s </v>
      </c>
      <c r="L1202" s="34" t="str">
        <f>IF(Excel_BuiltIn__FilterDatabase__1[[#This Row],[Nem]]="Nő","Lady","")</f>
        <v/>
      </c>
    </row>
    <row r="1203" spans="1:12" s="1" customFormat="1" ht="13.8">
      <c r="A1203" s="28">
        <v>4068</v>
      </c>
      <c r="B1203" s="28" t="s">
        <v>842</v>
      </c>
      <c r="C1203" s="44" t="s">
        <v>952</v>
      </c>
      <c r="D1203" s="45"/>
      <c r="E1203" s="33" t="str">
        <f>IF(D1203&gt;0,($N$2-Excel_BuiltIn__FilterDatabase__1[[#This Row],[Szül Év.Hó.Nap]])/365.25,"0")</f>
        <v>0</v>
      </c>
      <c r="F1203" s="40"/>
      <c r="G1203" s="34" t="str">
        <f>CONCATENATE(H1203,Excel_BuiltIn__FilterDatabase__1[[#This Row],[Felnőtt]],Excel_BuiltIn__FilterDatabase__1[[#This Row],[Senior]],Excel_BuiltIn__FilterDatabase__1[[#This Row],[Super.s]],L1203)</f>
        <v xml:space="preserve">Super.s </v>
      </c>
      <c r="H1203" s="34" t="str">
        <f>IF(L1203="Nő","",IF(Excel_BuiltIn__FilterDatabase__1[[#This Row],[Kor]]&gt;=1=AND(Excel_BuiltIn__FilterDatabase__1[[#This Row],[Kor]]&lt;18),"Junior ",""))</f>
        <v/>
      </c>
      <c r="I1203" s="34" t="str">
        <f>IF(L1203="Nő","",IF(Excel_BuiltIn__FilterDatabase__1[[#This Row],[Kor]]&gt;=18=AND(Excel_BuiltIn__FilterDatabase__1[[#This Row],[Kor]]&lt;=49),"Felnőtt ",""))</f>
        <v/>
      </c>
      <c r="J1203" s="34" t="str">
        <f>IF(L1203="Nő","",IF(Excel_BuiltIn__FilterDatabase__1[[#This Row],[Kor]]&gt;49=AND(Excel_BuiltIn__FilterDatabase__1[[#This Row],[Kor]]&lt;=59),"Senior ",""))</f>
        <v/>
      </c>
      <c r="K1203" s="34" t="str">
        <f>IF(L1203="Nő","",IF(Excel_BuiltIn__FilterDatabase__1[[#This Row],[Kor]]&gt;=60,"Super.s ",""))</f>
        <v xml:space="preserve">Super.s </v>
      </c>
      <c r="L1203" s="34" t="str">
        <f>IF(Excel_BuiltIn__FilterDatabase__1[[#This Row],[Nem]]="Nő","Lady","")</f>
        <v/>
      </c>
    </row>
    <row r="1204" spans="1:12" s="1" customFormat="1" ht="13.8">
      <c r="A1204" s="28">
        <v>4073</v>
      </c>
      <c r="B1204" s="28" t="s">
        <v>843</v>
      </c>
      <c r="C1204" s="44" t="s">
        <v>1020</v>
      </c>
      <c r="D1204" s="45"/>
      <c r="E1204" s="33" t="str">
        <f>IF(D1204&gt;0,($N$2-Excel_BuiltIn__FilterDatabase__1[[#This Row],[Szül Év.Hó.Nap]])/365.25,"0")</f>
        <v>0</v>
      </c>
      <c r="F1204" s="40"/>
      <c r="G1204" s="34" t="str">
        <f>CONCATENATE(H1204,Excel_BuiltIn__FilterDatabase__1[[#This Row],[Felnőtt]],Excel_BuiltIn__FilterDatabase__1[[#This Row],[Senior]],Excel_BuiltIn__FilterDatabase__1[[#This Row],[Super.s]],L1204)</f>
        <v xml:space="preserve">Super.s </v>
      </c>
      <c r="H1204" s="34" t="str">
        <f>IF(L1204="Nő","",IF(Excel_BuiltIn__FilterDatabase__1[[#This Row],[Kor]]&gt;=1=AND(Excel_BuiltIn__FilterDatabase__1[[#This Row],[Kor]]&lt;18),"Junior ",""))</f>
        <v/>
      </c>
      <c r="I1204" s="34" t="str">
        <f>IF(L1204="Nő","",IF(Excel_BuiltIn__FilterDatabase__1[[#This Row],[Kor]]&gt;=18=AND(Excel_BuiltIn__FilterDatabase__1[[#This Row],[Kor]]&lt;=49),"Felnőtt ",""))</f>
        <v/>
      </c>
      <c r="J1204" s="34" t="str">
        <f>IF(L1204="Nő","",IF(Excel_BuiltIn__FilterDatabase__1[[#This Row],[Kor]]&gt;49=AND(Excel_BuiltIn__FilterDatabase__1[[#This Row],[Kor]]&lt;=59),"Senior ",""))</f>
        <v/>
      </c>
      <c r="K1204" s="34" t="str">
        <f>IF(L1204="Nő","",IF(Excel_BuiltIn__FilterDatabase__1[[#This Row],[Kor]]&gt;=60,"Super.s ",""))</f>
        <v xml:space="preserve">Super.s </v>
      </c>
      <c r="L1204" s="34" t="str">
        <f>IF(Excel_BuiltIn__FilterDatabase__1[[#This Row],[Nem]]="Nő","Lady","")</f>
        <v/>
      </c>
    </row>
    <row r="1205" spans="1:12" s="1" customFormat="1" ht="13.8">
      <c r="A1205" s="28">
        <v>4074</v>
      </c>
      <c r="B1205" s="28" t="s">
        <v>798</v>
      </c>
      <c r="C1205" s="44" t="s">
        <v>1020</v>
      </c>
      <c r="D1205" s="45"/>
      <c r="E1205" s="33" t="str">
        <f>IF(D1205&gt;0,($N$2-Excel_BuiltIn__FilterDatabase__1[[#This Row],[Szül Év.Hó.Nap]])/365.25,"0")</f>
        <v>0</v>
      </c>
      <c r="F1205" s="40"/>
      <c r="G1205" s="34" t="str">
        <f>CONCATENATE(H1205,Excel_BuiltIn__FilterDatabase__1[[#This Row],[Felnőtt]],Excel_BuiltIn__FilterDatabase__1[[#This Row],[Senior]],Excel_BuiltIn__FilterDatabase__1[[#This Row],[Super.s]],L1205)</f>
        <v xml:space="preserve">Super.s </v>
      </c>
      <c r="H1205" s="34" t="str">
        <f>IF(L1205="Nő","",IF(Excel_BuiltIn__FilterDatabase__1[[#This Row],[Kor]]&gt;=1=AND(Excel_BuiltIn__FilterDatabase__1[[#This Row],[Kor]]&lt;18),"Junior ",""))</f>
        <v/>
      </c>
      <c r="I1205" s="34" t="str">
        <f>IF(L1205="Nő","",IF(Excel_BuiltIn__FilterDatabase__1[[#This Row],[Kor]]&gt;=18=AND(Excel_BuiltIn__FilterDatabase__1[[#This Row],[Kor]]&lt;=49),"Felnőtt ",""))</f>
        <v/>
      </c>
      <c r="J1205" s="34" t="str">
        <f>IF(L1205="Nő","",IF(Excel_BuiltIn__FilterDatabase__1[[#This Row],[Kor]]&gt;49=AND(Excel_BuiltIn__FilterDatabase__1[[#This Row],[Kor]]&lt;=59),"Senior ",""))</f>
        <v/>
      </c>
      <c r="K1205" s="34" t="str">
        <f>IF(L1205="Nő","",IF(Excel_BuiltIn__FilterDatabase__1[[#This Row],[Kor]]&gt;=60,"Super.s ",""))</f>
        <v xml:space="preserve">Super.s </v>
      </c>
      <c r="L1205" s="34" t="str">
        <f>IF(Excel_BuiltIn__FilterDatabase__1[[#This Row],[Nem]]="Nő","Lady","")</f>
        <v/>
      </c>
    </row>
    <row r="1206" spans="1:12" s="1" customFormat="1" ht="13.8">
      <c r="A1206" s="28">
        <v>4080</v>
      </c>
      <c r="B1206" s="28" t="s">
        <v>844</v>
      </c>
      <c r="C1206" s="44" t="s">
        <v>589</v>
      </c>
      <c r="D1206" s="45"/>
      <c r="E1206" s="33" t="str">
        <f>IF(D1206&gt;0,($N$2-Excel_BuiltIn__FilterDatabase__1[[#This Row],[Szül Év.Hó.Nap]])/365.25,"0")</f>
        <v>0</v>
      </c>
      <c r="F1206" s="40"/>
      <c r="G1206" s="34" t="str">
        <f>CONCATENATE(H1206,Excel_BuiltIn__FilterDatabase__1[[#This Row],[Felnőtt]],Excel_BuiltIn__FilterDatabase__1[[#This Row],[Senior]],Excel_BuiltIn__FilterDatabase__1[[#This Row],[Super.s]],L1206)</f>
        <v xml:space="preserve">Super.s </v>
      </c>
      <c r="H1206" s="34" t="str">
        <f>IF(L1206="Nő","",IF(Excel_BuiltIn__FilterDatabase__1[[#This Row],[Kor]]&gt;=1=AND(Excel_BuiltIn__FilterDatabase__1[[#This Row],[Kor]]&lt;18),"Junior ",""))</f>
        <v/>
      </c>
      <c r="I1206" s="34" t="str">
        <f>IF(L1206="Nő","",IF(Excel_BuiltIn__FilterDatabase__1[[#This Row],[Kor]]&gt;=18=AND(Excel_BuiltIn__FilterDatabase__1[[#This Row],[Kor]]&lt;=49),"Felnőtt ",""))</f>
        <v/>
      </c>
      <c r="J1206" s="34" t="str">
        <f>IF(L1206="Nő","",IF(Excel_BuiltIn__FilterDatabase__1[[#This Row],[Kor]]&gt;49=AND(Excel_BuiltIn__FilterDatabase__1[[#This Row],[Kor]]&lt;=59),"Senior ",""))</f>
        <v/>
      </c>
      <c r="K1206" s="34" t="str">
        <f>IF(L1206="Nő","",IF(Excel_BuiltIn__FilterDatabase__1[[#This Row],[Kor]]&gt;=60,"Super.s ",""))</f>
        <v xml:space="preserve">Super.s </v>
      </c>
      <c r="L1206" s="34" t="str">
        <f>IF(Excel_BuiltIn__FilterDatabase__1[[#This Row],[Nem]]="Nő","Lady","")</f>
        <v/>
      </c>
    </row>
    <row r="1207" spans="1:12" s="1" customFormat="1" ht="27.6">
      <c r="A1207" s="28">
        <v>4084</v>
      </c>
      <c r="B1207" s="28" t="s">
        <v>845</v>
      </c>
      <c r="C1207" s="44" t="s">
        <v>985</v>
      </c>
      <c r="D1207" s="45"/>
      <c r="E1207" s="33" t="str">
        <f>IF(D1207&gt;0,($N$2-Excel_BuiltIn__FilterDatabase__1[[#This Row],[Szül Év.Hó.Nap]])/365.25,"0")</f>
        <v>0</v>
      </c>
      <c r="F1207" s="40"/>
      <c r="G1207" s="34" t="str">
        <f>CONCATENATE(H1207,Excel_BuiltIn__FilterDatabase__1[[#This Row],[Felnőtt]],Excel_BuiltIn__FilterDatabase__1[[#This Row],[Senior]],Excel_BuiltIn__FilterDatabase__1[[#This Row],[Super.s]],L1207)</f>
        <v xml:space="preserve">Super.s </v>
      </c>
      <c r="H1207" s="34" t="str">
        <f>IF(L1207="Nő","",IF(Excel_BuiltIn__FilterDatabase__1[[#This Row],[Kor]]&gt;=1=AND(Excel_BuiltIn__FilterDatabase__1[[#This Row],[Kor]]&lt;18),"Junior ",""))</f>
        <v/>
      </c>
      <c r="I1207" s="34" t="str">
        <f>IF(L1207="Nő","",IF(Excel_BuiltIn__FilterDatabase__1[[#This Row],[Kor]]&gt;=18=AND(Excel_BuiltIn__FilterDatabase__1[[#This Row],[Kor]]&lt;=49),"Felnőtt ",""))</f>
        <v/>
      </c>
      <c r="J1207" s="34" t="str">
        <f>IF(L1207="Nő","",IF(Excel_BuiltIn__FilterDatabase__1[[#This Row],[Kor]]&gt;49=AND(Excel_BuiltIn__FilterDatabase__1[[#This Row],[Kor]]&lt;=59),"Senior ",""))</f>
        <v/>
      </c>
      <c r="K1207" s="34" t="str">
        <f>IF(L1207="Nő","",IF(Excel_BuiltIn__FilterDatabase__1[[#This Row],[Kor]]&gt;=60,"Super.s ",""))</f>
        <v xml:space="preserve">Super.s </v>
      </c>
      <c r="L1207" s="34" t="str">
        <f>IF(Excel_BuiltIn__FilterDatabase__1[[#This Row],[Nem]]="Nő","Lady","")</f>
        <v/>
      </c>
    </row>
    <row r="1208" spans="1:12" s="1" customFormat="1" ht="21">
      <c r="A1208" s="28">
        <v>4088</v>
      </c>
      <c r="B1208" s="28" t="s">
        <v>846</v>
      </c>
      <c r="C1208" s="44" t="s">
        <v>1615</v>
      </c>
      <c r="D1208" s="45"/>
      <c r="E1208" s="33" t="str">
        <f>IF(D1208&gt;0,($N$2-Excel_BuiltIn__FilterDatabase__1[[#This Row],[Szül Év.Hó.Nap]])/365.25,"0")</f>
        <v>0</v>
      </c>
      <c r="F1208" s="40"/>
      <c r="G1208" s="34" t="str">
        <f>CONCATENATE(H1208,Excel_BuiltIn__FilterDatabase__1[[#This Row],[Felnőtt]],Excel_BuiltIn__FilterDatabase__1[[#This Row],[Senior]],Excel_BuiltIn__FilterDatabase__1[[#This Row],[Super.s]],L1208)</f>
        <v xml:space="preserve">Super.s </v>
      </c>
      <c r="H1208" s="34" t="str">
        <f>IF(L1208="Nő","",IF(Excel_BuiltIn__FilterDatabase__1[[#This Row],[Kor]]&gt;=1=AND(Excel_BuiltIn__FilterDatabase__1[[#This Row],[Kor]]&lt;18),"Junior ",""))</f>
        <v/>
      </c>
      <c r="I1208" s="34" t="str">
        <f>IF(L1208="Nő","",IF(Excel_BuiltIn__FilterDatabase__1[[#This Row],[Kor]]&gt;=18=AND(Excel_BuiltIn__FilterDatabase__1[[#This Row],[Kor]]&lt;=49),"Felnőtt ",""))</f>
        <v/>
      </c>
      <c r="J1208" s="34" t="str">
        <f>IF(L1208="Nő","",IF(Excel_BuiltIn__FilterDatabase__1[[#This Row],[Kor]]&gt;49=AND(Excel_BuiltIn__FilterDatabase__1[[#This Row],[Kor]]&lt;=59),"Senior ",""))</f>
        <v/>
      </c>
      <c r="K1208" s="34" t="str">
        <f>IF(L1208="Nő","",IF(Excel_BuiltIn__FilterDatabase__1[[#This Row],[Kor]]&gt;=60,"Super.s ",""))</f>
        <v xml:space="preserve">Super.s </v>
      </c>
      <c r="L1208" s="34" t="str">
        <f>IF(Excel_BuiltIn__FilterDatabase__1[[#This Row],[Nem]]="Nő","Lady","")</f>
        <v/>
      </c>
    </row>
    <row r="1209" spans="1:12" s="1" customFormat="1" ht="13.8">
      <c r="A1209" s="28">
        <v>4089</v>
      </c>
      <c r="B1209" s="28" t="s">
        <v>271</v>
      </c>
      <c r="C1209" s="44" t="s">
        <v>2365</v>
      </c>
      <c r="D1209" s="45"/>
      <c r="E1209" s="33" t="str">
        <f>IF(D1209&gt;0,($N$2-Excel_BuiltIn__FilterDatabase__1[[#This Row],[Szül Év.Hó.Nap]])/365.25,"0")</f>
        <v>0</v>
      </c>
      <c r="F1209" s="40"/>
      <c r="G1209" s="34" t="str">
        <f>CONCATENATE(H1209,Excel_BuiltIn__FilterDatabase__1[[#This Row],[Felnőtt]],Excel_BuiltIn__FilterDatabase__1[[#This Row],[Senior]],Excel_BuiltIn__FilterDatabase__1[[#This Row],[Super.s]],L1209)</f>
        <v xml:space="preserve">Super.s </v>
      </c>
      <c r="H1209" s="34" t="str">
        <f>IF(L1209="Nő","",IF(Excel_BuiltIn__FilterDatabase__1[[#This Row],[Kor]]&gt;=1=AND(Excel_BuiltIn__FilterDatabase__1[[#This Row],[Kor]]&lt;18),"Junior ",""))</f>
        <v/>
      </c>
      <c r="I1209" s="34" t="str">
        <f>IF(L1209="Nő","",IF(Excel_BuiltIn__FilterDatabase__1[[#This Row],[Kor]]&gt;=18=AND(Excel_BuiltIn__FilterDatabase__1[[#This Row],[Kor]]&lt;=49),"Felnőtt ",""))</f>
        <v/>
      </c>
      <c r="J1209" s="34" t="str">
        <f>IF(L1209="Nő","",IF(Excel_BuiltIn__FilterDatabase__1[[#This Row],[Kor]]&gt;49=AND(Excel_BuiltIn__FilterDatabase__1[[#This Row],[Kor]]&lt;=59),"Senior ",""))</f>
        <v/>
      </c>
      <c r="K1209" s="34" t="str">
        <f>IF(L1209="Nő","",IF(Excel_BuiltIn__FilterDatabase__1[[#This Row],[Kor]]&gt;=60,"Super.s ",""))</f>
        <v xml:space="preserve">Super.s </v>
      </c>
      <c r="L1209" s="34" t="str">
        <f>IF(Excel_BuiltIn__FilterDatabase__1[[#This Row],[Nem]]="Nő","Lady","")</f>
        <v/>
      </c>
    </row>
    <row r="1210" spans="1:12" s="1" customFormat="1" ht="27.6">
      <c r="A1210" s="28">
        <v>4094</v>
      </c>
      <c r="B1210" s="28" t="s">
        <v>847</v>
      </c>
      <c r="C1210" s="44" t="s">
        <v>2365</v>
      </c>
      <c r="D1210" s="45"/>
      <c r="E1210" s="33" t="str">
        <f>IF(D1210&gt;0,($N$2-Excel_BuiltIn__FilterDatabase__1[[#This Row],[Szül Év.Hó.Nap]])/365.25,"0")</f>
        <v>0</v>
      </c>
      <c r="F1210" s="40"/>
      <c r="G1210" s="34" t="str">
        <f>CONCATENATE(H1210,Excel_BuiltIn__FilterDatabase__1[[#This Row],[Felnőtt]],Excel_BuiltIn__FilterDatabase__1[[#This Row],[Senior]],Excel_BuiltIn__FilterDatabase__1[[#This Row],[Super.s]],L1210)</f>
        <v xml:space="preserve">Super.s </v>
      </c>
      <c r="H1210" s="34" t="str">
        <f>IF(L1210="Nő","",IF(Excel_BuiltIn__FilterDatabase__1[[#This Row],[Kor]]&gt;=1=AND(Excel_BuiltIn__FilterDatabase__1[[#This Row],[Kor]]&lt;18),"Junior ",""))</f>
        <v/>
      </c>
      <c r="I1210" s="34" t="str">
        <f>IF(L1210="Nő","",IF(Excel_BuiltIn__FilterDatabase__1[[#This Row],[Kor]]&gt;=18=AND(Excel_BuiltIn__FilterDatabase__1[[#This Row],[Kor]]&lt;=49),"Felnőtt ",""))</f>
        <v/>
      </c>
      <c r="J1210" s="34" t="str">
        <f>IF(L1210="Nő","",IF(Excel_BuiltIn__FilterDatabase__1[[#This Row],[Kor]]&gt;49=AND(Excel_BuiltIn__FilterDatabase__1[[#This Row],[Kor]]&lt;=59),"Senior ",""))</f>
        <v/>
      </c>
      <c r="K1210" s="34" t="str">
        <f>IF(L1210="Nő","",IF(Excel_BuiltIn__FilterDatabase__1[[#This Row],[Kor]]&gt;=60,"Super.s ",""))</f>
        <v xml:space="preserve">Super.s </v>
      </c>
      <c r="L1210" s="34" t="str">
        <f>IF(Excel_BuiltIn__FilterDatabase__1[[#This Row],[Nem]]="Nő","Lady","")</f>
        <v/>
      </c>
    </row>
    <row r="1211" spans="1:12" s="1" customFormat="1" ht="13.8">
      <c r="A1211" s="28">
        <v>4096</v>
      </c>
      <c r="B1211" s="28" t="s">
        <v>848</v>
      </c>
      <c r="C1211" s="44" t="s">
        <v>2365</v>
      </c>
      <c r="D1211" s="45"/>
      <c r="E1211" s="33" t="str">
        <f>IF(D1211&gt;0,($N$2-Excel_BuiltIn__FilterDatabase__1[[#This Row],[Szül Év.Hó.Nap]])/365.25,"0")</f>
        <v>0</v>
      </c>
      <c r="F1211" s="40"/>
      <c r="G1211" s="34" t="str">
        <f>CONCATENATE(H1211,Excel_BuiltIn__FilterDatabase__1[[#This Row],[Felnőtt]],Excel_BuiltIn__FilterDatabase__1[[#This Row],[Senior]],Excel_BuiltIn__FilterDatabase__1[[#This Row],[Super.s]],L1211)</f>
        <v xml:space="preserve">Super.s </v>
      </c>
      <c r="H1211" s="34" t="str">
        <f>IF(L1211="Nő","",IF(Excel_BuiltIn__FilterDatabase__1[[#This Row],[Kor]]&gt;=1=AND(Excel_BuiltIn__FilterDatabase__1[[#This Row],[Kor]]&lt;18),"Junior ",""))</f>
        <v/>
      </c>
      <c r="I1211" s="34" t="str">
        <f>IF(L1211="Nő","",IF(Excel_BuiltIn__FilterDatabase__1[[#This Row],[Kor]]&gt;=18=AND(Excel_BuiltIn__FilterDatabase__1[[#This Row],[Kor]]&lt;=49),"Felnőtt ",""))</f>
        <v/>
      </c>
      <c r="J1211" s="34" t="str">
        <f>IF(L1211="Nő","",IF(Excel_BuiltIn__FilterDatabase__1[[#This Row],[Kor]]&gt;49=AND(Excel_BuiltIn__FilterDatabase__1[[#This Row],[Kor]]&lt;=59),"Senior ",""))</f>
        <v/>
      </c>
      <c r="K1211" s="34" t="str">
        <f>IF(L1211="Nő","",IF(Excel_BuiltIn__FilterDatabase__1[[#This Row],[Kor]]&gt;=60,"Super.s ",""))</f>
        <v xml:space="preserve">Super.s </v>
      </c>
      <c r="L1211" s="34" t="str">
        <f>IF(Excel_BuiltIn__FilterDatabase__1[[#This Row],[Nem]]="Nő","Lady","")</f>
        <v/>
      </c>
    </row>
    <row r="1212" spans="1:12" s="1" customFormat="1" ht="27.6">
      <c r="A1212" s="28">
        <v>4097</v>
      </c>
      <c r="B1212" s="28" t="s">
        <v>2602</v>
      </c>
      <c r="C1212" s="44" t="s">
        <v>2365</v>
      </c>
      <c r="D1212" s="45"/>
      <c r="E1212" s="33" t="str">
        <f>IF(D1212&gt;0,($N$2-Excel_BuiltIn__FilterDatabase__1[[#This Row],[Szül Év.Hó.Nap]])/365.25,"0")</f>
        <v>0</v>
      </c>
      <c r="F1212" s="40"/>
      <c r="G1212" s="34" t="str">
        <f>CONCATENATE(H1212,Excel_BuiltIn__FilterDatabase__1[[#This Row],[Felnőtt]],Excel_BuiltIn__FilterDatabase__1[[#This Row],[Senior]],Excel_BuiltIn__FilterDatabase__1[[#This Row],[Super.s]],L1212)</f>
        <v xml:space="preserve">Super.s </v>
      </c>
      <c r="H1212" s="34" t="str">
        <f>IF(L1212="Nő","",IF(Excel_BuiltIn__FilterDatabase__1[[#This Row],[Kor]]&gt;=1=AND(Excel_BuiltIn__FilterDatabase__1[[#This Row],[Kor]]&lt;18),"Junior ",""))</f>
        <v/>
      </c>
      <c r="I1212" s="34" t="str">
        <f>IF(L1212="Nő","",IF(Excel_BuiltIn__FilterDatabase__1[[#This Row],[Kor]]&gt;=18=AND(Excel_BuiltIn__FilterDatabase__1[[#This Row],[Kor]]&lt;=49),"Felnőtt ",""))</f>
        <v/>
      </c>
      <c r="J1212" s="34" t="str">
        <f>IF(L1212="Nő","",IF(Excel_BuiltIn__FilterDatabase__1[[#This Row],[Kor]]&gt;49=AND(Excel_BuiltIn__FilterDatabase__1[[#This Row],[Kor]]&lt;=59),"Senior ",""))</f>
        <v/>
      </c>
      <c r="K1212" s="34" t="str">
        <f>IF(L1212="Nő","",IF(Excel_BuiltIn__FilterDatabase__1[[#This Row],[Kor]]&gt;=60,"Super.s ",""))</f>
        <v xml:space="preserve">Super.s </v>
      </c>
      <c r="L1212" s="34" t="str">
        <f>IF(Excel_BuiltIn__FilterDatabase__1[[#This Row],[Nem]]="Nő","Lady","")</f>
        <v/>
      </c>
    </row>
    <row r="1213" spans="1:12" s="1" customFormat="1" ht="13.8">
      <c r="A1213" s="28">
        <v>4100</v>
      </c>
      <c r="B1213" s="28" t="s">
        <v>2603</v>
      </c>
      <c r="C1213" s="44" t="s">
        <v>985</v>
      </c>
      <c r="D1213" s="45"/>
      <c r="E1213" s="33" t="str">
        <f>IF(D1213&gt;0,($N$2-Excel_BuiltIn__FilterDatabase__1[[#This Row],[Szül Év.Hó.Nap]])/365.25,"0")</f>
        <v>0</v>
      </c>
      <c r="F1213" s="40"/>
      <c r="G1213" s="34" t="str">
        <f>CONCATENATE(H1213,Excel_BuiltIn__FilterDatabase__1[[#This Row],[Felnőtt]],Excel_BuiltIn__FilterDatabase__1[[#This Row],[Senior]],Excel_BuiltIn__FilterDatabase__1[[#This Row],[Super.s]],L1213)</f>
        <v xml:space="preserve">Super.s </v>
      </c>
      <c r="H1213" s="34" t="str">
        <f>IF(L1213="Nő","",IF(Excel_BuiltIn__FilterDatabase__1[[#This Row],[Kor]]&gt;=1=AND(Excel_BuiltIn__FilterDatabase__1[[#This Row],[Kor]]&lt;18),"Junior ",""))</f>
        <v/>
      </c>
      <c r="I1213" s="34" t="str">
        <f>IF(L1213="Nő","",IF(Excel_BuiltIn__FilterDatabase__1[[#This Row],[Kor]]&gt;=18=AND(Excel_BuiltIn__FilterDatabase__1[[#This Row],[Kor]]&lt;=49),"Felnőtt ",""))</f>
        <v/>
      </c>
      <c r="J1213" s="34" t="str">
        <f>IF(L1213="Nő","",IF(Excel_BuiltIn__FilterDatabase__1[[#This Row],[Kor]]&gt;49=AND(Excel_BuiltIn__FilterDatabase__1[[#This Row],[Kor]]&lt;=59),"Senior ",""))</f>
        <v/>
      </c>
      <c r="K1213" s="34" t="str">
        <f>IF(L1213="Nő","",IF(Excel_BuiltIn__FilterDatabase__1[[#This Row],[Kor]]&gt;=60,"Super.s ",""))</f>
        <v xml:space="preserve">Super.s </v>
      </c>
      <c r="L1213" s="34" t="str">
        <f>IF(Excel_BuiltIn__FilterDatabase__1[[#This Row],[Nem]]="Nő","Lady","")</f>
        <v/>
      </c>
    </row>
    <row r="1214" spans="1:12" s="1" customFormat="1" ht="13.8">
      <c r="A1214" s="28">
        <v>4101</v>
      </c>
      <c r="B1214" s="28" t="s">
        <v>2195</v>
      </c>
      <c r="C1214" s="44" t="s">
        <v>985</v>
      </c>
      <c r="D1214" s="45"/>
      <c r="E1214" s="33" t="str">
        <f>IF(D1214&gt;0,($N$2-Excel_BuiltIn__FilterDatabase__1[[#This Row],[Szül Év.Hó.Nap]])/365.25,"0")</f>
        <v>0</v>
      </c>
      <c r="F1214" s="40"/>
      <c r="G1214" s="34" t="str">
        <f>CONCATENATE(H1214,Excel_BuiltIn__FilterDatabase__1[[#This Row],[Felnőtt]],Excel_BuiltIn__FilterDatabase__1[[#This Row],[Senior]],Excel_BuiltIn__FilterDatabase__1[[#This Row],[Super.s]],L1214)</f>
        <v xml:space="preserve">Super.s </v>
      </c>
      <c r="H1214" s="34" t="str">
        <f>IF(L1214="Nő","",IF(Excel_BuiltIn__FilterDatabase__1[[#This Row],[Kor]]&gt;=1=AND(Excel_BuiltIn__FilterDatabase__1[[#This Row],[Kor]]&lt;18),"Junior ",""))</f>
        <v/>
      </c>
      <c r="I1214" s="34" t="str">
        <f>IF(L1214="Nő","",IF(Excel_BuiltIn__FilterDatabase__1[[#This Row],[Kor]]&gt;=18=AND(Excel_BuiltIn__FilterDatabase__1[[#This Row],[Kor]]&lt;=49),"Felnőtt ",""))</f>
        <v/>
      </c>
      <c r="J1214" s="34" t="str">
        <f>IF(L1214="Nő","",IF(Excel_BuiltIn__FilterDatabase__1[[#This Row],[Kor]]&gt;49=AND(Excel_BuiltIn__FilterDatabase__1[[#This Row],[Kor]]&lt;=59),"Senior ",""))</f>
        <v/>
      </c>
      <c r="K1214" s="34" t="str">
        <f>IF(L1214="Nő","",IF(Excel_BuiltIn__FilterDatabase__1[[#This Row],[Kor]]&gt;=60,"Super.s ",""))</f>
        <v xml:space="preserve">Super.s </v>
      </c>
      <c r="L1214" s="34" t="str">
        <f>IF(Excel_BuiltIn__FilterDatabase__1[[#This Row],[Nem]]="Nő","Lady","")</f>
        <v/>
      </c>
    </row>
    <row r="1215" spans="1:12" s="1" customFormat="1" ht="13.8">
      <c r="A1215" s="28">
        <v>4102</v>
      </c>
      <c r="B1215" s="28" t="s">
        <v>63</v>
      </c>
      <c r="C1215" s="44" t="s">
        <v>965</v>
      </c>
      <c r="D1215" s="45"/>
      <c r="E1215" s="33" t="str">
        <f>IF(D1215&gt;0,($N$2-Excel_BuiltIn__FilterDatabase__1[[#This Row],[Szül Év.Hó.Nap]])/365.25,"0")</f>
        <v>0</v>
      </c>
      <c r="F1215" s="40"/>
      <c r="G1215" s="34" t="str">
        <f>CONCATENATE(H1215,Excel_BuiltIn__FilterDatabase__1[[#This Row],[Felnőtt]],Excel_BuiltIn__FilterDatabase__1[[#This Row],[Senior]],Excel_BuiltIn__FilterDatabase__1[[#This Row],[Super.s]],L1215)</f>
        <v xml:space="preserve">Super.s </v>
      </c>
      <c r="H1215" s="34" t="str">
        <f>IF(L1215="Nő","",IF(Excel_BuiltIn__FilterDatabase__1[[#This Row],[Kor]]&gt;=1=AND(Excel_BuiltIn__FilterDatabase__1[[#This Row],[Kor]]&lt;18),"Junior ",""))</f>
        <v/>
      </c>
      <c r="I1215" s="34" t="str">
        <f>IF(L1215="Nő","",IF(Excel_BuiltIn__FilterDatabase__1[[#This Row],[Kor]]&gt;=18=AND(Excel_BuiltIn__FilterDatabase__1[[#This Row],[Kor]]&lt;=49),"Felnőtt ",""))</f>
        <v/>
      </c>
      <c r="J1215" s="34" t="str">
        <f>IF(L1215="Nő","",IF(Excel_BuiltIn__FilterDatabase__1[[#This Row],[Kor]]&gt;49=AND(Excel_BuiltIn__FilterDatabase__1[[#This Row],[Kor]]&lt;=59),"Senior ",""))</f>
        <v/>
      </c>
      <c r="K1215" s="34" t="str">
        <f>IF(L1215="Nő","",IF(Excel_BuiltIn__FilterDatabase__1[[#This Row],[Kor]]&gt;=60,"Super.s ",""))</f>
        <v xml:space="preserve">Super.s </v>
      </c>
      <c r="L1215" s="34" t="str">
        <f>IF(Excel_BuiltIn__FilterDatabase__1[[#This Row],[Nem]]="Nő","Lady","")</f>
        <v/>
      </c>
    </row>
    <row r="1216" spans="1:12" s="1" customFormat="1" ht="13.8">
      <c r="A1216" s="28">
        <v>4103</v>
      </c>
      <c r="B1216" s="28" t="s">
        <v>2604</v>
      </c>
      <c r="C1216" s="44" t="s">
        <v>965</v>
      </c>
      <c r="D1216" s="45"/>
      <c r="E1216" s="33" t="str">
        <f>IF(D1216&gt;0,($N$2-Excel_BuiltIn__FilterDatabase__1[[#This Row],[Szül Év.Hó.Nap]])/365.25,"0")</f>
        <v>0</v>
      </c>
      <c r="F1216" s="40"/>
      <c r="G1216" s="34" t="str">
        <f>CONCATENATE(H1216,Excel_BuiltIn__FilterDatabase__1[[#This Row],[Felnőtt]],Excel_BuiltIn__FilterDatabase__1[[#This Row],[Senior]],Excel_BuiltIn__FilterDatabase__1[[#This Row],[Super.s]],L1216)</f>
        <v xml:space="preserve">Super.s </v>
      </c>
      <c r="H1216" s="34" t="str">
        <f>IF(L1216="Nő","",IF(Excel_BuiltIn__FilterDatabase__1[[#This Row],[Kor]]&gt;=1=AND(Excel_BuiltIn__FilterDatabase__1[[#This Row],[Kor]]&lt;18),"Junior ",""))</f>
        <v/>
      </c>
      <c r="I1216" s="34" t="str">
        <f>IF(L1216="Nő","",IF(Excel_BuiltIn__FilterDatabase__1[[#This Row],[Kor]]&gt;=18=AND(Excel_BuiltIn__FilterDatabase__1[[#This Row],[Kor]]&lt;=49),"Felnőtt ",""))</f>
        <v/>
      </c>
      <c r="J1216" s="34" t="str">
        <f>IF(L1216="Nő","",IF(Excel_BuiltIn__FilterDatabase__1[[#This Row],[Kor]]&gt;49=AND(Excel_BuiltIn__FilterDatabase__1[[#This Row],[Kor]]&lt;=59),"Senior ",""))</f>
        <v/>
      </c>
      <c r="K1216" s="34" t="str">
        <f>IF(L1216="Nő","",IF(Excel_BuiltIn__FilterDatabase__1[[#This Row],[Kor]]&gt;=60,"Super.s ",""))</f>
        <v xml:space="preserve">Super.s </v>
      </c>
      <c r="L1216" s="34" t="str">
        <f>IF(Excel_BuiltIn__FilterDatabase__1[[#This Row],[Nem]]="Nő","Lady","")</f>
        <v/>
      </c>
    </row>
    <row r="1217" spans="1:12" s="1" customFormat="1" ht="13.8">
      <c r="A1217" s="28">
        <v>4107</v>
      </c>
      <c r="B1217" s="28" t="s">
        <v>2605</v>
      </c>
      <c r="C1217" s="44" t="s">
        <v>27</v>
      </c>
      <c r="D1217" s="45"/>
      <c r="E1217" s="33" t="str">
        <f>IF(D1217&gt;0,($N$2-Excel_BuiltIn__FilterDatabase__1[[#This Row],[Szül Év.Hó.Nap]])/365.25,"0")</f>
        <v>0</v>
      </c>
      <c r="F1217" s="40"/>
      <c r="G1217" s="34" t="str">
        <f>CONCATENATE(H1217,Excel_BuiltIn__FilterDatabase__1[[#This Row],[Felnőtt]],Excel_BuiltIn__FilterDatabase__1[[#This Row],[Senior]],Excel_BuiltIn__FilterDatabase__1[[#This Row],[Super.s]],L1217)</f>
        <v xml:space="preserve">Super.s </v>
      </c>
      <c r="H1217" s="34" t="str">
        <f>IF(L1217="Nő","",IF(Excel_BuiltIn__FilterDatabase__1[[#This Row],[Kor]]&gt;=1=AND(Excel_BuiltIn__FilterDatabase__1[[#This Row],[Kor]]&lt;18),"Junior ",""))</f>
        <v/>
      </c>
      <c r="I1217" s="34" t="str">
        <f>IF(L1217="Nő","",IF(Excel_BuiltIn__FilterDatabase__1[[#This Row],[Kor]]&gt;=18=AND(Excel_BuiltIn__FilterDatabase__1[[#This Row],[Kor]]&lt;=49),"Felnőtt ",""))</f>
        <v/>
      </c>
      <c r="J1217" s="34" t="str">
        <f>IF(L1217="Nő","",IF(Excel_BuiltIn__FilterDatabase__1[[#This Row],[Kor]]&gt;49=AND(Excel_BuiltIn__FilterDatabase__1[[#This Row],[Kor]]&lt;=59),"Senior ",""))</f>
        <v/>
      </c>
      <c r="K1217" s="34" t="str">
        <f>IF(L1217="Nő","",IF(Excel_BuiltIn__FilterDatabase__1[[#This Row],[Kor]]&gt;=60,"Super.s ",""))</f>
        <v xml:space="preserve">Super.s </v>
      </c>
      <c r="L1217" s="34" t="str">
        <f>IF(Excel_BuiltIn__FilterDatabase__1[[#This Row],[Nem]]="Nő","Lady","")</f>
        <v/>
      </c>
    </row>
    <row r="1218" spans="1:12" s="1" customFormat="1" ht="13.8">
      <c r="A1218" s="28">
        <v>4109</v>
      </c>
      <c r="B1218" s="28" t="s">
        <v>849</v>
      </c>
      <c r="C1218" s="44" t="s">
        <v>114</v>
      </c>
      <c r="D1218" s="45"/>
      <c r="E1218" s="33" t="str">
        <f>IF(D1218&gt;0,($N$2-Excel_BuiltIn__FilterDatabase__1[[#This Row],[Szül Év.Hó.Nap]])/365.25,"0")</f>
        <v>0</v>
      </c>
      <c r="F1218" s="40"/>
      <c r="G1218" s="34" t="str">
        <f>CONCATENATE(H1218,Excel_BuiltIn__FilterDatabase__1[[#This Row],[Felnőtt]],Excel_BuiltIn__FilterDatabase__1[[#This Row],[Senior]],Excel_BuiltIn__FilterDatabase__1[[#This Row],[Super.s]],L1218)</f>
        <v xml:space="preserve">Super.s </v>
      </c>
      <c r="H1218" s="34" t="str">
        <f>IF(L1218="Nő","",IF(Excel_BuiltIn__FilterDatabase__1[[#This Row],[Kor]]&gt;=1=AND(Excel_BuiltIn__FilterDatabase__1[[#This Row],[Kor]]&lt;18),"Junior ",""))</f>
        <v/>
      </c>
      <c r="I1218" s="34" t="str">
        <f>IF(L1218="Nő","",IF(Excel_BuiltIn__FilterDatabase__1[[#This Row],[Kor]]&gt;=18=AND(Excel_BuiltIn__FilterDatabase__1[[#This Row],[Kor]]&lt;=49),"Felnőtt ",""))</f>
        <v/>
      </c>
      <c r="J1218" s="34" t="str">
        <f>IF(L1218="Nő","",IF(Excel_BuiltIn__FilterDatabase__1[[#This Row],[Kor]]&gt;49=AND(Excel_BuiltIn__FilterDatabase__1[[#This Row],[Kor]]&lt;=59),"Senior ",""))</f>
        <v/>
      </c>
      <c r="K1218" s="34" t="str">
        <f>IF(L1218="Nő","",IF(Excel_BuiltIn__FilterDatabase__1[[#This Row],[Kor]]&gt;=60,"Super.s ",""))</f>
        <v xml:space="preserve">Super.s </v>
      </c>
      <c r="L1218" s="34" t="str">
        <f>IF(Excel_BuiltIn__FilterDatabase__1[[#This Row],[Nem]]="Nő","Lady","")</f>
        <v/>
      </c>
    </row>
    <row r="1219" spans="1:12" s="1" customFormat="1" ht="13.8">
      <c r="A1219" s="28">
        <v>4111</v>
      </c>
      <c r="B1219" s="28" t="s">
        <v>1616</v>
      </c>
      <c r="C1219" s="44" t="s">
        <v>29</v>
      </c>
      <c r="D1219" s="45"/>
      <c r="E1219" s="33" t="str">
        <f>IF(D1219&gt;0,($N$2-Excel_BuiltIn__FilterDatabase__1[[#This Row],[Szül Év.Hó.Nap]])/365.25,"0")</f>
        <v>0</v>
      </c>
      <c r="F1219" s="40"/>
      <c r="G1219" s="34" t="str">
        <f>CONCATENATE(H1219,Excel_BuiltIn__FilterDatabase__1[[#This Row],[Felnőtt]],Excel_BuiltIn__FilterDatabase__1[[#This Row],[Senior]],Excel_BuiltIn__FilterDatabase__1[[#This Row],[Super.s]],L1219)</f>
        <v xml:space="preserve">Super.s </v>
      </c>
      <c r="H1219" s="34" t="str">
        <f>IF(L1219="Nő","",IF(Excel_BuiltIn__FilterDatabase__1[[#This Row],[Kor]]&gt;=1=AND(Excel_BuiltIn__FilterDatabase__1[[#This Row],[Kor]]&lt;18),"Junior ",""))</f>
        <v/>
      </c>
      <c r="I1219" s="34" t="str">
        <f>IF(L1219="Nő","",IF(Excel_BuiltIn__FilterDatabase__1[[#This Row],[Kor]]&gt;=18=AND(Excel_BuiltIn__FilterDatabase__1[[#This Row],[Kor]]&lt;=49),"Felnőtt ",""))</f>
        <v/>
      </c>
      <c r="J1219" s="34" t="str">
        <f>IF(L1219="Nő","",IF(Excel_BuiltIn__FilterDatabase__1[[#This Row],[Kor]]&gt;49=AND(Excel_BuiltIn__FilterDatabase__1[[#This Row],[Kor]]&lt;=59),"Senior ",""))</f>
        <v/>
      </c>
      <c r="K1219" s="34" t="str">
        <f>IF(L1219="Nő","",IF(Excel_BuiltIn__FilterDatabase__1[[#This Row],[Kor]]&gt;=60,"Super.s ",""))</f>
        <v xml:space="preserve">Super.s </v>
      </c>
      <c r="L1219" s="34" t="str">
        <f>IF(Excel_BuiltIn__FilterDatabase__1[[#This Row],[Nem]]="Nő","Lady","")</f>
        <v/>
      </c>
    </row>
    <row r="1220" spans="1:12" s="1" customFormat="1" ht="13.8">
      <c r="A1220" s="28">
        <v>4116</v>
      </c>
      <c r="B1220" s="28" t="s">
        <v>850</v>
      </c>
      <c r="C1220" s="44" t="s">
        <v>780</v>
      </c>
      <c r="D1220" s="45"/>
      <c r="E1220" s="33" t="str">
        <f>IF(D1220&gt;0,($N$2-Excel_BuiltIn__FilterDatabase__1[[#This Row],[Szül Év.Hó.Nap]])/365.25,"0")</f>
        <v>0</v>
      </c>
      <c r="F1220" s="40"/>
      <c r="G1220" s="34" t="str">
        <f>CONCATENATE(H1220,Excel_BuiltIn__FilterDatabase__1[[#This Row],[Felnőtt]],Excel_BuiltIn__FilterDatabase__1[[#This Row],[Senior]],Excel_BuiltIn__FilterDatabase__1[[#This Row],[Super.s]],L1220)</f>
        <v xml:space="preserve">Super.s </v>
      </c>
      <c r="H1220" s="34" t="str">
        <f>IF(L1220="Nő","",IF(Excel_BuiltIn__FilterDatabase__1[[#This Row],[Kor]]&gt;=1=AND(Excel_BuiltIn__FilterDatabase__1[[#This Row],[Kor]]&lt;18),"Junior ",""))</f>
        <v/>
      </c>
      <c r="I1220" s="34" t="str">
        <f>IF(L1220="Nő","",IF(Excel_BuiltIn__FilterDatabase__1[[#This Row],[Kor]]&gt;=18=AND(Excel_BuiltIn__FilterDatabase__1[[#This Row],[Kor]]&lt;=49),"Felnőtt ",""))</f>
        <v/>
      </c>
      <c r="J1220" s="34" t="str">
        <f>IF(L1220="Nő","",IF(Excel_BuiltIn__FilterDatabase__1[[#This Row],[Kor]]&gt;49=AND(Excel_BuiltIn__FilterDatabase__1[[#This Row],[Kor]]&lt;=59),"Senior ",""))</f>
        <v/>
      </c>
      <c r="K1220" s="34" t="str">
        <f>IF(L1220="Nő","",IF(Excel_BuiltIn__FilterDatabase__1[[#This Row],[Kor]]&gt;=60,"Super.s ",""))</f>
        <v xml:space="preserve">Super.s </v>
      </c>
      <c r="L1220" s="34" t="str">
        <f>IF(Excel_BuiltIn__FilterDatabase__1[[#This Row],[Nem]]="Nő","Lady","")</f>
        <v/>
      </c>
    </row>
    <row r="1221" spans="1:12" s="1" customFormat="1" ht="13.8">
      <c r="A1221" s="28">
        <v>4117</v>
      </c>
      <c r="B1221" s="28" t="s">
        <v>851</v>
      </c>
      <c r="C1221" s="44" t="s">
        <v>780</v>
      </c>
      <c r="D1221" s="45"/>
      <c r="E1221" s="33" t="str">
        <f>IF(D1221&gt;0,($N$2-Excel_BuiltIn__FilterDatabase__1[[#This Row],[Szül Év.Hó.Nap]])/365.25,"0")</f>
        <v>0</v>
      </c>
      <c r="F1221" s="40"/>
      <c r="G1221" s="34" t="str">
        <f>CONCATENATE(H1221,Excel_BuiltIn__FilterDatabase__1[[#This Row],[Felnőtt]],Excel_BuiltIn__FilterDatabase__1[[#This Row],[Senior]],Excel_BuiltIn__FilterDatabase__1[[#This Row],[Super.s]],L1221)</f>
        <v xml:space="preserve">Super.s </v>
      </c>
      <c r="H1221" s="34" t="str">
        <f>IF(L1221="Nő","",IF(Excel_BuiltIn__FilterDatabase__1[[#This Row],[Kor]]&gt;=1=AND(Excel_BuiltIn__FilterDatabase__1[[#This Row],[Kor]]&lt;18),"Junior ",""))</f>
        <v/>
      </c>
      <c r="I1221" s="34" t="str">
        <f>IF(L1221="Nő","",IF(Excel_BuiltIn__FilterDatabase__1[[#This Row],[Kor]]&gt;=18=AND(Excel_BuiltIn__FilterDatabase__1[[#This Row],[Kor]]&lt;=49),"Felnőtt ",""))</f>
        <v/>
      </c>
      <c r="J1221" s="34" t="str">
        <f>IF(L1221="Nő","",IF(Excel_BuiltIn__FilterDatabase__1[[#This Row],[Kor]]&gt;49=AND(Excel_BuiltIn__FilterDatabase__1[[#This Row],[Kor]]&lt;=59),"Senior ",""))</f>
        <v/>
      </c>
      <c r="K1221" s="34" t="str">
        <f>IF(L1221="Nő","",IF(Excel_BuiltIn__FilterDatabase__1[[#This Row],[Kor]]&gt;=60,"Super.s ",""))</f>
        <v xml:space="preserve">Super.s </v>
      </c>
      <c r="L1221" s="34" t="str">
        <f>IF(Excel_BuiltIn__FilterDatabase__1[[#This Row],[Nem]]="Nő","Lady","")</f>
        <v/>
      </c>
    </row>
    <row r="1222" spans="1:12" s="1" customFormat="1" ht="13.8">
      <c r="A1222" s="28">
        <v>4121</v>
      </c>
      <c r="B1222" s="28" t="s">
        <v>852</v>
      </c>
      <c r="C1222" s="44" t="s">
        <v>87</v>
      </c>
      <c r="D1222" s="45"/>
      <c r="E1222" s="33" t="str">
        <f>IF(D1222&gt;0,($N$2-Excel_BuiltIn__FilterDatabase__1[[#This Row],[Szül Év.Hó.Nap]])/365.25,"0")</f>
        <v>0</v>
      </c>
      <c r="F1222" s="40"/>
      <c r="G1222" s="34" t="str">
        <f>CONCATENATE(H1222,Excel_BuiltIn__FilterDatabase__1[[#This Row],[Felnőtt]],Excel_BuiltIn__FilterDatabase__1[[#This Row],[Senior]],Excel_BuiltIn__FilterDatabase__1[[#This Row],[Super.s]],L1222)</f>
        <v xml:space="preserve">Super.s </v>
      </c>
      <c r="H1222" s="34" t="str">
        <f>IF(L1222="Nő","",IF(Excel_BuiltIn__FilterDatabase__1[[#This Row],[Kor]]&gt;=1=AND(Excel_BuiltIn__FilterDatabase__1[[#This Row],[Kor]]&lt;18),"Junior ",""))</f>
        <v/>
      </c>
      <c r="I1222" s="34" t="str">
        <f>IF(L1222="Nő","",IF(Excel_BuiltIn__FilterDatabase__1[[#This Row],[Kor]]&gt;=18=AND(Excel_BuiltIn__FilterDatabase__1[[#This Row],[Kor]]&lt;=49),"Felnőtt ",""))</f>
        <v/>
      </c>
      <c r="J1222" s="34" t="str">
        <f>IF(L1222="Nő","",IF(Excel_BuiltIn__FilterDatabase__1[[#This Row],[Kor]]&gt;49=AND(Excel_BuiltIn__FilterDatabase__1[[#This Row],[Kor]]&lt;=59),"Senior ",""))</f>
        <v/>
      </c>
      <c r="K1222" s="34" t="str">
        <f>IF(L1222="Nő","",IF(Excel_BuiltIn__FilterDatabase__1[[#This Row],[Kor]]&gt;=60,"Super.s ",""))</f>
        <v xml:space="preserve">Super.s </v>
      </c>
      <c r="L1222" s="34" t="str">
        <f>IF(Excel_BuiltIn__FilterDatabase__1[[#This Row],[Nem]]="Nő","Lady","")</f>
        <v/>
      </c>
    </row>
    <row r="1223" spans="1:12" s="1" customFormat="1" ht="13.8">
      <c r="A1223" s="28">
        <v>4130</v>
      </c>
      <c r="B1223" s="28" t="s">
        <v>853</v>
      </c>
      <c r="C1223" s="44" t="s">
        <v>85</v>
      </c>
      <c r="D1223" s="45"/>
      <c r="E1223" s="33" t="str">
        <f>IF(D1223&gt;0,($N$2-Excel_BuiltIn__FilterDatabase__1[[#This Row],[Szül Év.Hó.Nap]])/365.25,"0")</f>
        <v>0</v>
      </c>
      <c r="F1223" s="40"/>
      <c r="G1223" s="34" t="str">
        <f>CONCATENATE(H1223,Excel_BuiltIn__FilterDatabase__1[[#This Row],[Felnőtt]],Excel_BuiltIn__FilterDatabase__1[[#This Row],[Senior]],Excel_BuiltIn__FilterDatabase__1[[#This Row],[Super.s]],L1223)</f>
        <v xml:space="preserve">Super.s </v>
      </c>
      <c r="H1223" s="34" t="str">
        <f>IF(L1223="Nő","",IF(Excel_BuiltIn__FilterDatabase__1[[#This Row],[Kor]]&gt;=1=AND(Excel_BuiltIn__FilterDatabase__1[[#This Row],[Kor]]&lt;18),"Junior ",""))</f>
        <v/>
      </c>
      <c r="I1223" s="34" t="str">
        <f>IF(L1223="Nő","",IF(Excel_BuiltIn__FilterDatabase__1[[#This Row],[Kor]]&gt;=18=AND(Excel_BuiltIn__FilterDatabase__1[[#This Row],[Kor]]&lt;=49),"Felnőtt ",""))</f>
        <v/>
      </c>
      <c r="J1223" s="34" t="str">
        <f>IF(L1223="Nő","",IF(Excel_BuiltIn__FilterDatabase__1[[#This Row],[Kor]]&gt;49=AND(Excel_BuiltIn__FilterDatabase__1[[#This Row],[Kor]]&lt;=59),"Senior ",""))</f>
        <v/>
      </c>
      <c r="K1223" s="34" t="str">
        <f>IF(L1223="Nő","",IF(Excel_BuiltIn__FilterDatabase__1[[#This Row],[Kor]]&gt;=60,"Super.s ",""))</f>
        <v xml:space="preserve">Super.s </v>
      </c>
      <c r="L1223" s="34" t="str">
        <f>IF(Excel_BuiltIn__FilterDatabase__1[[#This Row],[Nem]]="Nő","Lady","")</f>
        <v/>
      </c>
    </row>
    <row r="1224" spans="1:12" s="1" customFormat="1" ht="13.8">
      <c r="A1224" s="28">
        <v>4134</v>
      </c>
      <c r="B1224" s="28" t="s">
        <v>854</v>
      </c>
      <c r="C1224" s="44" t="s">
        <v>85</v>
      </c>
      <c r="D1224" s="45"/>
      <c r="E1224" s="33" t="str">
        <f>IF(D1224&gt;0,($N$2-Excel_BuiltIn__FilterDatabase__1[[#This Row],[Szül Év.Hó.Nap]])/365.25,"0")</f>
        <v>0</v>
      </c>
      <c r="F1224" s="40"/>
      <c r="G1224" s="34" t="str">
        <f>CONCATENATE(H1224,Excel_BuiltIn__FilterDatabase__1[[#This Row],[Felnőtt]],Excel_BuiltIn__FilterDatabase__1[[#This Row],[Senior]],Excel_BuiltIn__FilterDatabase__1[[#This Row],[Super.s]],L1224)</f>
        <v xml:space="preserve">Super.s </v>
      </c>
      <c r="H1224" s="34" t="str">
        <f>IF(L1224="Nő","",IF(Excel_BuiltIn__FilterDatabase__1[[#This Row],[Kor]]&gt;=1=AND(Excel_BuiltIn__FilterDatabase__1[[#This Row],[Kor]]&lt;18),"Junior ",""))</f>
        <v/>
      </c>
      <c r="I1224" s="34" t="str">
        <f>IF(L1224="Nő","",IF(Excel_BuiltIn__FilterDatabase__1[[#This Row],[Kor]]&gt;=18=AND(Excel_BuiltIn__FilterDatabase__1[[#This Row],[Kor]]&lt;=49),"Felnőtt ",""))</f>
        <v/>
      </c>
      <c r="J1224" s="34" t="str">
        <f>IF(L1224="Nő","",IF(Excel_BuiltIn__FilterDatabase__1[[#This Row],[Kor]]&gt;49=AND(Excel_BuiltIn__FilterDatabase__1[[#This Row],[Kor]]&lt;=59),"Senior ",""))</f>
        <v/>
      </c>
      <c r="K1224" s="34" t="str">
        <f>IF(L1224="Nő","",IF(Excel_BuiltIn__FilterDatabase__1[[#This Row],[Kor]]&gt;=60,"Super.s ",""))</f>
        <v xml:space="preserve">Super.s </v>
      </c>
      <c r="L1224" s="34" t="str">
        <f>IF(Excel_BuiltIn__FilterDatabase__1[[#This Row],[Nem]]="Nő","Lady","")</f>
        <v/>
      </c>
    </row>
    <row r="1225" spans="1:12" s="1" customFormat="1" ht="13.8">
      <c r="A1225" s="28">
        <v>4135</v>
      </c>
      <c r="B1225" s="28" t="s">
        <v>683</v>
      </c>
      <c r="C1225" s="44" t="s">
        <v>1147</v>
      </c>
      <c r="D1225" s="45"/>
      <c r="E1225" s="33" t="str">
        <f>IF(D1225&gt;0,($N$2-Excel_BuiltIn__FilterDatabase__1[[#This Row],[Szül Év.Hó.Nap]])/365.25,"0")</f>
        <v>0</v>
      </c>
      <c r="F1225" s="40"/>
      <c r="G1225" s="34" t="str">
        <f>CONCATENATE(H1225,Excel_BuiltIn__FilterDatabase__1[[#This Row],[Felnőtt]],Excel_BuiltIn__FilterDatabase__1[[#This Row],[Senior]],Excel_BuiltIn__FilterDatabase__1[[#This Row],[Super.s]],L1225)</f>
        <v xml:space="preserve">Super.s </v>
      </c>
      <c r="H1225" s="34" t="str">
        <f>IF(L1225="Nő","",IF(Excel_BuiltIn__FilterDatabase__1[[#This Row],[Kor]]&gt;=1=AND(Excel_BuiltIn__FilterDatabase__1[[#This Row],[Kor]]&lt;18),"Junior ",""))</f>
        <v/>
      </c>
      <c r="I1225" s="34" t="str">
        <f>IF(L1225="Nő","",IF(Excel_BuiltIn__FilterDatabase__1[[#This Row],[Kor]]&gt;=18=AND(Excel_BuiltIn__FilterDatabase__1[[#This Row],[Kor]]&lt;=49),"Felnőtt ",""))</f>
        <v/>
      </c>
      <c r="J1225" s="34" t="str">
        <f>IF(L1225="Nő","",IF(Excel_BuiltIn__FilterDatabase__1[[#This Row],[Kor]]&gt;49=AND(Excel_BuiltIn__FilterDatabase__1[[#This Row],[Kor]]&lt;=59),"Senior ",""))</f>
        <v/>
      </c>
      <c r="K1225" s="34" t="str">
        <f>IF(L1225="Nő","",IF(Excel_BuiltIn__FilterDatabase__1[[#This Row],[Kor]]&gt;=60,"Super.s ",""))</f>
        <v xml:space="preserve">Super.s </v>
      </c>
      <c r="L1225" s="34" t="str">
        <f>IF(Excel_BuiltIn__FilterDatabase__1[[#This Row],[Nem]]="Nő","Lady","")</f>
        <v/>
      </c>
    </row>
    <row r="1226" spans="1:12" s="1" customFormat="1" ht="13.8">
      <c r="A1226" s="28">
        <v>4136</v>
      </c>
      <c r="B1226" s="28" t="s">
        <v>342</v>
      </c>
      <c r="C1226" s="44" t="s">
        <v>87</v>
      </c>
      <c r="D1226" s="45"/>
      <c r="E1226" s="33" t="str">
        <f>IF(D1226&gt;0,($N$2-Excel_BuiltIn__FilterDatabase__1[[#This Row],[Szül Év.Hó.Nap]])/365.25,"0")</f>
        <v>0</v>
      </c>
      <c r="F1226" s="40"/>
      <c r="G1226" s="34" t="str">
        <f>CONCATENATE(H1226,Excel_BuiltIn__FilterDatabase__1[[#This Row],[Felnőtt]],Excel_BuiltIn__FilterDatabase__1[[#This Row],[Senior]],Excel_BuiltIn__FilterDatabase__1[[#This Row],[Super.s]],L1226)</f>
        <v xml:space="preserve">Super.s </v>
      </c>
      <c r="H1226" s="34" t="str">
        <f>IF(L1226="Nő","",IF(Excel_BuiltIn__FilterDatabase__1[[#This Row],[Kor]]&gt;=1=AND(Excel_BuiltIn__FilterDatabase__1[[#This Row],[Kor]]&lt;18),"Junior ",""))</f>
        <v/>
      </c>
      <c r="I1226" s="34" t="str">
        <f>IF(L1226="Nő","",IF(Excel_BuiltIn__FilterDatabase__1[[#This Row],[Kor]]&gt;=18=AND(Excel_BuiltIn__FilterDatabase__1[[#This Row],[Kor]]&lt;=49),"Felnőtt ",""))</f>
        <v/>
      </c>
      <c r="J1226" s="34" t="str">
        <f>IF(L1226="Nő","",IF(Excel_BuiltIn__FilterDatabase__1[[#This Row],[Kor]]&gt;49=AND(Excel_BuiltIn__FilterDatabase__1[[#This Row],[Kor]]&lt;=59),"Senior ",""))</f>
        <v/>
      </c>
      <c r="K1226" s="34" t="str">
        <f>IF(L1226="Nő","",IF(Excel_BuiltIn__FilterDatabase__1[[#This Row],[Kor]]&gt;=60,"Super.s ",""))</f>
        <v xml:space="preserve">Super.s </v>
      </c>
      <c r="L1226" s="34" t="str">
        <f>IF(Excel_BuiltIn__FilterDatabase__1[[#This Row],[Nem]]="Nő","Lady","")</f>
        <v/>
      </c>
    </row>
    <row r="1227" spans="1:12" s="1" customFormat="1" ht="27.6">
      <c r="A1227" s="28">
        <v>4139</v>
      </c>
      <c r="B1227" s="28" t="s">
        <v>855</v>
      </c>
      <c r="C1227" s="44" t="s">
        <v>87</v>
      </c>
      <c r="D1227" s="45"/>
      <c r="E1227" s="33" t="str">
        <f>IF(D1227&gt;0,($N$2-Excel_BuiltIn__FilterDatabase__1[[#This Row],[Szül Év.Hó.Nap]])/365.25,"0")</f>
        <v>0</v>
      </c>
      <c r="F1227" s="40"/>
      <c r="G1227" s="34" t="str">
        <f>CONCATENATE(H1227,Excel_BuiltIn__FilterDatabase__1[[#This Row],[Felnőtt]],Excel_BuiltIn__FilterDatabase__1[[#This Row],[Senior]],Excel_BuiltIn__FilterDatabase__1[[#This Row],[Super.s]],L1227)</f>
        <v xml:space="preserve">Super.s </v>
      </c>
      <c r="H1227" s="34" t="str">
        <f>IF(L1227="Nő","",IF(Excel_BuiltIn__FilterDatabase__1[[#This Row],[Kor]]&gt;=1=AND(Excel_BuiltIn__FilterDatabase__1[[#This Row],[Kor]]&lt;18),"Junior ",""))</f>
        <v/>
      </c>
      <c r="I1227" s="34" t="str">
        <f>IF(L1227="Nő","",IF(Excel_BuiltIn__FilterDatabase__1[[#This Row],[Kor]]&gt;=18=AND(Excel_BuiltIn__FilterDatabase__1[[#This Row],[Kor]]&lt;=49),"Felnőtt ",""))</f>
        <v/>
      </c>
      <c r="J1227" s="34" t="str">
        <f>IF(L1227="Nő","",IF(Excel_BuiltIn__FilterDatabase__1[[#This Row],[Kor]]&gt;49=AND(Excel_BuiltIn__FilterDatabase__1[[#This Row],[Kor]]&lt;=59),"Senior ",""))</f>
        <v/>
      </c>
      <c r="K1227" s="34" t="str">
        <f>IF(L1227="Nő","",IF(Excel_BuiltIn__FilterDatabase__1[[#This Row],[Kor]]&gt;=60,"Super.s ",""))</f>
        <v xml:space="preserve">Super.s </v>
      </c>
      <c r="L1227" s="34" t="str">
        <f>IF(Excel_BuiltIn__FilterDatabase__1[[#This Row],[Nem]]="Nő","Lady","")</f>
        <v/>
      </c>
    </row>
    <row r="1228" spans="1:12" s="1" customFormat="1" ht="13.8">
      <c r="A1228" s="28">
        <v>4140</v>
      </c>
      <c r="B1228" s="28" t="s">
        <v>856</v>
      </c>
      <c r="C1228" s="44" t="s">
        <v>2606</v>
      </c>
      <c r="D1228" s="45"/>
      <c r="E1228" s="33" t="str">
        <f>IF(D1228&gt;0,($N$2-Excel_BuiltIn__FilterDatabase__1[[#This Row],[Szül Év.Hó.Nap]])/365.25,"0")</f>
        <v>0</v>
      </c>
      <c r="F1228" s="40"/>
      <c r="G1228" s="34" t="str">
        <f>CONCATENATE(H1228,Excel_BuiltIn__FilterDatabase__1[[#This Row],[Felnőtt]],Excel_BuiltIn__FilterDatabase__1[[#This Row],[Senior]],Excel_BuiltIn__FilterDatabase__1[[#This Row],[Super.s]],L1228)</f>
        <v xml:space="preserve">Super.s </v>
      </c>
      <c r="H1228" s="34" t="str">
        <f>IF(L1228="Nő","",IF(Excel_BuiltIn__FilterDatabase__1[[#This Row],[Kor]]&gt;=1=AND(Excel_BuiltIn__FilterDatabase__1[[#This Row],[Kor]]&lt;18),"Junior ",""))</f>
        <v/>
      </c>
      <c r="I1228" s="34" t="str">
        <f>IF(L1228="Nő","",IF(Excel_BuiltIn__FilterDatabase__1[[#This Row],[Kor]]&gt;=18=AND(Excel_BuiltIn__FilterDatabase__1[[#This Row],[Kor]]&lt;=49),"Felnőtt ",""))</f>
        <v/>
      </c>
      <c r="J1228" s="34" t="str">
        <f>IF(L1228="Nő","",IF(Excel_BuiltIn__FilterDatabase__1[[#This Row],[Kor]]&gt;49=AND(Excel_BuiltIn__FilterDatabase__1[[#This Row],[Kor]]&lt;=59),"Senior ",""))</f>
        <v/>
      </c>
      <c r="K1228" s="34" t="str">
        <f>IF(L1228="Nő","",IF(Excel_BuiltIn__FilterDatabase__1[[#This Row],[Kor]]&gt;=60,"Super.s ",""))</f>
        <v xml:space="preserve">Super.s </v>
      </c>
      <c r="L1228" s="34" t="str">
        <f>IF(Excel_BuiltIn__FilterDatabase__1[[#This Row],[Nem]]="Nő","Lady","")</f>
        <v/>
      </c>
    </row>
    <row r="1229" spans="1:12" s="1" customFormat="1" ht="13.8">
      <c r="A1229" s="28">
        <v>4141</v>
      </c>
      <c r="B1229" s="28" t="s">
        <v>857</v>
      </c>
      <c r="C1229" s="44" t="s">
        <v>242</v>
      </c>
      <c r="D1229" s="45"/>
      <c r="E1229" s="33" t="str">
        <f>IF(D1229&gt;0,($N$2-Excel_BuiltIn__FilterDatabase__1[[#This Row],[Szül Év.Hó.Nap]])/365.25,"0")</f>
        <v>0</v>
      </c>
      <c r="F1229" s="40"/>
      <c r="G1229" s="34" t="str">
        <f>CONCATENATE(H1229,Excel_BuiltIn__FilterDatabase__1[[#This Row],[Felnőtt]],Excel_BuiltIn__FilterDatabase__1[[#This Row],[Senior]],Excel_BuiltIn__FilterDatabase__1[[#This Row],[Super.s]],L1229)</f>
        <v xml:space="preserve">Super.s </v>
      </c>
      <c r="H1229" s="34" t="str">
        <f>IF(L1229="Nő","",IF(Excel_BuiltIn__FilterDatabase__1[[#This Row],[Kor]]&gt;=1=AND(Excel_BuiltIn__FilterDatabase__1[[#This Row],[Kor]]&lt;18),"Junior ",""))</f>
        <v/>
      </c>
      <c r="I1229" s="34" t="str">
        <f>IF(L1229="Nő","",IF(Excel_BuiltIn__FilterDatabase__1[[#This Row],[Kor]]&gt;=18=AND(Excel_BuiltIn__FilterDatabase__1[[#This Row],[Kor]]&lt;=49),"Felnőtt ",""))</f>
        <v/>
      </c>
      <c r="J1229" s="34" t="str">
        <f>IF(L1229="Nő","",IF(Excel_BuiltIn__FilterDatabase__1[[#This Row],[Kor]]&gt;49=AND(Excel_BuiltIn__FilterDatabase__1[[#This Row],[Kor]]&lt;=59),"Senior ",""))</f>
        <v/>
      </c>
      <c r="K1229" s="34" t="str">
        <f>IF(L1229="Nő","",IF(Excel_BuiltIn__FilterDatabase__1[[#This Row],[Kor]]&gt;=60,"Super.s ",""))</f>
        <v xml:space="preserve">Super.s </v>
      </c>
      <c r="L1229" s="34" t="str">
        <f>IF(Excel_BuiltIn__FilterDatabase__1[[#This Row],[Nem]]="Nő","Lady","")</f>
        <v/>
      </c>
    </row>
    <row r="1230" spans="1:12" s="1" customFormat="1" ht="13.8">
      <c r="A1230" s="28">
        <v>4142</v>
      </c>
      <c r="B1230" s="28" t="s">
        <v>858</v>
      </c>
      <c r="C1230" s="44" t="s">
        <v>943</v>
      </c>
      <c r="D1230" s="45"/>
      <c r="E1230" s="33" t="str">
        <f>IF(D1230&gt;0,($N$2-Excel_BuiltIn__FilterDatabase__1[[#This Row],[Szül Év.Hó.Nap]])/365.25,"0")</f>
        <v>0</v>
      </c>
      <c r="F1230" s="40"/>
      <c r="G1230" s="34" t="str">
        <f>CONCATENATE(H1230,Excel_BuiltIn__FilterDatabase__1[[#This Row],[Felnőtt]],Excel_BuiltIn__FilterDatabase__1[[#This Row],[Senior]],Excel_BuiltIn__FilterDatabase__1[[#This Row],[Super.s]],L1230)</f>
        <v xml:space="preserve">Super.s </v>
      </c>
      <c r="H1230" s="34" t="str">
        <f>IF(L1230="Nő","",IF(Excel_BuiltIn__FilterDatabase__1[[#This Row],[Kor]]&gt;=1=AND(Excel_BuiltIn__FilterDatabase__1[[#This Row],[Kor]]&lt;18),"Junior ",""))</f>
        <v/>
      </c>
      <c r="I1230" s="34" t="str">
        <f>IF(L1230="Nő","",IF(Excel_BuiltIn__FilterDatabase__1[[#This Row],[Kor]]&gt;=18=AND(Excel_BuiltIn__FilterDatabase__1[[#This Row],[Kor]]&lt;=49),"Felnőtt ",""))</f>
        <v/>
      </c>
      <c r="J1230" s="34" t="str">
        <f>IF(L1230="Nő","",IF(Excel_BuiltIn__FilterDatabase__1[[#This Row],[Kor]]&gt;49=AND(Excel_BuiltIn__FilterDatabase__1[[#This Row],[Kor]]&lt;=59),"Senior ",""))</f>
        <v/>
      </c>
      <c r="K1230" s="34" t="str">
        <f>IF(L1230="Nő","",IF(Excel_BuiltIn__FilterDatabase__1[[#This Row],[Kor]]&gt;=60,"Super.s ",""))</f>
        <v xml:space="preserve">Super.s </v>
      </c>
      <c r="L1230" s="34" t="str">
        <f>IF(Excel_BuiltIn__FilterDatabase__1[[#This Row],[Nem]]="Nő","Lady","")</f>
        <v/>
      </c>
    </row>
    <row r="1231" spans="1:12" s="1" customFormat="1" ht="13.8">
      <c r="A1231" s="28">
        <v>4144</v>
      </c>
      <c r="B1231" s="28" t="s">
        <v>859</v>
      </c>
      <c r="C1231" s="44" t="s">
        <v>945</v>
      </c>
      <c r="D1231" s="45"/>
      <c r="E1231" s="33" t="str">
        <f>IF(D1231&gt;0,($N$2-Excel_BuiltIn__FilterDatabase__1[[#This Row],[Szül Év.Hó.Nap]])/365.25,"0")</f>
        <v>0</v>
      </c>
      <c r="F1231" s="40"/>
      <c r="G1231" s="34" t="str">
        <f>CONCATENATE(H1231,Excel_BuiltIn__FilterDatabase__1[[#This Row],[Felnőtt]],Excel_BuiltIn__FilterDatabase__1[[#This Row],[Senior]],Excel_BuiltIn__FilterDatabase__1[[#This Row],[Super.s]],L1231)</f>
        <v xml:space="preserve">Super.s </v>
      </c>
      <c r="H1231" s="34" t="str">
        <f>IF(L1231="Nő","",IF(Excel_BuiltIn__FilterDatabase__1[[#This Row],[Kor]]&gt;=1=AND(Excel_BuiltIn__FilterDatabase__1[[#This Row],[Kor]]&lt;18),"Junior ",""))</f>
        <v/>
      </c>
      <c r="I1231" s="34" t="str">
        <f>IF(L1231="Nő","",IF(Excel_BuiltIn__FilterDatabase__1[[#This Row],[Kor]]&gt;=18=AND(Excel_BuiltIn__FilterDatabase__1[[#This Row],[Kor]]&lt;=49),"Felnőtt ",""))</f>
        <v/>
      </c>
      <c r="J1231" s="34" t="str">
        <f>IF(L1231="Nő","",IF(Excel_BuiltIn__FilterDatabase__1[[#This Row],[Kor]]&gt;49=AND(Excel_BuiltIn__FilterDatabase__1[[#This Row],[Kor]]&lt;=59),"Senior ",""))</f>
        <v/>
      </c>
      <c r="K1231" s="34" t="str">
        <f>IF(L1231="Nő","",IF(Excel_BuiltIn__FilterDatabase__1[[#This Row],[Kor]]&gt;=60,"Super.s ",""))</f>
        <v xml:space="preserve">Super.s </v>
      </c>
      <c r="L1231" s="34" t="str">
        <f>IF(Excel_BuiltIn__FilterDatabase__1[[#This Row],[Nem]]="Nő","Lady","")</f>
        <v/>
      </c>
    </row>
    <row r="1232" spans="1:12" s="1" customFormat="1" ht="13.8">
      <c r="A1232" s="28">
        <v>4145</v>
      </c>
      <c r="B1232" s="28" t="s">
        <v>2607</v>
      </c>
      <c r="C1232" s="44" t="s">
        <v>949</v>
      </c>
      <c r="D1232" s="45"/>
      <c r="E1232" s="33" t="str">
        <f>IF(D1232&gt;0,($N$2-Excel_BuiltIn__FilterDatabase__1[[#This Row],[Szül Év.Hó.Nap]])/365.25,"0")</f>
        <v>0</v>
      </c>
      <c r="F1232" s="40"/>
      <c r="G1232" s="34" t="str">
        <f>CONCATENATE(H1232,Excel_BuiltIn__FilterDatabase__1[[#This Row],[Felnőtt]],Excel_BuiltIn__FilterDatabase__1[[#This Row],[Senior]],Excel_BuiltIn__FilterDatabase__1[[#This Row],[Super.s]],L1232)</f>
        <v xml:space="preserve">Super.s </v>
      </c>
      <c r="H1232" s="34" t="str">
        <f>IF(L1232="Nő","",IF(Excel_BuiltIn__FilterDatabase__1[[#This Row],[Kor]]&gt;=1=AND(Excel_BuiltIn__FilterDatabase__1[[#This Row],[Kor]]&lt;18),"Junior ",""))</f>
        <v/>
      </c>
      <c r="I1232" s="34" t="str">
        <f>IF(L1232="Nő","",IF(Excel_BuiltIn__FilterDatabase__1[[#This Row],[Kor]]&gt;=18=AND(Excel_BuiltIn__FilterDatabase__1[[#This Row],[Kor]]&lt;=49),"Felnőtt ",""))</f>
        <v/>
      </c>
      <c r="J1232" s="34" t="str">
        <f>IF(L1232="Nő","",IF(Excel_BuiltIn__FilterDatabase__1[[#This Row],[Kor]]&gt;49=AND(Excel_BuiltIn__FilterDatabase__1[[#This Row],[Kor]]&lt;=59),"Senior ",""))</f>
        <v/>
      </c>
      <c r="K1232" s="34" t="str">
        <f>IF(L1232="Nő","",IF(Excel_BuiltIn__FilterDatabase__1[[#This Row],[Kor]]&gt;=60,"Super.s ",""))</f>
        <v xml:space="preserve">Super.s </v>
      </c>
      <c r="L1232" s="34" t="str">
        <f>IF(Excel_BuiltIn__FilterDatabase__1[[#This Row],[Nem]]="Nő","Lady","")</f>
        <v/>
      </c>
    </row>
    <row r="1233" spans="1:12" s="1" customFormat="1" ht="13.8">
      <c r="A1233" s="28">
        <v>4146</v>
      </c>
      <c r="B1233" s="28" t="s">
        <v>860</v>
      </c>
      <c r="C1233" s="44" t="s">
        <v>949</v>
      </c>
      <c r="D1233" s="45"/>
      <c r="E1233" s="33" t="str">
        <f>IF(D1233&gt;0,($N$2-Excel_BuiltIn__FilterDatabase__1[[#This Row],[Szül Év.Hó.Nap]])/365.25,"0")</f>
        <v>0</v>
      </c>
      <c r="F1233" s="40"/>
      <c r="G1233" s="34" t="str">
        <f>CONCATENATE(H1233,Excel_BuiltIn__FilterDatabase__1[[#This Row],[Felnőtt]],Excel_BuiltIn__FilterDatabase__1[[#This Row],[Senior]],Excel_BuiltIn__FilterDatabase__1[[#This Row],[Super.s]],L1233)</f>
        <v xml:space="preserve">Super.s </v>
      </c>
      <c r="H1233" s="34" t="str">
        <f>IF(L1233="Nő","",IF(Excel_BuiltIn__FilterDatabase__1[[#This Row],[Kor]]&gt;=1=AND(Excel_BuiltIn__FilterDatabase__1[[#This Row],[Kor]]&lt;18),"Junior ",""))</f>
        <v/>
      </c>
      <c r="I1233" s="34" t="str">
        <f>IF(L1233="Nő","",IF(Excel_BuiltIn__FilterDatabase__1[[#This Row],[Kor]]&gt;=18=AND(Excel_BuiltIn__FilterDatabase__1[[#This Row],[Kor]]&lt;=49),"Felnőtt ",""))</f>
        <v/>
      </c>
      <c r="J1233" s="34" t="str">
        <f>IF(L1233="Nő","",IF(Excel_BuiltIn__FilterDatabase__1[[#This Row],[Kor]]&gt;49=AND(Excel_BuiltIn__FilterDatabase__1[[#This Row],[Kor]]&lt;=59),"Senior ",""))</f>
        <v/>
      </c>
      <c r="K1233" s="34" t="str">
        <f>IF(L1233="Nő","",IF(Excel_BuiltIn__FilterDatabase__1[[#This Row],[Kor]]&gt;=60,"Super.s ",""))</f>
        <v xml:space="preserve">Super.s </v>
      </c>
      <c r="L1233" s="34" t="str">
        <f>IF(Excel_BuiltIn__FilterDatabase__1[[#This Row],[Nem]]="Nő","Lady","")</f>
        <v/>
      </c>
    </row>
    <row r="1234" spans="1:12" s="1" customFormat="1" ht="13.8">
      <c r="A1234" s="28">
        <v>4148</v>
      </c>
      <c r="B1234" s="28" t="s">
        <v>861</v>
      </c>
      <c r="C1234" s="44" t="s">
        <v>941</v>
      </c>
      <c r="D1234" s="45"/>
      <c r="E1234" s="33" t="str">
        <f>IF(D1234&gt;0,($N$2-Excel_BuiltIn__FilterDatabase__1[[#This Row],[Szül Év.Hó.Nap]])/365.25,"0")</f>
        <v>0</v>
      </c>
      <c r="F1234" s="40"/>
      <c r="G1234" s="34" t="str">
        <f>CONCATENATE(H1234,Excel_BuiltIn__FilterDatabase__1[[#This Row],[Felnőtt]],Excel_BuiltIn__FilterDatabase__1[[#This Row],[Senior]],Excel_BuiltIn__FilterDatabase__1[[#This Row],[Super.s]],L1234)</f>
        <v xml:space="preserve">Super.s </v>
      </c>
      <c r="H1234" s="34" t="str">
        <f>IF(L1234="Nő","",IF(Excel_BuiltIn__FilterDatabase__1[[#This Row],[Kor]]&gt;=1=AND(Excel_BuiltIn__FilterDatabase__1[[#This Row],[Kor]]&lt;18),"Junior ",""))</f>
        <v/>
      </c>
      <c r="I1234" s="34" t="str">
        <f>IF(L1234="Nő","",IF(Excel_BuiltIn__FilterDatabase__1[[#This Row],[Kor]]&gt;=18=AND(Excel_BuiltIn__FilterDatabase__1[[#This Row],[Kor]]&lt;=49),"Felnőtt ",""))</f>
        <v/>
      </c>
      <c r="J1234" s="34" t="str">
        <f>IF(L1234="Nő","",IF(Excel_BuiltIn__FilterDatabase__1[[#This Row],[Kor]]&gt;49=AND(Excel_BuiltIn__FilterDatabase__1[[#This Row],[Kor]]&lt;=59),"Senior ",""))</f>
        <v/>
      </c>
      <c r="K1234" s="34" t="str">
        <f>IF(L1234="Nő","",IF(Excel_BuiltIn__FilterDatabase__1[[#This Row],[Kor]]&gt;=60,"Super.s ",""))</f>
        <v xml:space="preserve">Super.s </v>
      </c>
      <c r="L1234" s="34" t="str">
        <f>IF(Excel_BuiltIn__FilterDatabase__1[[#This Row],[Nem]]="Nő","Lady","")</f>
        <v/>
      </c>
    </row>
    <row r="1235" spans="1:12" s="1" customFormat="1" ht="13.8">
      <c r="A1235" s="28">
        <v>4156</v>
      </c>
      <c r="B1235" s="28" t="s">
        <v>862</v>
      </c>
      <c r="C1235" s="44" t="s">
        <v>1543</v>
      </c>
      <c r="D1235" s="45"/>
      <c r="E1235" s="33" t="str">
        <f>IF(D1235&gt;0,($N$2-Excel_BuiltIn__FilterDatabase__1[[#This Row],[Szül Év.Hó.Nap]])/365.25,"0")</f>
        <v>0</v>
      </c>
      <c r="F1235" s="40"/>
      <c r="G1235" s="34" t="str">
        <f>CONCATENATE(H1235,Excel_BuiltIn__FilterDatabase__1[[#This Row],[Felnőtt]],Excel_BuiltIn__FilterDatabase__1[[#This Row],[Senior]],Excel_BuiltIn__FilterDatabase__1[[#This Row],[Super.s]],L1235)</f>
        <v xml:space="preserve">Super.s </v>
      </c>
      <c r="H1235" s="34" t="str">
        <f>IF(L1235="Nő","",IF(Excel_BuiltIn__FilterDatabase__1[[#This Row],[Kor]]&gt;=1=AND(Excel_BuiltIn__FilterDatabase__1[[#This Row],[Kor]]&lt;18),"Junior ",""))</f>
        <v/>
      </c>
      <c r="I1235" s="34" t="str">
        <f>IF(L1235="Nő","",IF(Excel_BuiltIn__FilterDatabase__1[[#This Row],[Kor]]&gt;=18=AND(Excel_BuiltIn__FilterDatabase__1[[#This Row],[Kor]]&lt;=49),"Felnőtt ",""))</f>
        <v/>
      </c>
      <c r="J1235" s="34" t="str">
        <f>IF(L1235="Nő","",IF(Excel_BuiltIn__FilterDatabase__1[[#This Row],[Kor]]&gt;49=AND(Excel_BuiltIn__FilterDatabase__1[[#This Row],[Kor]]&lt;=59),"Senior ",""))</f>
        <v/>
      </c>
      <c r="K1235" s="34" t="str">
        <f>IF(L1235="Nő","",IF(Excel_BuiltIn__FilterDatabase__1[[#This Row],[Kor]]&gt;=60,"Super.s ",""))</f>
        <v xml:space="preserve">Super.s </v>
      </c>
      <c r="L1235" s="34" t="str">
        <f>IF(Excel_BuiltIn__FilterDatabase__1[[#This Row],[Nem]]="Nő","Lady","")</f>
        <v/>
      </c>
    </row>
    <row r="1236" spans="1:12" s="1" customFormat="1" ht="27.6">
      <c r="A1236" s="28">
        <v>4160</v>
      </c>
      <c r="B1236" s="28" t="s">
        <v>2608</v>
      </c>
      <c r="C1236" s="44" t="s">
        <v>1002</v>
      </c>
      <c r="D1236" s="45"/>
      <c r="E1236" s="33" t="str">
        <f>IF(D1236&gt;0,($N$2-Excel_BuiltIn__FilterDatabase__1[[#This Row],[Szül Év.Hó.Nap]])/365.25,"0")</f>
        <v>0</v>
      </c>
      <c r="F1236" s="40"/>
      <c r="G1236" s="34" t="str">
        <f>CONCATENATE(H1236,Excel_BuiltIn__FilterDatabase__1[[#This Row],[Felnőtt]],Excel_BuiltIn__FilterDatabase__1[[#This Row],[Senior]],Excel_BuiltIn__FilterDatabase__1[[#This Row],[Super.s]],L1236)</f>
        <v xml:space="preserve">Super.s </v>
      </c>
      <c r="H1236" s="34" t="str">
        <f>IF(L1236="Nő","",IF(Excel_BuiltIn__FilterDatabase__1[[#This Row],[Kor]]&gt;=1=AND(Excel_BuiltIn__FilterDatabase__1[[#This Row],[Kor]]&lt;18),"Junior ",""))</f>
        <v/>
      </c>
      <c r="I1236" s="34" t="str">
        <f>IF(L1236="Nő","",IF(Excel_BuiltIn__FilterDatabase__1[[#This Row],[Kor]]&gt;=18=AND(Excel_BuiltIn__FilterDatabase__1[[#This Row],[Kor]]&lt;=49),"Felnőtt ",""))</f>
        <v/>
      </c>
      <c r="J1236" s="34" t="str">
        <f>IF(L1236="Nő","",IF(Excel_BuiltIn__FilterDatabase__1[[#This Row],[Kor]]&gt;49=AND(Excel_BuiltIn__FilterDatabase__1[[#This Row],[Kor]]&lt;=59),"Senior ",""))</f>
        <v/>
      </c>
      <c r="K1236" s="34" t="str">
        <f>IF(L1236="Nő","",IF(Excel_BuiltIn__FilterDatabase__1[[#This Row],[Kor]]&gt;=60,"Super.s ",""))</f>
        <v xml:space="preserve">Super.s </v>
      </c>
      <c r="L1236" s="34" t="str">
        <f>IF(Excel_BuiltIn__FilterDatabase__1[[#This Row],[Nem]]="Nő","Lady","")</f>
        <v/>
      </c>
    </row>
    <row r="1237" spans="1:12" s="1" customFormat="1" ht="13.8">
      <c r="A1237" s="28">
        <v>4164</v>
      </c>
      <c r="B1237" s="28" t="s">
        <v>746</v>
      </c>
      <c r="C1237" s="44" t="s">
        <v>2365</v>
      </c>
      <c r="D1237" s="45"/>
      <c r="E1237" s="33" t="str">
        <f>IF(D1237&gt;0,($N$2-Excel_BuiltIn__FilterDatabase__1[[#This Row],[Szül Év.Hó.Nap]])/365.25,"0")</f>
        <v>0</v>
      </c>
      <c r="F1237" s="40"/>
      <c r="G1237" s="34" t="str">
        <f>CONCATENATE(H1237,Excel_BuiltIn__FilterDatabase__1[[#This Row],[Felnőtt]],Excel_BuiltIn__FilterDatabase__1[[#This Row],[Senior]],Excel_BuiltIn__FilterDatabase__1[[#This Row],[Super.s]],L1237)</f>
        <v xml:space="preserve">Super.s </v>
      </c>
      <c r="H1237" s="34" t="str">
        <f>IF(L1237="Nő","",IF(Excel_BuiltIn__FilterDatabase__1[[#This Row],[Kor]]&gt;=1=AND(Excel_BuiltIn__FilterDatabase__1[[#This Row],[Kor]]&lt;18),"Junior ",""))</f>
        <v/>
      </c>
      <c r="I1237" s="34" t="str">
        <f>IF(L1237="Nő","",IF(Excel_BuiltIn__FilterDatabase__1[[#This Row],[Kor]]&gt;=18=AND(Excel_BuiltIn__FilterDatabase__1[[#This Row],[Kor]]&lt;=49),"Felnőtt ",""))</f>
        <v/>
      </c>
      <c r="J1237" s="34" t="str">
        <f>IF(L1237="Nő","",IF(Excel_BuiltIn__FilterDatabase__1[[#This Row],[Kor]]&gt;49=AND(Excel_BuiltIn__FilterDatabase__1[[#This Row],[Kor]]&lt;=59),"Senior ",""))</f>
        <v/>
      </c>
      <c r="K1237" s="34" t="str">
        <f>IF(L1237="Nő","",IF(Excel_BuiltIn__FilterDatabase__1[[#This Row],[Kor]]&gt;=60,"Super.s ",""))</f>
        <v xml:space="preserve">Super.s </v>
      </c>
      <c r="L1237" s="34" t="str">
        <f>IF(Excel_BuiltIn__FilterDatabase__1[[#This Row],[Nem]]="Nő","Lady","")</f>
        <v/>
      </c>
    </row>
    <row r="1238" spans="1:12" s="1" customFormat="1" ht="13.8">
      <c r="A1238" s="28">
        <v>4166</v>
      </c>
      <c r="B1238" s="28" t="s">
        <v>863</v>
      </c>
      <c r="C1238" s="44" t="s">
        <v>259</v>
      </c>
      <c r="D1238" s="45"/>
      <c r="E1238" s="33" t="str">
        <f>IF(D1238&gt;0,($N$2-Excel_BuiltIn__FilterDatabase__1[[#This Row],[Szül Év.Hó.Nap]])/365.25,"0")</f>
        <v>0</v>
      </c>
      <c r="F1238" s="40"/>
      <c r="G1238" s="34" t="str">
        <f>CONCATENATE(H1238,Excel_BuiltIn__FilterDatabase__1[[#This Row],[Felnőtt]],Excel_BuiltIn__FilterDatabase__1[[#This Row],[Senior]],Excel_BuiltIn__FilterDatabase__1[[#This Row],[Super.s]],L1238)</f>
        <v xml:space="preserve">Super.s </v>
      </c>
      <c r="H1238" s="34" t="str">
        <f>IF(L1238="Nő","",IF(Excel_BuiltIn__FilterDatabase__1[[#This Row],[Kor]]&gt;=1=AND(Excel_BuiltIn__FilterDatabase__1[[#This Row],[Kor]]&lt;18),"Junior ",""))</f>
        <v/>
      </c>
      <c r="I1238" s="34" t="str">
        <f>IF(L1238="Nő","",IF(Excel_BuiltIn__FilterDatabase__1[[#This Row],[Kor]]&gt;=18=AND(Excel_BuiltIn__FilterDatabase__1[[#This Row],[Kor]]&lt;=49),"Felnőtt ",""))</f>
        <v/>
      </c>
      <c r="J1238" s="34" t="str">
        <f>IF(L1238="Nő","",IF(Excel_BuiltIn__FilterDatabase__1[[#This Row],[Kor]]&gt;49=AND(Excel_BuiltIn__FilterDatabase__1[[#This Row],[Kor]]&lt;=59),"Senior ",""))</f>
        <v/>
      </c>
      <c r="K1238" s="34" t="str">
        <f>IF(L1238="Nő","",IF(Excel_BuiltIn__FilterDatabase__1[[#This Row],[Kor]]&gt;=60,"Super.s ",""))</f>
        <v xml:space="preserve">Super.s </v>
      </c>
      <c r="L1238" s="34" t="str">
        <f>IF(Excel_BuiltIn__FilterDatabase__1[[#This Row],[Nem]]="Nő","Lady","")</f>
        <v/>
      </c>
    </row>
    <row r="1239" spans="1:12" s="1" customFormat="1" ht="13.8">
      <c r="A1239" s="28">
        <v>4167</v>
      </c>
      <c r="B1239" s="28" t="s">
        <v>462</v>
      </c>
      <c r="C1239" s="44" t="s">
        <v>991</v>
      </c>
      <c r="D1239" s="45"/>
      <c r="E1239" s="33" t="str">
        <f>IF(D1239&gt;0,($N$2-Excel_BuiltIn__FilterDatabase__1[[#This Row],[Szül Év.Hó.Nap]])/365.25,"0")</f>
        <v>0</v>
      </c>
      <c r="F1239" s="40"/>
      <c r="G1239" s="34" t="str">
        <f>CONCATENATE(H1239,Excel_BuiltIn__FilterDatabase__1[[#This Row],[Felnőtt]],Excel_BuiltIn__FilterDatabase__1[[#This Row],[Senior]],Excel_BuiltIn__FilterDatabase__1[[#This Row],[Super.s]],L1239)</f>
        <v xml:space="preserve">Super.s </v>
      </c>
      <c r="H1239" s="34" t="str">
        <f>IF(L1239="Nő","",IF(Excel_BuiltIn__FilterDatabase__1[[#This Row],[Kor]]&gt;=1=AND(Excel_BuiltIn__FilterDatabase__1[[#This Row],[Kor]]&lt;18),"Junior ",""))</f>
        <v/>
      </c>
      <c r="I1239" s="34" t="str">
        <f>IF(L1239="Nő","",IF(Excel_BuiltIn__FilterDatabase__1[[#This Row],[Kor]]&gt;=18=AND(Excel_BuiltIn__FilterDatabase__1[[#This Row],[Kor]]&lt;=49),"Felnőtt ",""))</f>
        <v/>
      </c>
      <c r="J1239" s="34" t="str">
        <f>IF(L1239="Nő","",IF(Excel_BuiltIn__FilterDatabase__1[[#This Row],[Kor]]&gt;49=AND(Excel_BuiltIn__FilterDatabase__1[[#This Row],[Kor]]&lt;=59),"Senior ",""))</f>
        <v/>
      </c>
      <c r="K1239" s="34" t="str">
        <f>IF(L1239="Nő","",IF(Excel_BuiltIn__FilterDatabase__1[[#This Row],[Kor]]&gt;=60,"Super.s ",""))</f>
        <v xml:space="preserve">Super.s </v>
      </c>
      <c r="L1239" s="34" t="str">
        <f>IF(Excel_BuiltIn__FilterDatabase__1[[#This Row],[Nem]]="Nő","Lady","")</f>
        <v/>
      </c>
    </row>
    <row r="1240" spans="1:12" s="1" customFormat="1" ht="13.8">
      <c r="A1240" s="28">
        <v>4172</v>
      </c>
      <c r="B1240" s="28" t="s">
        <v>864</v>
      </c>
      <c r="C1240" s="44" t="s">
        <v>1520</v>
      </c>
      <c r="D1240" s="45"/>
      <c r="E1240" s="33" t="str">
        <f>IF(D1240&gt;0,($N$2-Excel_BuiltIn__FilterDatabase__1[[#This Row],[Szül Év.Hó.Nap]])/365.25,"0")</f>
        <v>0</v>
      </c>
      <c r="F1240" s="40"/>
      <c r="G1240" s="34" t="str">
        <f>CONCATENATE(H1240,Excel_BuiltIn__FilterDatabase__1[[#This Row],[Felnőtt]],Excel_BuiltIn__FilterDatabase__1[[#This Row],[Senior]],Excel_BuiltIn__FilterDatabase__1[[#This Row],[Super.s]],L1240)</f>
        <v xml:space="preserve">Super.s </v>
      </c>
      <c r="H1240" s="34" t="str">
        <f>IF(L1240="Nő","",IF(Excel_BuiltIn__FilterDatabase__1[[#This Row],[Kor]]&gt;=1=AND(Excel_BuiltIn__FilterDatabase__1[[#This Row],[Kor]]&lt;18),"Junior ",""))</f>
        <v/>
      </c>
      <c r="I1240" s="34" t="str">
        <f>IF(L1240="Nő","",IF(Excel_BuiltIn__FilterDatabase__1[[#This Row],[Kor]]&gt;=18=AND(Excel_BuiltIn__FilterDatabase__1[[#This Row],[Kor]]&lt;=49),"Felnőtt ",""))</f>
        <v/>
      </c>
      <c r="J1240" s="34" t="str">
        <f>IF(L1240="Nő","",IF(Excel_BuiltIn__FilterDatabase__1[[#This Row],[Kor]]&gt;49=AND(Excel_BuiltIn__FilterDatabase__1[[#This Row],[Kor]]&lt;=59),"Senior ",""))</f>
        <v/>
      </c>
      <c r="K1240" s="34" t="str">
        <f>IF(L1240="Nő","",IF(Excel_BuiltIn__FilterDatabase__1[[#This Row],[Kor]]&gt;=60,"Super.s ",""))</f>
        <v xml:space="preserve">Super.s </v>
      </c>
      <c r="L1240" s="34" t="str">
        <f>IF(Excel_BuiltIn__FilterDatabase__1[[#This Row],[Nem]]="Nő","Lady","")</f>
        <v/>
      </c>
    </row>
    <row r="1241" spans="1:12" s="1" customFormat="1" ht="13.8">
      <c r="A1241" s="28">
        <v>4173</v>
      </c>
      <c r="B1241" s="28" t="s">
        <v>1617</v>
      </c>
      <c r="C1241" s="44" t="s">
        <v>1520</v>
      </c>
      <c r="D1241" s="45"/>
      <c r="E1241" s="33" t="str">
        <f>IF(D1241&gt;0,($N$2-Excel_BuiltIn__FilterDatabase__1[[#This Row],[Szül Év.Hó.Nap]])/365.25,"0")</f>
        <v>0</v>
      </c>
      <c r="F1241" s="40"/>
      <c r="G1241" s="34" t="str">
        <f>CONCATENATE(H1241,Excel_BuiltIn__FilterDatabase__1[[#This Row],[Felnőtt]],Excel_BuiltIn__FilterDatabase__1[[#This Row],[Senior]],Excel_BuiltIn__FilterDatabase__1[[#This Row],[Super.s]],L1241)</f>
        <v xml:space="preserve">Super.s </v>
      </c>
      <c r="H1241" s="34" t="str">
        <f>IF(L1241="Nő","",IF(Excel_BuiltIn__FilterDatabase__1[[#This Row],[Kor]]&gt;=1=AND(Excel_BuiltIn__FilterDatabase__1[[#This Row],[Kor]]&lt;18),"Junior ",""))</f>
        <v/>
      </c>
      <c r="I1241" s="34" t="str">
        <f>IF(L1241="Nő","",IF(Excel_BuiltIn__FilterDatabase__1[[#This Row],[Kor]]&gt;=18=AND(Excel_BuiltIn__FilterDatabase__1[[#This Row],[Kor]]&lt;=49),"Felnőtt ",""))</f>
        <v/>
      </c>
      <c r="J1241" s="34" t="str">
        <f>IF(L1241="Nő","",IF(Excel_BuiltIn__FilterDatabase__1[[#This Row],[Kor]]&gt;49=AND(Excel_BuiltIn__FilterDatabase__1[[#This Row],[Kor]]&lt;=59),"Senior ",""))</f>
        <v/>
      </c>
      <c r="K1241" s="34" t="str">
        <f>IF(L1241="Nő","",IF(Excel_BuiltIn__FilterDatabase__1[[#This Row],[Kor]]&gt;=60,"Super.s ",""))</f>
        <v xml:space="preserve">Super.s </v>
      </c>
      <c r="L1241" s="34" t="str">
        <f>IF(Excel_BuiltIn__FilterDatabase__1[[#This Row],[Nem]]="Nő","Lady","")</f>
        <v/>
      </c>
    </row>
    <row r="1242" spans="1:12" s="1" customFormat="1" ht="13.8">
      <c r="A1242" s="28">
        <v>4175</v>
      </c>
      <c r="B1242" s="28" t="s">
        <v>2609</v>
      </c>
      <c r="C1242" s="44" t="s">
        <v>27</v>
      </c>
      <c r="D1242" s="45"/>
      <c r="E1242" s="33" t="str">
        <f>IF(D1242&gt;0,($N$2-Excel_BuiltIn__FilterDatabase__1[[#This Row],[Szül Év.Hó.Nap]])/365.25,"0")</f>
        <v>0</v>
      </c>
      <c r="F1242" s="40"/>
      <c r="G1242" s="34" t="str">
        <f>CONCATENATE(H1242,Excel_BuiltIn__FilterDatabase__1[[#This Row],[Felnőtt]],Excel_BuiltIn__FilterDatabase__1[[#This Row],[Senior]],Excel_BuiltIn__FilterDatabase__1[[#This Row],[Super.s]],L1242)</f>
        <v xml:space="preserve">Super.s </v>
      </c>
      <c r="H1242" s="34" t="str">
        <f>IF(L1242="Nő","",IF(Excel_BuiltIn__FilterDatabase__1[[#This Row],[Kor]]&gt;=1=AND(Excel_BuiltIn__FilterDatabase__1[[#This Row],[Kor]]&lt;18),"Junior ",""))</f>
        <v/>
      </c>
      <c r="I1242" s="34" t="str">
        <f>IF(L1242="Nő","",IF(Excel_BuiltIn__FilterDatabase__1[[#This Row],[Kor]]&gt;=18=AND(Excel_BuiltIn__FilterDatabase__1[[#This Row],[Kor]]&lt;=49),"Felnőtt ",""))</f>
        <v/>
      </c>
      <c r="J1242" s="34" t="str">
        <f>IF(L1242="Nő","",IF(Excel_BuiltIn__FilterDatabase__1[[#This Row],[Kor]]&gt;49=AND(Excel_BuiltIn__FilterDatabase__1[[#This Row],[Kor]]&lt;=59),"Senior ",""))</f>
        <v/>
      </c>
      <c r="K1242" s="34" t="str">
        <f>IF(L1242="Nő","",IF(Excel_BuiltIn__FilterDatabase__1[[#This Row],[Kor]]&gt;=60,"Super.s ",""))</f>
        <v xml:space="preserve">Super.s </v>
      </c>
      <c r="L1242" s="34" t="str">
        <f>IF(Excel_BuiltIn__FilterDatabase__1[[#This Row],[Nem]]="Nő","Lady","")</f>
        <v/>
      </c>
    </row>
    <row r="1243" spans="1:12" s="1" customFormat="1" ht="13.8">
      <c r="A1243" s="28">
        <v>4176</v>
      </c>
      <c r="B1243" s="28" t="s">
        <v>866</v>
      </c>
      <c r="C1243" s="44" t="s">
        <v>589</v>
      </c>
      <c r="D1243" s="45"/>
      <c r="E1243" s="33" t="str">
        <f>IF(D1243&gt;0,($N$2-Excel_BuiltIn__FilterDatabase__1[[#This Row],[Szül Év.Hó.Nap]])/365.25,"0")</f>
        <v>0</v>
      </c>
      <c r="F1243" s="40"/>
      <c r="G1243" s="34" t="str">
        <f>CONCATENATE(H1243,Excel_BuiltIn__FilterDatabase__1[[#This Row],[Felnőtt]],Excel_BuiltIn__FilterDatabase__1[[#This Row],[Senior]],Excel_BuiltIn__FilterDatabase__1[[#This Row],[Super.s]],L1243)</f>
        <v xml:space="preserve">Super.s </v>
      </c>
      <c r="H1243" s="34" t="str">
        <f>IF(L1243="Nő","",IF(Excel_BuiltIn__FilterDatabase__1[[#This Row],[Kor]]&gt;=1=AND(Excel_BuiltIn__FilterDatabase__1[[#This Row],[Kor]]&lt;18),"Junior ",""))</f>
        <v/>
      </c>
      <c r="I1243" s="34" t="str">
        <f>IF(L1243="Nő","",IF(Excel_BuiltIn__FilterDatabase__1[[#This Row],[Kor]]&gt;=18=AND(Excel_BuiltIn__FilterDatabase__1[[#This Row],[Kor]]&lt;=49),"Felnőtt ",""))</f>
        <v/>
      </c>
      <c r="J1243" s="34" t="str">
        <f>IF(L1243="Nő","",IF(Excel_BuiltIn__FilterDatabase__1[[#This Row],[Kor]]&gt;49=AND(Excel_BuiltIn__FilterDatabase__1[[#This Row],[Kor]]&lt;=59),"Senior ",""))</f>
        <v/>
      </c>
      <c r="K1243" s="34" t="str">
        <f>IF(L1243="Nő","",IF(Excel_BuiltIn__FilterDatabase__1[[#This Row],[Kor]]&gt;=60,"Super.s ",""))</f>
        <v xml:space="preserve">Super.s </v>
      </c>
      <c r="L1243" s="34" t="str">
        <f>IF(Excel_BuiltIn__FilterDatabase__1[[#This Row],[Nem]]="Nő","Lady","")</f>
        <v/>
      </c>
    </row>
    <row r="1244" spans="1:12" s="1" customFormat="1" ht="13.8">
      <c r="A1244" s="28">
        <v>4177</v>
      </c>
      <c r="B1244" s="28" t="s">
        <v>867</v>
      </c>
      <c r="C1244" s="44" t="s">
        <v>87</v>
      </c>
      <c r="D1244" s="45"/>
      <c r="E1244" s="33" t="str">
        <f>IF(D1244&gt;0,($N$2-Excel_BuiltIn__FilterDatabase__1[[#This Row],[Szül Év.Hó.Nap]])/365.25,"0")</f>
        <v>0</v>
      </c>
      <c r="F1244" s="40"/>
      <c r="G1244" s="34" t="str">
        <f>CONCATENATE(H1244,Excel_BuiltIn__FilterDatabase__1[[#This Row],[Felnőtt]],Excel_BuiltIn__FilterDatabase__1[[#This Row],[Senior]],Excel_BuiltIn__FilterDatabase__1[[#This Row],[Super.s]],L1244)</f>
        <v xml:space="preserve">Super.s </v>
      </c>
      <c r="H1244" s="34" t="str">
        <f>IF(L1244="Nő","",IF(Excel_BuiltIn__FilterDatabase__1[[#This Row],[Kor]]&gt;=1=AND(Excel_BuiltIn__FilterDatabase__1[[#This Row],[Kor]]&lt;18),"Junior ",""))</f>
        <v/>
      </c>
      <c r="I1244" s="34" t="str">
        <f>IF(L1244="Nő","",IF(Excel_BuiltIn__FilterDatabase__1[[#This Row],[Kor]]&gt;=18=AND(Excel_BuiltIn__FilterDatabase__1[[#This Row],[Kor]]&lt;=49),"Felnőtt ",""))</f>
        <v/>
      </c>
      <c r="J1244" s="34" t="str">
        <f>IF(L1244="Nő","",IF(Excel_BuiltIn__FilterDatabase__1[[#This Row],[Kor]]&gt;49=AND(Excel_BuiltIn__FilterDatabase__1[[#This Row],[Kor]]&lt;=59),"Senior ",""))</f>
        <v/>
      </c>
      <c r="K1244" s="34" t="str">
        <f>IF(L1244="Nő","",IF(Excel_BuiltIn__FilterDatabase__1[[#This Row],[Kor]]&gt;=60,"Super.s ",""))</f>
        <v xml:space="preserve">Super.s </v>
      </c>
      <c r="L1244" s="34" t="str">
        <f>IF(Excel_BuiltIn__FilterDatabase__1[[#This Row],[Nem]]="Nő","Lady","")</f>
        <v/>
      </c>
    </row>
    <row r="1245" spans="1:12" s="1" customFormat="1" ht="13.8">
      <c r="A1245" s="28">
        <v>4179</v>
      </c>
      <c r="B1245" s="28" t="s">
        <v>869</v>
      </c>
      <c r="C1245" s="44" t="s">
        <v>87</v>
      </c>
      <c r="D1245" s="45"/>
      <c r="E1245" s="33" t="str">
        <f>IF(D1245&gt;0,($N$2-Excel_BuiltIn__FilterDatabase__1[[#This Row],[Szül Év.Hó.Nap]])/365.25,"0")</f>
        <v>0</v>
      </c>
      <c r="F1245" s="40"/>
      <c r="G1245" s="34" t="str">
        <f>CONCATENATE(H1245,Excel_BuiltIn__FilterDatabase__1[[#This Row],[Felnőtt]],Excel_BuiltIn__FilterDatabase__1[[#This Row],[Senior]],Excel_BuiltIn__FilterDatabase__1[[#This Row],[Super.s]],L1245)</f>
        <v xml:space="preserve">Super.s </v>
      </c>
      <c r="H1245" s="34" t="str">
        <f>IF(L1245="Nő","",IF(Excel_BuiltIn__FilterDatabase__1[[#This Row],[Kor]]&gt;=1=AND(Excel_BuiltIn__FilterDatabase__1[[#This Row],[Kor]]&lt;18),"Junior ",""))</f>
        <v/>
      </c>
      <c r="I1245" s="34" t="str">
        <f>IF(L1245="Nő","",IF(Excel_BuiltIn__FilterDatabase__1[[#This Row],[Kor]]&gt;=18=AND(Excel_BuiltIn__FilterDatabase__1[[#This Row],[Kor]]&lt;=49),"Felnőtt ",""))</f>
        <v/>
      </c>
      <c r="J1245" s="34" t="str">
        <f>IF(L1245="Nő","",IF(Excel_BuiltIn__FilterDatabase__1[[#This Row],[Kor]]&gt;49=AND(Excel_BuiltIn__FilterDatabase__1[[#This Row],[Kor]]&lt;=59),"Senior ",""))</f>
        <v/>
      </c>
      <c r="K1245" s="34" t="str">
        <f>IF(L1245="Nő","",IF(Excel_BuiltIn__FilterDatabase__1[[#This Row],[Kor]]&gt;=60,"Super.s ",""))</f>
        <v xml:space="preserve">Super.s </v>
      </c>
      <c r="L1245" s="34" t="str">
        <f>IF(Excel_BuiltIn__FilterDatabase__1[[#This Row],[Nem]]="Nő","Lady","")</f>
        <v/>
      </c>
    </row>
    <row r="1246" spans="1:12" s="1" customFormat="1" ht="13.8">
      <c r="A1246" s="28">
        <v>4179</v>
      </c>
      <c r="B1246" s="28" t="s">
        <v>869</v>
      </c>
      <c r="C1246" s="44" t="s">
        <v>87</v>
      </c>
      <c r="D1246" s="45"/>
      <c r="E1246" s="33" t="str">
        <f>IF(D1246&gt;0,($N$2-Excel_BuiltIn__FilterDatabase__1[[#This Row],[Szül Év.Hó.Nap]])/365.25,"0")</f>
        <v>0</v>
      </c>
      <c r="F1246" s="40"/>
      <c r="G1246" s="34" t="str">
        <f>CONCATENATE(H1246,Excel_BuiltIn__FilterDatabase__1[[#This Row],[Felnőtt]],Excel_BuiltIn__FilterDatabase__1[[#This Row],[Senior]],Excel_BuiltIn__FilterDatabase__1[[#This Row],[Super.s]],L1246)</f>
        <v xml:space="preserve">Super.s </v>
      </c>
      <c r="H1246" s="34" t="str">
        <f>IF(L1246="Nő","",IF(Excel_BuiltIn__FilterDatabase__1[[#This Row],[Kor]]&gt;=1=AND(Excel_BuiltIn__FilterDatabase__1[[#This Row],[Kor]]&lt;18),"Junior ",""))</f>
        <v/>
      </c>
      <c r="I1246" s="34" t="str">
        <f>IF(L1246="Nő","",IF(Excel_BuiltIn__FilterDatabase__1[[#This Row],[Kor]]&gt;=18=AND(Excel_BuiltIn__FilterDatabase__1[[#This Row],[Kor]]&lt;=49),"Felnőtt ",""))</f>
        <v/>
      </c>
      <c r="J1246" s="34" t="str">
        <f>IF(L1246="Nő","",IF(Excel_BuiltIn__FilterDatabase__1[[#This Row],[Kor]]&gt;49=AND(Excel_BuiltIn__FilterDatabase__1[[#This Row],[Kor]]&lt;=59),"Senior ",""))</f>
        <v/>
      </c>
      <c r="K1246" s="34" t="str">
        <f>IF(L1246="Nő","",IF(Excel_BuiltIn__FilterDatabase__1[[#This Row],[Kor]]&gt;=60,"Super.s ",""))</f>
        <v xml:space="preserve">Super.s </v>
      </c>
      <c r="L1246" s="34" t="str">
        <f>IF(Excel_BuiltIn__FilterDatabase__1[[#This Row],[Nem]]="Nő","Lady","")</f>
        <v/>
      </c>
    </row>
    <row r="1247" spans="1:12" s="1" customFormat="1" ht="27.6">
      <c r="A1247" s="28">
        <v>4191</v>
      </c>
      <c r="B1247" s="28" t="s">
        <v>870</v>
      </c>
      <c r="C1247" s="44" t="s">
        <v>968</v>
      </c>
      <c r="D1247" s="45"/>
      <c r="E1247" s="33" t="str">
        <f>IF(D1247&gt;0,($N$2-Excel_BuiltIn__FilterDatabase__1[[#This Row],[Szül Év.Hó.Nap]])/365.25,"0")</f>
        <v>0</v>
      </c>
      <c r="F1247" s="40"/>
      <c r="G1247" s="34" t="str">
        <f>CONCATENATE(H1247,Excel_BuiltIn__FilterDatabase__1[[#This Row],[Felnőtt]],Excel_BuiltIn__FilterDatabase__1[[#This Row],[Senior]],Excel_BuiltIn__FilterDatabase__1[[#This Row],[Super.s]],L1247)</f>
        <v xml:space="preserve">Super.s </v>
      </c>
      <c r="H1247" s="34" t="str">
        <f>IF(L1247="Nő","",IF(Excel_BuiltIn__FilterDatabase__1[[#This Row],[Kor]]&gt;=1=AND(Excel_BuiltIn__FilterDatabase__1[[#This Row],[Kor]]&lt;18),"Junior ",""))</f>
        <v/>
      </c>
      <c r="I1247" s="34" t="str">
        <f>IF(L1247="Nő","",IF(Excel_BuiltIn__FilterDatabase__1[[#This Row],[Kor]]&gt;=18=AND(Excel_BuiltIn__FilterDatabase__1[[#This Row],[Kor]]&lt;=49),"Felnőtt ",""))</f>
        <v/>
      </c>
      <c r="J1247" s="34" t="str">
        <f>IF(L1247="Nő","",IF(Excel_BuiltIn__FilterDatabase__1[[#This Row],[Kor]]&gt;49=AND(Excel_BuiltIn__FilterDatabase__1[[#This Row],[Kor]]&lt;=59),"Senior ",""))</f>
        <v/>
      </c>
      <c r="K1247" s="34" t="str">
        <f>IF(L1247="Nő","",IF(Excel_BuiltIn__FilterDatabase__1[[#This Row],[Kor]]&gt;=60,"Super.s ",""))</f>
        <v xml:space="preserve">Super.s </v>
      </c>
      <c r="L1247" s="34" t="str">
        <f>IF(Excel_BuiltIn__FilterDatabase__1[[#This Row],[Nem]]="Nő","Lady","")</f>
        <v/>
      </c>
    </row>
    <row r="1248" spans="1:12" s="1" customFormat="1" ht="13.8">
      <c r="A1248" s="28">
        <v>4193</v>
      </c>
      <c r="B1248" s="28" t="s">
        <v>871</v>
      </c>
      <c r="C1248" s="44" t="s">
        <v>2364</v>
      </c>
      <c r="D1248" s="45"/>
      <c r="E1248" s="33" t="str">
        <f>IF(D1248&gt;0,($N$2-Excel_BuiltIn__FilterDatabase__1[[#This Row],[Szül Év.Hó.Nap]])/365.25,"0")</f>
        <v>0</v>
      </c>
      <c r="F1248" s="40"/>
      <c r="G1248" s="34" t="str">
        <f>CONCATENATE(H1248,Excel_BuiltIn__FilterDatabase__1[[#This Row],[Felnőtt]],Excel_BuiltIn__FilterDatabase__1[[#This Row],[Senior]],Excel_BuiltIn__FilterDatabase__1[[#This Row],[Super.s]],L1248)</f>
        <v xml:space="preserve">Super.s </v>
      </c>
      <c r="H1248" s="34" t="str">
        <f>IF(L1248="Nő","",IF(Excel_BuiltIn__FilterDatabase__1[[#This Row],[Kor]]&gt;=1=AND(Excel_BuiltIn__FilterDatabase__1[[#This Row],[Kor]]&lt;18),"Junior ",""))</f>
        <v/>
      </c>
      <c r="I1248" s="34" t="str">
        <f>IF(L1248="Nő","",IF(Excel_BuiltIn__FilterDatabase__1[[#This Row],[Kor]]&gt;=18=AND(Excel_BuiltIn__FilterDatabase__1[[#This Row],[Kor]]&lt;=49),"Felnőtt ",""))</f>
        <v/>
      </c>
      <c r="J1248" s="34" t="str">
        <f>IF(L1248="Nő","",IF(Excel_BuiltIn__FilterDatabase__1[[#This Row],[Kor]]&gt;49=AND(Excel_BuiltIn__FilterDatabase__1[[#This Row],[Kor]]&lt;=59),"Senior ",""))</f>
        <v/>
      </c>
      <c r="K1248" s="34" t="str">
        <f>IF(L1248="Nő","",IF(Excel_BuiltIn__FilterDatabase__1[[#This Row],[Kor]]&gt;=60,"Super.s ",""))</f>
        <v xml:space="preserve">Super.s </v>
      </c>
      <c r="L1248" s="34" t="str">
        <f>IF(Excel_BuiltIn__FilterDatabase__1[[#This Row],[Nem]]="Nő","Lady","")</f>
        <v/>
      </c>
    </row>
    <row r="1249" spans="1:12" s="1" customFormat="1" ht="13.8">
      <c r="A1249" s="28">
        <v>4194</v>
      </c>
      <c r="B1249" s="28" t="s">
        <v>1045</v>
      </c>
      <c r="C1249" s="44" t="s">
        <v>2364</v>
      </c>
      <c r="D1249" s="45"/>
      <c r="E1249" s="33" t="str">
        <f>IF(D1249&gt;0,($N$2-Excel_BuiltIn__FilterDatabase__1[[#This Row],[Szül Év.Hó.Nap]])/365.25,"0")</f>
        <v>0</v>
      </c>
      <c r="F1249" s="40"/>
      <c r="G1249" s="34" t="str">
        <f>CONCATENATE(H1249,Excel_BuiltIn__FilterDatabase__1[[#This Row],[Felnőtt]],Excel_BuiltIn__FilterDatabase__1[[#This Row],[Senior]],Excel_BuiltIn__FilterDatabase__1[[#This Row],[Super.s]],L1249)</f>
        <v xml:space="preserve">Super.s </v>
      </c>
      <c r="H1249" s="34" t="str">
        <f>IF(L1249="Nő","",IF(Excel_BuiltIn__FilterDatabase__1[[#This Row],[Kor]]&gt;=1=AND(Excel_BuiltIn__FilterDatabase__1[[#This Row],[Kor]]&lt;18),"Junior ",""))</f>
        <v/>
      </c>
      <c r="I1249" s="34" t="str">
        <f>IF(L1249="Nő","",IF(Excel_BuiltIn__FilterDatabase__1[[#This Row],[Kor]]&gt;=18=AND(Excel_BuiltIn__FilterDatabase__1[[#This Row],[Kor]]&lt;=49),"Felnőtt ",""))</f>
        <v/>
      </c>
      <c r="J1249" s="34" t="str">
        <f>IF(L1249="Nő","",IF(Excel_BuiltIn__FilterDatabase__1[[#This Row],[Kor]]&gt;49=AND(Excel_BuiltIn__FilterDatabase__1[[#This Row],[Kor]]&lt;=59),"Senior ",""))</f>
        <v/>
      </c>
      <c r="K1249" s="34" t="str">
        <f>IF(L1249="Nő","",IF(Excel_BuiltIn__FilterDatabase__1[[#This Row],[Kor]]&gt;=60,"Super.s ",""))</f>
        <v xml:space="preserve">Super.s </v>
      </c>
      <c r="L1249" s="34" t="str">
        <f>IF(Excel_BuiltIn__FilterDatabase__1[[#This Row],[Nem]]="Nő","Lady","")</f>
        <v/>
      </c>
    </row>
    <row r="1250" spans="1:12" s="1" customFormat="1" ht="13.8">
      <c r="A1250" s="28">
        <v>4197</v>
      </c>
      <c r="B1250" s="28" t="s">
        <v>872</v>
      </c>
      <c r="C1250" s="44" t="s">
        <v>986</v>
      </c>
      <c r="D1250" s="45"/>
      <c r="E1250" s="33" t="str">
        <f>IF(D1250&gt;0,($N$2-Excel_BuiltIn__FilterDatabase__1[[#This Row],[Szül Év.Hó.Nap]])/365.25,"0")</f>
        <v>0</v>
      </c>
      <c r="F1250" s="40"/>
      <c r="G1250" s="34" t="str">
        <f>CONCATENATE(H1250,Excel_BuiltIn__FilterDatabase__1[[#This Row],[Felnőtt]],Excel_BuiltIn__FilterDatabase__1[[#This Row],[Senior]],Excel_BuiltIn__FilterDatabase__1[[#This Row],[Super.s]],L1250)</f>
        <v xml:space="preserve">Super.s </v>
      </c>
      <c r="H1250" s="34" t="str">
        <f>IF(L1250="Nő","",IF(Excel_BuiltIn__FilterDatabase__1[[#This Row],[Kor]]&gt;=1=AND(Excel_BuiltIn__FilterDatabase__1[[#This Row],[Kor]]&lt;18),"Junior ",""))</f>
        <v/>
      </c>
      <c r="I1250" s="34" t="str">
        <f>IF(L1250="Nő","",IF(Excel_BuiltIn__FilterDatabase__1[[#This Row],[Kor]]&gt;=18=AND(Excel_BuiltIn__FilterDatabase__1[[#This Row],[Kor]]&lt;=49),"Felnőtt ",""))</f>
        <v/>
      </c>
      <c r="J1250" s="34" t="str">
        <f>IF(L1250="Nő","",IF(Excel_BuiltIn__FilterDatabase__1[[#This Row],[Kor]]&gt;49=AND(Excel_BuiltIn__FilterDatabase__1[[#This Row],[Kor]]&lt;=59),"Senior ",""))</f>
        <v/>
      </c>
      <c r="K1250" s="34" t="str">
        <f>IF(L1250="Nő","",IF(Excel_BuiltIn__FilterDatabase__1[[#This Row],[Kor]]&gt;=60,"Super.s ",""))</f>
        <v xml:space="preserve">Super.s </v>
      </c>
      <c r="L1250" s="34" t="str">
        <f>IF(Excel_BuiltIn__FilterDatabase__1[[#This Row],[Nem]]="Nő","Lady","")</f>
        <v/>
      </c>
    </row>
    <row r="1251" spans="1:12" s="1" customFormat="1" ht="13.8">
      <c r="A1251" s="28">
        <v>4203</v>
      </c>
      <c r="B1251" s="28" t="s">
        <v>2610</v>
      </c>
      <c r="C1251" s="44" t="s">
        <v>1042</v>
      </c>
      <c r="D1251" s="45"/>
      <c r="E1251" s="33" t="str">
        <f>IF(D1251&gt;0,($N$2-Excel_BuiltIn__FilterDatabase__1[[#This Row],[Szül Év.Hó.Nap]])/365.25,"0")</f>
        <v>0</v>
      </c>
      <c r="F1251" s="40"/>
      <c r="G1251" s="34" t="str">
        <f>CONCATENATE(H1251,Excel_BuiltIn__FilterDatabase__1[[#This Row],[Felnőtt]],Excel_BuiltIn__FilterDatabase__1[[#This Row],[Senior]],Excel_BuiltIn__FilterDatabase__1[[#This Row],[Super.s]],L1251)</f>
        <v xml:space="preserve">Super.s </v>
      </c>
      <c r="H1251" s="34" t="str">
        <f>IF(L1251="Nő","",IF(Excel_BuiltIn__FilterDatabase__1[[#This Row],[Kor]]&gt;=1=AND(Excel_BuiltIn__FilterDatabase__1[[#This Row],[Kor]]&lt;18),"Junior ",""))</f>
        <v/>
      </c>
      <c r="I1251" s="34" t="str">
        <f>IF(L1251="Nő","",IF(Excel_BuiltIn__FilterDatabase__1[[#This Row],[Kor]]&gt;=18=AND(Excel_BuiltIn__FilterDatabase__1[[#This Row],[Kor]]&lt;=49),"Felnőtt ",""))</f>
        <v/>
      </c>
      <c r="J1251" s="34" t="str">
        <f>IF(L1251="Nő","",IF(Excel_BuiltIn__FilterDatabase__1[[#This Row],[Kor]]&gt;49=AND(Excel_BuiltIn__FilterDatabase__1[[#This Row],[Kor]]&lt;=59),"Senior ",""))</f>
        <v/>
      </c>
      <c r="K1251" s="34" t="str">
        <f>IF(L1251="Nő","",IF(Excel_BuiltIn__FilterDatabase__1[[#This Row],[Kor]]&gt;=60,"Super.s ",""))</f>
        <v xml:space="preserve">Super.s </v>
      </c>
      <c r="L1251" s="34" t="str">
        <f>IF(Excel_BuiltIn__FilterDatabase__1[[#This Row],[Nem]]="Nő","Lady","")</f>
        <v/>
      </c>
    </row>
    <row r="1252" spans="1:12" s="1" customFormat="1" ht="13.8">
      <c r="A1252" s="28">
        <v>4204</v>
      </c>
      <c r="B1252" s="28" t="s">
        <v>874</v>
      </c>
      <c r="C1252" s="44" t="s">
        <v>1042</v>
      </c>
      <c r="D1252" s="45"/>
      <c r="E1252" s="33" t="str">
        <f>IF(D1252&gt;0,($N$2-Excel_BuiltIn__FilterDatabase__1[[#This Row],[Szül Év.Hó.Nap]])/365.25,"0")</f>
        <v>0</v>
      </c>
      <c r="F1252" s="40"/>
      <c r="G1252" s="34" t="str">
        <f>CONCATENATE(H1252,Excel_BuiltIn__FilterDatabase__1[[#This Row],[Felnőtt]],Excel_BuiltIn__FilterDatabase__1[[#This Row],[Senior]],Excel_BuiltIn__FilterDatabase__1[[#This Row],[Super.s]],L1252)</f>
        <v xml:space="preserve">Super.s </v>
      </c>
      <c r="H1252" s="34" t="str">
        <f>IF(L1252="Nő","",IF(Excel_BuiltIn__FilterDatabase__1[[#This Row],[Kor]]&gt;=1=AND(Excel_BuiltIn__FilterDatabase__1[[#This Row],[Kor]]&lt;18),"Junior ",""))</f>
        <v/>
      </c>
      <c r="I1252" s="34" t="str">
        <f>IF(L1252="Nő","",IF(Excel_BuiltIn__FilterDatabase__1[[#This Row],[Kor]]&gt;=18=AND(Excel_BuiltIn__FilterDatabase__1[[#This Row],[Kor]]&lt;=49),"Felnőtt ",""))</f>
        <v/>
      </c>
      <c r="J1252" s="34" t="str">
        <f>IF(L1252="Nő","",IF(Excel_BuiltIn__FilterDatabase__1[[#This Row],[Kor]]&gt;49=AND(Excel_BuiltIn__FilterDatabase__1[[#This Row],[Kor]]&lt;=59),"Senior ",""))</f>
        <v/>
      </c>
      <c r="K1252" s="34" t="str">
        <f>IF(L1252="Nő","",IF(Excel_BuiltIn__FilterDatabase__1[[#This Row],[Kor]]&gt;=60,"Super.s ",""))</f>
        <v xml:space="preserve">Super.s </v>
      </c>
      <c r="L1252" s="34" t="str">
        <f>IF(Excel_BuiltIn__FilterDatabase__1[[#This Row],[Nem]]="Nő","Lady","")</f>
        <v/>
      </c>
    </row>
    <row r="1253" spans="1:12" s="1" customFormat="1" ht="13.8">
      <c r="A1253" s="28">
        <v>4206</v>
      </c>
      <c r="B1253" s="28" t="s">
        <v>875</v>
      </c>
      <c r="C1253" s="44" t="s">
        <v>964</v>
      </c>
      <c r="D1253" s="45"/>
      <c r="E1253" s="33" t="str">
        <f>IF(D1253&gt;0,($N$2-Excel_BuiltIn__FilterDatabase__1[[#This Row],[Szül Év.Hó.Nap]])/365.25,"0")</f>
        <v>0</v>
      </c>
      <c r="F1253" s="40"/>
      <c r="G1253" s="34" t="str">
        <f>CONCATENATE(H1253,Excel_BuiltIn__FilterDatabase__1[[#This Row],[Felnőtt]],Excel_BuiltIn__FilterDatabase__1[[#This Row],[Senior]],Excel_BuiltIn__FilterDatabase__1[[#This Row],[Super.s]],L1253)</f>
        <v xml:space="preserve">Super.s </v>
      </c>
      <c r="H1253" s="34" t="str">
        <f>IF(L1253="Nő","",IF(Excel_BuiltIn__FilterDatabase__1[[#This Row],[Kor]]&gt;=1=AND(Excel_BuiltIn__FilterDatabase__1[[#This Row],[Kor]]&lt;18),"Junior ",""))</f>
        <v/>
      </c>
      <c r="I1253" s="34" t="str">
        <f>IF(L1253="Nő","",IF(Excel_BuiltIn__FilterDatabase__1[[#This Row],[Kor]]&gt;=18=AND(Excel_BuiltIn__FilterDatabase__1[[#This Row],[Kor]]&lt;=49),"Felnőtt ",""))</f>
        <v/>
      </c>
      <c r="J1253" s="34" t="str">
        <f>IF(L1253="Nő","",IF(Excel_BuiltIn__FilterDatabase__1[[#This Row],[Kor]]&gt;49=AND(Excel_BuiltIn__FilterDatabase__1[[#This Row],[Kor]]&lt;=59),"Senior ",""))</f>
        <v/>
      </c>
      <c r="K1253" s="34" t="str">
        <f>IF(L1253="Nő","",IF(Excel_BuiltIn__FilterDatabase__1[[#This Row],[Kor]]&gt;=60,"Super.s ",""))</f>
        <v xml:space="preserve">Super.s </v>
      </c>
      <c r="L1253" s="34" t="str">
        <f>IF(Excel_BuiltIn__FilterDatabase__1[[#This Row],[Nem]]="Nő","Lady","")</f>
        <v/>
      </c>
    </row>
    <row r="1254" spans="1:12" s="1" customFormat="1" ht="27.6">
      <c r="A1254" s="28">
        <v>4207</v>
      </c>
      <c r="B1254" s="28" t="s">
        <v>2611</v>
      </c>
      <c r="C1254" s="44" t="s">
        <v>964</v>
      </c>
      <c r="D1254" s="45"/>
      <c r="E1254" s="33" t="str">
        <f>IF(D1254&gt;0,($N$2-Excel_BuiltIn__FilterDatabase__1[[#This Row],[Szül Év.Hó.Nap]])/365.25,"0")</f>
        <v>0</v>
      </c>
      <c r="F1254" s="40"/>
      <c r="G1254" s="34" t="str">
        <f>CONCATENATE(H1254,Excel_BuiltIn__FilterDatabase__1[[#This Row],[Felnőtt]],Excel_BuiltIn__FilterDatabase__1[[#This Row],[Senior]],Excel_BuiltIn__FilterDatabase__1[[#This Row],[Super.s]],L1254)</f>
        <v xml:space="preserve">Super.s </v>
      </c>
      <c r="H1254" s="34" t="str">
        <f>IF(L1254="Nő","",IF(Excel_BuiltIn__FilterDatabase__1[[#This Row],[Kor]]&gt;=1=AND(Excel_BuiltIn__FilterDatabase__1[[#This Row],[Kor]]&lt;18),"Junior ",""))</f>
        <v/>
      </c>
      <c r="I1254" s="34" t="str">
        <f>IF(L1254="Nő","",IF(Excel_BuiltIn__FilterDatabase__1[[#This Row],[Kor]]&gt;=18=AND(Excel_BuiltIn__FilterDatabase__1[[#This Row],[Kor]]&lt;=49),"Felnőtt ",""))</f>
        <v/>
      </c>
      <c r="J1254" s="34" t="str">
        <f>IF(L1254="Nő","",IF(Excel_BuiltIn__FilterDatabase__1[[#This Row],[Kor]]&gt;49=AND(Excel_BuiltIn__FilterDatabase__1[[#This Row],[Kor]]&lt;=59),"Senior ",""))</f>
        <v/>
      </c>
      <c r="K1254" s="34" t="str">
        <f>IF(L1254="Nő","",IF(Excel_BuiltIn__FilterDatabase__1[[#This Row],[Kor]]&gt;=60,"Super.s ",""))</f>
        <v xml:space="preserve">Super.s </v>
      </c>
      <c r="L1254" s="34" t="str">
        <f>IF(Excel_BuiltIn__FilterDatabase__1[[#This Row],[Nem]]="Nő","Lady","")</f>
        <v/>
      </c>
    </row>
    <row r="1255" spans="1:12" s="1" customFormat="1" ht="13.8">
      <c r="A1255" s="28">
        <v>4208</v>
      </c>
      <c r="B1255" s="28" t="s">
        <v>1046</v>
      </c>
      <c r="C1255" s="44" t="s">
        <v>964</v>
      </c>
      <c r="D1255" s="45"/>
      <c r="E1255" s="33" t="str">
        <f>IF(D1255&gt;0,($N$2-Excel_BuiltIn__FilterDatabase__1[[#This Row],[Szül Év.Hó.Nap]])/365.25,"0")</f>
        <v>0</v>
      </c>
      <c r="F1255" s="40"/>
      <c r="G1255" s="34" t="str">
        <f>CONCATENATE(H1255,Excel_BuiltIn__FilterDatabase__1[[#This Row],[Felnőtt]],Excel_BuiltIn__FilterDatabase__1[[#This Row],[Senior]],Excel_BuiltIn__FilterDatabase__1[[#This Row],[Super.s]],L1255)</f>
        <v xml:space="preserve">Super.s </v>
      </c>
      <c r="H1255" s="34" t="str">
        <f>IF(L1255="Nő","",IF(Excel_BuiltIn__FilterDatabase__1[[#This Row],[Kor]]&gt;=1=AND(Excel_BuiltIn__FilterDatabase__1[[#This Row],[Kor]]&lt;18),"Junior ",""))</f>
        <v/>
      </c>
      <c r="I1255" s="34" t="str">
        <f>IF(L1255="Nő","",IF(Excel_BuiltIn__FilterDatabase__1[[#This Row],[Kor]]&gt;=18=AND(Excel_BuiltIn__FilterDatabase__1[[#This Row],[Kor]]&lt;=49),"Felnőtt ",""))</f>
        <v/>
      </c>
      <c r="J1255" s="34" t="str">
        <f>IF(L1255="Nő","",IF(Excel_BuiltIn__FilterDatabase__1[[#This Row],[Kor]]&gt;49=AND(Excel_BuiltIn__FilterDatabase__1[[#This Row],[Kor]]&lt;=59),"Senior ",""))</f>
        <v/>
      </c>
      <c r="K1255" s="34" t="str">
        <f>IF(L1255="Nő","",IF(Excel_BuiltIn__FilterDatabase__1[[#This Row],[Kor]]&gt;=60,"Super.s ",""))</f>
        <v xml:space="preserve">Super.s </v>
      </c>
      <c r="L1255" s="34" t="str">
        <f>IF(Excel_BuiltIn__FilterDatabase__1[[#This Row],[Nem]]="Nő","Lady","")</f>
        <v/>
      </c>
    </row>
    <row r="1256" spans="1:12" s="1" customFormat="1" ht="13.8">
      <c r="A1256" s="28">
        <v>4209</v>
      </c>
      <c r="B1256" s="28" t="s">
        <v>876</v>
      </c>
      <c r="C1256" s="44" t="s">
        <v>964</v>
      </c>
      <c r="D1256" s="45"/>
      <c r="E1256" s="33" t="str">
        <f>IF(D1256&gt;0,($N$2-Excel_BuiltIn__FilterDatabase__1[[#This Row],[Szül Év.Hó.Nap]])/365.25,"0")</f>
        <v>0</v>
      </c>
      <c r="F1256" s="40"/>
      <c r="G1256" s="34" t="str">
        <f>CONCATENATE(H1256,Excel_BuiltIn__FilterDatabase__1[[#This Row],[Felnőtt]],Excel_BuiltIn__FilterDatabase__1[[#This Row],[Senior]],Excel_BuiltIn__FilterDatabase__1[[#This Row],[Super.s]],L1256)</f>
        <v xml:space="preserve">Super.s </v>
      </c>
      <c r="H1256" s="34" t="str">
        <f>IF(L1256="Nő","",IF(Excel_BuiltIn__FilterDatabase__1[[#This Row],[Kor]]&gt;=1=AND(Excel_BuiltIn__FilterDatabase__1[[#This Row],[Kor]]&lt;18),"Junior ",""))</f>
        <v/>
      </c>
      <c r="I1256" s="34" t="str">
        <f>IF(L1256="Nő","",IF(Excel_BuiltIn__FilterDatabase__1[[#This Row],[Kor]]&gt;=18=AND(Excel_BuiltIn__FilterDatabase__1[[#This Row],[Kor]]&lt;=49),"Felnőtt ",""))</f>
        <v/>
      </c>
      <c r="J1256" s="34" t="str">
        <f>IF(L1256="Nő","",IF(Excel_BuiltIn__FilterDatabase__1[[#This Row],[Kor]]&gt;49=AND(Excel_BuiltIn__FilterDatabase__1[[#This Row],[Kor]]&lt;=59),"Senior ",""))</f>
        <v/>
      </c>
      <c r="K1256" s="34" t="str">
        <f>IF(L1256="Nő","",IF(Excel_BuiltIn__FilterDatabase__1[[#This Row],[Kor]]&gt;=60,"Super.s ",""))</f>
        <v xml:space="preserve">Super.s </v>
      </c>
      <c r="L1256" s="34" t="str">
        <f>IF(Excel_BuiltIn__FilterDatabase__1[[#This Row],[Nem]]="Nő","Lady","")</f>
        <v/>
      </c>
    </row>
    <row r="1257" spans="1:12" s="1" customFormat="1" ht="13.8">
      <c r="A1257" s="28">
        <v>4210</v>
      </c>
      <c r="B1257" s="28" t="s">
        <v>877</v>
      </c>
      <c r="C1257" s="44" t="s">
        <v>1022</v>
      </c>
      <c r="D1257" s="45"/>
      <c r="E1257" s="33" t="str">
        <f>IF(D1257&gt;0,($N$2-Excel_BuiltIn__FilterDatabase__1[[#This Row],[Szül Év.Hó.Nap]])/365.25,"0")</f>
        <v>0</v>
      </c>
      <c r="F1257" s="40"/>
      <c r="G1257" s="34" t="str">
        <f>CONCATENATE(H1257,Excel_BuiltIn__FilterDatabase__1[[#This Row],[Felnőtt]],Excel_BuiltIn__FilterDatabase__1[[#This Row],[Senior]],Excel_BuiltIn__FilterDatabase__1[[#This Row],[Super.s]],L1257)</f>
        <v xml:space="preserve">Super.s </v>
      </c>
      <c r="H1257" s="34" t="str">
        <f>IF(L1257="Nő","",IF(Excel_BuiltIn__FilterDatabase__1[[#This Row],[Kor]]&gt;=1=AND(Excel_BuiltIn__FilterDatabase__1[[#This Row],[Kor]]&lt;18),"Junior ",""))</f>
        <v/>
      </c>
      <c r="I1257" s="34" t="str">
        <f>IF(L1257="Nő","",IF(Excel_BuiltIn__FilterDatabase__1[[#This Row],[Kor]]&gt;=18=AND(Excel_BuiltIn__FilterDatabase__1[[#This Row],[Kor]]&lt;=49),"Felnőtt ",""))</f>
        <v/>
      </c>
      <c r="J1257" s="34" t="str">
        <f>IF(L1257="Nő","",IF(Excel_BuiltIn__FilterDatabase__1[[#This Row],[Kor]]&gt;49=AND(Excel_BuiltIn__FilterDatabase__1[[#This Row],[Kor]]&lt;=59),"Senior ",""))</f>
        <v/>
      </c>
      <c r="K1257" s="34" t="str">
        <f>IF(L1257="Nő","",IF(Excel_BuiltIn__FilterDatabase__1[[#This Row],[Kor]]&gt;=60,"Super.s ",""))</f>
        <v xml:space="preserve">Super.s </v>
      </c>
      <c r="L1257" s="34" t="str">
        <f>IF(Excel_BuiltIn__FilterDatabase__1[[#This Row],[Nem]]="Nő","Lady","")</f>
        <v/>
      </c>
    </row>
    <row r="1258" spans="1:12" s="1" customFormat="1" ht="13.8">
      <c r="A1258" s="28">
        <v>4211</v>
      </c>
      <c r="B1258" s="28" t="s">
        <v>878</v>
      </c>
      <c r="C1258" s="44" t="s">
        <v>27</v>
      </c>
      <c r="D1258" s="45"/>
      <c r="E1258" s="33" t="str">
        <f>IF(D1258&gt;0,($N$2-Excel_BuiltIn__FilterDatabase__1[[#This Row],[Szül Év.Hó.Nap]])/365.25,"0")</f>
        <v>0</v>
      </c>
      <c r="F1258" s="40"/>
      <c r="G1258" s="34" t="str">
        <f>CONCATENATE(H1258,Excel_BuiltIn__FilterDatabase__1[[#This Row],[Felnőtt]],Excel_BuiltIn__FilterDatabase__1[[#This Row],[Senior]],Excel_BuiltIn__FilterDatabase__1[[#This Row],[Super.s]],L1258)</f>
        <v xml:space="preserve">Super.s </v>
      </c>
      <c r="H1258" s="34" t="str">
        <f>IF(L1258="Nő","",IF(Excel_BuiltIn__FilterDatabase__1[[#This Row],[Kor]]&gt;=1=AND(Excel_BuiltIn__FilterDatabase__1[[#This Row],[Kor]]&lt;18),"Junior ",""))</f>
        <v/>
      </c>
      <c r="I1258" s="34" t="str">
        <f>IF(L1258="Nő","",IF(Excel_BuiltIn__FilterDatabase__1[[#This Row],[Kor]]&gt;=18=AND(Excel_BuiltIn__FilterDatabase__1[[#This Row],[Kor]]&lt;=49),"Felnőtt ",""))</f>
        <v/>
      </c>
      <c r="J1258" s="34" t="str">
        <f>IF(L1258="Nő","",IF(Excel_BuiltIn__FilterDatabase__1[[#This Row],[Kor]]&gt;49=AND(Excel_BuiltIn__FilterDatabase__1[[#This Row],[Kor]]&lt;=59),"Senior ",""))</f>
        <v/>
      </c>
      <c r="K1258" s="34" t="str">
        <f>IF(L1258="Nő","",IF(Excel_BuiltIn__FilterDatabase__1[[#This Row],[Kor]]&gt;=60,"Super.s ",""))</f>
        <v xml:space="preserve">Super.s </v>
      </c>
      <c r="L1258" s="34" t="str">
        <f>IF(Excel_BuiltIn__FilterDatabase__1[[#This Row],[Nem]]="Nő","Lady","")</f>
        <v/>
      </c>
    </row>
    <row r="1259" spans="1:12" s="1" customFormat="1" ht="13.8">
      <c r="A1259" s="28">
        <v>4214</v>
      </c>
      <c r="B1259" s="28" t="s">
        <v>879</v>
      </c>
      <c r="C1259" s="44" t="s">
        <v>259</v>
      </c>
      <c r="D1259" s="45"/>
      <c r="E1259" s="33" t="str">
        <f>IF(D1259&gt;0,($N$2-Excel_BuiltIn__FilterDatabase__1[[#This Row],[Szül Év.Hó.Nap]])/365.25,"0")</f>
        <v>0</v>
      </c>
      <c r="F1259" s="40"/>
      <c r="G1259" s="34" t="str">
        <f>CONCATENATE(H1259,Excel_BuiltIn__FilterDatabase__1[[#This Row],[Felnőtt]],Excel_BuiltIn__FilterDatabase__1[[#This Row],[Senior]],Excel_BuiltIn__FilterDatabase__1[[#This Row],[Super.s]],L1259)</f>
        <v xml:space="preserve">Super.s </v>
      </c>
      <c r="H1259" s="34" t="str">
        <f>IF(L1259="Nő","",IF(Excel_BuiltIn__FilterDatabase__1[[#This Row],[Kor]]&gt;=1=AND(Excel_BuiltIn__FilterDatabase__1[[#This Row],[Kor]]&lt;18),"Junior ",""))</f>
        <v/>
      </c>
      <c r="I1259" s="34" t="str">
        <f>IF(L1259="Nő","",IF(Excel_BuiltIn__FilterDatabase__1[[#This Row],[Kor]]&gt;=18=AND(Excel_BuiltIn__FilterDatabase__1[[#This Row],[Kor]]&lt;=49),"Felnőtt ",""))</f>
        <v/>
      </c>
      <c r="J1259" s="34" t="str">
        <f>IF(L1259="Nő","",IF(Excel_BuiltIn__FilterDatabase__1[[#This Row],[Kor]]&gt;49=AND(Excel_BuiltIn__FilterDatabase__1[[#This Row],[Kor]]&lt;=59),"Senior ",""))</f>
        <v/>
      </c>
      <c r="K1259" s="34" t="str">
        <f>IF(L1259="Nő","",IF(Excel_BuiltIn__FilterDatabase__1[[#This Row],[Kor]]&gt;=60,"Super.s ",""))</f>
        <v xml:space="preserve">Super.s </v>
      </c>
      <c r="L1259" s="34" t="str">
        <f>IF(Excel_BuiltIn__FilterDatabase__1[[#This Row],[Nem]]="Nő","Lady","")</f>
        <v/>
      </c>
    </row>
    <row r="1260" spans="1:12" s="1" customFormat="1" ht="13.8">
      <c r="A1260" s="28">
        <v>4217</v>
      </c>
      <c r="B1260" s="28" t="s">
        <v>880</v>
      </c>
      <c r="C1260" s="44" t="s">
        <v>1515</v>
      </c>
      <c r="D1260" s="45"/>
      <c r="E1260" s="33" t="str">
        <f>IF(D1260&gt;0,($N$2-Excel_BuiltIn__FilterDatabase__1[[#This Row],[Szül Év.Hó.Nap]])/365.25,"0")</f>
        <v>0</v>
      </c>
      <c r="F1260" s="40"/>
      <c r="G1260" s="34" t="str">
        <f>CONCATENATE(H1260,Excel_BuiltIn__FilterDatabase__1[[#This Row],[Felnőtt]],Excel_BuiltIn__FilterDatabase__1[[#This Row],[Senior]],Excel_BuiltIn__FilterDatabase__1[[#This Row],[Super.s]],L1260)</f>
        <v xml:space="preserve">Super.s </v>
      </c>
      <c r="H1260" s="34" t="str">
        <f>IF(L1260="Nő","",IF(Excel_BuiltIn__FilterDatabase__1[[#This Row],[Kor]]&gt;=1=AND(Excel_BuiltIn__FilterDatabase__1[[#This Row],[Kor]]&lt;18),"Junior ",""))</f>
        <v/>
      </c>
      <c r="I1260" s="34" t="str">
        <f>IF(L1260="Nő","",IF(Excel_BuiltIn__FilterDatabase__1[[#This Row],[Kor]]&gt;=18=AND(Excel_BuiltIn__FilterDatabase__1[[#This Row],[Kor]]&lt;=49),"Felnőtt ",""))</f>
        <v/>
      </c>
      <c r="J1260" s="34" t="str">
        <f>IF(L1260="Nő","",IF(Excel_BuiltIn__FilterDatabase__1[[#This Row],[Kor]]&gt;49=AND(Excel_BuiltIn__FilterDatabase__1[[#This Row],[Kor]]&lt;=59),"Senior ",""))</f>
        <v/>
      </c>
      <c r="K1260" s="34" t="str">
        <f>IF(L1260="Nő","",IF(Excel_BuiltIn__FilterDatabase__1[[#This Row],[Kor]]&gt;=60,"Super.s ",""))</f>
        <v xml:space="preserve">Super.s </v>
      </c>
      <c r="L1260" s="34" t="str">
        <f>IF(Excel_BuiltIn__FilterDatabase__1[[#This Row],[Nem]]="Nő","Lady","")</f>
        <v/>
      </c>
    </row>
    <row r="1261" spans="1:12" s="1" customFormat="1" ht="13.8">
      <c r="A1261" s="28">
        <v>4218</v>
      </c>
      <c r="B1261" s="28" t="s">
        <v>881</v>
      </c>
      <c r="C1261" s="44" t="s">
        <v>1515</v>
      </c>
      <c r="D1261" s="45"/>
      <c r="E1261" s="33" t="str">
        <f>IF(D1261&gt;0,($N$2-Excel_BuiltIn__FilterDatabase__1[[#This Row],[Szül Év.Hó.Nap]])/365.25,"0")</f>
        <v>0</v>
      </c>
      <c r="F1261" s="40"/>
      <c r="G1261" s="34" t="str">
        <f>CONCATENATE(H1261,Excel_BuiltIn__FilterDatabase__1[[#This Row],[Felnőtt]],Excel_BuiltIn__FilterDatabase__1[[#This Row],[Senior]],Excel_BuiltIn__FilterDatabase__1[[#This Row],[Super.s]],L1261)</f>
        <v xml:space="preserve">Super.s </v>
      </c>
      <c r="H1261" s="34" t="str">
        <f>IF(L1261="Nő","",IF(Excel_BuiltIn__FilterDatabase__1[[#This Row],[Kor]]&gt;=1=AND(Excel_BuiltIn__FilterDatabase__1[[#This Row],[Kor]]&lt;18),"Junior ",""))</f>
        <v/>
      </c>
      <c r="I1261" s="34" t="str">
        <f>IF(L1261="Nő","",IF(Excel_BuiltIn__FilterDatabase__1[[#This Row],[Kor]]&gt;=18=AND(Excel_BuiltIn__FilterDatabase__1[[#This Row],[Kor]]&lt;=49),"Felnőtt ",""))</f>
        <v/>
      </c>
      <c r="J1261" s="34" t="str">
        <f>IF(L1261="Nő","",IF(Excel_BuiltIn__FilterDatabase__1[[#This Row],[Kor]]&gt;49=AND(Excel_BuiltIn__FilterDatabase__1[[#This Row],[Kor]]&lt;=59),"Senior ",""))</f>
        <v/>
      </c>
      <c r="K1261" s="34" t="str">
        <f>IF(L1261="Nő","",IF(Excel_BuiltIn__FilterDatabase__1[[#This Row],[Kor]]&gt;=60,"Super.s ",""))</f>
        <v xml:space="preserve">Super.s </v>
      </c>
      <c r="L1261" s="34" t="str">
        <f>IF(Excel_BuiltIn__FilterDatabase__1[[#This Row],[Nem]]="Nő","Lady","")</f>
        <v/>
      </c>
    </row>
    <row r="1262" spans="1:12" s="1" customFormat="1" ht="13.8">
      <c r="A1262" s="28">
        <v>4219</v>
      </c>
      <c r="B1262" s="28" t="s">
        <v>882</v>
      </c>
      <c r="C1262" s="44" t="s">
        <v>942</v>
      </c>
      <c r="D1262" s="45"/>
      <c r="E1262" s="33" t="str">
        <f>IF(D1262&gt;0,($N$2-Excel_BuiltIn__FilterDatabase__1[[#This Row],[Szül Év.Hó.Nap]])/365.25,"0")</f>
        <v>0</v>
      </c>
      <c r="F1262" s="40"/>
      <c r="G1262" s="34" t="str">
        <f>CONCATENATE(H1262,Excel_BuiltIn__FilterDatabase__1[[#This Row],[Felnőtt]],Excel_BuiltIn__FilterDatabase__1[[#This Row],[Senior]],Excel_BuiltIn__FilterDatabase__1[[#This Row],[Super.s]],L1262)</f>
        <v xml:space="preserve">Super.s </v>
      </c>
      <c r="H1262" s="34" t="str">
        <f>IF(L1262="Nő","",IF(Excel_BuiltIn__FilterDatabase__1[[#This Row],[Kor]]&gt;=1=AND(Excel_BuiltIn__FilterDatabase__1[[#This Row],[Kor]]&lt;18),"Junior ",""))</f>
        <v/>
      </c>
      <c r="I1262" s="34" t="str">
        <f>IF(L1262="Nő","",IF(Excel_BuiltIn__FilterDatabase__1[[#This Row],[Kor]]&gt;=18=AND(Excel_BuiltIn__FilterDatabase__1[[#This Row],[Kor]]&lt;=49),"Felnőtt ",""))</f>
        <v/>
      </c>
      <c r="J1262" s="34" t="str">
        <f>IF(L1262="Nő","",IF(Excel_BuiltIn__FilterDatabase__1[[#This Row],[Kor]]&gt;49=AND(Excel_BuiltIn__FilterDatabase__1[[#This Row],[Kor]]&lt;=59),"Senior ",""))</f>
        <v/>
      </c>
      <c r="K1262" s="34" t="str">
        <f>IF(L1262="Nő","",IF(Excel_BuiltIn__FilterDatabase__1[[#This Row],[Kor]]&gt;=60,"Super.s ",""))</f>
        <v xml:space="preserve">Super.s </v>
      </c>
      <c r="L1262" s="34" t="str">
        <f>IF(Excel_BuiltIn__FilterDatabase__1[[#This Row],[Nem]]="Nő","Lady","")</f>
        <v/>
      </c>
    </row>
    <row r="1263" spans="1:12" s="1" customFormat="1" ht="13.8">
      <c r="A1263" s="28">
        <v>4220</v>
      </c>
      <c r="B1263" s="28" t="s">
        <v>1047</v>
      </c>
      <c r="C1263" s="44" t="s">
        <v>939</v>
      </c>
      <c r="D1263" s="45"/>
      <c r="E1263" s="33" t="str">
        <f>IF(D1263&gt;0,($N$2-Excel_BuiltIn__FilterDatabase__1[[#This Row],[Szül Év.Hó.Nap]])/365.25,"0")</f>
        <v>0</v>
      </c>
      <c r="F1263" s="40"/>
      <c r="G1263" s="34" t="str">
        <f>CONCATENATE(H1263,Excel_BuiltIn__FilterDatabase__1[[#This Row],[Felnőtt]],Excel_BuiltIn__FilterDatabase__1[[#This Row],[Senior]],Excel_BuiltIn__FilterDatabase__1[[#This Row],[Super.s]],L1263)</f>
        <v xml:space="preserve">Super.s </v>
      </c>
      <c r="H1263" s="34" t="str">
        <f>IF(L1263="Nő","",IF(Excel_BuiltIn__FilterDatabase__1[[#This Row],[Kor]]&gt;=1=AND(Excel_BuiltIn__FilterDatabase__1[[#This Row],[Kor]]&lt;18),"Junior ",""))</f>
        <v/>
      </c>
      <c r="I1263" s="34" t="str">
        <f>IF(L1263="Nő","",IF(Excel_BuiltIn__FilterDatabase__1[[#This Row],[Kor]]&gt;=18=AND(Excel_BuiltIn__FilterDatabase__1[[#This Row],[Kor]]&lt;=49),"Felnőtt ",""))</f>
        <v/>
      </c>
      <c r="J1263" s="34" t="str">
        <f>IF(L1263="Nő","",IF(Excel_BuiltIn__FilterDatabase__1[[#This Row],[Kor]]&gt;49=AND(Excel_BuiltIn__FilterDatabase__1[[#This Row],[Kor]]&lt;=59),"Senior ",""))</f>
        <v/>
      </c>
      <c r="K1263" s="34" t="str">
        <f>IF(L1263="Nő","",IF(Excel_BuiltIn__FilterDatabase__1[[#This Row],[Kor]]&gt;=60,"Super.s ",""))</f>
        <v xml:space="preserve">Super.s </v>
      </c>
      <c r="L1263" s="34" t="str">
        <f>IF(Excel_BuiltIn__FilterDatabase__1[[#This Row],[Nem]]="Nő","Lady","")</f>
        <v/>
      </c>
    </row>
    <row r="1264" spans="1:12" s="1" customFormat="1" ht="13.8">
      <c r="A1264" s="28">
        <v>4221</v>
      </c>
      <c r="B1264" s="28" t="s">
        <v>2196</v>
      </c>
      <c r="C1264" s="44" t="s">
        <v>1522</v>
      </c>
      <c r="D1264" s="45"/>
      <c r="E1264" s="33" t="str">
        <f>IF(D1264&gt;0,($N$2-Excel_BuiltIn__FilterDatabase__1[[#This Row],[Szül Év.Hó.Nap]])/365.25,"0")</f>
        <v>0</v>
      </c>
      <c r="F1264" s="40"/>
      <c r="G1264" s="34" t="str">
        <f>CONCATENATE(H1264,Excel_BuiltIn__FilterDatabase__1[[#This Row],[Felnőtt]],Excel_BuiltIn__FilterDatabase__1[[#This Row],[Senior]],Excel_BuiltIn__FilterDatabase__1[[#This Row],[Super.s]],L1264)</f>
        <v xml:space="preserve">Super.s </v>
      </c>
      <c r="H1264" s="34" t="str">
        <f>IF(L1264="Nő","",IF(Excel_BuiltIn__FilterDatabase__1[[#This Row],[Kor]]&gt;=1=AND(Excel_BuiltIn__FilterDatabase__1[[#This Row],[Kor]]&lt;18),"Junior ",""))</f>
        <v/>
      </c>
      <c r="I1264" s="34" t="str">
        <f>IF(L1264="Nő","",IF(Excel_BuiltIn__FilterDatabase__1[[#This Row],[Kor]]&gt;=18=AND(Excel_BuiltIn__FilterDatabase__1[[#This Row],[Kor]]&lt;=49),"Felnőtt ",""))</f>
        <v/>
      </c>
      <c r="J1264" s="34" t="str">
        <f>IF(L1264="Nő","",IF(Excel_BuiltIn__FilterDatabase__1[[#This Row],[Kor]]&gt;49=AND(Excel_BuiltIn__FilterDatabase__1[[#This Row],[Kor]]&lt;=59),"Senior ",""))</f>
        <v/>
      </c>
      <c r="K1264" s="34" t="str">
        <f>IF(L1264="Nő","",IF(Excel_BuiltIn__FilterDatabase__1[[#This Row],[Kor]]&gt;=60,"Super.s ",""))</f>
        <v xml:space="preserve">Super.s </v>
      </c>
      <c r="L1264" s="34" t="str">
        <f>IF(Excel_BuiltIn__FilterDatabase__1[[#This Row],[Nem]]="Nő","Lady","")</f>
        <v/>
      </c>
    </row>
    <row r="1265" spans="1:12" s="1" customFormat="1" ht="13.8">
      <c r="A1265" s="28">
        <v>4222</v>
      </c>
      <c r="B1265" s="28" t="s">
        <v>2612</v>
      </c>
      <c r="C1265" s="44" t="s">
        <v>1522</v>
      </c>
      <c r="D1265" s="45"/>
      <c r="E1265" s="33" t="str">
        <f>IF(D1265&gt;0,($N$2-Excel_BuiltIn__FilterDatabase__1[[#This Row],[Szül Év.Hó.Nap]])/365.25,"0")</f>
        <v>0</v>
      </c>
      <c r="F1265" s="40"/>
      <c r="G1265" s="34" t="str">
        <f>CONCATENATE(H1265,Excel_BuiltIn__FilterDatabase__1[[#This Row],[Felnőtt]],Excel_BuiltIn__FilterDatabase__1[[#This Row],[Senior]],Excel_BuiltIn__FilterDatabase__1[[#This Row],[Super.s]],L1265)</f>
        <v xml:space="preserve">Super.s </v>
      </c>
      <c r="H1265" s="34" t="str">
        <f>IF(L1265="Nő","",IF(Excel_BuiltIn__FilterDatabase__1[[#This Row],[Kor]]&gt;=1=AND(Excel_BuiltIn__FilterDatabase__1[[#This Row],[Kor]]&lt;18),"Junior ",""))</f>
        <v/>
      </c>
      <c r="I1265" s="34" t="str">
        <f>IF(L1265="Nő","",IF(Excel_BuiltIn__FilterDatabase__1[[#This Row],[Kor]]&gt;=18=AND(Excel_BuiltIn__FilterDatabase__1[[#This Row],[Kor]]&lt;=49),"Felnőtt ",""))</f>
        <v/>
      </c>
      <c r="J1265" s="34" t="str">
        <f>IF(L1265="Nő","",IF(Excel_BuiltIn__FilterDatabase__1[[#This Row],[Kor]]&gt;49=AND(Excel_BuiltIn__FilterDatabase__1[[#This Row],[Kor]]&lt;=59),"Senior ",""))</f>
        <v/>
      </c>
      <c r="K1265" s="34" t="str">
        <f>IF(L1265="Nő","",IF(Excel_BuiltIn__FilterDatabase__1[[#This Row],[Kor]]&gt;=60,"Super.s ",""))</f>
        <v xml:space="preserve">Super.s </v>
      </c>
      <c r="L1265" s="34" t="str">
        <f>IF(Excel_BuiltIn__FilterDatabase__1[[#This Row],[Nem]]="Nő","Lady","")</f>
        <v/>
      </c>
    </row>
    <row r="1266" spans="1:12" s="1" customFormat="1" ht="13.8">
      <c r="A1266" s="28">
        <v>4224</v>
      </c>
      <c r="B1266" s="28" t="s">
        <v>138</v>
      </c>
      <c r="C1266" s="44" t="s">
        <v>246</v>
      </c>
      <c r="D1266" s="45"/>
      <c r="E1266" s="33" t="str">
        <f>IF(D1266&gt;0,($N$2-Excel_BuiltIn__FilterDatabase__1[[#This Row],[Szül Év.Hó.Nap]])/365.25,"0")</f>
        <v>0</v>
      </c>
      <c r="F1266" s="40"/>
      <c r="G1266" s="34" t="str">
        <f>CONCATENATE(H1266,Excel_BuiltIn__FilterDatabase__1[[#This Row],[Felnőtt]],Excel_BuiltIn__FilterDatabase__1[[#This Row],[Senior]],Excel_BuiltIn__FilterDatabase__1[[#This Row],[Super.s]],L1266)</f>
        <v xml:space="preserve">Super.s </v>
      </c>
      <c r="H1266" s="34" t="str">
        <f>IF(L1266="Nő","",IF(Excel_BuiltIn__FilterDatabase__1[[#This Row],[Kor]]&gt;=1=AND(Excel_BuiltIn__FilterDatabase__1[[#This Row],[Kor]]&lt;18),"Junior ",""))</f>
        <v/>
      </c>
      <c r="I1266" s="34" t="str">
        <f>IF(L1266="Nő","",IF(Excel_BuiltIn__FilterDatabase__1[[#This Row],[Kor]]&gt;=18=AND(Excel_BuiltIn__FilterDatabase__1[[#This Row],[Kor]]&lt;=49),"Felnőtt ",""))</f>
        <v/>
      </c>
      <c r="J1266" s="34" t="str">
        <f>IF(L1266="Nő","",IF(Excel_BuiltIn__FilterDatabase__1[[#This Row],[Kor]]&gt;49=AND(Excel_BuiltIn__FilterDatabase__1[[#This Row],[Kor]]&lt;=59),"Senior ",""))</f>
        <v/>
      </c>
      <c r="K1266" s="34" t="str">
        <f>IF(L1266="Nő","",IF(Excel_BuiltIn__FilterDatabase__1[[#This Row],[Kor]]&gt;=60,"Super.s ",""))</f>
        <v xml:space="preserve">Super.s </v>
      </c>
      <c r="L1266" s="34" t="str">
        <f>IF(Excel_BuiltIn__FilterDatabase__1[[#This Row],[Nem]]="Nő","Lady","")</f>
        <v/>
      </c>
    </row>
    <row r="1267" spans="1:12" s="1" customFormat="1" ht="13.8">
      <c r="A1267" s="28">
        <v>4227</v>
      </c>
      <c r="B1267" s="28" t="s">
        <v>883</v>
      </c>
      <c r="C1267" s="44" t="s">
        <v>87</v>
      </c>
      <c r="D1267" s="45"/>
      <c r="E1267" s="33" t="str">
        <f>IF(D1267&gt;0,($N$2-Excel_BuiltIn__FilterDatabase__1[[#This Row],[Szül Év.Hó.Nap]])/365.25,"0")</f>
        <v>0</v>
      </c>
      <c r="F1267" s="40"/>
      <c r="G1267" s="34" t="str">
        <f>CONCATENATE(H1267,Excel_BuiltIn__FilterDatabase__1[[#This Row],[Felnőtt]],Excel_BuiltIn__FilterDatabase__1[[#This Row],[Senior]],Excel_BuiltIn__FilterDatabase__1[[#This Row],[Super.s]],L1267)</f>
        <v xml:space="preserve">Super.s </v>
      </c>
      <c r="H1267" s="34" t="str">
        <f>IF(L1267="Nő","",IF(Excel_BuiltIn__FilterDatabase__1[[#This Row],[Kor]]&gt;=1=AND(Excel_BuiltIn__FilterDatabase__1[[#This Row],[Kor]]&lt;18),"Junior ",""))</f>
        <v/>
      </c>
      <c r="I1267" s="34" t="str">
        <f>IF(L1267="Nő","",IF(Excel_BuiltIn__FilterDatabase__1[[#This Row],[Kor]]&gt;=18=AND(Excel_BuiltIn__FilterDatabase__1[[#This Row],[Kor]]&lt;=49),"Felnőtt ",""))</f>
        <v/>
      </c>
      <c r="J1267" s="34" t="str">
        <f>IF(L1267="Nő","",IF(Excel_BuiltIn__FilterDatabase__1[[#This Row],[Kor]]&gt;49=AND(Excel_BuiltIn__FilterDatabase__1[[#This Row],[Kor]]&lt;=59),"Senior ",""))</f>
        <v/>
      </c>
      <c r="K1267" s="34" t="str">
        <f>IF(L1267="Nő","",IF(Excel_BuiltIn__FilterDatabase__1[[#This Row],[Kor]]&gt;=60,"Super.s ",""))</f>
        <v xml:space="preserve">Super.s </v>
      </c>
      <c r="L1267" s="34" t="str">
        <f>IF(Excel_BuiltIn__FilterDatabase__1[[#This Row],[Nem]]="Nő","Lady","")</f>
        <v/>
      </c>
    </row>
    <row r="1268" spans="1:12" s="1" customFormat="1" ht="13.8">
      <c r="A1268" s="28">
        <v>4229</v>
      </c>
      <c r="B1268" s="28" t="s">
        <v>2613</v>
      </c>
      <c r="C1268" s="44" t="s">
        <v>1006</v>
      </c>
      <c r="D1268" s="45"/>
      <c r="E1268" s="33" t="str">
        <f>IF(D1268&gt;0,($N$2-Excel_BuiltIn__FilterDatabase__1[[#This Row],[Szül Év.Hó.Nap]])/365.25,"0")</f>
        <v>0</v>
      </c>
      <c r="F1268" s="40"/>
      <c r="G1268" s="34" t="str">
        <f>CONCATENATE(H1268,Excel_BuiltIn__FilterDatabase__1[[#This Row],[Felnőtt]],Excel_BuiltIn__FilterDatabase__1[[#This Row],[Senior]],Excel_BuiltIn__FilterDatabase__1[[#This Row],[Super.s]],L1268)</f>
        <v xml:space="preserve">Super.s </v>
      </c>
      <c r="H1268" s="34" t="str">
        <f>IF(L1268="Nő","",IF(Excel_BuiltIn__FilterDatabase__1[[#This Row],[Kor]]&gt;=1=AND(Excel_BuiltIn__FilterDatabase__1[[#This Row],[Kor]]&lt;18),"Junior ",""))</f>
        <v/>
      </c>
      <c r="I1268" s="34" t="str">
        <f>IF(L1268="Nő","",IF(Excel_BuiltIn__FilterDatabase__1[[#This Row],[Kor]]&gt;=18=AND(Excel_BuiltIn__FilterDatabase__1[[#This Row],[Kor]]&lt;=49),"Felnőtt ",""))</f>
        <v/>
      </c>
      <c r="J1268" s="34" t="str">
        <f>IF(L1268="Nő","",IF(Excel_BuiltIn__FilterDatabase__1[[#This Row],[Kor]]&gt;49=AND(Excel_BuiltIn__FilterDatabase__1[[#This Row],[Kor]]&lt;=59),"Senior ",""))</f>
        <v/>
      </c>
      <c r="K1268" s="34" t="str">
        <f>IF(L1268="Nő","",IF(Excel_BuiltIn__FilterDatabase__1[[#This Row],[Kor]]&gt;=60,"Super.s ",""))</f>
        <v xml:space="preserve">Super.s </v>
      </c>
      <c r="L1268" s="34" t="str">
        <f>IF(Excel_BuiltIn__FilterDatabase__1[[#This Row],[Nem]]="Nő","Lady","")</f>
        <v/>
      </c>
    </row>
    <row r="1269" spans="1:12" s="1" customFormat="1" ht="13.8">
      <c r="A1269" s="28">
        <v>4230</v>
      </c>
      <c r="B1269" s="28" t="s">
        <v>740</v>
      </c>
      <c r="C1269" s="44" t="s">
        <v>1520</v>
      </c>
      <c r="D1269" s="45"/>
      <c r="E1269" s="33" t="str">
        <f>IF(D1269&gt;0,($N$2-Excel_BuiltIn__FilterDatabase__1[[#This Row],[Szül Év.Hó.Nap]])/365.25,"0")</f>
        <v>0</v>
      </c>
      <c r="F1269" s="40"/>
      <c r="G1269" s="34" t="str">
        <f>CONCATENATE(H1269,Excel_BuiltIn__FilterDatabase__1[[#This Row],[Felnőtt]],Excel_BuiltIn__FilterDatabase__1[[#This Row],[Senior]],Excel_BuiltIn__FilterDatabase__1[[#This Row],[Super.s]],L1269)</f>
        <v xml:space="preserve">Super.s </v>
      </c>
      <c r="H1269" s="34" t="str">
        <f>IF(L1269="Nő","",IF(Excel_BuiltIn__FilterDatabase__1[[#This Row],[Kor]]&gt;=1=AND(Excel_BuiltIn__FilterDatabase__1[[#This Row],[Kor]]&lt;18),"Junior ",""))</f>
        <v/>
      </c>
      <c r="I1269" s="34" t="str">
        <f>IF(L1269="Nő","",IF(Excel_BuiltIn__FilterDatabase__1[[#This Row],[Kor]]&gt;=18=AND(Excel_BuiltIn__FilterDatabase__1[[#This Row],[Kor]]&lt;=49),"Felnőtt ",""))</f>
        <v/>
      </c>
      <c r="J1269" s="34" t="str">
        <f>IF(L1269="Nő","",IF(Excel_BuiltIn__FilterDatabase__1[[#This Row],[Kor]]&gt;49=AND(Excel_BuiltIn__FilterDatabase__1[[#This Row],[Kor]]&lt;=59),"Senior ",""))</f>
        <v/>
      </c>
      <c r="K1269" s="34" t="str">
        <f>IF(L1269="Nő","",IF(Excel_BuiltIn__FilterDatabase__1[[#This Row],[Kor]]&gt;=60,"Super.s ",""))</f>
        <v xml:space="preserve">Super.s </v>
      </c>
      <c r="L1269" s="34" t="str">
        <f>IF(Excel_BuiltIn__FilterDatabase__1[[#This Row],[Nem]]="Nő","Lady","")</f>
        <v/>
      </c>
    </row>
    <row r="1270" spans="1:12" s="1" customFormat="1" ht="21">
      <c r="A1270" s="28">
        <v>4231</v>
      </c>
      <c r="B1270" s="28" t="s">
        <v>1618</v>
      </c>
      <c r="C1270" s="44" t="s">
        <v>1029</v>
      </c>
      <c r="D1270" s="45"/>
      <c r="E1270" s="33" t="str">
        <f>IF(D1270&gt;0,($N$2-Excel_BuiltIn__FilterDatabase__1[[#This Row],[Szül Év.Hó.Nap]])/365.25,"0")</f>
        <v>0</v>
      </c>
      <c r="F1270" s="40"/>
      <c r="G1270" s="34" t="str">
        <f>CONCATENATE(H1270,Excel_BuiltIn__FilterDatabase__1[[#This Row],[Felnőtt]],Excel_BuiltIn__FilterDatabase__1[[#This Row],[Senior]],Excel_BuiltIn__FilterDatabase__1[[#This Row],[Super.s]],L1270)</f>
        <v xml:space="preserve">Super.s </v>
      </c>
      <c r="H1270" s="34" t="str">
        <f>IF(L1270="Nő","",IF(Excel_BuiltIn__FilterDatabase__1[[#This Row],[Kor]]&gt;=1=AND(Excel_BuiltIn__FilterDatabase__1[[#This Row],[Kor]]&lt;18),"Junior ",""))</f>
        <v/>
      </c>
      <c r="I1270" s="34" t="str">
        <f>IF(L1270="Nő","",IF(Excel_BuiltIn__FilterDatabase__1[[#This Row],[Kor]]&gt;=18=AND(Excel_BuiltIn__FilterDatabase__1[[#This Row],[Kor]]&lt;=49),"Felnőtt ",""))</f>
        <v/>
      </c>
      <c r="J1270" s="34" t="str">
        <f>IF(L1270="Nő","",IF(Excel_BuiltIn__FilterDatabase__1[[#This Row],[Kor]]&gt;49=AND(Excel_BuiltIn__FilterDatabase__1[[#This Row],[Kor]]&lt;=59),"Senior ",""))</f>
        <v/>
      </c>
      <c r="K1270" s="34" t="str">
        <f>IF(L1270="Nő","",IF(Excel_BuiltIn__FilterDatabase__1[[#This Row],[Kor]]&gt;=60,"Super.s ",""))</f>
        <v xml:space="preserve">Super.s </v>
      </c>
      <c r="L1270" s="34" t="str">
        <f>IF(Excel_BuiltIn__FilterDatabase__1[[#This Row],[Nem]]="Nő","Lady","")</f>
        <v/>
      </c>
    </row>
    <row r="1271" spans="1:12" s="1" customFormat="1" ht="13.8">
      <c r="A1271" s="28">
        <v>4233</v>
      </c>
      <c r="B1271" s="28" t="s">
        <v>884</v>
      </c>
      <c r="C1271" s="44" t="s">
        <v>589</v>
      </c>
      <c r="D1271" s="45"/>
      <c r="E1271" s="33" t="str">
        <f>IF(D1271&gt;0,($N$2-Excel_BuiltIn__FilterDatabase__1[[#This Row],[Szül Év.Hó.Nap]])/365.25,"0")</f>
        <v>0</v>
      </c>
      <c r="F1271" s="40"/>
      <c r="G1271" s="34" t="str">
        <f>CONCATENATE(H1271,Excel_BuiltIn__FilterDatabase__1[[#This Row],[Felnőtt]],Excel_BuiltIn__FilterDatabase__1[[#This Row],[Senior]],Excel_BuiltIn__FilterDatabase__1[[#This Row],[Super.s]],L1271)</f>
        <v xml:space="preserve">Super.s </v>
      </c>
      <c r="H1271" s="34" t="str">
        <f>IF(L1271="Nő","",IF(Excel_BuiltIn__FilterDatabase__1[[#This Row],[Kor]]&gt;=1=AND(Excel_BuiltIn__FilterDatabase__1[[#This Row],[Kor]]&lt;18),"Junior ",""))</f>
        <v/>
      </c>
      <c r="I1271" s="34" t="str">
        <f>IF(L1271="Nő","",IF(Excel_BuiltIn__FilterDatabase__1[[#This Row],[Kor]]&gt;=18=AND(Excel_BuiltIn__FilterDatabase__1[[#This Row],[Kor]]&lt;=49),"Felnőtt ",""))</f>
        <v/>
      </c>
      <c r="J1271" s="34" t="str">
        <f>IF(L1271="Nő","",IF(Excel_BuiltIn__FilterDatabase__1[[#This Row],[Kor]]&gt;49=AND(Excel_BuiltIn__FilterDatabase__1[[#This Row],[Kor]]&lt;=59),"Senior ",""))</f>
        <v/>
      </c>
      <c r="K1271" s="34" t="str">
        <f>IF(L1271="Nő","",IF(Excel_BuiltIn__FilterDatabase__1[[#This Row],[Kor]]&gt;=60,"Super.s ",""))</f>
        <v xml:space="preserve">Super.s </v>
      </c>
      <c r="L1271" s="34" t="str">
        <f>IF(Excel_BuiltIn__FilterDatabase__1[[#This Row],[Nem]]="Nő","Lady","")</f>
        <v/>
      </c>
    </row>
    <row r="1272" spans="1:12" s="1" customFormat="1" ht="13.8">
      <c r="A1272" s="28">
        <v>4236</v>
      </c>
      <c r="B1272" s="28" t="s">
        <v>2614</v>
      </c>
      <c r="C1272" s="44" t="s">
        <v>114</v>
      </c>
      <c r="D1272" s="45"/>
      <c r="E1272" s="33" t="str">
        <f>IF(D1272&gt;0,($N$2-Excel_BuiltIn__FilterDatabase__1[[#This Row],[Szül Év.Hó.Nap]])/365.25,"0")</f>
        <v>0</v>
      </c>
      <c r="F1272" s="40"/>
      <c r="G1272" s="34" t="str">
        <f>CONCATENATE(H1272,Excel_BuiltIn__FilterDatabase__1[[#This Row],[Felnőtt]],Excel_BuiltIn__FilterDatabase__1[[#This Row],[Senior]],Excel_BuiltIn__FilterDatabase__1[[#This Row],[Super.s]],L1272)</f>
        <v xml:space="preserve">Super.s </v>
      </c>
      <c r="H1272" s="34" t="str">
        <f>IF(L1272="Nő","",IF(Excel_BuiltIn__FilterDatabase__1[[#This Row],[Kor]]&gt;=1=AND(Excel_BuiltIn__FilterDatabase__1[[#This Row],[Kor]]&lt;18),"Junior ",""))</f>
        <v/>
      </c>
      <c r="I1272" s="34" t="str">
        <f>IF(L1272="Nő","",IF(Excel_BuiltIn__FilterDatabase__1[[#This Row],[Kor]]&gt;=18=AND(Excel_BuiltIn__FilterDatabase__1[[#This Row],[Kor]]&lt;=49),"Felnőtt ",""))</f>
        <v/>
      </c>
      <c r="J1272" s="34" t="str">
        <f>IF(L1272="Nő","",IF(Excel_BuiltIn__FilterDatabase__1[[#This Row],[Kor]]&gt;49=AND(Excel_BuiltIn__FilterDatabase__1[[#This Row],[Kor]]&lt;=59),"Senior ",""))</f>
        <v/>
      </c>
      <c r="K1272" s="34" t="str">
        <f>IF(L1272="Nő","",IF(Excel_BuiltIn__FilterDatabase__1[[#This Row],[Kor]]&gt;=60,"Super.s ",""))</f>
        <v xml:space="preserve">Super.s </v>
      </c>
      <c r="L1272" s="34" t="str">
        <f>IF(Excel_BuiltIn__FilterDatabase__1[[#This Row],[Nem]]="Nő","Lady","")</f>
        <v/>
      </c>
    </row>
    <row r="1273" spans="1:12" s="1" customFormat="1" ht="13.8">
      <c r="A1273" s="28">
        <v>4237</v>
      </c>
      <c r="B1273" s="28" t="s">
        <v>440</v>
      </c>
      <c r="C1273" s="44" t="s">
        <v>1515</v>
      </c>
      <c r="D1273" s="45"/>
      <c r="E1273" s="33" t="str">
        <f>IF(D1273&gt;0,($N$2-Excel_BuiltIn__FilterDatabase__1[[#This Row],[Szül Év.Hó.Nap]])/365.25,"0")</f>
        <v>0</v>
      </c>
      <c r="F1273" s="40"/>
      <c r="G1273" s="34" t="str">
        <f>CONCATENATE(H1273,Excel_BuiltIn__FilterDatabase__1[[#This Row],[Felnőtt]],Excel_BuiltIn__FilterDatabase__1[[#This Row],[Senior]],Excel_BuiltIn__FilterDatabase__1[[#This Row],[Super.s]],L1273)</f>
        <v xml:space="preserve">Super.s </v>
      </c>
      <c r="H1273" s="34" t="str">
        <f>IF(L1273="Nő","",IF(Excel_BuiltIn__FilterDatabase__1[[#This Row],[Kor]]&gt;=1=AND(Excel_BuiltIn__FilterDatabase__1[[#This Row],[Kor]]&lt;18),"Junior ",""))</f>
        <v/>
      </c>
      <c r="I1273" s="34" t="str">
        <f>IF(L1273="Nő","",IF(Excel_BuiltIn__FilterDatabase__1[[#This Row],[Kor]]&gt;=18=AND(Excel_BuiltIn__FilterDatabase__1[[#This Row],[Kor]]&lt;=49),"Felnőtt ",""))</f>
        <v/>
      </c>
      <c r="J1273" s="34" t="str">
        <f>IF(L1273="Nő","",IF(Excel_BuiltIn__FilterDatabase__1[[#This Row],[Kor]]&gt;49=AND(Excel_BuiltIn__FilterDatabase__1[[#This Row],[Kor]]&lt;=59),"Senior ",""))</f>
        <v/>
      </c>
      <c r="K1273" s="34" t="str">
        <f>IF(L1273="Nő","",IF(Excel_BuiltIn__FilterDatabase__1[[#This Row],[Kor]]&gt;=60,"Super.s ",""))</f>
        <v xml:space="preserve">Super.s </v>
      </c>
      <c r="L1273" s="34" t="str">
        <f>IF(Excel_BuiltIn__FilterDatabase__1[[#This Row],[Nem]]="Nő","Lady","")</f>
        <v/>
      </c>
    </row>
    <row r="1274" spans="1:12" s="1" customFormat="1" ht="27.6">
      <c r="A1274" s="28">
        <v>4240</v>
      </c>
      <c r="B1274" s="28" t="s">
        <v>2615</v>
      </c>
      <c r="C1274" s="44" t="s">
        <v>285</v>
      </c>
      <c r="D1274" s="45"/>
      <c r="E1274" s="33" t="str">
        <f>IF(D1274&gt;0,($N$2-Excel_BuiltIn__FilterDatabase__1[[#This Row],[Szül Év.Hó.Nap]])/365.25,"0")</f>
        <v>0</v>
      </c>
      <c r="F1274" s="40"/>
      <c r="G1274" s="34" t="str">
        <f>CONCATENATE(H1274,Excel_BuiltIn__FilterDatabase__1[[#This Row],[Felnőtt]],Excel_BuiltIn__FilterDatabase__1[[#This Row],[Senior]],Excel_BuiltIn__FilterDatabase__1[[#This Row],[Super.s]],L1274)</f>
        <v xml:space="preserve">Super.s </v>
      </c>
      <c r="H1274" s="34" t="str">
        <f>IF(L1274="Nő","",IF(Excel_BuiltIn__FilterDatabase__1[[#This Row],[Kor]]&gt;=1=AND(Excel_BuiltIn__FilterDatabase__1[[#This Row],[Kor]]&lt;18),"Junior ",""))</f>
        <v/>
      </c>
      <c r="I1274" s="34" t="str">
        <f>IF(L1274="Nő","",IF(Excel_BuiltIn__FilterDatabase__1[[#This Row],[Kor]]&gt;=18=AND(Excel_BuiltIn__FilterDatabase__1[[#This Row],[Kor]]&lt;=49),"Felnőtt ",""))</f>
        <v/>
      </c>
      <c r="J1274" s="34" t="str">
        <f>IF(L1274="Nő","",IF(Excel_BuiltIn__FilterDatabase__1[[#This Row],[Kor]]&gt;49=AND(Excel_BuiltIn__FilterDatabase__1[[#This Row],[Kor]]&lt;=59),"Senior ",""))</f>
        <v/>
      </c>
      <c r="K1274" s="34" t="str">
        <f>IF(L1274="Nő","",IF(Excel_BuiltIn__FilterDatabase__1[[#This Row],[Kor]]&gt;=60,"Super.s ",""))</f>
        <v xml:space="preserve">Super.s </v>
      </c>
      <c r="L1274" s="34" t="str">
        <f>IF(Excel_BuiltIn__FilterDatabase__1[[#This Row],[Nem]]="Nő","Lady","")</f>
        <v/>
      </c>
    </row>
    <row r="1275" spans="1:12" s="1" customFormat="1" ht="13.8">
      <c r="A1275" s="28">
        <v>4241</v>
      </c>
      <c r="B1275" s="28" t="s">
        <v>885</v>
      </c>
      <c r="C1275" s="44" t="s">
        <v>958</v>
      </c>
      <c r="D1275" s="45"/>
      <c r="E1275" s="33" t="str">
        <f>IF(D1275&gt;0,($N$2-Excel_BuiltIn__FilterDatabase__1[[#This Row],[Szül Év.Hó.Nap]])/365.25,"0")</f>
        <v>0</v>
      </c>
      <c r="F1275" s="40"/>
      <c r="G1275" s="34" t="str">
        <f>CONCATENATE(H1275,Excel_BuiltIn__FilterDatabase__1[[#This Row],[Felnőtt]],Excel_BuiltIn__FilterDatabase__1[[#This Row],[Senior]],Excel_BuiltIn__FilterDatabase__1[[#This Row],[Super.s]],L1275)</f>
        <v xml:space="preserve">Super.s </v>
      </c>
      <c r="H1275" s="34" t="str">
        <f>IF(L1275="Nő","",IF(Excel_BuiltIn__FilterDatabase__1[[#This Row],[Kor]]&gt;=1=AND(Excel_BuiltIn__FilterDatabase__1[[#This Row],[Kor]]&lt;18),"Junior ",""))</f>
        <v/>
      </c>
      <c r="I1275" s="34" t="str">
        <f>IF(L1275="Nő","",IF(Excel_BuiltIn__FilterDatabase__1[[#This Row],[Kor]]&gt;=18=AND(Excel_BuiltIn__FilterDatabase__1[[#This Row],[Kor]]&lt;=49),"Felnőtt ",""))</f>
        <v/>
      </c>
      <c r="J1275" s="34" t="str">
        <f>IF(L1275="Nő","",IF(Excel_BuiltIn__FilterDatabase__1[[#This Row],[Kor]]&gt;49=AND(Excel_BuiltIn__FilterDatabase__1[[#This Row],[Kor]]&lt;=59),"Senior ",""))</f>
        <v/>
      </c>
      <c r="K1275" s="34" t="str">
        <f>IF(L1275="Nő","",IF(Excel_BuiltIn__FilterDatabase__1[[#This Row],[Kor]]&gt;=60,"Super.s ",""))</f>
        <v xml:space="preserve">Super.s </v>
      </c>
      <c r="L1275" s="34" t="str">
        <f>IF(Excel_BuiltIn__FilterDatabase__1[[#This Row],[Nem]]="Nő","Lady","")</f>
        <v/>
      </c>
    </row>
    <row r="1276" spans="1:12" s="1" customFormat="1" ht="13.8">
      <c r="A1276" s="28">
        <v>4242</v>
      </c>
      <c r="B1276" s="28" t="s">
        <v>1048</v>
      </c>
      <c r="C1276" s="44" t="s">
        <v>1515</v>
      </c>
      <c r="D1276" s="45"/>
      <c r="E1276" s="33" t="str">
        <f>IF(D1276&gt;0,($N$2-Excel_BuiltIn__FilterDatabase__1[[#This Row],[Szül Év.Hó.Nap]])/365.25,"0")</f>
        <v>0</v>
      </c>
      <c r="F1276" s="40"/>
      <c r="G1276" s="34" t="str">
        <f>CONCATENATE(H1276,Excel_BuiltIn__FilterDatabase__1[[#This Row],[Felnőtt]],Excel_BuiltIn__FilterDatabase__1[[#This Row],[Senior]],Excel_BuiltIn__FilterDatabase__1[[#This Row],[Super.s]],L1276)</f>
        <v xml:space="preserve">Super.s </v>
      </c>
      <c r="H1276" s="34" t="str">
        <f>IF(L1276="Nő","",IF(Excel_BuiltIn__FilterDatabase__1[[#This Row],[Kor]]&gt;=1=AND(Excel_BuiltIn__FilterDatabase__1[[#This Row],[Kor]]&lt;18),"Junior ",""))</f>
        <v/>
      </c>
      <c r="I1276" s="34" t="str">
        <f>IF(L1276="Nő","",IF(Excel_BuiltIn__FilterDatabase__1[[#This Row],[Kor]]&gt;=18=AND(Excel_BuiltIn__FilterDatabase__1[[#This Row],[Kor]]&lt;=49),"Felnőtt ",""))</f>
        <v/>
      </c>
      <c r="J1276" s="34" t="str">
        <f>IF(L1276="Nő","",IF(Excel_BuiltIn__FilterDatabase__1[[#This Row],[Kor]]&gt;49=AND(Excel_BuiltIn__FilterDatabase__1[[#This Row],[Kor]]&lt;=59),"Senior ",""))</f>
        <v/>
      </c>
      <c r="K1276" s="34" t="str">
        <f>IF(L1276="Nő","",IF(Excel_BuiltIn__FilterDatabase__1[[#This Row],[Kor]]&gt;=60,"Super.s ",""))</f>
        <v xml:space="preserve">Super.s </v>
      </c>
      <c r="L1276" s="34" t="str">
        <f>IF(Excel_BuiltIn__FilterDatabase__1[[#This Row],[Nem]]="Nő","Lady","")</f>
        <v/>
      </c>
    </row>
    <row r="1277" spans="1:12" s="1" customFormat="1" ht="13.8">
      <c r="A1277" s="28">
        <v>4243</v>
      </c>
      <c r="B1277" s="28" t="s">
        <v>886</v>
      </c>
      <c r="C1277" s="44" t="s">
        <v>942</v>
      </c>
      <c r="D1277" s="45"/>
      <c r="E1277" s="33" t="str">
        <f>IF(D1277&gt;0,($N$2-Excel_BuiltIn__FilterDatabase__1[[#This Row],[Szül Év.Hó.Nap]])/365.25,"0")</f>
        <v>0</v>
      </c>
      <c r="F1277" s="40"/>
      <c r="G1277" s="34" t="str">
        <f>CONCATENATE(H1277,Excel_BuiltIn__FilterDatabase__1[[#This Row],[Felnőtt]],Excel_BuiltIn__FilterDatabase__1[[#This Row],[Senior]],Excel_BuiltIn__FilterDatabase__1[[#This Row],[Super.s]],L1277)</f>
        <v xml:space="preserve">Super.s </v>
      </c>
      <c r="H1277" s="34" t="str">
        <f>IF(L1277="Nő","",IF(Excel_BuiltIn__FilterDatabase__1[[#This Row],[Kor]]&gt;=1=AND(Excel_BuiltIn__FilterDatabase__1[[#This Row],[Kor]]&lt;18),"Junior ",""))</f>
        <v/>
      </c>
      <c r="I1277" s="34" t="str">
        <f>IF(L1277="Nő","",IF(Excel_BuiltIn__FilterDatabase__1[[#This Row],[Kor]]&gt;=18=AND(Excel_BuiltIn__FilterDatabase__1[[#This Row],[Kor]]&lt;=49),"Felnőtt ",""))</f>
        <v/>
      </c>
      <c r="J1277" s="34" t="str">
        <f>IF(L1277="Nő","",IF(Excel_BuiltIn__FilterDatabase__1[[#This Row],[Kor]]&gt;49=AND(Excel_BuiltIn__FilterDatabase__1[[#This Row],[Kor]]&lt;=59),"Senior ",""))</f>
        <v/>
      </c>
      <c r="K1277" s="34" t="str">
        <f>IF(L1277="Nő","",IF(Excel_BuiltIn__FilterDatabase__1[[#This Row],[Kor]]&gt;=60,"Super.s ",""))</f>
        <v xml:space="preserve">Super.s </v>
      </c>
      <c r="L1277" s="34" t="str">
        <f>IF(Excel_BuiltIn__FilterDatabase__1[[#This Row],[Nem]]="Nő","Lady","")</f>
        <v/>
      </c>
    </row>
    <row r="1278" spans="1:12" s="1" customFormat="1" ht="27.6">
      <c r="A1278" s="28">
        <v>4245</v>
      </c>
      <c r="B1278" s="28" t="s">
        <v>887</v>
      </c>
      <c r="C1278" s="44" t="s">
        <v>959</v>
      </c>
      <c r="D1278" s="45"/>
      <c r="E1278" s="33" t="str">
        <f>IF(D1278&gt;0,($N$2-Excel_BuiltIn__FilterDatabase__1[[#This Row],[Szül Év.Hó.Nap]])/365.25,"0")</f>
        <v>0</v>
      </c>
      <c r="F1278" s="40"/>
      <c r="G1278" s="34" t="str">
        <f>CONCATENATE(H1278,Excel_BuiltIn__FilterDatabase__1[[#This Row],[Felnőtt]],Excel_BuiltIn__FilterDatabase__1[[#This Row],[Senior]],Excel_BuiltIn__FilterDatabase__1[[#This Row],[Super.s]],L1278)</f>
        <v xml:space="preserve">Super.s </v>
      </c>
      <c r="H1278" s="34" t="str">
        <f>IF(L1278="Nő","",IF(Excel_BuiltIn__FilterDatabase__1[[#This Row],[Kor]]&gt;=1=AND(Excel_BuiltIn__FilterDatabase__1[[#This Row],[Kor]]&lt;18),"Junior ",""))</f>
        <v/>
      </c>
      <c r="I1278" s="34" t="str">
        <f>IF(L1278="Nő","",IF(Excel_BuiltIn__FilterDatabase__1[[#This Row],[Kor]]&gt;=18=AND(Excel_BuiltIn__FilterDatabase__1[[#This Row],[Kor]]&lt;=49),"Felnőtt ",""))</f>
        <v/>
      </c>
      <c r="J1278" s="34" t="str">
        <f>IF(L1278="Nő","",IF(Excel_BuiltIn__FilterDatabase__1[[#This Row],[Kor]]&gt;49=AND(Excel_BuiltIn__FilterDatabase__1[[#This Row],[Kor]]&lt;=59),"Senior ",""))</f>
        <v/>
      </c>
      <c r="K1278" s="34" t="str">
        <f>IF(L1278="Nő","",IF(Excel_BuiltIn__FilterDatabase__1[[#This Row],[Kor]]&gt;=60,"Super.s ",""))</f>
        <v xml:space="preserve">Super.s </v>
      </c>
      <c r="L1278" s="34" t="str">
        <f>IF(Excel_BuiltIn__FilterDatabase__1[[#This Row],[Nem]]="Nő","Lady","")</f>
        <v/>
      </c>
    </row>
    <row r="1279" spans="1:12" s="1" customFormat="1" ht="13.8">
      <c r="A1279" s="28">
        <v>4246</v>
      </c>
      <c r="B1279" s="28" t="s">
        <v>888</v>
      </c>
      <c r="C1279" s="44" t="s">
        <v>959</v>
      </c>
      <c r="D1279" s="45"/>
      <c r="E1279" s="33" t="str">
        <f>IF(D1279&gt;0,($N$2-Excel_BuiltIn__FilterDatabase__1[[#This Row],[Szül Év.Hó.Nap]])/365.25,"0")</f>
        <v>0</v>
      </c>
      <c r="F1279" s="40"/>
      <c r="G1279" s="34" t="str">
        <f>CONCATENATE(H1279,Excel_BuiltIn__FilterDatabase__1[[#This Row],[Felnőtt]],Excel_BuiltIn__FilterDatabase__1[[#This Row],[Senior]],Excel_BuiltIn__FilterDatabase__1[[#This Row],[Super.s]],L1279)</f>
        <v xml:space="preserve">Super.s </v>
      </c>
      <c r="H1279" s="34" t="str">
        <f>IF(L1279="Nő","",IF(Excel_BuiltIn__FilterDatabase__1[[#This Row],[Kor]]&gt;=1=AND(Excel_BuiltIn__FilterDatabase__1[[#This Row],[Kor]]&lt;18),"Junior ",""))</f>
        <v/>
      </c>
      <c r="I1279" s="34" t="str">
        <f>IF(L1279="Nő","",IF(Excel_BuiltIn__FilterDatabase__1[[#This Row],[Kor]]&gt;=18=AND(Excel_BuiltIn__FilterDatabase__1[[#This Row],[Kor]]&lt;=49),"Felnőtt ",""))</f>
        <v/>
      </c>
      <c r="J1279" s="34" t="str">
        <f>IF(L1279="Nő","",IF(Excel_BuiltIn__FilterDatabase__1[[#This Row],[Kor]]&gt;49=AND(Excel_BuiltIn__FilterDatabase__1[[#This Row],[Kor]]&lt;=59),"Senior ",""))</f>
        <v/>
      </c>
      <c r="K1279" s="34" t="str">
        <f>IF(L1279="Nő","",IF(Excel_BuiltIn__FilterDatabase__1[[#This Row],[Kor]]&gt;=60,"Super.s ",""))</f>
        <v xml:space="preserve">Super.s </v>
      </c>
      <c r="L1279" s="34" t="str">
        <f>IF(Excel_BuiltIn__FilterDatabase__1[[#This Row],[Nem]]="Nő","Lady","")</f>
        <v/>
      </c>
    </row>
    <row r="1280" spans="1:12" s="1" customFormat="1" ht="13.8">
      <c r="A1280" s="28">
        <v>4247</v>
      </c>
      <c r="B1280" s="28" t="s">
        <v>889</v>
      </c>
      <c r="C1280" s="44" t="s">
        <v>959</v>
      </c>
      <c r="D1280" s="45"/>
      <c r="E1280" s="33" t="str">
        <f>IF(D1280&gt;0,($N$2-Excel_BuiltIn__FilterDatabase__1[[#This Row],[Szül Év.Hó.Nap]])/365.25,"0")</f>
        <v>0</v>
      </c>
      <c r="F1280" s="40"/>
      <c r="G1280" s="34" t="str">
        <f>CONCATENATE(H1280,Excel_BuiltIn__FilterDatabase__1[[#This Row],[Felnőtt]],Excel_BuiltIn__FilterDatabase__1[[#This Row],[Senior]],Excel_BuiltIn__FilterDatabase__1[[#This Row],[Super.s]],L1280)</f>
        <v xml:space="preserve">Super.s </v>
      </c>
      <c r="H1280" s="34" t="str">
        <f>IF(L1280="Nő","",IF(Excel_BuiltIn__FilterDatabase__1[[#This Row],[Kor]]&gt;=1=AND(Excel_BuiltIn__FilterDatabase__1[[#This Row],[Kor]]&lt;18),"Junior ",""))</f>
        <v/>
      </c>
      <c r="I1280" s="34" t="str">
        <f>IF(L1280="Nő","",IF(Excel_BuiltIn__FilterDatabase__1[[#This Row],[Kor]]&gt;=18=AND(Excel_BuiltIn__FilterDatabase__1[[#This Row],[Kor]]&lt;=49),"Felnőtt ",""))</f>
        <v/>
      </c>
      <c r="J1280" s="34" t="str">
        <f>IF(L1280="Nő","",IF(Excel_BuiltIn__FilterDatabase__1[[#This Row],[Kor]]&gt;49=AND(Excel_BuiltIn__FilterDatabase__1[[#This Row],[Kor]]&lt;=59),"Senior ",""))</f>
        <v/>
      </c>
      <c r="K1280" s="34" t="str">
        <f>IF(L1280="Nő","",IF(Excel_BuiltIn__FilterDatabase__1[[#This Row],[Kor]]&gt;=60,"Super.s ",""))</f>
        <v xml:space="preserve">Super.s </v>
      </c>
      <c r="L1280" s="34" t="str">
        <f>IF(Excel_BuiltIn__FilterDatabase__1[[#This Row],[Nem]]="Nő","Lady","")</f>
        <v/>
      </c>
    </row>
    <row r="1281" spans="1:12" s="1" customFormat="1" ht="13.8">
      <c r="A1281" s="28">
        <v>4248</v>
      </c>
      <c r="B1281" s="28" t="s">
        <v>890</v>
      </c>
      <c r="C1281" s="44" t="s">
        <v>2364</v>
      </c>
      <c r="D1281" s="45"/>
      <c r="E1281" s="33" t="str">
        <f>IF(D1281&gt;0,($N$2-Excel_BuiltIn__FilterDatabase__1[[#This Row],[Szül Év.Hó.Nap]])/365.25,"0")</f>
        <v>0</v>
      </c>
      <c r="F1281" s="40"/>
      <c r="G1281" s="34" t="str">
        <f>CONCATENATE(H1281,Excel_BuiltIn__FilterDatabase__1[[#This Row],[Felnőtt]],Excel_BuiltIn__FilterDatabase__1[[#This Row],[Senior]],Excel_BuiltIn__FilterDatabase__1[[#This Row],[Super.s]],L1281)</f>
        <v xml:space="preserve">Super.s </v>
      </c>
      <c r="H1281" s="34" t="str">
        <f>IF(L1281="Nő","",IF(Excel_BuiltIn__FilterDatabase__1[[#This Row],[Kor]]&gt;=1=AND(Excel_BuiltIn__FilterDatabase__1[[#This Row],[Kor]]&lt;18),"Junior ",""))</f>
        <v/>
      </c>
      <c r="I1281" s="34" t="str">
        <f>IF(L1281="Nő","",IF(Excel_BuiltIn__FilterDatabase__1[[#This Row],[Kor]]&gt;=18=AND(Excel_BuiltIn__FilterDatabase__1[[#This Row],[Kor]]&lt;=49),"Felnőtt ",""))</f>
        <v/>
      </c>
      <c r="J1281" s="34" t="str">
        <f>IF(L1281="Nő","",IF(Excel_BuiltIn__FilterDatabase__1[[#This Row],[Kor]]&gt;49=AND(Excel_BuiltIn__FilterDatabase__1[[#This Row],[Kor]]&lt;=59),"Senior ",""))</f>
        <v/>
      </c>
      <c r="K1281" s="34" t="str">
        <f>IF(L1281="Nő","",IF(Excel_BuiltIn__FilterDatabase__1[[#This Row],[Kor]]&gt;=60,"Super.s ",""))</f>
        <v xml:space="preserve">Super.s </v>
      </c>
      <c r="L1281" s="34" t="str">
        <f>IF(Excel_BuiltIn__FilterDatabase__1[[#This Row],[Nem]]="Nő","Lady","")</f>
        <v/>
      </c>
    </row>
    <row r="1282" spans="1:12" s="1" customFormat="1" ht="27.6">
      <c r="A1282" s="28">
        <v>4249</v>
      </c>
      <c r="B1282" s="28" t="s">
        <v>891</v>
      </c>
      <c r="C1282" s="44" t="s">
        <v>27</v>
      </c>
      <c r="D1282" s="45"/>
      <c r="E1282" s="33" t="str">
        <f>IF(D1282&gt;0,($N$2-Excel_BuiltIn__FilterDatabase__1[[#This Row],[Szül Év.Hó.Nap]])/365.25,"0")</f>
        <v>0</v>
      </c>
      <c r="F1282" s="40"/>
      <c r="G1282" s="34" t="str">
        <f>CONCATENATE(H1282,Excel_BuiltIn__FilterDatabase__1[[#This Row],[Felnőtt]],Excel_BuiltIn__FilterDatabase__1[[#This Row],[Senior]],Excel_BuiltIn__FilterDatabase__1[[#This Row],[Super.s]],L1282)</f>
        <v xml:space="preserve">Super.s </v>
      </c>
      <c r="H1282" s="34" t="str">
        <f>IF(L1282="Nő","",IF(Excel_BuiltIn__FilterDatabase__1[[#This Row],[Kor]]&gt;=1=AND(Excel_BuiltIn__FilterDatabase__1[[#This Row],[Kor]]&lt;18),"Junior ",""))</f>
        <v/>
      </c>
      <c r="I1282" s="34" t="str">
        <f>IF(L1282="Nő","",IF(Excel_BuiltIn__FilterDatabase__1[[#This Row],[Kor]]&gt;=18=AND(Excel_BuiltIn__FilterDatabase__1[[#This Row],[Kor]]&lt;=49),"Felnőtt ",""))</f>
        <v/>
      </c>
      <c r="J1282" s="34" t="str">
        <f>IF(L1282="Nő","",IF(Excel_BuiltIn__FilterDatabase__1[[#This Row],[Kor]]&gt;49=AND(Excel_BuiltIn__FilterDatabase__1[[#This Row],[Kor]]&lt;=59),"Senior ",""))</f>
        <v/>
      </c>
      <c r="K1282" s="34" t="str">
        <f>IF(L1282="Nő","",IF(Excel_BuiltIn__FilterDatabase__1[[#This Row],[Kor]]&gt;=60,"Super.s ",""))</f>
        <v xml:space="preserve">Super.s </v>
      </c>
      <c r="L1282" s="34" t="str">
        <f>IF(Excel_BuiltIn__FilterDatabase__1[[#This Row],[Nem]]="Nő","Lady","")</f>
        <v/>
      </c>
    </row>
    <row r="1283" spans="1:12" s="1" customFormat="1" ht="13.8">
      <c r="A1283" s="28">
        <v>4254</v>
      </c>
      <c r="B1283" s="28" t="s">
        <v>892</v>
      </c>
      <c r="C1283" s="44" t="s">
        <v>87</v>
      </c>
      <c r="D1283" s="45"/>
      <c r="E1283" s="33" t="str">
        <f>IF(D1283&gt;0,($N$2-Excel_BuiltIn__FilterDatabase__1[[#This Row],[Szül Év.Hó.Nap]])/365.25,"0")</f>
        <v>0</v>
      </c>
      <c r="F1283" s="40"/>
      <c r="G1283" s="34" t="str">
        <f>CONCATENATE(H1283,Excel_BuiltIn__FilterDatabase__1[[#This Row],[Felnőtt]],Excel_BuiltIn__FilterDatabase__1[[#This Row],[Senior]],Excel_BuiltIn__FilterDatabase__1[[#This Row],[Super.s]],L1283)</f>
        <v xml:space="preserve">Super.s </v>
      </c>
      <c r="H1283" s="34" t="str">
        <f>IF(L1283="Nő","",IF(Excel_BuiltIn__FilterDatabase__1[[#This Row],[Kor]]&gt;=1=AND(Excel_BuiltIn__FilterDatabase__1[[#This Row],[Kor]]&lt;18),"Junior ",""))</f>
        <v/>
      </c>
      <c r="I1283" s="34" t="str">
        <f>IF(L1283="Nő","",IF(Excel_BuiltIn__FilterDatabase__1[[#This Row],[Kor]]&gt;=18=AND(Excel_BuiltIn__FilterDatabase__1[[#This Row],[Kor]]&lt;=49),"Felnőtt ",""))</f>
        <v/>
      </c>
      <c r="J1283" s="34" t="str">
        <f>IF(L1283="Nő","",IF(Excel_BuiltIn__FilterDatabase__1[[#This Row],[Kor]]&gt;49=AND(Excel_BuiltIn__FilterDatabase__1[[#This Row],[Kor]]&lt;=59),"Senior ",""))</f>
        <v/>
      </c>
      <c r="K1283" s="34" t="str">
        <f>IF(L1283="Nő","",IF(Excel_BuiltIn__FilterDatabase__1[[#This Row],[Kor]]&gt;=60,"Super.s ",""))</f>
        <v xml:space="preserve">Super.s </v>
      </c>
      <c r="L1283" s="34" t="str">
        <f>IF(Excel_BuiltIn__FilterDatabase__1[[#This Row],[Nem]]="Nő","Lady","")</f>
        <v/>
      </c>
    </row>
    <row r="1284" spans="1:12" s="1" customFormat="1" ht="13.8">
      <c r="A1284" s="28">
        <v>4264</v>
      </c>
      <c r="B1284" s="28" t="s">
        <v>2616</v>
      </c>
      <c r="C1284" s="44" t="s">
        <v>959</v>
      </c>
      <c r="D1284" s="45"/>
      <c r="E1284" s="33" t="str">
        <f>IF(D1284&gt;0,($N$2-Excel_BuiltIn__FilterDatabase__1[[#This Row],[Szül Év.Hó.Nap]])/365.25,"0")</f>
        <v>0</v>
      </c>
      <c r="F1284" s="40"/>
      <c r="G1284" s="34" t="str">
        <f>CONCATENATE(H1284,Excel_BuiltIn__FilterDatabase__1[[#This Row],[Felnőtt]],Excel_BuiltIn__FilterDatabase__1[[#This Row],[Senior]],Excel_BuiltIn__FilterDatabase__1[[#This Row],[Super.s]],L1284)</f>
        <v xml:space="preserve">Super.s </v>
      </c>
      <c r="H1284" s="34" t="str">
        <f>IF(L1284="Nő","",IF(Excel_BuiltIn__FilterDatabase__1[[#This Row],[Kor]]&gt;=1=AND(Excel_BuiltIn__FilterDatabase__1[[#This Row],[Kor]]&lt;18),"Junior ",""))</f>
        <v/>
      </c>
      <c r="I1284" s="34" t="str">
        <f>IF(L1284="Nő","",IF(Excel_BuiltIn__FilterDatabase__1[[#This Row],[Kor]]&gt;=18=AND(Excel_BuiltIn__FilterDatabase__1[[#This Row],[Kor]]&lt;=49),"Felnőtt ",""))</f>
        <v/>
      </c>
      <c r="J1284" s="34" t="str">
        <f>IF(L1284="Nő","",IF(Excel_BuiltIn__FilterDatabase__1[[#This Row],[Kor]]&gt;49=AND(Excel_BuiltIn__FilterDatabase__1[[#This Row],[Kor]]&lt;=59),"Senior ",""))</f>
        <v/>
      </c>
      <c r="K1284" s="34" t="str">
        <f>IF(L1284="Nő","",IF(Excel_BuiltIn__FilterDatabase__1[[#This Row],[Kor]]&gt;=60,"Super.s ",""))</f>
        <v xml:space="preserve">Super.s </v>
      </c>
      <c r="L1284" s="34" t="str">
        <f>IF(Excel_BuiltIn__FilterDatabase__1[[#This Row],[Nem]]="Nő","Lady","")</f>
        <v/>
      </c>
    </row>
    <row r="1285" spans="1:12" s="1" customFormat="1" ht="13.8">
      <c r="A1285" s="28">
        <v>4268</v>
      </c>
      <c r="B1285" s="28" t="s">
        <v>894</v>
      </c>
      <c r="C1285" s="44" t="s">
        <v>1520</v>
      </c>
      <c r="D1285" s="45"/>
      <c r="E1285" s="33" t="str">
        <f>IF(D1285&gt;0,($N$2-Excel_BuiltIn__FilterDatabase__1[[#This Row],[Szül Év.Hó.Nap]])/365.25,"0")</f>
        <v>0</v>
      </c>
      <c r="F1285" s="40"/>
      <c r="G1285" s="34" t="str">
        <f>CONCATENATE(H1285,Excel_BuiltIn__FilterDatabase__1[[#This Row],[Felnőtt]],Excel_BuiltIn__FilterDatabase__1[[#This Row],[Senior]],Excel_BuiltIn__FilterDatabase__1[[#This Row],[Super.s]],L1285)</f>
        <v xml:space="preserve">Super.s </v>
      </c>
      <c r="H1285" s="34" t="str">
        <f>IF(L1285="Nő","",IF(Excel_BuiltIn__FilterDatabase__1[[#This Row],[Kor]]&gt;=1=AND(Excel_BuiltIn__FilterDatabase__1[[#This Row],[Kor]]&lt;18),"Junior ",""))</f>
        <v/>
      </c>
      <c r="I1285" s="34" t="str">
        <f>IF(L1285="Nő","",IF(Excel_BuiltIn__FilterDatabase__1[[#This Row],[Kor]]&gt;=18=AND(Excel_BuiltIn__FilterDatabase__1[[#This Row],[Kor]]&lt;=49),"Felnőtt ",""))</f>
        <v/>
      </c>
      <c r="J1285" s="34" t="str">
        <f>IF(L1285="Nő","",IF(Excel_BuiltIn__FilterDatabase__1[[#This Row],[Kor]]&gt;49=AND(Excel_BuiltIn__FilterDatabase__1[[#This Row],[Kor]]&lt;=59),"Senior ",""))</f>
        <v/>
      </c>
      <c r="K1285" s="34" t="str">
        <f>IF(L1285="Nő","",IF(Excel_BuiltIn__FilterDatabase__1[[#This Row],[Kor]]&gt;=60,"Super.s ",""))</f>
        <v xml:space="preserve">Super.s </v>
      </c>
      <c r="L1285" s="34" t="str">
        <f>IF(Excel_BuiltIn__FilterDatabase__1[[#This Row],[Nem]]="Nő","Lady","")</f>
        <v/>
      </c>
    </row>
    <row r="1286" spans="1:12" s="1" customFormat="1" ht="13.8">
      <c r="A1286" s="28">
        <v>4270</v>
      </c>
      <c r="B1286" s="28" t="s">
        <v>895</v>
      </c>
      <c r="C1286" s="44" t="s">
        <v>599</v>
      </c>
      <c r="D1286" s="45"/>
      <c r="E1286" s="33" t="str">
        <f>IF(D1286&gt;0,($N$2-Excel_BuiltIn__FilterDatabase__1[[#This Row],[Szül Év.Hó.Nap]])/365.25,"0")</f>
        <v>0</v>
      </c>
      <c r="F1286" s="40"/>
      <c r="G1286" s="34" t="str">
        <f>CONCATENATE(H1286,Excel_BuiltIn__FilterDatabase__1[[#This Row],[Felnőtt]],Excel_BuiltIn__FilterDatabase__1[[#This Row],[Senior]],Excel_BuiltIn__FilterDatabase__1[[#This Row],[Super.s]],L1286)</f>
        <v xml:space="preserve">Super.s </v>
      </c>
      <c r="H1286" s="34" t="str">
        <f>IF(L1286="Nő","",IF(Excel_BuiltIn__FilterDatabase__1[[#This Row],[Kor]]&gt;=1=AND(Excel_BuiltIn__FilterDatabase__1[[#This Row],[Kor]]&lt;18),"Junior ",""))</f>
        <v/>
      </c>
      <c r="I1286" s="34" t="str">
        <f>IF(L1286="Nő","",IF(Excel_BuiltIn__FilterDatabase__1[[#This Row],[Kor]]&gt;=18=AND(Excel_BuiltIn__FilterDatabase__1[[#This Row],[Kor]]&lt;=49),"Felnőtt ",""))</f>
        <v/>
      </c>
      <c r="J1286" s="34" t="str">
        <f>IF(L1286="Nő","",IF(Excel_BuiltIn__FilterDatabase__1[[#This Row],[Kor]]&gt;49=AND(Excel_BuiltIn__FilterDatabase__1[[#This Row],[Kor]]&lt;=59),"Senior ",""))</f>
        <v/>
      </c>
      <c r="K1286" s="34" t="str">
        <f>IF(L1286="Nő","",IF(Excel_BuiltIn__FilterDatabase__1[[#This Row],[Kor]]&gt;=60,"Super.s ",""))</f>
        <v xml:space="preserve">Super.s </v>
      </c>
      <c r="L1286" s="34" t="str">
        <f>IF(Excel_BuiltIn__FilterDatabase__1[[#This Row],[Nem]]="Nő","Lady","")</f>
        <v/>
      </c>
    </row>
    <row r="1287" spans="1:12" s="1" customFormat="1" ht="13.8">
      <c r="A1287" s="28">
        <v>4275</v>
      </c>
      <c r="B1287" s="28" t="s">
        <v>896</v>
      </c>
      <c r="C1287" s="44" t="s">
        <v>986</v>
      </c>
      <c r="D1287" s="45"/>
      <c r="E1287" s="33" t="str">
        <f>IF(D1287&gt;0,($N$2-Excel_BuiltIn__FilterDatabase__1[[#This Row],[Szül Év.Hó.Nap]])/365.25,"0")</f>
        <v>0</v>
      </c>
      <c r="F1287" s="40"/>
      <c r="G1287" s="34" t="str">
        <f>CONCATENATE(H1287,Excel_BuiltIn__FilterDatabase__1[[#This Row],[Felnőtt]],Excel_BuiltIn__FilterDatabase__1[[#This Row],[Senior]],Excel_BuiltIn__FilterDatabase__1[[#This Row],[Super.s]],L1287)</f>
        <v xml:space="preserve">Super.s </v>
      </c>
      <c r="H1287" s="34" t="str">
        <f>IF(L1287="Nő","",IF(Excel_BuiltIn__FilterDatabase__1[[#This Row],[Kor]]&gt;=1=AND(Excel_BuiltIn__FilterDatabase__1[[#This Row],[Kor]]&lt;18),"Junior ",""))</f>
        <v/>
      </c>
      <c r="I1287" s="34" t="str">
        <f>IF(L1287="Nő","",IF(Excel_BuiltIn__FilterDatabase__1[[#This Row],[Kor]]&gt;=18=AND(Excel_BuiltIn__FilterDatabase__1[[#This Row],[Kor]]&lt;=49),"Felnőtt ",""))</f>
        <v/>
      </c>
      <c r="J1287" s="34" t="str">
        <f>IF(L1287="Nő","",IF(Excel_BuiltIn__FilterDatabase__1[[#This Row],[Kor]]&gt;49=AND(Excel_BuiltIn__FilterDatabase__1[[#This Row],[Kor]]&lt;=59),"Senior ",""))</f>
        <v/>
      </c>
      <c r="K1287" s="34" t="str">
        <f>IF(L1287="Nő","",IF(Excel_BuiltIn__FilterDatabase__1[[#This Row],[Kor]]&gt;=60,"Super.s ",""))</f>
        <v xml:space="preserve">Super.s </v>
      </c>
      <c r="L1287" s="34" t="str">
        <f>IF(Excel_BuiltIn__FilterDatabase__1[[#This Row],[Nem]]="Nő","Lady","")</f>
        <v/>
      </c>
    </row>
    <row r="1288" spans="1:12" s="1" customFormat="1" ht="13.8">
      <c r="A1288" s="28">
        <v>4279</v>
      </c>
      <c r="B1288" s="28" t="s">
        <v>897</v>
      </c>
      <c r="C1288" s="44" t="s">
        <v>2365</v>
      </c>
      <c r="D1288" s="45"/>
      <c r="E1288" s="33" t="str">
        <f>IF(D1288&gt;0,($N$2-Excel_BuiltIn__FilterDatabase__1[[#This Row],[Szül Év.Hó.Nap]])/365.25,"0")</f>
        <v>0</v>
      </c>
      <c r="F1288" s="40"/>
      <c r="G1288" s="34" t="str">
        <f>CONCATENATE(H1288,Excel_BuiltIn__FilterDatabase__1[[#This Row],[Felnőtt]],Excel_BuiltIn__FilterDatabase__1[[#This Row],[Senior]],Excel_BuiltIn__FilterDatabase__1[[#This Row],[Super.s]],L1288)</f>
        <v xml:space="preserve">Super.s </v>
      </c>
      <c r="H1288" s="34" t="str">
        <f>IF(L1288="Nő","",IF(Excel_BuiltIn__FilterDatabase__1[[#This Row],[Kor]]&gt;=1=AND(Excel_BuiltIn__FilterDatabase__1[[#This Row],[Kor]]&lt;18),"Junior ",""))</f>
        <v/>
      </c>
      <c r="I1288" s="34" t="str">
        <f>IF(L1288="Nő","",IF(Excel_BuiltIn__FilterDatabase__1[[#This Row],[Kor]]&gt;=18=AND(Excel_BuiltIn__FilterDatabase__1[[#This Row],[Kor]]&lt;=49),"Felnőtt ",""))</f>
        <v/>
      </c>
      <c r="J1288" s="34" t="str">
        <f>IF(L1288="Nő","",IF(Excel_BuiltIn__FilterDatabase__1[[#This Row],[Kor]]&gt;49=AND(Excel_BuiltIn__FilterDatabase__1[[#This Row],[Kor]]&lt;=59),"Senior ",""))</f>
        <v/>
      </c>
      <c r="K1288" s="34" t="str">
        <f>IF(L1288="Nő","",IF(Excel_BuiltIn__FilterDatabase__1[[#This Row],[Kor]]&gt;=60,"Super.s ",""))</f>
        <v xml:space="preserve">Super.s </v>
      </c>
      <c r="L1288" s="34" t="str">
        <f>IF(Excel_BuiltIn__FilterDatabase__1[[#This Row],[Nem]]="Nő","Lady","")</f>
        <v/>
      </c>
    </row>
    <row r="1289" spans="1:12" s="1" customFormat="1" ht="13.8">
      <c r="A1289" s="28">
        <v>4280</v>
      </c>
      <c r="B1289" s="28" t="s">
        <v>622</v>
      </c>
      <c r="C1289" s="44" t="s">
        <v>1011</v>
      </c>
      <c r="D1289" s="45"/>
      <c r="E1289" s="33" t="str">
        <f>IF(D1289&gt;0,($N$2-Excel_BuiltIn__FilterDatabase__1[[#This Row],[Szül Év.Hó.Nap]])/365.25,"0")</f>
        <v>0</v>
      </c>
      <c r="F1289" s="40"/>
      <c r="G1289" s="34" t="str">
        <f>CONCATENATE(H1289,Excel_BuiltIn__FilterDatabase__1[[#This Row],[Felnőtt]],Excel_BuiltIn__FilterDatabase__1[[#This Row],[Senior]],Excel_BuiltIn__FilterDatabase__1[[#This Row],[Super.s]],L1289)</f>
        <v xml:space="preserve">Super.s </v>
      </c>
      <c r="H1289" s="34" t="str">
        <f>IF(L1289="Nő","",IF(Excel_BuiltIn__FilterDatabase__1[[#This Row],[Kor]]&gt;=1=AND(Excel_BuiltIn__FilterDatabase__1[[#This Row],[Kor]]&lt;18),"Junior ",""))</f>
        <v/>
      </c>
      <c r="I1289" s="34" t="str">
        <f>IF(L1289="Nő","",IF(Excel_BuiltIn__FilterDatabase__1[[#This Row],[Kor]]&gt;=18=AND(Excel_BuiltIn__FilterDatabase__1[[#This Row],[Kor]]&lt;=49),"Felnőtt ",""))</f>
        <v/>
      </c>
      <c r="J1289" s="34" t="str">
        <f>IF(L1289="Nő","",IF(Excel_BuiltIn__FilterDatabase__1[[#This Row],[Kor]]&gt;49=AND(Excel_BuiltIn__FilterDatabase__1[[#This Row],[Kor]]&lt;=59),"Senior ",""))</f>
        <v/>
      </c>
      <c r="K1289" s="34" t="str">
        <f>IF(L1289="Nő","",IF(Excel_BuiltIn__FilterDatabase__1[[#This Row],[Kor]]&gt;=60,"Super.s ",""))</f>
        <v xml:space="preserve">Super.s </v>
      </c>
      <c r="L1289" s="34" t="str">
        <f>IF(Excel_BuiltIn__FilterDatabase__1[[#This Row],[Nem]]="Nő","Lady","")</f>
        <v/>
      </c>
    </row>
    <row r="1290" spans="1:12" s="1" customFormat="1" ht="13.8">
      <c r="A1290" s="28">
        <v>4283</v>
      </c>
      <c r="B1290" s="28" t="s">
        <v>898</v>
      </c>
      <c r="C1290" s="44" t="s">
        <v>959</v>
      </c>
      <c r="D1290" s="45"/>
      <c r="E1290" s="33" t="str">
        <f>IF(D1290&gt;0,($N$2-Excel_BuiltIn__FilterDatabase__1[[#This Row],[Szül Év.Hó.Nap]])/365.25,"0")</f>
        <v>0</v>
      </c>
      <c r="F1290" s="40"/>
      <c r="G1290" s="34" t="str">
        <f>CONCATENATE(H1290,Excel_BuiltIn__FilterDatabase__1[[#This Row],[Felnőtt]],Excel_BuiltIn__FilterDatabase__1[[#This Row],[Senior]],Excel_BuiltIn__FilterDatabase__1[[#This Row],[Super.s]],L1290)</f>
        <v xml:space="preserve">Super.s </v>
      </c>
      <c r="H1290" s="34" t="str">
        <f>IF(L1290="Nő","",IF(Excel_BuiltIn__FilterDatabase__1[[#This Row],[Kor]]&gt;=1=AND(Excel_BuiltIn__FilterDatabase__1[[#This Row],[Kor]]&lt;18),"Junior ",""))</f>
        <v/>
      </c>
      <c r="I1290" s="34" t="str">
        <f>IF(L1290="Nő","",IF(Excel_BuiltIn__FilterDatabase__1[[#This Row],[Kor]]&gt;=18=AND(Excel_BuiltIn__FilterDatabase__1[[#This Row],[Kor]]&lt;=49),"Felnőtt ",""))</f>
        <v/>
      </c>
      <c r="J1290" s="34" t="str">
        <f>IF(L1290="Nő","",IF(Excel_BuiltIn__FilterDatabase__1[[#This Row],[Kor]]&gt;49=AND(Excel_BuiltIn__FilterDatabase__1[[#This Row],[Kor]]&lt;=59),"Senior ",""))</f>
        <v/>
      </c>
      <c r="K1290" s="34" t="str">
        <f>IF(L1290="Nő","",IF(Excel_BuiltIn__FilterDatabase__1[[#This Row],[Kor]]&gt;=60,"Super.s ",""))</f>
        <v xml:space="preserve">Super.s </v>
      </c>
      <c r="L1290" s="34" t="str">
        <f>IF(Excel_BuiltIn__FilterDatabase__1[[#This Row],[Nem]]="Nő","Lady","")</f>
        <v/>
      </c>
    </row>
    <row r="1291" spans="1:12" s="1" customFormat="1" ht="13.8">
      <c r="A1291" s="28">
        <v>4284</v>
      </c>
      <c r="B1291" s="28" t="s">
        <v>899</v>
      </c>
      <c r="C1291" s="44" t="s">
        <v>959</v>
      </c>
      <c r="D1291" s="45"/>
      <c r="E1291" s="33" t="str">
        <f>IF(D1291&gt;0,($N$2-Excel_BuiltIn__FilterDatabase__1[[#This Row],[Szül Év.Hó.Nap]])/365.25,"0")</f>
        <v>0</v>
      </c>
      <c r="F1291" s="40"/>
      <c r="G1291" s="34" t="str">
        <f>CONCATENATE(H1291,Excel_BuiltIn__FilterDatabase__1[[#This Row],[Felnőtt]],Excel_BuiltIn__FilterDatabase__1[[#This Row],[Senior]],Excel_BuiltIn__FilterDatabase__1[[#This Row],[Super.s]],L1291)</f>
        <v xml:space="preserve">Super.s </v>
      </c>
      <c r="H1291" s="34" t="str">
        <f>IF(L1291="Nő","",IF(Excel_BuiltIn__FilterDatabase__1[[#This Row],[Kor]]&gt;=1=AND(Excel_BuiltIn__FilterDatabase__1[[#This Row],[Kor]]&lt;18),"Junior ",""))</f>
        <v/>
      </c>
      <c r="I1291" s="34" t="str">
        <f>IF(L1291="Nő","",IF(Excel_BuiltIn__FilterDatabase__1[[#This Row],[Kor]]&gt;=18=AND(Excel_BuiltIn__FilterDatabase__1[[#This Row],[Kor]]&lt;=49),"Felnőtt ",""))</f>
        <v/>
      </c>
      <c r="J1291" s="34" t="str">
        <f>IF(L1291="Nő","",IF(Excel_BuiltIn__FilterDatabase__1[[#This Row],[Kor]]&gt;49=AND(Excel_BuiltIn__FilterDatabase__1[[#This Row],[Kor]]&lt;=59),"Senior ",""))</f>
        <v/>
      </c>
      <c r="K1291" s="34" t="str">
        <f>IF(L1291="Nő","",IF(Excel_BuiltIn__FilterDatabase__1[[#This Row],[Kor]]&gt;=60,"Super.s ",""))</f>
        <v xml:space="preserve">Super.s </v>
      </c>
      <c r="L1291" s="34" t="str">
        <f>IF(Excel_BuiltIn__FilterDatabase__1[[#This Row],[Nem]]="Nő","Lady","")</f>
        <v/>
      </c>
    </row>
    <row r="1292" spans="1:12" s="1" customFormat="1" ht="13.8">
      <c r="A1292" s="28">
        <v>4286</v>
      </c>
      <c r="B1292" s="28" t="s">
        <v>900</v>
      </c>
      <c r="C1292" s="44" t="s">
        <v>114</v>
      </c>
      <c r="D1292" s="45"/>
      <c r="E1292" s="33" t="str">
        <f>IF(D1292&gt;0,($N$2-Excel_BuiltIn__FilterDatabase__1[[#This Row],[Szül Év.Hó.Nap]])/365.25,"0")</f>
        <v>0</v>
      </c>
      <c r="F1292" s="40"/>
      <c r="G1292" s="34" t="str">
        <f>CONCATENATE(H1292,Excel_BuiltIn__FilterDatabase__1[[#This Row],[Felnőtt]],Excel_BuiltIn__FilterDatabase__1[[#This Row],[Senior]],Excel_BuiltIn__FilterDatabase__1[[#This Row],[Super.s]],L1292)</f>
        <v xml:space="preserve">Super.s </v>
      </c>
      <c r="H1292" s="34" t="str">
        <f>IF(L1292="Nő","",IF(Excel_BuiltIn__FilterDatabase__1[[#This Row],[Kor]]&gt;=1=AND(Excel_BuiltIn__FilterDatabase__1[[#This Row],[Kor]]&lt;18),"Junior ",""))</f>
        <v/>
      </c>
      <c r="I1292" s="34" t="str">
        <f>IF(L1292="Nő","",IF(Excel_BuiltIn__FilterDatabase__1[[#This Row],[Kor]]&gt;=18=AND(Excel_BuiltIn__FilterDatabase__1[[#This Row],[Kor]]&lt;=49),"Felnőtt ",""))</f>
        <v/>
      </c>
      <c r="J1292" s="34" t="str">
        <f>IF(L1292="Nő","",IF(Excel_BuiltIn__FilterDatabase__1[[#This Row],[Kor]]&gt;49=AND(Excel_BuiltIn__FilterDatabase__1[[#This Row],[Kor]]&lt;=59),"Senior ",""))</f>
        <v/>
      </c>
      <c r="K1292" s="34" t="str">
        <f>IF(L1292="Nő","",IF(Excel_BuiltIn__FilterDatabase__1[[#This Row],[Kor]]&gt;=60,"Super.s ",""))</f>
        <v xml:space="preserve">Super.s </v>
      </c>
      <c r="L1292" s="34" t="str">
        <f>IF(Excel_BuiltIn__FilterDatabase__1[[#This Row],[Nem]]="Nő","Lady","")</f>
        <v/>
      </c>
    </row>
    <row r="1293" spans="1:12" s="1" customFormat="1" ht="13.8">
      <c r="A1293" s="28">
        <v>4287</v>
      </c>
      <c r="B1293" s="28" t="s">
        <v>901</v>
      </c>
      <c r="C1293" s="44" t="s">
        <v>982</v>
      </c>
      <c r="D1293" s="45"/>
      <c r="E1293" s="33" t="str">
        <f>IF(D1293&gt;0,($N$2-Excel_BuiltIn__FilterDatabase__1[[#This Row],[Szül Év.Hó.Nap]])/365.25,"0")</f>
        <v>0</v>
      </c>
      <c r="F1293" s="40"/>
      <c r="G1293" s="34" t="str">
        <f>CONCATENATE(H1293,Excel_BuiltIn__FilterDatabase__1[[#This Row],[Felnőtt]],Excel_BuiltIn__FilterDatabase__1[[#This Row],[Senior]],Excel_BuiltIn__FilterDatabase__1[[#This Row],[Super.s]],L1293)</f>
        <v xml:space="preserve">Super.s </v>
      </c>
      <c r="H1293" s="34" t="str">
        <f>IF(L1293="Nő","",IF(Excel_BuiltIn__FilterDatabase__1[[#This Row],[Kor]]&gt;=1=AND(Excel_BuiltIn__FilterDatabase__1[[#This Row],[Kor]]&lt;18),"Junior ",""))</f>
        <v/>
      </c>
      <c r="I1293" s="34" t="str">
        <f>IF(L1293="Nő","",IF(Excel_BuiltIn__FilterDatabase__1[[#This Row],[Kor]]&gt;=18=AND(Excel_BuiltIn__FilterDatabase__1[[#This Row],[Kor]]&lt;=49),"Felnőtt ",""))</f>
        <v/>
      </c>
      <c r="J1293" s="34" t="str">
        <f>IF(L1293="Nő","",IF(Excel_BuiltIn__FilterDatabase__1[[#This Row],[Kor]]&gt;49=AND(Excel_BuiltIn__FilterDatabase__1[[#This Row],[Kor]]&lt;=59),"Senior ",""))</f>
        <v/>
      </c>
      <c r="K1293" s="34" t="str">
        <f>IF(L1293="Nő","",IF(Excel_BuiltIn__FilterDatabase__1[[#This Row],[Kor]]&gt;=60,"Super.s ",""))</f>
        <v xml:space="preserve">Super.s </v>
      </c>
      <c r="L1293" s="34" t="str">
        <f>IF(Excel_BuiltIn__FilterDatabase__1[[#This Row],[Nem]]="Nő","Lady","")</f>
        <v/>
      </c>
    </row>
    <row r="1294" spans="1:12" s="1" customFormat="1" ht="13.8">
      <c r="A1294" s="28">
        <v>4293</v>
      </c>
      <c r="B1294" s="28" t="s">
        <v>2617</v>
      </c>
      <c r="C1294" s="44" t="s">
        <v>964</v>
      </c>
      <c r="D1294" s="45"/>
      <c r="E1294" s="33" t="str">
        <f>IF(D1294&gt;0,($N$2-Excel_BuiltIn__FilterDatabase__1[[#This Row],[Szül Év.Hó.Nap]])/365.25,"0")</f>
        <v>0</v>
      </c>
      <c r="F1294" s="40"/>
      <c r="G1294" s="34" t="str">
        <f>CONCATENATE(H1294,Excel_BuiltIn__FilterDatabase__1[[#This Row],[Felnőtt]],Excel_BuiltIn__FilterDatabase__1[[#This Row],[Senior]],Excel_BuiltIn__FilterDatabase__1[[#This Row],[Super.s]],L1294)</f>
        <v xml:space="preserve">Super.s </v>
      </c>
      <c r="H1294" s="34" t="str">
        <f>IF(L1294="Nő","",IF(Excel_BuiltIn__FilterDatabase__1[[#This Row],[Kor]]&gt;=1=AND(Excel_BuiltIn__FilterDatabase__1[[#This Row],[Kor]]&lt;18),"Junior ",""))</f>
        <v/>
      </c>
      <c r="I1294" s="34" t="str">
        <f>IF(L1294="Nő","",IF(Excel_BuiltIn__FilterDatabase__1[[#This Row],[Kor]]&gt;=18=AND(Excel_BuiltIn__FilterDatabase__1[[#This Row],[Kor]]&lt;=49),"Felnőtt ",""))</f>
        <v/>
      </c>
      <c r="J1294" s="34" t="str">
        <f>IF(L1294="Nő","",IF(Excel_BuiltIn__FilterDatabase__1[[#This Row],[Kor]]&gt;49=AND(Excel_BuiltIn__FilterDatabase__1[[#This Row],[Kor]]&lt;=59),"Senior ",""))</f>
        <v/>
      </c>
      <c r="K1294" s="34" t="str">
        <f>IF(L1294="Nő","",IF(Excel_BuiltIn__FilterDatabase__1[[#This Row],[Kor]]&gt;=60,"Super.s ",""))</f>
        <v xml:space="preserve">Super.s </v>
      </c>
      <c r="L1294" s="34" t="str">
        <f>IF(Excel_BuiltIn__FilterDatabase__1[[#This Row],[Nem]]="Nő","Lady","")</f>
        <v/>
      </c>
    </row>
    <row r="1295" spans="1:12" s="1" customFormat="1" ht="13.8">
      <c r="A1295" s="28">
        <v>4301</v>
      </c>
      <c r="B1295" s="28" t="s">
        <v>2618</v>
      </c>
      <c r="C1295" s="44" t="s">
        <v>114</v>
      </c>
      <c r="D1295" s="45"/>
      <c r="E1295" s="33" t="str">
        <f>IF(D1295&gt;0,($N$2-Excel_BuiltIn__FilterDatabase__1[[#This Row],[Szül Év.Hó.Nap]])/365.25,"0")</f>
        <v>0</v>
      </c>
      <c r="F1295" s="40"/>
      <c r="G1295" s="34" t="str">
        <f>CONCATENATE(H1295,Excel_BuiltIn__FilterDatabase__1[[#This Row],[Felnőtt]],Excel_BuiltIn__FilterDatabase__1[[#This Row],[Senior]],Excel_BuiltIn__FilterDatabase__1[[#This Row],[Super.s]],L1295)</f>
        <v xml:space="preserve">Super.s </v>
      </c>
      <c r="H1295" s="34" t="str">
        <f>IF(L1295="Nő","",IF(Excel_BuiltIn__FilterDatabase__1[[#This Row],[Kor]]&gt;=1=AND(Excel_BuiltIn__FilterDatabase__1[[#This Row],[Kor]]&lt;18),"Junior ",""))</f>
        <v/>
      </c>
      <c r="I1295" s="34" t="str">
        <f>IF(L1295="Nő","",IF(Excel_BuiltIn__FilterDatabase__1[[#This Row],[Kor]]&gt;=18=AND(Excel_BuiltIn__FilterDatabase__1[[#This Row],[Kor]]&lt;=49),"Felnőtt ",""))</f>
        <v/>
      </c>
      <c r="J1295" s="34" t="str">
        <f>IF(L1295="Nő","",IF(Excel_BuiltIn__FilterDatabase__1[[#This Row],[Kor]]&gt;49=AND(Excel_BuiltIn__FilterDatabase__1[[#This Row],[Kor]]&lt;=59),"Senior ",""))</f>
        <v/>
      </c>
      <c r="K1295" s="34" t="str">
        <f>IF(L1295="Nő","",IF(Excel_BuiltIn__FilterDatabase__1[[#This Row],[Kor]]&gt;=60,"Super.s ",""))</f>
        <v xml:space="preserve">Super.s </v>
      </c>
      <c r="L1295" s="34" t="str">
        <f>IF(Excel_BuiltIn__FilterDatabase__1[[#This Row],[Nem]]="Nő","Lady","")</f>
        <v/>
      </c>
    </row>
    <row r="1296" spans="1:12" s="1" customFormat="1" ht="27.6">
      <c r="A1296" s="28">
        <v>4302</v>
      </c>
      <c r="B1296" s="28" t="s">
        <v>902</v>
      </c>
      <c r="C1296" s="44" t="s">
        <v>1515</v>
      </c>
      <c r="D1296" s="45"/>
      <c r="E1296" s="33" t="str">
        <f>IF(D1296&gt;0,($N$2-Excel_BuiltIn__FilterDatabase__1[[#This Row],[Szül Év.Hó.Nap]])/365.25,"0")</f>
        <v>0</v>
      </c>
      <c r="F1296" s="40"/>
      <c r="G1296" s="34" t="str">
        <f>CONCATENATE(H1296,Excel_BuiltIn__FilterDatabase__1[[#This Row],[Felnőtt]],Excel_BuiltIn__FilterDatabase__1[[#This Row],[Senior]],Excel_BuiltIn__FilterDatabase__1[[#This Row],[Super.s]],L1296)</f>
        <v xml:space="preserve">Super.s </v>
      </c>
      <c r="H1296" s="34" t="str">
        <f>IF(L1296="Nő","",IF(Excel_BuiltIn__FilterDatabase__1[[#This Row],[Kor]]&gt;=1=AND(Excel_BuiltIn__FilterDatabase__1[[#This Row],[Kor]]&lt;18),"Junior ",""))</f>
        <v/>
      </c>
      <c r="I1296" s="34" t="str">
        <f>IF(L1296="Nő","",IF(Excel_BuiltIn__FilterDatabase__1[[#This Row],[Kor]]&gt;=18=AND(Excel_BuiltIn__FilterDatabase__1[[#This Row],[Kor]]&lt;=49),"Felnőtt ",""))</f>
        <v/>
      </c>
      <c r="J1296" s="34" t="str">
        <f>IF(L1296="Nő","",IF(Excel_BuiltIn__FilterDatabase__1[[#This Row],[Kor]]&gt;49=AND(Excel_BuiltIn__FilterDatabase__1[[#This Row],[Kor]]&lt;=59),"Senior ",""))</f>
        <v/>
      </c>
      <c r="K1296" s="34" t="str">
        <f>IF(L1296="Nő","",IF(Excel_BuiltIn__FilterDatabase__1[[#This Row],[Kor]]&gt;=60,"Super.s ",""))</f>
        <v xml:space="preserve">Super.s </v>
      </c>
      <c r="L1296" s="34" t="str">
        <f>IF(Excel_BuiltIn__FilterDatabase__1[[#This Row],[Nem]]="Nő","Lady","")</f>
        <v/>
      </c>
    </row>
    <row r="1297" spans="1:12" s="1" customFormat="1" ht="13.8">
      <c r="A1297" s="28">
        <v>4303</v>
      </c>
      <c r="B1297" s="28" t="s">
        <v>2619</v>
      </c>
      <c r="C1297" s="44" t="s">
        <v>985</v>
      </c>
      <c r="D1297" s="45"/>
      <c r="E1297" s="33" t="str">
        <f>IF(D1297&gt;0,($N$2-Excel_BuiltIn__FilterDatabase__1[[#This Row],[Szül Év.Hó.Nap]])/365.25,"0")</f>
        <v>0</v>
      </c>
      <c r="F1297" s="40"/>
      <c r="G1297" s="34" t="str">
        <f>CONCATENATE(H1297,Excel_BuiltIn__FilterDatabase__1[[#This Row],[Felnőtt]],Excel_BuiltIn__FilterDatabase__1[[#This Row],[Senior]],Excel_BuiltIn__FilterDatabase__1[[#This Row],[Super.s]],L1297)</f>
        <v xml:space="preserve">Super.s </v>
      </c>
      <c r="H1297" s="34" t="str">
        <f>IF(L1297="Nő","",IF(Excel_BuiltIn__FilterDatabase__1[[#This Row],[Kor]]&gt;=1=AND(Excel_BuiltIn__FilterDatabase__1[[#This Row],[Kor]]&lt;18),"Junior ",""))</f>
        <v/>
      </c>
      <c r="I1297" s="34" t="str">
        <f>IF(L1297="Nő","",IF(Excel_BuiltIn__FilterDatabase__1[[#This Row],[Kor]]&gt;=18=AND(Excel_BuiltIn__FilterDatabase__1[[#This Row],[Kor]]&lt;=49),"Felnőtt ",""))</f>
        <v/>
      </c>
      <c r="J1297" s="34" t="str">
        <f>IF(L1297="Nő","",IF(Excel_BuiltIn__FilterDatabase__1[[#This Row],[Kor]]&gt;49=AND(Excel_BuiltIn__FilterDatabase__1[[#This Row],[Kor]]&lt;=59),"Senior ",""))</f>
        <v/>
      </c>
      <c r="K1297" s="34" t="str">
        <f>IF(L1297="Nő","",IF(Excel_BuiltIn__FilterDatabase__1[[#This Row],[Kor]]&gt;=60,"Super.s ",""))</f>
        <v xml:space="preserve">Super.s </v>
      </c>
      <c r="L1297" s="34" t="str">
        <f>IF(Excel_BuiltIn__FilterDatabase__1[[#This Row],[Nem]]="Nő","Lady","")</f>
        <v/>
      </c>
    </row>
    <row r="1298" spans="1:12" s="1" customFormat="1" ht="13.8">
      <c r="A1298" s="28">
        <v>4304</v>
      </c>
      <c r="B1298" s="28" t="s">
        <v>903</v>
      </c>
      <c r="C1298" s="44" t="s">
        <v>985</v>
      </c>
      <c r="D1298" s="45"/>
      <c r="E1298" s="33" t="str">
        <f>IF(D1298&gt;0,($N$2-Excel_BuiltIn__FilterDatabase__1[[#This Row],[Szül Év.Hó.Nap]])/365.25,"0")</f>
        <v>0</v>
      </c>
      <c r="F1298" s="40"/>
      <c r="G1298" s="34" t="str">
        <f>CONCATENATE(H1298,Excel_BuiltIn__FilterDatabase__1[[#This Row],[Felnőtt]],Excel_BuiltIn__FilterDatabase__1[[#This Row],[Senior]],Excel_BuiltIn__FilterDatabase__1[[#This Row],[Super.s]],L1298)</f>
        <v xml:space="preserve">Super.s </v>
      </c>
      <c r="H1298" s="34" t="str">
        <f>IF(L1298="Nő","",IF(Excel_BuiltIn__FilterDatabase__1[[#This Row],[Kor]]&gt;=1=AND(Excel_BuiltIn__FilterDatabase__1[[#This Row],[Kor]]&lt;18),"Junior ",""))</f>
        <v/>
      </c>
      <c r="I1298" s="34" t="str">
        <f>IF(L1298="Nő","",IF(Excel_BuiltIn__FilterDatabase__1[[#This Row],[Kor]]&gt;=18=AND(Excel_BuiltIn__FilterDatabase__1[[#This Row],[Kor]]&lt;=49),"Felnőtt ",""))</f>
        <v/>
      </c>
      <c r="J1298" s="34" t="str">
        <f>IF(L1298="Nő","",IF(Excel_BuiltIn__FilterDatabase__1[[#This Row],[Kor]]&gt;49=AND(Excel_BuiltIn__FilterDatabase__1[[#This Row],[Kor]]&lt;=59),"Senior ",""))</f>
        <v/>
      </c>
      <c r="K1298" s="34" t="str">
        <f>IF(L1298="Nő","",IF(Excel_BuiltIn__FilterDatabase__1[[#This Row],[Kor]]&gt;=60,"Super.s ",""))</f>
        <v xml:space="preserve">Super.s </v>
      </c>
      <c r="L1298" s="34" t="str">
        <f>IF(Excel_BuiltIn__FilterDatabase__1[[#This Row],[Nem]]="Nő","Lady","")</f>
        <v/>
      </c>
    </row>
    <row r="1299" spans="1:12" s="1" customFormat="1" ht="13.8">
      <c r="A1299" s="28">
        <v>4308</v>
      </c>
      <c r="B1299" s="28" t="s">
        <v>904</v>
      </c>
      <c r="C1299" s="44" t="s">
        <v>87</v>
      </c>
      <c r="D1299" s="45"/>
      <c r="E1299" s="33" t="str">
        <f>IF(D1299&gt;0,($N$2-Excel_BuiltIn__FilterDatabase__1[[#This Row],[Szül Év.Hó.Nap]])/365.25,"0")</f>
        <v>0</v>
      </c>
      <c r="F1299" s="40"/>
      <c r="G1299" s="34" t="str">
        <f>CONCATENATE(H1299,Excel_BuiltIn__FilterDatabase__1[[#This Row],[Felnőtt]],Excel_BuiltIn__FilterDatabase__1[[#This Row],[Senior]],Excel_BuiltIn__FilterDatabase__1[[#This Row],[Super.s]],L1299)</f>
        <v xml:space="preserve">Super.s </v>
      </c>
      <c r="H1299" s="34" t="str">
        <f>IF(L1299="Nő","",IF(Excel_BuiltIn__FilterDatabase__1[[#This Row],[Kor]]&gt;=1=AND(Excel_BuiltIn__FilterDatabase__1[[#This Row],[Kor]]&lt;18),"Junior ",""))</f>
        <v/>
      </c>
      <c r="I1299" s="34" t="str">
        <f>IF(L1299="Nő","",IF(Excel_BuiltIn__FilterDatabase__1[[#This Row],[Kor]]&gt;=18=AND(Excel_BuiltIn__FilterDatabase__1[[#This Row],[Kor]]&lt;=49),"Felnőtt ",""))</f>
        <v/>
      </c>
      <c r="J1299" s="34" t="str">
        <f>IF(L1299="Nő","",IF(Excel_BuiltIn__FilterDatabase__1[[#This Row],[Kor]]&gt;49=AND(Excel_BuiltIn__FilterDatabase__1[[#This Row],[Kor]]&lt;=59),"Senior ",""))</f>
        <v/>
      </c>
      <c r="K1299" s="34" t="str">
        <f>IF(L1299="Nő","",IF(Excel_BuiltIn__FilterDatabase__1[[#This Row],[Kor]]&gt;=60,"Super.s ",""))</f>
        <v xml:space="preserve">Super.s </v>
      </c>
      <c r="L1299" s="34" t="str">
        <f>IF(Excel_BuiltIn__FilterDatabase__1[[#This Row],[Nem]]="Nő","Lady","")</f>
        <v/>
      </c>
    </row>
    <row r="1300" spans="1:12" s="1" customFormat="1" ht="13.8">
      <c r="A1300" s="28">
        <v>4309</v>
      </c>
      <c r="B1300" s="28" t="s">
        <v>905</v>
      </c>
      <c r="C1300" s="44" t="s">
        <v>950</v>
      </c>
      <c r="D1300" s="45"/>
      <c r="E1300" s="33" t="str">
        <f>IF(D1300&gt;0,($N$2-Excel_BuiltIn__FilterDatabase__1[[#This Row],[Szül Év.Hó.Nap]])/365.25,"0")</f>
        <v>0</v>
      </c>
      <c r="F1300" s="40"/>
      <c r="G1300" s="34" t="str">
        <f>CONCATENATE(H1300,Excel_BuiltIn__FilterDatabase__1[[#This Row],[Felnőtt]],Excel_BuiltIn__FilterDatabase__1[[#This Row],[Senior]],Excel_BuiltIn__FilterDatabase__1[[#This Row],[Super.s]],L1300)</f>
        <v xml:space="preserve">Super.s </v>
      </c>
      <c r="H1300" s="34" t="str">
        <f>IF(L1300="Nő","",IF(Excel_BuiltIn__FilterDatabase__1[[#This Row],[Kor]]&gt;=1=AND(Excel_BuiltIn__FilterDatabase__1[[#This Row],[Kor]]&lt;18),"Junior ",""))</f>
        <v/>
      </c>
      <c r="I1300" s="34" t="str">
        <f>IF(L1300="Nő","",IF(Excel_BuiltIn__FilterDatabase__1[[#This Row],[Kor]]&gt;=18=AND(Excel_BuiltIn__FilterDatabase__1[[#This Row],[Kor]]&lt;=49),"Felnőtt ",""))</f>
        <v/>
      </c>
      <c r="J1300" s="34" t="str">
        <f>IF(L1300="Nő","",IF(Excel_BuiltIn__FilterDatabase__1[[#This Row],[Kor]]&gt;49=AND(Excel_BuiltIn__FilterDatabase__1[[#This Row],[Kor]]&lt;=59),"Senior ",""))</f>
        <v/>
      </c>
      <c r="K1300" s="34" t="str">
        <f>IF(L1300="Nő","",IF(Excel_BuiltIn__FilterDatabase__1[[#This Row],[Kor]]&gt;=60,"Super.s ",""))</f>
        <v xml:space="preserve">Super.s </v>
      </c>
      <c r="L1300" s="34" t="str">
        <f>IF(Excel_BuiltIn__FilterDatabase__1[[#This Row],[Nem]]="Nő","Lady","")</f>
        <v/>
      </c>
    </row>
    <row r="1301" spans="1:12" s="1" customFormat="1" ht="21">
      <c r="A1301" s="28">
        <v>4313</v>
      </c>
      <c r="B1301" s="28" t="s">
        <v>1049</v>
      </c>
      <c r="C1301" s="44" t="s">
        <v>1615</v>
      </c>
      <c r="D1301" s="45"/>
      <c r="E1301" s="33" t="str">
        <f>IF(D1301&gt;0,($N$2-Excel_BuiltIn__FilterDatabase__1[[#This Row],[Szül Év.Hó.Nap]])/365.25,"0")</f>
        <v>0</v>
      </c>
      <c r="F1301" s="40"/>
      <c r="G1301" s="34" t="str">
        <f>CONCATENATE(H1301,Excel_BuiltIn__FilterDatabase__1[[#This Row],[Felnőtt]],Excel_BuiltIn__FilterDatabase__1[[#This Row],[Senior]],Excel_BuiltIn__FilterDatabase__1[[#This Row],[Super.s]],L1301)</f>
        <v xml:space="preserve">Super.s </v>
      </c>
      <c r="H1301" s="34" t="str">
        <f>IF(L1301="Nő","",IF(Excel_BuiltIn__FilterDatabase__1[[#This Row],[Kor]]&gt;=1=AND(Excel_BuiltIn__FilterDatabase__1[[#This Row],[Kor]]&lt;18),"Junior ",""))</f>
        <v/>
      </c>
      <c r="I1301" s="34" t="str">
        <f>IF(L1301="Nő","",IF(Excel_BuiltIn__FilterDatabase__1[[#This Row],[Kor]]&gt;=18=AND(Excel_BuiltIn__FilterDatabase__1[[#This Row],[Kor]]&lt;=49),"Felnőtt ",""))</f>
        <v/>
      </c>
      <c r="J1301" s="34" t="str">
        <f>IF(L1301="Nő","",IF(Excel_BuiltIn__FilterDatabase__1[[#This Row],[Kor]]&gt;49=AND(Excel_BuiltIn__FilterDatabase__1[[#This Row],[Kor]]&lt;=59),"Senior ",""))</f>
        <v/>
      </c>
      <c r="K1301" s="34" t="str">
        <f>IF(L1301="Nő","",IF(Excel_BuiltIn__FilterDatabase__1[[#This Row],[Kor]]&gt;=60,"Super.s ",""))</f>
        <v xml:space="preserve">Super.s </v>
      </c>
      <c r="L1301" s="34" t="str">
        <f>IF(Excel_BuiltIn__FilterDatabase__1[[#This Row],[Nem]]="Nő","Lady","")</f>
        <v/>
      </c>
    </row>
    <row r="1302" spans="1:12" s="1" customFormat="1" ht="13.8">
      <c r="A1302" s="28">
        <v>4315</v>
      </c>
      <c r="B1302" s="28" t="s">
        <v>2620</v>
      </c>
      <c r="C1302" s="44" t="s">
        <v>780</v>
      </c>
      <c r="D1302" s="45"/>
      <c r="E1302" s="33" t="str">
        <f>IF(D1302&gt;0,($N$2-Excel_BuiltIn__FilterDatabase__1[[#This Row],[Szül Év.Hó.Nap]])/365.25,"0")</f>
        <v>0</v>
      </c>
      <c r="F1302" s="40"/>
      <c r="G1302" s="34" t="str">
        <f>CONCATENATE(H1302,Excel_BuiltIn__FilterDatabase__1[[#This Row],[Felnőtt]],Excel_BuiltIn__FilterDatabase__1[[#This Row],[Senior]],Excel_BuiltIn__FilterDatabase__1[[#This Row],[Super.s]],L1302)</f>
        <v xml:space="preserve">Super.s </v>
      </c>
      <c r="H1302" s="34" t="str">
        <f>IF(L1302="Nő","",IF(Excel_BuiltIn__FilterDatabase__1[[#This Row],[Kor]]&gt;=1=AND(Excel_BuiltIn__FilterDatabase__1[[#This Row],[Kor]]&lt;18),"Junior ",""))</f>
        <v/>
      </c>
      <c r="I1302" s="34" t="str">
        <f>IF(L1302="Nő","",IF(Excel_BuiltIn__FilterDatabase__1[[#This Row],[Kor]]&gt;=18=AND(Excel_BuiltIn__FilterDatabase__1[[#This Row],[Kor]]&lt;=49),"Felnőtt ",""))</f>
        <v/>
      </c>
      <c r="J1302" s="34" t="str">
        <f>IF(L1302="Nő","",IF(Excel_BuiltIn__FilterDatabase__1[[#This Row],[Kor]]&gt;49=AND(Excel_BuiltIn__FilterDatabase__1[[#This Row],[Kor]]&lt;=59),"Senior ",""))</f>
        <v/>
      </c>
      <c r="K1302" s="34" t="str">
        <f>IF(L1302="Nő","",IF(Excel_BuiltIn__FilterDatabase__1[[#This Row],[Kor]]&gt;=60,"Super.s ",""))</f>
        <v xml:space="preserve">Super.s </v>
      </c>
      <c r="L1302" s="34" t="str">
        <f>IF(Excel_BuiltIn__FilterDatabase__1[[#This Row],[Nem]]="Nő","Lady","")</f>
        <v/>
      </c>
    </row>
    <row r="1303" spans="1:12" s="1" customFormat="1" ht="13.8">
      <c r="A1303" s="28">
        <v>4319</v>
      </c>
      <c r="B1303" s="28" t="s">
        <v>1051</v>
      </c>
      <c r="C1303" s="44" t="s">
        <v>589</v>
      </c>
      <c r="D1303" s="45"/>
      <c r="E1303" s="33" t="str">
        <f>IF(D1303&gt;0,($N$2-Excel_BuiltIn__FilterDatabase__1[[#This Row],[Szül Év.Hó.Nap]])/365.25,"0")</f>
        <v>0</v>
      </c>
      <c r="F1303" s="40"/>
      <c r="G1303" s="34" t="str">
        <f>CONCATENATE(H1303,Excel_BuiltIn__FilterDatabase__1[[#This Row],[Felnőtt]],Excel_BuiltIn__FilterDatabase__1[[#This Row],[Senior]],Excel_BuiltIn__FilterDatabase__1[[#This Row],[Super.s]],L1303)</f>
        <v xml:space="preserve">Super.s </v>
      </c>
      <c r="H1303" s="34" t="str">
        <f>IF(L1303="Nő","",IF(Excel_BuiltIn__FilterDatabase__1[[#This Row],[Kor]]&gt;=1=AND(Excel_BuiltIn__FilterDatabase__1[[#This Row],[Kor]]&lt;18),"Junior ",""))</f>
        <v/>
      </c>
      <c r="I1303" s="34" t="str">
        <f>IF(L1303="Nő","",IF(Excel_BuiltIn__FilterDatabase__1[[#This Row],[Kor]]&gt;=18=AND(Excel_BuiltIn__FilterDatabase__1[[#This Row],[Kor]]&lt;=49),"Felnőtt ",""))</f>
        <v/>
      </c>
      <c r="J1303" s="34" t="str">
        <f>IF(L1303="Nő","",IF(Excel_BuiltIn__FilterDatabase__1[[#This Row],[Kor]]&gt;49=AND(Excel_BuiltIn__FilterDatabase__1[[#This Row],[Kor]]&lt;=59),"Senior ",""))</f>
        <v/>
      </c>
      <c r="K1303" s="34" t="str">
        <f>IF(L1303="Nő","",IF(Excel_BuiltIn__FilterDatabase__1[[#This Row],[Kor]]&gt;=60,"Super.s ",""))</f>
        <v xml:space="preserve">Super.s </v>
      </c>
      <c r="L1303" s="34" t="str">
        <f>IF(Excel_BuiltIn__FilterDatabase__1[[#This Row],[Nem]]="Nő","Lady","")</f>
        <v/>
      </c>
    </row>
    <row r="1304" spans="1:12" s="1" customFormat="1" ht="27.6">
      <c r="A1304" s="28">
        <v>4320</v>
      </c>
      <c r="B1304" s="28" t="s">
        <v>1052</v>
      </c>
      <c r="C1304" s="44" t="s">
        <v>780</v>
      </c>
      <c r="D1304" s="45"/>
      <c r="E1304" s="33" t="str">
        <f>IF(D1304&gt;0,($N$2-Excel_BuiltIn__FilterDatabase__1[[#This Row],[Szül Év.Hó.Nap]])/365.25,"0")</f>
        <v>0</v>
      </c>
      <c r="F1304" s="40"/>
      <c r="G1304" s="34" t="str">
        <f>CONCATENATE(H1304,Excel_BuiltIn__FilterDatabase__1[[#This Row],[Felnőtt]],Excel_BuiltIn__FilterDatabase__1[[#This Row],[Senior]],Excel_BuiltIn__FilterDatabase__1[[#This Row],[Super.s]],L1304)</f>
        <v xml:space="preserve">Super.s </v>
      </c>
      <c r="H1304" s="34" t="str">
        <f>IF(L1304="Nő","",IF(Excel_BuiltIn__FilterDatabase__1[[#This Row],[Kor]]&gt;=1=AND(Excel_BuiltIn__FilterDatabase__1[[#This Row],[Kor]]&lt;18),"Junior ",""))</f>
        <v/>
      </c>
      <c r="I1304" s="34" t="str">
        <f>IF(L1304="Nő","",IF(Excel_BuiltIn__FilterDatabase__1[[#This Row],[Kor]]&gt;=18=AND(Excel_BuiltIn__FilterDatabase__1[[#This Row],[Kor]]&lt;=49),"Felnőtt ",""))</f>
        <v/>
      </c>
      <c r="J1304" s="34" t="str">
        <f>IF(L1304="Nő","",IF(Excel_BuiltIn__FilterDatabase__1[[#This Row],[Kor]]&gt;49=AND(Excel_BuiltIn__FilterDatabase__1[[#This Row],[Kor]]&lt;=59),"Senior ",""))</f>
        <v/>
      </c>
      <c r="K1304" s="34" t="str">
        <f>IF(L1304="Nő","",IF(Excel_BuiltIn__FilterDatabase__1[[#This Row],[Kor]]&gt;=60,"Super.s ",""))</f>
        <v xml:space="preserve">Super.s </v>
      </c>
      <c r="L1304" s="34" t="str">
        <f>IF(Excel_BuiltIn__FilterDatabase__1[[#This Row],[Nem]]="Nő","Lady","")</f>
        <v/>
      </c>
    </row>
    <row r="1305" spans="1:12" s="1" customFormat="1" ht="13.8">
      <c r="A1305" s="28">
        <v>4321</v>
      </c>
      <c r="B1305" s="28" t="s">
        <v>1053</v>
      </c>
      <c r="C1305" s="44" t="s">
        <v>606</v>
      </c>
      <c r="D1305" s="45"/>
      <c r="E1305" s="33" t="str">
        <f>IF(D1305&gt;0,($N$2-Excel_BuiltIn__FilterDatabase__1[[#This Row],[Szül Év.Hó.Nap]])/365.25,"0")</f>
        <v>0</v>
      </c>
      <c r="F1305" s="40"/>
      <c r="G1305" s="34" t="str">
        <f>CONCATENATE(H1305,Excel_BuiltIn__FilterDatabase__1[[#This Row],[Felnőtt]],Excel_BuiltIn__FilterDatabase__1[[#This Row],[Senior]],Excel_BuiltIn__FilterDatabase__1[[#This Row],[Super.s]],L1305)</f>
        <v xml:space="preserve">Super.s </v>
      </c>
      <c r="H1305" s="34" t="str">
        <f>IF(L1305="Nő","",IF(Excel_BuiltIn__FilterDatabase__1[[#This Row],[Kor]]&gt;=1=AND(Excel_BuiltIn__FilterDatabase__1[[#This Row],[Kor]]&lt;18),"Junior ",""))</f>
        <v/>
      </c>
      <c r="I1305" s="34" t="str">
        <f>IF(L1305="Nő","",IF(Excel_BuiltIn__FilterDatabase__1[[#This Row],[Kor]]&gt;=18=AND(Excel_BuiltIn__FilterDatabase__1[[#This Row],[Kor]]&lt;=49),"Felnőtt ",""))</f>
        <v/>
      </c>
      <c r="J1305" s="34" t="str">
        <f>IF(L1305="Nő","",IF(Excel_BuiltIn__FilterDatabase__1[[#This Row],[Kor]]&gt;49=AND(Excel_BuiltIn__FilterDatabase__1[[#This Row],[Kor]]&lt;=59),"Senior ",""))</f>
        <v/>
      </c>
      <c r="K1305" s="34" t="str">
        <f>IF(L1305="Nő","",IF(Excel_BuiltIn__FilterDatabase__1[[#This Row],[Kor]]&gt;=60,"Super.s ",""))</f>
        <v xml:space="preserve">Super.s </v>
      </c>
      <c r="L1305" s="34" t="str">
        <f>IF(Excel_BuiltIn__FilterDatabase__1[[#This Row],[Nem]]="Nő","Lady","")</f>
        <v/>
      </c>
    </row>
    <row r="1306" spans="1:12" s="1" customFormat="1" ht="13.8">
      <c r="A1306" s="28">
        <v>4323</v>
      </c>
      <c r="B1306" s="28" t="s">
        <v>1054</v>
      </c>
      <c r="C1306" s="44" t="s">
        <v>109</v>
      </c>
      <c r="D1306" s="45"/>
      <c r="E1306" s="33" t="str">
        <f>IF(D1306&gt;0,($N$2-Excel_BuiltIn__FilterDatabase__1[[#This Row],[Szül Év.Hó.Nap]])/365.25,"0")</f>
        <v>0</v>
      </c>
      <c r="F1306" s="40"/>
      <c r="G1306" s="34" t="str">
        <f>CONCATENATE(H1306,Excel_BuiltIn__FilterDatabase__1[[#This Row],[Felnőtt]],Excel_BuiltIn__FilterDatabase__1[[#This Row],[Senior]],Excel_BuiltIn__FilterDatabase__1[[#This Row],[Super.s]],L1306)</f>
        <v xml:space="preserve">Super.s </v>
      </c>
      <c r="H1306" s="34" t="str">
        <f>IF(L1306="Nő","",IF(Excel_BuiltIn__FilterDatabase__1[[#This Row],[Kor]]&gt;=1=AND(Excel_BuiltIn__FilterDatabase__1[[#This Row],[Kor]]&lt;18),"Junior ",""))</f>
        <v/>
      </c>
      <c r="I1306" s="34" t="str">
        <f>IF(L1306="Nő","",IF(Excel_BuiltIn__FilterDatabase__1[[#This Row],[Kor]]&gt;=18=AND(Excel_BuiltIn__FilterDatabase__1[[#This Row],[Kor]]&lt;=49),"Felnőtt ",""))</f>
        <v/>
      </c>
      <c r="J1306" s="34" t="str">
        <f>IF(L1306="Nő","",IF(Excel_BuiltIn__FilterDatabase__1[[#This Row],[Kor]]&gt;49=AND(Excel_BuiltIn__FilterDatabase__1[[#This Row],[Kor]]&lt;=59),"Senior ",""))</f>
        <v/>
      </c>
      <c r="K1306" s="34" t="str">
        <f>IF(L1306="Nő","",IF(Excel_BuiltIn__FilterDatabase__1[[#This Row],[Kor]]&gt;=60,"Super.s ",""))</f>
        <v xml:space="preserve">Super.s </v>
      </c>
      <c r="L1306" s="34" t="str">
        <f>IF(Excel_BuiltIn__FilterDatabase__1[[#This Row],[Nem]]="Nő","Lady","")</f>
        <v/>
      </c>
    </row>
    <row r="1307" spans="1:12" s="1" customFormat="1" ht="27.6">
      <c r="A1307" s="28">
        <v>4324</v>
      </c>
      <c r="B1307" s="28" t="s">
        <v>2621</v>
      </c>
      <c r="C1307" s="44" t="s">
        <v>1040</v>
      </c>
      <c r="D1307" s="45"/>
      <c r="E1307" s="33" t="str">
        <f>IF(D1307&gt;0,($N$2-Excel_BuiltIn__FilterDatabase__1[[#This Row],[Szül Év.Hó.Nap]])/365.25,"0")</f>
        <v>0</v>
      </c>
      <c r="F1307" s="40"/>
      <c r="G1307" s="34" t="str">
        <f>CONCATENATE(H1307,Excel_BuiltIn__FilterDatabase__1[[#This Row],[Felnőtt]],Excel_BuiltIn__FilterDatabase__1[[#This Row],[Senior]],Excel_BuiltIn__FilterDatabase__1[[#This Row],[Super.s]],L1307)</f>
        <v xml:space="preserve">Super.s </v>
      </c>
      <c r="H1307" s="34" t="str">
        <f>IF(L1307="Nő","",IF(Excel_BuiltIn__FilterDatabase__1[[#This Row],[Kor]]&gt;=1=AND(Excel_BuiltIn__FilterDatabase__1[[#This Row],[Kor]]&lt;18),"Junior ",""))</f>
        <v/>
      </c>
      <c r="I1307" s="34" t="str">
        <f>IF(L1307="Nő","",IF(Excel_BuiltIn__FilterDatabase__1[[#This Row],[Kor]]&gt;=18=AND(Excel_BuiltIn__FilterDatabase__1[[#This Row],[Kor]]&lt;=49),"Felnőtt ",""))</f>
        <v/>
      </c>
      <c r="J1307" s="34" t="str">
        <f>IF(L1307="Nő","",IF(Excel_BuiltIn__FilterDatabase__1[[#This Row],[Kor]]&gt;49=AND(Excel_BuiltIn__FilterDatabase__1[[#This Row],[Kor]]&lt;=59),"Senior ",""))</f>
        <v/>
      </c>
      <c r="K1307" s="34" t="str">
        <f>IF(L1307="Nő","",IF(Excel_BuiltIn__FilterDatabase__1[[#This Row],[Kor]]&gt;=60,"Super.s ",""))</f>
        <v xml:space="preserve">Super.s </v>
      </c>
      <c r="L1307" s="34" t="str">
        <f>IF(Excel_BuiltIn__FilterDatabase__1[[#This Row],[Nem]]="Nő","Lady","")</f>
        <v/>
      </c>
    </row>
    <row r="1308" spans="1:12" s="1" customFormat="1" ht="13.8">
      <c r="A1308" s="28">
        <v>4325</v>
      </c>
      <c r="B1308" s="28" t="s">
        <v>1055</v>
      </c>
      <c r="C1308" s="44" t="s">
        <v>589</v>
      </c>
      <c r="D1308" s="45"/>
      <c r="E1308" s="33" t="str">
        <f>IF(D1308&gt;0,($N$2-Excel_BuiltIn__FilterDatabase__1[[#This Row],[Szül Év.Hó.Nap]])/365.25,"0")</f>
        <v>0</v>
      </c>
      <c r="F1308" s="40"/>
      <c r="G1308" s="34" t="str">
        <f>CONCATENATE(H1308,Excel_BuiltIn__FilterDatabase__1[[#This Row],[Felnőtt]],Excel_BuiltIn__FilterDatabase__1[[#This Row],[Senior]],Excel_BuiltIn__FilterDatabase__1[[#This Row],[Super.s]],L1308)</f>
        <v xml:space="preserve">Super.s </v>
      </c>
      <c r="H1308" s="34" t="str">
        <f>IF(L1308="Nő","",IF(Excel_BuiltIn__FilterDatabase__1[[#This Row],[Kor]]&gt;=1=AND(Excel_BuiltIn__FilterDatabase__1[[#This Row],[Kor]]&lt;18),"Junior ",""))</f>
        <v/>
      </c>
      <c r="I1308" s="34" t="str">
        <f>IF(L1308="Nő","",IF(Excel_BuiltIn__FilterDatabase__1[[#This Row],[Kor]]&gt;=18=AND(Excel_BuiltIn__FilterDatabase__1[[#This Row],[Kor]]&lt;=49),"Felnőtt ",""))</f>
        <v/>
      </c>
      <c r="J1308" s="34" t="str">
        <f>IF(L1308="Nő","",IF(Excel_BuiltIn__FilterDatabase__1[[#This Row],[Kor]]&gt;49=AND(Excel_BuiltIn__FilterDatabase__1[[#This Row],[Kor]]&lt;=59),"Senior ",""))</f>
        <v/>
      </c>
      <c r="K1308" s="34" t="str">
        <f>IF(L1308="Nő","",IF(Excel_BuiltIn__FilterDatabase__1[[#This Row],[Kor]]&gt;=60,"Super.s ",""))</f>
        <v xml:space="preserve">Super.s </v>
      </c>
      <c r="L1308" s="34" t="str">
        <f>IF(Excel_BuiltIn__FilterDatabase__1[[#This Row],[Nem]]="Nő","Lady","")</f>
        <v/>
      </c>
    </row>
    <row r="1309" spans="1:12" s="1" customFormat="1" ht="13.8">
      <c r="A1309" s="28">
        <v>4328</v>
      </c>
      <c r="B1309" s="28" t="s">
        <v>1056</v>
      </c>
      <c r="C1309" s="44" t="s">
        <v>1326</v>
      </c>
      <c r="D1309" s="45"/>
      <c r="E1309" s="33" t="str">
        <f>IF(D1309&gt;0,($N$2-Excel_BuiltIn__FilterDatabase__1[[#This Row],[Szül Év.Hó.Nap]])/365.25,"0")</f>
        <v>0</v>
      </c>
      <c r="F1309" s="40"/>
      <c r="G1309" s="34" t="str">
        <f>CONCATENATE(H1309,Excel_BuiltIn__FilterDatabase__1[[#This Row],[Felnőtt]],Excel_BuiltIn__FilterDatabase__1[[#This Row],[Senior]],Excel_BuiltIn__FilterDatabase__1[[#This Row],[Super.s]],L1309)</f>
        <v xml:space="preserve">Super.s </v>
      </c>
      <c r="H1309" s="34" t="str">
        <f>IF(L1309="Nő","",IF(Excel_BuiltIn__FilterDatabase__1[[#This Row],[Kor]]&gt;=1=AND(Excel_BuiltIn__FilterDatabase__1[[#This Row],[Kor]]&lt;18),"Junior ",""))</f>
        <v/>
      </c>
      <c r="I1309" s="34" t="str">
        <f>IF(L1309="Nő","",IF(Excel_BuiltIn__FilterDatabase__1[[#This Row],[Kor]]&gt;=18=AND(Excel_BuiltIn__FilterDatabase__1[[#This Row],[Kor]]&lt;=49),"Felnőtt ",""))</f>
        <v/>
      </c>
      <c r="J1309" s="34" t="str">
        <f>IF(L1309="Nő","",IF(Excel_BuiltIn__FilterDatabase__1[[#This Row],[Kor]]&gt;49=AND(Excel_BuiltIn__FilterDatabase__1[[#This Row],[Kor]]&lt;=59),"Senior ",""))</f>
        <v/>
      </c>
      <c r="K1309" s="34" t="str">
        <f>IF(L1309="Nő","",IF(Excel_BuiltIn__FilterDatabase__1[[#This Row],[Kor]]&gt;=60,"Super.s ",""))</f>
        <v xml:space="preserve">Super.s </v>
      </c>
      <c r="L1309" s="34" t="str">
        <f>IF(Excel_BuiltIn__FilterDatabase__1[[#This Row],[Nem]]="Nő","Lady","")</f>
        <v/>
      </c>
    </row>
    <row r="1310" spans="1:12" s="1" customFormat="1" ht="13.8">
      <c r="A1310" s="28">
        <v>4332</v>
      </c>
      <c r="B1310" s="28" t="s">
        <v>2622</v>
      </c>
      <c r="C1310" s="44" t="s">
        <v>948</v>
      </c>
      <c r="D1310" s="45"/>
      <c r="E1310" s="33" t="str">
        <f>IF(D1310&gt;0,($N$2-Excel_BuiltIn__FilterDatabase__1[[#This Row],[Szül Év.Hó.Nap]])/365.25,"0")</f>
        <v>0</v>
      </c>
      <c r="F1310" s="40"/>
      <c r="G1310" s="34" t="str">
        <f>CONCATENATE(H1310,Excel_BuiltIn__FilterDatabase__1[[#This Row],[Felnőtt]],Excel_BuiltIn__FilterDatabase__1[[#This Row],[Senior]],Excel_BuiltIn__FilterDatabase__1[[#This Row],[Super.s]],L1310)</f>
        <v xml:space="preserve">Super.s </v>
      </c>
      <c r="H1310" s="34" t="str">
        <f>IF(L1310="Nő","",IF(Excel_BuiltIn__FilterDatabase__1[[#This Row],[Kor]]&gt;=1=AND(Excel_BuiltIn__FilterDatabase__1[[#This Row],[Kor]]&lt;18),"Junior ",""))</f>
        <v/>
      </c>
      <c r="I1310" s="34" t="str">
        <f>IF(L1310="Nő","",IF(Excel_BuiltIn__FilterDatabase__1[[#This Row],[Kor]]&gt;=18=AND(Excel_BuiltIn__FilterDatabase__1[[#This Row],[Kor]]&lt;=49),"Felnőtt ",""))</f>
        <v/>
      </c>
      <c r="J1310" s="34" t="str">
        <f>IF(L1310="Nő","",IF(Excel_BuiltIn__FilterDatabase__1[[#This Row],[Kor]]&gt;49=AND(Excel_BuiltIn__FilterDatabase__1[[#This Row],[Kor]]&lt;=59),"Senior ",""))</f>
        <v/>
      </c>
      <c r="K1310" s="34" t="str">
        <f>IF(L1310="Nő","",IF(Excel_BuiltIn__FilterDatabase__1[[#This Row],[Kor]]&gt;=60,"Super.s ",""))</f>
        <v xml:space="preserve">Super.s </v>
      </c>
      <c r="L1310" s="34" t="str">
        <f>IF(Excel_BuiltIn__FilterDatabase__1[[#This Row],[Nem]]="Nő","Lady","")</f>
        <v/>
      </c>
    </row>
    <row r="1311" spans="1:12" s="1" customFormat="1" ht="13.8">
      <c r="A1311" s="28">
        <v>4341</v>
      </c>
      <c r="B1311" s="28" t="s">
        <v>1057</v>
      </c>
      <c r="C1311" s="44" t="s">
        <v>589</v>
      </c>
      <c r="D1311" s="45"/>
      <c r="E1311" s="33" t="str">
        <f>IF(D1311&gt;0,($N$2-Excel_BuiltIn__FilterDatabase__1[[#This Row],[Szül Év.Hó.Nap]])/365.25,"0")</f>
        <v>0</v>
      </c>
      <c r="F1311" s="40"/>
      <c r="G1311" s="34" t="str">
        <f>CONCATENATE(H1311,Excel_BuiltIn__FilterDatabase__1[[#This Row],[Felnőtt]],Excel_BuiltIn__FilterDatabase__1[[#This Row],[Senior]],Excel_BuiltIn__FilterDatabase__1[[#This Row],[Super.s]],L1311)</f>
        <v xml:space="preserve">Super.s </v>
      </c>
      <c r="H1311" s="34" t="str">
        <f>IF(L1311="Nő","",IF(Excel_BuiltIn__FilterDatabase__1[[#This Row],[Kor]]&gt;=1=AND(Excel_BuiltIn__FilterDatabase__1[[#This Row],[Kor]]&lt;18),"Junior ",""))</f>
        <v/>
      </c>
      <c r="I1311" s="34" t="str">
        <f>IF(L1311="Nő","",IF(Excel_BuiltIn__FilterDatabase__1[[#This Row],[Kor]]&gt;=18=AND(Excel_BuiltIn__FilterDatabase__1[[#This Row],[Kor]]&lt;=49),"Felnőtt ",""))</f>
        <v/>
      </c>
      <c r="J1311" s="34" t="str">
        <f>IF(L1311="Nő","",IF(Excel_BuiltIn__FilterDatabase__1[[#This Row],[Kor]]&gt;49=AND(Excel_BuiltIn__FilterDatabase__1[[#This Row],[Kor]]&lt;=59),"Senior ",""))</f>
        <v/>
      </c>
      <c r="K1311" s="34" t="str">
        <f>IF(L1311="Nő","",IF(Excel_BuiltIn__FilterDatabase__1[[#This Row],[Kor]]&gt;=60,"Super.s ",""))</f>
        <v xml:space="preserve">Super.s </v>
      </c>
      <c r="L1311" s="34" t="str">
        <f>IF(Excel_BuiltIn__FilterDatabase__1[[#This Row],[Nem]]="Nő","Lady","")</f>
        <v/>
      </c>
    </row>
    <row r="1312" spans="1:12" s="1" customFormat="1" ht="13.8">
      <c r="A1312" s="28">
        <v>4345</v>
      </c>
      <c r="B1312" s="28" t="s">
        <v>2623</v>
      </c>
      <c r="C1312" s="44" t="s">
        <v>87</v>
      </c>
      <c r="D1312" s="45"/>
      <c r="E1312" s="33" t="str">
        <f>IF(D1312&gt;0,($N$2-Excel_BuiltIn__FilterDatabase__1[[#This Row],[Szül Év.Hó.Nap]])/365.25,"0")</f>
        <v>0</v>
      </c>
      <c r="F1312" s="40"/>
      <c r="G1312" s="34" t="str">
        <f>CONCATENATE(H1312,Excel_BuiltIn__FilterDatabase__1[[#This Row],[Felnőtt]],Excel_BuiltIn__FilterDatabase__1[[#This Row],[Senior]],Excel_BuiltIn__FilterDatabase__1[[#This Row],[Super.s]],L1312)</f>
        <v xml:space="preserve">Super.s </v>
      </c>
      <c r="H1312" s="34" t="str">
        <f>IF(L1312="Nő","",IF(Excel_BuiltIn__FilterDatabase__1[[#This Row],[Kor]]&gt;=1=AND(Excel_BuiltIn__FilterDatabase__1[[#This Row],[Kor]]&lt;18),"Junior ",""))</f>
        <v/>
      </c>
      <c r="I1312" s="34" t="str">
        <f>IF(L1312="Nő","",IF(Excel_BuiltIn__FilterDatabase__1[[#This Row],[Kor]]&gt;=18=AND(Excel_BuiltIn__FilterDatabase__1[[#This Row],[Kor]]&lt;=49),"Felnőtt ",""))</f>
        <v/>
      </c>
      <c r="J1312" s="34" t="str">
        <f>IF(L1312="Nő","",IF(Excel_BuiltIn__FilterDatabase__1[[#This Row],[Kor]]&gt;49=AND(Excel_BuiltIn__FilterDatabase__1[[#This Row],[Kor]]&lt;=59),"Senior ",""))</f>
        <v/>
      </c>
      <c r="K1312" s="34" t="str">
        <f>IF(L1312="Nő","",IF(Excel_BuiltIn__FilterDatabase__1[[#This Row],[Kor]]&gt;=60,"Super.s ",""))</f>
        <v xml:space="preserve">Super.s </v>
      </c>
      <c r="L1312" s="34" t="str">
        <f>IF(Excel_BuiltIn__FilterDatabase__1[[#This Row],[Nem]]="Nő","Lady","")</f>
        <v/>
      </c>
    </row>
    <row r="1313" spans="1:12" s="1" customFormat="1" ht="27.6">
      <c r="A1313" s="28">
        <v>4348</v>
      </c>
      <c r="B1313" s="28" t="s">
        <v>2624</v>
      </c>
      <c r="C1313" s="44" t="s">
        <v>968</v>
      </c>
      <c r="D1313" s="45"/>
      <c r="E1313" s="33" t="str">
        <f>IF(D1313&gt;0,($N$2-Excel_BuiltIn__FilterDatabase__1[[#This Row],[Szül Év.Hó.Nap]])/365.25,"0")</f>
        <v>0</v>
      </c>
      <c r="F1313" s="40"/>
      <c r="G1313" s="34" t="str">
        <f>CONCATENATE(H1313,Excel_BuiltIn__FilterDatabase__1[[#This Row],[Felnőtt]],Excel_BuiltIn__FilterDatabase__1[[#This Row],[Senior]],Excel_BuiltIn__FilterDatabase__1[[#This Row],[Super.s]],L1313)</f>
        <v xml:space="preserve">Super.s </v>
      </c>
      <c r="H1313" s="34" t="str">
        <f>IF(L1313="Nő","",IF(Excel_BuiltIn__FilterDatabase__1[[#This Row],[Kor]]&gt;=1=AND(Excel_BuiltIn__FilterDatabase__1[[#This Row],[Kor]]&lt;18),"Junior ",""))</f>
        <v/>
      </c>
      <c r="I1313" s="34" t="str">
        <f>IF(L1313="Nő","",IF(Excel_BuiltIn__FilterDatabase__1[[#This Row],[Kor]]&gt;=18=AND(Excel_BuiltIn__FilterDatabase__1[[#This Row],[Kor]]&lt;=49),"Felnőtt ",""))</f>
        <v/>
      </c>
      <c r="J1313" s="34" t="str">
        <f>IF(L1313="Nő","",IF(Excel_BuiltIn__FilterDatabase__1[[#This Row],[Kor]]&gt;49=AND(Excel_BuiltIn__FilterDatabase__1[[#This Row],[Kor]]&lt;=59),"Senior ",""))</f>
        <v/>
      </c>
      <c r="K1313" s="34" t="str">
        <f>IF(L1313="Nő","",IF(Excel_BuiltIn__FilterDatabase__1[[#This Row],[Kor]]&gt;=60,"Super.s ",""))</f>
        <v xml:space="preserve">Super.s </v>
      </c>
      <c r="L1313" s="34" t="str">
        <f>IF(Excel_BuiltIn__FilterDatabase__1[[#This Row],[Nem]]="Nő","Lady","")</f>
        <v/>
      </c>
    </row>
    <row r="1314" spans="1:12" s="1" customFormat="1" ht="13.8">
      <c r="A1314" s="28">
        <v>4349</v>
      </c>
      <c r="B1314" s="28" t="s">
        <v>1058</v>
      </c>
      <c r="C1314" s="44" t="s">
        <v>85</v>
      </c>
      <c r="D1314" s="45"/>
      <c r="E1314" s="33" t="str">
        <f>IF(D1314&gt;0,($N$2-Excel_BuiltIn__FilterDatabase__1[[#This Row],[Szül Év.Hó.Nap]])/365.25,"0")</f>
        <v>0</v>
      </c>
      <c r="F1314" s="40"/>
      <c r="G1314" s="34" t="str">
        <f>CONCATENATE(H1314,Excel_BuiltIn__FilterDatabase__1[[#This Row],[Felnőtt]],Excel_BuiltIn__FilterDatabase__1[[#This Row],[Senior]],Excel_BuiltIn__FilterDatabase__1[[#This Row],[Super.s]],L1314)</f>
        <v xml:space="preserve">Super.s </v>
      </c>
      <c r="H1314" s="34" t="str">
        <f>IF(L1314="Nő","",IF(Excel_BuiltIn__FilterDatabase__1[[#This Row],[Kor]]&gt;=1=AND(Excel_BuiltIn__FilterDatabase__1[[#This Row],[Kor]]&lt;18),"Junior ",""))</f>
        <v/>
      </c>
      <c r="I1314" s="34" t="str">
        <f>IF(L1314="Nő","",IF(Excel_BuiltIn__FilterDatabase__1[[#This Row],[Kor]]&gt;=18=AND(Excel_BuiltIn__FilterDatabase__1[[#This Row],[Kor]]&lt;=49),"Felnőtt ",""))</f>
        <v/>
      </c>
      <c r="J1314" s="34" t="str">
        <f>IF(L1314="Nő","",IF(Excel_BuiltIn__FilterDatabase__1[[#This Row],[Kor]]&gt;49=AND(Excel_BuiltIn__FilterDatabase__1[[#This Row],[Kor]]&lt;=59),"Senior ",""))</f>
        <v/>
      </c>
      <c r="K1314" s="34" t="str">
        <f>IF(L1314="Nő","",IF(Excel_BuiltIn__FilterDatabase__1[[#This Row],[Kor]]&gt;=60,"Super.s ",""))</f>
        <v xml:space="preserve">Super.s </v>
      </c>
      <c r="L1314" s="34" t="str">
        <f>IF(Excel_BuiltIn__FilterDatabase__1[[#This Row],[Nem]]="Nő","Lady","")</f>
        <v/>
      </c>
    </row>
    <row r="1315" spans="1:12" s="1" customFormat="1" ht="13.8">
      <c r="A1315" s="28">
        <v>4350</v>
      </c>
      <c r="B1315" s="28" t="s">
        <v>1059</v>
      </c>
      <c r="C1315" s="44" t="s">
        <v>589</v>
      </c>
      <c r="D1315" s="45"/>
      <c r="E1315" s="33" t="str">
        <f>IF(D1315&gt;0,($N$2-Excel_BuiltIn__FilterDatabase__1[[#This Row],[Szül Év.Hó.Nap]])/365.25,"0")</f>
        <v>0</v>
      </c>
      <c r="F1315" s="40"/>
      <c r="G1315" s="34" t="str">
        <f>CONCATENATE(H1315,Excel_BuiltIn__FilterDatabase__1[[#This Row],[Felnőtt]],Excel_BuiltIn__FilterDatabase__1[[#This Row],[Senior]],Excel_BuiltIn__FilterDatabase__1[[#This Row],[Super.s]],L1315)</f>
        <v xml:space="preserve">Super.s </v>
      </c>
      <c r="H1315" s="34" t="str">
        <f>IF(L1315="Nő","",IF(Excel_BuiltIn__FilterDatabase__1[[#This Row],[Kor]]&gt;=1=AND(Excel_BuiltIn__FilterDatabase__1[[#This Row],[Kor]]&lt;18),"Junior ",""))</f>
        <v/>
      </c>
      <c r="I1315" s="34" t="str">
        <f>IF(L1315="Nő","",IF(Excel_BuiltIn__FilterDatabase__1[[#This Row],[Kor]]&gt;=18=AND(Excel_BuiltIn__FilterDatabase__1[[#This Row],[Kor]]&lt;=49),"Felnőtt ",""))</f>
        <v/>
      </c>
      <c r="J1315" s="34" t="str">
        <f>IF(L1315="Nő","",IF(Excel_BuiltIn__FilterDatabase__1[[#This Row],[Kor]]&gt;49=AND(Excel_BuiltIn__FilterDatabase__1[[#This Row],[Kor]]&lt;=59),"Senior ",""))</f>
        <v/>
      </c>
      <c r="K1315" s="34" t="str">
        <f>IF(L1315="Nő","",IF(Excel_BuiltIn__FilterDatabase__1[[#This Row],[Kor]]&gt;=60,"Super.s ",""))</f>
        <v xml:space="preserve">Super.s </v>
      </c>
      <c r="L1315" s="34" t="str">
        <f>IF(Excel_BuiltIn__FilterDatabase__1[[#This Row],[Nem]]="Nő","Lady","")</f>
        <v/>
      </c>
    </row>
    <row r="1316" spans="1:12" s="1" customFormat="1" ht="13.8">
      <c r="A1316" s="28">
        <v>4355</v>
      </c>
      <c r="B1316" s="28" t="s">
        <v>1061</v>
      </c>
      <c r="C1316" s="44" t="s">
        <v>27</v>
      </c>
      <c r="D1316" s="45"/>
      <c r="E1316" s="33" t="str">
        <f>IF(D1316&gt;0,($N$2-Excel_BuiltIn__FilterDatabase__1[[#This Row],[Szül Év.Hó.Nap]])/365.25,"0")</f>
        <v>0</v>
      </c>
      <c r="F1316" s="40"/>
      <c r="G1316" s="34" t="str">
        <f>CONCATENATE(H1316,Excel_BuiltIn__FilterDatabase__1[[#This Row],[Felnőtt]],Excel_BuiltIn__FilterDatabase__1[[#This Row],[Senior]],Excel_BuiltIn__FilterDatabase__1[[#This Row],[Super.s]],L1316)</f>
        <v xml:space="preserve">Super.s </v>
      </c>
      <c r="H1316" s="34" t="str">
        <f>IF(L1316="Nő","",IF(Excel_BuiltIn__FilterDatabase__1[[#This Row],[Kor]]&gt;=1=AND(Excel_BuiltIn__FilterDatabase__1[[#This Row],[Kor]]&lt;18),"Junior ",""))</f>
        <v/>
      </c>
      <c r="I1316" s="34" t="str">
        <f>IF(L1316="Nő","",IF(Excel_BuiltIn__FilterDatabase__1[[#This Row],[Kor]]&gt;=18=AND(Excel_BuiltIn__FilterDatabase__1[[#This Row],[Kor]]&lt;=49),"Felnőtt ",""))</f>
        <v/>
      </c>
      <c r="J1316" s="34" t="str">
        <f>IF(L1316="Nő","",IF(Excel_BuiltIn__FilterDatabase__1[[#This Row],[Kor]]&gt;49=AND(Excel_BuiltIn__FilterDatabase__1[[#This Row],[Kor]]&lt;=59),"Senior ",""))</f>
        <v/>
      </c>
      <c r="K1316" s="34" t="str">
        <f>IF(L1316="Nő","",IF(Excel_BuiltIn__FilterDatabase__1[[#This Row],[Kor]]&gt;=60,"Super.s ",""))</f>
        <v xml:space="preserve">Super.s </v>
      </c>
      <c r="L1316" s="34" t="str">
        <f>IF(Excel_BuiltIn__FilterDatabase__1[[#This Row],[Nem]]="Nő","Lady","")</f>
        <v/>
      </c>
    </row>
    <row r="1317" spans="1:12" s="1" customFormat="1" ht="13.8">
      <c r="A1317" s="28">
        <v>4357</v>
      </c>
      <c r="B1317" s="28" t="s">
        <v>1063</v>
      </c>
      <c r="C1317" s="44" t="s">
        <v>2625</v>
      </c>
      <c r="D1317" s="45"/>
      <c r="E1317" s="33" t="str">
        <f>IF(D1317&gt;0,($N$2-Excel_BuiltIn__FilterDatabase__1[[#This Row],[Szül Év.Hó.Nap]])/365.25,"0")</f>
        <v>0</v>
      </c>
      <c r="F1317" s="40"/>
      <c r="G1317" s="34" t="str">
        <f>CONCATENATE(H1317,Excel_BuiltIn__FilterDatabase__1[[#This Row],[Felnőtt]],Excel_BuiltIn__FilterDatabase__1[[#This Row],[Senior]],Excel_BuiltIn__FilterDatabase__1[[#This Row],[Super.s]],L1317)</f>
        <v xml:space="preserve">Super.s </v>
      </c>
      <c r="H1317" s="34" t="str">
        <f>IF(L1317="Nő","",IF(Excel_BuiltIn__FilterDatabase__1[[#This Row],[Kor]]&gt;=1=AND(Excel_BuiltIn__FilterDatabase__1[[#This Row],[Kor]]&lt;18),"Junior ",""))</f>
        <v/>
      </c>
      <c r="I1317" s="34" t="str">
        <f>IF(L1317="Nő","",IF(Excel_BuiltIn__FilterDatabase__1[[#This Row],[Kor]]&gt;=18=AND(Excel_BuiltIn__FilterDatabase__1[[#This Row],[Kor]]&lt;=49),"Felnőtt ",""))</f>
        <v/>
      </c>
      <c r="J1317" s="34" t="str">
        <f>IF(L1317="Nő","",IF(Excel_BuiltIn__FilterDatabase__1[[#This Row],[Kor]]&gt;49=AND(Excel_BuiltIn__FilterDatabase__1[[#This Row],[Kor]]&lt;=59),"Senior ",""))</f>
        <v/>
      </c>
      <c r="K1317" s="34" t="str">
        <f>IF(L1317="Nő","",IF(Excel_BuiltIn__FilterDatabase__1[[#This Row],[Kor]]&gt;=60,"Super.s ",""))</f>
        <v xml:space="preserve">Super.s </v>
      </c>
      <c r="L1317" s="34" t="str">
        <f>IF(Excel_BuiltIn__FilterDatabase__1[[#This Row],[Nem]]="Nő","Lady","")</f>
        <v/>
      </c>
    </row>
    <row r="1318" spans="1:12" s="1" customFormat="1" ht="13.8">
      <c r="A1318" s="28">
        <v>4358</v>
      </c>
      <c r="B1318" s="28" t="s">
        <v>1064</v>
      </c>
      <c r="C1318" s="44" t="s">
        <v>114</v>
      </c>
      <c r="D1318" s="45"/>
      <c r="E1318" s="33" t="str">
        <f>IF(D1318&gt;0,($N$2-Excel_BuiltIn__FilterDatabase__1[[#This Row],[Szül Év.Hó.Nap]])/365.25,"0")</f>
        <v>0</v>
      </c>
      <c r="F1318" s="40"/>
      <c r="G1318" s="34" t="str">
        <f>CONCATENATE(H1318,Excel_BuiltIn__FilterDatabase__1[[#This Row],[Felnőtt]],Excel_BuiltIn__FilterDatabase__1[[#This Row],[Senior]],Excel_BuiltIn__FilterDatabase__1[[#This Row],[Super.s]],L1318)</f>
        <v xml:space="preserve">Super.s </v>
      </c>
      <c r="H1318" s="34" t="str">
        <f>IF(L1318="Nő","",IF(Excel_BuiltIn__FilterDatabase__1[[#This Row],[Kor]]&gt;=1=AND(Excel_BuiltIn__FilterDatabase__1[[#This Row],[Kor]]&lt;18),"Junior ",""))</f>
        <v/>
      </c>
      <c r="I1318" s="34" t="str">
        <f>IF(L1318="Nő","",IF(Excel_BuiltIn__FilterDatabase__1[[#This Row],[Kor]]&gt;=18=AND(Excel_BuiltIn__FilterDatabase__1[[#This Row],[Kor]]&lt;=49),"Felnőtt ",""))</f>
        <v/>
      </c>
      <c r="J1318" s="34" t="str">
        <f>IF(L1318="Nő","",IF(Excel_BuiltIn__FilterDatabase__1[[#This Row],[Kor]]&gt;49=AND(Excel_BuiltIn__FilterDatabase__1[[#This Row],[Kor]]&lt;=59),"Senior ",""))</f>
        <v/>
      </c>
      <c r="K1318" s="34" t="str">
        <f>IF(L1318="Nő","",IF(Excel_BuiltIn__FilterDatabase__1[[#This Row],[Kor]]&gt;=60,"Super.s ",""))</f>
        <v xml:space="preserve">Super.s </v>
      </c>
      <c r="L1318" s="34" t="str">
        <f>IF(Excel_BuiltIn__FilterDatabase__1[[#This Row],[Nem]]="Nő","Lady","")</f>
        <v/>
      </c>
    </row>
    <row r="1319" spans="1:12" s="1" customFormat="1" ht="27.6">
      <c r="A1319" s="28">
        <v>4360</v>
      </c>
      <c r="B1319" s="28" t="s">
        <v>2626</v>
      </c>
      <c r="C1319" s="44" t="s">
        <v>1002</v>
      </c>
      <c r="D1319" s="45"/>
      <c r="E1319" s="33" t="str">
        <f>IF(D1319&gt;0,($N$2-Excel_BuiltIn__FilterDatabase__1[[#This Row],[Szül Év.Hó.Nap]])/365.25,"0")</f>
        <v>0</v>
      </c>
      <c r="F1319" s="40"/>
      <c r="G1319" s="34" t="str">
        <f>CONCATENATE(H1319,Excel_BuiltIn__FilterDatabase__1[[#This Row],[Felnőtt]],Excel_BuiltIn__FilterDatabase__1[[#This Row],[Senior]],Excel_BuiltIn__FilterDatabase__1[[#This Row],[Super.s]],L1319)</f>
        <v xml:space="preserve">Super.s </v>
      </c>
      <c r="H1319" s="34" t="str">
        <f>IF(L1319="Nő","",IF(Excel_BuiltIn__FilterDatabase__1[[#This Row],[Kor]]&gt;=1=AND(Excel_BuiltIn__FilterDatabase__1[[#This Row],[Kor]]&lt;18),"Junior ",""))</f>
        <v/>
      </c>
      <c r="I1319" s="34" t="str">
        <f>IF(L1319="Nő","",IF(Excel_BuiltIn__FilterDatabase__1[[#This Row],[Kor]]&gt;=18=AND(Excel_BuiltIn__FilterDatabase__1[[#This Row],[Kor]]&lt;=49),"Felnőtt ",""))</f>
        <v/>
      </c>
      <c r="J1319" s="34" t="str">
        <f>IF(L1319="Nő","",IF(Excel_BuiltIn__FilterDatabase__1[[#This Row],[Kor]]&gt;49=AND(Excel_BuiltIn__FilterDatabase__1[[#This Row],[Kor]]&lt;=59),"Senior ",""))</f>
        <v/>
      </c>
      <c r="K1319" s="34" t="str">
        <f>IF(L1319="Nő","",IF(Excel_BuiltIn__FilterDatabase__1[[#This Row],[Kor]]&gt;=60,"Super.s ",""))</f>
        <v xml:space="preserve">Super.s </v>
      </c>
      <c r="L1319" s="34" t="str">
        <f>IF(Excel_BuiltIn__FilterDatabase__1[[#This Row],[Nem]]="Nő","Lady","")</f>
        <v/>
      </c>
    </row>
    <row r="1320" spans="1:12" s="1" customFormat="1" ht="13.8">
      <c r="A1320" s="28">
        <v>4363</v>
      </c>
      <c r="B1320" s="28" t="s">
        <v>1065</v>
      </c>
      <c r="C1320" s="44" t="s">
        <v>2627</v>
      </c>
      <c r="D1320" s="45"/>
      <c r="E1320" s="33" t="str">
        <f>IF(D1320&gt;0,($N$2-Excel_BuiltIn__FilterDatabase__1[[#This Row],[Szül Év.Hó.Nap]])/365.25,"0")</f>
        <v>0</v>
      </c>
      <c r="F1320" s="40"/>
      <c r="G1320" s="34" t="str">
        <f>CONCATENATE(H1320,Excel_BuiltIn__FilterDatabase__1[[#This Row],[Felnőtt]],Excel_BuiltIn__FilterDatabase__1[[#This Row],[Senior]],Excel_BuiltIn__FilterDatabase__1[[#This Row],[Super.s]],L1320)</f>
        <v xml:space="preserve">Super.s </v>
      </c>
      <c r="H1320" s="34" t="str">
        <f>IF(L1320="Nő","",IF(Excel_BuiltIn__FilterDatabase__1[[#This Row],[Kor]]&gt;=1=AND(Excel_BuiltIn__FilterDatabase__1[[#This Row],[Kor]]&lt;18),"Junior ",""))</f>
        <v/>
      </c>
      <c r="I1320" s="34" t="str">
        <f>IF(L1320="Nő","",IF(Excel_BuiltIn__FilterDatabase__1[[#This Row],[Kor]]&gt;=18=AND(Excel_BuiltIn__FilterDatabase__1[[#This Row],[Kor]]&lt;=49),"Felnőtt ",""))</f>
        <v/>
      </c>
      <c r="J1320" s="34" t="str">
        <f>IF(L1320="Nő","",IF(Excel_BuiltIn__FilterDatabase__1[[#This Row],[Kor]]&gt;49=AND(Excel_BuiltIn__FilterDatabase__1[[#This Row],[Kor]]&lt;=59),"Senior ",""))</f>
        <v/>
      </c>
      <c r="K1320" s="34" t="str">
        <f>IF(L1320="Nő","",IF(Excel_BuiltIn__FilterDatabase__1[[#This Row],[Kor]]&gt;=60,"Super.s ",""))</f>
        <v xml:space="preserve">Super.s </v>
      </c>
      <c r="L1320" s="34" t="str">
        <f>IF(Excel_BuiltIn__FilterDatabase__1[[#This Row],[Nem]]="Nő","Lady","")</f>
        <v/>
      </c>
    </row>
    <row r="1321" spans="1:12" s="1" customFormat="1" ht="27.6">
      <c r="A1321" s="28">
        <v>4366</v>
      </c>
      <c r="B1321" s="28" t="s">
        <v>1619</v>
      </c>
      <c r="C1321" s="44" t="s">
        <v>959</v>
      </c>
      <c r="D1321" s="45"/>
      <c r="E1321" s="33" t="str">
        <f>IF(D1321&gt;0,($N$2-Excel_BuiltIn__FilterDatabase__1[[#This Row],[Szül Év.Hó.Nap]])/365.25,"0")</f>
        <v>0</v>
      </c>
      <c r="F1321" s="40"/>
      <c r="G1321" s="34" t="str">
        <f>CONCATENATE(H1321,Excel_BuiltIn__FilterDatabase__1[[#This Row],[Felnőtt]],Excel_BuiltIn__FilterDatabase__1[[#This Row],[Senior]],Excel_BuiltIn__FilterDatabase__1[[#This Row],[Super.s]],L1321)</f>
        <v xml:space="preserve">Super.s </v>
      </c>
      <c r="H1321" s="34" t="str">
        <f>IF(L1321="Nő","",IF(Excel_BuiltIn__FilterDatabase__1[[#This Row],[Kor]]&gt;=1=AND(Excel_BuiltIn__FilterDatabase__1[[#This Row],[Kor]]&lt;18),"Junior ",""))</f>
        <v/>
      </c>
      <c r="I1321" s="34" t="str">
        <f>IF(L1321="Nő","",IF(Excel_BuiltIn__FilterDatabase__1[[#This Row],[Kor]]&gt;=18=AND(Excel_BuiltIn__FilterDatabase__1[[#This Row],[Kor]]&lt;=49),"Felnőtt ",""))</f>
        <v/>
      </c>
      <c r="J1321" s="34" t="str">
        <f>IF(L1321="Nő","",IF(Excel_BuiltIn__FilterDatabase__1[[#This Row],[Kor]]&gt;49=AND(Excel_BuiltIn__FilterDatabase__1[[#This Row],[Kor]]&lt;=59),"Senior ",""))</f>
        <v/>
      </c>
      <c r="K1321" s="34" t="str">
        <f>IF(L1321="Nő","",IF(Excel_BuiltIn__FilterDatabase__1[[#This Row],[Kor]]&gt;=60,"Super.s ",""))</f>
        <v xml:space="preserve">Super.s </v>
      </c>
      <c r="L1321" s="34" t="str">
        <f>IF(Excel_BuiltIn__FilterDatabase__1[[#This Row],[Nem]]="Nő","Lady","")</f>
        <v/>
      </c>
    </row>
    <row r="1322" spans="1:12" s="1" customFormat="1" ht="13.8">
      <c r="A1322" s="28">
        <v>4369</v>
      </c>
      <c r="B1322" s="28" t="s">
        <v>2197</v>
      </c>
      <c r="C1322" s="44" t="s">
        <v>964</v>
      </c>
      <c r="D1322" s="45"/>
      <c r="E1322" s="33" t="str">
        <f>IF(D1322&gt;0,($N$2-Excel_BuiltIn__FilterDatabase__1[[#This Row],[Szül Év.Hó.Nap]])/365.25,"0")</f>
        <v>0</v>
      </c>
      <c r="F1322" s="40"/>
      <c r="G1322" s="34" t="str">
        <f>CONCATENATE(H1322,Excel_BuiltIn__FilterDatabase__1[[#This Row],[Felnőtt]],Excel_BuiltIn__FilterDatabase__1[[#This Row],[Senior]],Excel_BuiltIn__FilterDatabase__1[[#This Row],[Super.s]],L1322)</f>
        <v xml:space="preserve">Super.s </v>
      </c>
      <c r="H1322" s="34" t="str">
        <f>IF(L1322="Nő","",IF(Excel_BuiltIn__FilterDatabase__1[[#This Row],[Kor]]&gt;=1=AND(Excel_BuiltIn__FilterDatabase__1[[#This Row],[Kor]]&lt;18),"Junior ",""))</f>
        <v/>
      </c>
      <c r="I1322" s="34" t="str">
        <f>IF(L1322="Nő","",IF(Excel_BuiltIn__FilterDatabase__1[[#This Row],[Kor]]&gt;=18=AND(Excel_BuiltIn__FilterDatabase__1[[#This Row],[Kor]]&lt;=49),"Felnőtt ",""))</f>
        <v/>
      </c>
      <c r="J1322" s="34" t="str">
        <f>IF(L1322="Nő","",IF(Excel_BuiltIn__FilterDatabase__1[[#This Row],[Kor]]&gt;49=AND(Excel_BuiltIn__FilterDatabase__1[[#This Row],[Kor]]&lt;=59),"Senior ",""))</f>
        <v/>
      </c>
      <c r="K1322" s="34" t="str">
        <f>IF(L1322="Nő","",IF(Excel_BuiltIn__FilterDatabase__1[[#This Row],[Kor]]&gt;=60,"Super.s ",""))</f>
        <v xml:space="preserve">Super.s </v>
      </c>
      <c r="L1322" s="34" t="str">
        <f>IF(Excel_BuiltIn__FilterDatabase__1[[#This Row],[Nem]]="Nő","Lady","")</f>
        <v/>
      </c>
    </row>
    <row r="1323" spans="1:12" s="1" customFormat="1" ht="13.8">
      <c r="A1323" s="28">
        <v>4371</v>
      </c>
      <c r="B1323" s="28" t="s">
        <v>1066</v>
      </c>
      <c r="C1323" s="44" t="s">
        <v>85</v>
      </c>
      <c r="D1323" s="45"/>
      <c r="E1323" s="33" t="str">
        <f>IF(D1323&gt;0,($N$2-Excel_BuiltIn__FilterDatabase__1[[#This Row],[Szül Év.Hó.Nap]])/365.25,"0")</f>
        <v>0</v>
      </c>
      <c r="F1323" s="40"/>
      <c r="G1323" s="34" t="str">
        <f>CONCATENATE(H1323,Excel_BuiltIn__FilterDatabase__1[[#This Row],[Felnőtt]],Excel_BuiltIn__FilterDatabase__1[[#This Row],[Senior]],Excel_BuiltIn__FilterDatabase__1[[#This Row],[Super.s]],L1323)</f>
        <v xml:space="preserve">Super.s </v>
      </c>
      <c r="H1323" s="34" t="str">
        <f>IF(L1323="Nő","",IF(Excel_BuiltIn__FilterDatabase__1[[#This Row],[Kor]]&gt;=1=AND(Excel_BuiltIn__FilterDatabase__1[[#This Row],[Kor]]&lt;18),"Junior ",""))</f>
        <v/>
      </c>
      <c r="I1323" s="34" t="str">
        <f>IF(L1323="Nő","",IF(Excel_BuiltIn__FilterDatabase__1[[#This Row],[Kor]]&gt;=18=AND(Excel_BuiltIn__FilterDatabase__1[[#This Row],[Kor]]&lt;=49),"Felnőtt ",""))</f>
        <v/>
      </c>
      <c r="J1323" s="34" t="str">
        <f>IF(L1323="Nő","",IF(Excel_BuiltIn__FilterDatabase__1[[#This Row],[Kor]]&gt;49=AND(Excel_BuiltIn__FilterDatabase__1[[#This Row],[Kor]]&lt;=59),"Senior ",""))</f>
        <v/>
      </c>
      <c r="K1323" s="34" t="str">
        <f>IF(L1323="Nő","",IF(Excel_BuiltIn__FilterDatabase__1[[#This Row],[Kor]]&gt;=60,"Super.s ",""))</f>
        <v xml:space="preserve">Super.s </v>
      </c>
      <c r="L1323" s="34" t="str">
        <f>IF(Excel_BuiltIn__FilterDatabase__1[[#This Row],[Nem]]="Nő","Lady","")</f>
        <v/>
      </c>
    </row>
    <row r="1324" spans="1:12" s="1" customFormat="1" ht="13.8">
      <c r="A1324" s="28">
        <v>4373</v>
      </c>
      <c r="B1324" s="28" t="s">
        <v>1067</v>
      </c>
      <c r="C1324" s="44" t="s">
        <v>985</v>
      </c>
      <c r="D1324" s="45"/>
      <c r="E1324" s="33" t="str">
        <f>IF(D1324&gt;0,($N$2-Excel_BuiltIn__FilterDatabase__1[[#This Row],[Szül Év.Hó.Nap]])/365.25,"0")</f>
        <v>0</v>
      </c>
      <c r="F1324" s="40"/>
      <c r="G1324" s="34" t="str">
        <f>CONCATENATE(H1324,Excel_BuiltIn__FilterDatabase__1[[#This Row],[Felnőtt]],Excel_BuiltIn__FilterDatabase__1[[#This Row],[Senior]],Excel_BuiltIn__FilterDatabase__1[[#This Row],[Super.s]],L1324)</f>
        <v xml:space="preserve">Super.s </v>
      </c>
      <c r="H1324" s="34" t="str">
        <f>IF(L1324="Nő","",IF(Excel_BuiltIn__FilterDatabase__1[[#This Row],[Kor]]&gt;=1=AND(Excel_BuiltIn__FilterDatabase__1[[#This Row],[Kor]]&lt;18),"Junior ",""))</f>
        <v/>
      </c>
      <c r="I1324" s="34" t="str">
        <f>IF(L1324="Nő","",IF(Excel_BuiltIn__FilterDatabase__1[[#This Row],[Kor]]&gt;=18=AND(Excel_BuiltIn__FilterDatabase__1[[#This Row],[Kor]]&lt;=49),"Felnőtt ",""))</f>
        <v/>
      </c>
      <c r="J1324" s="34" t="str">
        <f>IF(L1324="Nő","",IF(Excel_BuiltIn__FilterDatabase__1[[#This Row],[Kor]]&gt;49=AND(Excel_BuiltIn__FilterDatabase__1[[#This Row],[Kor]]&lt;=59),"Senior ",""))</f>
        <v/>
      </c>
      <c r="K1324" s="34" t="str">
        <f>IF(L1324="Nő","",IF(Excel_BuiltIn__FilterDatabase__1[[#This Row],[Kor]]&gt;=60,"Super.s ",""))</f>
        <v xml:space="preserve">Super.s </v>
      </c>
      <c r="L1324" s="34" t="str">
        <f>IF(Excel_BuiltIn__FilterDatabase__1[[#This Row],[Nem]]="Nő","Lady","")</f>
        <v/>
      </c>
    </row>
    <row r="1325" spans="1:12" s="1" customFormat="1" ht="13.8">
      <c r="A1325" s="28">
        <v>4373</v>
      </c>
      <c r="B1325" s="28" t="s">
        <v>1067</v>
      </c>
      <c r="C1325" s="44" t="s">
        <v>985</v>
      </c>
      <c r="D1325" s="45"/>
      <c r="E1325" s="33" t="str">
        <f>IF(D1325&gt;0,($N$2-Excel_BuiltIn__FilterDatabase__1[[#This Row],[Szül Év.Hó.Nap]])/365.25,"0")</f>
        <v>0</v>
      </c>
      <c r="F1325" s="40"/>
      <c r="G1325" s="34" t="str">
        <f>CONCATENATE(H1325,Excel_BuiltIn__FilterDatabase__1[[#This Row],[Felnőtt]],Excel_BuiltIn__FilterDatabase__1[[#This Row],[Senior]],Excel_BuiltIn__FilterDatabase__1[[#This Row],[Super.s]],L1325)</f>
        <v xml:space="preserve">Super.s </v>
      </c>
      <c r="H1325" s="34" t="str">
        <f>IF(L1325="Nő","",IF(Excel_BuiltIn__FilterDatabase__1[[#This Row],[Kor]]&gt;=1=AND(Excel_BuiltIn__FilterDatabase__1[[#This Row],[Kor]]&lt;18),"Junior ",""))</f>
        <v/>
      </c>
      <c r="I1325" s="34" t="str">
        <f>IF(L1325="Nő","",IF(Excel_BuiltIn__FilterDatabase__1[[#This Row],[Kor]]&gt;=18=AND(Excel_BuiltIn__FilterDatabase__1[[#This Row],[Kor]]&lt;=49),"Felnőtt ",""))</f>
        <v/>
      </c>
      <c r="J1325" s="34" t="str">
        <f>IF(L1325="Nő","",IF(Excel_BuiltIn__FilterDatabase__1[[#This Row],[Kor]]&gt;49=AND(Excel_BuiltIn__FilterDatabase__1[[#This Row],[Kor]]&lt;=59),"Senior ",""))</f>
        <v/>
      </c>
      <c r="K1325" s="34" t="str">
        <f>IF(L1325="Nő","",IF(Excel_BuiltIn__FilterDatabase__1[[#This Row],[Kor]]&gt;=60,"Super.s ",""))</f>
        <v xml:space="preserve">Super.s </v>
      </c>
      <c r="L1325" s="34" t="str">
        <f>IF(Excel_BuiltIn__FilterDatabase__1[[#This Row],[Nem]]="Nő","Lady","")</f>
        <v/>
      </c>
    </row>
    <row r="1326" spans="1:12" s="1" customFormat="1" ht="13.8">
      <c r="A1326" s="28">
        <v>4374</v>
      </c>
      <c r="B1326" s="28" t="s">
        <v>1068</v>
      </c>
      <c r="C1326" s="44" t="s">
        <v>985</v>
      </c>
      <c r="D1326" s="45"/>
      <c r="E1326" s="33" t="str">
        <f>IF(D1326&gt;0,($N$2-Excel_BuiltIn__FilterDatabase__1[[#This Row],[Szül Év.Hó.Nap]])/365.25,"0")</f>
        <v>0</v>
      </c>
      <c r="F1326" s="40"/>
      <c r="G1326" s="34" t="str">
        <f>CONCATENATE(H1326,Excel_BuiltIn__FilterDatabase__1[[#This Row],[Felnőtt]],Excel_BuiltIn__FilterDatabase__1[[#This Row],[Senior]],Excel_BuiltIn__FilterDatabase__1[[#This Row],[Super.s]],L1326)</f>
        <v xml:space="preserve">Super.s </v>
      </c>
      <c r="H1326" s="34" t="str">
        <f>IF(L1326="Nő","",IF(Excel_BuiltIn__FilterDatabase__1[[#This Row],[Kor]]&gt;=1=AND(Excel_BuiltIn__FilterDatabase__1[[#This Row],[Kor]]&lt;18),"Junior ",""))</f>
        <v/>
      </c>
      <c r="I1326" s="34" t="str">
        <f>IF(L1326="Nő","",IF(Excel_BuiltIn__FilterDatabase__1[[#This Row],[Kor]]&gt;=18=AND(Excel_BuiltIn__FilterDatabase__1[[#This Row],[Kor]]&lt;=49),"Felnőtt ",""))</f>
        <v/>
      </c>
      <c r="J1326" s="34" t="str">
        <f>IF(L1326="Nő","",IF(Excel_BuiltIn__FilterDatabase__1[[#This Row],[Kor]]&gt;49=AND(Excel_BuiltIn__FilterDatabase__1[[#This Row],[Kor]]&lt;=59),"Senior ",""))</f>
        <v/>
      </c>
      <c r="K1326" s="34" t="str">
        <f>IF(L1326="Nő","",IF(Excel_BuiltIn__FilterDatabase__1[[#This Row],[Kor]]&gt;=60,"Super.s ",""))</f>
        <v xml:space="preserve">Super.s </v>
      </c>
      <c r="L1326" s="34" t="str">
        <f>IF(Excel_BuiltIn__FilterDatabase__1[[#This Row],[Nem]]="Nő","Lady","")</f>
        <v/>
      </c>
    </row>
    <row r="1327" spans="1:12" s="1" customFormat="1" ht="13.8">
      <c r="A1327" s="28">
        <v>4374</v>
      </c>
      <c r="B1327" s="28" t="s">
        <v>1068</v>
      </c>
      <c r="C1327" s="44" t="s">
        <v>985</v>
      </c>
      <c r="D1327" s="45"/>
      <c r="E1327" s="33" t="str">
        <f>IF(D1327&gt;0,($N$2-Excel_BuiltIn__FilterDatabase__1[[#This Row],[Szül Év.Hó.Nap]])/365.25,"0")</f>
        <v>0</v>
      </c>
      <c r="F1327" s="40"/>
      <c r="G1327" s="34" t="str">
        <f>CONCATENATE(H1327,Excel_BuiltIn__FilterDatabase__1[[#This Row],[Felnőtt]],Excel_BuiltIn__FilterDatabase__1[[#This Row],[Senior]],Excel_BuiltIn__FilterDatabase__1[[#This Row],[Super.s]],L1327)</f>
        <v xml:space="preserve">Super.s </v>
      </c>
      <c r="H1327" s="34" t="str">
        <f>IF(L1327="Nő","",IF(Excel_BuiltIn__FilterDatabase__1[[#This Row],[Kor]]&gt;=1=AND(Excel_BuiltIn__FilterDatabase__1[[#This Row],[Kor]]&lt;18),"Junior ",""))</f>
        <v/>
      </c>
      <c r="I1327" s="34" t="str">
        <f>IF(L1327="Nő","",IF(Excel_BuiltIn__FilterDatabase__1[[#This Row],[Kor]]&gt;=18=AND(Excel_BuiltIn__FilterDatabase__1[[#This Row],[Kor]]&lt;=49),"Felnőtt ",""))</f>
        <v/>
      </c>
      <c r="J1327" s="34" t="str">
        <f>IF(L1327="Nő","",IF(Excel_BuiltIn__FilterDatabase__1[[#This Row],[Kor]]&gt;49=AND(Excel_BuiltIn__FilterDatabase__1[[#This Row],[Kor]]&lt;=59),"Senior ",""))</f>
        <v/>
      </c>
      <c r="K1327" s="34" t="str">
        <f>IF(L1327="Nő","",IF(Excel_BuiltIn__FilterDatabase__1[[#This Row],[Kor]]&gt;=60,"Super.s ",""))</f>
        <v xml:space="preserve">Super.s </v>
      </c>
      <c r="L1327" s="34" t="str">
        <f>IF(Excel_BuiltIn__FilterDatabase__1[[#This Row],[Nem]]="Nő","Lady","")</f>
        <v/>
      </c>
    </row>
    <row r="1328" spans="1:12" s="1" customFormat="1" ht="27.6">
      <c r="A1328" s="28">
        <v>4375</v>
      </c>
      <c r="B1328" s="28" t="s">
        <v>1069</v>
      </c>
      <c r="C1328" s="44" t="s">
        <v>985</v>
      </c>
      <c r="D1328" s="45"/>
      <c r="E1328" s="33" t="str">
        <f>IF(D1328&gt;0,($N$2-Excel_BuiltIn__FilterDatabase__1[[#This Row],[Szül Év.Hó.Nap]])/365.25,"0")</f>
        <v>0</v>
      </c>
      <c r="F1328" s="40"/>
      <c r="G1328" s="34" t="str">
        <f>CONCATENATE(H1328,Excel_BuiltIn__FilterDatabase__1[[#This Row],[Felnőtt]],Excel_BuiltIn__FilterDatabase__1[[#This Row],[Senior]],Excel_BuiltIn__FilterDatabase__1[[#This Row],[Super.s]],L1328)</f>
        <v xml:space="preserve">Super.s </v>
      </c>
      <c r="H1328" s="34" t="str">
        <f>IF(L1328="Nő","",IF(Excel_BuiltIn__FilterDatabase__1[[#This Row],[Kor]]&gt;=1=AND(Excel_BuiltIn__FilterDatabase__1[[#This Row],[Kor]]&lt;18),"Junior ",""))</f>
        <v/>
      </c>
      <c r="I1328" s="34" t="str">
        <f>IF(L1328="Nő","",IF(Excel_BuiltIn__FilterDatabase__1[[#This Row],[Kor]]&gt;=18=AND(Excel_BuiltIn__FilterDatabase__1[[#This Row],[Kor]]&lt;=49),"Felnőtt ",""))</f>
        <v/>
      </c>
      <c r="J1328" s="34" t="str">
        <f>IF(L1328="Nő","",IF(Excel_BuiltIn__FilterDatabase__1[[#This Row],[Kor]]&gt;49=AND(Excel_BuiltIn__FilterDatabase__1[[#This Row],[Kor]]&lt;=59),"Senior ",""))</f>
        <v/>
      </c>
      <c r="K1328" s="34" t="str">
        <f>IF(L1328="Nő","",IF(Excel_BuiltIn__FilterDatabase__1[[#This Row],[Kor]]&gt;=60,"Super.s ",""))</f>
        <v xml:space="preserve">Super.s </v>
      </c>
      <c r="L1328" s="34" t="str">
        <f>IF(Excel_BuiltIn__FilterDatabase__1[[#This Row],[Nem]]="Nő","Lady","")</f>
        <v/>
      </c>
    </row>
    <row r="1329" spans="1:12" s="1" customFormat="1" ht="27.6">
      <c r="A1329" s="28">
        <v>4375</v>
      </c>
      <c r="B1329" s="28" t="s">
        <v>1069</v>
      </c>
      <c r="C1329" s="44" t="s">
        <v>985</v>
      </c>
      <c r="D1329" s="45"/>
      <c r="E1329" s="33" t="str">
        <f>IF(D1329&gt;0,($N$2-Excel_BuiltIn__FilterDatabase__1[[#This Row],[Szül Év.Hó.Nap]])/365.25,"0")</f>
        <v>0</v>
      </c>
      <c r="F1329" s="40"/>
      <c r="G1329" s="34" t="str">
        <f>CONCATENATE(H1329,Excel_BuiltIn__FilterDatabase__1[[#This Row],[Felnőtt]],Excel_BuiltIn__FilterDatabase__1[[#This Row],[Senior]],Excel_BuiltIn__FilterDatabase__1[[#This Row],[Super.s]],L1329)</f>
        <v xml:space="preserve">Super.s </v>
      </c>
      <c r="H1329" s="34" t="str">
        <f>IF(L1329="Nő","",IF(Excel_BuiltIn__FilterDatabase__1[[#This Row],[Kor]]&gt;=1=AND(Excel_BuiltIn__FilterDatabase__1[[#This Row],[Kor]]&lt;18),"Junior ",""))</f>
        <v/>
      </c>
      <c r="I1329" s="34" t="str">
        <f>IF(L1329="Nő","",IF(Excel_BuiltIn__FilterDatabase__1[[#This Row],[Kor]]&gt;=18=AND(Excel_BuiltIn__FilterDatabase__1[[#This Row],[Kor]]&lt;=49),"Felnőtt ",""))</f>
        <v/>
      </c>
      <c r="J1329" s="34" t="str">
        <f>IF(L1329="Nő","",IF(Excel_BuiltIn__FilterDatabase__1[[#This Row],[Kor]]&gt;49=AND(Excel_BuiltIn__FilterDatabase__1[[#This Row],[Kor]]&lt;=59),"Senior ",""))</f>
        <v/>
      </c>
      <c r="K1329" s="34" t="str">
        <f>IF(L1329="Nő","",IF(Excel_BuiltIn__FilterDatabase__1[[#This Row],[Kor]]&gt;=60,"Super.s ",""))</f>
        <v xml:space="preserve">Super.s </v>
      </c>
      <c r="L1329" s="34" t="str">
        <f>IF(Excel_BuiltIn__FilterDatabase__1[[#This Row],[Nem]]="Nő","Lady","")</f>
        <v/>
      </c>
    </row>
    <row r="1330" spans="1:12" s="1" customFormat="1" ht="13.8">
      <c r="A1330" s="28">
        <v>4376</v>
      </c>
      <c r="B1330" s="28" t="s">
        <v>1070</v>
      </c>
      <c r="C1330" s="44" t="s">
        <v>985</v>
      </c>
      <c r="D1330" s="45"/>
      <c r="E1330" s="33" t="str">
        <f>IF(D1330&gt;0,($N$2-Excel_BuiltIn__FilterDatabase__1[[#This Row],[Szül Év.Hó.Nap]])/365.25,"0")</f>
        <v>0</v>
      </c>
      <c r="F1330" s="40"/>
      <c r="G1330" s="34" t="str">
        <f>CONCATENATE(H1330,Excel_BuiltIn__FilterDatabase__1[[#This Row],[Felnőtt]],Excel_BuiltIn__FilterDatabase__1[[#This Row],[Senior]],Excel_BuiltIn__FilterDatabase__1[[#This Row],[Super.s]],L1330)</f>
        <v xml:space="preserve">Super.s </v>
      </c>
      <c r="H1330" s="34" t="str">
        <f>IF(L1330="Nő","",IF(Excel_BuiltIn__FilterDatabase__1[[#This Row],[Kor]]&gt;=1=AND(Excel_BuiltIn__FilterDatabase__1[[#This Row],[Kor]]&lt;18),"Junior ",""))</f>
        <v/>
      </c>
      <c r="I1330" s="34" t="str">
        <f>IF(L1330="Nő","",IF(Excel_BuiltIn__FilterDatabase__1[[#This Row],[Kor]]&gt;=18=AND(Excel_BuiltIn__FilterDatabase__1[[#This Row],[Kor]]&lt;=49),"Felnőtt ",""))</f>
        <v/>
      </c>
      <c r="J1330" s="34" t="str">
        <f>IF(L1330="Nő","",IF(Excel_BuiltIn__FilterDatabase__1[[#This Row],[Kor]]&gt;49=AND(Excel_BuiltIn__FilterDatabase__1[[#This Row],[Kor]]&lt;=59),"Senior ",""))</f>
        <v/>
      </c>
      <c r="K1330" s="34" t="str">
        <f>IF(L1330="Nő","",IF(Excel_BuiltIn__FilterDatabase__1[[#This Row],[Kor]]&gt;=60,"Super.s ",""))</f>
        <v xml:space="preserve">Super.s </v>
      </c>
      <c r="L1330" s="34" t="str">
        <f>IF(Excel_BuiltIn__FilterDatabase__1[[#This Row],[Nem]]="Nő","Lady","")</f>
        <v/>
      </c>
    </row>
    <row r="1331" spans="1:12" s="1" customFormat="1" ht="27.6">
      <c r="A1331" s="28">
        <v>4380</v>
      </c>
      <c r="B1331" s="28" t="s">
        <v>2628</v>
      </c>
      <c r="C1331" s="44" t="s">
        <v>985</v>
      </c>
      <c r="D1331" s="45"/>
      <c r="E1331" s="33" t="str">
        <f>IF(D1331&gt;0,($N$2-Excel_BuiltIn__FilterDatabase__1[[#This Row],[Szül Év.Hó.Nap]])/365.25,"0")</f>
        <v>0</v>
      </c>
      <c r="F1331" s="40"/>
      <c r="G1331" s="34" t="str">
        <f>CONCATENATE(H1331,Excel_BuiltIn__FilterDatabase__1[[#This Row],[Felnőtt]],Excel_BuiltIn__FilterDatabase__1[[#This Row],[Senior]],Excel_BuiltIn__FilterDatabase__1[[#This Row],[Super.s]],L1331)</f>
        <v xml:space="preserve">Super.s </v>
      </c>
      <c r="H1331" s="34" t="str">
        <f>IF(L1331="Nő","",IF(Excel_BuiltIn__FilterDatabase__1[[#This Row],[Kor]]&gt;=1=AND(Excel_BuiltIn__FilterDatabase__1[[#This Row],[Kor]]&lt;18),"Junior ",""))</f>
        <v/>
      </c>
      <c r="I1331" s="34" t="str">
        <f>IF(L1331="Nő","",IF(Excel_BuiltIn__FilterDatabase__1[[#This Row],[Kor]]&gt;=18=AND(Excel_BuiltIn__FilterDatabase__1[[#This Row],[Kor]]&lt;=49),"Felnőtt ",""))</f>
        <v/>
      </c>
      <c r="J1331" s="34" t="str">
        <f>IF(L1331="Nő","",IF(Excel_BuiltIn__FilterDatabase__1[[#This Row],[Kor]]&gt;49=AND(Excel_BuiltIn__FilterDatabase__1[[#This Row],[Kor]]&lt;=59),"Senior ",""))</f>
        <v/>
      </c>
      <c r="K1331" s="34" t="str">
        <f>IF(L1331="Nő","",IF(Excel_BuiltIn__FilterDatabase__1[[#This Row],[Kor]]&gt;=60,"Super.s ",""))</f>
        <v xml:space="preserve">Super.s </v>
      </c>
      <c r="L1331" s="34" t="str">
        <f>IF(Excel_BuiltIn__FilterDatabase__1[[#This Row],[Nem]]="Nő","Lady","")</f>
        <v/>
      </c>
    </row>
    <row r="1332" spans="1:12" s="1" customFormat="1" ht="13.8">
      <c r="A1332" s="28">
        <v>4381</v>
      </c>
      <c r="B1332" s="28" t="s">
        <v>906</v>
      </c>
      <c r="C1332" s="44" t="s">
        <v>780</v>
      </c>
      <c r="D1332" s="45"/>
      <c r="E1332" s="33" t="str">
        <f>IF(D1332&gt;0,($N$2-Excel_BuiltIn__FilterDatabase__1[[#This Row],[Szül Év.Hó.Nap]])/365.25,"0")</f>
        <v>0</v>
      </c>
      <c r="F1332" s="40"/>
      <c r="G1332" s="34" t="str">
        <f>CONCATENATE(H1332,Excel_BuiltIn__FilterDatabase__1[[#This Row],[Felnőtt]],Excel_BuiltIn__FilterDatabase__1[[#This Row],[Senior]],Excel_BuiltIn__FilterDatabase__1[[#This Row],[Super.s]],L1332)</f>
        <v xml:space="preserve">Super.s </v>
      </c>
      <c r="H1332" s="34" t="str">
        <f>IF(L1332="Nő","",IF(Excel_BuiltIn__FilterDatabase__1[[#This Row],[Kor]]&gt;=1=AND(Excel_BuiltIn__FilterDatabase__1[[#This Row],[Kor]]&lt;18),"Junior ",""))</f>
        <v/>
      </c>
      <c r="I1332" s="34" t="str">
        <f>IF(L1332="Nő","",IF(Excel_BuiltIn__FilterDatabase__1[[#This Row],[Kor]]&gt;=18=AND(Excel_BuiltIn__FilterDatabase__1[[#This Row],[Kor]]&lt;=49),"Felnőtt ",""))</f>
        <v/>
      </c>
      <c r="J1332" s="34" t="str">
        <f>IF(L1332="Nő","",IF(Excel_BuiltIn__FilterDatabase__1[[#This Row],[Kor]]&gt;49=AND(Excel_BuiltIn__FilterDatabase__1[[#This Row],[Kor]]&lt;=59),"Senior ",""))</f>
        <v/>
      </c>
      <c r="K1332" s="34" t="str">
        <f>IF(L1332="Nő","",IF(Excel_BuiltIn__FilterDatabase__1[[#This Row],[Kor]]&gt;=60,"Super.s ",""))</f>
        <v xml:space="preserve">Super.s </v>
      </c>
      <c r="L1332" s="34" t="str">
        <f>IF(Excel_BuiltIn__FilterDatabase__1[[#This Row],[Nem]]="Nő","Lady","")</f>
        <v/>
      </c>
    </row>
    <row r="1333" spans="1:12" s="1" customFormat="1" ht="13.8">
      <c r="A1333" s="28">
        <v>4385</v>
      </c>
      <c r="B1333" s="28" t="s">
        <v>2387</v>
      </c>
      <c r="C1333" s="44" t="s">
        <v>2388</v>
      </c>
      <c r="D1333" s="45"/>
      <c r="E1333" s="33" t="str">
        <f>IF(D1333&gt;0,($N$2-Excel_BuiltIn__FilterDatabase__1[[#This Row],[Szül Év.Hó.Nap]])/365.25,"0")</f>
        <v>0</v>
      </c>
      <c r="F1333" s="40"/>
      <c r="G1333" s="34" t="str">
        <f>CONCATENATE(H1333,Excel_BuiltIn__FilterDatabase__1[[#This Row],[Felnőtt]],Excel_BuiltIn__FilterDatabase__1[[#This Row],[Senior]],Excel_BuiltIn__FilterDatabase__1[[#This Row],[Super.s]],L1333)</f>
        <v xml:space="preserve">Super.s </v>
      </c>
      <c r="H1333" s="34" t="str">
        <f>IF(L1333="Nő","",IF(Excel_BuiltIn__FilterDatabase__1[[#This Row],[Kor]]&gt;=1=AND(Excel_BuiltIn__FilterDatabase__1[[#This Row],[Kor]]&lt;18),"Junior ",""))</f>
        <v/>
      </c>
      <c r="I1333" s="34" t="str">
        <f>IF(L1333="Nő","",IF(Excel_BuiltIn__FilterDatabase__1[[#This Row],[Kor]]&gt;=18=AND(Excel_BuiltIn__FilterDatabase__1[[#This Row],[Kor]]&lt;=49),"Felnőtt ",""))</f>
        <v/>
      </c>
      <c r="J1333" s="34" t="str">
        <f>IF(L1333="Nő","",IF(Excel_BuiltIn__FilterDatabase__1[[#This Row],[Kor]]&gt;49=AND(Excel_BuiltIn__FilterDatabase__1[[#This Row],[Kor]]&lt;=59),"Senior ",""))</f>
        <v/>
      </c>
      <c r="K1333" s="34" t="str">
        <f>IF(L1333="Nő","",IF(Excel_BuiltIn__FilterDatabase__1[[#This Row],[Kor]]&gt;=60,"Super.s ",""))</f>
        <v xml:space="preserve">Super.s </v>
      </c>
      <c r="L1333" s="34" t="str">
        <f>IF(Excel_BuiltIn__FilterDatabase__1[[#This Row],[Nem]]="Nő","Lady","")</f>
        <v/>
      </c>
    </row>
    <row r="1334" spans="1:12" s="1" customFormat="1" ht="13.8">
      <c r="A1334" s="28">
        <v>4387</v>
      </c>
      <c r="B1334" s="28" t="s">
        <v>437</v>
      </c>
      <c r="C1334" s="44" t="s">
        <v>2410</v>
      </c>
      <c r="D1334" s="45"/>
      <c r="E1334" s="33" t="str">
        <f>IF(D1334&gt;0,($N$2-Excel_BuiltIn__FilterDatabase__1[[#This Row],[Szül Év.Hó.Nap]])/365.25,"0")</f>
        <v>0</v>
      </c>
      <c r="F1334" s="40"/>
      <c r="G1334" s="34" t="str">
        <f>CONCATENATE(H1334,Excel_BuiltIn__FilterDatabase__1[[#This Row],[Felnőtt]],Excel_BuiltIn__FilterDatabase__1[[#This Row],[Senior]],Excel_BuiltIn__FilterDatabase__1[[#This Row],[Super.s]],L1334)</f>
        <v xml:space="preserve">Super.s </v>
      </c>
      <c r="H1334" s="34" t="str">
        <f>IF(L1334="Nő","",IF(Excel_BuiltIn__FilterDatabase__1[[#This Row],[Kor]]&gt;=1=AND(Excel_BuiltIn__FilterDatabase__1[[#This Row],[Kor]]&lt;18),"Junior ",""))</f>
        <v/>
      </c>
      <c r="I1334" s="34" t="str">
        <f>IF(L1334="Nő","",IF(Excel_BuiltIn__FilterDatabase__1[[#This Row],[Kor]]&gt;=18=AND(Excel_BuiltIn__FilterDatabase__1[[#This Row],[Kor]]&lt;=49),"Felnőtt ",""))</f>
        <v/>
      </c>
      <c r="J1334" s="34" t="str">
        <f>IF(L1334="Nő","",IF(Excel_BuiltIn__FilterDatabase__1[[#This Row],[Kor]]&gt;49=AND(Excel_BuiltIn__FilterDatabase__1[[#This Row],[Kor]]&lt;=59),"Senior ",""))</f>
        <v/>
      </c>
      <c r="K1334" s="34" t="str">
        <f>IF(L1334="Nő","",IF(Excel_BuiltIn__FilterDatabase__1[[#This Row],[Kor]]&gt;=60,"Super.s ",""))</f>
        <v xml:space="preserve">Super.s </v>
      </c>
      <c r="L1334" s="34" t="str">
        <f>IF(Excel_BuiltIn__FilterDatabase__1[[#This Row],[Nem]]="Nő","Lady","")</f>
        <v/>
      </c>
    </row>
    <row r="1335" spans="1:12" s="1" customFormat="1" ht="13.8">
      <c r="A1335" s="28">
        <v>4388</v>
      </c>
      <c r="B1335" s="28" t="s">
        <v>2629</v>
      </c>
      <c r="C1335" s="44" t="s">
        <v>986</v>
      </c>
      <c r="D1335" s="45"/>
      <c r="E1335" s="33" t="str">
        <f>IF(D1335&gt;0,($N$2-Excel_BuiltIn__FilterDatabase__1[[#This Row],[Szül Év.Hó.Nap]])/365.25,"0")</f>
        <v>0</v>
      </c>
      <c r="F1335" s="40"/>
      <c r="G1335" s="34" t="str">
        <f>CONCATENATE(H1335,Excel_BuiltIn__FilterDatabase__1[[#This Row],[Felnőtt]],Excel_BuiltIn__FilterDatabase__1[[#This Row],[Senior]],Excel_BuiltIn__FilterDatabase__1[[#This Row],[Super.s]],L1335)</f>
        <v xml:space="preserve">Super.s </v>
      </c>
      <c r="H1335" s="34" t="str">
        <f>IF(L1335="Nő","",IF(Excel_BuiltIn__FilterDatabase__1[[#This Row],[Kor]]&gt;=1=AND(Excel_BuiltIn__FilterDatabase__1[[#This Row],[Kor]]&lt;18),"Junior ",""))</f>
        <v/>
      </c>
      <c r="I1335" s="34" t="str">
        <f>IF(L1335="Nő","",IF(Excel_BuiltIn__FilterDatabase__1[[#This Row],[Kor]]&gt;=18=AND(Excel_BuiltIn__FilterDatabase__1[[#This Row],[Kor]]&lt;=49),"Felnőtt ",""))</f>
        <v/>
      </c>
      <c r="J1335" s="34" t="str">
        <f>IF(L1335="Nő","",IF(Excel_BuiltIn__FilterDatabase__1[[#This Row],[Kor]]&gt;49=AND(Excel_BuiltIn__FilterDatabase__1[[#This Row],[Kor]]&lt;=59),"Senior ",""))</f>
        <v/>
      </c>
      <c r="K1335" s="34" t="str">
        <f>IF(L1335="Nő","",IF(Excel_BuiltIn__FilterDatabase__1[[#This Row],[Kor]]&gt;=60,"Super.s ",""))</f>
        <v xml:space="preserve">Super.s </v>
      </c>
      <c r="L1335" s="34" t="str">
        <f>IF(Excel_BuiltIn__FilterDatabase__1[[#This Row],[Nem]]="Nő","Lady","")</f>
        <v/>
      </c>
    </row>
    <row r="1336" spans="1:12" s="1" customFormat="1" ht="13.8">
      <c r="A1336" s="28">
        <v>4393</v>
      </c>
      <c r="B1336" s="28" t="s">
        <v>1620</v>
      </c>
      <c r="C1336" s="44" t="s">
        <v>2365</v>
      </c>
      <c r="D1336" s="45"/>
      <c r="E1336" s="33" t="str">
        <f>IF(D1336&gt;0,($N$2-Excel_BuiltIn__FilterDatabase__1[[#This Row],[Szül Év.Hó.Nap]])/365.25,"0")</f>
        <v>0</v>
      </c>
      <c r="F1336" s="40"/>
      <c r="G1336" s="34" t="str">
        <f>CONCATENATE(H1336,Excel_BuiltIn__FilterDatabase__1[[#This Row],[Felnőtt]],Excel_BuiltIn__FilterDatabase__1[[#This Row],[Senior]],Excel_BuiltIn__FilterDatabase__1[[#This Row],[Super.s]],L1336)</f>
        <v xml:space="preserve">Super.s </v>
      </c>
      <c r="H1336" s="34" t="str">
        <f>IF(L1336="Nő","",IF(Excel_BuiltIn__FilterDatabase__1[[#This Row],[Kor]]&gt;=1=AND(Excel_BuiltIn__FilterDatabase__1[[#This Row],[Kor]]&lt;18),"Junior ",""))</f>
        <v/>
      </c>
      <c r="I1336" s="34" t="str">
        <f>IF(L1336="Nő","",IF(Excel_BuiltIn__FilterDatabase__1[[#This Row],[Kor]]&gt;=18=AND(Excel_BuiltIn__FilterDatabase__1[[#This Row],[Kor]]&lt;=49),"Felnőtt ",""))</f>
        <v/>
      </c>
      <c r="J1336" s="34" t="str">
        <f>IF(L1336="Nő","",IF(Excel_BuiltIn__FilterDatabase__1[[#This Row],[Kor]]&gt;49=AND(Excel_BuiltIn__FilterDatabase__1[[#This Row],[Kor]]&lt;=59),"Senior ",""))</f>
        <v/>
      </c>
      <c r="K1336" s="34" t="str">
        <f>IF(L1336="Nő","",IF(Excel_BuiltIn__FilterDatabase__1[[#This Row],[Kor]]&gt;=60,"Super.s ",""))</f>
        <v xml:space="preserve">Super.s </v>
      </c>
      <c r="L1336" s="34" t="str">
        <f>IF(Excel_BuiltIn__FilterDatabase__1[[#This Row],[Nem]]="Nő","Lady","")</f>
        <v/>
      </c>
    </row>
    <row r="1337" spans="1:12" s="1" customFormat="1" ht="13.8">
      <c r="A1337" s="28">
        <v>4395</v>
      </c>
      <c r="B1337" s="28" t="s">
        <v>1071</v>
      </c>
      <c r="C1337" s="44" t="s">
        <v>953</v>
      </c>
      <c r="D1337" s="45"/>
      <c r="E1337" s="33" t="str">
        <f>IF(D1337&gt;0,($N$2-Excel_BuiltIn__FilterDatabase__1[[#This Row],[Szül Év.Hó.Nap]])/365.25,"0")</f>
        <v>0</v>
      </c>
      <c r="F1337" s="40"/>
      <c r="G1337" s="34" t="str">
        <f>CONCATENATE(H1337,Excel_BuiltIn__FilterDatabase__1[[#This Row],[Felnőtt]],Excel_BuiltIn__FilterDatabase__1[[#This Row],[Senior]],Excel_BuiltIn__FilterDatabase__1[[#This Row],[Super.s]],L1337)</f>
        <v xml:space="preserve">Super.s </v>
      </c>
      <c r="H1337" s="34" t="str">
        <f>IF(L1337="Nő","",IF(Excel_BuiltIn__FilterDatabase__1[[#This Row],[Kor]]&gt;=1=AND(Excel_BuiltIn__FilterDatabase__1[[#This Row],[Kor]]&lt;18),"Junior ",""))</f>
        <v/>
      </c>
      <c r="I1337" s="34" t="str">
        <f>IF(L1337="Nő","",IF(Excel_BuiltIn__FilterDatabase__1[[#This Row],[Kor]]&gt;=18=AND(Excel_BuiltIn__FilterDatabase__1[[#This Row],[Kor]]&lt;=49),"Felnőtt ",""))</f>
        <v/>
      </c>
      <c r="J1337" s="34" t="str">
        <f>IF(L1337="Nő","",IF(Excel_BuiltIn__FilterDatabase__1[[#This Row],[Kor]]&gt;49=AND(Excel_BuiltIn__FilterDatabase__1[[#This Row],[Kor]]&lt;=59),"Senior ",""))</f>
        <v/>
      </c>
      <c r="K1337" s="34" t="str">
        <f>IF(L1337="Nő","",IF(Excel_BuiltIn__FilterDatabase__1[[#This Row],[Kor]]&gt;=60,"Super.s ",""))</f>
        <v xml:space="preserve">Super.s </v>
      </c>
      <c r="L1337" s="34" t="str">
        <f>IF(Excel_BuiltIn__FilterDatabase__1[[#This Row],[Nem]]="Nő","Lady","")</f>
        <v/>
      </c>
    </row>
    <row r="1338" spans="1:12" s="1" customFormat="1" ht="27.6">
      <c r="A1338" s="28">
        <v>4399</v>
      </c>
      <c r="B1338" s="28" t="s">
        <v>1072</v>
      </c>
      <c r="C1338" s="44" t="s">
        <v>640</v>
      </c>
      <c r="D1338" s="45"/>
      <c r="E1338" s="33" t="str">
        <f>IF(D1338&gt;0,($N$2-Excel_BuiltIn__FilterDatabase__1[[#This Row],[Szül Év.Hó.Nap]])/365.25,"0")</f>
        <v>0</v>
      </c>
      <c r="F1338" s="40"/>
      <c r="G1338" s="34" t="str">
        <f>CONCATENATE(H1338,Excel_BuiltIn__FilterDatabase__1[[#This Row],[Felnőtt]],Excel_BuiltIn__FilterDatabase__1[[#This Row],[Senior]],Excel_BuiltIn__FilterDatabase__1[[#This Row],[Super.s]],L1338)</f>
        <v xml:space="preserve">Super.s </v>
      </c>
      <c r="H1338" s="34" t="str">
        <f>IF(L1338="Nő","",IF(Excel_BuiltIn__FilterDatabase__1[[#This Row],[Kor]]&gt;=1=AND(Excel_BuiltIn__FilterDatabase__1[[#This Row],[Kor]]&lt;18),"Junior ",""))</f>
        <v/>
      </c>
      <c r="I1338" s="34" t="str">
        <f>IF(L1338="Nő","",IF(Excel_BuiltIn__FilterDatabase__1[[#This Row],[Kor]]&gt;=18=AND(Excel_BuiltIn__FilterDatabase__1[[#This Row],[Kor]]&lt;=49),"Felnőtt ",""))</f>
        <v/>
      </c>
      <c r="J1338" s="34" t="str">
        <f>IF(L1338="Nő","",IF(Excel_BuiltIn__FilterDatabase__1[[#This Row],[Kor]]&gt;49=AND(Excel_BuiltIn__FilterDatabase__1[[#This Row],[Kor]]&lt;=59),"Senior ",""))</f>
        <v/>
      </c>
      <c r="K1338" s="34" t="str">
        <f>IF(L1338="Nő","",IF(Excel_BuiltIn__FilterDatabase__1[[#This Row],[Kor]]&gt;=60,"Super.s ",""))</f>
        <v xml:space="preserve">Super.s </v>
      </c>
      <c r="L1338" s="34" t="str">
        <f>IF(Excel_BuiltIn__FilterDatabase__1[[#This Row],[Nem]]="Nő","Lady","")</f>
        <v/>
      </c>
    </row>
    <row r="1339" spans="1:12" s="1" customFormat="1" ht="13.8">
      <c r="A1339" s="28">
        <v>4403</v>
      </c>
      <c r="B1339" s="28" t="s">
        <v>1073</v>
      </c>
      <c r="C1339" s="44" t="s">
        <v>2365</v>
      </c>
      <c r="D1339" s="45"/>
      <c r="E1339" s="33" t="str">
        <f>IF(D1339&gt;0,($N$2-Excel_BuiltIn__FilterDatabase__1[[#This Row],[Szül Év.Hó.Nap]])/365.25,"0")</f>
        <v>0</v>
      </c>
      <c r="F1339" s="40"/>
      <c r="G1339" s="34" t="str">
        <f>CONCATENATE(H1339,Excel_BuiltIn__FilterDatabase__1[[#This Row],[Felnőtt]],Excel_BuiltIn__FilterDatabase__1[[#This Row],[Senior]],Excel_BuiltIn__FilterDatabase__1[[#This Row],[Super.s]],L1339)</f>
        <v xml:space="preserve">Super.s </v>
      </c>
      <c r="H1339" s="34" t="str">
        <f>IF(L1339="Nő","",IF(Excel_BuiltIn__FilterDatabase__1[[#This Row],[Kor]]&gt;=1=AND(Excel_BuiltIn__FilterDatabase__1[[#This Row],[Kor]]&lt;18),"Junior ",""))</f>
        <v/>
      </c>
      <c r="I1339" s="34" t="str">
        <f>IF(L1339="Nő","",IF(Excel_BuiltIn__FilterDatabase__1[[#This Row],[Kor]]&gt;=18=AND(Excel_BuiltIn__FilterDatabase__1[[#This Row],[Kor]]&lt;=49),"Felnőtt ",""))</f>
        <v/>
      </c>
      <c r="J1339" s="34" t="str">
        <f>IF(L1339="Nő","",IF(Excel_BuiltIn__FilterDatabase__1[[#This Row],[Kor]]&gt;49=AND(Excel_BuiltIn__FilterDatabase__1[[#This Row],[Kor]]&lt;=59),"Senior ",""))</f>
        <v/>
      </c>
      <c r="K1339" s="34" t="str">
        <f>IF(L1339="Nő","",IF(Excel_BuiltIn__FilterDatabase__1[[#This Row],[Kor]]&gt;=60,"Super.s ",""))</f>
        <v xml:space="preserve">Super.s </v>
      </c>
      <c r="L1339" s="34" t="str">
        <f>IF(Excel_BuiltIn__FilterDatabase__1[[#This Row],[Nem]]="Nő","Lady","")</f>
        <v/>
      </c>
    </row>
    <row r="1340" spans="1:12" s="1" customFormat="1" ht="27.6">
      <c r="A1340" s="28">
        <v>4419</v>
      </c>
      <c r="B1340" s="28" t="s">
        <v>1074</v>
      </c>
      <c r="C1340" s="44" t="s">
        <v>2364</v>
      </c>
      <c r="D1340" s="45"/>
      <c r="E1340" s="33" t="str">
        <f>IF(D1340&gt;0,($N$2-Excel_BuiltIn__FilterDatabase__1[[#This Row],[Szül Év.Hó.Nap]])/365.25,"0")</f>
        <v>0</v>
      </c>
      <c r="F1340" s="40"/>
      <c r="G1340" s="34" t="str">
        <f>CONCATENATE(H1340,Excel_BuiltIn__FilterDatabase__1[[#This Row],[Felnőtt]],Excel_BuiltIn__FilterDatabase__1[[#This Row],[Senior]],Excel_BuiltIn__FilterDatabase__1[[#This Row],[Super.s]],L1340)</f>
        <v xml:space="preserve">Super.s </v>
      </c>
      <c r="H1340" s="34" t="str">
        <f>IF(L1340="Nő","",IF(Excel_BuiltIn__FilterDatabase__1[[#This Row],[Kor]]&gt;=1=AND(Excel_BuiltIn__FilterDatabase__1[[#This Row],[Kor]]&lt;18),"Junior ",""))</f>
        <v/>
      </c>
      <c r="I1340" s="34" t="str">
        <f>IF(L1340="Nő","",IF(Excel_BuiltIn__FilterDatabase__1[[#This Row],[Kor]]&gt;=18=AND(Excel_BuiltIn__FilterDatabase__1[[#This Row],[Kor]]&lt;=49),"Felnőtt ",""))</f>
        <v/>
      </c>
      <c r="J1340" s="34" t="str">
        <f>IF(L1340="Nő","",IF(Excel_BuiltIn__FilterDatabase__1[[#This Row],[Kor]]&gt;49=AND(Excel_BuiltIn__FilterDatabase__1[[#This Row],[Kor]]&lt;=59),"Senior ",""))</f>
        <v/>
      </c>
      <c r="K1340" s="34" t="str">
        <f>IF(L1340="Nő","",IF(Excel_BuiltIn__FilterDatabase__1[[#This Row],[Kor]]&gt;=60,"Super.s ",""))</f>
        <v xml:space="preserve">Super.s </v>
      </c>
      <c r="L1340" s="34" t="str">
        <f>IF(Excel_BuiltIn__FilterDatabase__1[[#This Row],[Nem]]="Nő","Lady","")</f>
        <v/>
      </c>
    </row>
    <row r="1341" spans="1:12" s="1" customFormat="1" ht="13.8">
      <c r="A1341" s="28">
        <v>4420</v>
      </c>
      <c r="B1341" s="28" t="s">
        <v>1621</v>
      </c>
      <c r="C1341" s="44" t="s">
        <v>1146</v>
      </c>
      <c r="D1341" s="45"/>
      <c r="E1341" s="33" t="str">
        <f>IF(D1341&gt;0,($N$2-Excel_BuiltIn__FilterDatabase__1[[#This Row],[Szül Év.Hó.Nap]])/365.25,"0")</f>
        <v>0</v>
      </c>
      <c r="F1341" s="40"/>
      <c r="G1341" s="34" t="str">
        <f>CONCATENATE(H1341,Excel_BuiltIn__FilterDatabase__1[[#This Row],[Felnőtt]],Excel_BuiltIn__FilterDatabase__1[[#This Row],[Senior]],Excel_BuiltIn__FilterDatabase__1[[#This Row],[Super.s]],L1341)</f>
        <v xml:space="preserve">Super.s </v>
      </c>
      <c r="H1341" s="34" t="str">
        <f>IF(L1341="Nő","",IF(Excel_BuiltIn__FilterDatabase__1[[#This Row],[Kor]]&gt;=1=AND(Excel_BuiltIn__FilterDatabase__1[[#This Row],[Kor]]&lt;18),"Junior ",""))</f>
        <v/>
      </c>
      <c r="I1341" s="34" t="str">
        <f>IF(L1341="Nő","",IF(Excel_BuiltIn__FilterDatabase__1[[#This Row],[Kor]]&gt;=18=AND(Excel_BuiltIn__FilterDatabase__1[[#This Row],[Kor]]&lt;=49),"Felnőtt ",""))</f>
        <v/>
      </c>
      <c r="J1341" s="34" t="str">
        <f>IF(L1341="Nő","",IF(Excel_BuiltIn__FilterDatabase__1[[#This Row],[Kor]]&gt;49=AND(Excel_BuiltIn__FilterDatabase__1[[#This Row],[Kor]]&lt;=59),"Senior ",""))</f>
        <v/>
      </c>
      <c r="K1341" s="34" t="str">
        <f>IF(L1341="Nő","",IF(Excel_BuiltIn__FilterDatabase__1[[#This Row],[Kor]]&gt;=60,"Super.s ",""))</f>
        <v xml:space="preserve">Super.s </v>
      </c>
      <c r="L1341" s="34" t="str">
        <f>IF(Excel_BuiltIn__FilterDatabase__1[[#This Row],[Nem]]="Nő","Lady","")</f>
        <v/>
      </c>
    </row>
    <row r="1342" spans="1:12" s="1" customFormat="1" ht="27.6">
      <c r="A1342" s="28">
        <v>4421</v>
      </c>
      <c r="B1342" s="28" t="s">
        <v>2630</v>
      </c>
      <c r="C1342" s="44" t="s">
        <v>589</v>
      </c>
      <c r="D1342" s="45"/>
      <c r="E1342" s="33" t="str">
        <f>IF(D1342&gt;0,($N$2-Excel_BuiltIn__FilterDatabase__1[[#This Row],[Szül Év.Hó.Nap]])/365.25,"0")</f>
        <v>0</v>
      </c>
      <c r="F1342" s="40"/>
      <c r="G1342" s="34" t="str">
        <f>CONCATENATE(H1342,Excel_BuiltIn__FilterDatabase__1[[#This Row],[Felnőtt]],Excel_BuiltIn__FilterDatabase__1[[#This Row],[Senior]],Excel_BuiltIn__FilterDatabase__1[[#This Row],[Super.s]],L1342)</f>
        <v xml:space="preserve">Super.s </v>
      </c>
      <c r="H1342" s="34" t="str">
        <f>IF(L1342="Nő","",IF(Excel_BuiltIn__FilterDatabase__1[[#This Row],[Kor]]&gt;=1=AND(Excel_BuiltIn__FilterDatabase__1[[#This Row],[Kor]]&lt;18),"Junior ",""))</f>
        <v/>
      </c>
      <c r="I1342" s="34" t="str">
        <f>IF(L1342="Nő","",IF(Excel_BuiltIn__FilterDatabase__1[[#This Row],[Kor]]&gt;=18=AND(Excel_BuiltIn__FilterDatabase__1[[#This Row],[Kor]]&lt;=49),"Felnőtt ",""))</f>
        <v/>
      </c>
      <c r="J1342" s="34" t="str">
        <f>IF(L1342="Nő","",IF(Excel_BuiltIn__FilterDatabase__1[[#This Row],[Kor]]&gt;49=AND(Excel_BuiltIn__FilterDatabase__1[[#This Row],[Kor]]&lt;=59),"Senior ",""))</f>
        <v/>
      </c>
      <c r="K1342" s="34" t="str">
        <f>IF(L1342="Nő","",IF(Excel_BuiltIn__FilterDatabase__1[[#This Row],[Kor]]&gt;=60,"Super.s ",""))</f>
        <v xml:space="preserve">Super.s </v>
      </c>
      <c r="L1342" s="34" t="str">
        <f>IF(Excel_BuiltIn__FilterDatabase__1[[#This Row],[Nem]]="Nő","Lady","")</f>
        <v/>
      </c>
    </row>
    <row r="1343" spans="1:12" s="1" customFormat="1" ht="13.8">
      <c r="A1343" s="28">
        <v>4424</v>
      </c>
      <c r="B1343" s="28" t="s">
        <v>1075</v>
      </c>
      <c r="C1343" s="44" t="s">
        <v>998</v>
      </c>
      <c r="D1343" s="45"/>
      <c r="E1343" s="33" t="str">
        <f>IF(D1343&gt;0,($N$2-Excel_BuiltIn__FilterDatabase__1[[#This Row],[Szül Év.Hó.Nap]])/365.25,"0")</f>
        <v>0</v>
      </c>
      <c r="F1343" s="40"/>
      <c r="G1343" s="34" t="str">
        <f>CONCATENATE(H1343,Excel_BuiltIn__FilterDatabase__1[[#This Row],[Felnőtt]],Excel_BuiltIn__FilterDatabase__1[[#This Row],[Senior]],Excel_BuiltIn__FilterDatabase__1[[#This Row],[Super.s]],L1343)</f>
        <v xml:space="preserve">Super.s </v>
      </c>
      <c r="H1343" s="34" t="str">
        <f>IF(L1343="Nő","",IF(Excel_BuiltIn__FilterDatabase__1[[#This Row],[Kor]]&gt;=1=AND(Excel_BuiltIn__FilterDatabase__1[[#This Row],[Kor]]&lt;18),"Junior ",""))</f>
        <v/>
      </c>
      <c r="I1343" s="34" t="str">
        <f>IF(L1343="Nő","",IF(Excel_BuiltIn__FilterDatabase__1[[#This Row],[Kor]]&gt;=18=AND(Excel_BuiltIn__FilterDatabase__1[[#This Row],[Kor]]&lt;=49),"Felnőtt ",""))</f>
        <v/>
      </c>
      <c r="J1343" s="34" t="str">
        <f>IF(L1343="Nő","",IF(Excel_BuiltIn__FilterDatabase__1[[#This Row],[Kor]]&gt;49=AND(Excel_BuiltIn__FilterDatabase__1[[#This Row],[Kor]]&lt;=59),"Senior ",""))</f>
        <v/>
      </c>
      <c r="K1343" s="34" t="str">
        <f>IF(L1343="Nő","",IF(Excel_BuiltIn__FilterDatabase__1[[#This Row],[Kor]]&gt;=60,"Super.s ",""))</f>
        <v xml:space="preserve">Super.s </v>
      </c>
      <c r="L1343" s="34" t="str">
        <f>IF(Excel_BuiltIn__FilterDatabase__1[[#This Row],[Nem]]="Nő","Lady","")</f>
        <v/>
      </c>
    </row>
    <row r="1344" spans="1:12" s="1" customFormat="1" ht="27.6">
      <c r="A1344" s="28">
        <v>4425</v>
      </c>
      <c r="B1344" s="28" t="s">
        <v>1076</v>
      </c>
      <c r="C1344" s="44" t="s">
        <v>998</v>
      </c>
      <c r="D1344" s="45"/>
      <c r="E1344" s="33" t="str">
        <f>IF(D1344&gt;0,($N$2-Excel_BuiltIn__FilterDatabase__1[[#This Row],[Szül Év.Hó.Nap]])/365.25,"0")</f>
        <v>0</v>
      </c>
      <c r="F1344" s="40"/>
      <c r="G1344" s="34" t="str">
        <f>CONCATENATE(H1344,Excel_BuiltIn__FilterDatabase__1[[#This Row],[Felnőtt]],Excel_BuiltIn__FilterDatabase__1[[#This Row],[Senior]],Excel_BuiltIn__FilterDatabase__1[[#This Row],[Super.s]],L1344)</f>
        <v xml:space="preserve">Super.s </v>
      </c>
      <c r="H1344" s="34" t="str">
        <f>IF(L1344="Nő","",IF(Excel_BuiltIn__FilterDatabase__1[[#This Row],[Kor]]&gt;=1=AND(Excel_BuiltIn__FilterDatabase__1[[#This Row],[Kor]]&lt;18),"Junior ",""))</f>
        <v/>
      </c>
      <c r="I1344" s="34" t="str">
        <f>IF(L1344="Nő","",IF(Excel_BuiltIn__FilterDatabase__1[[#This Row],[Kor]]&gt;=18=AND(Excel_BuiltIn__FilterDatabase__1[[#This Row],[Kor]]&lt;=49),"Felnőtt ",""))</f>
        <v/>
      </c>
      <c r="J1344" s="34" t="str">
        <f>IF(L1344="Nő","",IF(Excel_BuiltIn__FilterDatabase__1[[#This Row],[Kor]]&gt;49=AND(Excel_BuiltIn__FilterDatabase__1[[#This Row],[Kor]]&lt;=59),"Senior ",""))</f>
        <v/>
      </c>
      <c r="K1344" s="34" t="str">
        <f>IF(L1344="Nő","",IF(Excel_BuiltIn__FilterDatabase__1[[#This Row],[Kor]]&gt;=60,"Super.s ",""))</f>
        <v xml:space="preserve">Super.s </v>
      </c>
      <c r="L1344" s="34" t="str">
        <f>IF(Excel_BuiltIn__FilterDatabase__1[[#This Row],[Nem]]="Nő","Lady","")</f>
        <v/>
      </c>
    </row>
    <row r="1345" spans="1:12" s="1" customFormat="1" ht="27.6">
      <c r="A1345" s="28">
        <v>4430</v>
      </c>
      <c r="B1345" s="28" t="s">
        <v>2631</v>
      </c>
      <c r="C1345" s="44" t="s">
        <v>114</v>
      </c>
      <c r="D1345" s="45"/>
      <c r="E1345" s="33" t="str">
        <f>IF(D1345&gt;0,($N$2-Excel_BuiltIn__FilterDatabase__1[[#This Row],[Szül Év.Hó.Nap]])/365.25,"0")</f>
        <v>0</v>
      </c>
      <c r="F1345" s="40"/>
      <c r="G1345" s="34" t="str">
        <f>CONCATENATE(H1345,Excel_BuiltIn__FilterDatabase__1[[#This Row],[Felnőtt]],Excel_BuiltIn__FilterDatabase__1[[#This Row],[Senior]],Excel_BuiltIn__FilterDatabase__1[[#This Row],[Super.s]],L1345)</f>
        <v xml:space="preserve">Super.s </v>
      </c>
      <c r="H1345" s="34" t="str">
        <f>IF(L1345="Nő","",IF(Excel_BuiltIn__FilterDatabase__1[[#This Row],[Kor]]&gt;=1=AND(Excel_BuiltIn__FilterDatabase__1[[#This Row],[Kor]]&lt;18),"Junior ",""))</f>
        <v/>
      </c>
      <c r="I1345" s="34" t="str">
        <f>IF(L1345="Nő","",IF(Excel_BuiltIn__FilterDatabase__1[[#This Row],[Kor]]&gt;=18=AND(Excel_BuiltIn__FilterDatabase__1[[#This Row],[Kor]]&lt;=49),"Felnőtt ",""))</f>
        <v/>
      </c>
      <c r="J1345" s="34" t="str">
        <f>IF(L1345="Nő","",IF(Excel_BuiltIn__FilterDatabase__1[[#This Row],[Kor]]&gt;49=AND(Excel_BuiltIn__FilterDatabase__1[[#This Row],[Kor]]&lt;=59),"Senior ",""))</f>
        <v/>
      </c>
      <c r="K1345" s="34" t="str">
        <f>IF(L1345="Nő","",IF(Excel_BuiltIn__FilterDatabase__1[[#This Row],[Kor]]&gt;=60,"Super.s ",""))</f>
        <v xml:space="preserve">Super.s </v>
      </c>
      <c r="L1345" s="34" t="str">
        <f>IF(Excel_BuiltIn__FilterDatabase__1[[#This Row],[Nem]]="Nő","Lady","")</f>
        <v/>
      </c>
    </row>
    <row r="1346" spans="1:12" s="1" customFormat="1" ht="13.8">
      <c r="A1346" s="28">
        <v>4432</v>
      </c>
      <c r="B1346" s="28" t="s">
        <v>1077</v>
      </c>
      <c r="C1346" s="44" t="s">
        <v>975</v>
      </c>
      <c r="D1346" s="45"/>
      <c r="E1346" s="33" t="str">
        <f>IF(D1346&gt;0,($N$2-Excel_BuiltIn__FilterDatabase__1[[#This Row],[Szül Év.Hó.Nap]])/365.25,"0")</f>
        <v>0</v>
      </c>
      <c r="F1346" s="40"/>
      <c r="G1346" s="34" t="str">
        <f>CONCATENATE(H1346,Excel_BuiltIn__FilterDatabase__1[[#This Row],[Felnőtt]],Excel_BuiltIn__FilterDatabase__1[[#This Row],[Senior]],Excel_BuiltIn__FilterDatabase__1[[#This Row],[Super.s]],L1346)</f>
        <v xml:space="preserve">Super.s </v>
      </c>
      <c r="H1346" s="34" t="str">
        <f>IF(L1346="Nő","",IF(Excel_BuiltIn__FilterDatabase__1[[#This Row],[Kor]]&gt;=1=AND(Excel_BuiltIn__FilterDatabase__1[[#This Row],[Kor]]&lt;18),"Junior ",""))</f>
        <v/>
      </c>
      <c r="I1346" s="34" t="str">
        <f>IF(L1346="Nő","",IF(Excel_BuiltIn__FilterDatabase__1[[#This Row],[Kor]]&gt;=18=AND(Excel_BuiltIn__FilterDatabase__1[[#This Row],[Kor]]&lt;=49),"Felnőtt ",""))</f>
        <v/>
      </c>
      <c r="J1346" s="34" t="str">
        <f>IF(L1346="Nő","",IF(Excel_BuiltIn__FilterDatabase__1[[#This Row],[Kor]]&gt;49=AND(Excel_BuiltIn__FilterDatabase__1[[#This Row],[Kor]]&lt;=59),"Senior ",""))</f>
        <v/>
      </c>
      <c r="K1346" s="34" t="str">
        <f>IF(L1346="Nő","",IF(Excel_BuiltIn__FilterDatabase__1[[#This Row],[Kor]]&gt;=60,"Super.s ",""))</f>
        <v xml:space="preserve">Super.s </v>
      </c>
      <c r="L1346" s="34" t="str">
        <f>IF(Excel_BuiltIn__FilterDatabase__1[[#This Row],[Nem]]="Nő","Lady","")</f>
        <v/>
      </c>
    </row>
    <row r="1347" spans="1:12" s="1" customFormat="1" ht="13.8">
      <c r="A1347" s="28">
        <v>4438</v>
      </c>
      <c r="B1347" s="28" t="s">
        <v>1078</v>
      </c>
      <c r="C1347" s="44" t="s">
        <v>1042</v>
      </c>
      <c r="D1347" s="45"/>
      <c r="E1347" s="33" t="str">
        <f>IF(D1347&gt;0,($N$2-Excel_BuiltIn__FilterDatabase__1[[#This Row],[Szül Év.Hó.Nap]])/365.25,"0")</f>
        <v>0</v>
      </c>
      <c r="F1347" s="40"/>
      <c r="G1347" s="34" t="str">
        <f>CONCATENATE(H1347,Excel_BuiltIn__FilterDatabase__1[[#This Row],[Felnőtt]],Excel_BuiltIn__FilterDatabase__1[[#This Row],[Senior]],Excel_BuiltIn__FilterDatabase__1[[#This Row],[Super.s]],L1347)</f>
        <v xml:space="preserve">Super.s </v>
      </c>
      <c r="H1347" s="34" t="str">
        <f>IF(L1347="Nő","",IF(Excel_BuiltIn__FilterDatabase__1[[#This Row],[Kor]]&gt;=1=AND(Excel_BuiltIn__FilterDatabase__1[[#This Row],[Kor]]&lt;18),"Junior ",""))</f>
        <v/>
      </c>
      <c r="I1347" s="34" t="str">
        <f>IF(L1347="Nő","",IF(Excel_BuiltIn__FilterDatabase__1[[#This Row],[Kor]]&gt;=18=AND(Excel_BuiltIn__FilterDatabase__1[[#This Row],[Kor]]&lt;=49),"Felnőtt ",""))</f>
        <v/>
      </c>
      <c r="J1347" s="34" t="str">
        <f>IF(L1347="Nő","",IF(Excel_BuiltIn__FilterDatabase__1[[#This Row],[Kor]]&gt;49=AND(Excel_BuiltIn__FilterDatabase__1[[#This Row],[Kor]]&lt;=59),"Senior ",""))</f>
        <v/>
      </c>
      <c r="K1347" s="34" t="str">
        <f>IF(L1347="Nő","",IF(Excel_BuiltIn__FilterDatabase__1[[#This Row],[Kor]]&gt;=60,"Super.s ",""))</f>
        <v xml:space="preserve">Super.s </v>
      </c>
      <c r="L1347" s="34" t="str">
        <f>IF(Excel_BuiltIn__FilterDatabase__1[[#This Row],[Nem]]="Nő","Lady","")</f>
        <v/>
      </c>
    </row>
    <row r="1348" spans="1:12" s="1" customFormat="1" ht="13.8">
      <c r="A1348" s="28">
        <v>4442</v>
      </c>
      <c r="B1348" s="28" t="s">
        <v>1079</v>
      </c>
      <c r="C1348" s="44" t="s">
        <v>2365</v>
      </c>
      <c r="D1348" s="45"/>
      <c r="E1348" s="33" t="str">
        <f>IF(D1348&gt;0,($N$2-Excel_BuiltIn__FilterDatabase__1[[#This Row],[Szül Év.Hó.Nap]])/365.25,"0")</f>
        <v>0</v>
      </c>
      <c r="F1348" s="40"/>
      <c r="G1348" s="34" t="str">
        <f>CONCATENATE(H1348,Excel_BuiltIn__FilterDatabase__1[[#This Row],[Felnőtt]],Excel_BuiltIn__FilterDatabase__1[[#This Row],[Senior]],Excel_BuiltIn__FilterDatabase__1[[#This Row],[Super.s]],L1348)</f>
        <v xml:space="preserve">Super.s </v>
      </c>
      <c r="H1348" s="34" t="str">
        <f>IF(L1348="Nő","",IF(Excel_BuiltIn__FilterDatabase__1[[#This Row],[Kor]]&gt;=1=AND(Excel_BuiltIn__FilterDatabase__1[[#This Row],[Kor]]&lt;18),"Junior ",""))</f>
        <v/>
      </c>
      <c r="I1348" s="34" t="str">
        <f>IF(L1348="Nő","",IF(Excel_BuiltIn__FilterDatabase__1[[#This Row],[Kor]]&gt;=18=AND(Excel_BuiltIn__FilterDatabase__1[[#This Row],[Kor]]&lt;=49),"Felnőtt ",""))</f>
        <v/>
      </c>
      <c r="J1348" s="34" t="str">
        <f>IF(L1348="Nő","",IF(Excel_BuiltIn__FilterDatabase__1[[#This Row],[Kor]]&gt;49=AND(Excel_BuiltIn__FilterDatabase__1[[#This Row],[Kor]]&lt;=59),"Senior ",""))</f>
        <v/>
      </c>
      <c r="K1348" s="34" t="str">
        <f>IF(L1348="Nő","",IF(Excel_BuiltIn__FilterDatabase__1[[#This Row],[Kor]]&gt;=60,"Super.s ",""))</f>
        <v xml:space="preserve">Super.s </v>
      </c>
      <c r="L1348" s="34" t="str">
        <f>IF(Excel_BuiltIn__FilterDatabase__1[[#This Row],[Nem]]="Nő","Lady","")</f>
        <v/>
      </c>
    </row>
    <row r="1349" spans="1:12" s="1" customFormat="1" ht="13.8">
      <c r="A1349" s="28">
        <v>4444</v>
      </c>
      <c r="B1349" s="28" t="s">
        <v>1080</v>
      </c>
      <c r="C1349" s="44" t="s">
        <v>2365</v>
      </c>
      <c r="D1349" s="45"/>
      <c r="E1349" s="33" t="str">
        <f>IF(D1349&gt;0,($N$2-Excel_BuiltIn__FilterDatabase__1[[#This Row],[Szül Év.Hó.Nap]])/365.25,"0")</f>
        <v>0</v>
      </c>
      <c r="F1349" s="40"/>
      <c r="G1349" s="34" t="str">
        <f>CONCATENATE(H1349,Excel_BuiltIn__FilterDatabase__1[[#This Row],[Felnőtt]],Excel_BuiltIn__FilterDatabase__1[[#This Row],[Senior]],Excel_BuiltIn__FilterDatabase__1[[#This Row],[Super.s]],L1349)</f>
        <v xml:space="preserve">Super.s </v>
      </c>
      <c r="H1349" s="34" t="str">
        <f>IF(L1349="Nő","",IF(Excel_BuiltIn__FilterDatabase__1[[#This Row],[Kor]]&gt;=1=AND(Excel_BuiltIn__FilterDatabase__1[[#This Row],[Kor]]&lt;18),"Junior ",""))</f>
        <v/>
      </c>
      <c r="I1349" s="34" t="str">
        <f>IF(L1349="Nő","",IF(Excel_BuiltIn__FilterDatabase__1[[#This Row],[Kor]]&gt;=18=AND(Excel_BuiltIn__FilterDatabase__1[[#This Row],[Kor]]&lt;=49),"Felnőtt ",""))</f>
        <v/>
      </c>
      <c r="J1349" s="34" t="str">
        <f>IF(L1349="Nő","",IF(Excel_BuiltIn__FilterDatabase__1[[#This Row],[Kor]]&gt;49=AND(Excel_BuiltIn__FilterDatabase__1[[#This Row],[Kor]]&lt;=59),"Senior ",""))</f>
        <v/>
      </c>
      <c r="K1349" s="34" t="str">
        <f>IF(L1349="Nő","",IF(Excel_BuiltIn__FilterDatabase__1[[#This Row],[Kor]]&gt;=60,"Super.s ",""))</f>
        <v xml:space="preserve">Super.s </v>
      </c>
      <c r="L1349" s="34" t="str">
        <f>IF(Excel_BuiltIn__FilterDatabase__1[[#This Row],[Nem]]="Nő","Lady","")</f>
        <v/>
      </c>
    </row>
    <row r="1350" spans="1:12" s="1" customFormat="1" ht="13.8">
      <c r="A1350" s="28">
        <v>4445</v>
      </c>
      <c r="B1350" s="28" t="s">
        <v>1081</v>
      </c>
      <c r="C1350" s="44" t="s">
        <v>2365</v>
      </c>
      <c r="D1350" s="45"/>
      <c r="E1350" s="33" t="str">
        <f>IF(D1350&gt;0,($N$2-Excel_BuiltIn__FilterDatabase__1[[#This Row],[Szül Év.Hó.Nap]])/365.25,"0")</f>
        <v>0</v>
      </c>
      <c r="F1350" s="40"/>
      <c r="G1350" s="34" t="str">
        <f>CONCATENATE(H1350,Excel_BuiltIn__FilterDatabase__1[[#This Row],[Felnőtt]],Excel_BuiltIn__FilterDatabase__1[[#This Row],[Senior]],Excel_BuiltIn__FilterDatabase__1[[#This Row],[Super.s]],L1350)</f>
        <v xml:space="preserve">Super.s </v>
      </c>
      <c r="H1350" s="34" t="str">
        <f>IF(L1350="Nő","",IF(Excel_BuiltIn__FilterDatabase__1[[#This Row],[Kor]]&gt;=1=AND(Excel_BuiltIn__FilterDatabase__1[[#This Row],[Kor]]&lt;18),"Junior ",""))</f>
        <v/>
      </c>
      <c r="I1350" s="34" t="str">
        <f>IF(L1350="Nő","",IF(Excel_BuiltIn__FilterDatabase__1[[#This Row],[Kor]]&gt;=18=AND(Excel_BuiltIn__FilterDatabase__1[[#This Row],[Kor]]&lt;=49),"Felnőtt ",""))</f>
        <v/>
      </c>
      <c r="J1350" s="34" t="str">
        <f>IF(L1350="Nő","",IF(Excel_BuiltIn__FilterDatabase__1[[#This Row],[Kor]]&gt;49=AND(Excel_BuiltIn__FilterDatabase__1[[#This Row],[Kor]]&lt;=59),"Senior ",""))</f>
        <v/>
      </c>
      <c r="K1350" s="34" t="str">
        <f>IF(L1350="Nő","",IF(Excel_BuiltIn__FilterDatabase__1[[#This Row],[Kor]]&gt;=60,"Super.s ",""))</f>
        <v xml:space="preserve">Super.s </v>
      </c>
      <c r="L1350" s="34" t="str">
        <f>IF(Excel_BuiltIn__FilterDatabase__1[[#This Row],[Nem]]="Nő","Lady","")</f>
        <v/>
      </c>
    </row>
    <row r="1351" spans="1:12" s="1" customFormat="1" ht="13.8">
      <c r="A1351" s="28">
        <v>4446</v>
      </c>
      <c r="B1351" s="28" t="s">
        <v>2632</v>
      </c>
      <c r="C1351" s="44" t="s">
        <v>945</v>
      </c>
      <c r="D1351" s="45"/>
      <c r="E1351" s="33" t="str">
        <f>IF(D1351&gt;0,($N$2-Excel_BuiltIn__FilterDatabase__1[[#This Row],[Szül Év.Hó.Nap]])/365.25,"0")</f>
        <v>0</v>
      </c>
      <c r="F1351" s="40"/>
      <c r="G1351" s="34" t="str">
        <f>CONCATENATE(H1351,Excel_BuiltIn__FilterDatabase__1[[#This Row],[Felnőtt]],Excel_BuiltIn__FilterDatabase__1[[#This Row],[Senior]],Excel_BuiltIn__FilterDatabase__1[[#This Row],[Super.s]],L1351)</f>
        <v xml:space="preserve">Super.s </v>
      </c>
      <c r="H1351" s="34" t="str">
        <f>IF(L1351="Nő","",IF(Excel_BuiltIn__FilterDatabase__1[[#This Row],[Kor]]&gt;=1=AND(Excel_BuiltIn__FilterDatabase__1[[#This Row],[Kor]]&lt;18),"Junior ",""))</f>
        <v/>
      </c>
      <c r="I1351" s="34" t="str">
        <f>IF(L1351="Nő","",IF(Excel_BuiltIn__FilterDatabase__1[[#This Row],[Kor]]&gt;=18=AND(Excel_BuiltIn__FilterDatabase__1[[#This Row],[Kor]]&lt;=49),"Felnőtt ",""))</f>
        <v/>
      </c>
      <c r="J1351" s="34" t="str">
        <f>IF(L1351="Nő","",IF(Excel_BuiltIn__FilterDatabase__1[[#This Row],[Kor]]&gt;49=AND(Excel_BuiltIn__FilterDatabase__1[[#This Row],[Kor]]&lt;=59),"Senior ",""))</f>
        <v/>
      </c>
      <c r="K1351" s="34" t="str">
        <f>IF(L1351="Nő","",IF(Excel_BuiltIn__FilterDatabase__1[[#This Row],[Kor]]&gt;=60,"Super.s ",""))</f>
        <v xml:space="preserve">Super.s </v>
      </c>
      <c r="L1351" s="34" t="str">
        <f>IF(Excel_BuiltIn__FilterDatabase__1[[#This Row],[Nem]]="Nő","Lady","")</f>
        <v/>
      </c>
    </row>
    <row r="1352" spans="1:12" s="1" customFormat="1" ht="13.8">
      <c r="A1352" s="28">
        <v>4447</v>
      </c>
      <c r="B1352" s="28" t="s">
        <v>1082</v>
      </c>
      <c r="C1352" s="44" t="s">
        <v>945</v>
      </c>
      <c r="D1352" s="45"/>
      <c r="E1352" s="33" t="str">
        <f>IF(D1352&gt;0,($N$2-Excel_BuiltIn__FilterDatabase__1[[#This Row],[Szül Év.Hó.Nap]])/365.25,"0")</f>
        <v>0</v>
      </c>
      <c r="F1352" s="40"/>
      <c r="G1352" s="34" t="str">
        <f>CONCATENATE(H1352,Excel_BuiltIn__FilterDatabase__1[[#This Row],[Felnőtt]],Excel_BuiltIn__FilterDatabase__1[[#This Row],[Senior]],Excel_BuiltIn__FilterDatabase__1[[#This Row],[Super.s]],L1352)</f>
        <v xml:space="preserve">Super.s </v>
      </c>
      <c r="H1352" s="34" t="str">
        <f>IF(L1352="Nő","",IF(Excel_BuiltIn__FilterDatabase__1[[#This Row],[Kor]]&gt;=1=AND(Excel_BuiltIn__FilterDatabase__1[[#This Row],[Kor]]&lt;18),"Junior ",""))</f>
        <v/>
      </c>
      <c r="I1352" s="34" t="str">
        <f>IF(L1352="Nő","",IF(Excel_BuiltIn__FilterDatabase__1[[#This Row],[Kor]]&gt;=18=AND(Excel_BuiltIn__FilterDatabase__1[[#This Row],[Kor]]&lt;=49),"Felnőtt ",""))</f>
        <v/>
      </c>
      <c r="J1352" s="34" t="str">
        <f>IF(L1352="Nő","",IF(Excel_BuiltIn__FilterDatabase__1[[#This Row],[Kor]]&gt;49=AND(Excel_BuiltIn__FilterDatabase__1[[#This Row],[Kor]]&lt;=59),"Senior ",""))</f>
        <v/>
      </c>
      <c r="K1352" s="34" t="str">
        <f>IF(L1352="Nő","",IF(Excel_BuiltIn__FilterDatabase__1[[#This Row],[Kor]]&gt;=60,"Super.s ",""))</f>
        <v xml:space="preserve">Super.s </v>
      </c>
      <c r="L1352" s="34" t="str">
        <f>IF(Excel_BuiltIn__FilterDatabase__1[[#This Row],[Nem]]="Nő","Lady","")</f>
        <v/>
      </c>
    </row>
    <row r="1353" spans="1:12" s="1" customFormat="1" ht="13.8">
      <c r="A1353" s="28">
        <v>4449</v>
      </c>
      <c r="B1353" s="28" t="s">
        <v>1083</v>
      </c>
      <c r="C1353" s="44" t="s">
        <v>992</v>
      </c>
      <c r="D1353" s="45"/>
      <c r="E1353" s="33" t="str">
        <f>IF(D1353&gt;0,($N$2-Excel_BuiltIn__FilterDatabase__1[[#This Row],[Szül Év.Hó.Nap]])/365.25,"0")</f>
        <v>0</v>
      </c>
      <c r="F1353" s="40"/>
      <c r="G1353" s="34" t="str">
        <f>CONCATENATE(H1353,Excel_BuiltIn__FilterDatabase__1[[#This Row],[Felnőtt]],Excel_BuiltIn__FilterDatabase__1[[#This Row],[Senior]],Excel_BuiltIn__FilterDatabase__1[[#This Row],[Super.s]],L1353)</f>
        <v xml:space="preserve">Super.s </v>
      </c>
      <c r="H1353" s="34" t="str">
        <f>IF(L1353="Nő","",IF(Excel_BuiltIn__FilterDatabase__1[[#This Row],[Kor]]&gt;=1=AND(Excel_BuiltIn__FilterDatabase__1[[#This Row],[Kor]]&lt;18),"Junior ",""))</f>
        <v/>
      </c>
      <c r="I1353" s="34" t="str">
        <f>IF(L1353="Nő","",IF(Excel_BuiltIn__FilterDatabase__1[[#This Row],[Kor]]&gt;=18=AND(Excel_BuiltIn__FilterDatabase__1[[#This Row],[Kor]]&lt;=49),"Felnőtt ",""))</f>
        <v/>
      </c>
      <c r="J1353" s="34" t="str">
        <f>IF(L1353="Nő","",IF(Excel_BuiltIn__FilterDatabase__1[[#This Row],[Kor]]&gt;49=AND(Excel_BuiltIn__FilterDatabase__1[[#This Row],[Kor]]&lt;=59),"Senior ",""))</f>
        <v/>
      </c>
      <c r="K1353" s="34" t="str">
        <f>IF(L1353="Nő","",IF(Excel_BuiltIn__FilterDatabase__1[[#This Row],[Kor]]&gt;=60,"Super.s ",""))</f>
        <v xml:space="preserve">Super.s </v>
      </c>
      <c r="L1353" s="34" t="str">
        <f>IF(Excel_BuiltIn__FilterDatabase__1[[#This Row],[Nem]]="Nő","Lady","")</f>
        <v/>
      </c>
    </row>
    <row r="1354" spans="1:12" s="1" customFormat="1" ht="13.8">
      <c r="A1354" s="28">
        <v>4456</v>
      </c>
      <c r="B1354" s="28" t="s">
        <v>1084</v>
      </c>
      <c r="C1354" s="44" t="s">
        <v>109</v>
      </c>
      <c r="D1354" s="45"/>
      <c r="E1354" s="33" t="str">
        <f>IF(D1354&gt;0,($N$2-Excel_BuiltIn__FilterDatabase__1[[#This Row],[Szül Év.Hó.Nap]])/365.25,"0")</f>
        <v>0</v>
      </c>
      <c r="F1354" s="40"/>
      <c r="G1354" s="34" t="str">
        <f>CONCATENATE(H1354,Excel_BuiltIn__FilterDatabase__1[[#This Row],[Felnőtt]],Excel_BuiltIn__FilterDatabase__1[[#This Row],[Senior]],Excel_BuiltIn__FilterDatabase__1[[#This Row],[Super.s]],L1354)</f>
        <v xml:space="preserve">Super.s </v>
      </c>
      <c r="H1354" s="34" t="str">
        <f>IF(L1354="Nő","",IF(Excel_BuiltIn__FilterDatabase__1[[#This Row],[Kor]]&gt;=1=AND(Excel_BuiltIn__FilterDatabase__1[[#This Row],[Kor]]&lt;18),"Junior ",""))</f>
        <v/>
      </c>
      <c r="I1354" s="34" t="str">
        <f>IF(L1354="Nő","",IF(Excel_BuiltIn__FilterDatabase__1[[#This Row],[Kor]]&gt;=18=AND(Excel_BuiltIn__FilterDatabase__1[[#This Row],[Kor]]&lt;=49),"Felnőtt ",""))</f>
        <v/>
      </c>
      <c r="J1354" s="34" t="str">
        <f>IF(L1354="Nő","",IF(Excel_BuiltIn__FilterDatabase__1[[#This Row],[Kor]]&gt;49=AND(Excel_BuiltIn__FilterDatabase__1[[#This Row],[Kor]]&lt;=59),"Senior ",""))</f>
        <v/>
      </c>
      <c r="K1354" s="34" t="str">
        <f>IF(L1354="Nő","",IF(Excel_BuiltIn__FilterDatabase__1[[#This Row],[Kor]]&gt;=60,"Super.s ",""))</f>
        <v xml:space="preserve">Super.s </v>
      </c>
      <c r="L1354" s="34" t="str">
        <f>IF(Excel_BuiltIn__FilterDatabase__1[[#This Row],[Nem]]="Nő","Lady","")</f>
        <v/>
      </c>
    </row>
    <row r="1355" spans="1:12" s="1" customFormat="1" ht="13.8">
      <c r="A1355" s="28">
        <v>4460</v>
      </c>
      <c r="B1355" s="28" t="s">
        <v>1085</v>
      </c>
      <c r="C1355" s="44" t="s">
        <v>948</v>
      </c>
      <c r="D1355" s="45"/>
      <c r="E1355" s="33" t="str">
        <f>IF(D1355&gt;0,($N$2-Excel_BuiltIn__FilterDatabase__1[[#This Row],[Szül Év.Hó.Nap]])/365.25,"0")</f>
        <v>0</v>
      </c>
      <c r="F1355" s="40"/>
      <c r="G1355" s="34" t="str">
        <f>CONCATENATE(H1355,Excel_BuiltIn__FilterDatabase__1[[#This Row],[Felnőtt]],Excel_BuiltIn__FilterDatabase__1[[#This Row],[Senior]],Excel_BuiltIn__FilterDatabase__1[[#This Row],[Super.s]],L1355)</f>
        <v xml:space="preserve">Super.s </v>
      </c>
      <c r="H1355" s="34" t="str">
        <f>IF(L1355="Nő","",IF(Excel_BuiltIn__FilterDatabase__1[[#This Row],[Kor]]&gt;=1=AND(Excel_BuiltIn__FilterDatabase__1[[#This Row],[Kor]]&lt;18),"Junior ",""))</f>
        <v/>
      </c>
      <c r="I1355" s="34" t="str">
        <f>IF(L1355="Nő","",IF(Excel_BuiltIn__FilterDatabase__1[[#This Row],[Kor]]&gt;=18=AND(Excel_BuiltIn__FilterDatabase__1[[#This Row],[Kor]]&lt;=49),"Felnőtt ",""))</f>
        <v/>
      </c>
      <c r="J1355" s="34" t="str">
        <f>IF(L1355="Nő","",IF(Excel_BuiltIn__FilterDatabase__1[[#This Row],[Kor]]&gt;49=AND(Excel_BuiltIn__FilterDatabase__1[[#This Row],[Kor]]&lt;=59),"Senior ",""))</f>
        <v/>
      </c>
      <c r="K1355" s="34" t="str">
        <f>IF(L1355="Nő","",IF(Excel_BuiltIn__FilterDatabase__1[[#This Row],[Kor]]&gt;=60,"Super.s ",""))</f>
        <v xml:space="preserve">Super.s </v>
      </c>
      <c r="L1355" s="34" t="str">
        <f>IF(Excel_BuiltIn__FilterDatabase__1[[#This Row],[Nem]]="Nő","Lady","")</f>
        <v/>
      </c>
    </row>
    <row r="1356" spans="1:12" s="1" customFormat="1" ht="13.8">
      <c r="A1356" s="28">
        <v>4464</v>
      </c>
      <c r="B1356" s="28" t="s">
        <v>1086</v>
      </c>
      <c r="C1356" s="44" t="s">
        <v>599</v>
      </c>
      <c r="D1356" s="45"/>
      <c r="E1356" s="33" t="str">
        <f>IF(D1356&gt;0,($N$2-Excel_BuiltIn__FilterDatabase__1[[#This Row],[Szül Év.Hó.Nap]])/365.25,"0")</f>
        <v>0</v>
      </c>
      <c r="F1356" s="40"/>
      <c r="G1356" s="34" t="str">
        <f>CONCATENATE(H1356,Excel_BuiltIn__FilterDatabase__1[[#This Row],[Felnőtt]],Excel_BuiltIn__FilterDatabase__1[[#This Row],[Senior]],Excel_BuiltIn__FilterDatabase__1[[#This Row],[Super.s]],L1356)</f>
        <v xml:space="preserve">Super.s </v>
      </c>
      <c r="H1356" s="34" t="str">
        <f>IF(L1356="Nő","",IF(Excel_BuiltIn__FilterDatabase__1[[#This Row],[Kor]]&gt;=1=AND(Excel_BuiltIn__FilterDatabase__1[[#This Row],[Kor]]&lt;18),"Junior ",""))</f>
        <v/>
      </c>
      <c r="I1356" s="34" t="str">
        <f>IF(L1356="Nő","",IF(Excel_BuiltIn__FilterDatabase__1[[#This Row],[Kor]]&gt;=18=AND(Excel_BuiltIn__FilterDatabase__1[[#This Row],[Kor]]&lt;=49),"Felnőtt ",""))</f>
        <v/>
      </c>
      <c r="J1356" s="34" t="str">
        <f>IF(L1356="Nő","",IF(Excel_BuiltIn__FilterDatabase__1[[#This Row],[Kor]]&gt;49=AND(Excel_BuiltIn__FilterDatabase__1[[#This Row],[Kor]]&lt;=59),"Senior ",""))</f>
        <v/>
      </c>
      <c r="K1356" s="34" t="str">
        <f>IF(L1356="Nő","",IF(Excel_BuiltIn__FilterDatabase__1[[#This Row],[Kor]]&gt;=60,"Super.s ",""))</f>
        <v xml:space="preserve">Super.s </v>
      </c>
      <c r="L1356" s="34" t="str">
        <f>IF(Excel_BuiltIn__FilterDatabase__1[[#This Row],[Nem]]="Nő","Lady","")</f>
        <v/>
      </c>
    </row>
    <row r="1357" spans="1:12" s="1" customFormat="1" ht="13.8">
      <c r="A1357" s="28">
        <v>4465</v>
      </c>
      <c r="B1357" s="28" t="s">
        <v>1087</v>
      </c>
      <c r="C1357" s="44" t="s">
        <v>109</v>
      </c>
      <c r="D1357" s="45"/>
      <c r="E1357" s="33" t="str">
        <f>IF(D1357&gt;0,($N$2-Excel_BuiltIn__FilterDatabase__1[[#This Row],[Szül Év.Hó.Nap]])/365.25,"0")</f>
        <v>0</v>
      </c>
      <c r="F1357" s="40"/>
      <c r="G1357" s="34" t="str">
        <f>CONCATENATE(H1357,Excel_BuiltIn__FilterDatabase__1[[#This Row],[Felnőtt]],Excel_BuiltIn__FilterDatabase__1[[#This Row],[Senior]],Excel_BuiltIn__FilterDatabase__1[[#This Row],[Super.s]],L1357)</f>
        <v xml:space="preserve">Super.s </v>
      </c>
      <c r="H1357" s="34" t="str">
        <f>IF(L1357="Nő","",IF(Excel_BuiltIn__FilterDatabase__1[[#This Row],[Kor]]&gt;=1=AND(Excel_BuiltIn__FilterDatabase__1[[#This Row],[Kor]]&lt;18),"Junior ",""))</f>
        <v/>
      </c>
      <c r="I1357" s="34" t="str">
        <f>IF(L1357="Nő","",IF(Excel_BuiltIn__FilterDatabase__1[[#This Row],[Kor]]&gt;=18=AND(Excel_BuiltIn__FilterDatabase__1[[#This Row],[Kor]]&lt;=49),"Felnőtt ",""))</f>
        <v/>
      </c>
      <c r="J1357" s="34" t="str">
        <f>IF(L1357="Nő","",IF(Excel_BuiltIn__FilterDatabase__1[[#This Row],[Kor]]&gt;49=AND(Excel_BuiltIn__FilterDatabase__1[[#This Row],[Kor]]&lt;=59),"Senior ",""))</f>
        <v/>
      </c>
      <c r="K1357" s="34" t="str">
        <f>IF(L1357="Nő","",IF(Excel_BuiltIn__FilterDatabase__1[[#This Row],[Kor]]&gt;=60,"Super.s ",""))</f>
        <v xml:space="preserve">Super.s </v>
      </c>
      <c r="L1357" s="34" t="str">
        <f>IF(Excel_BuiltIn__FilterDatabase__1[[#This Row],[Nem]]="Nő","Lady","")</f>
        <v/>
      </c>
    </row>
    <row r="1358" spans="1:12" s="1" customFormat="1" ht="13.8">
      <c r="A1358" s="28">
        <v>4466</v>
      </c>
      <c r="B1358" s="28" t="s">
        <v>1088</v>
      </c>
      <c r="C1358" s="44" t="s">
        <v>50</v>
      </c>
      <c r="D1358" s="45"/>
      <c r="E1358" s="33" t="str">
        <f>IF(D1358&gt;0,($N$2-Excel_BuiltIn__FilterDatabase__1[[#This Row],[Szül Év.Hó.Nap]])/365.25,"0")</f>
        <v>0</v>
      </c>
      <c r="F1358" s="40"/>
      <c r="G1358" s="34" t="str">
        <f>CONCATENATE(H1358,Excel_BuiltIn__FilterDatabase__1[[#This Row],[Felnőtt]],Excel_BuiltIn__FilterDatabase__1[[#This Row],[Senior]],Excel_BuiltIn__FilterDatabase__1[[#This Row],[Super.s]],L1358)</f>
        <v xml:space="preserve">Super.s </v>
      </c>
      <c r="H1358" s="34" t="str">
        <f>IF(L1358="Nő","",IF(Excel_BuiltIn__FilterDatabase__1[[#This Row],[Kor]]&gt;=1=AND(Excel_BuiltIn__FilterDatabase__1[[#This Row],[Kor]]&lt;18),"Junior ",""))</f>
        <v/>
      </c>
      <c r="I1358" s="34" t="str">
        <f>IF(L1358="Nő","",IF(Excel_BuiltIn__FilterDatabase__1[[#This Row],[Kor]]&gt;=18=AND(Excel_BuiltIn__FilterDatabase__1[[#This Row],[Kor]]&lt;=49),"Felnőtt ",""))</f>
        <v/>
      </c>
      <c r="J1358" s="34" t="str">
        <f>IF(L1358="Nő","",IF(Excel_BuiltIn__FilterDatabase__1[[#This Row],[Kor]]&gt;49=AND(Excel_BuiltIn__FilterDatabase__1[[#This Row],[Kor]]&lt;=59),"Senior ",""))</f>
        <v/>
      </c>
      <c r="K1358" s="34" t="str">
        <f>IF(L1358="Nő","",IF(Excel_BuiltIn__FilterDatabase__1[[#This Row],[Kor]]&gt;=60,"Super.s ",""))</f>
        <v xml:space="preserve">Super.s </v>
      </c>
      <c r="L1358" s="34" t="str">
        <f>IF(Excel_BuiltIn__FilterDatabase__1[[#This Row],[Nem]]="Nő","Lady","")</f>
        <v/>
      </c>
    </row>
    <row r="1359" spans="1:12" s="1" customFormat="1" ht="27.6">
      <c r="A1359" s="28">
        <v>4467</v>
      </c>
      <c r="B1359" s="28" t="s">
        <v>2633</v>
      </c>
      <c r="C1359" s="44" t="s">
        <v>1016</v>
      </c>
      <c r="D1359" s="45"/>
      <c r="E1359" s="33" t="str">
        <f>IF(D1359&gt;0,($N$2-Excel_BuiltIn__FilterDatabase__1[[#This Row],[Szül Év.Hó.Nap]])/365.25,"0")</f>
        <v>0</v>
      </c>
      <c r="F1359" s="40"/>
      <c r="G1359" s="34" t="str">
        <f>CONCATENATE(H1359,Excel_BuiltIn__FilterDatabase__1[[#This Row],[Felnőtt]],Excel_BuiltIn__FilterDatabase__1[[#This Row],[Senior]],Excel_BuiltIn__FilterDatabase__1[[#This Row],[Super.s]],L1359)</f>
        <v xml:space="preserve">Super.s </v>
      </c>
      <c r="H1359" s="34" t="str">
        <f>IF(L1359="Nő","",IF(Excel_BuiltIn__FilterDatabase__1[[#This Row],[Kor]]&gt;=1=AND(Excel_BuiltIn__FilterDatabase__1[[#This Row],[Kor]]&lt;18),"Junior ",""))</f>
        <v/>
      </c>
      <c r="I1359" s="34" t="str">
        <f>IF(L1359="Nő","",IF(Excel_BuiltIn__FilterDatabase__1[[#This Row],[Kor]]&gt;=18=AND(Excel_BuiltIn__FilterDatabase__1[[#This Row],[Kor]]&lt;=49),"Felnőtt ",""))</f>
        <v/>
      </c>
      <c r="J1359" s="34" t="str">
        <f>IF(L1359="Nő","",IF(Excel_BuiltIn__FilterDatabase__1[[#This Row],[Kor]]&gt;49=AND(Excel_BuiltIn__FilterDatabase__1[[#This Row],[Kor]]&lt;=59),"Senior ",""))</f>
        <v/>
      </c>
      <c r="K1359" s="34" t="str">
        <f>IF(L1359="Nő","",IF(Excel_BuiltIn__FilterDatabase__1[[#This Row],[Kor]]&gt;=60,"Super.s ",""))</f>
        <v xml:space="preserve">Super.s </v>
      </c>
      <c r="L1359" s="34" t="str">
        <f>IF(Excel_BuiltIn__FilterDatabase__1[[#This Row],[Nem]]="Nő","Lady","")</f>
        <v/>
      </c>
    </row>
    <row r="1360" spans="1:12" s="1" customFormat="1" ht="13.8">
      <c r="A1360" s="28">
        <v>4469</v>
      </c>
      <c r="B1360" s="28" t="s">
        <v>1089</v>
      </c>
      <c r="C1360" s="44" t="s">
        <v>246</v>
      </c>
      <c r="D1360" s="45"/>
      <c r="E1360" s="33" t="str">
        <f>IF(D1360&gt;0,($N$2-Excel_BuiltIn__FilterDatabase__1[[#This Row],[Szül Év.Hó.Nap]])/365.25,"0")</f>
        <v>0</v>
      </c>
      <c r="F1360" s="40"/>
      <c r="G1360" s="34" t="str">
        <f>CONCATENATE(H1360,Excel_BuiltIn__FilterDatabase__1[[#This Row],[Felnőtt]],Excel_BuiltIn__FilterDatabase__1[[#This Row],[Senior]],Excel_BuiltIn__FilterDatabase__1[[#This Row],[Super.s]],L1360)</f>
        <v xml:space="preserve">Super.s </v>
      </c>
      <c r="H1360" s="34" t="str">
        <f>IF(L1360="Nő","",IF(Excel_BuiltIn__FilterDatabase__1[[#This Row],[Kor]]&gt;=1=AND(Excel_BuiltIn__FilterDatabase__1[[#This Row],[Kor]]&lt;18),"Junior ",""))</f>
        <v/>
      </c>
      <c r="I1360" s="34" t="str">
        <f>IF(L1360="Nő","",IF(Excel_BuiltIn__FilterDatabase__1[[#This Row],[Kor]]&gt;=18=AND(Excel_BuiltIn__FilterDatabase__1[[#This Row],[Kor]]&lt;=49),"Felnőtt ",""))</f>
        <v/>
      </c>
      <c r="J1360" s="34" t="str">
        <f>IF(L1360="Nő","",IF(Excel_BuiltIn__FilterDatabase__1[[#This Row],[Kor]]&gt;49=AND(Excel_BuiltIn__FilterDatabase__1[[#This Row],[Kor]]&lt;=59),"Senior ",""))</f>
        <v/>
      </c>
      <c r="K1360" s="34" t="str">
        <f>IF(L1360="Nő","",IF(Excel_BuiltIn__FilterDatabase__1[[#This Row],[Kor]]&gt;=60,"Super.s ",""))</f>
        <v xml:space="preserve">Super.s </v>
      </c>
      <c r="L1360" s="34" t="str">
        <f>IF(Excel_BuiltIn__FilterDatabase__1[[#This Row],[Nem]]="Nő","Lady","")</f>
        <v/>
      </c>
    </row>
    <row r="1361" spans="1:12" s="1" customFormat="1" ht="27.6">
      <c r="A1361" s="28">
        <v>4471</v>
      </c>
      <c r="B1361" s="28" t="s">
        <v>2634</v>
      </c>
      <c r="C1361" s="44" t="s">
        <v>949</v>
      </c>
      <c r="D1361" s="45"/>
      <c r="E1361" s="33" t="str">
        <f>IF(D1361&gt;0,($N$2-Excel_BuiltIn__FilterDatabase__1[[#This Row],[Szül Év.Hó.Nap]])/365.25,"0")</f>
        <v>0</v>
      </c>
      <c r="F1361" s="40"/>
      <c r="G1361" s="34" t="str">
        <f>CONCATENATE(H1361,Excel_BuiltIn__FilterDatabase__1[[#This Row],[Felnőtt]],Excel_BuiltIn__FilterDatabase__1[[#This Row],[Senior]],Excel_BuiltIn__FilterDatabase__1[[#This Row],[Super.s]],L1361)</f>
        <v xml:space="preserve">Super.s </v>
      </c>
      <c r="H1361" s="34" t="str">
        <f>IF(L1361="Nő","",IF(Excel_BuiltIn__FilterDatabase__1[[#This Row],[Kor]]&gt;=1=AND(Excel_BuiltIn__FilterDatabase__1[[#This Row],[Kor]]&lt;18),"Junior ",""))</f>
        <v/>
      </c>
      <c r="I1361" s="34" t="str">
        <f>IF(L1361="Nő","",IF(Excel_BuiltIn__FilterDatabase__1[[#This Row],[Kor]]&gt;=18=AND(Excel_BuiltIn__FilterDatabase__1[[#This Row],[Kor]]&lt;=49),"Felnőtt ",""))</f>
        <v/>
      </c>
      <c r="J1361" s="34" t="str">
        <f>IF(L1361="Nő","",IF(Excel_BuiltIn__FilterDatabase__1[[#This Row],[Kor]]&gt;49=AND(Excel_BuiltIn__FilterDatabase__1[[#This Row],[Kor]]&lt;=59),"Senior ",""))</f>
        <v/>
      </c>
      <c r="K1361" s="34" t="str">
        <f>IF(L1361="Nő","",IF(Excel_BuiltIn__FilterDatabase__1[[#This Row],[Kor]]&gt;=60,"Super.s ",""))</f>
        <v xml:space="preserve">Super.s </v>
      </c>
      <c r="L1361" s="34" t="str">
        <f>IF(Excel_BuiltIn__FilterDatabase__1[[#This Row],[Nem]]="Nő","Lady","")</f>
        <v/>
      </c>
    </row>
    <row r="1362" spans="1:12" s="1" customFormat="1" ht="13.8">
      <c r="A1362" s="28">
        <v>4472</v>
      </c>
      <c r="B1362" s="28" t="s">
        <v>2635</v>
      </c>
      <c r="C1362" s="44" t="s">
        <v>589</v>
      </c>
      <c r="D1362" s="45"/>
      <c r="E1362" s="33" t="str">
        <f>IF(D1362&gt;0,($N$2-Excel_BuiltIn__FilterDatabase__1[[#This Row],[Szül Év.Hó.Nap]])/365.25,"0")</f>
        <v>0</v>
      </c>
      <c r="F1362" s="40"/>
      <c r="G1362" s="34" t="str">
        <f>CONCATENATE(H1362,Excel_BuiltIn__FilterDatabase__1[[#This Row],[Felnőtt]],Excel_BuiltIn__FilterDatabase__1[[#This Row],[Senior]],Excel_BuiltIn__FilterDatabase__1[[#This Row],[Super.s]],L1362)</f>
        <v xml:space="preserve">Super.s </v>
      </c>
      <c r="H1362" s="34" t="str">
        <f>IF(L1362="Nő","",IF(Excel_BuiltIn__FilterDatabase__1[[#This Row],[Kor]]&gt;=1=AND(Excel_BuiltIn__FilterDatabase__1[[#This Row],[Kor]]&lt;18),"Junior ",""))</f>
        <v/>
      </c>
      <c r="I1362" s="34" t="str">
        <f>IF(L1362="Nő","",IF(Excel_BuiltIn__FilterDatabase__1[[#This Row],[Kor]]&gt;=18=AND(Excel_BuiltIn__FilterDatabase__1[[#This Row],[Kor]]&lt;=49),"Felnőtt ",""))</f>
        <v/>
      </c>
      <c r="J1362" s="34" t="str">
        <f>IF(L1362="Nő","",IF(Excel_BuiltIn__FilterDatabase__1[[#This Row],[Kor]]&gt;49=AND(Excel_BuiltIn__FilterDatabase__1[[#This Row],[Kor]]&lt;=59),"Senior ",""))</f>
        <v/>
      </c>
      <c r="K1362" s="34" t="str">
        <f>IF(L1362="Nő","",IF(Excel_BuiltIn__FilterDatabase__1[[#This Row],[Kor]]&gt;=60,"Super.s ",""))</f>
        <v xml:space="preserve">Super.s </v>
      </c>
      <c r="L1362" s="34" t="str">
        <f>IF(Excel_BuiltIn__FilterDatabase__1[[#This Row],[Nem]]="Nő","Lady","")</f>
        <v/>
      </c>
    </row>
    <row r="1363" spans="1:12" s="1" customFormat="1" ht="13.8">
      <c r="A1363" s="28">
        <v>4473</v>
      </c>
      <c r="B1363" s="28" t="s">
        <v>1090</v>
      </c>
      <c r="C1363" s="44" t="s">
        <v>986</v>
      </c>
      <c r="D1363" s="45"/>
      <c r="E1363" s="33" t="str">
        <f>IF(D1363&gt;0,($N$2-Excel_BuiltIn__FilterDatabase__1[[#This Row],[Szül Év.Hó.Nap]])/365.25,"0")</f>
        <v>0</v>
      </c>
      <c r="F1363" s="40"/>
      <c r="G1363" s="34" t="str">
        <f>CONCATENATE(H1363,Excel_BuiltIn__FilterDatabase__1[[#This Row],[Felnőtt]],Excel_BuiltIn__FilterDatabase__1[[#This Row],[Senior]],Excel_BuiltIn__FilterDatabase__1[[#This Row],[Super.s]],L1363)</f>
        <v xml:space="preserve">Super.s </v>
      </c>
      <c r="H1363" s="34" t="str">
        <f>IF(L1363="Nő","",IF(Excel_BuiltIn__FilterDatabase__1[[#This Row],[Kor]]&gt;=1=AND(Excel_BuiltIn__FilterDatabase__1[[#This Row],[Kor]]&lt;18),"Junior ",""))</f>
        <v/>
      </c>
      <c r="I1363" s="34" t="str">
        <f>IF(L1363="Nő","",IF(Excel_BuiltIn__FilterDatabase__1[[#This Row],[Kor]]&gt;=18=AND(Excel_BuiltIn__FilterDatabase__1[[#This Row],[Kor]]&lt;=49),"Felnőtt ",""))</f>
        <v/>
      </c>
      <c r="J1363" s="34" t="str">
        <f>IF(L1363="Nő","",IF(Excel_BuiltIn__FilterDatabase__1[[#This Row],[Kor]]&gt;49=AND(Excel_BuiltIn__FilterDatabase__1[[#This Row],[Kor]]&lt;=59),"Senior ",""))</f>
        <v/>
      </c>
      <c r="K1363" s="34" t="str">
        <f>IF(L1363="Nő","",IF(Excel_BuiltIn__FilterDatabase__1[[#This Row],[Kor]]&gt;=60,"Super.s ",""))</f>
        <v xml:space="preserve">Super.s </v>
      </c>
      <c r="L1363" s="34" t="str">
        <f>IF(Excel_BuiltIn__FilterDatabase__1[[#This Row],[Nem]]="Nő","Lady","")</f>
        <v/>
      </c>
    </row>
    <row r="1364" spans="1:12" s="1" customFormat="1" ht="13.8">
      <c r="A1364" s="28">
        <v>4477</v>
      </c>
      <c r="B1364" s="28" t="s">
        <v>1091</v>
      </c>
      <c r="C1364" s="44" t="s">
        <v>1006</v>
      </c>
      <c r="D1364" s="45"/>
      <c r="E1364" s="33" t="str">
        <f>IF(D1364&gt;0,($N$2-Excel_BuiltIn__FilterDatabase__1[[#This Row],[Szül Év.Hó.Nap]])/365.25,"0")</f>
        <v>0</v>
      </c>
      <c r="F1364" s="40"/>
      <c r="G1364" s="34" t="str">
        <f>CONCATENATE(H1364,Excel_BuiltIn__FilterDatabase__1[[#This Row],[Felnőtt]],Excel_BuiltIn__FilterDatabase__1[[#This Row],[Senior]],Excel_BuiltIn__FilterDatabase__1[[#This Row],[Super.s]],L1364)</f>
        <v xml:space="preserve">Super.s </v>
      </c>
      <c r="H1364" s="34" t="str">
        <f>IF(L1364="Nő","",IF(Excel_BuiltIn__FilterDatabase__1[[#This Row],[Kor]]&gt;=1=AND(Excel_BuiltIn__FilterDatabase__1[[#This Row],[Kor]]&lt;18),"Junior ",""))</f>
        <v/>
      </c>
      <c r="I1364" s="34" t="str">
        <f>IF(L1364="Nő","",IF(Excel_BuiltIn__FilterDatabase__1[[#This Row],[Kor]]&gt;=18=AND(Excel_BuiltIn__FilterDatabase__1[[#This Row],[Kor]]&lt;=49),"Felnőtt ",""))</f>
        <v/>
      </c>
      <c r="J1364" s="34" t="str">
        <f>IF(L1364="Nő","",IF(Excel_BuiltIn__FilterDatabase__1[[#This Row],[Kor]]&gt;49=AND(Excel_BuiltIn__FilterDatabase__1[[#This Row],[Kor]]&lt;=59),"Senior ",""))</f>
        <v/>
      </c>
      <c r="K1364" s="34" t="str">
        <f>IF(L1364="Nő","",IF(Excel_BuiltIn__FilterDatabase__1[[#This Row],[Kor]]&gt;=60,"Super.s ",""))</f>
        <v xml:space="preserve">Super.s </v>
      </c>
      <c r="L1364" s="34" t="str">
        <f>IF(Excel_BuiltIn__FilterDatabase__1[[#This Row],[Nem]]="Nő","Lady","")</f>
        <v/>
      </c>
    </row>
    <row r="1365" spans="1:12" s="1" customFormat="1" ht="13.8">
      <c r="A1365" s="28">
        <v>4479</v>
      </c>
      <c r="B1365" s="28" t="s">
        <v>2636</v>
      </c>
      <c r="C1365" s="44" t="s">
        <v>942</v>
      </c>
      <c r="D1365" s="45"/>
      <c r="E1365" s="33" t="str">
        <f>IF(D1365&gt;0,($N$2-Excel_BuiltIn__FilterDatabase__1[[#This Row],[Szül Év.Hó.Nap]])/365.25,"0")</f>
        <v>0</v>
      </c>
      <c r="F1365" s="40"/>
      <c r="G1365" s="34" t="str">
        <f>CONCATENATE(H1365,Excel_BuiltIn__FilterDatabase__1[[#This Row],[Felnőtt]],Excel_BuiltIn__FilterDatabase__1[[#This Row],[Senior]],Excel_BuiltIn__FilterDatabase__1[[#This Row],[Super.s]],L1365)</f>
        <v xml:space="preserve">Super.s </v>
      </c>
      <c r="H1365" s="34" t="str">
        <f>IF(L1365="Nő","",IF(Excel_BuiltIn__FilterDatabase__1[[#This Row],[Kor]]&gt;=1=AND(Excel_BuiltIn__FilterDatabase__1[[#This Row],[Kor]]&lt;18),"Junior ",""))</f>
        <v/>
      </c>
      <c r="I1365" s="34" t="str">
        <f>IF(L1365="Nő","",IF(Excel_BuiltIn__FilterDatabase__1[[#This Row],[Kor]]&gt;=18=AND(Excel_BuiltIn__FilterDatabase__1[[#This Row],[Kor]]&lt;=49),"Felnőtt ",""))</f>
        <v/>
      </c>
      <c r="J1365" s="34" t="str">
        <f>IF(L1365="Nő","",IF(Excel_BuiltIn__FilterDatabase__1[[#This Row],[Kor]]&gt;49=AND(Excel_BuiltIn__FilterDatabase__1[[#This Row],[Kor]]&lt;=59),"Senior ",""))</f>
        <v/>
      </c>
      <c r="K1365" s="34" t="str">
        <f>IF(L1365="Nő","",IF(Excel_BuiltIn__FilterDatabase__1[[#This Row],[Kor]]&gt;=60,"Super.s ",""))</f>
        <v xml:space="preserve">Super.s </v>
      </c>
      <c r="L1365" s="34" t="str">
        <f>IF(Excel_BuiltIn__FilterDatabase__1[[#This Row],[Nem]]="Nő","Lady","")</f>
        <v/>
      </c>
    </row>
    <row r="1366" spans="1:12" s="1" customFormat="1" ht="21">
      <c r="A1366" s="28">
        <v>4487</v>
      </c>
      <c r="B1366" s="28" t="s">
        <v>1092</v>
      </c>
      <c r="C1366" s="44" t="s">
        <v>968</v>
      </c>
      <c r="D1366" s="45"/>
      <c r="E1366" s="33" t="str">
        <f>IF(D1366&gt;0,($N$2-Excel_BuiltIn__FilterDatabase__1[[#This Row],[Szül Év.Hó.Nap]])/365.25,"0")</f>
        <v>0</v>
      </c>
      <c r="F1366" s="40"/>
      <c r="G1366" s="34" t="str">
        <f>CONCATENATE(H1366,Excel_BuiltIn__FilterDatabase__1[[#This Row],[Felnőtt]],Excel_BuiltIn__FilterDatabase__1[[#This Row],[Senior]],Excel_BuiltIn__FilterDatabase__1[[#This Row],[Super.s]],L1366)</f>
        <v xml:space="preserve">Super.s </v>
      </c>
      <c r="H1366" s="34" t="str">
        <f>IF(L1366="Nő","",IF(Excel_BuiltIn__FilterDatabase__1[[#This Row],[Kor]]&gt;=1=AND(Excel_BuiltIn__FilterDatabase__1[[#This Row],[Kor]]&lt;18),"Junior ",""))</f>
        <v/>
      </c>
      <c r="I1366" s="34" t="str">
        <f>IF(L1366="Nő","",IF(Excel_BuiltIn__FilterDatabase__1[[#This Row],[Kor]]&gt;=18=AND(Excel_BuiltIn__FilterDatabase__1[[#This Row],[Kor]]&lt;=49),"Felnőtt ",""))</f>
        <v/>
      </c>
      <c r="J1366" s="34" t="str">
        <f>IF(L1366="Nő","",IF(Excel_BuiltIn__FilterDatabase__1[[#This Row],[Kor]]&gt;49=AND(Excel_BuiltIn__FilterDatabase__1[[#This Row],[Kor]]&lt;=59),"Senior ",""))</f>
        <v/>
      </c>
      <c r="K1366" s="34" t="str">
        <f>IF(L1366="Nő","",IF(Excel_BuiltIn__FilterDatabase__1[[#This Row],[Kor]]&gt;=60,"Super.s ",""))</f>
        <v xml:space="preserve">Super.s </v>
      </c>
      <c r="L1366" s="34" t="str">
        <f>IF(Excel_BuiltIn__FilterDatabase__1[[#This Row],[Nem]]="Nő","Lady","")</f>
        <v/>
      </c>
    </row>
    <row r="1367" spans="1:12" s="1" customFormat="1" ht="21">
      <c r="A1367" s="28">
        <v>4489</v>
      </c>
      <c r="B1367" s="28" t="s">
        <v>1093</v>
      </c>
      <c r="C1367" s="44" t="s">
        <v>968</v>
      </c>
      <c r="D1367" s="45"/>
      <c r="E1367" s="33" t="str">
        <f>IF(D1367&gt;0,($N$2-Excel_BuiltIn__FilterDatabase__1[[#This Row],[Szül Év.Hó.Nap]])/365.25,"0")</f>
        <v>0</v>
      </c>
      <c r="F1367" s="40"/>
      <c r="G1367" s="34" t="str">
        <f>CONCATENATE(H1367,Excel_BuiltIn__FilterDatabase__1[[#This Row],[Felnőtt]],Excel_BuiltIn__FilterDatabase__1[[#This Row],[Senior]],Excel_BuiltIn__FilterDatabase__1[[#This Row],[Super.s]],L1367)</f>
        <v xml:space="preserve">Super.s </v>
      </c>
      <c r="H1367" s="34" t="str">
        <f>IF(L1367="Nő","",IF(Excel_BuiltIn__FilterDatabase__1[[#This Row],[Kor]]&gt;=1=AND(Excel_BuiltIn__FilterDatabase__1[[#This Row],[Kor]]&lt;18),"Junior ",""))</f>
        <v/>
      </c>
      <c r="I1367" s="34" t="str">
        <f>IF(L1367="Nő","",IF(Excel_BuiltIn__FilterDatabase__1[[#This Row],[Kor]]&gt;=18=AND(Excel_BuiltIn__FilterDatabase__1[[#This Row],[Kor]]&lt;=49),"Felnőtt ",""))</f>
        <v/>
      </c>
      <c r="J1367" s="34" t="str">
        <f>IF(L1367="Nő","",IF(Excel_BuiltIn__FilterDatabase__1[[#This Row],[Kor]]&gt;49=AND(Excel_BuiltIn__FilterDatabase__1[[#This Row],[Kor]]&lt;=59),"Senior ",""))</f>
        <v/>
      </c>
      <c r="K1367" s="34" t="str">
        <f>IF(L1367="Nő","",IF(Excel_BuiltIn__FilterDatabase__1[[#This Row],[Kor]]&gt;=60,"Super.s ",""))</f>
        <v xml:space="preserve">Super.s </v>
      </c>
      <c r="L1367" s="34" t="str">
        <f>IF(Excel_BuiltIn__FilterDatabase__1[[#This Row],[Nem]]="Nő","Lady","")</f>
        <v/>
      </c>
    </row>
    <row r="1368" spans="1:12" s="1" customFormat="1" ht="13.8">
      <c r="A1368" s="28">
        <v>4490</v>
      </c>
      <c r="B1368" s="28" t="s">
        <v>1094</v>
      </c>
      <c r="C1368" s="44" t="s">
        <v>2365</v>
      </c>
      <c r="D1368" s="45"/>
      <c r="E1368" s="33" t="str">
        <f>IF(D1368&gt;0,($N$2-Excel_BuiltIn__FilterDatabase__1[[#This Row],[Szül Év.Hó.Nap]])/365.25,"0")</f>
        <v>0</v>
      </c>
      <c r="F1368" s="40"/>
      <c r="G1368" s="34" t="str">
        <f>CONCATENATE(H1368,Excel_BuiltIn__FilterDatabase__1[[#This Row],[Felnőtt]],Excel_BuiltIn__FilterDatabase__1[[#This Row],[Senior]],Excel_BuiltIn__FilterDatabase__1[[#This Row],[Super.s]],L1368)</f>
        <v xml:space="preserve">Super.s </v>
      </c>
      <c r="H1368" s="34" t="str">
        <f>IF(L1368="Nő","",IF(Excel_BuiltIn__FilterDatabase__1[[#This Row],[Kor]]&gt;=1=AND(Excel_BuiltIn__FilterDatabase__1[[#This Row],[Kor]]&lt;18),"Junior ",""))</f>
        <v/>
      </c>
      <c r="I1368" s="34" t="str">
        <f>IF(L1368="Nő","",IF(Excel_BuiltIn__FilterDatabase__1[[#This Row],[Kor]]&gt;=18=AND(Excel_BuiltIn__FilterDatabase__1[[#This Row],[Kor]]&lt;=49),"Felnőtt ",""))</f>
        <v/>
      </c>
      <c r="J1368" s="34" t="str">
        <f>IF(L1368="Nő","",IF(Excel_BuiltIn__FilterDatabase__1[[#This Row],[Kor]]&gt;49=AND(Excel_BuiltIn__FilterDatabase__1[[#This Row],[Kor]]&lt;=59),"Senior ",""))</f>
        <v/>
      </c>
      <c r="K1368" s="34" t="str">
        <f>IF(L1368="Nő","",IF(Excel_BuiltIn__FilterDatabase__1[[#This Row],[Kor]]&gt;=60,"Super.s ",""))</f>
        <v xml:space="preserve">Super.s </v>
      </c>
      <c r="L1368" s="34" t="str">
        <f>IF(Excel_BuiltIn__FilterDatabase__1[[#This Row],[Nem]]="Nő","Lady","")</f>
        <v/>
      </c>
    </row>
    <row r="1369" spans="1:12" s="1" customFormat="1" ht="13.8">
      <c r="A1369" s="28">
        <v>4498</v>
      </c>
      <c r="B1369" s="28" t="s">
        <v>1095</v>
      </c>
      <c r="C1369" s="44" t="s">
        <v>1020</v>
      </c>
      <c r="D1369" s="45"/>
      <c r="E1369" s="33" t="str">
        <f>IF(D1369&gt;0,($N$2-Excel_BuiltIn__FilterDatabase__1[[#This Row],[Szül Év.Hó.Nap]])/365.25,"0")</f>
        <v>0</v>
      </c>
      <c r="F1369" s="40"/>
      <c r="G1369" s="34" t="str">
        <f>CONCATENATE(H1369,Excel_BuiltIn__FilterDatabase__1[[#This Row],[Felnőtt]],Excel_BuiltIn__FilterDatabase__1[[#This Row],[Senior]],Excel_BuiltIn__FilterDatabase__1[[#This Row],[Super.s]],L1369)</f>
        <v xml:space="preserve">Super.s </v>
      </c>
      <c r="H1369" s="34" t="str">
        <f>IF(L1369="Nő","",IF(Excel_BuiltIn__FilterDatabase__1[[#This Row],[Kor]]&gt;=1=AND(Excel_BuiltIn__FilterDatabase__1[[#This Row],[Kor]]&lt;18),"Junior ",""))</f>
        <v/>
      </c>
      <c r="I1369" s="34" t="str">
        <f>IF(L1369="Nő","",IF(Excel_BuiltIn__FilterDatabase__1[[#This Row],[Kor]]&gt;=18=AND(Excel_BuiltIn__FilterDatabase__1[[#This Row],[Kor]]&lt;=49),"Felnőtt ",""))</f>
        <v/>
      </c>
      <c r="J1369" s="34" t="str">
        <f>IF(L1369="Nő","",IF(Excel_BuiltIn__FilterDatabase__1[[#This Row],[Kor]]&gt;49=AND(Excel_BuiltIn__FilterDatabase__1[[#This Row],[Kor]]&lt;=59),"Senior ",""))</f>
        <v/>
      </c>
      <c r="K1369" s="34" t="str">
        <f>IF(L1369="Nő","",IF(Excel_BuiltIn__FilterDatabase__1[[#This Row],[Kor]]&gt;=60,"Super.s ",""))</f>
        <v xml:space="preserve">Super.s </v>
      </c>
      <c r="L1369" s="34" t="str">
        <f>IF(Excel_BuiltIn__FilterDatabase__1[[#This Row],[Nem]]="Nő","Lady","")</f>
        <v/>
      </c>
    </row>
    <row r="1370" spans="1:12" s="1" customFormat="1" ht="13.8">
      <c r="A1370" s="28">
        <v>4499</v>
      </c>
      <c r="B1370" s="28" t="s">
        <v>1096</v>
      </c>
      <c r="C1370" s="44" t="s">
        <v>589</v>
      </c>
      <c r="D1370" s="45"/>
      <c r="E1370" s="33" t="str">
        <f>IF(D1370&gt;0,($N$2-Excel_BuiltIn__FilterDatabase__1[[#This Row],[Szül Év.Hó.Nap]])/365.25,"0")</f>
        <v>0</v>
      </c>
      <c r="F1370" s="40"/>
      <c r="G1370" s="34" t="str">
        <f>CONCATENATE(H1370,Excel_BuiltIn__FilterDatabase__1[[#This Row],[Felnőtt]],Excel_BuiltIn__FilterDatabase__1[[#This Row],[Senior]],Excel_BuiltIn__FilterDatabase__1[[#This Row],[Super.s]],L1370)</f>
        <v xml:space="preserve">Super.s </v>
      </c>
      <c r="H1370" s="34" t="str">
        <f>IF(L1370="Nő","",IF(Excel_BuiltIn__FilterDatabase__1[[#This Row],[Kor]]&gt;=1=AND(Excel_BuiltIn__FilterDatabase__1[[#This Row],[Kor]]&lt;18),"Junior ",""))</f>
        <v/>
      </c>
      <c r="I1370" s="34" t="str">
        <f>IF(L1370="Nő","",IF(Excel_BuiltIn__FilterDatabase__1[[#This Row],[Kor]]&gt;=18=AND(Excel_BuiltIn__FilterDatabase__1[[#This Row],[Kor]]&lt;=49),"Felnőtt ",""))</f>
        <v/>
      </c>
      <c r="J1370" s="34" t="str">
        <f>IF(L1370="Nő","",IF(Excel_BuiltIn__FilterDatabase__1[[#This Row],[Kor]]&gt;49=AND(Excel_BuiltIn__FilterDatabase__1[[#This Row],[Kor]]&lt;=59),"Senior ",""))</f>
        <v/>
      </c>
      <c r="K1370" s="34" t="str">
        <f>IF(L1370="Nő","",IF(Excel_BuiltIn__FilterDatabase__1[[#This Row],[Kor]]&gt;=60,"Super.s ",""))</f>
        <v xml:space="preserve">Super.s </v>
      </c>
      <c r="L1370" s="34" t="str">
        <f>IF(Excel_BuiltIn__FilterDatabase__1[[#This Row],[Nem]]="Nő","Lady","")</f>
        <v/>
      </c>
    </row>
    <row r="1371" spans="1:12" s="1" customFormat="1" ht="27.6">
      <c r="A1371" s="28">
        <v>4501</v>
      </c>
      <c r="B1371" s="28" t="s">
        <v>1097</v>
      </c>
      <c r="C1371" s="44" t="s">
        <v>2365</v>
      </c>
      <c r="D1371" s="45"/>
      <c r="E1371" s="33" t="str">
        <f>IF(D1371&gt;0,($N$2-Excel_BuiltIn__FilterDatabase__1[[#This Row],[Szül Év.Hó.Nap]])/365.25,"0")</f>
        <v>0</v>
      </c>
      <c r="F1371" s="40"/>
      <c r="G1371" s="34" t="str">
        <f>CONCATENATE(H1371,Excel_BuiltIn__FilterDatabase__1[[#This Row],[Felnőtt]],Excel_BuiltIn__FilterDatabase__1[[#This Row],[Senior]],Excel_BuiltIn__FilterDatabase__1[[#This Row],[Super.s]],L1371)</f>
        <v xml:space="preserve">Super.s </v>
      </c>
      <c r="H1371" s="34" t="str">
        <f>IF(L1371="Nő","",IF(Excel_BuiltIn__FilterDatabase__1[[#This Row],[Kor]]&gt;=1=AND(Excel_BuiltIn__FilterDatabase__1[[#This Row],[Kor]]&lt;18),"Junior ",""))</f>
        <v/>
      </c>
      <c r="I1371" s="34" t="str">
        <f>IF(L1371="Nő","",IF(Excel_BuiltIn__FilterDatabase__1[[#This Row],[Kor]]&gt;=18=AND(Excel_BuiltIn__FilterDatabase__1[[#This Row],[Kor]]&lt;=49),"Felnőtt ",""))</f>
        <v/>
      </c>
      <c r="J1371" s="34" t="str">
        <f>IF(L1371="Nő","",IF(Excel_BuiltIn__FilterDatabase__1[[#This Row],[Kor]]&gt;49=AND(Excel_BuiltIn__FilterDatabase__1[[#This Row],[Kor]]&lt;=59),"Senior ",""))</f>
        <v/>
      </c>
      <c r="K1371" s="34" t="str">
        <f>IF(L1371="Nő","",IF(Excel_BuiltIn__FilterDatabase__1[[#This Row],[Kor]]&gt;=60,"Super.s ",""))</f>
        <v xml:space="preserve">Super.s </v>
      </c>
      <c r="L1371" s="34" t="str">
        <f>IF(Excel_BuiltIn__FilterDatabase__1[[#This Row],[Nem]]="Nő","Lady","")</f>
        <v/>
      </c>
    </row>
    <row r="1372" spans="1:12" s="1" customFormat="1" ht="13.8">
      <c r="A1372" s="28">
        <v>4502</v>
      </c>
      <c r="B1372" s="28" t="s">
        <v>1098</v>
      </c>
      <c r="C1372" s="44" t="s">
        <v>50</v>
      </c>
      <c r="D1372" s="45"/>
      <c r="E1372" s="33" t="str">
        <f>IF(D1372&gt;0,($N$2-Excel_BuiltIn__FilterDatabase__1[[#This Row],[Szül Év.Hó.Nap]])/365.25,"0")</f>
        <v>0</v>
      </c>
      <c r="F1372" s="40"/>
      <c r="G1372" s="34" t="str">
        <f>CONCATENATE(H1372,Excel_BuiltIn__FilterDatabase__1[[#This Row],[Felnőtt]],Excel_BuiltIn__FilterDatabase__1[[#This Row],[Senior]],Excel_BuiltIn__FilterDatabase__1[[#This Row],[Super.s]],L1372)</f>
        <v xml:space="preserve">Super.s </v>
      </c>
      <c r="H1372" s="34" t="str">
        <f>IF(L1372="Nő","",IF(Excel_BuiltIn__FilterDatabase__1[[#This Row],[Kor]]&gt;=1=AND(Excel_BuiltIn__FilterDatabase__1[[#This Row],[Kor]]&lt;18),"Junior ",""))</f>
        <v/>
      </c>
      <c r="I1372" s="34" t="str">
        <f>IF(L1372="Nő","",IF(Excel_BuiltIn__FilterDatabase__1[[#This Row],[Kor]]&gt;=18=AND(Excel_BuiltIn__FilterDatabase__1[[#This Row],[Kor]]&lt;=49),"Felnőtt ",""))</f>
        <v/>
      </c>
      <c r="J1372" s="34" t="str">
        <f>IF(L1372="Nő","",IF(Excel_BuiltIn__FilterDatabase__1[[#This Row],[Kor]]&gt;49=AND(Excel_BuiltIn__FilterDatabase__1[[#This Row],[Kor]]&lt;=59),"Senior ",""))</f>
        <v/>
      </c>
      <c r="K1372" s="34" t="str">
        <f>IF(L1372="Nő","",IF(Excel_BuiltIn__FilterDatabase__1[[#This Row],[Kor]]&gt;=60,"Super.s ",""))</f>
        <v xml:space="preserve">Super.s </v>
      </c>
      <c r="L1372" s="34" t="str">
        <f>IF(Excel_BuiltIn__FilterDatabase__1[[#This Row],[Nem]]="Nő","Lady","")</f>
        <v/>
      </c>
    </row>
    <row r="1373" spans="1:12" s="1" customFormat="1" ht="27.6">
      <c r="A1373" s="28">
        <v>4503</v>
      </c>
      <c r="B1373" s="28" t="s">
        <v>2637</v>
      </c>
      <c r="C1373" s="44" t="s">
        <v>964</v>
      </c>
      <c r="D1373" s="45"/>
      <c r="E1373" s="33" t="str">
        <f>IF(D1373&gt;0,($N$2-Excel_BuiltIn__FilterDatabase__1[[#This Row],[Szül Év.Hó.Nap]])/365.25,"0")</f>
        <v>0</v>
      </c>
      <c r="F1373" s="40"/>
      <c r="G1373" s="34" t="str">
        <f>CONCATENATE(H1373,Excel_BuiltIn__FilterDatabase__1[[#This Row],[Felnőtt]],Excel_BuiltIn__FilterDatabase__1[[#This Row],[Senior]],Excel_BuiltIn__FilterDatabase__1[[#This Row],[Super.s]],L1373)</f>
        <v xml:space="preserve">Super.s </v>
      </c>
      <c r="H1373" s="34" t="str">
        <f>IF(L1373="Nő","",IF(Excel_BuiltIn__FilterDatabase__1[[#This Row],[Kor]]&gt;=1=AND(Excel_BuiltIn__FilterDatabase__1[[#This Row],[Kor]]&lt;18),"Junior ",""))</f>
        <v/>
      </c>
      <c r="I1373" s="34" t="str">
        <f>IF(L1373="Nő","",IF(Excel_BuiltIn__FilterDatabase__1[[#This Row],[Kor]]&gt;=18=AND(Excel_BuiltIn__FilterDatabase__1[[#This Row],[Kor]]&lt;=49),"Felnőtt ",""))</f>
        <v/>
      </c>
      <c r="J1373" s="34" t="str">
        <f>IF(L1373="Nő","",IF(Excel_BuiltIn__FilterDatabase__1[[#This Row],[Kor]]&gt;49=AND(Excel_BuiltIn__FilterDatabase__1[[#This Row],[Kor]]&lt;=59),"Senior ",""))</f>
        <v/>
      </c>
      <c r="K1373" s="34" t="str">
        <f>IF(L1373="Nő","",IF(Excel_BuiltIn__FilterDatabase__1[[#This Row],[Kor]]&gt;=60,"Super.s ",""))</f>
        <v xml:space="preserve">Super.s </v>
      </c>
      <c r="L1373" s="34" t="str">
        <f>IF(Excel_BuiltIn__FilterDatabase__1[[#This Row],[Nem]]="Nő","Lady","")</f>
        <v/>
      </c>
    </row>
    <row r="1374" spans="1:12" s="1" customFormat="1" ht="27.6">
      <c r="A1374" s="28">
        <v>4508</v>
      </c>
      <c r="B1374" s="28" t="s">
        <v>2638</v>
      </c>
      <c r="C1374" s="44" t="s">
        <v>1011</v>
      </c>
      <c r="D1374" s="45"/>
      <c r="E1374" s="33" t="str">
        <f>IF(D1374&gt;0,($N$2-Excel_BuiltIn__FilterDatabase__1[[#This Row],[Szül Év.Hó.Nap]])/365.25,"0")</f>
        <v>0</v>
      </c>
      <c r="F1374" s="40"/>
      <c r="G1374" s="34" t="str">
        <f>CONCATENATE(H1374,Excel_BuiltIn__FilterDatabase__1[[#This Row],[Felnőtt]],Excel_BuiltIn__FilterDatabase__1[[#This Row],[Senior]],Excel_BuiltIn__FilterDatabase__1[[#This Row],[Super.s]],L1374)</f>
        <v xml:space="preserve">Super.s </v>
      </c>
      <c r="H1374" s="34" t="str">
        <f>IF(L1374="Nő","",IF(Excel_BuiltIn__FilterDatabase__1[[#This Row],[Kor]]&gt;=1=AND(Excel_BuiltIn__FilterDatabase__1[[#This Row],[Kor]]&lt;18),"Junior ",""))</f>
        <v/>
      </c>
      <c r="I1374" s="34" t="str">
        <f>IF(L1374="Nő","",IF(Excel_BuiltIn__FilterDatabase__1[[#This Row],[Kor]]&gt;=18=AND(Excel_BuiltIn__FilterDatabase__1[[#This Row],[Kor]]&lt;=49),"Felnőtt ",""))</f>
        <v/>
      </c>
      <c r="J1374" s="34" t="str">
        <f>IF(L1374="Nő","",IF(Excel_BuiltIn__FilterDatabase__1[[#This Row],[Kor]]&gt;49=AND(Excel_BuiltIn__FilterDatabase__1[[#This Row],[Kor]]&lt;=59),"Senior ",""))</f>
        <v/>
      </c>
      <c r="K1374" s="34" t="str">
        <f>IF(L1374="Nő","",IF(Excel_BuiltIn__FilterDatabase__1[[#This Row],[Kor]]&gt;=60,"Super.s ",""))</f>
        <v xml:space="preserve">Super.s </v>
      </c>
      <c r="L1374" s="34" t="str">
        <f>IF(Excel_BuiltIn__FilterDatabase__1[[#This Row],[Nem]]="Nő","Lady","")</f>
        <v/>
      </c>
    </row>
    <row r="1375" spans="1:12" s="1" customFormat="1" ht="13.8">
      <c r="A1375" s="28">
        <v>4513</v>
      </c>
      <c r="B1375" s="28" t="s">
        <v>1099</v>
      </c>
      <c r="C1375" s="44" t="s">
        <v>1006</v>
      </c>
      <c r="D1375" s="45"/>
      <c r="E1375" s="33" t="str">
        <f>IF(D1375&gt;0,($N$2-Excel_BuiltIn__FilterDatabase__1[[#This Row],[Szül Év.Hó.Nap]])/365.25,"0")</f>
        <v>0</v>
      </c>
      <c r="F1375" s="40"/>
      <c r="G1375" s="34" t="str">
        <f>CONCATENATE(H1375,Excel_BuiltIn__FilterDatabase__1[[#This Row],[Felnőtt]],Excel_BuiltIn__FilterDatabase__1[[#This Row],[Senior]],Excel_BuiltIn__FilterDatabase__1[[#This Row],[Super.s]],L1375)</f>
        <v xml:space="preserve">Super.s </v>
      </c>
      <c r="H1375" s="34" t="str">
        <f>IF(L1375="Nő","",IF(Excel_BuiltIn__FilterDatabase__1[[#This Row],[Kor]]&gt;=1=AND(Excel_BuiltIn__FilterDatabase__1[[#This Row],[Kor]]&lt;18),"Junior ",""))</f>
        <v/>
      </c>
      <c r="I1375" s="34" t="str">
        <f>IF(L1375="Nő","",IF(Excel_BuiltIn__FilterDatabase__1[[#This Row],[Kor]]&gt;=18=AND(Excel_BuiltIn__FilterDatabase__1[[#This Row],[Kor]]&lt;=49),"Felnőtt ",""))</f>
        <v/>
      </c>
      <c r="J1375" s="34" t="str">
        <f>IF(L1375="Nő","",IF(Excel_BuiltIn__FilterDatabase__1[[#This Row],[Kor]]&gt;49=AND(Excel_BuiltIn__FilterDatabase__1[[#This Row],[Kor]]&lt;=59),"Senior ",""))</f>
        <v/>
      </c>
      <c r="K1375" s="34" t="str">
        <f>IF(L1375="Nő","",IF(Excel_BuiltIn__FilterDatabase__1[[#This Row],[Kor]]&gt;=60,"Super.s ",""))</f>
        <v xml:space="preserve">Super.s </v>
      </c>
      <c r="L1375" s="34" t="str">
        <f>IF(Excel_BuiltIn__FilterDatabase__1[[#This Row],[Nem]]="Nő","Lady","")</f>
        <v/>
      </c>
    </row>
    <row r="1376" spans="1:12" s="1" customFormat="1" ht="13.8">
      <c r="A1376" s="28">
        <v>4514</v>
      </c>
      <c r="B1376" s="28" t="s">
        <v>301</v>
      </c>
      <c r="C1376" s="44" t="s">
        <v>2639</v>
      </c>
      <c r="D1376" s="45"/>
      <c r="E1376" s="33" t="str">
        <f>IF(D1376&gt;0,($N$2-Excel_BuiltIn__FilterDatabase__1[[#This Row],[Szül Év.Hó.Nap]])/365.25,"0")</f>
        <v>0</v>
      </c>
      <c r="F1376" s="40"/>
      <c r="G1376" s="34" t="str">
        <f>CONCATENATE(H1376,Excel_BuiltIn__FilterDatabase__1[[#This Row],[Felnőtt]],Excel_BuiltIn__FilterDatabase__1[[#This Row],[Senior]],Excel_BuiltIn__FilterDatabase__1[[#This Row],[Super.s]],L1376)</f>
        <v xml:space="preserve">Super.s </v>
      </c>
      <c r="H1376" s="34" t="str">
        <f>IF(L1376="Nő","",IF(Excel_BuiltIn__FilterDatabase__1[[#This Row],[Kor]]&gt;=1=AND(Excel_BuiltIn__FilterDatabase__1[[#This Row],[Kor]]&lt;18),"Junior ",""))</f>
        <v/>
      </c>
      <c r="I1376" s="34" t="str">
        <f>IF(L1376="Nő","",IF(Excel_BuiltIn__FilterDatabase__1[[#This Row],[Kor]]&gt;=18=AND(Excel_BuiltIn__FilterDatabase__1[[#This Row],[Kor]]&lt;=49),"Felnőtt ",""))</f>
        <v/>
      </c>
      <c r="J1376" s="34" t="str">
        <f>IF(L1376="Nő","",IF(Excel_BuiltIn__FilterDatabase__1[[#This Row],[Kor]]&gt;49=AND(Excel_BuiltIn__FilterDatabase__1[[#This Row],[Kor]]&lt;=59),"Senior ",""))</f>
        <v/>
      </c>
      <c r="K1376" s="34" t="str">
        <f>IF(L1376="Nő","",IF(Excel_BuiltIn__FilterDatabase__1[[#This Row],[Kor]]&gt;=60,"Super.s ",""))</f>
        <v xml:space="preserve">Super.s </v>
      </c>
      <c r="L1376" s="34" t="str">
        <f>IF(Excel_BuiltIn__FilterDatabase__1[[#This Row],[Nem]]="Nő","Lady","")</f>
        <v/>
      </c>
    </row>
    <row r="1377" spans="1:12" s="1" customFormat="1" ht="13.8">
      <c r="A1377" s="28">
        <v>4516</v>
      </c>
      <c r="B1377" s="28" t="s">
        <v>2198</v>
      </c>
      <c r="C1377" s="44" t="s">
        <v>939</v>
      </c>
      <c r="D1377" s="45"/>
      <c r="E1377" s="33" t="str">
        <f>IF(D1377&gt;0,($N$2-Excel_BuiltIn__FilterDatabase__1[[#This Row],[Szül Év.Hó.Nap]])/365.25,"0")</f>
        <v>0</v>
      </c>
      <c r="F1377" s="40"/>
      <c r="G1377" s="34" t="str">
        <f>CONCATENATE(H1377,Excel_BuiltIn__FilterDatabase__1[[#This Row],[Felnőtt]],Excel_BuiltIn__FilterDatabase__1[[#This Row],[Senior]],Excel_BuiltIn__FilterDatabase__1[[#This Row],[Super.s]],L1377)</f>
        <v xml:space="preserve">Super.s </v>
      </c>
      <c r="H1377" s="34" t="str">
        <f>IF(L1377="Nő","",IF(Excel_BuiltIn__FilterDatabase__1[[#This Row],[Kor]]&gt;=1=AND(Excel_BuiltIn__FilterDatabase__1[[#This Row],[Kor]]&lt;18),"Junior ",""))</f>
        <v/>
      </c>
      <c r="I1377" s="34" t="str">
        <f>IF(L1377="Nő","",IF(Excel_BuiltIn__FilterDatabase__1[[#This Row],[Kor]]&gt;=18=AND(Excel_BuiltIn__FilterDatabase__1[[#This Row],[Kor]]&lt;=49),"Felnőtt ",""))</f>
        <v/>
      </c>
      <c r="J1377" s="34" t="str">
        <f>IF(L1377="Nő","",IF(Excel_BuiltIn__FilterDatabase__1[[#This Row],[Kor]]&gt;49=AND(Excel_BuiltIn__FilterDatabase__1[[#This Row],[Kor]]&lt;=59),"Senior ",""))</f>
        <v/>
      </c>
      <c r="K1377" s="34" t="str">
        <f>IF(L1377="Nő","",IF(Excel_BuiltIn__FilterDatabase__1[[#This Row],[Kor]]&gt;=60,"Super.s ",""))</f>
        <v xml:space="preserve">Super.s </v>
      </c>
      <c r="L1377" s="34" t="str">
        <f>IF(Excel_BuiltIn__FilterDatabase__1[[#This Row],[Nem]]="Nő","Lady","")</f>
        <v/>
      </c>
    </row>
    <row r="1378" spans="1:12" s="1" customFormat="1" ht="13.8">
      <c r="A1378" s="28">
        <v>4518</v>
      </c>
      <c r="B1378" s="28" t="s">
        <v>2640</v>
      </c>
      <c r="C1378" s="44" t="s">
        <v>27</v>
      </c>
      <c r="D1378" s="45"/>
      <c r="E1378" s="33" t="str">
        <f>IF(D1378&gt;0,($N$2-Excel_BuiltIn__FilterDatabase__1[[#This Row],[Szül Év.Hó.Nap]])/365.25,"0")</f>
        <v>0</v>
      </c>
      <c r="F1378" s="40"/>
      <c r="G1378" s="34" t="str">
        <f>CONCATENATE(H1378,Excel_BuiltIn__FilterDatabase__1[[#This Row],[Felnőtt]],Excel_BuiltIn__FilterDatabase__1[[#This Row],[Senior]],Excel_BuiltIn__FilterDatabase__1[[#This Row],[Super.s]],L1378)</f>
        <v xml:space="preserve">Super.s </v>
      </c>
      <c r="H1378" s="34" t="str">
        <f>IF(L1378="Nő","",IF(Excel_BuiltIn__FilterDatabase__1[[#This Row],[Kor]]&gt;=1=AND(Excel_BuiltIn__FilterDatabase__1[[#This Row],[Kor]]&lt;18),"Junior ",""))</f>
        <v/>
      </c>
      <c r="I1378" s="34" t="str">
        <f>IF(L1378="Nő","",IF(Excel_BuiltIn__FilterDatabase__1[[#This Row],[Kor]]&gt;=18=AND(Excel_BuiltIn__FilterDatabase__1[[#This Row],[Kor]]&lt;=49),"Felnőtt ",""))</f>
        <v/>
      </c>
      <c r="J1378" s="34" t="str">
        <f>IF(L1378="Nő","",IF(Excel_BuiltIn__FilterDatabase__1[[#This Row],[Kor]]&gt;49=AND(Excel_BuiltIn__FilterDatabase__1[[#This Row],[Kor]]&lt;=59),"Senior ",""))</f>
        <v/>
      </c>
      <c r="K1378" s="34" t="str">
        <f>IF(L1378="Nő","",IF(Excel_BuiltIn__FilterDatabase__1[[#This Row],[Kor]]&gt;=60,"Super.s ",""))</f>
        <v xml:space="preserve">Super.s </v>
      </c>
      <c r="L1378" s="34" t="str">
        <f>IF(Excel_BuiltIn__FilterDatabase__1[[#This Row],[Nem]]="Nő","Lady","")</f>
        <v/>
      </c>
    </row>
    <row r="1379" spans="1:12" s="1" customFormat="1" ht="13.8">
      <c r="A1379" s="28">
        <v>4519</v>
      </c>
      <c r="B1379" s="28" t="s">
        <v>1100</v>
      </c>
      <c r="C1379" s="44" t="s">
        <v>963</v>
      </c>
      <c r="D1379" s="45"/>
      <c r="E1379" s="33" t="str">
        <f>IF(D1379&gt;0,($N$2-Excel_BuiltIn__FilterDatabase__1[[#This Row],[Szül Év.Hó.Nap]])/365.25,"0")</f>
        <v>0</v>
      </c>
      <c r="F1379" s="40"/>
      <c r="G1379" s="34" t="str">
        <f>CONCATENATE(H1379,Excel_BuiltIn__FilterDatabase__1[[#This Row],[Felnőtt]],Excel_BuiltIn__FilterDatabase__1[[#This Row],[Senior]],Excel_BuiltIn__FilterDatabase__1[[#This Row],[Super.s]],L1379)</f>
        <v xml:space="preserve">Super.s </v>
      </c>
      <c r="H1379" s="34" t="str">
        <f>IF(L1379="Nő","",IF(Excel_BuiltIn__FilterDatabase__1[[#This Row],[Kor]]&gt;=1=AND(Excel_BuiltIn__FilterDatabase__1[[#This Row],[Kor]]&lt;18),"Junior ",""))</f>
        <v/>
      </c>
      <c r="I1379" s="34" t="str">
        <f>IF(L1379="Nő","",IF(Excel_BuiltIn__FilterDatabase__1[[#This Row],[Kor]]&gt;=18=AND(Excel_BuiltIn__FilterDatabase__1[[#This Row],[Kor]]&lt;=49),"Felnőtt ",""))</f>
        <v/>
      </c>
      <c r="J1379" s="34" t="str">
        <f>IF(L1379="Nő","",IF(Excel_BuiltIn__FilterDatabase__1[[#This Row],[Kor]]&gt;49=AND(Excel_BuiltIn__FilterDatabase__1[[#This Row],[Kor]]&lt;=59),"Senior ",""))</f>
        <v/>
      </c>
      <c r="K1379" s="34" t="str">
        <f>IF(L1379="Nő","",IF(Excel_BuiltIn__FilterDatabase__1[[#This Row],[Kor]]&gt;=60,"Super.s ",""))</f>
        <v xml:space="preserve">Super.s </v>
      </c>
      <c r="L1379" s="34" t="str">
        <f>IF(Excel_BuiltIn__FilterDatabase__1[[#This Row],[Nem]]="Nő","Lady","")</f>
        <v/>
      </c>
    </row>
    <row r="1380" spans="1:12" s="1" customFormat="1" ht="13.8">
      <c r="A1380" s="28">
        <v>4521</v>
      </c>
      <c r="B1380" s="28" t="s">
        <v>1101</v>
      </c>
      <c r="C1380" s="44" t="s">
        <v>112</v>
      </c>
      <c r="D1380" s="45"/>
      <c r="E1380" s="33" t="str">
        <f>IF(D1380&gt;0,($N$2-Excel_BuiltIn__FilterDatabase__1[[#This Row],[Szül Év.Hó.Nap]])/365.25,"0")</f>
        <v>0</v>
      </c>
      <c r="F1380" s="40"/>
      <c r="G1380" s="34" t="str">
        <f>CONCATENATE(H1380,Excel_BuiltIn__FilterDatabase__1[[#This Row],[Felnőtt]],Excel_BuiltIn__FilterDatabase__1[[#This Row],[Senior]],Excel_BuiltIn__FilterDatabase__1[[#This Row],[Super.s]],L1380)</f>
        <v xml:space="preserve">Super.s </v>
      </c>
      <c r="H1380" s="34" t="str">
        <f>IF(L1380="Nő","",IF(Excel_BuiltIn__FilterDatabase__1[[#This Row],[Kor]]&gt;=1=AND(Excel_BuiltIn__FilterDatabase__1[[#This Row],[Kor]]&lt;18),"Junior ",""))</f>
        <v/>
      </c>
      <c r="I1380" s="34" t="str">
        <f>IF(L1380="Nő","",IF(Excel_BuiltIn__FilterDatabase__1[[#This Row],[Kor]]&gt;=18=AND(Excel_BuiltIn__FilterDatabase__1[[#This Row],[Kor]]&lt;=49),"Felnőtt ",""))</f>
        <v/>
      </c>
      <c r="J1380" s="34" t="str">
        <f>IF(L1380="Nő","",IF(Excel_BuiltIn__FilterDatabase__1[[#This Row],[Kor]]&gt;49=AND(Excel_BuiltIn__FilterDatabase__1[[#This Row],[Kor]]&lt;=59),"Senior ",""))</f>
        <v/>
      </c>
      <c r="K1380" s="34" t="str">
        <f>IF(L1380="Nő","",IF(Excel_BuiltIn__FilterDatabase__1[[#This Row],[Kor]]&gt;=60,"Super.s ",""))</f>
        <v xml:space="preserve">Super.s </v>
      </c>
      <c r="L1380" s="34" t="str">
        <f>IF(Excel_BuiltIn__FilterDatabase__1[[#This Row],[Nem]]="Nő","Lady","")</f>
        <v/>
      </c>
    </row>
    <row r="1381" spans="1:12" s="1" customFormat="1" ht="13.8">
      <c r="A1381" s="28">
        <v>4524</v>
      </c>
      <c r="B1381" s="28" t="s">
        <v>1102</v>
      </c>
      <c r="C1381" s="44" t="s">
        <v>87</v>
      </c>
      <c r="D1381" s="45"/>
      <c r="E1381" s="33" t="str">
        <f>IF(D1381&gt;0,($N$2-Excel_BuiltIn__FilterDatabase__1[[#This Row],[Szül Év.Hó.Nap]])/365.25,"0")</f>
        <v>0</v>
      </c>
      <c r="F1381" s="40"/>
      <c r="G1381" s="34" t="str">
        <f>CONCATENATE(H1381,Excel_BuiltIn__FilterDatabase__1[[#This Row],[Felnőtt]],Excel_BuiltIn__FilterDatabase__1[[#This Row],[Senior]],Excel_BuiltIn__FilterDatabase__1[[#This Row],[Super.s]],L1381)</f>
        <v xml:space="preserve">Super.s </v>
      </c>
      <c r="H1381" s="34" t="str">
        <f>IF(L1381="Nő","",IF(Excel_BuiltIn__FilterDatabase__1[[#This Row],[Kor]]&gt;=1=AND(Excel_BuiltIn__FilterDatabase__1[[#This Row],[Kor]]&lt;18),"Junior ",""))</f>
        <v/>
      </c>
      <c r="I1381" s="34" t="str">
        <f>IF(L1381="Nő","",IF(Excel_BuiltIn__FilterDatabase__1[[#This Row],[Kor]]&gt;=18=AND(Excel_BuiltIn__FilterDatabase__1[[#This Row],[Kor]]&lt;=49),"Felnőtt ",""))</f>
        <v/>
      </c>
      <c r="J1381" s="34" t="str">
        <f>IF(L1381="Nő","",IF(Excel_BuiltIn__FilterDatabase__1[[#This Row],[Kor]]&gt;49=AND(Excel_BuiltIn__FilterDatabase__1[[#This Row],[Kor]]&lt;=59),"Senior ",""))</f>
        <v/>
      </c>
      <c r="K1381" s="34" t="str">
        <f>IF(L1381="Nő","",IF(Excel_BuiltIn__FilterDatabase__1[[#This Row],[Kor]]&gt;=60,"Super.s ",""))</f>
        <v xml:space="preserve">Super.s </v>
      </c>
      <c r="L1381" s="34" t="str">
        <f>IF(Excel_BuiltIn__FilterDatabase__1[[#This Row],[Nem]]="Nő","Lady","")</f>
        <v/>
      </c>
    </row>
    <row r="1382" spans="1:12" s="1" customFormat="1" ht="13.8">
      <c r="A1382" s="28">
        <v>4532</v>
      </c>
      <c r="B1382" s="28" t="s">
        <v>1103</v>
      </c>
      <c r="C1382" s="44" t="s">
        <v>589</v>
      </c>
      <c r="D1382" s="45"/>
      <c r="E1382" s="33" t="str">
        <f>IF(D1382&gt;0,($N$2-Excel_BuiltIn__FilterDatabase__1[[#This Row],[Szül Év.Hó.Nap]])/365.25,"0")</f>
        <v>0</v>
      </c>
      <c r="F1382" s="40"/>
      <c r="G1382" s="34" t="str">
        <f>CONCATENATE(H1382,Excel_BuiltIn__FilterDatabase__1[[#This Row],[Felnőtt]],Excel_BuiltIn__FilterDatabase__1[[#This Row],[Senior]],Excel_BuiltIn__FilterDatabase__1[[#This Row],[Super.s]],L1382)</f>
        <v xml:space="preserve">Super.s </v>
      </c>
      <c r="H1382" s="34" t="str">
        <f>IF(L1382="Nő","",IF(Excel_BuiltIn__FilterDatabase__1[[#This Row],[Kor]]&gt;=1=AND(Excel_BuiltIn__FilterDatabase__1[[#This Row],[Kor]]&lt;18),"Junior ",""))</f>
        <v/>
      </c>
      <c r="I1382" s="34" t="str">
        <f>IF(L1382="Nő","",IF(Excel_BuiltIn__FilterDatabase__1[[#This Row],[Kor]]&gt;=18=AND(Excel_BuiltIn__FilterDatabase__1[[#This Row],[Kor]]&lt;=49),"Felnőtt ",""))</f>
        <v/>
      </c>
      <c r="J1382" s="34" t="str">
        <f>IF(L1382="Nő","",IF(Excel_BuiltIn__FilterDatabase__1[[#This Row],[Kor]]&gt;49=AND(Excel_BuiltIn__FilterDatabase__1[[#This Row],[Kor]]&lt;=59),"Senior ",""))</f>
        <v/>
      </c>
      <c r="K1382" s="34" t="str">
        <f>IF(L1382="Nő","",IF(Excel_BuiltIn__FilterDatabase__1[[#This Row],[Kor]]&gt;=60,"Super.s ",""))</f>
        <v xml:space="preserve">Super.s </v>
      </c>
      <c r="L1382" s="34" t="str">
        <f>IF(Excel_BuiltIn__FilterDatabase__1[[#This Row],[Nem]]="Nő","Lady","")</f>
        <v/>
      </c>
    </row>
    <row r="1383" spans="1:12" s="1" customFormat="1" ht="13.8">
      <c r="A1383" s="28">
        <v>4541</v>
      </c>
      <c r="B1383" s="28" t="s">
        <v>1104</v>
      </c>
      <c r="C1383" s="44" t="s">
        <v>246</v>
      </c>
      <c r="D1383" s="45"/>
      <c r="E1383" s="33" t="str">
        <f>IF(D1383&gt;0,($N$2-Excel_BuiltIn__FilterDatabase__1[[#This Row],[Szül Év.Hó.Nap]])/365.25,"0")</f>
        <v>0</v>
      </c>
      <c r="F1383" s="40"/>
      <c r="G1383" s="34" t="str">
        <f>CONCATENATE(H1383,Excel_BuiltIn__FilterDatabase__1[[#This Row],[Felnőtt]],Excel_BuiltIn__FilterDatabase__1[[#This Row],[Senior]],Excel_BuiltIn__FilterDatabase__1[[#This Row],[Super.s]],L1383)</f>
        <v xml:space="preserve">Super.s </v>
      </c>
      <c r="H1383" s="34" t="str">
        <f>IF(L1383="Nő","",IF(Excel_BuiltIn__FilterDatabase__1[[#This Row],[Kor]]&gt;=1=AND(Excel_BuiltIn__FilterDatabase__1[[#This Row],[Kor]]&lt;18),"Junior ",""))</f>
        <v/>
      </c>
      <c r="I1383" s="34" t="str">
        <f>IF(L1383="Nő","",IF(Excel_BuiltIn__FilterDatabase__1[[#This Row],[Kor]]&gt;=18=AND(Excel_BuiltIn__FilterDatabase__1[[#This Row],[Kor]]&lt;=49),"Felnőtt ",""))</f>
        <v/>
      </c>
      <c r="J1383" s="34" t="str">
        <f>IF(L1383="Nő","",IF(Excel_BuiltIn__FilterDatabase__1[[#This Row],[Kor]]&gt;49=AND(Excel_BuiltIn__FilterDatabase__1[[#This Row],[Kor]]&lt;=59),"Senior ",""))</f>
        <v/>
      </c>
      <c r="K1383" s="34" t="str">
        <f>IF(L1383="Nő","",IF(Excel_BuiltIn__FilterDatabase__1[[#This Row],[Kor]]&gt;=60,"Super.s ",""))</f>
        <v xml:space="preserve">Super.s </v>
      </c>
      <c r="L1383" s="34" t="str">
        <f>IF(Excel_BuiltIn__FilterDatabase__1[[#This Row],[Nem]]="Nő","Lady","")</f>
        <v/>
      </c>
    </row>
    <row r="1384" spans="1:12" s="1" customFormat="1" ht="13.8">
      <c r="A1384" s="28">
        <v>4544</v>
      </c>
      <c r="B1384" s="28" t="s">
        <v>288</v>
      </c>
      <c r="C1384" s="44" t="s">
        <v>285</v>
      </c>
      <c r="D1384" s="45"/>
      <c r="E1384" s="33" t="str">
        <f>IF(D1384&gt;0,($N$2-Excel_BuiltIn__FilterDatabase__1[[#This Row],[Szül Év.Hó.Nap]])/365.25,"0")</f>
        <v>0</v>
      </c>
      <c r="F1384" s="40"/>
      <c r="G1384" s="34" t="str">
        <f>CONCATENATE(H1384,Excel_BuiltIn__FilterDatabase__1[[#This Row],[Felnőtt]],Excel_BuiltIn__FilterDatabase__1[[#This Row],[Senior]],Excel_BuiltIn__FilterDatabase__1[[#This Row],[Super.s]],L1384)</f>
        <v xml:space="preserve">Super.s </v>
      </c>
      <c r="H1384" s="34" t="str">
        <f>IF(L1384="Nő","",IF(Excel_BuiltIn__FilterDatabase__1[[#This Row],[Kor]]&gt;=1=AND(Excel_BuiltIn__FilterDatabase__1[[#This Row],[Kor]]&lt;18),"Junior ",""))</f>
        <v/>
      </c>
      <c r="I1384" s="34" t="str">
        <f>IF(L1384="Nő","",IF(Excel_BuiltIn__FilterDatabase__1[[#This Row],[Kor]]&gt;=18=AND(Excel_BuiltIn__FilterDatabase__1[[#This Row],[Kor]]&lt;=49),"Felnőtt ",""))</f>
        <v/>
      </c>
      <c r="J1384" s="34" t="str">
        <f>IF(L1384="Nő","",IF(Excel_BuiltIn__FilterDatabase__1[[#This Row],[Kor]]&gt;49=AND(Excel_BuiltIn__FilterDatabase__1[[#This Row],[Kor]]&lt;=59),"Senior ",""))</f>
        <v/>
      </c>
      <c r="K1384" s="34" t="str">
        <f>IF(L1384="Nő","",IF(Excel_BuiltIn__FilterDatabase__1[[#This Row],[Kor]]&gt;=60,"Super.s ",""))</f>
        <v xml:space="preserve">Super.s </v>
      </c>
      <c r="L1384" s="34" t="str">
        <f>IF(Excel_BuiltIn__FilterDatabase__1[[#This Row],[Nem]]="Nő","Lady","")</f>
        <v/>
      </c>
    </row>
    <row r="1385" spans="1:12" s="1" customFormat="1" ht="13.8">
      <c r="A1385" s="28">
        <v>4545</v>
      </c>
      <c r="B1385" s="28" t="s">
        <v>1622</v>
      </c>
      <c r="C1385" s="44" t="s">
        <v>936</v>
      </c>
      <c r="D1385" s="45"/>
      <c r="E1385" s="33" t="str">
        <f>IF(D1385&gt;0,($N$2-Excel_BuiltIn__FilterDatabase__1[[#This Row],[Szül Év.Hó.Nap]])/365.25,"0")</f>
        <v>0</v>
      </c>
      <c r="F1385" s="40"/>
      <c r="G1385" s="34" t="str">
        <f>CONCATENATE(H1385,Excel_BuiltIn__FilterDatabase__1[[#This Row],[Felnőtt]],Excel_BuiltIn__FilterDatabase__1[[#This Row],[Senior]],Excel_BuiltIn__FilterDatabase__1[[#This Row],[Super.s]],L1385)</f>
        <v xml:space="preserve">Super.s </v>
      </c>
      <c r="H1385" s="34" t="str">
        <f>IF(L1385="Nő","",IF(Excel_BuiltIn__FilterDatabase__1[[#This Row],[Kor]]&gt;=1=AND(Excel_BuiltIn__FilterDatabase__1[[#This Row],[Kor]]&lt;18),"Junior ",""))</f>
        <v/>
      </c>
      <c r="I1385" s="34" t="str">
        <f>IF(L1385="Nő","",IF(Excel_BuiltIn__FilterDatabase__1[[#This Row],[Kor]]&gt;=18=AND(Excel_BuiltIn__FilterDatabase__1[[#This Row],[Kor]]&lt;=49),"Felnőtt ",""))</f>
        <v/>
      </c>
      <c r="J1385" s="34" t="str">
        <f>IF(L1385="Nő","",IF(Excel_BuiltIn__FilterDatabase__1[[#This Row],[Kor]]&gt;49=AND(Excel_BuiltIn__FilterDatabase__1[[#This Row],[Kor]]&lt;=59),"Senior ",""))</f>
        <v/>
      </c>
      <c r="K1385" s="34" t="str">
        <f>IF(L1385="Nő","",IF(Excel_BuiltIn__FilterDatabase__1[[#This Row],[Kor]]&gt;=60,"Super.s ",""))</f>
        <v xml:space="preserve">Super.s </v>
      </c>
      <c r="L1385" s="34" t="str">
        <f>IF(Excel_BuiltIn__FilterDatabase__1[[#This Row],[Nem]]="Nő","Lady","")</f>
        <v/>
      </c>
    </row>
    <row r="1386" spans="1:12" s="1" customFormat="1" ht="13.8">
      <c r="A1386" s="28">
        <v>4546</v>
      </c>
      <c r="B1386" s="28" t="s">
        <v>1105</v>
      </c>
      <c r="C1386" s="44" t="s">
        <v>953</v>
      </c>
      <c r="D1386" s="45"/>
      <c r="E1386" s="33" t="str">
        <f>IF(D1386&gt;0,($N$2-Excel_BuiltIn__FilterDatabase__1[[#This Row],[Szül Év.Hó.Nap]])/365.25,"0")</f>
        <v>0</v>
      </c>
      <c r="F1386" s="40"/>
      <c r="G1386" s="34" t="str">
        <f>CONCATENATE(H1386,Excel_BuiltIn__FilterDatabase__1[[#This Row],[Felnőtt]],Excel_BuiltIn__FilterDatabase__1[[#This Row],[Senior]],Excel_BuiltIn__FilterDatabase__1[[#This Row],[Super.s]],L1386)</f>
        <v xml:space="preserve">Super.s </v>
      </c>
      <c r="H1386" s="34" t="str">
        <f>IF(L1386="Nő","",IF(Excel_BuiltIn__FilterDatabase__1[[#This Row],[Kor]]&gt;=1=AND(Excel_BuiltIn__FilterDatabase__1[[#This Row],[Kor]]&lt;18),"Junior ",""))</f>
        <v/>
      </c>
      <c r="I1386" s="34" t="str">
        <f>IF(L1386="Nő","",IF(Excel_BuiltIn__FilterDatabase__1[[#This Row],[Kor]]&gt;=18=AND(Excel_BuiltIn__FilterDatabase__1[[#This Row],[Kor]]&lt;=49),"Felnőtt ",""))</f>
        <v/>
      </c>
      <c r="J1386" s="34" t="str">
        <f>IF(L1386="Nő","",IF(Excel_BuiltIn__FilterDatabase__1[[#This Row],[Kor]]&gt;49=AND(Excel_BuiltIn__FilterDatabase__1[[#This Row],[Kor]]&lt;=59),"Senior ",""))</f>
        <v/>
      </c>
      <c r="K1386" s="34" t="str">
        <f>IF(L1386="Nő","",IF(Excel_BuiltIn__FilterDatabase__1[[#This Row],[Kor]]&gt;=60,"Super.s ",""))</f>
        <v xml:space="preserve">Super.s </v>
      </c>
      <c r="L1386" s="34" t="str">
        <f>IF(Excel_BuiltIn__FilterDatabase__1[[#This Row],[Nem]]="Nő","Lady","")</f>
        <v/>
      </c>
    </row>
    <row r="1387" spans="1:12" s="1" customFormat="1" ht="13.8">
      <c r="A1387" s="28">
        <v>4547</v>
      </c>
      <c r="B1387" s="28" t="s">
        <v>1106</v>
      </c>
      <c r="C1387" s="44" t="s">
        <v>953</v>
      </c>
      <c r="D1387" s="45"/>
      <c r="E1387" s="33" t="str">
        <f>IF(D1387&gt;0,($N$2-Excel_BuiltIn__FilterDatabase__1[[#This Row],[Szül Év.Hó.Nap]])/365.25,"0")</f>
        <v>0</v>
      </c>
      <c r="F1387" s="40"/>
      <c r="G1387" s="34" t="str">
        <f>CONCATENATE(H1387,Excel_BuiltIn__FilterDatabase__1[[#This Row],[Felnőtt]],Excel_BuiltIn__FilterDatabase__1[[#This Row],[Senior]],Excel_BuiltIn__FilterDatabase__1[[#This Row],[Super.s]],L1387)</f>
        <v xml:space="preserve">Super.s </v>
      </c>
      <c r="H1387" s="34" t="str">
        <f>IF(L1387="Nő","",IF(Excel_BuiltIn__FilterDatabase__1[[#This Row],[Kor]]&gt;=1=AND(Excel_BuiltIn__FilterDatabase__1[[#This Row],[Kor]]&lt;18),"Junior ",""))</f>
        <v/>
      </c>
      <c r="I1387" s="34" t="str">
        <f>IF(L1387="Nő","",IF(Excel_BuiltIn__FilterDatabase__1[[#This Row],[Kor]]&gt;=18=AND(Excel_BuiltIn__FilterDatabase__1[[#This Row],[Kor]]&lt;=49),"Felnőtt ",""))</f>
        <v/>
      </c>
      <c r="J1387" s="34" t="str">
        <f>IF(L1387="Nő","",IF(Excel_BuiltIn__FilterDatabase__1[[#This Row],[Kor]]&gt;49=AND(Excel_BuiltIn__FilterDatabase__1[[#This Row],[Kor]]&lt;=59),"Senior ",""))</f>
        <v/>
      </c>
      <c r="K1387" s="34" t="str">
        <f>IF(L1387="Nő","",IF(Excel_BuiltIn__FilterDatabase__1[[#This Row],[Kor]]&gt;=60,"Super.s ",""))</f>
        <v xml:space="preserve">Super.s </v>
      </c>
      <c r="L1387" s="34" t="str">
        <f>IF(Excel_BuiltIn__FilterDatabase__1[[#This Row],[Nem]]="Nő","Lady","")</f>
        <v/>
      </c>
    </row>
    <row r="1388" spans="1:12" s="1" customFormat="1" ht="13.8">
      <c r="A1388" s="28">
        <v>4548</v>
      </c>
      <c r="B1388" s="28" t="s">
        <v>1107</v>
      </c>
      <c r="C1388" s="44" t="s">
        <v>953</v>
      </c>
      <c r="D1388" s="45"/>
      <c r="E1388" s="33" t="str">
        <f>IF(D1388&gt;0,($N$2-Excel_BuiltIn__FilterDatabase__1[[#This Row],[Szül Év.Hó.Nap]])/365.25,"0")</f>
        <v>0</v>
      </c>
      <c r="F1388" s="40"/>
      <c r="G1388" s="34" t="str">
        <f>CONCATENATE(H1388,Excel_BuiltIn__FilterDatabase__1[[#This Row],[Felnőtt]],Excel_BuiltIn__FilterDatabase__1[[#This Row],[Senior]],Excel_BuiltIn__FilterDatabase__1[[#This Row],[Super.s]],L1388)</f>
        <v xml:space="preserve">Super.s </v>
      </c>
      <c r="H1388" s="34" t="str">
        <f>IF(L1388="Nő","",IF(Excel_BuiltIn__FilterDatabase__1[[#This Row],[Kor]]&gt;=1=AND(Excel_BuiltIn__FilterDatabase__1[[#This Row],[Kor]]&lt;18),"Junior ",""))</f>
        <v/>
      </c>
      <c r="I1388" s="34" t="str">
        <f>IF(L1388="Nő","",IF(Excel_BuiltIn__FilterDatabase__1[[#This Row],[Kor]]&gt;=18=AND(Excel_BuiltIn__FilterDatabase__1[[#This Row],[Kor]]&lt;=49),"Felnőtt ",""))</f>
        <v/>
      </c>
      <c r="J1388" s="34" t="str">
        <f>IF(L1388="Nő","",IF(Excel_BuiltIn__FilterDatabase__1[[#This Row],[Kor]]&gt;49=AND(Excel_BuiltIn__FilterDatabase__1[[#This Row],[Kor]]&lt;=59),"Senior ",""))</f>
        <v/>
      </c>
      <c r="K1388" s="34" t="str">
        <f>IF(L1388="Nő","",IF(Excel_BuiltIn__FilterDatabase__1[[#This Row],[Kor]]&gt;=60,"Super.s ",""))</f>
        <v xml:space="preserve">Super.s </v>
      </c>
      <c r="L1388" s="34" t="str">
        <f>IF(Excel_BuiltIn__FilterDatabase__1[[#This Row],[Nem]]="Nő","Lady","")</f>
        <v/>
      </c>
    </row>
    <row r="1389" spans="1:12" s="1" customFormat="1" ht="27.6">
      <c r="A1389" s="28">
        <v>4551</v>
      </c>
      <c r="B1389" s="28" t="s">
        <v>2641</v>
      </c>
      <c r="C1389" s="44" t="s">
        <v>959</v>
      </c>
      <c r="D1389" s="45"/>
      <c r="E1389" s="33" t="str">
        <f>IF(D1389&gt;0,($N$2-Excel_BuiltIn__FilterDatabase__1[[#This Row],[Szül Év.Hó.Nap]])/365.25,"0")</f>
        <v>0</v>
      </c>
      <c r="F1389" s="40"/>
      <c r="G1389" s="34" t="str">
        <f>CONCATENATE(H1389,Excel_BuiltIn__FilterDatabase__1[[#This Row],[Felnőtt]],Excel_BuiltIn__FilterDatabase__1[[#This Row],[Senior]],Excel_BuiltIn__FilterDatabase__1[[#This Row],[Super.s]],L1389)</f>
        <v xml:space="preserve">Super.s </v>
      </c>
      <c r="H1389" s="34" t="str">
        <f>IF(L1389="Nő","",IF(Excel_BuiltIn__FilterDatabase__1[[#This Row],[Kor]]&gt;=1=AND(Excel_BuiltIn__FilterDatabase__1[[#This Row],[Kor]]&lt;18),"Junior ",""))</f>
        <v/>
      </c>
      <c r="I1389" s="34" t="str">
        <f>IF(L1389="Nő","",IF(Excel_BuiltIn__FilterDatabase__1[[#This Row],[Kor]]&gt;=18=AND(Excel_BuiltIn__FilterDatabase__1[[#This Row],[Kor]]&lt;=49),"Felnőtt ",""))</f>
        <v/>
      </c>
      <c r="J1389" s="34" t="str">
        <f>IF(L1389="Nő","",IF(Excel_BuiltIn__FilterDatabase__1[[#This Row],[Kor]]&gt;49=AND(Excel_BuiltIn__FilterDatabase__1[[#This Row],[Kor]]&lt;=59),"Senior ",""))</f>
        <v/>
      </c>
      <c r="K1389" s="34" t="str">
        <f>IF(L1389="Nő","",IF(Excel_BuiltIn__FilterDatabase__1[[#This Row],[Kor]]&gt;=60,"Super.s ",""))</f>
        <v xml:space="preserve">Super.s </v>
      </c>
      <c r="L1389" s="34" t="str">
        <f>IF(Excel_BuiltIn__FilterDatabase__1[[#This Row],[Nem]]="Nő","Lady","")</f>
        <v/>
      </c>
    </row>
    <row r="1390" spans="1:12" s="1" customFormat="1" ht="13.8">
      <c r="A1390" s="28">
        <v>4552</v>
      </c>
      <c r="B1390" s="28" t="s">
        <v>1108</v>
      </c>
      <c r="C1390" s="44" t="s">
        <v>962</v>
      </c>
      <c r="D1390" s="45"/>
      <c r="E1390" s="33" t="str">
        <f>IF(D1390&gt;0,($N$2-Excel_BuiltIn__FilterDatabase__1[[#This Row],[Szül Év.Hó.Nap]])/365.25,"0")</f>
        <v>0</v>
      </c>
      <c r="F1390" s="40"/>
      <c r="G1390" s="34" t="str">
        <f>CONCATENATE(H1390,Excel_BuiltIn__FilterDatabase__1[[#This Row],[Felnőtt]],Excel_BuiltIn__FilterDatabase__1[[#This Row],[Senior]],Excel_BuiltIn__FilterDatabase__1[[#This Row],[Super.s]],L1390)</f>
        <v xml:space="preserve">Super.s </v>
      </c>
      <c r="H1390" s="34" t="str">
        <f>IF(L1390="Nő","",IF(Excel_BuiltIn__FilterDatabase__1[[#This Row],[Kor]]&gt;=1=AND(Excel_BuiltIn__FilterDatabase__1[[#This Row],[Kor]]&lt;18),"Junior ",""))</f>
        <v/>
      </c>
      <c r="I1390" s="34" t="str">
        <f>IF(L1390="Nő","",IF(Excel_BuiltIn__FilterDatabase__1[[#This Row],[Kor]]&gt;=18=AND(Excel_BuiltIn__FilterDatabase__1[[#This Row],[Kor]]&lt;=49),"Felnőtt ",""))</f>
        <v/>
      </c>
      <c r="J1390" s="34" t="str">
        <f>IF(L1390="Nő","",IF(Excel_BuiltIn__FilterDatabase__1[[#This Row],[Kor]]&gt;49=AND(Excel_BuiltIn__FilterDatabase__1[[#This Row],[Kor]]&lt;=59),"Senior ",""))</f>
        <v/>
      </c>
      <c r="K1390" s="34" t="str">
        <f>IF(L1390="Nő","",IF(Excel_BuiltIn__FilterDatabase__1[[#This Row],[Kor]]&gt;=60,"Super.s ",""))</f>
        <v xml:space="preserve">Super.s </v>
      </c>
      <c r="L1390" s="34" t="str">
        <f>IF(Excel_BuiltIn__FilterDatabase__1[[#This Row],[Nem]]="Nő","Lady","")</f>
        <v/>
      </c>
    </row>
    <row r="1391" spans="1:12" s="1" customFormat="1" ht="13.8">
      <c r="A1391" s="28">
        <v>4557</v>
      </c>
      <c r="B1391" s="28" t="s">
        <v>1109</v>
      </c>
      <c r="C1391" s="44" t="s">
        <v>589</v>
      </c>
      <c r="D1391" s="45"/>
      <c r="E1391" s="33" t="str">
        <f>IF(D1391&gt;0,($N$2-Excel_BuiltIn__FilterDatabase__1[[#This Row],[Szül Év.Hó.Nap]])/365.25,"0")</f>
        <v>0</v>
      </c>
      <c r="F1391" s="40"/>
      <c r="G1391" s="34" t="str">
        <f>CONCATENATE(H1391,Excel_BuiltIn__FilterDatabase__1[[#This Row],[Felnőtt]],Excel_BuiltIn__FilterDatabase__1[[#This Row],[Senior]],Excel_BuiltIn__FilterDatabase__1[[#This Row],[Super.s]],L1391)</f>
        <v xml:space="preserve">Super.s </v>
      </c>
      <c r="H1391" s="34" t="str">
        <f>IF(L1391="Nő","",IF(Excel_BuiltIn__FilterDatabase__1[[#This Row],[Kor]]&gt;=1=AND(Excel_BuiltIn__FilterDatabase__1[[#This Row],[Kor]]&lt;18),"Junior ",""))</f>
        <v/>
      </c>
      <c r="I1391" s="34" t="str">
        <f>IF(L1391="Nő","",IF(Excel_BuiltIn__FilterDatabase__1[[#This Row],[Kor]]&gt;=18=AND(Excel_BuiltIn__FilterDatabase__1[[#This Row],[Kor]]&lt;=49),"Felnőtt ",""))</f>
        <v/>
      </c>
      <c r="J1391" s="34" t="str">
        <f>IF(L1391="Nő","",IF(Excel_BuiltIn__FilterDatabase__1[[#This Row],[Kor]]&gt;49=AND(Excel_BuiltIn__FilterDatabase__1[[#This Row],[Kor]]&lt;=59),"Senior ",""))</f>
        <v/>
      </c>
      <c r="K1391" s="34" t="str">
        <f>IF(L1391="Nő","",IF(Excel_BuiltIn__FilterDatabase__1[[#This Row],[Kor]]&gt;=60,"Super.s ",""))</f>
        <v xml:space="preserve">Super.s </v>
      </c>
      <c r="L1391" s="34" t="str">
        <f>IF(Excel_BuiltIn__FilterDatabase__1[[#This Row],[Nem]]="Nő","Lady","")</f>
        <v/>
      </c>
    </row>
    <row r="1392" spans="1:12" s="1" customFormat="1" ht="27.6">
      <c r="A1392" s="28">
        <v>4563</v>
      </c>
      <c r="B1392" s="28" t="s">
        <v>1110</v>
      </c>
      <c r="C1392" s="44" t="s">
        <v>27</v>
      </c>
      <c r="D1392" s="45"/>
      <c r="E1392" s="33" t="str">
        <f>IF(D1392&gt;0,($N$2-Excel_BuiltIn__FilterDatabase__1[[#This Row],[Szül Év.Hó.Nap]])/365.25,"0")</f>
        <v>0</v>
      </c>
      <c r="F1392" s="40"/>
      <c r="G1392" s="34" t="str">
        <f>CONCATENATE(H1392,Excel_BuiltIn__FilterDatabase__1[[#This Row],[Felnőtt]],Excel_BuiltIn__FilterDatabase__1[[#This Row],[Senior]],Excel_BuiltIn__FilterDatabase__1[[#This Row],[Super.s]],L1392)</f>
        <v xml:space="preserve">Super.s </v>
      </c>
      <c r="H1392" s="34" t="str">
        <f>IF(L1392="Nő","",IF(Excel_BuiltIn__FilterDatabase__1[[#This Row],[Kor]]&gt;=1=AND(Excel_BuiltIn__FilterDatabase__1[[#This Row],[Kor]]&lt;18),"Junior ",""))</f>
        <v/>
      </c>
      <c r="I1392" s="34" t="str">
        <f>IF(L1392="Nő","",IF(Excel_BuiltIn__FilterDatabase__1[[#This Row],[Kor]]&gt;=18=AND(Excel_BuiltIn__FilterDatabase__1[[#This Row],[Kor]]&lt;=49),"Felnőtt ",""))</f>
        <v/>
      </c>
      <c r="J1392" s="34" t="str">
        <f>IF(L1392="Nő","",IF(Excel_BuiltIn__FilterDatabase__1[[#This Row],[Kor]]&gt;49=AND(Excel_BuiltIn__FilterDatabase__1[[#This Row],[Kor]]&lt;=59),"Senior ",""))</f>
        <v/>
      </c>
      <c r="K1392" s="34" t="str">
        <f>IF(L1392="Nő","",IF(Excel_BuiltIn__FilterDatabase__1[[#This Row],[Kor]]&gt;=60,"Super.s ",""))</f>
        <v xml:space="preserve">Super.s </v>
      </c>
      <c r="L1392" s="34" t="str">
        <f>IF(Excel_BuiltIn__FilterDatabase__1[[#This Row],[Nem]]="Nő","Lady","")</f>
        <v/>
      </c>
    </row>
    <row r="1393" spans="1:12" s="1" customFormat="1" ht="27.6">
      <c r="A1393" s="28">
        <v>4568</v>
      </c>
      <c r="B1393" s="28" t="s">
        <v>1111</v>
      </c>
      <c r="C1393" s="44" t="s">
        <v>969</v>
      </c>
      <c r="D1393" s="45"/>
      <c r="E1393" s="33" t="str">
        <f>IF(D1393&gt;0,($N$2-Excel_BuiltIn__FilterDatabase__1[[#This Row],[Szül Év.Hó.Nap]])/365.25,"0")</f>
        <v>0</v>
      </c>
      <c r="F1393" s="40"/>
      <c r="G1393" s="34" t="str">
        <f>CONCATENATE(H1393,Excel_BuiltIn__FilterDatabase__1[[#This Row],[Felnőtt]],Excel_BuiltIn__FilterDatabase__1[[#This Row],[Senior]],Excel_BuiltIn__FilterDatabase__1[[#This Row],[Super.s]],L1393)</f>
        <v xml:space="preserve">Super.s </v>
      </c>
      <c r="H1393" s="34" t="str">
        <f>IF(L1393="Nő","",IF(Excel_BuiltIn__FilterDatabase__1[[#This Row],[Kor]]&gt;=1=AND(Excel_BuiltIn__FilterDatabase__1[[#This Row],[Kor]]&lt;18),"Junior ",""))</f>
        <v/>
      </c>
      <c r="I1393" s="34" t="str">
        <f>IF(L1393="Nő","",IF(Excel_BuiltIn__FilterDatabase__1[[#This Row],[Kor]]&gt;=18=AND(Excel_BuiltIn__FilterDatabase__1[[#This Row],[Kor]]&lt;=49),"Felnőtt ",""))</f>
        <v/>
      </c>
      <c r="J1393" s="34" t="str">
        <f>IF(L1393="Nő","",IF(Excel_BuiltIn__FilterDatabase__1[[#This Row],[Kor]]&gt;49=AND(Excel_BuiltIn__FilterDatabase__1[[#This Row],[Kor]]&lt;=59),"Senior ",""))</f>
        <v/>
      </c>
      <c r="K1393" s="34" t="str">
        <f>IF(L1393="Nő","",IF(Excel_BuiltIn__FilterDatabase__1[[#This Row],[Kor]]&gt;=60,"Super.s ",""))</f>
        <v xml:space="preserve">Super.s </v>
      </c>
      <c r="L1393" s="34" t="str">
        <f>IF(Excel_BuiltIn__FilterDatabase__1[[#This Row],[Nem]]="Nő","Lady","")</f>
        <v/>
      </c>
    </row>
    <row r="1394" spans="1:12" s="1" customFormat="1" ht="27.6">
      <c r="A1394" s="28">
        <v>4569</v>
      </c>
      <c r="B1394" s="28" t="s">
        <v>1112</v>
      </c>
      <c r="C1394" s="44" t="s">
        <v>1615</v>
      </c>
      <c r="D1394" s="45"/>
      <c r="E1394" s="33" t="str">
        <f>IF(D1394&gt;0,($N$2-Excel_BuiltIn__FilterDatabase__1[[#This Row],[Szül Év.Hó.Nap]])/365.25,"0")</f>
        <v>0</v>
      </c>
      <c r="F1394" s="40"/>
      <c r="G1394" s="34" t="str">
        <f>CONCATENATE(H1394,Excel_BuiltIn__FilterDatabase__1[[#This Row],[Felnőtt]],Excel_BuiltIn__FilterDatabase__1[[#This Row],[Senior]],Excel_BuiltIn__FilterDatabase__1[[#This Row],[Super.s]],L1394)</f>
        <v xml:space="preserve">Super.s </v>
      </c>
      <c r="H1394" s="34" t="str">
        <f>IF(L1394="Nő","",IF(Excel_BuiltIn__FilterDatabase__1[[#This Row],[Kor]]&gt;=1=AND(Excel_BuiltIn__FilterDatabase__1[[#This Row],[Kor]]&lt;18),"Junior ",""))</f>
        <v/>
      </c>
      <c r="I1394" s="34" t="str">
        <f>IF(L1394="Nő","",IF(Excel_BuiltIn__FilterDatabase__1[[#This Row],[Kor]]&gt;=18=AND(Excel_BuiltIn__FilterDatabase__1[[#This Row],[Kor]]&lt;=49),"Felnőtt ",""))</f>
        <v/>
      </c>
      <c r="J1394" s="34" t="str">
        <f>IF(L1394="Nő","",IF(Excel_BuiltIn__FilterDatabase__1[[#This Row],[Kor]]&gt;49=AND(Excel_BuiltIn__FilterDatabase__1[[#This Row],[Kor]]&lt;=59),"Senior ",""))</f>
        <v/>
      </c>
      <c r="K1394" s="34" t="str">
        <f>IF(L1394="Nő","",IF(Excel_BuiltIn__FilterDatabase__1[[#This Row],[Kor]]&gt;=60,"Super.s ",""))</f>
        <v xml:space="preserve">Super.s </v>
      </c>
      <c r="L1394" s="34" t="str">
        <f>IF(Excel_BuiltIn__FilterDatabase__1[[#This Row],[Nem]]="Nő","Lady","")</f>
        <v/>
      </c>
    </row>
    <row r="1395" spans="1:12" s="1" customFormat="1" ht="13.8">
      <c r="A1395" s="28">
        <v>4570</v>
      </c>
      <c r="B1395" s="28" t="s">
        <v>1113</v>
      </c>
      <c r="C1395" s="44" t="s">
        <v>640</v>
      </c>
      <c r="D1395" s="45"/>
      <c r="E1395" s="33" t="str">
        <f>IF(D1395&gt;0,($N$2-Excel_BuiltIn__FilterDatabase__1[[#This Row],[Szül Év.Hó.Nap]])/365.25,"0")</f>
        <v>0</v>
      </c>
      <c r="F1395" s="40"/>
      <c r="G1395" s="34" t="str">
        <f>CONCATENATE(H1395,Excel_BuiltIn__FilterDatabase__1[[#This Row],[Felnőtt]],Excel_BuiltIn__FilterDatabase__1[[#This Row],[Senior]],Excel_BuiltIn__FilterDatabase__1[[#This Row],[Super.s]],L1395)</f>
        <v xml:space="preserve">Super.s </v>
      </c>
      <c r="H1395" s="34" t="str">
        <f>IF(L1395="Nő","",IF(Excel_BuiltIn__FilterDatabase__1[[#This Row],[Kor]]&gt;=1=AND(Excel_BuiltIn__FilterDatabase__1[[#This Row],[Kor]]&lt;18),"Junior ",""))</f>
        <v/>
      </c>
      <c r="I1395" s="34" t="str">
        <f>IF(L1395="Nő","",IF(Excel_BuiltIn__FilterDatabase__1[[#This Row],[Kor]]&gt;=18=AND(Excel_BuiltIn__FilterDatabase__1[[#This Row],[Kor]]&lt;=49),"Felnőtt ",""))</f>
        <v/>
      </c>
      <c r="J1395" s="34" t="str">
        <f>IF(L1395="Nő","",IF(Excel_BuiltIn__FilterDatabase__1[[#This Row],[Kor]]&gt;49=AND(Excel_BuiltIn__FilterDatabase__1[[#This Row],[Kor]]&lt;=59),"Senior ",""))</f>
        <v/>
      </c>
      <c r="K1395" s="34" t="str">
        <f>IF(L1395="Nő","",IF(Excel_BuiltIn__FilterDatabase__1[[#This Row],[Kor]]&gt;=60,"Super.s ",""))</f>
        <v xml:space="preserve">Super.s </v>
      </c>
      <c r="L1395" s="34" t="str">
        <f>IF(Excel_BuiltIn__FilterDatabase__1[[#This Row],[Nem]]="Nő","Lady","")</f>
        <v/>
      </c>
    </row>
    <row r="1396" spans="1:12" s="1" customFormat="1" ht="13.8">
      <c r="A1396" s="28">
        <v>4571</v>
      </c>
      <c r="B1396" s="28" t="s">
        <v>506</v>
      </c>
      <c r="C1396" s="44" t="s">
        <v>1623</v>
      </c>
      <c r="D1396" s="45"/>
      <c r="E1396" s="33" t="str">
        <f>IF(D1396&gt;0,($N$2-Excel_BuiltIn__FilterDatabase__1[[#This Row],[Szül Év.Hó.Nap]])/365.25,"0")</f>
        <v>0</v>
      </c>
      <c r="F1396" s="40"/>
      <c r="G1396" s="34" t="str">
        <f>CONCATENATE(H1396,Excel_BuiltIn__FilterDatabase__1[[#This Row],[Felnőtt]],Excel_BuiltIn__FilterDatabase__1[[#This Row],[Senior]],Excel_BuiltIn__FilterDatabase__1[[#This Row],[Super.s]],L1396)</f>
        <v xml:space="preserve">Super.s </v>
      </c>
      <c r="H1396" s="34" t="str">
        <f>IF(L1396="Nő","",IF(Excel_BuiltIn__FilterDatabase__1[[#This Row],[Kor]]&gt;=1=AND(Excel_BuiltIn__FilterDatabase__1[[#This Row],[Kor]]&lt;18),"Junior ",""))</f>
        <v/>
      </c>
      <c r="I1396" s="34" t="str">
        <f>IF(L1396="Nő","",IF(Excel_BuiltIn__FilterDatabase__1[[#This Row],[Kor]]&gt;=18=AND(Excel_BuiltIn__FilterDatabase__1[[#This Row],[Kor]]&lt;=49),"Felnőtt ",""))</f>
        <v/>
      </c>
      <c r="J1396" s="34" t="str">
        <f>IF(L1396="Nő","",IF(Excel_BuiltIn__FilterDatabase__1[[#This Row],[Kor]]&gt;49=AND(Excel_BuiltIn__FilterDatabase__1[[#This Row],[Kor]]&lt;=59),"Senior ",""))</f>
        <v/>
      </c>
      <c r="K1396" s="34" t="str">
        <f>IF(L1396="Nő","",IF(Excel_BuiltIn__FilterDatabase__1[[#This Row],[Kor]]&gt;=60,"Super.s ",""))</f>
        <v xml:space="preserve">Super.s </v>
      </c>
      <c r="L1396" s="34" t="str">
        <f>IF(Excel_BuiltIn__FilterDatabase__1[[#This Row],[Nem]]="Nő","Lady","")</f>
        <v/>
      </c>
    </row>
    <row r="1397" spans="1:12" s="1" customFormat="1" ht="13.8">
      <c r="A1397" s="28">
        <v>4574</v>
      </c>
      <c r="B1397" s="28" t="s">
        <v>1114</v>
      </c>
      <c r="C1397" s="44" t="s">
        <v>985</v>
      </c>
      <c r="D1397" s="45"/>
      <c r="E1397" s="33" t="str">
        <f>IF(D1397&gt;0,($N$2-Excel_BuiltIn__FilterDatabase__1[[#This Row],[Szül Év.Hó.Nap]])/365.25,"0")</f>
        <v>0</v>
      </c>
      <c r="F1397" s="40"/>
      <c r="G1397" s="34" t="str">
        <f>CONCATENATE(H1397,Excel_BuiltIn__FilterDatabase__1[[#This Row],[Felnőtt]],Excel_BuiltIn__FilterDatabase__1[[#This Row],[Senior]],Excel_BuiltIn__FilterDatabase__1[[#This Row],[Super.s]],L1397)</f>
        <v xml:space="preserve">Super.s </v>
      </c>
      <c r="H1397" s="34" t="str">
        <f>IF(L1397="Nő","",IF(Excel_BuiltIn__FilterDatabase__1[[#This Row],[Kor]]&gt;=1=AND(Excel_BuiltIn__FilterDatabase__1[[#This Row],[Kor]]&lt;18),"Junior ",""))</f>
        <v/>
      </c>
      <c r="I1397" s="34" t="str">
        <f>IF(L1397="Nő","",IF(Excel_BuiltIn__FilterDatabase__1[[#This Row],[Kor]]&gt;=18=AND(Excel_BuiltIn__FilterDatabase__1[[#This Row],[Kor]]&lt;=49),"Felnőtt ",""))</f>
        <v/>
      </c>
      <c r="J1397" s="34" t="str">
        <f>IF(L1397="Nő","",IF(Excel_BuiltIn__FilterDatabase__1[[#This Row],[Kor]]&gt;49=AND(Excel_BuiltIn__FilterDatabase__1[[#This Row],[Kor]]&lt;=59),"Senior ",""))</f>
        <v/>
      </c>
      <c r="K1397" s="34" t="str">
        <f>IF(L1397="Nő","",IF(Excel_BuiltIn__FilterDatabase__1[[#This Row],[Kor]]&gt;=60,"Super.s ",""))</f>
        <v xml:space="preserve">Super.s </v>
      </c>
      <c r="L1397" s="34" t="str">
        <f>IF(Excel_BuiltIn__FilterDatabase__1[[#This Row],[Nem]]="Nő","Lady","")</f>
        <v/>
      </c>
    </row>
    <row r="1398" spans="1:12" s="1" customFormat="1" ht="13.8">
      <c r="A1398" s="28">
        <v>4574</v>
      </c>
      <c r="B1398" s="28" t="s">
        <v>1114</v>
      </c>
      <c r="C1398" s="44" t="s">
        <v>985</v>
      </c>
      <c r="D1398" s="45"/>
      <c r="E1398" s="33" t="str">
        <f>IF(D1398&gt;0,($N$2-Excel_BuiltIn__FilterDatabase__1[[#This Row],[Szül Év.Hó.Nap]])/365.25,"0")</f>
        <v>0</v>
      </c>
      <c r="F1398" s="40"/>
      <c r="G1398" s="34" t="str">
        <f>CONCATENATE(H1398,Excel_BuiltIn__FilterDatabase__1[[#This Row],[Felnőtt]],Excel_BuiltIn__FilterDatabase__1[[#This Row],[Senior]],Excel_BuiltIn__FilterDatabase__1[[#This Row],[Super.s]],L1398)</f>
        <v xml:space="preserve">Super.s </v>
      </c>
      <c r="H1398" s="34" t="str">
        <f>IF(L1398="Nő","",IF(Excel_BuiltIn__FilterDatabase__1[[#This Row],[Kor]]&gt;=1=AND(Excel_BuiltIn__FilterDatabase__1[[#This Row],[Kor]]&lt;18),"Junior ",""))</f>
        <v/>
      </c>
      <c r="I1398" s="34" t="str">
        <f>IF(L1398="Nő","",IF(Excel_BuiltIn__FilterDatabase__1[[#This Row],[Kor]]&gt;=18=AND(Excel_BuiltIn__FilterDatabase__1[[#This Row],[Kor]]&lt;=49),"Felnőtt ",""))</f>
        <v/>
      </c>
      <c r="J1398" s="34" t="str">
        <f>IF(L1398="Nő","",IF(Excel_BuiltIn__FilterDatabase__1[[#This Row],[Kor]]&gt;49=AND(Excel_BuiltIn__FilterDatabase__1[[#This Row],[Kor]]&lt;=59),"Senior ",""))</f>
        <v/>
      </c>
      <c r="K1398" s="34" t="str">
        <f>IF(L1398="Nő","",IF(Excel_BuiltIn__FilterDatabase__1[[#This Row],[Kor]]&gt;=60,"Super.s ",""))</f>
        <v xml:space="preserve">Super.s </v>
      </c>
      <c r="L1398" s="34" t="str">
        <f>IF(Excel_BuiltIn__FilterDatabase__1[[#This Row],[Nem]]="Nő","Lady","")</f>
        <v/>
      </c>
    </row>
    <row r="1399" spans="1:12" s="1" customFormat="1" ht="13.8">
      <c r="A1399" s="28">
        <v>4575</v>
      </c>
      <c r="B1399" s="28" t="s">
        <v>1115</v>
      </c>
      <c r="C1399" s="44" t="s">
        <v>985</v>
      </c>
      <c r="D1399" s="45"/>
      <c r="E1399" s="33" t="str">
        <f>IF(D1399&gt;0,($N$2-Excel_BuiltIn__FilterDatabase__1[[#This Row],[Szül Év.Hó.Nap]])/365.25,"0")</f>
        <v>0</v>
      </c>
      <c r="F1399" s="40"/>
      <c r="G1399" s="34" t="str">
        <f>CONCATENATE(H1399,Excel_BuiltIn__FilterDatabase__1[[#This Row],[Felnőtt]],Excel_BuiltIn__FilterDatabase__1[[#This Row],[Senior]],Excel_BuiltIn__FilterDatabase__1[[#This Row],[Super.s]],L1399)</f>
        <v xml:space="preserve">Super.s </v>
      </c>
      <c r="H1399" s="34" t="str">
        <f>IF(L1399="Nő","",IF(Excel_BuiltIn__FilterDatabase__1[[#This Row],[Kor]]&gt;=1=AND(Excel_BuiltIn__FilterDatabase__1[[#This Row],[Kor]]&lt;18),"Junior ",""))</f>
        <v/>
      </c>
      <c r="I1399" s="34" t="str">
        <f>IF(L1399="Nő","",IF(Excel_BuiltIn__FilterDatabase__1[[#This Row],[Kor]]&gt;=18=AND(Excel_BuiltIn__FilterDatabase__1[[#This Row],[Kor]]&lt;=49),"Felnőtt ",""))</f>
        <v/>
      </c>
      <c r="J1399" s="34" t="str">
        <f>IF(L1399="Nő","",IF(Excel_BuiltIn__FilterDatabase__1[[#This Row],[Kor]]&gt;49=AND(Excel_BuiltIn__FilterDatabase__1[[#This Row],[Kor]]&lt;=59),"Senior ",""))</f>
        <v/>
      </c>
      <c r="K1399" s="34" t="str">
        <f>IF(L1399="Nő","",IF(Excel_BuiltIn__FilterDatabase__1[[#This Row],[Kor]]&gt;=60,"Super.s ",""))</f>
        <v xml:space="preserve">Super.s </v>
      </c>
      <c r="L1399" s="34" t="str">
        <f>IF(Excel_BuiltIn__FilterDatabase__1[[#This Row],[Nem]]="Nő","Lady","")</f>
        <v/>
      </c>
    </row>
    <row r="1400" spans="1:12" s="1" customFormat="1" ht="13.8">
      <c r="A1400" s="28">
        <v>4576</v>
      </c>
      <c r="B1400" s="28" t="s">
        <v>1116</v>
      </c>
      <c r="C1400" s="44" t="s">
        <v>985</v>
      </c>
      <c r="D1400" s="45"/>
      <c r="E1400" s="33" t="str">
        <f>IF(D1400&gt;0,($N$2-Excel_BuiltIn__FilterDatabase__1[[#This Row],[Szül Év.Hó.Nap]])/365.25,"0")</f>
        <v>0</v>
      </c>
      <c r="F1400" s="40"/>
      <c r="G1400" s="34" t="str">
        <f>CONCATENATE(H1400,Excel_BuiltIn__FilterDatabase__1[[#This Row],[Felnőtt]],Excel_BuiltIn__FilterDatabase__1[[#This Row],[Senior]],Excel_BuiltIn__FilterDatabase__1[[#This Row],[Super.s]],L1400)</f>
        <v xml:space="preserve">Super.s </v>
      </c>
      <c r="H1400" s="34" t="str">
        <f>IF(L1400="Nő","",IF(Excel_BuiltIn__FilterDatabase__1[[#This Row],[Kor]]&gt;=1=AND(Excel_BuiltIn__FilterDatabase__1[[#This Row],[Kor]]&lt;18),"Junior ",""))</f>
        <v/>
      </c>
      <c r="I1400" s="34" t="str">
        <f>IF(L1400="Nő","",IF(Excel_BuiltIn__FilterDatabase__1[[#This Row],[Kor]]&gt;=18=AND(Excel_BuiltIn__FilterDatabase__1[[#This Row],[Kor]]&lt;=49),"Felnőtt ",""))</f>
        <v/>
      </c>
      <c r="J1400" s="34" t="str">
        <f>IF(L1400="Nő","",IF(Excel_BuiltIn__FilterDatabase__1[[#This Row],[Kor]]&gt;49=AND(Excel_BuiltIn__FilterDatabase__1[[#This Row],[Kor]]&lt;=59),"Senior ",""))</f>
        <v/>
      </c>
      <c r="K1400" s="34" t="str">
        <f>IF(L1400="Nő","",IF(Excel_BuiltIn__FilterDatabase__1[[#This Row],[Kor]]&gt;=60,"Super.s ",""))</f>
        <v xml:space="preserve">Super.s </v>
      </c>
      <c r="L1400" s="34" t="str">
        <f>IF(Excel_BuiltIn__FilterDatabase__1[[#This Row],[Nem]]="Nő","Lady","")</f>
        <v/>
      </c>
    </row>
    <row r="1401" spans="1:12" s="1" customFormat="1" ht="13.8">
      <c r="A1401" s="28">
        <v>4577</v>
      </c>
      <c r="B1401" s="28" t="s">
        <v>1117</v>
      </c>
      <c r="C1401" s="44" t="s">
        <v>589</v>
      </c>
      <c r="D1401" s="45"/>
      <c r="E1401" s="33" t="str">
        <f>IF(D1401&gt;0,($N$2-Excel_BuiltIn__FilterDatabase__1[[#This Row],[Szül Év.Hó.Nap]])/365.25,"0")</f>
        <v>0</v>
      </c>
      <c r="F1401" s="40"/>
      <c r="G1401" s="34" t="str">
        <f>CONCATENATE(H1401,Excel_BuiltIn__FilterDatabase__1[[#This Row],[Felnőtt]],Excel_BuiltIn__FilterDatabase__1[[#This Row],[Senior]],Excel_BuiltIn__FilterDatabase__1[[#This Row],[Super.s]],L1401)</f>
        <v xml:space="preserve">Super.s </v>
      </c>
      <c r="H1401" s="34" t="str">
        <f>IF(L1401="Nő","",IF(Excel_BuiltIn__FilterDatabase__1[[#This Row],[Kor]]&gt;=1=AND(Excel_BuiltIn__FilterDatabase__1[[#This Row],[Kor]]&lt;18),"Junior ",""))</f>
        <v/>
      </c>
      <c r="I1401" s="34" t="str">
        <f>IF(L1401="Nő","",IF(Excel_BuiltIn__FilterDatabase__1[[#This Row],[Kor]]&gt;=18=AND(Excel_BuiltIn__FilterDatabase__1[[#This Row],[Kor]]&lt;=49),"Felnőtt ",""))</f>
        <v/>
      </c>
      <c r="J1401" s="34" t="str">
        <f>IF(L1401="Nő","",IF(Excel_BuiltIn__FilterDatabase__1[[#This Row],[Kor]]&gt;49=AND(Excel_BuiltIn__FilterDatabase__1[[#This Row],[Kor]]&lt;=59),"Senior ",""))</f>
        <v/>
      </c>
      <c r="K1401" s="34" t="str">
        <f>IF(L1401="Nő","",IF(Excel_BuiltIn__FilterDatabase__1[[#This Row],[Kor]]&gt;=60,"Super.s ",""))</f>
        <v xml:space="preserve">Super.s </v>
      </c>
      <c r="L1401" s="34" t="str">
        <f>IF(Excel_BuiltIn__FilterDatabase__1[[#This Row],[Nem]]="Nő","Lady","")</f>
        <v/>
      </c>
    </row>
    <row r="1402" spans="1:12" s="1" customFormat="1" ht="13.8">
      <c r="A1402" s="28">
        <v>4579</v>
      </c>
      <c r="B1402" s="28" t="s">
        <v>1118</v>
      </c>
      <c r="C1402" s="44" t="s">
        <v>2364</v>
      </c>
      <c r="D1402" s="45"/>
      <c r="E1402" s="33" t="str">
        <f>IF(D1402&gt;0,($N$2-Excel_BuiltIn__FilterDatabase__1[[#This Row],[Szül Év.Hó.Nap]])/365.25,"0")</f>
        <v>0</v>
      </c>
      <c r="F1402" s="40"/>
      <c r="G1402" s="34" t="str">
        <f>CONCATENATE(H1402,Excel_BuiltIn__FilterDatabase__1[[#This Row],[Felnőtt]],Excel_BuiltIn__FilterDatabase__1[[#This Row],[Senior]],Excel_BuiltIn__FilterDatabase__1[[#This Row],[Super.s]],L1402)</f>
        <v xml:space="preserve">Super.s </v>
      </c>
      <c r="H1402" s="34" t="str">
        <f>IF(L1402="Nő","",IF(Excel_BuiltIn__FilterDatabase__1[[#This Row],[Kor]]&gt;=1=AND(Excel_BuiltIn__FilterDatabase__1[[#This Row],[Kor]]&lt;18),"Junior ",""))</f>
        <v/>
      </c>
      <c r="I1402" s="34" t="str">
        <f>IF(L1402="Nő","",IF(Excel_BuiltIn__FilterDatabase__1[[#This Row],[Kor]]&gt;=18=AND(Excel_BuiltIn__FilterDatabase__1[[#This Row],[Kor]]&lt;=49),"Felnőtt ",""))</f>
        <v/>
      </c>
      <c r="J1402" s="34" t="str">
        <f>IF(L1402="Nő","",IF(Excel_BuiltIn__FilterDatabase__1[[#This Row],[Kor]]&gt;49=AND(Excel_BuiltIn__FilterDatabase__1[[#This Row],[Kor]]&lt;=59),"Senior ",""))</f>
        <v/>
      </c>
      <c r="K1402" s="34" t="str">
        <f>IF(L1402="Nő","",IF(Excel_BuiltIn__FilterDatabase__1[[#This Row],[Kor]]&gt;=60,"Super.s ",""))</f>
        <v xml:space="preserve">Super.s </v>
      </c>
      <c r="L1402" s="34" t="str">
        <f>IF(Excel_BuiltIn__FilterDatabase__1[[#This Row],[Nem]]="Nő","Lady","")</f>
        <v/>
      </c>
    </row>
    <row r="1403" spans="1:12" s="1" customFormat="1" ht="13.8">
      <c r="A1403" s="28">
        <v>4581</v>
      </c>
      <c r="B1403" s="28" t="s">
        <v>217</v>
      </c>
      <c r="C1403" s="44" t="s">
        <v>1525</v>
      </c>
      <c r="D1403" s="45"/>
      <c r="E1403" s="33" t="str">
        <f>IF(D1403&gt;0,($N$2-Excel_BuiltIn__FilterDatabase__1[[#This Row],[Szül Év.Hó.Nap]])/365.25,"0")</f>
        <v>0</v>
      </c>
      <c r="F1403" s="40"/>
      <c r="G1403" s="34" t="str">
        <f>CONCATENATE(H1403,Excel_BuiltIn__FilterDatabase__1[[#This Row],[Felnőtt]],Excel_BuiltIn__FilterDatabase__1[[#This Row],[Senior]],Excel_BuiltIn__FilterDatabase__1[[#This Row],[Super.s]],L1403)</f>
        <v xml:space="preserve">Super.s </v>
      </c>
      <c r="H1403" s="34" t="str">
        <f>IF(L1403="Nő","",IF(Excel_BuiltIn__FilterDatabase__1[[#This Row],[Kor]]&gt;=1=AND(Excel_BuiltIn__FilterDatabase__1[[#This Row],[Kor]]&lt;18),"Junior ",""))</f>
        <v/>
      </c>
      <c r="I1403" s="34" t="str">
        <f>IF(L1403="Nő","",IF(Excel_BuiltIn__FilterDatabase__1[[#This Row],[Kor]]&gt;=18=AND(Excel_BuiltIn__FilterDatabase__1[[#This Row],[Kor]]&lt;=49),"Felnőtt ",""))</f>
        <v/>
      </c>
      <c r="J1403" s="34" t="str">
        <f>IF(L1403="Nő","",IF(Excel_BuiltIn__FilterDatabase__1[[#This Row],[Kor]]&gt;49=AND(Excel_BuiltIn__FilterDatabase__1[[#This Row],[Kor]]&lt;=59),"Senior ",""))</f>
        <v/>
      </c>
      <c r="K1403" s="34" t="str">
        <f>IF(L1403="Nő","",IF(Excel_BuiltIn__FilterDatabase__1[[#This Row],[Kor]]&gt;=60,"Super.s ",""))</f>
        <v xml:space="preserve">Super.s </v>
      </c>
      <c r="L1403" s="34" t="str">
        <f>IF(Excel_BuiltIn__FilterDatabase__1[[#This Row],[Nem]]="Nő","Lady","")</f>
        <v/>
      </c>
    </row>
    <row r="1404" spans="1:12" s="1" customFormat="1" ht="13.8">
      <c r="A1404" s="28">
        <v>4582</v>
      </c>
      <c r="B1404" s="28" t="s">
        <v>1119</v>
      </c>
      <c r="C1404" s="44" t="s">
        <v>87</v>
      </c>
      <c r="D1404" s="45"/>
      <c r="E1404" s="33" t="str">
        <f>IF(D1404&gt;0,($N$2-Excel_BuiltIn__FilterDatabase__1[[#This Row],[Szül Év.Hó.Nap]])/365.25,"0")</f>
        <v>0</v>
      </c>
      <c r="F1404" s="40"/>
      <c r="G1404" s="34" t="str">
        <f>CONCATENATE(H1404,Excel_BuiltIn__FilterDatabase__1[[#This Row],[Felnőtt]],Excel_BuiltIn__FilterDatabase__1[[#This Row],[Senior]],Excel_BuiltIn__FilterDatabase__1[[#This Row],[Super.s]],L1404)</f>
        <v xml:space="preserve">Super.s </v>
      </c>
      <c r="H1404" s="34" t="str">
        <f>IF(L1404="Nő","",IF(Excel_BuiltIn__FilterDatabase__1[[#This Row],[Kor]]&gt;=1=AND(Excel_BuiltIn__FilterDatabase__1[[#This Row],[Kor]]&lt;18),"Junior ",""))</f>
        <v/>
      </c>
      <c r="I1404" s="34" t="str">
        <f>IF(L1404="Nő","",IF(Excel_BuiltIn__FilterDatabase__1[[#This Row],[Kor]]&gt;=18=AND(Excel_BuiltIn__FilterDatabase__1[[#This Row],[Kor]]&lt;=49),"Felnőtt ",""))</f>
        <v/>
      </c>
      <c r="J1404" s="34" t="str">
        <f>IF(L1404="Nő","",IF(Excel_BuiltIn__FilterDatabase__1[[#This Row],[Kor]]&gt;49=AND(Excel_BuiltIn__FilterDatabase__1[[#This Row],[Kor]]&lt;=59),"Senior ",""))</f>
        <v/>
      </c>
      <c r="K1404" s="34" t="str">
        <f>IF(L1404="Nő","",IF(Excel_BuiltIn__FilterDatabase__1[[#This Row],[Kor]]&gt;=60,"Super.s ",""))</f>
        <v xml:space="preserve">Super.s </v>
      </c>
      <c r="L1404" s="34" t="str">
        <f>IF(Excel_BuiltIn__FilterDatabase__1[[#This Row],[Nem]]="Nő","Lady","")</f>
        <v/>
      </c>
    </row>
    <row r="1405" spans="1:12" s="1" customFormat="1" ht="13.8">
      <c r="A1405" s="28">
        <v>4586</v>
      </c>
      <c r="B1405" s="28" t="s">
        <v>1120</v>
      </c>
      <c r="C1405" s="44" t="s">
        <v>114</v>
      </c>
      <c r="D1405" s="45"/>
      <c r="E1405" s="33" t="str">
        <f>IF(D1405&gt;0,($N$2-Excel_BuiltIn__FilterDatabase__1[[#This Row],[Szül Év.Hó.Nap]])/365.25,"0")</f>
        <v>0</v>
      </c>
      <c r="F1405" s="40"/>
      <c r="G1405" s="34" t="str">
        <f>CONCATENATE(H1405,Excel_BuiltIn__FilterDatabase__1[[#This Row],[Felnőtt]],Excel_BuiltIn__FilterDatabase__1[[#This Row],[Senior]],Excel_BuiltIn__FilterDatabase__1[[#This Row],[Super.s]],L1405)</f>
        <v xml:space="preserve">Super.s </v>
      </c>
      <c r="H1405" s="34" t="str">
        <f>IF(L1405="Nő","",IF(Excel_BuiltIn__FilterDatabase__1[[#This Row],[Kor]]&gt;=1=AND(Excel_BuiltIn__FilterDatabase__1[[#This Row],[Kor]]&lt;18),"Junior ",""))</f>
        <v/>
      </c>
      <c r="I1405" s="34" t="str">
        <f>IF(L1405="Nő","",IF(Excel_BuiltIn__FilterDatabase__1[[#This Row],[Kor]]&gt;=18=AND(Excel_BuiltIn__FilterDatabase__1[[#This Row],[Kor]]&lt;=49),"Felnőtt ",""))</f>
        <v/>
      </c>
      <c r="J1405" s="34" t="str">
        <f>IF(L1405="Nő","",IF(Excel_BuiltIn__FilterDatabase__1[[#This Row],[Kor]]&gt;49=AND(Excel_BuiltIn__FilterDatabase__1[[#This Row],[Kor]]&lt;=59),"Senior ",""))</f>
        <v/>
      </c>
      <c r="K1405" s="34" t="str">
        <f>IF(L1405="Nő","",IF(Excel_BuiltIn__FilterDatabase__1[[#This Row],[Kor]]&gt;=60,"Super.s ",""))</f>
        <v xml:space="preserve">Super.s </v>
      </c>
      <c r="L1405" s="34" t="str">
        <f>IF(Excel_BuiltIn__FilterDatabase__1[[#This Row],[Nem]]="Nő","Lady","")</f>
        <v/>
      </c>
    </row>
    <row r="1406" spans="1:12" s="1" customFormat="1" ht="13.8">
      <c r="A1406" s="28">
        <v>4587</v>
      </c>
      <c r="B1406" s="28" t="s">
        <v>1121</v>
      </c>
      <c r="C1406" s="44" t="s">
        <v>1026</v>
      </c>
      <c r="D1406" s="45"/>
      <c r="E1406" s="33" t="str">
        <f>IF(D1406&gt;0,($N$2-Excel_BuiltIn__FilterDatabase__1[[#This Row],[Szül Év.Hó.Nap]])/365.25,"0")</f>
        <v>0</v>
      </c>
      <c r="F1406" s="40"/>
      <c r="G1406" s="34" t="str">
        <f>CONCATENATE(H1406,Excel_BuiltIn__FilterDatabase__1[[#This Row],[Felnőtt]],Excel_BuiltIn__FilterDatabase__1[[#This Row],[Senior]],Excel_BuiltIn__FilterDatabase__1[[#This Row],[Super.s]],L1406)</f>
        <v xml:space="preserve">Super.s </v>
      </c>
      <c r="H1406" s="34" t="str">
        <f>IF(L1406="Nő","",IF(Excel_BuiltIn__FilterDatabase__1[[#This Row],[Kor]]&gt;=1=AND(Excel_BuiltIn__FilterDatabase__1[[#This Row],[Kor]]&lt;18),"Junior ",""))</f>
        <v/>
      </c>
      <c r="I1406" s="34" t="str">
        <f>IF(L1406="Nő","",IF(Excel_BuiltIn__FilterDatabase__1[[#This Row],[Kor]]&gt;=18=AND(Excel_BuiltIn__FilterDatabase__1[[#This Row],[Kor]]&lt;=49),"Felnőtt ",""))</f>
        <v/>
      </c>
      <c r="J1406" s="34" t="str">
        <f>IF(L1406="Nő","",IF(Excel_BuiltIn__FilterDatabase__1[[#This Row],[Kor]]&gt;49=AND(Excel_BuiltIn__FilterDatabase__1[[#This Row],[Kor]]&lt;=59),"Senior ",""))</f>
        <v/>
      </c>
      <c r="K1406" s="34" t="str">
        <f>IF(L1406="Nő","",IF(Excel_BuiltIn__FilterDatabase__1[[#This Row],[Kor]]&gt;=60,"Super.s ",""))</f>
        <v xml:space="preserve">Super.s </v>
      </c>
      <c r="L1406" s="34" t="str">
        <f>IF(Excel_BuiltIn__FilterDatabase__1[[#This Row],[Nem]]="Nő","Lady","")</f>
        <v/>
      </c>
    </row>
    <row r="1407" spans="1:12" s="1" customFormat="1" ht="13.8">
      <c r="A1407" s="28">
        <v>4589</v>
      </c>
      <c r="B1407" s="28" t="s">
        <v>1122</v>
      </c>
      <c r="C1407" s="44" t="s">
        <v>1523</v>
      </c>
      <c r="D1407" s="45"/>
      <c r="E1407" s="33" t="str">
        <f>IF(D1407&gt;0,($N$2-Excel_BuiltIn__FilterDatabase__1[[#This Row],[Szül Év.Hó.Nap]])/365.25,"0")</f>
        <v>0</v>
      </c>
      <c r="F1407" s="40"/>
      <c r="G1407" s="34" t="str">
        <f>CONCATENATE(H1407,Excel_BuiltIn__FilterDatabase__1[[#This Row],[Felnőtt]],Excel_BuiltIn__FilterDatabase__1[[#This Row],[Senior]],Excel_BuiltIn__FilterDatabase__1[[#This Row],[Super.s]],L1407)</f>
        <v xml:space="preserve">Super.s </v>
      </c>
      <c r="H1407" s="34" t="str">
        <f>IF(L1407="Nő","",IF(Excel_BuiltIn__FilterDatabase__1[[#This Row],[Kor]]&gt;=1=AND(Excel_BuiltIn__FilterDatabase__1[[#This Row],[Kor]]&lt;18),"Junior ",""))</f>
        <v/>
      </c>
      <c r="I1407" s="34" t="str">
        <f>IF(L1407="Nő","",IF(Excel_BuiltIn__FilterDatabase__1[[#This Row],[Kor]]&gt;=18=AND(Excel_BuiltIn__FilterDatabase__1[[#This Row],[Kor]]&lt;=49),"Felnőtt ",""))</f>
        <v/>
      </c>
      <c r="J1407" s="34" t="str">
        <f>IF(L1407="Nő","",IF(Excel_BuiltIn__FilterDatabase__1[[#This Row],[Kor]]&gt;49=AND(Excel_BuiltIn__FilterDatabase__1[[#This Row],[Kor]]&lt;=59),"Senior ",""))</f>
        <v/>
      </c>
      <c r="K1407" s="34" t="str">
        <f>IF(L1407="Nő","",IF(Excel_BuiltIn__FilterDatabase__1[[#This Row],[Kor]]&gt;=60,"Super.s ",""))</f>
        <v xml:space="preserve">Super.s </v>
      </c>
      <c r="L1407" s="34" t="str">
        <f>IF(Excel_BuiltIn__FilterDatabase__1[[#This Row],[Nem]]="Nő","Lady","")</f>
        <v/>
      </c>
    </row>
    <row r="1408" spans="1:12" s="1" customFormat="1" ht="13.8">
      <c r="A1408" s="28">
        <v>4591</v>
      </c>
      <c r="B1408" s="28" t="s">
        <v>1123</v>
      </c>
      <c r="C1408" s="44" t="s">
        <v>114</v>
      </c>
      <c r="D1408" s="45"/>
      <c r="E1408" s="33" t="str">
        <f>IF(D1408&gt;0,($N$2-Excel_BuiltIn__FilterDatabase__1[[#This Row],[Szül Év.Hó.Nap]])/365.25,"0")</f>
        <v>0</v>
      </c>
      <c r="F1408" s="40"/>
      <c r="G1408" s="34" t="str">
        <f>CONCATENATE(H1408,Excel_BuiltIn__FilterDatabase__1[[#This Row],[Felnőtt]],Excel_BuiltIn__FilterDatabase__1[[#This Row],[Senior]],Excel_BuiltIn__FilterDatabase__1[[#This Row],[Super.s]],L1408)</f>
        <v xml:space="preserve">Super.s </v>
      </c>
      <c r="H1408" s="34" t="str">
        <f>IF(L1408="Nő","",IF(Excel_BuiltIn__FilterDatabase__1[[#This Row],[Kor]]&gt;=1=AND(Excel_BuiltIn__FilterDatabase__1[[#This Row],[Kor]]&lt;18),"Junior ",""))</f>
        <v/>
      </c>
      <c r="I1408" s="34" t="str">
        <f>IF(L1408="Nő","",IF(Excel_BuiltIn__FilterDatabase__1[[#This Row],[Kor]]&gt;=18=AND(Excel_BuiltIn__FilterDatabase__1[[#This Row],[Kor]]&lt;=49),"Felnőtt ",""))</f>
        <v/>
      </c>
      <c r="J1408" s="34" t="str">
        <f>IF(L1408="Nő","",IF(Excel_BuiltIn__FilterDatabase__1[[#This Row],[Kor]]&gt;49=AND(Excel_BuiltIn__FilterDatabase__1[[#This Row],[Kor]]&lt;=59),"Senior ",""))</f>
        <v/>
      </c>
      <c r="K1408" s="34" t="str">
        <f>IF(L1408="Nő","",IF(Excel_BuiltIn__FilterDatabase__1[[#This Row],[Kor]]&gt;=60,"Super.s ",""))</f>
        <v xml:space="preserve">Super.s </v>
      </c>
      <c r="L1408" s="34" t="str">
        <f>IF(Excel_BuiltIn__FilterDatabase__1[[#This Row],[Nem]]="Nő","Lady","")</f>
        <v/>
      </c>
    </row>
    <row r="1409" spans="1:12" s="1" customFormat="1" ht="27.6">
      <c r="A1409" s="28">
        <v>4592</v>
      </c>
      <c r="B1409" s="28" t="s">
        <v>1124</v>
      </c>
      <c r="C1409" s="44" t="s">
        <v>589</v>
      </c>
      <c r="D1409" s="45"/>
      <c r="E1409" s="33" t="str">
        <f>IF(D1409&gt;0,($N$2-Excel_BuiltIn__FilterDatabase__1[[#This Row],[Szül Év.Hó.Nap]])/365.25,"0")</f>
        <v>0</v>
      </c>
      <c r="F1409" s="40"/>
      <c r="G1409" s="34" t="str">
        <f>CONCATENATE(H1409,Excel_BuiltIn__FilterDatabase__1[[#This Row],[Felnőtt]],Excel_BuiltIn__FilterDatabase__1[[#This Row],[Senior]],Excel_BuiltIn__FilterDatabase__1[[#This Row],[Super.s]],L1409)</f>
        <v xml:space="preserve">Super.s </v>
      </c>
      <c r="H1409" s="34" t="str">
        <f>IF(L1409="Nő","",IF(Excel_BuiltIn__FilterDatabase__1[[#This Row],[Kor]]&gt;=1=AND(Excel_BuiltIn__FilterDatabase__1[[#This Row],[Kor]]&lt;18),"Junior ",""))</f>
        <v/>
      </c>
      <c r="I1409" s="34" t="str">
        <f>IF(L1409="Nő","",IF(Excel_BuiltIn__FilterDatabase__1[[#This Row],[Kor]]&gt;=18=AND(Excel_BuiltIn__FilterDatabase__1[[#This Row],[Kor]]&lt;=49),"Felnőtt ",""))</f>
        <v/>
      </c>
      <c r="J1409" s="34" t="str">
        <f>IF(L1409="Nő","",IF(Excel_BuiltIn__FilterDatabase__1[[#This Row],[Kor]]&gt;49=AND(Excel_BuiltIn__FilterDatabase__1[[#This Row],[Kor]]&lt;=59),"Senior ",""))</f>
        <v/>
      </c>
      <c r="K1409" s="34" t="str">
        <f>IF(L1409="Nő","",IF(Excel_BuiltIn__FilterDatabase__1[[#This Row],[Kor]]&gt;=60,"Super.s ",""))</f>
        <v xml:space="preserve">Super.s </v>
      </c>
      <c r="L1409" s="34" t="str">
        <f>IF(Excel_BuiltIn__FilterDatabase__1[[#This Row],[Nem]]="Nő","Lady","")</f>
        <v/>
      </c>
    </row>
    <row r="1410" spans="1:12" s="1" customFormat="1" ht="27.6">
      <c r="A1410" s="28">
        <v>4594</v>
      </c>
      <c r="B1410" s="28" t="s">
        <v>2642</v>
      </c>
      <c r="C1410" s="44" t="s">
        <v>285</v>
      </c>
      <c r="D1410" s="45"/>
      <c r="E1410" s="33" t="str">
        <f>IF(D1410&gt;0,($N$2-Excel_BuiltIn__FilterDatabase__1[[#This Row],[Szül Év.Hó.Nap]])/365.25,"0")</f>
        <v>0</v>
      </c>
      <c r="F1410" s="40"/>
      <c r="G1410" s="34" t="str">
        <f>CONCATENATE(H1410,Excel_BuiltIn__FilterDatabase__1[[#This Row],[Felnőtt]],Excel_BuiltIn__FilterDatabase__1[[#This Row],[Senior]],Excel_BuiltIn__FilterDatabase__1[[#This Row],[Super.s]],L1410)</f>
        <v xml:space="preserve">Super.s </v>
      </c>
      <c r="H1410" s="34" t="str">
        <f>IF(L1410="Nő","",IF(Excel_BuiltIn__FilterDatabase__1[[#This Row],[Kor]]&gt;=1=AND(Excel_BuiltIn__FilterDatabase__1[[#This Row],[Kor]]&lt;18),"Junior ",""))</f>
        <v/>
      </c>
      <c r="I1410" s="34" t="str">
        <f>IF(L1410="Nő","",IF(Excel_BuiltIn__FilterDatabase__1[[#This Row],[Kor]]&gt;=18=AND(Excel_BuiltIn__FilterDatabase__1[[#This Row],[Kor]]&lt;=49),"Felnőtt ",""))</f>
        <v/>
      </c>
      <c r="J1410" s="34" t="str">
        <f>IF(L1410="Nő","",IF(Excel_BuiltIn__FilterDatabase__1[[#This Row],[Kor]]&gt;49=AND(Excel_BuiltIn__FilterDatabase__1[[#This Row],[Kor]]&lt;=59),"Senior ",""))</f>
        <v/>
      </c>
      <c r="K1410" s="34" t="str">
        <f>IF(L1410="Nő","",IF(Excel_BuiltIn__FilterDatabase__1[[#This Row],[Kor]]&gt;=60,"Super.s ",""))</f>
        <v xml:space="preserve">Super.s </v>
      </c>
      <c r="L1410" s="34" t="str">
        <f>IF(Excel_BuiltIn__FilterDatabase__1[[#This Row],[Nem]]="Nő","Lady","")</f>
        <v/>
      </c>
    </row>
    <row r="1411" spans="1:12" s="1" customFormat="1" ht="13.8">
      <c r="A1411" s="28">
        <v>4602</v>
      </c>
      <c r="B1411" s="28" t="s">
        <v>1050</v>
      </c>
      <c r="C1411" s="44" t="s">
        <v>87</v>
      </c>
      <c r="D1411" s="45"/>
      <c r="E1411" s="33" t="str">
        <f>IF(D1411&gt;0,($N$2-Excel_BuiltIn__FilterDatabase__1[[#This Row],[Szül Év.Hó.Nap]])/365.25,"0")</f>
        <v>0</v>
      </c>
      <c r="F1411" s="40"/>
      <c r="G1411" s="34" t="str">
        <f>CONCATENATE(H1411,Excel_BuiltIn__FilterDatabase__1[[#This Row],[Felnőtt]],Excel_BuiltIn__FilterDatabase__1[[#This Row],[Senior]],Excel_BuiltIn__FilterDatabase__1[[#This Row],[Super.s]],L1411)</f>
        <v xml:space="preserve">Super.s </v>
      </c>
      <c r="H1411" s="34" t="str">
        <f>IF(L1411="Nő","",IF(Excel_BuiltIn__FilterDatabase__1[[#This Row],[Kor]]&gt;=1=AND(Excel_BuiltIn__FilterDatabase__1[[#This Row],[Kor]]&lt;18),"Junior ",""))</f>
        <v/>
      </c>
      <c r="I1411" s="34" t="str">
        <f>IF(L1411="Nő","",IF(Excel_BuiltIn__FilterDatabase__1[[#This Row],[Kor]]&gt;=18=AND(Excel_BuiltIn__FilterDatabase__1[[#This Row],[Kor]]&lt;=49),"Felnőtt ",""))</f>
        <v/>
      </c>
      <c r="J1411" s="34" t="str">
        <f>IF(L1411="Nő","",IF(Excel_BuiltIn__FilterDatabase__1[[#This Row],[Kor]]&gt;49=AND(Excel_BuiltIn__FilterDatabase__1[[#This Row],[Kor]]&lt;=59),"Senior ",""))</f>
        <v/>
      </c>
      <c r="K1411" s="34" t="str">
        <f>IF(L1411="Nő","",IF(Excel_BuiltIn__FilterDatabase__1[[#This Row],[Kor]]&gt;=60,"Super.s ",""))</f>
        <v xml:space="preserve">Super.s </v>
      </c>
      <c r="L1411" s="34" t="str">
        <f>IF(Excel_BuiltIn__FilterDatabase__1[[#This Row],[Nem]]="Nő","Lady","")</f>
        <v/>
      </c>
    </row>
    <row r="1412" spans="1:12" s="1" customFormat="1" ht="13.8">
      <c r="A1412" s="28">
        <v>4603</v>
      </c>
      <c r="B1412" s="28" t="s">
        <v>2199</v>
      </c>
      <c r="C1412" s="44" t="s">
        <v>942</v>
      </c>
      <c r="D1412" s="45"/>
      <c r="E1412" s="33" t="str">
        <f>IF(D1412&gt;0,($N$2-Excel_BuiltIn__FilterDatabase__1[[#This Row],[Szül Év.Hó.Nap]])/365.25,"0")</f>
        <v>0</v>
      </c>
      <c r="F1412" s="40"/>
      <c r="G1412" s="34" t="str">
        <f>CONCATENATE(H1412,Excel_BuiltIn__FilterDatabase__1[[#This Row],[Felnőtt]],Excel_BuiltIn__FilterDatabase__1[[#This Row],[Senior]],Excel_BuiltIn__FilterDatabase__1[[#This Row],[Super.s]],L1412)</f>
        <v xml:space="preserve">Super.s </v>
      </c>
      <c r="H1412" s="34" t="str">
        <f>IF(L1412="Nő","",IF(Excel_BuiltIn__FilterDatabase__1[[#This Row],[Kor]]&gt;=1=AND(Excel_BuiltIn__FilterDatabase__1[[#This Row],[Kor]]&lt;18),"Junior ",""))</f>
        <v/>
      </c>
      <c r="I1412" s="34" t="str">
        <f>IF(L1412="Nő","",IF(Excel_BuiltIn__FilterDatabase__1[[#This Row],[Kor]]&gt;=18=AND(Excel_BuiltIn__FilterDatabase__1[[#This Row],[Kor]]&lt;=49),"Felnőtt ",""))</f>
        <v/>
      </c>
      <c r="J1412" s="34" t="str">
        <f>IF(L1412="Nő","",IF(Excel_BuiltIn__FilterDatabase__1[[#This Row],[Kor]]&gt;49=AND(Excel_BuiltIn__FilterDatabase__1[[#This Row],[Kor]]&lt;=59),"Senior ",""))</f>
        <v/>
      </c>
      <c r="K1412" s="34" t="str">
        <f>IF(L1412="Nő","",IF(Excel_BuiltIn__FilterDatabase__1[[#This Row],[Kor]]&gt;=60,"Super.s ",""))</f>
        <v xml:space="preserve">Super.s </v>
      </c>
      <c r="L1412" s="34" t="str">
        <f>IF(Excel_BuiltIn__FilterDatabase__1[[#This Row],[Nem]]="Nő","Lady","")</f>
        <v/>
      </c>
    </row>
    <row r="1413" spans="1:12" s="1" customFormat="1" ht="27.6">
      <c r="A1413" s="28">
        <v>4605</v>
      </c>
      <c r="B1413" s="28" t="s">
        <v>1125</v>
      </c>
      <c r="C1413" s="44" t="s">
        <v>945</v>
      </c>
      <c r="D1413" s="45"/>
      <c r="E1413" s="33" t="str">
        <f>IF(D1413&gt;0,($N$2-Excel_BuiltIn__FilterDatabase__1[[#This Row],[Szül Év.Hó.Nap]])/365.25,"0")</f>
        <v>0</v>
      </c>
      <c r="F1413" s="40"/>
      <c r="G1413" s="34" t="str">
        <f>CONCATENATE(H1413,Excel_BuiltIn__FilterDatabase__1[[#This Row],[Felnőtt]],Excel_BuiltIn__FilterDatabase__1[[#This Row],[Senior]],Excel_BuiltIn__FilterDatabase__1[[#This Row],[Super.s]],L1413)</f>
        <v xml:space="preserve">Super.s </v>
      </c>
      <c r="H1413" s="34" t="str">
        <f>IF(L1413="Nő","",IF(Excel_BuiltIn__FilterDatabase__1[[#This Row],[Kor]]&gt;=1=AND(Excel_BuiltIn__FilterDatabase__1[[#This Row],[Kor]]&lt;18),"Junior ",""))</f>
        <v/>
      </c>
      <c r="I1413" s="34" t="str">
        <f>IF(L1413="Nő","",IF(Excel_BuiltIn__FilterDatabase__1[[#This Row],[Kor]]&gt;=18=AND(Excel_BuiltIn__FilterDatabase__1[[#This Row],[Kor]]&lt;=49),"Felnőtt ",""))</f>
        <v/>
      </c>
      <c r="J1413" s="34" t="str">
        <f>IF(L1413="Nő","",IF(Excel_BuiltIn__FilterDatabase__1[[#This Row],[Kor]]&gt;49=AND(Excel_BuiltIn__FilterDatabase__1[[#This Row],[Kor]]&lt;=59),"Senior ",""))</f>
        <v/>
      </c>
      <c r="K1413" s="34" t="str">
        <f>IF(L1413="Nő","",IF(Excel_BuiltIn__FilterDatabase__1[[#This Row],[Kor]]&gt;=60,"Super.s ",""))</f>
        <v xml:space="preserve">Super.s </v>
      </c>
      <c r="L1413" s="34" t="str">
        <f>IF(Excel_BuiltIn__FilterDatabase__1[[#This Row],[Nem]]="Nő","Lady","")</f>
        <v/>
      </c>
    </row>
    <row r="1414" spans="1:12" s="1" customFormat="1" ht="27.6">
      <c r="A1414" s="28">
        <v>4606</v>
      </c>
      <c r="B1414" s="28" t="s">
        <v>2643</v>
      </c>
      <c r="C1414" s="44" t="s">
        <v>2423</v>
      </c>
      <c r="D1414" s="45"/>
      <c r="E1414" s="33" t="str">
        <f>IF(D1414&gt;0,($N$2-Excel_BuiltIn__FilterDatabase__1[[#This Row],[Szül Év.Hó.Nap]])/365.25,"0")</f>
        <v>0</v>
      </c>
      <c r="F1414" s="40"/>
      <c r="G1414" s="34" t="str">
        <f>CONCATENATE(H1414,Excel_BuiltIn__FilterDatabase__1[[#This Row],[Felnőtt]],Excel_BuiltIn__FilterDatabase__1[[#This Row],[Senior]],Excel_BuiltIn__FilterDatabase__1[[#This Row],[Super.s]],L1414)</f>
        <v xml:space="preserve">Super.s </v>
      </c>
      <c r="H1414" s="34" t="str">
        <f>IF(L1414="Nő","",IF(Excel_BuiltIn__FilterDatabase__1[[#This Row],[Kor]]&gt;=1=AND(Excel_BuiltIn__FilterDatabase__1[[#This Row],[Kor]]&lt;18),"Junior ",""))</f>
        <v/>
      </c>
      <c r="I1414" s="34" t="str">
        <f>IF(L1414="Nő","",IF(Excel_BuiltIn__FilterDatabase__1[[#This Row],[Kor]]&gt;=18=AND(Excel_BuiltIn__FilterDatabase__1[[#This Row],[Kor]]&lt;=49),"Felnőtt ",""))</f>
        <v/>
      </c>
      <c r="J1414" s="34" t="str">
        <f>IF(L1414="Nő","",IF(Excel_BuiltIn__FilterDatabase__1[[#This Row],[Kor]]&gt;49=AND(Excel_BuiltIn__FilterDatabase__1[[#This Row],[Kor]]&lt;=59),"Senior ",""))</f>
        <v/>
      </c>
      <c r="K1414" s="34" t="str">
        <f>IF(L1414="Nő","",IF(Excel_BuiltIn__FilterDatabase__1[[#This Row],[Kor]]&gt;=60,"Super.s ",""))</f>
        <v xml:space="preserve">Super.s </v>
      </c>
      <c r="L1414" s="34" t="str">
        <f>IF(Excel_BuiltIn__FilterDatabase__1[[#This Row],[Nem]]="Nő","Lady","")</f>
        <v/>
      </c>
    </row>
    <row r="1415" spans="1:12" s="1" customFormat="1" ht="13.8">
      <c r="A1415" s="28">
        <v>4608</v>
      </c>
      <c r="B1415" s="28" t="s">
        <v>1624</v>
      </c>
      <c r="C1415" s="44" t="s">
        <v>964</v>
      </c>
      <c r="D1415" s="45"/>
      <c r="E1415" s="33" t="str">
        <f>IF(D1415&gt;0,($N$2-Excel_BuiltIn__FilterDatabase__1[[#This Row],[Szül Év.Hó.Nap]])/365.25,"0")</f>
        <v>0</v>
      </c>
      <c r="F1415" s="40"/>
      <c r="G1415" s="34" t="str">
        <f>CONCATENATE(H1415,Excel_BuiltIn__FilterDatabase__1[[#This Row],[Felnőtt]],Excel_BuiltIn__FilterDatabase__1[[#This Row],[Senior]],Excel_BuiltIn__FilterDatabase__1[[#This Row],[Super.s]],L1415)</f>
        <v xml:space="preserve">Super.s </v>
      </c>
      <c r="H1415" s="34" t="str">
        <f>IF(L1415="Nő","",IF(Excel_BuiltIn__FilterDatabase__1[[#This Row],[Kor]]&gt;=1=AND(Excel_BuiltIn__FilterDatabase__1[[#This Row],[Kor]]&lt;18),"Junior ",""))</f>
        <v/>
      </c>
      <c r="I1415" s="34" t="str">
        <f>IF(L1415="Nő","",IF(Excel_BuiltIn__FilterDatabase__1[[#This Row],[Kor]]&gt;=18=AND(Excel_BuiltIn__FilterDatabase__1[[#This Row],[Kor]]&lt;=49),"Felnőtt ",""))</f>
        <v/>
      </c>
      <c r="J1415" s="34" t="str">
        <f>IF(L1415="Nő","",IF(Excel_BuiltIn__FilterDatabase__1[[#This Row],[Kor]]&gt;49=AND(Excel_BuiltIn__FilterDatabase__1[[#This Row],[Kor]]&lt;=59),"Senior ",""))</f>
        <v/>
      </c>
      <c r="K1415" s="34" t="str">
        <f>IF(L1415="Nő","",IF(Excel_BuiltIn__FilterDatabase__1[[#This Row],[Kor]]&gt;=60,"Super.s ",""))</f>
        <v xml:space="preserve">Super.s </v>
      </c>
      <c r="L1415" s="34" t="str">
        <f>IF(Excel_BuiltIn__FilterDatabase__1[[#This Row],[Nem]]="Nő","Lady","")</f>
        <v/>
      </c>
    </row>
    <row r="1416" spans="1:12" s="1" customFormat="1" ht="13.8">
      <c r="A1416" s="28">
        <v>4611</v>
      </c>
      <c r="B1416" s="28" t="s">
        <v>1126</v>
      </c>
      <c r="C1416" s="44" t="s">
        <v>87</v>
      </c>
      <c r="D1416" s="45"/>
      <c r="E1416" s="33" t="str">
        <f>IF(D1416&gt;0,($N$2-Excel_BuiltIn__FilterDatabase__1[[#This Row],[Szül Év.Hó.Nap]])/365.25,"0")</f>
        <v>0</v>
      </c>
      <c r="F1416" s="40"/>
      <c r="G1416" s="34" t="str">
        <f>CONCATENATE(H1416,Excel_BuiltIn__FilterDatabase__1[[#This Row],[Felnőtt]],Excel_BuiltIn__FilterDatabase__1[[#This Row],[Senior]],Excel_BuiltIn__FilterDatabase__1[[#This Row],[Super.s]],L1416)</f>
        <v xml:space="preserve">Super.s </v>
      </c>
      <c r="H1416" s="34" t="str">
        <f>IF(L1416="Nő","",IF(Excel_BuiltIn__FilterDatabase__1[[#This Row],[Kor]]&gt;=1=AND(Excel_BuiltIn__FilterDatabase__1[[#This Row],[Kor]]&lt;18),"Junior ",""))</f>
        <v/>
      </c>
      <c r="I1416" s="34" t="str">
        <f>IF(L1416="Nő","",IF(Excel_BuiltIn__FilterDatabase__1[[#This Row],[Kor]]&gt;=18=AND(Excel_BuiltIn__FilterDatabase__1[[#This Row],[Kor]]&lt;=49),"Felnőtt ",""))</f>
        <v/>
      </c>
      <c r="J1416" s="34" t="str">
        <f>IF(L1416="Nő","",IF(Excel_BuiltIn__FilterDatabase__1[[#This Row],[Kor]]&gt;49=AND(Excel_BuiltIn__FilterDatabase__1[[#This Row],[Kor]]&lt;=59),"Senior ",""))</f>
        <v/>
      </c>
      <c r="K1416" s="34" t="str">
        <f>IF(L1416="Nő","",IF(Excel_BuiltIn__FilterDatabase__1[[#This Row],[Kor]]&gt;=60,"Super.s ",""))</f>
        <v xml:space="preserve">Super.s </v>
      </c>
      <c r="L1416" s="34" t="str">
        <f>IF(Excel_BuiltIn__FilterDatabase__1[[#This Row],[Nem]]="Nő","Lady","")</f>
        <v/>
      </c>
    </row>
    <row r="1417" spans="1:12" s="1" customFormat="1" ht="13.8">
      <c r="A1417" s="28">
        <v>4612</v>
      </c>
      <c r="B1417" s="28" t="s">
        <v>1127</v>
      </c>
      <c r="C1417" s="44" t="s">
        <v>87</v>
      </c>
      <c r="D1417" s="45"/>
      <c r="E1417" s="33" t="str">
        <f>IF(D1417&gt;0,($N$2-Excel_BuiltIn__FilterDatabase__1[[#This Row],[Szül Év.Hó.Nap]])/365.25,"0")</f>
        <v>0</v>
      </c>
      <c r="F1417" s="40"/>
      <c r="G1417" s="34" t="str">
        <f>CONCATENATE(H1417,Excel_BuiltIn__FilterDatabase__1[[#This Row],[Felnőtt]],Excel_BuiltIn__FilterDatabase__1[[#This Row],[Senior]],Excel_BuiltIn__FilterDatabase__1[[#This Row],[Super.s]],L1417)</f>
        <v xml:space="preserve">Super.s </v>
      </c>
      <c r="H1417" s="34" t="str">
        <f>IF(L1417="Nő","",IF(Excel_BuiltIn__FilterDatabase__1[[#This Row],[Kor]]&gt;=1=AND(Excel_BuiltIn__FilterDatabase__1[[#This Row],[Kor]]&lt;18),"Junior ",""))</f>
        <v/>
      </c>
      <c r="I1417" s="34" t="str">
        <f>IF(L1417="Nő","",IF(Excel_BuiltIn__FilterDatabase__1[[#This Row],[Kor]]&gt;=18=AND(Excel_BuiltIn__FilterDatabase__1[[#This Row],[Kor]]&lt;=49),"Felnőtt ",""))</f>
        <v/>
      </c>
      <c r="J1417" s="34" t="str">
        <f>IF(L1417="Nő","",IF(Excel_BuiltIn__FilterDatabase__1[[#This Row],[Kor]]&gt;49=AND(Excel_BuiltIn__FilterDatabase__1[[#This Row],[Kor]]&lt;=59),"Senior ",""))</f>
        <v/>
      </c>
      <c r="K1417" s="34" t="str">
        <f>IF(L1417="Nő","",IF(Excel_BuiltIn__FilterDatabase__1[[#This Row],[Kor]]&gt;=60,"Super.s ",""))</f>
        <v xml:space="preserve">Super.s </v>
      </c>
      <c r="L1417" s="34" t="str">
        <f>IF(Excel_BuiltIn__FilterDatabase__1[[#This Row],[Nem]]="Nő","Lady","")</f>
        <v/>
      </c>
    </row>
    <row r="1418" spans="1:12" s="1" customFormat="1" ht="13.8">
      <c r="A1418" s="28">
        <v>4614</v>
      </c>
      <c r="B1418" s="28" t="s">
        <v>1128</v>
      </c>
      <c r="C1418" s="44" t="s">
        <v>964</v>
      </c>
      <c r="D1418" s="45"/>
      <c r="E1418" s="33" t="str">
        <f>IF(D1418&gt;0,($N$2-Excel_BuiltIn__FilterDatabase__1[[#This Row],[Szül Év.Hó.Nap]])/365.25,"0")</f>
        <v>0</v>
      </c>
      <c r="F1418" s="40"/>
      <c r="G1418" s="34" t="str">
        <f>CONCATENATE(H1418,Excel_BuiltIn__FilterDatabase__1[[#This Row],[Felnőtt]],Excel_BuiltIn__FilterDatabase__1[[#This Row],[Senior]],Excel_BuiltIn__FilterDatabase__1[[#This Row],[Super.s]],L1418)</f>
        <v xml:space="preserve">Super.s </v>
      </c>
      <c r="H1418" s="34" t="str">
        <f>IF(L1418="Nő","",IF(Excel_BuiltIn__FilterDatabase__1[[#This Row],[Kor]]&gt;=1=AND(Excel_BuiltIn__FilterDatabase__1[[#This Row],[Kor]]&lt;18),"Junior ",""))</f>
        <v/>
      </c>
      <c r="I1418" s="34" t="str">
        <f>IF(L1418="Nő","",IF(Excel_BuiltIn__FilterDatabase__1[[#This Row],[Kor]]&gt;=18=AND(Excel_BuiltIn__FilterDatabase__1[[#This Row],[Kor]]&lt;=49),"Felnőtt ",""))</f>
        <v/>
      </c>
      <c r="J1418" s="34" t="str">
        <f>IF(L1418="Nő","",IF(Excel_BuiltIn__FilterDatabase__1[[#This Row],[Kor]]&gt;49=AND(Excel_BuiltIn__FilterDatabase__1[[#This Row],[Kor]]&lt;=59),"Senior ",""))</f>
        <v/>
      </c>
      <c r="K1418" s="34" t="str">
        <f>IF(L1418="Nő","",IF(Excel_BuiltIn__FilterDatabase__1[[#This Row],[Kor]]&gt;=60,"Super.s ",""))</f>
        <v xml:space="preserve">Super.s </v>
      </c>
      <c r="L1418" s="34" t="str">
        <f>IF(Excel_BuiltIn__FilterDatabase__1[[#This Row],[Nem]]="Nő","Lady","")</f>
        <v/>
      </c>
    </row>
    <row r="1419" spans="1:12" s="1" customFormat="1" ht="13.8">
      <c r="A1419" s="28">
        <v>4617</v>
      </c>
      <c r="B1419" s="28" t="s">
        <v>1129</v>
      </c>
      <c r="C1419" s="44" t="s">
        <v>942</v>
      </c>
      <c r="D1419" s="45"/>
      <c r="E1419" s="33" t="str">
        <f>IF(D1419&gt;0,($N$2-Excel_BuiltIn__FilterDatabase__1[[#This Row],[Szül Év.Hó.Nap]])/365.25,"0")</f>
        <v>0</v>
      </c>
      <c r="F1419" s="40"/>
      <c r="G1419" s="34" t="str">
        <f>CONCATENATE(H1419,Excel_BuiltIn__FilterDatabase__1[[#This Row],[Felnőtt]],Excel_BuiltIn__FilterDatabase__1[[#This Row],[Senior]],Excel_BuiltIn__FilterDatabase__1[[#This Row],[Super.s]],L1419)</f>
        <v xml:space="preserve">Super.s </v>
      </c>
      <c r="H1419" s="34" t="str">
        <f>IF(L1419="Nő","",IF(Excel_BuiltIn__FilterDatabase__1[[#This Row],[Kor]]&gt;=1=AND(Excel_BuiltIn__FilterDatabase__1[[#This Row],[Kor]]&lt;18),"Junior ",""))</f>
        <v/>
      </c>
      <c r="I1419" s="34" t="str">
        <f>IF(L1419="Nő","",IF(Excel_BuiltIn__FilterDatabase__1[[#This Row],[Kor]]&gt;=18=AND(Excel_BuiltIn__FilterDatabase__1[[#This Row],[Kor]]&lt;=49),"Felnőtt ",""))</f>
        <v/>
      </c>
      <c r="J1419" s="34" t="str">
        <f>IF(L1419="Nő","",IF(Excel_BuiltIn__FilterDatabase__1[[#This Row],[Kor]]&gt;49=AND(Excel_BuiltIn__FilterDatabase__1[[#This Row],[Kor]]&lt;=59),"Senior ",""))</f>
        <v/>
      </c>
      <c r="K1419" s="34" t="str">
        <f>IF(L1419="Nő","",IF(Excel_BuiltIn__FilterDatabase__1[[#This Row],[Kor]]&gt;=60,"Super.s ",""))</f>
        <v xml:space="preserve">Super.s </v>
      </c>
      <c r="L1419" s="34" t="str">
        <f>IF(Excel_BuiltIn__FilterDatabase__1[[#This Row],[Nem]]="Nő","Lady","")</f>
        <v/>
      </c>
    </row>
    <row r="1420" spans="1:12" s="1" customFormat="1" ht="13.8">
      <c r="A1420" s="28">
        <v>4619</v>
      </c>
      <c r="B1420" s="28" t="s">
        <v>1130</v>
      </c>
      <c r="C1420" s="44" t="s">
        <v>589</v>
      </c>
      <c r="D1420" s="45"/>
      <c r="E1420" s="33" t="str">
        <f>IF(D1420&gt;0,($N$2-Excel_BuiltIn__FilterDatabase__1[[#This Row],[Szül Év.Hó.Nap]])/365.25,"0")</f>
        <v>0</v>
      </c>
      <c r="F1420" s="40"/>
      <c r="G1420" s="34" t="str">
        <f>CONCATENATE(H1420,Excel_BuiltIn__FilterDatabase__1[[#This Row],[Felnőtt]],Excel_BuiltIn__FilterDatabase__1[[#This Row],[Senior]],Excel_BuiltIn__FilterDatabase__1[[#This Row],[Super.s]],L1420)</f>
        <v xml:space="preserve">Super.s </v>
      </c>
      <c r="H1420" s="34" t="str">
        <f>IF(L1420="Nő","",IF(Excel_BuiltIn__FilterDatabase__1[[#This Row],[Kor]]&gt;=1=AND(Excel_BuiltIn__FilterDatabase__1[[#This Row],[Kor]]&lt;18),"Junior ",""))</f>
        <v/>
      </c>
      <c r="I1420" s="34" t="str">
        <f>IF(L1420="Nő","",IF(Excel_BuiltIn__FilterDatabase__1[[#This Row],[Kor]]&gt;=18=AND(Excel_BuiltIn__FilterDatabase__1[[#This Row],[Kor]]&lt;=49),"Felnőtt ",""))</f>
        <v/>
      </c>
      <c r="J1420" s="34" t="str">
        <f>IF(L1420="Nő","",IF(Excel_BuiltIn__FilterDatabase__1[[#This Row],[Kor]]&gt;49=AND(Excel_BuiltIn__FilterDatabase__1[[#This Row],[Kor]]&lt;=59),"Senior ",""))</f>
        <v/>
      </c>
      <c r="K1420" s="34" t="str">
        <f>IF(L1420="Nő","",IF(Excel_BuiltIn__FilterDatabase__1[[#This Row],[Kor]]&gt;=60,"Super.s ",""))</f>
        <v xml:space="preserve">Super.s </v>
      </c>
      <c r="L1420" s="34" t="str">
        <f>IF(Excel_BuiltIn__FilterDatabase__1[[#This Row],[Nem]]="Nő","Lady","")</f>
        <v/>
      </c>
    </row>
    <row r="1421" spans="1:12" s="1" customFormat="1" ht="13.8">
      <c r="A1421" s="28">
        <v>4622</v>
      </c>
      <c r="B1421" s="28" t="s">
        <v>821</v>
      </c>
      <c r="C1421" s="44" t="s">
        <v>953</v>
      </c>
      <c r="D1421" s="45"/>
      <c r="E1421" s="33" t="str">
        <f>IF(D1421&gt;0,($N$2-Excel_BuiltIn__FilterDatabase__1[[#This Row],[Szül Év.Hó.Nap]])/365.25,"0")</f>
        <v>0</v>
      </c>
      <c r="F1421" s="40"/>
      <c r="G1421" s="34" t="str">
        <f>CONCATENATE(H1421,Excel_BuiltIn__FilterDatabase__1[[#This Row],[Felnőtt]],Excel_BuiltIn__FilterDatabase__1[[#This Row],[Senior]],Excel_BuiltIn__FilterDatabase__1[[#This Row],[Super.s]],L1421)</f>
        <v xml:space="preserve">Super.s </v>
      </c>
      <c r="H1421" s="34" t="str">
        <f>IF(L1421="Nő","",IF(Excel_BuiltIn__FilterDatabase__1[[#This Row],[Kor]]&gt;=1=AND(Excel_BuiltIn__FilterDatabase__1[[#This Row],[Kor]]&lt;18),"Junior ",""))</f>
        <v/>
      </c>
      <c r="I1421" s="34" t="str">
        <f>IF(L1421="Nő","",IF(Excel_BuiltIn__FilterDatabase__1[[#This Row],[Kor]]&gt;=18=AND(Excel_BuiltIn__FilterDatabase__1[[#This Row],[Kor]]&lt;=49),"Felnőtt ",""))</f>
        <v/>
      </c>
      <c r="J1421" s="34" t="str">
        <f>IF(L1421="Nő","",IF(Excel_BuiltIn__FilterDatabase__1[[#This Row],[Kor]]&gt;49=AND(Excel_BuiltIn__FilterDatabase__1[[#This Row],[Kor]]&lt;=59),"Senior ",""))</f>
        <v/>
      </c>
      <c r="K1421" s="34" t="str">
        <f>IF(L1421="Nő","",IF(Excel_BuiltIn__FilterDatabase__1[[#This Row],[Kor]]&gt;=60,"Super.s ",""))</f>
        <v xml:space="preserve">Super.s </v>
      </c>
      <c r="L1421" s="34" t="str">
        <f>IF(Excel_BuiltIn__FilterDatabase__1[[#This Row],[Nem]]="Nő","Lady","")</f>
        <v/>
      </c>
    </row>
    <row r="1422" spans="1:12" s="1" customFormat="1" ht="27.6">
      <c r="A1422" s="28">
        <v>4624</v>
      </c>
      <c r="B1422" s="28" t="s">
        <v>1131</v>
      </c>
      <c r="C1422" s="44" t="s">
        <v>982</v>
      </c>
      <c r="D1422" s="45"/>
      <c r="E1422" s="33" t="str">
        <f>IF(D1422&gt;0,($N$2-Excel_BuiltIn__FilterDatabase__1[[#This Row],[Szül Év.Hó.Nap]])/365.25,"0")</f>
        <v>0</v>
      </c>
      <c r="F1422" s="40"/>
      <c r="G1422" s="34" t="str">
        <f>CONCATENATE(H1422,Excel_BuiltIn__FilterDatabase__1[[#This Row],[Felnőtt]],Excel_BuiltIn__FilterDatabase__1[[#This Row],[Senior]],Excel_BuiltIn__FilterDatabase__1[[#This Row],[Super.s]],L1422)</f>
        <v xml:space="preserve">Super.s </v>
      </c>
      <c r="H1422" s="34" t="str">
        <f>IF(L1422="Nő","",IF(Excel_BuiltIn__FilterDatabase__1[[#This Row],[Kor]]&gt;=1=AND(Excel_BuiltIn__FilterDatabase__1[[#This Row],[Kor]]&lt;18),"Junior ",""))</f>
        <v/>
      </c>
      <c r="I1422" s="34" t="str">
        <f>IF(L1422="Nő","",IF(Excel_BuiltIn__FilterDatabase__1[[#This Row],[Kor]]&gt;=18=AND(Excel_BuiltIn__FilterDatabase__1[[#This Row],[Kor]]&lt;=49),"Felnőtt ",""))</f>
        <v/>
      </c>
      <c r="J1422" s="34" t="str">
        <f>IF(L1422="Nő","",IF(Excel_BuiltIn__FilterDatabase__1[[#This Row],[Kor]]&gt;49=AND(Excel_BuiltIn__FilterDatabase__1[[#This Row],[Kor]]&lt;=59),"Senior ",""))</f>
        <v/>
      </c>
      <c r="K1422" s="34" t="str">
        <f>IF(L1422="Nő","",IF(Excel_BuiltIn__FilterDatabase__1[[#This Row],[Kor]]&gt;=60,"Super.s ",""))</f>
        <v xml:space="preserve">Super.s </v>
      </c>
      <c r="L1422" s="34" t="str">
        <f>IF(Excel_BuiltIn__FilterDatabase__1[[#This Row],[Nem]]="Nő","Lady","")</f>
        <v/>
      </c>
    </row>
    <row r="1423" spans="1:12" s="1" customFormat="1" ht="27.6">
      <c r="A1423" s="28">
        <v>4633</v>
      </c>
      <c r="B1423" s="28" t="s">
        <v>1132</v>
      </c>
      <c r="C1423" s="44" t="s">
        <v>985</v>
      </c>
      <c r="D1423" s="45"/>
      <c r="E1423" s="33" t="str">
        <f>IF(D1423&gt;0,($N$2-Excel_BuiltIn__FilterDatabase__1[[#This Row],[Szül Év.Hó.Nap]])/365.25,"0")</f>
        <v>0</v>
      </c>
      <c r="F1423" s="40"/>
      <c r="G1423" s="34" t="str">
        <f>CONCATENATE(H1423,Excel_BuiltIn__FilterDatabase__1[[#This Row],[Felnőtt]],Excel_BuiltIn__FilterDatabase__1[[#This Row],[Senior]],Excel_BuiltIn__FilterDatabase__1[[#This Row],[Super.s]],L1423)</f>
        <v xml:space="preserve">Super.s </v>
      </c>
      <c r="H1423" s="34" t="str">
        <f>IF(L1423="Nő","",IF(Excel_BuiltIn__FilterDatabase__1[[#This Row],[Kor]]&gt;=1=AND(Excel_BuiltIn__FilterDatabase__1[[#This Row],[Kor]]&lt;18),"Junior ",""))</f>
        <v/>
      </c>
      <c r="I1423" s="34" t="str">
        <f>IF(L1423="Nő","",IF(Excel_BuiltIn__FilterDatabase__1[[#This Row],[Kor]]&gt;=18=AND(Excel_BuiltIn__FilterDatabase__1[[#This Row],[Kor]]&lt;=49),"Felnőtt ",""))</f>
        <v/>
      </c>
      <c r="J1423" s="34" t="str">
        <f>IF(L1423="Nő","",IF(Excel_BuiltIn__FilterDatabase__1[[#This Row],[Kor]]&gt;49=AND(Excel_BuiltIn__FilterDatabase__1[[#This Row],[Kor]]&lt;=59),"Senior ",""))</f>
        <v/>
      </c>
      <c r="K1423" s="34" t="str">
        <f>IF(L1423="Nő","",IF(Excel_BuiltIn__FilterDatabase__1[[#This Row],[Kor]]&gt;=60,"Super.s ",""))</f>
        <v xml:space="preserve">Super.s </v>
      </c>
      <c r="L1423" s="34" t="str">
        <f>IF(Excel_BuiltIn__FilterDatabase__1[[#This Row],[Nem]]="Nő","Lady","")</f>
        <v/>
      </c>
    </row>
    <row r="1424" spans="1:12" s="1" customFormat="1" ht="13.8">
      <c r="A1424" s="28">
        <v>4634</v>
      </c>
      <c r="B1424" s="28" t="s">
        <v>493</v>
      </c>
      <c r="C1424" s="44" t="s">
        <v>936</v>
      </c>
      <c r="D1424" s="45"/>
      <c r="E1424" s="33" t="str">
        <f>IF(D1424&gt;0,($N$2-Excel_BuiltIn__FilterDatabase__1[[#This Row],[Szül Év.Hó.Nap]])/365.25,"0")</f>
        <v>0</v>
      </c>
      <c r="F1424" s="40"/>
      <c r="G1424" s="34" t="str">
        <f>CONCATENATE(H1424,Excel_BuiltIn__FilterDatabase__1[[#This Row],[Felnőtt]],Excel_BuiltIn__FilterDatabase__1[[#This Row],[Senior]],Excel_BuiltIn__FilterDatabase__1[[#This Row],[Super.s]],L1424)</f>
        <v xml:space="preserve">Super.s </v>
      </c>
      <c r="H1424" s="34" t="str">
        <f>IF(L1424="Nő","",IF(Excel_BuiltIn__FilterDatabase__1[[#This Row],[Kor]]&gt;=1=AND(Excel_BuiltIn__FilterDatabase__1[[#This Row],[Kor]]&lt;18),"Junior ",""))</f>
        <v/>
      </c>
      <c r="I1424" s="34" t="str">
        <f>IF(L1424="Nő","",IF(Excel_BuiltIn__FilterDatabase__1[[#This Row],[Kor]]&gt;=18=AND(Excel_BuiltIn__FilterDatabase__1[[#This Row],[Kor]]&lt;=49),"Felnőtt ",""))</f>
        <v/>
      </c>
      <c r="J1424" s="34" t="str">
        <f>IF(L1424="Nő","",IF(Excel_BuiltIn__FilterDatabase__1[[#This Row],[Kor]]&gt;49=AND(Excel_BuiltIn__FilterDatabase__1[[#This Row],[Kor]]&lt;=59),"Senior ",""))</f>
        <v/>
      </c>
      <c r="K1424" s="34" t="str">
        <f>IF(L1424="Nő","",IF(Excel_BuiltIn__FilterDatabase__1[[#This Row],[Kor]]&gt;=60,"Super.s ",""))</f>
        <v xml:space="preserve">Super.s </v>
      </c>
      <c r="L1424" s="34" t="str">
        <f>IF(Excel_BuiltIn__FilterDatabase__1[[#This Row],[Nem]]="Nő","Lady","")</f>
        <v/>
      </c>
    </row>
    <row r="1425" spans="1:12" s="1" customFormat="1" ht="13.8">
      <c r="A1425" s="28">
        <v>4635</v>
      </c>
      <c r="B1425" s="28" t="s">
        <v>1133</v>
      </c>
      <c r="C1425" s="44" t="s">
        <v>114</v>
      </c>
      <c r="D1425" s="45"/>
      <c r="E1425" s="33" t="str">
        <f>IF(D1425&gt;0,($N$2-Excel_BuiltIn__FilterDatabase__1[[#This Row],[Szül Év.Hó.Nap]])/365.25,"0")</f>
        <v>0</v>
      </c>
      <c r="F1425" s="40"/>
      <c r="G1425" s="34" t="str">
        <f>CONCATENATE(H1425,Excel_BuiltIn__FilterDatabase__1[[#This Row],[Felnőtt]],Excel_BuiltIn__FilterDatabase__1[[#This Row],[Senior]],Excel_BuiltIn__FilterDatabase__1[[#This Row],[Super.s]],L1425)</f>
        <v xml:space="preserve">Super.s </v>
      </c>
      <c r="H1425" s="34" t="str">
        <f>IF(L1425="Nő","",IF(Excel_BuiltIn__FilterDatabase__1[[#This Row],[Kor]]&gt;=1=AND(Excel_BuiltIn__FilterDatabase__1[[#This Row],[Kor]]&lt;18),"Junior ",""))</f>
        <v/>
      </c>
      <c r="I1425" s="34" t="str">
        <f>IF(L1425="Nő","",IF(Excel_BuiltIn__FilterDatabase__1[[#This Row],[Kor]]&gt;=18=AND(Excel_BuiltIn__FilterDatabase__1[[#This Row],[Kor]]&lt;=49),"Felnőtt ",""))</f>
        <v/>
      </c>
      <c r="J1425" s="34" t="str">
        <f>IF(L1425="Nő","",IF(Excel_BuiltIn__FilterDatabase__1[[#This Row],[Kor]]&gt;49=AND(Excel_BuiltIn__FilterDatabase__1[[#This Row],[Kor]]&lt;=59),"Senior ",""))</f>
        <v/>
      </c>
      <c r="K1425" s="34" t="str">
        <f>IF(L1425="Nő","",IF(Excel_BuiltIn__FilterDatabase__1[[#This Row],[Kor]]&gt;=60,"Super.s ",""))</f>
        <v xml:space="preserve">Super.s </v>
      </c>
      <c r="L1425" s="34" t="str">
        <f>IF(Excel_BuiltIn__FilterDatabase__1[[#This Row],[Nem]]="Nő","Lady","")</f>
        <v/>
      </c>
    </row>
    <row r="1426" spans="1:12" s="1" customFormat="1" ht="13.8">
      <c r="A1426" s="28">
        <v>4637</v>
      </c>
      <c r="B1426" s="28" t="s">
        <v>1134</v>
      </c>
      <c r="C1426" s="44" t="s">
        <v>1135</v>
      </c>
      <c r="D1426" s="45"/>
      <c r="E1426" s="33" t="str">
        <f>IF(D1426&gt;0,($N$2-Excel_BuiltIn__FilterDatabase__1[[#This Row],[Szül Év.Hó.Nap]])/365.25,"0")</f>
        <v>0</v>
      </c>
      <c r="F1426" s="40"/>
      <c r="G1426" s="34" t="str">
        <f>CONCATENATE(H1426,Excel_BuiltIn__FilterDatabase__1[[#This Row],[Felnőtt]],Excel_BuiltIn__FilterDatabase__1[[#This Row],[Senior]],Excel_BuiltIn__FilterDatabase__1[[#This Row],[Super.s]],L1426)</f>
        <v xml:space="preserve">Super.s </v>
      </c>
      <c r="H1426" s="34" t="str">
        <f>IF(L1426="Nő","",IF(Excel_BuiltIn__FilterDatabase__1[[#This Row],[Kor]]&gt;=1=AND(Excel_BuiltIn__FilterDatabase__1[[#This Row],[Kor]]&lt;18),"Junior ",""))</f>
        <v/>
      </c>
      <c r="I1426" s="34" t="str">
        <f>IF(L1426="Nő","",IF(Excel_BuiltIn__FilterDatabase__1[[#This Row],[Kor]]&gt;=18=AND(Excel_BuiltIn__FilterDatabase__1[[#This Row],[Kor]]&lt;=49),"Felnőtt ",""))</f>
        <v/>
      </c>
      <c r="J1426" s="34" t="str">
        <f>IF(L1426="Nő","",IF(Excel_BuiltIn__FilterDatabase__1[[#This Row],[Kor]]&gt;49=AND(Excel_BuiltIn__FilterDatabase__1[[#This Row],[Kor]]&lt;=59),"Senior ",""))</f>
        <v/>
      </c>
      <c r="K1426" s="34" t="str">
        <f>IF(L1426="Nő","",IF(Excel_BuiltIn__FilterDatabase__1[[#This Row],[Kor]]&gt;=60,"Super.s ",""))</f>
        <v xml:space="preserve">Super.s </v>
      </c>
      <c r="L1426" s="34" t="str">
        <f>IF(Excel_BuiltIn__FilterDatabase__1[[#This Row],[Nem]]="Nő","Lady","")</f>
        <v/>
      </c>
    </row>
    <row r="1427" spans="1:12" s="1" customFormat="1" ht="13.8">
      <c r="A1427" s="28">
        <v>4640</v>
      </c>
      <c r="B1427" s="28" t="s">
        <v>1136</v>
      </c>
      <c r="C1427" s="44" t="s">
        <v>985</v>
      </c>
      <c r="D1427" s="45"/>
      <c r="E1427" s="33" t="str">
        <f>IF(D1427&gt;0,($N$2-Excel_BuiltIn__FilterDatabase__1[[#This Row],[Szül Év.Hó.Nap]])/365.25,"0")</f>
        <v>0</v>
      </c>
      <c r="F1427" s="40"/>
      <c r="G1427" s="34" t="str">
        <f>CONCATENATE(H1427,Excel_BuiltIn__FilterDatabase__1[[#This Row],[Felnőtt]],Excel_BuiltIn__FilterDatabase__1[[#This Row],[Senior]],Excel_BuiltIn__FilterDatabase__1[[#This Row],[Super.s]],L1427)</f>
        <v xml:space="preserve">Super.s </v>
      </c>
      <c r="H1427" s="34" t="str">
        <f>IF(L1427="Nő","",IF(Excel_BuiltIn__FilterDatabase__1[[#This Row],[Kor]]&gt;=1=AND(Excel_BuiltIn__FilterDatabase__1[[#This Row],[Kor]]&lt;18),"Junior ",""))</f>
        <v/>
      </c>
      <c r="I1427" s="34" t="str">
        <f>IF(L1427="Nő","",IF(Excel_BuiltIn__FilterDatabase__1[[#This Row],[Kor]]&gt;=18=AND(Excel_BuiltIn__FilterDatabase__1[[#This Row],[Kor]]&lt;=49),"Felnőtt ",""))</f>
        <v/>
      </c>
      <c r="J1427" s="34" t="str">
        <f>IF(L1427="Nő","",IF(Excel_BuiltIn__FilterDatabase__1[[#This Row],[Kor]]&gt;49=AND(Excel_BuiltIn__FilterDatabase__1[[#This Row],[Kor]]&lt;=59),"Senior ",""))</f>
        <v/>
      </c>
      <c r="K1427" s="34" t="str">
        <f>IF(L1427="Nő","",IF(Excel_BuiltIn__FilterDatabase__1[[#This Row],[Kor]]&gt;=60,"Super.s ",""))</f>
        <v xml:space="preserve">Super.s </v>
      </c>
      <c r="L1427" s="34" t="str">
        <f>IF(Excel_BuiltIn__FilterDatabase__1[[#This Row],[Nem]]="Nő","Lady","")</f>
        <v/>
      </c>
    </row>
    <row r="1428" spans="1:12" s="1" customFormat="1" ht="13.8">
      <c r="A1428" s="28">
        <v>4640</v>
      </c>
      <c r="B1428" s="28" t="s">
        <v>1136</v>
      </c>
      <c r="C1428" s="44" t="s">
        <v>985</v>
      </c>
      <c r="D1428" s="45"/>
      <c r="E1428" s="33" t="str">
        <f>IF(D1428&gt;0,($N$2-Excel_BuiltIn__FilterDatabase__1[[#This Row],[Szül Év.Hó.Nap]])/365.25,"0")</f>
        <v>0</v>
      </c>
      <c r="F1428" s="40"/>
      <c r="G1428" s="34" t="str">
        <f>CONCATENATE(H1428,Excel_BuiltIn__FilterDatabase__1[[#This Row],[Felnőtt]],Excel_BuiltIn__FilterDatabase__1[[#This Row],[Senior]],Excel_BuiltIn__FilterDatabase__1[[#This Row],[Super.s]],L1428)</f>
        <v xml:space="preserve">Super.s </v>
      </c>
      <c r="H1428" s="34" t="str">
        <f>IF(L1428="Nő","",IF(Excel_BuiltIn__FilterDatabase__1[[#This Row],[Kor]]&gt;=1=AND(Excel_BuiltIn__FilterDatabase__1[[#This Row],[Kor]]&lt;18),"Junior ",""))</f>
        <v/>
      </c>
      <c r="I1428" s="34" t="str">
        <f>IF(L1428="Nő","",IF(Excel_BuiltIn__FilterDatabase__1[[#This Row],[Kor]]&gt;=18=AND(Excel_BuiltIn__FilterDatabase__1[[#This Row],[Kor]]&lt;=49),"Felnőtt ",""))</f>
        <v/>
      </c>
      <c r="J1428" s="34" t="str">
        <f>IF(L1428="Nő","",IF(Excel_BuiltIn__FilterDatabase__1[[#This Row],[Kor]]&gt;49=AND(Excel_BuiltIn__FilterDatabase__1[[#This Row],[Kor]]&lt;=59),"Senior ",""))</f>
        <v/>
      </c>
      <c r="K1428" s="34" t="str">
        <f>IF(L1428="Nő","",IF(Excel_BuiltIn__FilterDatabase__1[[#This Row],[Kor]]&gt;=60,"Super.s ",""))</f>
        <v xml:space="preserve">Super.s </v>
      </c>
      <c r="L1428" s="34" t="str">
        <f>IF(Excel_BuiltIn__FilterDatabase__1[[#This Row],[Nem]]="Nő","Lady","")</f>
        <v/>
      </c>
    </row>
    <row r="1429" spans="1:12" s="1" customFormat="1" ht="13.8">
      <c r="A1429" s="28">
        <v>4641</v>
      </c>
      <c r="B1429" s="28" t="s">
        <v>1137</v>
      </c>
      <c r="C1429" s="44" t="s">
        <v>589</v>
      </c>
      <c r="D1429" s="45"/>
      <c r="E1429" s="33" t="str">
        <f>IF(D1429&gt;0,($N$2-Excel_BuiltIn__FilterDatabase__1[[#This Row],[Szül Év.Hó.Nap]])/365.25,"0")</f>
        <v>0</v>
      </c>
      <c r="F1429" s="40"/>
      <c r="G1429" s="34" t="str">
        <f>CONCATENATE(H1429,Excel_BuiltIn__FilterDatabase__1[[#This Row],[Felnőtt]],Excel_BuiltIn__FilterDatabase__1[[#This Row],[Senior]],Excel_BuiltIn__FilterDatabase__1[[#This Row],[Super.s]],L1429)</f>
        <v xml:space="preserve">Super.s </v>
      </c>
      <c r="H1429" s="34" t="str">
        <f>IF(L1429="Nő","",IF(Excel_BuiltIn__FilterDatabase__1[[#This Row],[Kor]]&gt;=1=AND(Excel_BuiltIn__FilterDatabase__1[[#This Row],[Kor]]&lt;18),"Junior ",""))</f>
        <v/>
      </c>
      <c r="I1429" s="34" t="str">
        <f>IF(L1429="Nő","",IF(Excel_BuiltIn__FilterDatabase__1[[#This Row],[Kor]]&gt;=18=AND(Excel_BuiltIn__FilterDatabase__1[[#This Row],[Kor]]&lt;=49),"Felnőtt ",""))</f>
        <v/>
      </c>
      <c r="J1429" s="34" t="str">
        <f>IF(L1429="Nő","",IF(Excel_BuiltIn__FilterDatabase__1[[#This Row],[Kor]]&gt;49=AND(Excel_BuiltIn__FilterDatabase__1[[#This Row],[Kor]]&lt;=59),"Senior ",""))</f>
        <v/>
      </c>
      <c r="K1429" s="34" t="str">
        <f>IF(L1429="Nő","",IF(Excel_BuiltIn__FilterDatabase__1[[#This Row],[Kor]]&gt;=60,"Super.s ",""))</f>
        <v xml:space="preserve">Super.s </v>
      </c>
      <c r="L1429" s="34" t="str">
        <f>IF(Excel_BuiltIn__FilterDatabase__1[[#This Row],[Nem]]="Nő","Lady","")</f>
        <v/>
      </c>
    </row>
    <row r="1430" spans="1:12" s="1" customFormat="1" ht="13.8">
      <c r="A1430" s="28">
        <v>4643</v>
      </c>
      <c r="B1430" s="28" t="s">
        <v>1138</v>
      </c>
      <c r="C1430" s="44" t="s">
        <v>2365</v>
      </c>
      <c r="D1430" s="45"/>
      <c r="E1430" s="33" t="str">
        <f>IF(D1430&gt;0,($N$2-Excel_BuiltIn__FilterDatabase__1[[#This Row],[Szül Év.Hó.Nap]])/365.25,"0")</f>
        <v>0</v>
      </c>
      <c r="F1430" s="40"/>
      <c r="G1430" s="34" t="str">
        <f>CONCATENATE(H1430,Excel_BuiltIn__FilterDatabase__1[[#This Row],[Felnőtt]],Excel_BuiltIn__FilterDatabase__1[[#This Row],[Senior]],Excel_BuiltIn__FilterDatabase__1[[#This Row],[Super.s]],L1430)</f>
        <v xml:space="preserve">Super.s </v>
      </c>
      <c r="H1430" s="34" t="str">
        <f>IF(L1430="Nő","",IF(Excel_BuiltIn__FilterDatabase__1[[#This Row],[Kor]]&gt;=1=AND(Excel_BuiltIn__FilterDatabase__1[[#This Row],[Kor]]&lt;18),"Junior ",""))</f>
        <v/>
      </c>
      <c r="I1430" s="34" t="str">
        <f>IF(L1430="Nő","",IF(Excel_BuiltIn__FilterDatabase__1[[#This Row],[Kor]]&gt;=18=AND(Excel_BuiltIn__FilterDatabase__1[[#This Row],[Kor]]&lt;=49),"Felnőtt ",""))</f>
        <v/>
      </c>
      <c r="J1430" s="34" t="str">
        <f>IF(L1430="Nő","",IF(Excel_BuiltIn__FilterDatabase__1[[#This Row],[Kor]]&gt;49=AND(Excel_BuiltIn__FilterDatabase__1[[#This Row],[Kor]]&lt;=59),"Senior ",""))</f>
        <v/>
      </c>
      <c r="K1430" s="34" t="str">
        <f>IF(L1430="Nő","",IF(Excel_BuiltIn__FilterDatabase__1[[#This Row],[Kor]]&gt;=60,"Super.s ",""))</f>
        <v xml:space="preserve">Super.s </v>
      </c>
      <c r="L1430" s="34" t="str">
        <f>IF(Excel_BuiltIn__FilterDatabase__1[[#This Row],[Nem]]="Nő","Lady","")</f>
        <v/>
      </c>
    </row>
    <row r="1431" spans="1:12" s="1" customFormat="1" ht="13.8">
      <c r="A1431" s="28">
        <v>4644</v>
      </c>
      <c r="B1431" s="28" t="s">
        <v>289</v>
      </c>
      <c r="C1431" s="44" t="s">
        <v>109</v>
      </c>
      <c r="D1431" s="45"/>
      <c r="E1431" s="33" t="str">
        <f>IF(D1431&gt;0,($N$2-Excel_BuiltIn__FilterDatabase__1[[#This Row],[Szül Év.Hó.Nap]])/365.25,"0")</f>
        <v>0</v>
      </c>
      <c r="F1431" s="40"/>
      <c r="G1431" s="34" t="str">
        <f>CONCATENATE(H1431,Excel_BuiltIn__FilterDatabase__1[[#This Row],[Felnőtt]],Excel_BuiltIn__FilterDatabase__1[[#This Row],[Senior]],Excel_BuiltIn__FilterDatabase__1[[#This Row],[Super.s]],L1431)</f>
        <v xml:space="preserve">Super.s </v>
      </c>
      <c r="H1431" s="34" t="str">
        <f>IF(L1431="Nő","",IF(Excel_BuiltIn__FilterDatabase__1[[#This Row],[Kor]]&gt;=1=AND(Excel_BuiltIn__FilterDatabase__1[[#This Row],[Kor]]&lt;18),"Junior ",""))</f>
        <v/>
      </c>
      <c r="I1431" s="34" t="str">
        <f>IF(L1431="Nő","",IF(Excel_BuiltIn__FilterDatabase__1[[#This Row],[Kor]]&gt;=18=AND(Excel_BuiltIn__FilterDatabase__1[[#This Row],[Kor]]&lt;=49),"Felnőtt ",""))</f>
        <v/>
      </c>
      <c r="J1431" s="34" t="str">
        <f>IF(L1431="Nő","",IF(Excel_BuiltIn__FilterDatabase__1[[#This Row],[Kor]]&gt;49=AND(Excel_BuiltIn__FilterDatabase__1[[#This Row],[Kor]]&lt;=59),"Senior ",""))</f>
        <v/>
      </c>
      <c r="K1431" s="34" t="str">
        <f>IF(L1431="Nő","",IF(Excel_BuiltIn__FilterDatabase__1[[#This Row],[Kor]]&gt;=60,"Super.s ",""))</f>
        <v xml:space="preserve">Super.s </v>
      </c>
      <c r="L1431" s="34" t="str">
        <f>IF(Excel_BuiltIn__FilterDatabase__1[[#This Row],[Nem]]="Nő","Lady","")</f>
        <v/>
      </c>
    </row>
    <row r="1432" spans="1:12" s="1" customFormat="1" ht="13.8">
      <c r="A1432" s="28">
        <v>4646</v>
      </c>
      <c r="B1432" s="28" t="s">
        <v>2644</v>
      </c>
      <c r="C1432" s="44" t="s">
        <v>640</v>
      </c>
      <c r="D1432" s="45"/>
      <c r="E1432" s="33" t="str">
        <f>IF(D1432&gt;0,($N$2-Excel_BuiltIn__FilterDatabase__1[[#This Row],[Szül Év.Hó.Nap]])/365.25,"0")</f>
        <v>0</v>
      </c>
      <c r="F1432" s="40"/>
      <c r="G1432" s="34" t="str">
        <f>CONCATENATE(H1432,Excel_BuiltIn__FilterDatabase__1[[#This Row],[Felnőtt]],Excel_BuiltIn__FilterDatabase__1[[#This Row],[Senior]],Excel_BuiltIn__FilterDatabase__1[[#This Row],[Super.s]],L1432)</f>
        <v xml:space="preserve">Super.s </v>
      </c>
      <c r="H1432" s="34" t="str">
        <f>IF(L1432="Nő","",IF(Excel_BuiltIn__FilterDatabase__1[[#This Row],[Kor]]&gt;=1=AND(Excel_BuiltIn__FilterDatabase__1[[#This Row],[Kor]]&lt;18),"Junior ",""))</f>
        <v/>
      </c>
      <c r="I1432" s="34" t="str">
        <f>IF(L1432="Nő","",IF(Excel_BuiltIn__FilterDatabase__1[[#This Row],[Kor]]&gt;=18=AND(Excel_BuiltIn__FilterDatabase__1[[#This Row],[Kor]]&lt;=49),"Felnőtt ",""))</f>
        <v/>
      </c>
      <c r="J1432" s="34" t="str">
        <f>IF(L1432="Nő","",IF(Excel_BuiltIn__FilterDatabase__1[[#This Row],[Kor]]&gt;49=AND(Excel_BuiltIn__FilterDatabase__1[[#This Row],[Kor]]&lt;=59),"Senior ",""))</f>
        <v/>
      </c>
      <c r="K1432" s="34" t="str">
        <f>IF(L1432="Nő","",IF(Excel_BuiltIn__FilterDatabase__1[[#This Row],[Kor]]&gt;=60,"Super.s ",""))</f>
        <v xml:space="preserve">Super.s </v>
      </c>
      <c r="L1432" s="34" t="str">
        <f>IF(Excel_BuiltIn__FilterDatabase__1[[#This Row],[Nem]]="Nő","Lady","")</f>
        <v/>
      </c>
    </row>
    <row r="1433" spans="1:12" s="1" customFormat="1" ht="13.8">
      <c r="A1433" s="28">
        <v>4649</v>
      </c>
      <c r="B1433" s="28" t="s">
        <v>1139</v>
      </c>
      <c r="C1433" s="44" t="s">
        <v>640</v>
      </c>
      <c r="D1433" s="45"/>
      <c r="E1433" s="33" t="str">
        <f>IF(D1433&gt;0,($N$2-Excel_BuiltIn__FilterDatabase__1[[#This Row],[Szül Év.Hó.Nap]])/365.25,"0")</f>
        <v>0</v>
      </c>
      <c r="F1433" s="40"/>
      <c r="G1433" s="34" t="str">
        <f>CONCATENATE(H1433,Excel_BuiltIn__FilterDatabase__1[[#This Row],[Felnőtt]],Excel_BuiltIn__FilterDatabase__1[[#This Row],[Senior]],Excel_BuiltIn__FilterDatabase__1[[#This Row],[Super.s]],L1433)</f>
        <v xml:space="preserve">Super.s </v>
      </c>
      <c r="H1433" s="34" t="str">
        <f>IF(L1433="Nő","",IF(Excel_BuiltIn__FilterDatabase__1[[#This Row],[Kor]]&gt;=1=AND(Excel_BuiltIn__FilterDatabase__1[[#This Row],[Kor]]&lt;18),"Junior ",""))</f>
        <v/>
      </c>
      <c r="I1433" s="34" t="str">
        <f>IF(L1433="Nő","",IF(Excel_BuiltIn__FilterDatabase__1[[#This Row],[Kor]]&gt;=18=AND(Excel_BuiltIn__FilterDatabase__1[[#This Row],[Kor]]&lt;=49),"Felnőtt ",""))</f>
        <v/>
      </c>
      <c r="J1433" s="34" t="str">
        <f>IF(L1433="Nő","",IF(Excel_BuiltIn__FilterDatabase__1[[#This Row],[Kor]]&gt;49=AND(Excel_BuiltIn__FilterDatabase__1[[#This Row],[Kor]]&lt;=59),"Senior ",""))</f>
        <v/>
      </c>
      <c r="K1433" s="34" t="str">
        <f>IF(L1433="Nő","",IF(Excel_BuiltIn__FilterDatabase__1[[#This Row],[Kor]]&gt;=60,"Super.s ",""))</f>
        <v xml:space="preserve">Super.s </v>
      </c>
      <c r="L1433" s="34" t="str">
        <f>IF(Excel_BuiltIn__FilterDatabase__1[[#This Row],[Nem]]="Nő","Lady","")</f>
        <v/>
      </c>
    </row>
    <row r="1434" spans="1:12" s="1" customFormat="1" ht="13.8">
      <c r="A1434" s="28">
        <v>4650</v>
      </c>
      <c r="B1434" s="28" t="s">
        <v>1140</v>
      </c>
      <c r="C1434" s="44" t="s">
        <v>943</v>
      </c>
      <c r="D1434" s="45"/>
      <c r="E1434" s="33" t="str">
        <f>IF(D1434&gt;0,($N$2-Excel_BuiltIn__FilterDatabase__1[[#This Row],[Szül Év.Hó.Nap]])/365.25,"0")</f>
        <v>0</v>
      </c>
      <c r="F1434" s="40"/>
      <c r="G1434" s="34" t="str">
        <f>CONCATENATE(H1434,Excel_BuiltIn__FilterDatabase__1[[#This Row],[Felnőtt]],Excel_BuiltIn__FilterDatabase__1[[#This Row],[Senior]],Excel_BuiltIn__FilterDatabase__1[[#This Row],[Super.s]],L1434)</f>
        <v xml:space="preserve">Super.s </v>
      </c>
      <c r="H1434" s="34" t="str">
        <f>IF(L1434="Nő","",IF(Excel_BuiltIn__FilterDatabase__1[[#This Row],[Kor]]&gt;=1=AND(Excel_BuiltIn__FilterDatabase__1[[#This Row],[Kor]]&lt;18),"Junior ",""))</f>
        <v/>
      </c>
      <c r="I1434" s="34" t="str">
        <f>IF(L1434="Nő","",IF(Excel_BuiltIn__FilterDatabase__1[[#This Row],[Kor]]&gt;=18=AND(Excel_BuiltIn__FilterDatabase__1[[#This Row],[Kor]]&lt;=49),"Felnőtt ",""))</f>
        <v/>
      </c>
      <c r="J1434" s="34" t="str">
        <f>IF(L1434="Nő","",IF(Excel_BuiltIn__FilterDatabase__1[[#This Row],[Kor]]&gt;49=AND(Excel_BuiltIn__FilterDatabase__1[[#This Row],[Kor]]&lt;=59),"Senior ",""))</f>
        <v/>
      </c>
      <c r="K1434" s="34" t="str">
        <f>IF(L1434="Nő","",IF(Excel_BuiltIn__FilterDatabase__1[[#This Row],[Kor]]&gt;=60,"Super.s ",""))</f>
        <v xml:space="preserve">Super.s </v>
      </c>
      <c r="L1434" s="34" t="str">
        <f>IF(Excel_BuiltIn__FilterDatabase__1[[#This Row],[Nem]]="Nő","Lady","")</f>
        <v/>
      </c>
    </row>
    <row r="1435" spans="1:12" s="1" customFormat="1" ht="13.8">
      <c r="A1435" s="28">
        <v>4653</v>
      </c>
      <c r="B1435" s="28" t="s">
        <v>1141</v>
      </c>
      <c r="C1435" s="44" t="s">
        <v>640</v>
      </c>
      <c r="D1435" s="45"/>
      <c r="E1435" s="33" t="str">
        <f>IF(D1435&gt;0,($N$2-Excel_BuiltIn__FilterDatabase__1[[#This Row],[Szül Év.Hó.Nap]])/365.25,"0")</f>
        <v>0</v>
      </c>
      <c r="F1435" s="40"/>
      <c r="G1435" s="34" t="str">
        <f>CONCATENATE(H1435,Excel_BuiltIn__FilterDatabase__1[[#This Row],[Felnőtt]],Excel_BuiltIn__FilterDatabase__1[[#This Row],[Senior]],Excel_BuiltIn__FilterDatabase__1[[#This Row],[Super.s]],L1435)</f>
        <v xml:space="preserve">Super.s </v>
      </c>
      <c r="H1435" s="34" t="str">
        <f>IF(L1435="Nő","",IF(Excel_BuiltIn__FilterDatabase__1[[#This Row],[Kor]]&gt;=1=AND(Excel_BuiltIn__FilterDatabase__1[[#This Row],[Kor]]&lt;18),"Junior ",""))</f>
        <v/>
      </c>
      <c r="I1435" s="34" t="str">
        <f>IF(L1435="Nő","",IF(Excel_BuiltIn__FilterDatabase__1[[#This Row],[Kor]]&gt;=18=AND(Excel_BuiltIn__FilterDatabase__1[[#This Row],[Kor]]&lt;=49),"Felnőtt ",""))</f>
        <v/>
      </c>
      <c r="J1435" s="34" t="str">
        <f>IF(L1435="Nő","",IF(Excel_BuiltIn__FilterDatabase__1[[#This Row],[Kor]]&gt;49=AND(Excel_BuiltIn__FilterDatabase__1[[#This Row],[Kor]]&lt;=59),"Senior ",""))</f>
        <v/>
      </c>
      <c r="K1435" s="34" t="str">
        <f>IF(L1435="Nő","",IF(Excel_BuiltIn__FilterDatabase__1[[#This Row],[Kor]]&gt;=60,"Super.s ",""))</f>
        <v xml:space="preserve">Super.s </v>
      </c>
      <c r="L1435" s="34" t="str">
        <f>IF(Excel_BuiltIn__FilterDatabase__1[[#This Row],[Nem]]="Nő","Lady","")</f>
        <v/>
      </c>
    </row>
    <row r="1436" spans="1:12" s="1" customFormat="1" ht="13.8">
      <c r="A1436" s="28">
        <v>4655</v>
      </c>
      <c r="B1436" s="28" t="s">
        <v>184</v>
      </c>
      <c r="C1436" s="44" t="s">
        <v>29</v>
      </c>
      <c r="D1436" s="45"/>
      <c r="E1436" s="33" t="str">
        <f>IF(D1436&gt;0,($N$2-Excel_BuiltIn__FilterDatabase__1[[#This Row],[Szül Év.Hó.Nap]])/365.25,"0")</f>
        <v>0</v>
      </c>
      <c r="F1436" s="40"/>
      <c r="G1436" s="34" t="str">
        <f>CONCATENATE(H1436,Excel_BuiltIn__FilterDatabase__1[[#This Row],[Felnőtt]],Excel_BuiltIn__FilterDatabase__1[[#This Row],[Senior]],Excel_BuiltIn__FilterDatabase__1[[#This Row],[Super.s]],L1436)</f>
        <v xml:space="preserve">Super.s </v>
      </c>
      <c r="H1436" s="34" t="str">
        <f>IF(L1436="Nő","",IF(Excel_BuiltIn__FilterDatabase__1[[#This Row],[Kor]]&gt;=1=AND(Excel_BuiltIn__FilterDatabase__1[[#This Row],[Kor]]&lt;18),"Junior ",""))</f>
        <v/>
      </c>
      <c r="I1436" s="34" t="str">
        <f>IF(L1436="Nő","",IF(Excel_BuiltIn__FilterDatabase__1[[#This Row],[Kor]]&gt;=18=AND(Excel_BuiltIn__FilterDatabase__1[[#This Row],[Kor]]&lt;=49),"Felnőtt ",""))</f>
        <v/>
      </c>
      <c r="J1436" s="34" t="str">
        <f>IF(L1436="Nő","",IF(Excel_BuiltIn__FilterDatabase__1[[#This Row],[Kor]]&gt;49=AND(Excel_BuiltIn__FilterDatabase__1[[#This Row],[Kor]]&lt;=59),"Senior ",""))</f>
        <v/>
      </c>
      <c r="K1436" s="34" t="str">
        <f>IF(L1436="Nő","",IF(Excel_BuiltIn__FilterDatabase__1[[#This Row],[Kor]]&gt;=60,"Super.s ",""))</f>
        <v xml:space="preserve">Super.s </v>
      </c>
      <c r="L1436" s="34" t="str">
        <f>IF(Excel_BuiltIn__FilterDatabase__1[[#This Row],[Nem]]="Nő","Lady","")</f>
        <v/>
      </c>
    </row>
    <row r="1437" spans="1:12" s="1" customFormat="1" ht="13.8">
      <c r="A1437" s="28">
        <v>4657</v>
      </c>
      <c r="B1437" s="28" t="s">
        <v>1142</v>
      </c>
      <c r="C1437" s="44" t="s">
        <v>589</v>
      </c>
      <c r="D1437" s="45"/>
      <c r="E1437" s="33" t="str">
        <f>IF(D1437&gt;0,($N$2-Excel_BuiltIn__FilterDatabase__1[[#This Row],[Szül Év.Hó.Nap]])/365.25,"0")</f>
        <v>0</v>
      </c>
      <c r="F1437" s="40"/>
      <c r="G1437" s="34" t="str">
        <f>CONCATENATE(H1437,Excel_BuiltIn__FilterDatabase__1[[#This Row],[Felnőtt]],Excel_BuiltIn__FilterDatabase__1[[#This Row],[Senior]],Excel_BuiltIn__FilterDatabase__1[[#This Row],[Super.s]],L1437)</f>
        <v xml:space="preserve">Super.s </v>
      </c>
      <c r="H1437" s="34" t="str">
        <f>IF(L1437="Nő","",IF(Excel_BuiltIn__FilterDatabase__1[[#This Row],[Kor]]&gt;=1=AND(Excel_BuiltIn__FilterDatabase__1[[#This Row],[Kor]]&lt;18),"Junior ",""))</f>
        <v/>
      </c>
      <c r="I1437" s="34" t="str">
        <f>IF(L1437="Nő","",IF(Excel_BuiltIn__FilterDatabase__1[[#This Row],[Kor]]&gt;=18=AND(Excel_BuiltIn__FilterDatabase__1[[#This Row],[Kor]]&lt;=49),"Felnőtt ",""))</f>
        <v/>
      </c>
      <c r="J1437" s="34" t="str">
        <f>IF(L1437="Nő","",IF(Excel_BuiltIn__FilterDatabase__1[[#This Row],[Kor]]&gt;49=AND(Excel_BuiltIn__FilterDatabase__1[[#This Row],[Kor]]&lt;=59),"Senior ",""))</f>
        <v/>
      </c>
      <c r="K1437" s="34" t="str">
        <f>IF(L1437="Nő","",IF(Excel_BuiltIn__FilterDatabase__1[[#This Row],[Kor]]&gt;=60,"Super.s ",""))</f>
        <v xml:space="preserve">Super.s </v>
      </c>
      <c r="L1437" s="34" t="str">
        <f>IF(Excel_BuiltIn__FilterDatabase__1[[#This Row],[Nem]]="Nő","Lady","")</f>
        <v/>
      </c>
    </row>
    <row r="1438" spans="1:12" s="1" customFormat="1" ht="27.6">
      <c r="A1438" s="28">
        <v>4659</v>
      </c>
      <c r="B1438" s="28" t="s">
        <v>1143</v>
      </c>
      <c r="C1438" s="44" t="s">
        <v>589</v>
      </c>
      <c r="D1438" s="45"/>
      <c r="E1438" s="33" t="str">
        <f>IF(D1438&gt;0,($N$2-Excel_BuiltIn__FilterDatabase__1[[#This Row],[Szül Év.Hó.Nap]])/365.25,"0")</f>
        <v>0</v>
      </c>
      <c r="F1438" s="40"/>
      <c r="G1438" s="34" t="str">
        <f>CONCATENATE(H1438,Excel_BuiltIn__FilterDatabase__1[[#This Row],[Felnőtt]],Excel_BuiltIn__FilterDatabase__1[[#This Row],[Senior]],Excel_BuiltIn__FilterDatabase__1[[#This Row],[Super.s]],L1438)</f>
        <v xml:space="preserve">Super.s </v>
      </c>
      <c r="H1438" s="34" t="str">
        <f>IF(L1438="Nő","",IF(Excel_BuiltIn__FilterDatabase__1[[#This Row],[Kor]]&gt;=1=AND(Excel_BuiltIn__FilterDatabase__1[[#This Row],[Kor]]&lt;18),"Junior ",""))</f>
        <v/>
      </c>
      <c r="I1438" s="34" t="str">
        <f>IF(L1438="Nő","",IF(Excel_BuiltIn__FilterDatabase__1[[#This Row],[Kor]]&gt;=18=AND(Excel_BuiltIn__FilterDatabase__1[[#This Row],[Kor]]&lt;=49),"Felnőtt ",""))</f>
        <v/>
      </c>
      <c r="J1438" s="34" t="str">
        <f>IF(L1438="Nő","",IF(Excel_BuiltIn__FilterDatabase__1[[#This Row],[Kor]]&gt;49=AND(Excel_BuiltIn__FilterDatabase__1[[#This Row],[Kor]]&lt;=59),"Senior ",""))</f>
        <v/>
      </c>
      <c r="K1438" s="34" t="str">
        <f>IF(L1438="Nő","",IF(Excel_BuiltIn__FilterDatabase__1[[#This Row],[Kor]]&gt;=60,"Super.s ",""))</f>
        <v xml:space="preserve">Super.s </v>
      </c>
      <c r="L1438" s="34" t="str">
        <f>IF(Excel_BuiltIn__FilterDatabase__1[[#This Row],[Nem]]="Nő","Lady","")</f>
        <v/>
      </c>
    </row>
    <row r="1439" spans="1:12" s="1" customFormat="1" ht="13.8">
      <c r="A1439" s="28">
        <v>4663</v>
      </c>
      <c r="B1439" s="28" t="s">
        <v>1144</v>
      </c>
      <c r="C1439" s="44" t="s">
        <v>29</v>
      </c>
      <c r="D1439" s="45"/>
      <c r="E1439" s="33" t="str">
        <f>IF(D1439&gt;0,($N$2-Excel_BuiltIn__FilterDatabase__1[[#This Row],[Szül Év.Hó.Nap]])/365.25,"0")</f>
        <v>0</v>
      </c>
      <c r="F1439" s="40"/>
      <c r="G1439" s="34" t="str">
        <f>CONCATENATE(H1439,Excel_BuiltIn__FilterDatabase__1[[#This Row],[Felnőtt]],Excel_BuiltIn__FilterDatabase__1[[#This Row],[Senior]],Excel_BuiltIn__FilterDatabase__1[[#This Row],[Super.s]],L1439)</f>
        <v xml:space="preserve">Super.s </v>
      </c>
      <c r="H1439" s="34" t="str">
        <f>IF(L1439="Nő","",IF(Excel_BuiltIn__FilterDatabase__1[[#This Row],[Kor]]&gt;=1=AND(Excel_BuiltIn__FilterDatabase__1[[#This Row],[Kor]]&lt;18),"Junior ",""))</f>
        <v/>
      </c>
      <c r="I1439" s="34" t="str">
        <f>IF(L1439="Nő","",IF(Excel_BuiltIn__FilterDatabase__1[[#This Row],[Kor]]&gt;=18=AND(Excel_BuiltIn__FilterDatabase__1[[#This Row],[Kor]]&lt;=49),"Felnőtt ",""))</f>
        <v/>
      </c>
      <c r="J1439" s="34" t="str">
        <f>IF(L1439="Nő","",IF(Excel_BuiltIn__FilterDatabase__1[[#This Row],[Kor]]&gt;49=AND(Excel_BuiltIn__FilterDatabase__1[[#This Row],[Kor]]&lt;=59),"Senior ",""))</f>
        <v/>
      </c>
      <c r="K1439" s="34" t="str">
        <f>IF(L1439="Nő","",IF(Excel_BuiltIn__FilterDatabase__1[[#This Row],[Kor]]&gt;=60,"Super.s ",""))</f>
        <v xml:space="preserve">Super.s </v>
      </c>
      <c r="L1439" s="34" t="str">
        <f>IF(Excel_BuiltIn__FilterDatabase__1[[#This Row],[Nem]]="Nő","Lady","")</f>
        <v/>
      </c>
    </row>
    <row r="1440" spans="1:12" s="1" customFormat="1" ht="13.8">
      <c r="A1440" s="28">
        <v>4664</v>
      </c>
      <c r="B1440" s="28" t="s">
        <v>1145</v>
      </c>
      <c r="C1440" s="44" t="s">
        <v>589</v>
      </c>
      <c r="D1440" s="45"/>
      <c r="E1440" s="33" t="str">
        <f>IF(D1440&gt;0,($N$2-Excel_BuiltIn__FilterDatabase__1[[#This Row],[Szül Év.Hó.Nap]])/365.25,"0")</f>
        <v>0</v>
      </c>
      <c r="F1440" s="40"/>
      <c r="G1440" s="34" t="str">
        <f>CONCATENATE(H1440,Excel_BuiltIn__FilterDatabase__1[[#This Row],[Felnőtt]],Excel_BuiltIn__FilterDatabase__1[[#This Row],[Senior]],Excel_BuiltIn__FilterDatabase__1[[#This Row],[Super.s]],L1440)</f>
        <v xml:space="preserve">Super.s </v>
      </c>
      <c r="H1440" s="34" t="str">
        <f>IF(L1440="Nő","",IF(Excel_BuiltIn__FilterDatabase__1[[#This Row],[Kor]]&gt;=1=AND(Excel_BuiltIn__FilterDatabase__1[[#This Row],[Kor]]&lt;18),"Junior ",""))</f>
        <v/>
      </c>
      <c r="I1440" s="34" t="str">
        <f>IF(L1440="Nő","",IF(Excel_BuiltIn__FilterDatabase__1[[#This Row],[Kor]]&gt;=18=AND(Excel_BuiltIn__FilterDatabase__1[[#This Row],[Kor]]&lt;=49),"Felnőtt ",""))</f>
        <v/>
      </c>
      <c r="J1440" s="34" t="str">
        <f>IF(L1440="Nő","",IF(Excel_BuiltIn__FilterDatabase__1[[#This Row],[Kor]]&gt;49=AND(Excel_BuiltIn__FilterDatabase__1[[#This Row],[Kor]]&lt;=59),"Senior ",""))</f>
        <v/>
      </c>
      <c r="K1440" s="34" t="str">
        <f>IF(L1440="Nő","",IF(Excel_BuiltIn__FilterDatabase__1[[#This Row],[Kor]]&gt;=60,"Super.s ",""))</f>
        <v xml:space="preserve">Super.s </v>
      </c>
      <c r="L1440" s="34" t="str">
        <f>IF(Excel_BuiltIn__FilterDatabase__1[[#This Row],[Nem]]="Nő","Lady","")</f>
        <v/>
      </c>
    </row>
    <row r="1441" spans="1:12" s="1" customFormat="1" ht="13.8">
      <c r="A1441" s="28">
        <v>4668</v>
      </c>
      <c r="B1441" s="28" t="s">
        <v>2645</v>
      </c>
      <c r="C1441" s="44" t="s">
        <v>1147</v>
      </c>
      <c r="D1441" s="45"/>
      <c r="E1441" s="33" t="str">
        <f>IF(D1441&gt;0,($N$2-Excel_BuiltIn__FilterDatabase__1[[#This Row],[Szül Év.Hó.Nap]])/365.25,"0")</f>
        <v>0</v>
      </c>
      <c r="F1441" s="40"/>
      <c r="G1441" s="34" t="str">
        <f>CONCATENATE(H1441,Excel_BuiltIn__FilterDatabase__1[[#This Row],[Felnőtt]],Excel_BuiltIn__FilterDatabase__1[[#This Row],[Senior]],Excel_BuiltIn__FilterDatabase__1[[#This Row],[Super.s]],L1441)</f>
        <v xml:space="preserve">Super.s </v>
      </c>
      <c r="H1441" s="34" t="str">
        <f>IF(L1441="Nő","",IF(Excel_BuiltIn__FilterDatabase__1[[#This Row],[Kor]]&gt;=1=AND(Excel_BuiltIn__FilterDatabase__1[[#This Row],[Kor]]&lt;18),"Junior ",""))</f>
        <v/>
      </c>
      <c r="I1441" s="34" t="str">
        <f>IF(L1441="Nő","",IF(Excel_BuiltIn__FilterDatabase__1[[#This Row],[Kor]]&gt;=18=AND(Excel_BuiltIn__FilterDatabase__1[[#This Row],[Kor]]&lt;=49),"Felnőtt ",""))</f>
        <v/>
      </c>
      <c r="J1441" s="34" t="str">
        <f>IF(L1441="Nő","",IF(Excel_BuiltIn__FilterDatabase__1[[#This Row],[Kor]]&gt;49=AND(Excel_BuiltIn__FilterDatabase__1[[#This Row],[Kor]]&lt;=59),"Senior ",""))</f>
        <v/>
      </c>
      <c r="K1441" s="34" t="str">
        <f>IF(L1441="Nő","",IF(Excel_BuiltIn__FilterDatabase__1[[#This Row],[Kor]]&gt;=60,"Super.s ",""))</f>
        <v xml:space="preserve">Super.s </v>
      </c>
      <c r="L1441" s="34" t="str">
        <f>IF(Excel_BuiltIn__FilterDatabase__1[[#This Row],[Nem]]="Nő","Lady","")</f>
        <v/>
      </c>
    </row>
    <row r="1442" spans="1:12" s="1" customFormat="1" ht="13.8">
      <c r="A1442" s="28">
        <v>4669</v>
      </c>
      <c r="B1442" s="28" t="s">
        <v>1625</v>
      </c>
      <c r="C1442" s="44" t="s">
        <v>1040</v>
      </c>
      <c r="D1442" s="45"/>
      <c r="E1442" s="33" t="str">
        <f>IF(D1442&gt;0,($N$2-Excel_BuiltIn__FilterDatabase__1[[#This Row],[Szül Év.Hó.Nap]])/365.25,"0")</f>
        <v>0</v>
      </c>
      <c r="F1442" s="40"/>
      <c r="G1442" s="34" t="str">
        <f>CONCATENATE(H1442,Excel_BuiltIn__FilterDatabase__1[[#This Row],[Felnőtt]],Excel_BuiltIn__FilterDatabase__1[[#This Row],[Senior]],Excel_BuiltIn__FilterDatabase__1[[#This Row],[Super.s]],L1442)</f>
        <v xml:space="preserve">Super.s </v>
      </c>
      <c r="H1442" s="34" t="str">
        <f>IF(L1442="Nő","",IF(Excel_BuiltIn__FilterDatabase__1[[#This Row],[Kor]]&gt;=1=AND(Excel_BuiltIn__FilterDatabase__1[[#This Row],[Kor]]&lt;18),"Junior ",""))</f>
        <v/>
      </c>
      <c r="I1442" s="34" t="str">
        <f>IF(L1442="Nő","",IF(Excel_BuiltIn__FilterDatabase__1[[#This Row],[Kor]]&gt;=18=AND(Excel_BuiltIn__FilterDatabase__1[[#This Row],[Kor]]&lt;=49),"Felnőtt ",""))</f>
        <v/>
      </c>
      <c r="J1442" s="34" t="str">
        <f>IF(L1442="Nő","",IF(Excel_BuiltIn__FilterDatabase__1[[#This Row],[Kor]]&gt;49=AND(Excel_BuiltIn__FilterDatabase__1[[#This Row],[Kor]]&lt;=59),"Senior ",""))</f>
        <v/>
      </c>
      <c r="K1442" s="34" t="str">
        <f>IF(L1442="Nő","",IF(Excel_BuiltIn__FilterDatabase__1[[#This Row],[Kor]]&gt;=60,"Super.s ",""))</f>
        <v xml:space="preserve">Super.s </v>
      </c>
      <c r="L1442" s="34" t="str">
        <f>IF(Excel_BuiltIn__FilterDatabase__1[[#This Row],[Nem]]="Nő","Lady","")</f>
        <v/>
      </c>
    </row>
    <row r="1443" spans="1:12" s="1" customFormat="1" ht="13.8">
      <c r="A1443" s="28">
        <v>4671</v>
      </c>
      <c r="B1443" s="28" t="s">
        <v>2646</v>
      </c>
      <c r="C1443" s="44" t="s">
        <v>451</v>
      </c>
      <c r="D1443" s="45"/>
      <c r="E1443" s="33" t="str">
        <f>IF(D1443&gt;0,($N$2-Excel_BuiltIn__FilterDatabase__1[[#This Row],[Szül Év.Hó.Nap]])/365.25,"0")</f>
        <v>0</v>
      </c>
      <c r="F1443" s="40"/>
      <c r="G1443" s="34" t="str">
        <f>CONCATENATE(H1443,Excel_BuiltIn__FilterDatabase__1[[#This Row],[Felnőtt]],Excel_BuiltIn__FilterDatabase__1[[#This Row],[Senior]],Excel_BuiltIn__FilterDatabase__1[[#This Row],[Super.s]],L1443)</f>
        <v xml:space="preserve">Super.s </v>
      </c>
      <c r="H1443" s="34" t="str">
        <f>IF(L1443="Nő","",IF(Excel_BuiltIn__FilterDatabase__1[[#This Row],[Kor]]&gt;=1=AND(Excel_BuiltIn__FilterDatabase__1[[#This Row],[Kor]]&lt;18),"Junior ",""))</f>
        <v/>
      </c>
      <c r="I1443" s="34" t="str">
        <f>IF(L1443="Nő","",IF(Excel_BuiltIn__FilterDatabase__1[[#This Row],[Kor]]&gt;=18=AND(Excel_BuiltIn__FilterDatabase__1[[#This Row],[Kor]]&lt;=49),"Felnőtt ",""))</f>
        <v/>
      </c>
      <c r="J1443" s="34" t="str">
        <f>IF(L1443="Nő","",IF(Excel_BuiltIn__FilterDatabase__1[[#This Row],[Kor]]&gt;49=AND(Excel_BuiltIn__FilterDatabase__1[[#This Row],[Kor]]&lt;=59),"Senior ",""))</f>
        <v/>
      </c>
      <c r="K1443" s="34" t="str">
        <f>IF(L1443="Nő","",IF(Excel_BuiltIn__FilterDatabase__1[[#This Row],[Kor]]&gt;=60,"Super.s ",""))</f>
        <v xml:space="preserve">Super.s </v>
      </c>
      <c r="L1443" s="34" t="str">
        <f>IF(Excel_BuiltIn__FilterDatabase__1[[#This Row],[Nem]]="Nő","Lady","")</f>
        <v/>
      </c>
    </row>
    <row r="1444" spans="1:12" s="1" customFormat="1" ht="13.8">
      <c r="A1444" s="28">
        <v>4675</v>
      </c>
      <c r="B1444" s="28" t="s">
        <v>217</v>
      </c>
      <c r="C1444" s="44" t="s">
        <v>936</v>
      </c>
      <c r="D1444" s="45"/>
      <c r="E1444" s="33" t="str">
        <f>IF(D1444&gt;0,($N$2-Excel_BuiltIn__FilterDatabase__1[[#This Row],[Szül Év.Hó.Nap]])/365.25,"0")</f>
        <v>0</v>
      </c>
      <c r="F1444" s="40"/>
      <c r="G1444" s="34" t="str">
        <f>CONCATENATE(H1444,Excel_BuiltIn__FilterDatabase__1[[#This Row],[Felnőtt]],Excel_BuiltIn__FilterDatabase__1[[#This Row],[Senior]],Excel_BuiltIn__FilterDatabase__1[[#This Row],[Super.s]],L1444)</f>
        <v xml:space="preserve">Super.s </v>
      </c>
      <c r="H1444" s="34" t="str">
        <f>IF(L1444="Nő","",IF(Excel_BuiltIn__FilterDatabase__1[[#This Row],[Kor]]&gt;=1=AND(Excel_BuiltIn__FilterDatabase__1[[#This Row],[Kor]]&lt;18),"Junior ",""))</f>
        <v/>
      </c>
      <c r="I1444" s="34" t="str">
        <f>IF(L1444="Nő","",IF(Excel_BuiltIn__FilterDatabase__1[[#This Row],[Kor]]&gt;=18=AND(Excel_BuiltIn__FilterDatabase__1[[#This Row],[Kor]]&lt;=49),"Felnőtt ",""))</f>
        <v/>
      </c>
      <c r="J1444" s="34" t="str">
        <f>IF(L1444="Nő","",IF(Excel_BuiltIn__FilterDatabase__1[[#This Row],[Kor]]&gt;49=AND(Excel_BuiltIn__FilterDatabase__1[[#This Row],[Kor]]&lt;=59),"Senior ",""))</f>
        <v/>
      </c>
      <c r="K1444" s="34" t="str">
        <f>IF(L1444="Nő","",IF(Excel_BuiltIn__FilterDatabase__1[[#This Row],[Kor]]&gt;=60,"Super.s ",""))</f>
        <v xml:space="preserve">Super.s </v>
      </c>
      <c r="L1444" s="34" t="str">
        <f>IF(Excel_BuiltIn__FilterDatabase__1[[#This Row],[Nem]]="Nő","Lady","")</f>
        <v/>
      </c>
    </row>
    <row r="1445" spans="1:12" s="1" customFormat="1" ht="13.8">
      <c r="A1445" s="28">
        <v>4676</v>
      </c>
      <c r="B1445" s="28" t="s">
        <v>168</v>
      </c>
      <c r="C1445" s="44" t="s">
        <v>640</v>
      </c>
      <c r="D1445" s="45"/>
      <c r="E1445" s="33" t="str">
        <f>IF(D1445&gt;0,($N$2-Excel_BuiltIn__FilterDatabase__1[[#This Row],[Szül Év.Hó.Nap]])/365.25,"0")</f>
        <v>0</v>
      </c>
      <c r="F1445" s="40"/>
      <c r="G1445" s="34" t="str">
        <f>CONCATENATE(H1445,Excel_BuiltIn__FilterDatabase__1[[#This Row],[Felnőtt]],Excel_BuiltIn__FilterDatabase__1[[#This Row],[Senior]],Excel_BuiltIn__FilterDatabase__1[[#This Row],[Super.s]],L1445)</f>
        <v xml:space="preserve">Super.s </v>
      </c>
      <c r="H1445" s="34" t="str">
        <f>IF(L1445="Nő","",IF(Excel_BuiltIn__FilterDatabase__1[[#This Row],[Kor]]&gt;=1=AND(Excel_BuiltIn__FilterDatabase__1[[#This Row],[Kor]]&lt;18),"Junior ",""))</f>
        <v/>
      </c>
      <c r="I1445" s="34" t="str">
        <f>IF(L1445="Nő","",IF(Excel_BuiltIn__FilterDatabase__1[[#This Row],[Kor]]&gt;=18=AND(Excel_BuiltIn__FilterDatabase__1[[#This Row],[Kor]]&lt;=49),"Felnőtt ",""))</f>
        <v/>
      </c>
      <c r="J1445" s="34" t="str">
        <f>IF(L1445="Nő","",IF(Excel_BuiltIn__FilterDatabase__1[[#This Row],[Kor]]&gt;49=AND(Excel_BuiltIn__FilterDatabase__1[[#This Row],[Kor]]&lt;=59),"Senior ",""))</f>
        <v/>
      </c>
      <c r="K1445" s="34" t="str">
        <f>IF(L1445="Nő","",IF(Excel_BuiltIn__FilterDatabase__1[[#This Row],[Kor]]&gt;=60,"Super.s ",""))</f>
        <v xml:space="preserve">Super.s </v>
      </c>
      <c r="L1445" s="34" t="str">
        <f>IF(Excel_BuiltIn__FilterDatabase__1[[#This Row],[Nem]]="Nő","Lady","")</f>
        <v/>
      </c>
    </row>
    <row r="1446" spans="1:12" s="1" customFormat="1" ht="13.8">
      <c r="A1446" s="28">
        <v>4678</v>
      </c>
      <c r="B1446" s="28" t="s">
        <v>1148</v>
      </c>
      <c r="C1446" s="44" t="s">
        <v>963</v>
      </c>
      <c r="D1446" s="45"/>
      <c r="E1446" s="33" t="str">
        <f>IF(D1446&gt;0,($N$2-Excel_BuiltIn__FilterDatabase__1[[#This Row],[Szül Év.Hó.Nap]])/365.25,"0")</f>
        <v>0</v>
      </c>
      <c r="F1446" s="40"/>
      <c r="G1446" s="34" t="str">
        <f>CONCATENATE(H1446,Excel_BuiltIn__FilterDatabase__1[[#This Row],[Felnőtt]],Excel_BuiltIn__FilterDatabase__1[[#This Row],[Senior]],Excel_BuiltIn__FilterDatabase__1[[#This Row],[Super.s]],L1446)</f>
        <v xml:space="preserve">Super.s </v>
      </c>
      <c r="H1446" s="34" t="str">
        <f>IF(L1446="Nő","",IF(Excel_BuiltIn__FilterDatabase__1[[#This Row],[Kor]]&gt;=1=AND(Excel_BuiltIn__FilterDatabase__1[[#This Row],[Kor]]&lt;18),"Junior ",""))</f>
        <v/>
      </c>
      <c r="I1446" s="34" t="str">
        <f>IF(L1446="Nő","",IF(Excel_BuiltIn__FilterDatabase__1[[#This Row],[Kor]]&gt;=18=AND(Excel_BuiltIn__FilterDatabase__1[[#This Row],[Kor]]&lt;=49),"Felnőtt ",""))</f>
        <v/>
      </c>
      <c r="J1446" s="34" t="str">
        <f>IF(L1446="Nő","",IF(Excel_BuiltIn__FilterDatabase__1[[#This Row],[Kor]]&gt;49=AND(Excel_BuiltIn__FilterDatabase__1[[#This Row],[Kor]]&lt;=59),"Senior ",""))</f>
        <v/>
      </c>
      <c r="K1446" s="34" t="str">
        <f>IF(L1446="Nő","",IF(Excel_BuiltIn__FilterDatabase__1[[#This Row],[Kor]]&gt;=60,"Super.s ",""))</f>
        <v xml:space="preserve">Super.s </v>
      </c>
      <c r="L1446" s="34" t="str">
        <f>IF(Excel_BuiltIn__FilterDatabase__1[[#This Row],[Nem]]="Nő","Lady","")</f>
        <v/>
      </c>
    </row>
    <row r="1447" spans="1:12" s="1" customFormat="1" ht="13.8">
      <c r="A1447" s="28">
        <v>4679</v>
      </c>
      <c r="B1447" s="28" t="s">
        <v>1149</v>
      </c>
      <c r="C1447" s="44" t="s">
        <v>963</v>
      </c>
      <c r="D1447" s="45"/>
      <c r="E1447" s="33" t="str">
        <f>IF(D1447&gt;0,($N$2-Excel_BuiltIn__FilterDatabase__1[[#This Row],[Szül Év.Hó.Nap]])/365.25,"0")</f>
        <v>0</v>
      </c>
      <c r="F1447" s="40"/>
      <c r="G1447" s="34" t="str">
        <f>CONCATENATE(H1447,Excel_BuiltIn__FilterDatabase__1[[#This Row],[Felnőtt]],Excel_BuiltIn__FilterDatabase__1[[#This Row],[Senior]],Excel_BuiltIn__FilterDatabase__1[[#This Row],[Super.s]],L1447)</f>
        <v xml:space="preserve">Super.s </v>
      </c>
      <c r="H1447" s="34" t="str">
        <f>IF(L1447="Nő","",IF(Excel_BuiltIn__FilterDatabase__1[[#This Row],[Kor]]&gt;=1=AND(Excel_BuiltIn__FilterDatabase__1[[#This Row],[Kor]]&lt;18),"Junior ",""))</f>
        <v/>
      </c>
      <c r="I1447" s="34" t="str">
        <f>IF(L1447="Nő","",IF(Excel_BuiltIn__FilterDatabase__1[[#This Row],[Kor]]&gt;=18=AND(Excel_BuiltIn__FilterDatabase__1[[#This Row],[Kor]]&lt;=49),"Felnőtt ",""))</f>
        <v/>
      </c>
      <c r="J1447" s="34" t="str">
        <f>IF(L1447="Nő","",IF(Excel_BuiltIn__FilterDatabase__1[[#This Row],[Kor]]&gt;49=AND(Excel_BuiltIn__FilterDatabase__1[[#This Row],[Kor]]&lt;=59),"Senior ",""))</f>
        <v/>
      </c>
      <c r="K1447" s="34" t="str">
        <f>IF(L1447="Nő","",IF(Excel_BuiltIn__FilterDatabase__1[[#This Row],[Kor]]&gt;=60,"Super.s ",""))</f>
        <v xml:space="preserve">Super.s </v>
      </c>
      <c r="L1447" s="34" t="str">
        <f>IF(Excel_BuiltIn__FilterDatabase__1[[#This Row],[Nem]]="Nő","Lady","")</f>
        <v/>
      </c>
    </row>
    <row r="1448" spans="1:12" s="1" customFormat="1" ht="13.8">
      <c r="A1448" s="28">
        <v>4684</v>
      </c>
      <c r="B1448" s="28" t="s">
        <v>1150</v>
      </c>
      <c r="C1448" s="44" t="s">
        <v>966</v>
      </c>
      <c r="D1448" s="45"/>
      <c r="E1448" s="33" t="str">
        <f>IF(D1448&gt;0,($N$2-Excel_BuiltIn__FilterDatabase__1[[#This Row],[Szül Év.Hó.Nap]])/365.25,"0")</f>
        <v>0</v>
      </c>
      <c r="F1448" s="40"/>
      <c r="G1448" s="34" t="str">
        <f>CONCATENATE(H1448,Excel_BuiltIn__FilterDatabase__1[[#This Row],[Felnőtt]],Excel_BuiltIn__FilterDatabase__1[[#This Row],[Senior]],Excel_BuiltIn__FilterDatabase__1[[#This Row],[Super.s]],L1448)</f>
        <v xml:space="preserve">Super.s </v>
      </c>
      <c r="H1448" s="34" t="str">
        <f>IF(L1448="Nő","",IF(Excel_BuiltIn__FilterDatabase__1[[#This Row],[Kor]]&gt;=1=AND(Excel_BuiltIn__FilterDatabase__1[[#This Row],[Kor]]&lt;18),"Junior ",""))</f>
        <v/>
      </c>
      <c r="I1448" s="34" t="str">
        <f>IF(L1448="Nő","",IF(Excel_BuiltIn__FilterDatabase__1[[#This Row],[Kor]]&gt;=18=AND(Excel_BuiltIn__FilterDatabase__1[[#This Row],[Kor]]&lt;=49),"Felnőtt ",""))</f>
        <v/>
      </c>
      <c r="J1448" s="34" t="str">
        <f>IF(L1448="Nő","",IF(Excel_BuiltIn__FilterDatabase__1[[#This Row],[Kor]]&gt;49=AND(Excel_BuiltIn__FilterDatabase__1[[#This Row],[Kor]]&lt;=59),"Senior ",""))</f>
        <v/>
      </c>
      <c r="K1448" s="34" t="str">
        <f>IF(L1448="Nő","",IF(Excel_BuiltIn__FilterDatabase__1[[#This Row],[Kor]]&gt;=60,"Super.s ",""))</f>
        <v xml:space="preserve">Super.s </v>
      </c>
      <c r="L1448" s="34" t="str">
        <f>IF(Excel_BuiltIn__FilterDatabase__1[[#This Row],[Nem]]="Nő","Lady","")</f>
        <v/>
      </c>
    </row>
    <row r="1449" spans="1:12" s="1" customFormat="1" ht="27.6">
      <c r="A1449" s="28">
        <v>4686</v>
      </c>
      <c r="B1449" s="28" t="s">
        <v>1151</v>
      </c>
      <c r="C1449" s="44" t="s">
        <v>27</v>
      </c>
      <c r="D1449" s="45"/>
      <c r="E1449" s="33" t="str">
        <f>IF(D1449&gt;0,($N$2-Excel_BuiltIn__FilterDatabase__1[[#This Row],[Szül Év.Hó.Nap]])/365.25,"0")</f>
        <v>0</v>
      </c>
      <c r="F1449" s="40"/>
      <c r="G1449" s="34" t="str">
        <f>CONCATENATE(H1449,Excel_BuiltIn__FilterDatabase__1[[#This Row],[Felnőtt]],Excel_BuiltIn__FilterDatabase__1[[#This Row],[Senior]],Excel_BuiltIn__FilterDatabase__1[[#This Row],[Super.s]],L1449)</f>
        <v xml:space="preserve">Super.s </v>
      </c>
      <c r="H1449" s="34" t="str">
        <f>IF(L1449="Nő","",IF(Excel_BuiltIn__FilterDatabase__1[[#This Row],[Kor]]&gt;=1=AND(Excel_BuiltIn__FilterDatabase__1[[#This Row],[Kor]]&lt;18),"Junior ",""))</f>
        <v/>
      </c>
      <c r="I1449" s="34" t="str">
        <f>IF(L1449="Nő","",IF(Excel_BuiltIn__FilterDatabase__1[[#This Row],[Kor]]&gt;=18=AND(Excel_BuiltIn__FilterDatabase__1[[#This Row],[Kor]]&lt;=49),"Felnőtt ",""))</f>
        <v/>
      </c>
      <c r="J1449" s="34" t="str">
        <f>IF(L1449="Nő","",IF(Excel_BuiltIn__FilterDatabase__1[[#This Row],[Kor]]&gt;49=AND(Excel_BuiltIn__FilterDatabase__1[[#This Row],[Kor]]&lt;=59),"Senior ",""))</f>
        <v/>
      </c>
      <c r="K1449" s="34" t="str">
        <f>IF(L1449="Nő","",IF(Excel_BuiltIn__FilterDatabase__1[[#This Row],[Kor]]&gt;=60,"Super.s ",""))</f>
        <v xml:space="preserve">Super.s </v>
      </c>
      <c r="L1449" s="34" t="str">
        <f>IF(Excel_BuiltIn__FilterDatabase__1[[#This Row],[Nem]]="Nő","Lady","")</f>
        <v/>
      </c>
    </row>
    <row r="1450" spans="1:12" s="1" customFormat="1" ht="13.8">
      <c r="A1450" s="28">
        <v>4689</v>
      </c>
      <c r="B1450" s="28" t="s">
        <v>1152</v>
      </c>
      <c r="C1450" s="44" t="s">
        <v>949</v>
      </c>
      <c r="D1450" s="45"/>
      <c r="E1450" s="33" t="str">
        <f>IF(D1450&gt;0,($N$2-Excel_BuiltIn__FilterDatabase__1[[#This Row],[Szül Év.Hó.Nap]])/365.25,"0")</f>
        <v>0</v>
      </c>
      <c r="F1450" s="40"/>
      <c r="G1450" s="34" t="str">
        <f>CONCATENATE(H1450,Excel_BuiltIn__FilterDatabase__1[[#This Row],[Felnőtt]],Excel_BuiltIn__FilterDatabase__1[[#This Row],[Senior]],Excel_BuiltIn__FilterDatabase__1[[#This Row],[Super.s]],L1450)</f>
        <v xml:space="preserve">Super.s </v>
      </c>
      <c r="H1450" s="34" t="str">
        <f>IF(L1450="Nő","",IF(Excel_BuiltIn__FilterDatabase__1[[#This Row],[Kor]]&gt;=1=AND(Excel_BuiltIn__FilterDatabase__1[[#This Row],[Kor]]&lt;18),"Junior ",""))</f>
        <v/>
      </c>
      <c r="I1450" s="34" t="str">
        <f>IF(L1450="Nő","",IF(Excel_BuiltIn__FilterDatabase__1[[#This Row],[Kor]]&gt;=18=AND(Excel_BuiltIn__FilterDatabase__1[[#This Row],[Kor]]&lt;=49),"Felnőtt ",""))</f>
        <v/>
      </c>
      <c r="J1450" s="34" t="str">
        <f>IF(L1450="Nő","",IF(Excel_BuiltIn__FilterDatabase__1[[#This Row],[Kor]]&gt;49=AND(Excel_BuiltIn__FilterDatabase__1[[#This Row],[Kor]]&lt;=59),"Senior ",""))</f>
        <v/>
      </c>
      <c r="K1450" s="34" t="str">
        <f>IF(L1450="Nő","",IF(Excel_BuiltIn__FilterDatabase__1[[#This Row],[Kor]]&gt;=60,"Super.s ",""))</f>
        <v xml:space="preserve">Super.s </v>
      </c>
      <c r="L1450" s="34" t="str">
        <f>IF(Excel_BuiltIn__FilterDatabase__1[[#This Row],[Nem]]="Nő","Lady","")</f>
        <v/>
      </c>
    </row>
    <row r="1451" spans="1:12" s="1" customFormat="1" ht="21">
      <c r="A1451" s="28">
        <v>4691</v>
      </c>
      <c r="B1451" s="28" t="s">
        <v>1153</v>
      </c>
      <c r="C1451" s="44" t="s">
        <v>1029</v>
      </c>
      <c r="D1451" s="45"/>
      <c r="E1451" s="33" t="str">
        <f>IF(D1451&gt;0,($N$2-Excel_BuiltIn__FilterDatabase__1[[#This Row],[Szül Év.Hó.Nap]])/365.25,"0")</f>
        <v>0</v>
      </c>
      <c r="F1451" s="40"/>
      <c r="G1451" s="34" t="str">
        <f>CONCATENATE(H1451,Excel_BuiltIn__FilterDatabase__1[[#This Row],[Felnőtt]],Excel_BuiltIn__FilterDatabase__1[[#This Row],[Senior]],Excel_BuiltIn__FilterDatabase__1[[#This Row],[Super.s]],L1451)</f>
        <v xml:space="preserve">Super.s </v>
      </c>
      <c r="H1451" s="34" t="str">
        <f>IF(L1451="Nő","",IF(Excel_BuiltIn__FilterDatabase__1[[#This Row],[Kor]]&gt;=1=AND(Excel_BuiltIn__FilterDatabase__1[[#This Row],[Kor]]&lt;18),"Junior ",""))</f>
        <v/>
      </c>
      <c r="I1451" s="34" t="str">
        <f>IF(L1451="Nő","",IF(Excel_BuiltIn__FilterDatabase__1[[#This Row],[Kor]]&gt;=18=AND(Excel_BuiltIn__FilterDatabase__1[[#This Row],[Kor]]&lt;=49),"Felnőtt ",""))</f>
        <v/>
      </c>
      <c r="J1451" s="34" t="str">
        <f>IF(L1451="Nő","",IF(Excel_BuiltIn__FilterDatabase__1[[#This Row],[Kor]]&gt;49=AND(Excel_BuiltIn__FilterDatabase__1[[#This Row],[Kor]]&lt;=59),"Senior ",""))</f>
        <v/>
      </c>
      <c r="K1451" s="34" t="str">
        <f>IF(L1451="Nő","",IF(Excel_BuiltIn__FilterDatabase__1[[#This Row],[Kor]]&gt;=60,"Super.s ",""))</f>
        <v xml:space="preserve">Super.s </v>
      </c>
      <c r="L1451" s="34" t="str">
        <f>IF(Excel_BuiltIn__FilterDatabase__1[[#This Row],[Nem]]="Nő","Lady","")</f>
        <v/>
      </c>
    </row>
    <row r="1452" spans="1:12" s="1" customFormat="1" ht="21">
      <c r="A1452" s="28">
        <v>4692</v>
      </c>
      <c r="B1452" s="28" t="s">
        <v>1154</v>
      </c>
      <c r="C1452" s="44" t="s">
        <v>1029</v>
      </c>
      <c r="D1452" s="45"/>
      <c r="E1452" s="33" t="str">
        <f>IF(D1452&gt;0,($N$2-Excel_BuiltIn__FilterDatabase__1[[#This Row],[Szül Év.Hó.Nap]])/365.25,"0")</f>
        <v>0</v>
      </c>
      <c r="F1452" s="40"/>
      <c r="G1452" s="34" t="str">
        <f>CONCATENATE(H1452,Excel_BuiltIn__FilterDatabase__1[[#This Row],[Felnőtt]],Excel_BuiltIn__FilterDatabase__1[[#This Row],[Senior]],Excel_BuiltIn__FilterDatabase__1[[#This Row],[Super.s]],L1452)</f>
        <v xml:space="preserve">Super.s </v>
      </c>
      <c r="H1452" s="34" t="str">
        <f>IF(L1452="Nő","",IF(Excel_BuiltIn__FilterDatabase__1[[#This Row],[Kor]]&gt;=1=AND(Excel_BuiltIn__FilterDatabase__1[[#This Row],[Kor]]&lt;18),"Junior ",""))</f>
        <v/>
      </c>
      <c r="I1452" s="34" t="str">
        <f>IF(L1452="Nő","",IF(Excel_BuiltIn__FilterDatabase__1[[#This Row],[Kor]]&gt;=18=AND(Excel_BuiltIn__FilterDatabase__1[[#This Row],[Kor]]&lt;=49),"Felnőtt ",""))</f>
        <v/>
      </c>
      <c r="J1452" s="34" t="str">
        <f>IF(L1452="Nő","",IF(Excel_BuiltIn__FilterDatabase__1[[#This Row],[Kor]]&gt;49=AND(Excel_BuiltIn__FilterDatabase__1[[#This Row],[Kor]]&lt;=59),"Senior ",""))</f>
        <v/>
      </c>
      <c r="K1452" s="34" t="str">
        <f>IF(L1452="Nő","",IF(Excel_BuiltIn__FilterDatabase__1[[#This Row],[Kor]]&gt;=60,"Super.s ",""))</f>
        <v xml:space="preserve">Super.s </v>
      </c>
      <c r="L1452" s="34" t="str">
        <f>IF(Excel_BuiltIn__FilterDatabase__1[[#This Row],[Nem]]="Nő","Lady","")</f>
        <v/>
      </c>
    </row>
    <row r="1453" spans="1:12" s="1" customFormat="1" ht="13.8">
      <c r="A1453" s="28">
        <v>4694</v>
      </c>
      <c r="B1453" s="28" t="s">
        <v>1155</v>
      </c>
      <c r="C1453" s="44" t="s">
        <v>975</v>
      </c>
      <c r="D1453" s="45"/>
      <c r="E1453" s="33" t="str">
        <f>IF(D1453&gt;0,($N$2-Excel_BuiltIn__FilterDatabase__1[[#This Row],[Szül Év.Hó.Nap]])/365.25,"0")</f>
        <v>0</v>
      </c>
      <c r="F1453" s="40"/>
      <c r="G1453" s="34" t="str">
        <f>CONCATENATE(H1453,Excel_BuiltIn__FilterDatabase__1[[#This Row],[Felnőtt]],Excel_BuiltIn__FilterDatabase__1[[#This Row],[Senior]],Excel_BuiltIn__FilterDatabase__1[[#This Row],[Super.s]],L1453)</f>
        <v xml:space="preserve">Super.s </v>
      </c>
      <c r="H1453" s="34" t="str">
        <f>IF(L1453="Nő","",IF(Excel_BuiltIn__FilterDatabase__1[[#This Row],[Kor]]&gt;=1=AND(Excel_BuiltIn__FilterDatabase__1[[#This Row],[Kor]]&lt;18),"Junior ",""))</f>
        <v/>
      </c>
      <c r="I1453" s="34" t="str">
        <f>IF(L1453="Nő","",IF(Excel_BuiltIn__FilterDatabase__1[[#This Row],[Kor]]&gt;=18=AND(Excel_BuiltIn__FilterDatabase__1[[#This Row],[Kor]]&lt;=49),"Felnőtt ",""))</f>
        <v/>
      </c>
      <c r="J1453" s="34" t="str">
        <f>IF(L1453="Nő","",IF(Excel_BuiltIn__FilterDatabase__1[[#This Row],[Kor]]&gt;49=AND(Excel_BuiltIn__FilterDatabase__1[[#This Row],[Kor]]&lt;=59),"Senior ",""))</f>
        <v/>
      </c>
      <c r="K1453" s="34" t="str">
        <f>IF(L1453="Nő","",IF(Excel_BuiltIn__FilterDatabase__1[[#This Row],[Kor]]&gt;=60,"Super.s ",""))</f>
        <v xml:space="preserve">Super.s </v>
      </c>
      <c r="L1453" s="34" t="str">
        <f>IF(Excel_BuiltIn__FilterDatabase__1[[#This Row],[Nem]]="Nő","Lady","")</f>
        <v/>
      </c>
    </row>
    <row r="1454" spans="1:12" s="1" customFormat="1" ht="27.6">
      <c r="A1454" s="28">
        <v>4696</v>
      </c>
      <c r="B1454" s="28" t="s">
        <v>1156</v>
      </c>
      <c r="C1454" s="44" t="s">
        <v>1147</v>
      </c>
      <c r="D1454" s="45"/>
      <c r="E1454" s="33" t="str">
        <f>IF(D1454&gt;0,($N$2-Excel_BuiltIn__FilterDatabase__1[[#This Row],[Szül Év.Hó.Nap]])/365.25,"0")</f>
        <v>0</v>
      </c>
      <c r="F1454" s="40"/>
      <c r="G1454" s="34" t="str">
        <f>CONCATENATE(H1454,Excel_BuiltIn__FilterDatabase__1[[#This Row],[Felnőtt]],Excel_BuiltIn__FilterDatabase__1[[#This Row],[Senior]],Excel_BuiltIn__FilterDatabase__1[[#This Row],[Super.s]],L1454)</f>
        <v xml:space="preserve">Super.s </v>
      </c>
      <c r="H1454" s="34" t="str">
        <f>IF(L1454="Nő","",IF(Excel_BuiltIn__FilterDatabase__1[[#This Row],[Kor]]&gt;=1=AND(Excel_BuiltIn__FilterDatabase__1[[#This Row],[Kor]]&lt;18),"Junior ",""))</f>
        <v/>
      </c>
      <c r="I1454" s="34" t="str">
        <f>IF(L1454="Nő","",IF(Excel_BuiltIn__FilterDatabase__1[[#This Row],[Kor]]&gt;=18=AND(Excel_BuiltIn__FilterDatabase__1[[#This Row],[Kor]]&lt;=49),"Felnőtt ",""))</f>
        <v/>
      </c>
      <c r="J1454" s="34" t="str">
        <f>IF(L1454="Nő","",IF(Excel_BuiltIn__FilterDatabase__1[[#This Row],[Kor]]&gt;49=AND(Excel_BuiltIn__FilterDatabase__1[[#This Row],[Kor]]&lt;=59),"Senior ",""))</f>
        <v/>
      </c>
      <c r="K1454" s="34" t="str">
        <f>IF(L1454="Nő","",IF(Excel_BuiltIn__FilterDatabase__1[[#This Row],[Kor]]&gt;=60,"Super.s ",""))</f>
        <v xml:space="preserve">Super.s </v>
      </c>
      <c r="L1454" s="34" t="str">
        <f>IF(Excel_BuiltIn__FilterDatabase__1[[#This Row],[Nem]]="Nő","Lady","")</f>
        <v/>
      </c>
    </row>
    <row r="1455" spans="1:12" s="1" customFormat="1" ht="13.8">
      <c r="A1455" s="28">
        <v>4699</v>
      </c>
      <c r="B1455" s="28" t="s">
        <v>1157</v>
      </c>
      <c r="C1455" s="44" t="s">
        <v>1147</v>
      </c>
      <c r="D1455" s="45"/>
      <c r="E1455" s="33" t="str">
        <f>IF(D1455&gt;0,($N$2-Excel_BuiltIn__FilterDatabase__1[[#This Row],[Szül Év.Hó.Nap]])/365.25,"0")</f>
        <v>0</v>
      </c>
      <c r="F1455" s="40"/>
      <c r="G1455" s="34" t="str">
        <f>CONCATENATE(H1455,Excel_BuiltIn__FilterDatabase__1[[#This Row],[Felnőtt]],Excel_BuiltIn__FilterDatabase__1[[#This Row],[Senior]],Excel_BuiltIn__FilterDatabase__1[[#This Row],[Super.s]],L1455)</f>
        <v xml:space="preserve">Super.s </v>
      </c>
      <c r="H1455" s="34" t="str">
        <f>IF(L1455="Nő","",IF(Excel_BuiltIn__FilterDatabase__1[[#This Row],[Kor]]&gt;=1=AND(Excel_BuiltIn__FilterDatabase__1[[#This Row],[Kor]]&lt;18),"Junior ",""))</f>
        <v/>
      </c>
      <c r="I1455" s="34" t="str">
        <f>IF(L1455="Nő","",IF(Excel_BuiltIn__FilterDatabase__1[[#This Row],[Kor]]&gt;=18=AND(Excel_BuiltIn__FilterDatabase__1[[#This Row],[Kor]]&lt;=49),"Felnőtt ",""))</f>
        <v/>
      </c>
      <c r="J1455" s="34" t="str">
        <f>IF(L1455="Nő","",IF(Excel_BuiltIn__FilterDatabase__1[[#This Row],[Kor]]&gt;49=AND(Excel_BuiltIn__FilterDatabase__1[[#This Row],[Kor]]&lt;=59),"Senior ",""))</f>
        <v/>
      </c>
      <c r="K1455" s="34" t="str">
        <f>IF(L1455="Nő","",IF(Excel_BuiltIn__FilterDatabase__1[[#This Row],[Kor]]&gt;=60,"Super.s ",""))</f>
        <v xml:space="preserve">Super.s </v>
      </c>
      <c r="L1455" s="34" t="str">
        <f>IF(Excel_BuiltIn__FilterDatabase__1[[#This Row],[Nem]]="Nő","Lady","")</f>
        <v/>
      </c>
    </row>
    <row r="1456" spans="1:12" s="1" customFormat="1" ht="13.8">
      <c r="A1456" s="28">
        <v>4704</v>
      </c>
      <c r="B1456" s="28" t="s">
        <v>1158</v>
      </c>
      <c r="C1456" s="44" t="s">
        <v>942</v>
      </c>
      <c r="D1456" s="45"/>
      <c r="E1456" s="33" t="str">
        <f>IF(D1456&gt;0,($N$2-Excel_BuiltIn__FilterDatabase__1[[#This Row],[Szül Év.Hó.Nap]])/365.25,"0")</f>
        <v>0</v>
      </c>
      <c r="F1456" s="40"/>
      <c r="G1456" s="34" t="str">
        <f>CONCATENATE(H1456,Excel_BuiltIn__FilterDatabase__1[[#This Row],[Felnőtt]],Excel_BuiltIn__FilterDatabase__1[[#This Row],[Senior]],Excel_BuiltIn__FilterDatabase__1[[#This Row],[Super.s]],L1456)</f>
        <v xml:space="preserve">Super.s </v>
      </c>
      <c r="H1456" s="34" t="str">
        <f>IF(L1456="Nő","",IF(Excel_BuiltIn__FilterDatabase__1[[#This Row],[Kor]]&gt;=1=AND(Excel_BuiltIn__FilterDatabase__1[[#This Row],[Kor]]&lt;18),"Junior ",""))</f>
        <v/>
      </c>
      <c r="I1456" s="34" t="str">
        <f>IF(L1456="Nő","",IF(Excel_BuiltIn__FilterDatabase__1[[#This Row],[Kor]]&gt;=18=AND(Excel_BuiltIn__FilterDatabase__1[[#This Row],[Kor]]&lt;=49),"Felnőtt ",""))</f>
        <v/>
      </c>
      <c r="J1456" s="34" t="str">
        <f>IF(L1456="Nő","",IF(Excel_BuiltIn__FilterDatabase__1[[#This Row],[Kor]]&gt;49=AND(Excel_BuiltIn__FilterDatabase__1[[#This Row],[Kor]]&lt;=59),"Senior ",""))</f>
        <v/>
      </c>
      <c r="K1456" s="34" t="str">
        <f>IF(L1456="Nő","",IF(Excel_BuiltIn__FilterDatabase__1[[#This Row],[Kor]]&gt;=60,"Super.s ",""))</f>
        <v xml:space="preserve">Super.s </v>
      </c>
      <c r="L1456" s="34" t="str">
        <f>IF(Excel_BuiltIn__FilterDatabase__1[[#This Row],[Nem]]="Nő","Lady","")</f>
        <v/>
      </c>
    </row>
    <row r="1457" spans="1:12" s="1" customFormat="1" ht="13.8">
      <c r="A1457" s="28">
        <v>5002</v>
      </c>
      <c r="B1457" s="28" t="s">
        <v>1159</v>
      </c>
      <c r="C1457" s="44" t="s">
        <v>589</v>
      </c>
      <c r="D1457" s="45"/>
      <c r="E1457" s="33" t="str">
        <f>IF(D1457&gt;0,($N$2-Excel_BuiltIn__FilterDatabase__1[[#This Row],[Szül Év.Hó.Nap]])/365.25,"0")</f>
        <v>0</v>
      </c>
      <c r="F1457" s="40"/>
      <c r="G1457" s="34" t="str">
        <f>CONCATENATE(H1457,Excel_BuiltIn__FilterDatabase__1[[#This Row],[Felnőtt]],Excel_BuiltIn__FilterDatabase__1[[#This Row],[Senior]],Excel_BuiltIn__FilterDatabase__1[[#This Row],[Super.s]],L1457)</f>
        <v xml:space="preserve">Super.s </v>
      </c>
      <c r="H1457" s="34" t="str">
        <f>IF(L1457="Nő","",IF(Excel_BuiltIn__FilterDatabase__1[[#This Row],[Kor]]&gt;=1=AND(Excel_BuiltIn__FilterDatabase__1[[#This Row],[Kor]]&lt;18),"Junior ",""))</f>
        <v/>
      </c>
      <c r="I1457" s="34" t="str">
        <f>IF(L1457="Nő","",IF(Excel_BuiltIn__FilterDatabase__1[[#This Row],[Kor]]&gt;=18=AND(Excel_BuiltIn__FilterDatabase__1[[#This Row],[Kor]]&lt;=49),"Felnőtt ",""))</f>
        <v/>
      </c>
      <c r="J1457" s="34" t="str">
        <f>IF(L1457="Nő","",IF(Excel_BuiltIn__FilterDatabase__1[[#This Row],[Kor]]&gt;49=AND(Excel_BuiltIn__FilterDatabase__1[[#This Row],[Kor]]&lt;=59),"Senior ",""))</f>
        <v/>
      </c>
      <c r="K1457" s="34" t="str">
        <f>IF(L1457="Nő","",IF(Excel_BuiltIn__FilterDatabase__1[[#This Row],[Kor]]&gt;=60,"Super.s ",""))</f>
        <v xml:space="preserve">Super.s </v>
      </c>
      <c r="L1457" s="34" t="str">
        <f>IF(Excel_BuiltIn__FilterDatabase__1[[#This Row],[Nem]]="Nő","Lady","")</f>
        <v/>
      </c>
    </row>
    <row r="1458" spans="1:12" s="1" customFormat="1" ht="13.8">
      <c r="A1458" s="28">
        <v>5004</v>
      </c>
      <c r="B1458" s="28" t="s">
        <v>2647</v>
      </c>
      <c r="C1458" s="44" t="s">
        <v>589</v>
      </c>
      <c r="D1458" s="45"/>
      <c r="E1458" s="33" t="str">
        <f>IF(D1458&gt;0,($N$2-Excel_BuiltIn__FilterDatabase__1[[#This Row],[Szül Év.Hó.Nap]])/365.25,"0")</f>
        <v>0</v>
      </c>
      <c r="F1458" s="40"/>
      <c r="G1458" s="34" t="str">
        <f>CONCATENATE(H1458,Excel_BuiltIn__FilterDatabase__1[[#This Row],[Felnőtt]],Excel_BuiltIn__FilterDatabase__1[[#This Row],[Senior]],Excel_BuiltIn__FilterDatabase__1[[#This Row],[Super.s]],L1458)</f>
        <v xml:space="preserve">Super.s </v>
      </c>
      <c r="H1458" s="34" t="str">
        <f>IF(L1458="Nő","",IF(Excel_BuiltIn__FilterDatabase__1[[#This Row],[Kor]]&gt;=1=AND(Excel_BuiltIn__FilterDatabase__1[[#This Row],[Kor]]&lt;18),"Junior ",""))</f>
        <v/>
      </c>
      <c r="I1458" s="34" t="str">
        <f>IF(L1458="Nő","",IF(Excel_BuiltIn__FilterDatabase__1[[#This Row],[Kor]]&gt;=18=AND(Excel_BuiltIn__FilterDatabase__1[[#This Row],[Kor]]&lt;=49),"Felnőtt ",""))</f>
        <v/>
      </c>
      <c r="J1458" s="34" t="str">
        <f>IF(L1458="Nő","",IF(Excel_BuiltIn__FilterDatabase__1[[#This Row],[Kor]]&gt;49=AND(Excel_BuiltIn__FilterDatabase__1[[#This Row],[Kor]]&lt;=59),"Senior ",""))</f>
        <v/>
      </c>
      <c r="K1458" s="34" t="str">
        <f>IF(L1458="Nő","",IF(Excel_BuiltIn__FilterDatabase__1[[#This Row],[Kor]]&gt;=60,"Super.s ",""))</f>
        <v xml:space="preserve">Super.s </v>
      </c>
      <c r="L1458" s="34" t="str">
        <f>IF(Excel_BuiltIn__FilterDatabase__1[[#This Row],[Nem]]="Nő","Lady","")</f>
        <v/>
      </c>
    </row>
    <row r="1459" spans="1:12" s="1" customFormat="1" ht="13.8">
      <c r="A1459" s="28">
        <v>5005</v>
      </c>
      <c r="B1459" s="28" t="s">
        <v>1160</v>
      </c>
      <c r="C1459" s="44" t="s">
        <v>589</v>
      </c>
      <c r="D1459" s="45"/>
      <c r="E1459" s="33" t="str">
        <f>IF(D1459&gt;0,($N$2-Excel_BuiltIn__FilterDatabase__1[[#This Row],[Szül Év.Hó.Nap]])/365.25,"0")</f>
        <v>0</v>
      </c>
      <c r="F1459" s="40"/>
      <c r="G1459" s="34" t="str">
        <f>CONCATENATE(H1459,Excel_BuiltIn__FilterDatabase__1[[#This Row],[Felnőtt]],Excel_BuiltIn__FilterDatabase__1[[#This Row],[Senior]],Excel_BuiltIn__FilterDatabase__1[[#This Row],[Super.s]],L1459)</f>
        <v xml:space="preserve">Super.s </v>
      </c>
      <c r="H1459" s="34" t="str">
        <f>IF(L1459="Nő","",IF(Excel_BuiltIn__FilterDatabase__1[[#This Row],[Kor]]&gt;=1=AND(Excel_BuiltIn__FilterDatabase__1[[#This Row],[Kor]]&lt;18),"Junior ",""))</f>
        <v/>
      </c>
      <c r="I1459" s="34" t="str">
        <f>IF(L1459="Nő","",IF(Excel_BuiltIn__FilterDatabase__1[[#This Row],[Kor]]&gt;=18=AND(Excel_BuiltIn__FilterDatabase__1[[#This Row],[Kor]]&lt;=49),"Felnőtt ",""))</f>
        <v/>
      </c>
      <c r="J1459" s="34" t="str">
        <f>IF(L1459="Nő","",IF(Excel_BuiltIn__FilterDatabase__1[[#This Row],[Kor]]&gt;49=AND(Excel_BuiltIn__FilterDatabase__1[[#This Row],[Kor]]&lt;=59),"Senior ",""))</f>
        <v/>
      </c>
      <c r="K1459" s="34" t="str">
        <f>IF(L1459="Nő","",IF(Excel_BuiltIn__FilterDatabase__1[[#This Row],[Kor]]&gt;=60,"Super.s ",""))</f>
        <v xml:space="preserve">Super.s </v>
      </c>
      <c r="L1459" s="34" t="str">
        <f>IF(Excel_BuiltIn__FilterDatabase__1[[#This Row],[Nem]]="Nő","Lady","")</f>
        <v/>
      </c>
    </row>
    <row r="1460" spans="1:12" s="1" customFormat="1" ht="13.8">
      <c r="A1460" s="28">
        <v>5006</v>
      </c>
      <c r="B1460" s="28" t="s">
        <v>1161</v>
      </c>
      <c r="C1460" s="44" t="s">
        <v>589</v>
      </c>
      <c r="D1460" s="45"/>
      <c r="E1460" s="33" t="str">
        <f>IF(D1460&gt;0,($N$2-Excel_BuiltIn__FilterDatabase__1[[#This Row],[Szül Év.Hó.Nap]])/365.25,"0")</f>
        <v>0</v>
      </c>
      <c r="F1460" s="40"/>
      <c r="G1460" s="34" t="str">
        <f>CONCATENATE(H1460,Excel_BuiltIn__FilterDatabase__1[[#This Row],[Felnőtt]],Excel_BuiltIn__FilterDatabase__1[[#This Row],[Senior]],Excel_BuiltIn__FilterDatabase__1[[#This Row],[Super.s]],L1460)</f>
        <v xml:space="preserve">Super.s </v>
      </c>
      <c r="H1460" s="34" t="str">
        <f>IF(L1460="Nő","",IF(Excel_BuiltIn__FilterDatabase__1[[#This Row],[Kor]]&gt;=1=AND(Excel_BuiltIn__FilterDatabase__1[[#This Row],[Kor]]&lt;18),"Junior ",""))</f>
        <v/>
      </c>
      <c r="I1460" s="34" t="str">
        <f>IF(L1460="Nő","",IF(Excel_BuiltIn__FilterDatabase__1[[#This Row],[Kor]]&gt;=18=AND(Excel_BuiltIn__FilterDatabase__1[[#This Row],[Kor]]&lt;=49),"Felnőtt ",""))</f>
        <v/>
      </c>
      <c r="J1460" s="34" t="str">
        <f>IF(L1460="Nő","",IF(Excel_BuiltIn__FilterDatabase__1[[#This Row],[Kor]]&gt;49=AND(Excel_BuiltIn__FilterDatabase__1[[#This Row],[Kor]]&lt;=59),"Senior ",""))</f>
        <v/>
      </c>
      <c r="K1460" s="34" t="str">
        <f>IF(L1460="Nő","",IF(Excel_BuiltIn__FilterDatabase__1[[#This Row],[Kor]]&gt;=60,"Super.s ",""))</f>
        <v xml:space="preserve">Super.s </v>
      </c>
      <c r="L1460" s="34" t="str">
        <f>IF(Excel_BuiltIn__FilterDatabase__1[[#This Row],[Nem]]="Nő","Lady","")</f>
        <v/>
      </c>
    </row>
    <row r="1461" spans="1:12" s="1" customFormat="1" ht="13.8">
      <c r="A1461" s="28">
        <v>5009</v>
      </c>
      <c r="B1461" s="28" t="s">
        <v>1162</v>
      </c>
      <c r="C1461" s="44" t="s">
        <v>959</v>
      </c>
      <c r="D1461" s="45"/>
      <c r="E1461" s="33" t="str">
        <f>IF(D1461&gt;0,($N$2-Excel_BuiltIn__FilterDatabase__1[[#This Row],[Szül Év.Hó.Nap]])/365.25,"0")</f>
        <v>0</v>
      </c>
      <c r="F1461" s="40"/>
      <c r="G1461" s="34" t="str">
        <f>CONCATENATE(H1461,Excel_BuiltIn__FilterDatabase__1[[#This Row],[Felnőtt]],Excel_BuiltIn__FilterDatabase__1[[#This Row],[Senior]],Excel_BuiltIn__FilterDatabase__1[[#This Row],[Super.s]],L1461)</f>
        <v xml:space="preserve">Super.s </v>
      </c>
      <c r="H1461" s="34" t="str">
        <f>IF(L1461="Nő","",IF(Excel_BuiltIn__FilterDatabase__1[[#This Row],[Kor]]&gt;=1=AND(Excel_BuiltIn__FilterDatabase__1[[#This Row],[Kor]]&lt;18),"Junior ",""))</f>
        <v/>
      </c>
      <c r="I1461" s="34" t="str">
        <f>IF(L1461="Nő","",IF(Excel_BuiltIn__FilterDatabase__1[[#This Row],[Kor]]&gt;=18=AND(Excel_BuiltIn__FilterDatabase__1[[#This Row],[Kor]]&lt;=49),"Felnőtt ",""))</f>
        <v/>
      </c>
      <c r="J1461" s="34" t="str">
        <f>IF(L1461="Nő","",IF(Excel_BuiltIn__FilterDatabase__1[[#This Row],[Kor]]&gt;49=AND(Excel_BuiltIn__FilterDatabase__1[[#This Row],[Kor]]&lt;=59),"Senior ",""))</f>
        <v/>
      </c>
      <c r="K1461" s="34" t="str">
        <f>IF(L1461="Nő","",IF(Excel_BuiltIn__FilterDatabase__1[[#This Row],[Kor]]&gt;=60,"Super.s ",""))</f>
        <v xml:space="preserve">Super.s </v>
      </c>
      <c r="L1461" s="34" t="str">
        <f>IF(Excel_BuiltIn__FilterDatabase__1[[#This Row],[Nem]]="Nő","Lady","")</f>
        <v/>
      </c>
    </row>
    <row r="1462" spans="1:12" s="1" customFormat="1" ht="27.6">
      <c r="A1462" s="28">
        <v>5010</v>
      </c>
      <c r="B1462" s="28" t="s">
        <v>2648</v>
      </c>
      <c r="C1462" s="44" t="s">
        <v>589</v>
      </c>
      <c r="D1462" s="45"/>
      <c r="E1462" s="33" t="str">
        <f>IF(D1462&gt;0,($N$2-Excel_BuiltIn__FilterDatabase__1[[#This Row],[Szül Év.Hó.Nap]])/365.25,"0")</f>
        <v>0</v>
      </c>
      <c r="F1462" s="40"/>
      <c r="G1462" s="34" t="str">
        <f>CONCATENATE(H1462,Excel_BuiltIn__FilterDatabase__1[[#This Row],[Felnőtt]],Excel_BuiltIn__FilterDatabase__1[[#This Row],[Senior]],Excel_BuiltIn__FilterDatabase__1[[#This Row],[Super.s]],L1462)</f>
        <v xml:space="preserve">Super.s </v>
      </c>
      <c r="H1462" s="34" t="str">
        <f>IF(L1462="Nő","",IF(Excel_BuiltIn__FilterDatabase__1[[#This Row],[Kor]]&gt;=1=AND(Excel_BuiltIn__FilterDatabase__1[[#This Row],[Kor]]&lt;18),"Junior ",""))</f>
        <v/>
      </c>
      <c r="I1462" s="34" t="str">
        <f>IF(L1462="Nő","",IF(Excel_BuiltIn__FilterDatabase__1[[#This Row],[Kor]]&gt;=18=AND(Excel_BuiltIn__FilterDatabase__1[[#This Row],[Kor]]&lt;=49),"Felnőtt ",""))</f>
        <v/>
      </c>
      <c r="J1462" s="34" t="str">
        <f>IF(L1462="Nő","",IF(Excel_BuiltIn__FilterDatabase__1[[#This Row],[Kor]]&gt;49=AND(Excel_BuiltIn__FilterDatabase__1[[#This Row],[Kor]]&lt;=59),"Senior ",""))</f>
        <v/>
      </c>
      <c r="K1462" s="34" t="str">
        <f>IF(L1462="Nő","",IF(Excel_BuiltIn__FilterDatabase__1[[#This Row],[Kor]]&gt;=60,"Super.s ",""))</f>
        <v xml:space="preserve">Super.s </v>
      </c>
      <c r="L1462" s="34" t="str">
        <f>IF(Excel_BuiltIn__FilterDatabase__1[[#This Row],[Nem]]="Nő","Lady","")</f>
        <v/>
      </c>
    </row>
    <row r="1463" spans="1:12" s="1" customFormat="1" ht="13.8">
      <c r="A1463" s="28">
        <v>5012</v>
      </c>
      <c r="B1463" s="28" t="s">
        <v>1163</v>
      </c>
      <c r="C1463" s="44" t="s">
        <v>589</v>
      </c>
      <c r="D1463" s="45"/>
      <c r="E1463" s="33" t="str">
        <f>IF(D1463&gt;0,($N$2-Excel_BuiltIn__FilterDatabase__1[[#This Row],[Szül Év.Hó.Nap]])/365.25,"0")</f>
        <v>0</v>
      </c>
      <c r="F1463" s="40"/>
      <c r="G1463" s="34" t="str">
        <f>CONCATENATE(H1463,Excel_BuiltIn__FilterDatabase__1[[#This Row],[Felnőtt]],Excel_BuiltIn__FilterDatabase__1[[#This Row],[Senior]],Excel_BuiltIn__FilterDatabase__1[[#This Row],[Super.s]],L1463)</f>
        <v xml:space="preserve">Super.s </v>
      </c>
      <c r="H1463" s="34" t="str">
        <f>IF(L1463="Nő","",IF(Excel_BuiltIn__FilterDatabase__1[[#This Row],[Kor]]&gt;=1=AND(Excel_BuiltIn__FilterDatabase__1[[#This Row],[Kor]]&lt;18),"Junior ",""))</f>
        <v/>
      </c>
      <c r="I1463" s="34" t="str">
        <f>IF(L1463="Nő","",IF(Excel_BuiltIn__FilterDatabase__1[[#This Row],[Kor]]&gt;=18=AND(Excel_BuiltIn__FilterDatabase__1[[#This Row],[Kor]]&lt;=49),"Felnőtt ",""))</f>
        <v/>
      </c>
      <c r="J1463" s="34" t="str">
        <f>IF(L1463="Nő","",IF(Excel_BuiltIn__FilterDatabase__1[[#This Row],[Kor]]&gt;49=AND(Excel_BuiltIn__FilterDatabase__1[[#This Row],[Kor]]&lt;=59),"Senior ",""))</f>
        <v/>
      </c>
      <c r="K1463" s="34" t="str">
        <f>IF(L1463="Nő","",IF(Excel_BuiltIn__FilterDatabase__1[[#This Row],[Kor]]&gt;=60,"Super.s ",""))</f>
        <v xml:space="preserve">Super.s </v>
      </c>
      <c r="L1463" s="34" t="str">
        <f>IF(Excel_BuiltIn__FilterDatabase__1[[#This Row],[Nem]]="Nő","Lady","")</f>
        <v/>
      </c>
    </row>
    <row r="1464" spans="1:12" s="1" customFormat="1" ht="13.8">
      <c r="A1464" s="28">
        <v>5017</v>
      </c>
      <c r="B1464" s="28" t="s">
        <v>2649</v>
      </c>
      <c r="C1464" s="44" t="s">
        <v>318</v>
      </c>
      <c r="D1464" s="45"/>
      <c r="E1464" s="33" t="str">
        <f>IF(D1464&gt;0,($N$2-Excel_BuiltIn__FilterDatabase__1[[#This Row],[Szül Év.Hó.Nap]])/365.25,"0")</f>
        <v>0</v>
      </c>
      <c r="F1464" s="40"/>
      <c r="G1464" s="34" t="str">
        <f>CONCATENATE(H1464,Excel_BuiltIn__FilterDatabase__1[[#This Row],[Felnőtt]],Excel_BuiltIn__FilterDatabase__1[[#This Row],[Senior]],Excel_BuiltIn__FilterDatabase__1[[#This Row],[Super.s]],L1464)</f>
        <v xml:space="preserve">Super.s </v>
      </c>
      <c r="H1464" s="34" t="str">
        <f>IF(L1464="Nő","",IF(Excel_BuiltIn__FilterDatabase__1[[#This Row],[Kor]]&gt;=1=AND(Excel_BuiltIn__FilterDatabase__1[[#This Row],[Kor]]&lt;18),"Junior ",""))</f>
        <v/>
      </c>
      <c r="I1464" s="34" t="str">
        <f>IF(L1464="Nő","",IF(Excel_BuiltIn__FilterDatabase__1[[#This Row],[Kor]]&gt;=18=AND(Excel_BuiltIn__FilterDatabase__1[[#This Row],[Kor]]&lt;=49),"Felnőtt ",""))</f>
        <v/>
      </c>
      <c r="J1464" s="34" t="str">
        <f>IF(L1464="Nő","",IF(Excel_BuiltIn__FilterDatabase__1[[#This Row],[Kor]]&gt;49=AND(Excel_BuiltIn__FilterDatabase__1[[#This Row],[Kor]]&lt;=59),"Senior ",""))</f>
        <v/>
      </c>
      <c r="K1464" s="34" t="str">
        <f>IF(L1464="Nő","",IF(Excel_BuiltIn__FilterDatabase__1[[#This Row],[Kor]]&gt;=60,"Super.s ",""))</f>
        <v xml:space="preserve">Super.s </v>
      </c>
      <c r="L1464" s="34" t="str">
        <f>IF(Excel_BuiltIn__FilterDatabase__1[[#This Row],[Nem]]="Nő","Lady","")</f>
        <v/>
      </c>
    </row>
    <row r="1465" spans="1:12" s="1" customFormat="1" ht="27.6">
      <c r="A1465" s="28">
        <v>5018</v>
      </c>
      <c r="B1465" s="28" t="s">
        <v>1164</v>
      </c>
      <c r="C1465" s="44" t="s">
        <v>1020</v>
      </c>
      <c r="D1465" s="45"/>
      <c r="E1465" s="33" t="str">
        <f>IF(D1465&gt;0,($N$2-Excel_BuiltIn__FilterDatabase__1[[#This Row],[Szül Év.Hó.Nap]])/365.25,"0")</f>
        <v>0</v>
      </c>
      <c r="F1465" s="40"/>
      <c r="G1465" s="34" t="str">
        <f>CONCATENATE(H1465,Excel_BuiltIn__FilterDatabase__1[[#This Row],[Felnőtt]],Excel_BuiltIn__FilterDatabase__1[[#This Row],[Senior]],Excel_BuiltIn__FilterDatabase__1[[#This Row],[Super.s]],L1465)</f>
        <v xml:space="preserve">Super.s </v>
      </c>
      <c r="H1465" s="34" t="str">
        <f>IF(L1465="Nő","",IF(Excel_BuiltIn__FilterDatabase__1[[#This Row],[Kor]]&gt;=1=AND(Excel_BuiltIn__FilterDatabase__1[[#This Row],[Kor]]&lt;18),"Junior ",""))</f>
        <v/>
      </c>
      <c r="I1465" s="34" t="str">
        <f>IF(L1465="Nő","",IF(Excel_BuiltIn__FilterDatabase__1[[#This Row],[Kor]]&gt;=18=AND(Excel_BuiltIn__FilterDatabase__1[[#This Row],[Kor]]&lt;=49),"Felnőtt ",""))</f>
        <v/>
      </c>
      <c r="J1465" s="34" t="str">
        <f>IF(L1465="Nő","",IF(Excel_BuiltIn__FilterDatabase__1[[#This Row],[Kor]]&gt;49=AND(Excel_BuiltIn__FilterDatabase__1[[#This Row],[Kor]]&lt;=59),"Senior ",""))</f>
        <v/>
      </c>
      <c r="K1465" s="34" t="str">
        <f>IF(L1465="Nő","",IF(Excel_BuiltIn__FilterDatabase__1[[#This Row],[Kor]]&gt;=60,"Super.s ",""))</f>
        <v xml:space="preserve">Super.s </v>
      </c>
      <c r="L1465" s="34" t="str">
        <f>IF(Excel_BuiltIn__FilterDatabase__1[[#This Row],[Nem]]="Nő","Lady","")</f>
        <v/>
      </c>
    </row>
    <row r="1466" spans="1:12" s="1" customFormat="1" ht="13.8">
      <c r="A1466" s="28">
        <v>5019</v>
      </c>
      <c r="B1466" s="28" t="s">
        <v>768</v>
      </c>
      <c r="C1466" s="44" t="s">
        <v>2365</v>
      </c>
      <c r="D1466" s="45"/>
      <c r="E1466" s="33" t="str">
        <f>IF(D1466&gt;0,($N$2-Excel_BuiltIn__FilterDatabase__1[[#This Row],[Szül Év.Hó.Nap]])/365.25,"0")</f>
        <v>0</v>
      </c>
      <c r="F1466" s="40"/>
      <c r="G1466" s="34" t="str">
        <f>CONCATENATE(H1466,Excel_BuiltIn__FilterDatabase__1[[#This Row],[Felnőtt]],Excel_BuiltIn__FilterDatabase__1[[#This Row],[Senior]],Excel_BuiltIn__FilterDatabase__1[[#This Row],[Super.s]],L1466)</f>
        <v xml:space="preserve">Super.s </v>
      </c>
      <c r="H1466" s="34" t="str">
        <f>IF(L1466="Nő","",IF(Excel_BuiltIn__FilterDatabase__1[[#This Row],[Kor]]&gt;=1=AND(Excel_BuiltIn__FilterDatabase__1[[#This Row],[Kor]]&lt;18),"Junior ",""))</f>
        <v/>
      </c>
      <c r="I1466" s="34" t="str">
        <f>IF(L1466="Nő","",IF(Excel_BuiltIn__FilterDatabase__1[[#This Row],[Kor]]&gt;=18=AND(Excel_BuiltIn__FilterDatabase__1[[#This Row],[Kor]]&lt;=49),"Felnőtt ",""))</f>
        <v/>
      </c>
      <c r="J1466" s="34" t="str">
        <f>IF(L1466="Nő","",IF(Excel_BuiltIn__FilterDatabase__1[[#This Row],[Kor]]&gt;49=AND(Excel_BuiltIn__FilterDatabase__1[[#This Row],[Kor]]&lt;=59),"Senior ",""))</f>
        <v/>
      </c>
      <c r="K1466" s="34" t="str">
        <f>IF(L1466="Nő","",IF(Excel_BuiltIn__FilterDatabase__1[[#This Row],[Kor]]&gt;=60,"Super.s ",""))</f>
        <v xml:space="preserve">Super.s </v>
      </c>
      <c r="L1466" s="34" t="str">
        <f>IF(Excel_BuiltIn__FilterDatabase__1[[#This Row],[Nem]]="Nő","Lady","")</f>
        <v/>
      </c>
    </row>
    <row r="1467" spans="1:12" s="1" customFormat="1" ht="13.8">
      <c r="A1467" s="28">
        <v>5020</v>
      </c>
      <c r="B1467" s="28" t="s">
        <v>1165</v>
      </c>
      <c r="C1467" s="44" t="s">
        <v>2365</v>
      </c>
      <c r="D1467" s="45"/>
      <c r="E1467" s="33" t="str">
        <f>IF(D1467&gt;0,($N$2-Excel_BuiltIn__FilterDatabase__1[[#This Row],[Szül Év.Hó.Nap]])/365.25,"0")</f>
        <v>0</v>
      </c>
      <c r="F1467" s="40"/>
      <c r="G1467" s="34" t="str">
        <f>CONCATENATE(H1467,Excel_BuiltIn__FilterDatabase__1[[#This Row],[Felnőtt]],Excel_BuiltIn__FilterDatabase__1[[#This Row],[Senior]],Excel_BuiltIn__FilterDatabase__1[[#This Row],[Super.s]],L1467)</f>
        <v xml:space="preserve">Super.s </v>
      </c>
      <c r="H1467" s="34" t="str">
        <f>IF(L1467="Nő","",IF(Excel_BuiltIn__FilterDatabase__1[[#This Row],[Kor]]&gt;=1=AND(Excel_BuiltIn__FilterDatabase__1[[#This Row],[Kor]]&lt;18),"Junior ",""))</f>
        <v/>
      </c>
      <c r="I1467" s="34" t="str">
        <f>IF(L1467="Nő","",IF(Excel_BuiltIn__FilterDatabase__1[[#This Row],[Kor]]&gt;=18=AND(Excel_BuiltIn__FilterDatabase__1[[#This Row],[Kor]]&lt;=49),"Felnőtt ",""))</f>
        <v/>
      </c>
      <c r="J1467" s="34" t="str">
        <f>IF(L1467="Nő","",IF(Excel_BuiltIn__FilterDatabase__1[[#This Row],[Kor]]&gt;49=AND(Excel_BuiltIn__FilterDatabase__1[[#This Row],[Kor]]&lt;=59),"Senior ",""))</f>
        <v/>
      </c>
      <c r="K1467" s="34" t="str">
        <f>IF(L1467="Nő","",IF(Excel_BuiltIn__FilterDatabase__1[[#This Row],[Kor]]&gt;=60,"Super.s ",""))</f>
        <v xml:space="preserve">Super.s </v>
      </c>
      <c r="L1467" s="34" t="str">
        <f>IF(Excel_BuiltIn__FilterDatabase__1[[#This Row],[Nem]]="Nő","Lady","")</f>
        <v/>
      </c>
    </row>
    <row r="1468" spans="1:12" s="1" customFormat="1" ht="13.8">
      <c r="A1468" s="28">
        <v>5023</v>
      </c>
      <c r="B1468" s="28" t="s">
        <v>1166</v>
      </c>
      <c r="C1468" s="44" t="s">
        <v>2365</v>
      </c>
      <c r="D1468" s="45"/>
      <c r="E1468" s="33" t="str">
        <f>IF(D1468&gt;0,($N$2-Excel_BuiltIn__FilterDatabase__1[[#This Row],[Szül Év.Hó.Nap]])/365.25,"0")</f>
        <v>0</v>
      </c>
      <c r="F1468" s="40"/>
      <c r="G1468" s="34" t="str">
        <f>CONCATENATE(H1468,Excel_BuiltIn__FilterDatabase__1[[#This Row],[Felnőtt]],Excel_BuiltIn__FilterDatabase__1[[#This Row],[Senior]],Excel_BuiltIn__FilterDatabase__1[[#This Row],[Super.s]],L1468)</f>
        <v xml:space="preserve">Super.s </v>
      </c>
      <c r="H1468" s="34" t="str">
        <f>IF(L1468="Nő","",IF(Excel_BuiltIn__FilterDatabase__1[[#This Row],[Kor]]&gt;=1=AND(Excel_BuiltIn__FilterDatabase__1[[#This Row],[Kor]]&lt;18),"Junior ",""))</f>
        <v/>
      </c>
      <c r="I1468" s="34" t="str">
        <f>IF(L1468="Nő","",IF(Excel_BuiltIn__FilterDatabase__1[[#This Row],[Kor]]&gt;=18=AND(Excel_BuiltIn__FilterDatabase__1[[#This Row],[Kor]]&lt;=49),"Felnőtt ",""))</f>
        <v/>
      </c>
      <c r="J1468" s="34" t="str">
        <f>IF(L1468="Nő","",IF(Excel_BuiltIn__FilterDatabase__1[[#This Row],[Kor]]&gt;49=AND(Excel_BuiltIn__FilterDatabase__1[[#This Row],[Kor]]&lt;=59),"Senior ",""))</f>
        <v/>
      </c>
      <c r="K1468" s="34" t="str">
        <f>IF(L1468="Nő","",IF(Excel_BuiltIn__FilterDatabase__1[[#This Row],[Kor]]&gt;=60,"Super.s ",""))</f>
        <v xml:space="preserve">Super.s </v>
      </c>
      <c r="L1468" s="34" t="str">
        <f>IF(Excel_BuiltIn__FilterDatabase__1[[#This Row],[Nem]]="Nő","Lady","")</f>
        <v/>
      </c>
    </row>
    <row r="1469" spans="1:12" s="1" customFormat="1" ht="27.6">
      <c r="A1469" s="28">
        <v>5024</v>
      </c>
      <c r="B1469" s="28" t="s">
        <v>2650</v>
      </c>
      <c r="C1469" s="44" t="s">
        <v>2365</v>
      </c>
      <c r="D1469" s="45"/>
      <c r="E1469" s="33" t="str">
        <f>IF(D1469&gt;0,($N$2-Excel_BuiltIn__FilterDatabase__1[[#This Row],[Szül Év.Hó.Nap]])/365.25,"0")</f>
        <v>0</v>
      </c>
      <c r="F1469" s="40"/>
      <c r="G1469" s="34" t="str">
        <f>CONCATENATE(H1469,Excel_BuiltIn__FilterDatabase__1[[#This Row],[Felnőtt]],Excel_BuiltIn__FilterDatabase__1[[#This Row],[Senior]],Excel_BuiltIn__FilterDatabase__1[[#This Row],[Super.s]],L1469)</f>
        <v xml:space="preserve">Super.s </v>
      </c>
      <c r="H1469" s="34" t="str">
        <f>IF(L1469="Nő","",IF(Excel_BuiltIn__FilterDatabase__1[[#This Row],[Kor]]&gt;=1=AND(Excel_BuiltIn__FilterDatabase__1[[#This Row],[Kor]]&lt;18),"Junior ",""))</f>
        <v/>
      </c>
      <c r="I1469" s="34" t="str">
        <f>IF(L1469="Nő","",IF(Excel_BuiltIn__FilterDatabase__1[[#This Row],[Kor]]&gt;=18=AND(Excel_BuiltIn__FilterDatabase__1[[#This Row],[Kor]]&lt;=49),"Felnőtt ",""))</f>
        <v/>
      </c>
      <c r="J1469" s="34" t="str">
        <f>IF(L1469="Nő","",IF(Excel_BuiltIn__FilterDatabase__1[[#This Row],[Kor]]&gt;49=AND(Excel_BuiltIn__FilterDatabase__1[[#This Row],[Kor]]&lt;=59),"Senior ",""))</f>
        <v/>
      </c>
      <c r="K1469" s="34" t="str">
        <f>IF(L1469="Nő","",IF(Excel_BuiltIn__FilterDatabase__1[[#This Row],[Kor]]&gt;=60,"Super.s ",""))</f>
        <v xml:space="preserve">Super.s </v>
      </c>
      <c r="L1469" s="34" t="str">
        <f>IF(Excel_BuiltIn__FilterDatabase__1[[#This Row],[Nem]]="Nő","Lady","")</f>
        <v/>
      </c>
    </row>
    <row r="1470" spans="1:12" s="1" customFormat="1" ht="27.6">
      <c r="A1470" s="28">
        <v>5025</v>
      </c>
      <c r="B1470" s="28" t="s">
        <v>1167</v>
      </c>
      <c r="C1470" s="44" t="s">
        <v>2365</v>
      </c>
      <c r="D1470" s="45"/>
      <c r="E1470" s="33" t="str">
        <f>IF(D1470&gt;0,($N$2-Excel_BuiltIn__FilterDatabase__1[[#This Row],[Szül Év.Hó.Nap]])/365.25,"0")</f>
        <v>0</v>
      </c>
      <c r="F1470" s="40"/>
      <c r="G1470" s="34" t="str">
        <f>CONCATENATE(H1470,Excel_BuiltIn__FilterDatabase__1[[#This Row],[Felnőtt]],Excel_BuiltIn__FilterDatabase__1[[#This Row],[Senior]],Excel_BuiltIn__FilterDatabase__1[[#This Row],[Super.s]],L1470)</f>
        <v xml:space="preserve">Super.s </v>
      </c>
      <c r="H1470" s="34" t="str">
        <f>IF(L1470="Nő","",IF(Excel_BuiltIn__FilterDatabase__1[[#This Row],[Kor]]&gt;=1=AND(Excel_BuiltIn__FilterDatabase__1[[#This Row],[Kor]]&lt;18),"Junior ",""))</f>
        <v/>
      </c>
      <c r="I1470" s="34" t="str">
        <f>IF(L1470="Nő","",IF(Excel_BuiltIn__FilterDatabase__1[[#This Row],[Kor]]&gt;=18=AND(Excel_BuiltIn__FilterDatabase__1[[#This Row],[Kor]]&lt;=49),"Felnőtt ",""))</f>
        <v/>
      </c>
      <c r="J1470" s="34" t="str">
        <f>IF(L1470="Nő","",IF(Excel_BuiltIn__FilterDatabase__1[[#This Row],[Kor]]&gt;49=AND(Excel_BuiltIn__FilterDatabase__1[[#This Row],[Kor]]&lt;=59),"Senior ",""))</f>
        <v/>
      </c>
      <c r="K1470" s="34" t="str">
        <f>IF(L1470="Nő","",IF(Excel_BuiltIn__FilterDatabase__1[[#This Row],[Kor]]&gt;=60,"Super.s ",""))</f>
        <v xml:space="preserve">Super.s </v>
      </c>
      <c r="L1470" s="34" t="str">
        <f>IF(Excel_BuiltIn__FilterDatabase__1[[#This Row],[Nem]]="Nő","Lady","")</f>
        <v/>
      </c>
    </row>
    <row r="1471" spans="1:12" s="1" customFormat="1" ht="13.8">
      <c r="A1471" s="28">
        <v>5026</v>
      </c>
      <c r="B1471" s="28" t="s">
        <v>1168</v>
      </c>
      <c r="C1471" s="44" t="s">
        <v>2365</v>
      </c>
      <c r="D1471" s="45"/>
      <c r="E1471" s="33" t="str">
        <f>IF(D1471&gt;0,($N$2-Excel_BuiltIn__FilterDatabase__1[[#This Row],[Szül Év.Hó.Nap]])/365.25,"0")</f>
        <v>0</v>
      </c>
      <c r="F1471" s="40"/>
      <c r="G1471" s="34" t="str">
        <f>CONCATENATE(H1471,Excel_BuiltIn__FilterDatabase__1[[#This Row],[Felnőtt]],Excel_BuiltIn__FilterDatabase__1[[#This Row],[Senior]],Excel_BuiltIn__FilterDatabase__1[[#This Row],[Super.s]],L1471)</f>
        <v xml:space="preserve">Super.s </v>
      </c>
      <c r="H1471" s="34" t="str">
        <f>IF(L1471="Nő","",IF(Excel_BuiltIn__FilterDatabase__1[[#This Row],[Kor]]&gt;=1=AND(Excel_BuiltIn__FilterDatabase__1[[#This Row],[Kor]]&lt;18),"Junior ",""))</f>
        <v/>
      </c>
      <c r="I1471" s="34" t="str">
        <f>IF(L1471="Nő","",IF(Excel_BuiltIn__FilterDatabase__1[[#This Row],[Kor]]&gt;=18=AND(Excel_BuiltIn__FilterDatabase__1[[#This Row],[Kor]]&lt;=49),"Felnőtt ",""))</f>
        <v/>
      </c>
      <c r="J1471" s="34" t="str">
        <f>IF(L1471="Nő","",IF(Excel_BuiltIn__FilterDatabase__1[[#This Row],[Kor]]&gt;49=AND(Excel_BuiltIn__FilterDatabase__1[[#This Row],[Kor]]&lt;=59),"Senior ",""))</f>
        <v/>
      </c>
      <c r="K1471" s="34" t="str">
        <f>IF(L1471="Nő","",IF(Excel_BuiltIn__FilterDatabase__1[[#This Row],[Kor]]&gt;=60,"Super.s ",""))</f>
        <v xml:space="preserve">Super.s </v>
      </c>
      <c r="L1471" s="34" t="str">
        <f>IF(Excel_BuiltIn__FilterDatabase__1[[#This Row],[Nem]]="Nő","Lady","")</f>
        <v/>
      </c>
    </row>
    <row r="1472" spans="1:12" s="1" customFormat="1" ht="13.8">
      <c r="A1472" s="28">
        <v>5028</v>
      </c>
      <c r="B1472" s="28" t="s">
        <v>2651</v>
      </c>
      <c r="C1472" s="44" t="s">
        <v>2365</v>
      </c>
      <c r="D1472" s="45"/>
      <c r="E1472" s="33" t="str">
        <f>IF(D1472&gt;0,($N$2-Excel_BuiltIn__FilterDatabase__1[[#This Row],[Szül Év.Hó.Nap]])/365.25,"0")</f>
        <v>0</v>
      </c>
      <c r="F1472" s="40"/>
      <c r="G1472" s="34" t="str">
        <f>CONCATENATE(H1472,Excel_BuiltIn__FilterDatabase__1[[#This Row],[Felnőtt]],Excel_BuiltIn__FilterDatabase__1[[#This Row],[Senior]],Excel_BuiltIn__FilterDatabase__1[[#This Row],[Super.s]],L1472)</f>
        <v xml:space="preserve">Super.s </v>
      </c>
      <c r="H1472" s="34" t="str">
        <f>IF(L1472="Nő","",IF(Excel_BuiltIn__FilterDatabase__1[[#This Row],[Kor]]&gt;=1=AND(Excel_BuiltIn__FilterDatabase__1[[#This Row],[Kor]]&lt;18),"Junior ",""))</f>
        <v/>
      </c>
      <c r="I1472" s="34" t="str">
        <f>IF(L1472="Nő","",IF(Excel_BuiltIn__FilterDatabase__1[[#This Row],[Kor]]&gt;=18=AND(Excel_BuiltIn__FilterDatabase__1[[#This Row],[Kor]]&lt;=49),"Felnőtt ",""))</f>
        <v/>
      </c>
      <c r="J1472" s="34" t="str">
        <f>IF(L1472="Nő","",IF(Excel_BuiltIn__FilterDatabase__1[[#This Row],[Kor]]&gt;49=AND(Excel_BuiltIn__FilterDatabase__1[[#This Row],[Kor]]&lt;=59),"Senior ",""))</f>
        <v/>
      </c>
      <c r="K1472" s="34" t="str">
        <f>IF(L1472="Nő","",IF(Excel_BuiltIn__FilterDatabase__1[[#This Row],[Kor]]&gt;=60,"Super.s ",""))</f>
        <v xml:space="preserve">Super.s </v>
      </c>
      <c r="L1472" s="34" t="str">
        <f>IF(Excel_BuiltIn__FilterDatabase__1[[#This Row],[Nem]]="Nő","Lady","")</f>
        <v/>
      </c>
    </row>
    <row r="1473" spans="1:12" s="1" customFormat="1" ht="27.6">
      <c r="A1473" s="28">
        <v>5029</v>
      </c>
      <c r="B1473" s="28" t="s">
        <v>1169</v>
      </c>
      <c r="C1473" s="44" t="s">
        <v>2365</v>
      </c>
      <c r="D1473" s="45"/>
      <c r="E1473" s="33" t="str">
        <f>IF(D1473&gt;0,($N$2-Excel_BuiltIn__FilterDatabase__1[[#This Row],[Szül Év.Hó.Nap]])/365.25,"0")</f>
        <v>0</v>
      </c>
      <c r="F1473" s="40"/>
      <c r="G1473" s="34" t="str">
        <f>CONCATENATE(H1473,Excel_BuiltIn__FilterDatabase__1[[#This Row],[Felnőtt]],Excel_BuiltIn__FilterDatabase__1[[#This Row],[Senior]],Excel_BuiltIn__FilterDatabase__1[[#This Row],[Super.s]],L1473)</f>
        <v xml:space="preserve">Super.s </v>
      </c>
      <c r="H1473" s="34" t="str">
        <f>IF(L1473="Nő","",IF(Excel_BuiltIn__FilterDatabase__1[[#This Row],[Kor]]&gt;=1=AND(Excel_BuiltIn__FilterDatabase__1[[#This Row],[Kor]]&lt;18),"Junior ",""))</f>
        <v/>
      </c>
      <c r="I1473" s="34" t="str">
        <f>IF(L1473="Nő","",IF(Excel_BuiltIn__FilterDatabase__1[[#This Row],[Kor]]&gt;=18=AND(Excel_BuiltIn__FilterDatabase__1[[#This Row],[Kor]]&lt;=49),"Felnőtt ",""))</f>
        <v/>
      </c>
      <c r="J1473" s="34" t="str">
        <f>IF(L1473="Nő","",IF(Excel_BuiltIn__FilterDatabase__1[[#This Row],[Kor]]&gt;49=AND(Excel_BuiltIn__FilterDatabase__1[[#This Row],[Kor]]&lt;=59),"Senior ",""))</f>
        <v/>
      </c>
      <c r="K1473" s="34" t="str">
        <f>IF(L1473="Nő","",IF(Excel_BuiltIn__FilterDatabase__1[[#This Row],[Kor]]&gt;=60,"Super.s ",""))</f>
        <v xml:space="preserve">Super.s </v>
      </c>
      <c r="L1473" s="34" t="str">
        <f>IF(Excel_BuiltIn__FilterDatabase__1[[#This Row],[Nem]]="Nő","Lady","")</f>
        <v/>
      </c>
    </row>
    <row r="1474" spans="1:12" s="1" customFormat="1" ht="13.8">
      <c r="A1474" s="28">
        <v>5031</v>
      </c>
      <c r="B1474" s="28" t="s">
        <v>764</v>
      </c>
      <c r="C1474" s="44" t="s">
        <v>606</v>
      </c>
      <c r="D1474" s="45"/>
      <c r="E1474" s="33" t="str">
        <f>IF(D1474&gt;0,($N$2-Excel_BuiltIn__FilterDatabase__1[[#This Row],[Szül Év.Hó.Nap]])/365.25,"0")</f>
        <v>0</v>
      </c>
      <c r="F1474" s="40"/>
      <c r="G1474" s="34" t="str">
        <f>CONCATENATE(H1474,Excel_BuiltIn__FilterDatabase__1[[#This Row],[Felnőtt]],Excel_BuiltIn__FilterDatabase__1[[#This Row],[Senior]],Excel_BuiltIn__FilterDatabase__1[[#This Row],[Super.s]],L1474)</f>
        <v xml:space="preserve">Super.s </v>
      </c>
      <c r="H1474" s="34" t="str">
        <f>IF(L1474="Nő","",IF(Excel_BuiltIn__FilterDatabase__1[[#This Row],[Kor]]&gt;=1=AND(Excel_BuiltIn__FilterDatabase__1[[#This Row],[Kor]]&lt;18),"Junior ",""))</f>
        <v/>
      </c>
      <c r="I1474" s="34" t="str">
        <f>IF(L1474="Nő","",IF(Excel_BuiltIn__FilterDatabase__1[[#This Row],[Kor]]&gt;=18=AND(Excel_BuiltIn__FilterDatabase__1[[#This Row],[Kor]]&lt;=49),"Felnőtt ",""))</f>
        <v/>
      </c>
      <c r="J1474" s="34" t="str">
        <f>IF(L1474="Nő","",IF(Excel_BuiltIn__FilterDatabase__1[[#This Row],[Kor]]&gt;49=AND(Excel_BuiltIn__FilterDatabase__1[[#This Row],[Kor]]&lt;=59),"Senior ",""))</f>
        <v/>
      </c>
      <c r="K1474" s="34" t="str">
        <f>IF(L1474="Nő","",IF(Excel_BuiltIn__FilterDatabase__1[[#This Row],[Kor]]&gt;=60,"Super.s ",""))</f>
        <v xml:space="preserve">Super.s </v>
      </c>
      <c r="L1474" s="34" t="str">
        <f>IF(Excel_BuiltIn__FilterDatabase__1[[#This Row],[Nem]]="Nő","Lady","")</f>
        <v/>
      </c>
    </row>
    <row r="1475" spans="1:12" s="1" customFormat="1" ht="13.8">
      <c r="A1475" s="28">
        <v>5033</v>
      </c>
      <c r="B1475" s="28" t="s">
        <v>1170</v>
      </c>
      <c r="C1475" s="44" t="s">
        <v>2365</v>
      </c>
      <c r="D1475" s="45"/>
      <c r="E1475" s="33" t="str">
        <f>IF(D1475&gt;0,($N$2-Excel_BuiltIn__FilterDatabase__1[[#This Row],[Szül Év.Hó.Nap]])/365.25,"0")</f>
        <v>0</v>
      </c>
      <c r="F1475" s="40"/>
      <c r="G1475" s="34" t="str">
        <f>CONCATENATE(H1475,Excel_BuiltIn__FilterDatabase__1[[#This Row],[Felnőtt]],Excel_BuiltIn__FilterDatabase__1[[#This Row],[Senior]],Excel_BuiltIn__FilterDatabase__1[[#This Row],[Super.s]],L1475)</f>
        <v xml:space="preserve">Super.s </v>
      </c>
      <c r="H1475" s="34" t="str">
        <f>IF(L1475="Nő","",IF(Excel_BuiltIn__FilterDatabase__1[[#This Row],[Kor]]&gt;=1=AND(Excel_BuiltIn__FilterDatabase__1[[#This Row],[Kor]]&lt;18),"Junior ",""))</f>
        <v/>
      </c>
      <c r="I1475" s="34" t="str">
        <f>IF(L1475="Nő","",IF(Excel_BuiltIn__FilterDatabase__1[[#This Row],[Kor]]&gt;=18=AND(Excel_BuiltIn__FilterDatabase__1[[#This Row],[Kor]]&lt;=49),"Felnőtt ",""))</f>
        <v/>
      </c>
      <c r="J1475" s="34" t="str">
        <f>IF(L1475="Nő","",IF(Excel_BuiltIn__FilterDatabase__1[[#This Row],[Kor]]&gt;49=AND(Excel_BuiltIn__FilterDatabase__1[[#This Row],[Kor]]&lt;=59),"Senior ",""))</f>
        <v/>
      </c>
      <c r="K1475" s="34" t="str">
        <f>IF(L1475="Nő","",IF(Excel_BuiltIn__FilterDatabase__1[[#This Row],[Kor]]&gt;=60,"Super.s ",""))</f>
        <v xml:space="preserve">Super.s </v>
      </c>
      <c r="L1475" s="34" t="str">
        <f>IF(Excel_BuiltIn__FilterDatabase__1[[#This Row],[Nem]]="Nő","Lady","")</f>
        <v/>
      </c>
    </row>
    <row r="1476" spans="1:12" s="1" customFormat="1" ht="27.6">
      <c r="A1476" s="28">
        <v>5034</v>
      </c>
      <c r="B1476" s="28" t="s">
        <v>1171</v>
      </c>
      <c r="C1476" s="44" t="s">
        <v>2365</v>
      </c>
      <c r="D1476" s="45"/>
      <c r="E1476" s="33" t="str">
        <f>IF(D1476&gt;0,($N$2-Excel_BuiltIn__FilterDatabase__1[[#This Row],[Szül Év.Hó.Nap]])/365.25,"0")</f>
        <v>0</v>
      </c>
      <c r="F1476" s="40"/>
      <c r="G1476" s="34" t="str">
        <f>CONCATENATE(H1476,Excel_BuiltIn__FilterDatabase__1[[#This Row],[Felnőtt]],Excel_BuiltIn__FilterDatabase__1[[#This Row],[Senior]],Excel_BuiltIn__FilterDatabase__1[[#This Row],[Super.s]],L1476)</f>
        <v xml:space="preserve">Super.s </v>
      </c>
      <c r="H1476" s="34" t="str">
        <f>IF(L1476="Nő","",IF(Excel_BuiltIn__FilterDatabase__1[[#This Row],[Kor]]&gt;=1=AND(Excel_BuiltIn__FilterDatabase__1[[#This Row],[Kor]]&lt;18),"Junior ",""))</f>
        <v/>
      </c>
      <c r="I1476" s="34" t="str">
        <f>IF(L1476="Nő","",IF(Excel_BuiltIn__FilterDatabase__1[[#This Row],[Kor]]&gt;=18=AND(Excel_BuiltIn__FilterDatabase__1[[#This Row],[Kor]]&lt;=49),"Felnőtt ",""))</f>
        <v/>
      </c>
      <c r="J1476" s="34" t="str">
        <f>IF(L1476="Nő","",IF(Excel_BuiltIn__FilterDatabase__1[[#This Row],[Kor]]&gt;49=AND(Excel_BuiltIn__FilterDatabase__1[[#This Row],[Kor]]&lt;=59),"Senior ",""))</f>
        <v/>
      </c>
      <c r="K1476" s="34" t="str">
        <f>IF(L1476="Nő","",IF(Excel_BuiltIn__FilterDatabase__1[[#This Row],[Kor]]&gt;=60,"Super.s ",""))</f>
        <v xml:space="preserve">Super.s </v>
      </c>
      <c r="L1476" s="34" t="str">
        <f>IF(Excel_BuiltIn__FilterDatabase__1[[#This Row],[Nem]]="Nő","Lady","")</f>
        <v/>
      </c>
    </row>
    <row r="1477" spans="1:12" s="1" customFormat="1" ht="13.8">
      <c r="A1477" s="28">
        <v>5036</v>
      </c>
      <c r="B1477" s="28" t="s">
        <v>89</v>
      </c>
      <c r="C1477" s="44" t="s">
        <v>2365</v>
      </c>
      <c r="D1477" s="45"/>
      <c r="E1477" s="33" t="str">
        <f>IF(D1477&gt;0,($N$2-Excel_BuiltIn__FilterDatabase__1[[#This Row],[Szül Év.Hó.Nap]])/365.25,"0")</f>
        <v>0</v>
      </c>
      <c r="F1477" s="40"/>
      <c r="G1477" s="34" t="str">
        <f>CONCATENATE(H1477,Excel_BuiltIn__FilterDatabase__1[[#This Row],[Felnőtt]],Excel_BuiltIn__FilterDatabase__1[[#This Row],[Senior]],Excel_BuiltIn__FilterDatabase__1[[#This Row],[Super.s]],L1477)</f>
        <v xml:space="preserve">Super.s </v>
      </c>
      <c r="H1477" s="34" t="str">
        <f>IF(L1477="Nő","",IF(Excel_BuiltIn__FilterDatabase__1[[#This Row],[Kor]]&gt;=1=AND(Excel_BuiltIn__FilterDatabase__1[[#This Row],[Kor]]&lt;18),"Junior ",""))</f>
        <v/>
      </c>
      <c r="I1477" s="34" t="str">
        <f>IF(L1477="Nő","",IF(Excel_BuiltIn__FilterDatabase__1[[#This Row],[Kor]]&gt;=18=AND(Excel_BuiltIn__FilterDatabase__1[[#This Row],[Kor]]&lt;=49),"Felnőtt ",""))</f>
        <v/>
      </c>
      <c r="J1477" s="34" t="str">
        <f>IF(L1477="Nő","",IF(Excel_BuiltIn__FilterDatabase__1[[#This Row],[Kor]]&gt;49=AND(Excel_BuiltIn__FilterDatabase__1[[#This Row],[Kor]]&lt;=59),"Senior ",""))</f>
        <v/>
      </c>
      <c r="K1477" s="34" t="str">
        <f>IF(L1477="Nő","",IF(Excel_BuiltIn__FilterDatabase__1[[#This Row],[Kor]]&gt;=60,"Super.s ",""))</f>
        <v xml:space="preserve">Super.s </v>
      </c>
      <c r="L1477" s="34" t="str">
        <f>IF(Excel_BuiltIn__FilterDatabase__1[[#This Row],[Nem]]="Nő","Lady","")</f>
        <v/>
      </c>
    </row>
    <row r="1478" spans="1:12" s="1" customFormat="1" ht="13.8">
      <c r="A1478" s="28">
        <v>5039</v>
      </c>
      <c r="B1478" s="28" t="s">
        <v>1172</v>
      </c>
      <c r="C1478" s="44" t="s">
        <v>2365</v>
      </c>
      <c r="D1478" s="45"/>
      <c r="E1478" s="33" t="str">
        <f>IF(D1478&gt;0,($N$2-Excel_BuiltIn__FilterDatabase__1[[#This Row],[Szül Év.Hó.Nap]])/365.25,"0")</f>
        <v>0</v>
      </c>
      <c r="F1478" s="40"/>
      <c r="G1478" s="34" t="str">
        <f>CONCATENATE(H1478,Excel_BuiltIn__FilterDatabase__1[[#This Row],[Felnőtt]],Excel_BuiltIn__FilterDatabase__1[[#This Row],[Senior]],Excel_BuiltIn__FilterDatabase__1[[#This Row],[Super.s]],L1478)</f>
        <v xml:space="preserve">Super.s </v>
      </c>
      <c r="H1478" s="34" t="str">
        <f>IF(L1478="Nő","",IF(Excel_BuiltIn__FilterDatabase__1[[#This Row],[Kor]]&gt;=1=AND(Excel_BuiltIn__FilterDatabase__1[[#This Row],[Kor]]&lt;18),"Junior ",""))</f>
        <v/>
      </c>
      <c r="I1478" s="34" t="str">
        <f>IF(L1478="Nő","",IF(Excel_BuiltIn__FilterDatabase__1[[#This Row],[Kor]]&gt;=18=AND(Excel_BuiltIn__FilterDatabase__1[[#This Row],[Kor]]&lt;=49),"Felnőtt ",""))</f>
        <v/>
      </c>
      <c r="J1478" s="34" t="str">
        <f>IF(L1478="Nő","",IF(Excel_BuiltIn__FilterDatabase__1[[#This Row],[Kor]]&gt;49=AND(Excel_BuiltIn__FilterDatabase__1[[#This Row],[Kor]]&lt;=59),"Senior ",""))</f>
        <v/>
      </c>
      <c r="K1478" s="34" t="str">
        <f>IF(L1478="Nő","",IF(Excel_BuiltIn__FilterDatabase__1[[#This Row],[Kor]]&gt;=60,"Super.s ",""))</f>
        <v xml:space="preserve">Super.s </v>
      </c>
      <c r="L1478" s="34" t="str">
        <f>IF(Excel_BuiltIn__FilterDatabase__1[[#This Row],[Nem]]="Nő","Lady","")</f>
        <v/>
      </c>
    </row>
    <row r="1479" spans="1:12" s="1" customFormat="1" ht="13.8">
      <c r="A1479" s="28">
        <v>5040</v>
      </c>
      <c r="B1479" s="28" t="s">
        <v>1173</v>
      </c>
      <c r="C1479" s="44" t="s">
        <v>2365</v>
      </c>
      <c r="D1479" s="45"/>
      <c r="E1479" s="33" t="str">
        <f>IF(D1479&gt;0,($N$2-Excel_BuiltIn__FilterDatabase__1[[#This Row],[Szül Év.Hó.Nap]])/365.25,"0")</f>
        <v>0</v>
      </c>
      <c r="F1479" s="40"/>
      <c r="G1479" s="34" t="str">
        <f>CONCATENATE(H1479,Excel_BuiltIn__FilterDatabase__1[[#This Row],[Felnőtt]],Excel_BuiltIn__FilterDatabase__1[[#This Row],[Senior]],Excel_BuiltIn__FilterDatabase__1[[#This Row],[Super.s]],L1479)</f>
        <v xml:space="preserve">Super.s </v>
      </c>
      <c r="H1479" s="34" t="str">
        <f>IF(L1479="Nő","",IF(Excel_BuiltIn__FilterDatabase__1[[#This Row],[Kor]]&gt;=1=AND(Excel_BuiltIn__FilterDatabase__1[[#This Row],[Kor]]&lt;18),"Junior ",""))</f>
        <v/>
      </c>
      <c r="I1479" s="34" t="str">
        <f>IF(L1479="Nő","",IF(Excel_BuiltIn__FilterDatabase__1[[#This Row],[Kor]]&gt;=18=AND(Excel_BuiltIn__FilterDatabase__1[[#This Row],[Kor]]&lt;=49),"Felnőtt ",""))</f>
        <v/>
      </c>
      <c r="J1479" s="34" t="str">
        <f>IF(L1479="Nő","",IF(Excel_BuiltIn__FilterDatabase__1[[#This Row],[Kor]]&gt;49=AND(Excel_BuiltIn__FilterDatabase__1[[#This Row],[Kor]]&lt;=59),"Senior ",""))</f>
        <v/>
      </c>
      <c r="K1479" s="34" t="str">
        <f>IF(L1479="Nő","",IF(Excel_BuiltIn__FilterDatabase__1[[#This Row],[Kor]]&gt;=60,"Super.s ",""))</f>
        <v xml:space="preserve">Super.s </v>
      </c>
      <c r="L1479" s="34" t="str">
        <f>IF(Excel_BuiltIn__FilterDatabase__1[[#This Row],[Nem]]="Nő","Lady","")</f>
        <v/>
      </c>
    </row>
    <row r="1480" spans="1:12" s="1" customFormat="1" ht="13.8">
      <c r="A1480" s="28">
        <v>5044</v>
      </c>
      <c r="B1480" s="28" t="s">
        <v>1174</v>
      </c>
      <c r="C1480" s="44" t="s">
        <v>85</v>
      </c>
      <c r="D1480" s="45"/>
      <c r="E1480" s="33" t="str">
        <f>IF(D1480&gt;0,($N$2-Excel_BuiltIn__FilterDatabase__1[[#This Row],[Szül Év.Hó.Nap]])/365.25,"0")</f>
        <v>0</v>
      </c>
      <c r="F1480" s="40"/>
      <c r="G1480" s="34" t="str">
        <f>CONCATENATE(H1480,Excel_BuiltIn__FilterDatabase__1[[#This Row],[Felnőtt]],Excel_BuiltIn__FilterDatabase__1[[#This Row],[Senior]],Excel_BuiltIn__FilterDatabase__1[[#This Row],[Super.s]],L1480)</f>
        <v xml:space="preserve">Super.s </v>
      </c>
      <c r="H1480" s="34" t="str">
        <f>IF(L1480="Nő","",IF(Excel_BuiltIn__FilterDatabase__1[[#This Row],[Kor]]&gt;=1=AND(Excel_BuiltIn__FilterDatabase__1[[#This Row],[Kor]]&lt;18),"Junior ",""))</f>
        <v/>
      </c>
      <c r="I1480" s="34" t="str">
        <f>IF(L1480="Nő","",IF(Excel_BuiltIn__FilterDatabase__1[[#This Row],[Kor]]&gt;=18=AND(Excel_BuiltIn__FilterDatabase__1[[#This Row],[Kor]]&lt;=49),"Felnőtt ",""))</f>
        <v/>
      </c>
      <c r="J1480" s="34" t="str">
        <f>IF(L1480="Nő","",IF(Excel_BuiltIn__FilterDatabase__1[[#This Row],[Kor]]&gt;49=AND(Excel_BuiltIn__FilterDatabase__1[[#This Row],[Kor]]&lt;=59),"Senior ",""))</f>
        <v/>
      </c>
      <c r="K1480" s="34" t="str">
        <f>IF(L1480="Nő","",IF(Excel_BuiltIn__FilterDatabase__1[[#This Row],[Kor]]&gt;=60,"Super.s ",""))</f>
        <v xml:space="preserve">Super.s </v>
      </c>
      <c r="L1480" s="34" t="str">
        <f>IF(Excel_BuiltIn__FilterDatabase__1[[#This Row],[Nem]]="Nő","Lady","")</f>
        <v/>
      </c>
    </row>
    <row r="1481" spans="1:12" s="1" customFormat="1" ht="13.8">
      <c r="A1481" s="28">
        <v>5055</v>
      </c>
      <c r="B1481" s="28" t="s">
        <v>1175</v>
      </c>
      <c r="C1481" s="44" t="s">
        <v>985</v>
      </c>
      <c r="D1481" s="45"/>
      <c r="E1481" s="33" t="str">
        <f>IF(D1481&gt;0,($N$2-Excel_BuiltIn__FilterDatabase__1[[#This Row],[Szül Év.Hó.Nap]])/365.25,"0")</f>
        <v>0</v>
      </c>
      <c r="F1481" s="40"/>
      <c r="G1481" s="34" t="str">
        <f>CONCATENATE(H1481,Excel_BuiltIn__FilterDatabase__1[[#This Row],[Felnőtt]],Excel_BuiltIn__FilterDatabase__1[[#This Row],[Senior]],Excel_BuiltIn__FilterDatabase__1[[#This Row],[Super.s]],L1481)</f>
        <v xml:space="preserve">Super.s </v>
      </c>
      <c r="H1481" s="34" t="str">
        <f>IF(L1481="Nő","",IF(Excel_BuiltIn__FilterDatabase__1[[#This Row],[Kor]]&gt;=1=AND(Excel_BuiltIn__FilterDatabase__1[[#This Row],[Kor]]&lt;18),"Junior ",""))</f>
        <v/>
      </c>
      <c r="I1481" s="34" t="str">
        <f>IF(L1481="Nő","",IF(Excel_BuiltIn__FilterDatabase__1[[#This Row],[Kor]]&gt;=18=AND(Excel_BuiltIn__FilterDatabase__1[[#This Row],[Kor]]&lt;=49),"Felnőtt ",""))</f>
        <v/>
      </c>
      <c r="J1481" s="34" t="str">
        <f>IF(L1481="Nő","",IF(Excel_BuiltIn__FilterDatabase__1[[#This Row],[Kor]]&gt;49=AND(Excel_BuiltIn__FilterDatabase__1[[#This Row],[Kor]]&lt;=59),"Senior ",""))</f>
        <v/>
      </c>
      <c r="K1481" s="34" t="str">
        <f>IF(L1481="Nő","",IF(Excel_BuiltIn__FilterDatabase__1[[#This Row],[Kor]]&gt;=60,"Super.s ",""))</f>
        <v xml:space="preserve">Super.s </v>
      </c>
      <c r="L1481" s="34" t="str">
        <f>IF(Excel_BuiltIn__FilterDatabase__1[[#This Row],[Nem]]="Nő","Lady","")</f>
        <v/>
      </c>
    </row>
    <row r="1482" spans="1:12" s="1" customFormat="1" ht="13.8">
      <c r="A1482" s="28">
        <v>5056</v>
      </c>
      <c r="B1482" s="28" t="s">
        <v>1176</v>
      </c>
      <c r="C1482" s="44" t="s">
        <v>2652</v>
      </c>
      <c r="D1482" s="45"/>
      <c r="E1482" s="33" t="str">
        <f>IF(D1482&gt;0,($N$2-Excel_BuiltIn__FilterDatabase__1[[#This Row],[Szül Év.Hó.Nap]])/365.25,"0")</f>
        <v>0</v>
      </c>
      <c r="F1482" s="40"/>
      <c r="G1482" s="34" t="str">
        <f>CONCATENATE(H1482,Excel_BuiltIn__FilterDatabase__1[[#This Row],[Felnőtt]],Excel_BuiltIn__FilterDatabase__1[[#This Row],[Senior]],Excel_BuiltIn__FilterDatabase__1[[#This Row],[Super.s]],L1482)</f>
        <v xml:space="preserve">Super.s </v>
      </c>
      <c r="H1482" s="34" t="str">
        <f>IF(L1482="Nő","",IF(Excel_BuiltIn__FilterDatabase__1[[#This Row],[Kor]]&gt;=1=AND(Excel_BuiltIn__FilterDatabase__1[[#This Row],[Kor]]&lt;18),"Junior ",""))</f>
        <v/>
      </c>
      <c r="I1482" s="34" t="str">
        <f>IF(L1482="Nő","",IF(Excel_BuiltIn__FilterDatabase__1[[#This Row],[Kor]]&gt;=18=AND(Excel_BuiltIn__FilterDatabase__1[[#This Row],[Kor]]&lt;=49),"Felnőtt ",""))</f>
        <v/>
      </c>
      <c r="J1482" s="34" t="str">
        <f>IF(L1482="Nő","",IF(Excel_BuiltIn__FilterDatabase__1[[#This Row],[Kor]]&gt;49=AND(Excel_BuiltIn__FilterDatabase__1[[#This Row],[Kor]]&lt;=59),"Senior ",""))</f>
        <v/>
      </c>
      <c r="K1482" s="34" t="str">
        <f>IF(L1482="Nő","",IF(Excel_BuiltIn__FilterDatabase__1[[#This Row],[Kor]]&gt;=60,"Super.s ",""))</f>
        <v xml:space="preserve">Super.s </v>
      </c>
      <c r="L1482" s="34" t="str">
        <f>IF(Excel_BuiltIn__FilterDatabase__1[[#This Row],[Nem]]="Nő","Lady","")</f>
        <v/>
      </c>
    </row>
    <row r="1483" spans="1:12" s="1" customFormat="1" ht="13.8">
      <c r="A1483" s="28">
        <v>5058</v>
      </c>
      <c r="B1483" s="28" t="s">
        <v>1177</v>
      </c>
      <c r="C1483" s="44" t="s">
        <v>2388</v>
      </c>
      <c r="D1483" s="45"/>
      <c r="E1483" s="33" t="str">
        <f>IF(D1483&gt;0,($N$2-Excel_BuiltIn__FilterDatabase__1[[#This Row],[Szül Év.Hó.Nap]])/365.25,"0")</f>
        <v>0</v>
      </c>
      <c r="F1483" s="40"/>
      <c r="G1483" s="34" t="str">
        <f>CONCATENATE(H1483,Excel_BuiltIn__FilterDatabase__1[[#This Row],[Felnőtt]],Excel_BuiltIn__FilterDatabase__1[[#This Row],[Senior]],Excel_BuiltIn__FilterDatabase__1[[#This Row],[Super.s]],L1483)</f>
        <v xml:space="preserve">Super.s </v>
      </c>
      <c r="H1483" s="34" t="str">
        <f>IF(L1483="Nő","",IF(Excel_BuiltIn__FilterDatabase__1[[#This Row],[Kor]]&gt;=1=AND(Excel_BuiltIn__FilterDatabase__1[[#This Row],[Kor]]&lt;18),"Junior ",""))</f>
        <v/>
      </c>
      <c r="I1483" s="34" t="str">
        <f>IF(L1483="Nő","",IF(Excel_BuiltIn__FilterDatabase__1[[#This Row],[Kor]]&gt;=18=AND(Excel_BuiltIn__FilterDatabase__1[[#This Row],[Kor]]&lt;=49),"Felnőtt ",""))</f>
        <v/>
      </c>
      <c r="J1483" s="34" t="str">
        <f>IF(L1483="Nő","",IF(Excel_BuiltIn__FilterDatabase__1[[#This Row],[Kor]]&gt;49=AND(Excel_BuiltIn__FilterDatabase__1[[#This Row],[Kor]]&lt;=59),"Senior ",""))</f>
        <v/>
      </c>
      <c r="K1483" s="34" t="str">
        <f>IF(L1483="Nő","",IF(Excel_BuiltIn__FilterDatabase__1[[#This Row],[Kor]]&gt;=60,"Super.s ",""))</f>
        <v xml:space="preserve">Super.s </v>
      </c>
      <c r="L1483" s="34" t="str">
        <f>IF(Excel_BuiltIn__FilterDatabase__1[[#This Row],[Nem]]="Nő","Lady","")</f>
        <v/>
      </c>
    </row>
    <row r="1484" spans="1:12" s="1" customFormat="1" ht="13.8">
      <c r="A1484" s="28">
        <v>5059</v>
      </c>
      <c r="B1484" s="28" t="s">
        <v>1178</v>
      </c>
      <c r="C1484" s="44" t="s">
        <v>962</v>
      </c>
      <c r="D1484" s="45"/>
      <c r="E1484" s="33" t="str">
        <f>IF(D1484&gt;0,($N$2-Excel_BuiltIn__FilterDatabase__1[[#This Row],[Szül Év.Hó.Nap]])/365.25,"0")</f>
        <v>0</v>
      </c>
      <c r="F1484" s="40"/>
      <c r="G1484" s="34" t="str">
        <f>CONCATENATE(H1484,Excel_BuiltIn__FilterDatabase__1[[#This Row],[Felnőtt]],Excel_BuiltIn__FilterDatabase__1[[#This Row],[Senior]],Excel_BuiltIn__FilterDatabase__1[[#This Row],[Super.s]],L1484)</f>
        <v xml:space="preserve">Super.s </v>
      </c>
      <c r="H1484" s="34" t="str">
        <f>IF(L1484="Nő","",IF(Excel_BuiltIn__FilterDatabase__1[[#This Row],[Kor]]&gt;=1=AND(Excel_BuiltIn__FilterDatabase__1[[#This Row],[Kor]]&lt;18),"Junior ",""))</f>
        <v/>
      </c>
      <c r="I1484" s="34" t="str">
        <f>IF(L1484="Nő","",IF(Excel_BuiltIn__FilterDatabase__1[[#This Row],[Kor]]&gt;=18=AND(Excel_BuiltIn__FilterDatabase__1[[#This Row],[Kor]]&lt;=49),"Felnőtt ",""))</f>
        <v/>
      </c>
      <c r="J1484" s="34" t="str">
        <f>IF(L1484="Nő","",IF(Excel_BuiltIn__FilterDatabase__1[[#This Row],[Kor]]&gt;49=AND(Excel_BuiltIn__FilterDatabase__1[[#This Row],[Kor]]&lt;=59),"Senior ",""))</f>
        <v/>
      </c>
      <c r="K1484" s="34" t="str">
        <f>IF(L1484="Nő","",IF(Excel_BuiltIn__FilterDatabase__1[[#This Row],[Kor]]&gt;=60,"Super.s ",""))</f>
        <v xml:space="preserve">Super.s </v>
      </c>
      <c r="L1484" s="34" t="str">
        <f>IF(Excel_BuiltIn__FilterDatabase__1[[#This Row],[Nem]]="Nő","Lady","")</f>
        <v/>
      </c>
    </row>
    <row r="1485" spans="1:12" s="1" customFormat="1" ht="13.8">
      <c r="A1485" s="28">
        <v>5060</v>
      </c>
      <c r="B1485" s="28" t="s">
        <v>1179</v>
      </c>
      <c r="C1485" s="44" t="s">
        <v>2388</v>
      </c>
      <c r="D1485" s="45"/>
      <c r="E1485" s="33" t="str">
        <f>IF(D1485&gt;0,($N$2-Excel_BuiltIn__FilterDatabase__1[[#This Row],[Szül Év.Hó.Nap]])/365.25,"0")</f>
        <v>0</v>
      </c>
      <c r="F1485" s="40"/>
      <c r="G1485" s="34" t="str">
        <f>CONCATENATE(H1485,Excel_BuiltIn__FilterDatabase__1[[#This Row],[Felnőtt]],Excel_BuiltIn__FilterDatabase__1[[#This Row],[Senior]],Excel_BuiltIn__FilterDatabase__1[[#This Row],[Super.s]],L1485)</f>
        <v xml:space="preserve">Super.s </v>
      </c>
      <c r="H1485" s="34" t="str">
        <f>IF(L1485="Nő","",IF(Excel_BuiltIn__FilterDatabase__1[[#This Row],[Kor]]&gt;=1=AND(Excel_BuiltIn__FilterDatabase__1[[#This Row],[Kor]]&lt;18),"Junior ",""))</f>
        <v/>
      </c>
      <c r="I1485" s="34" t="str">
        <f>IF(L1485="Nő","",IF(Excel_BuiltIn__FilterDatabase__1[[#This Row],[Kor]]&gt;=18=AND(Excel_BuiltIn__FilterDatabase__1[[#This Row],[Kor]]&lt;=49),"Felnőtt ",""))</f>
        <v/>
      </c>
      <c r="J1485" s="34" t="str">
        <f>IF(L1485="Nő","",IF(Excel_BuiltIn__FilterDatabase__1[[#This Row],[Kor]]&gt;49=AND(Excel_BuiltIn__FilterDatabase__1[[#This Row],[Kor]]&lt;=59),"Senior ",""))</f>
        <v/>
      </c>
      <c r="K1485" s="34" t="str">
        <f>IF(L1485="Nő","",IF(Excel_BuiltIn__FilterDatabase__1[[#This Row],[Kor]]&gt;=60,"Super.s ",""))</f>
        <v xml:space="preserve">Super.s </v>
      </c>
      <c r="L1485" s="34" t="str">
        <f>IF(Excel_BuiltIn__FilterDatabase__1[[#This Row],[Nem]]="Nő","Lady","")</f>
        <v/>
      </c>
    </row>
    <row r="1486" spans="1:12" s="1" customFormat="1" ht="13.8">
      <c r="A1486" s="28">
        <v>5063</v>
      </c>
      <c r="B1486" s="28" t="s">
        <v>1180</v>
      </c>
      <c r="C1486" s="44" t="s">
        <v>954</v>
      </c>
      <c r="D1486" s="45"/>
      <c r="E1486" s="33" t="str">
        <f>IF(D1486&gt;0,($N$2-Excel_BuiltIn__FilterDatabase__1[[#This Row],[Szül Év.Hó.Nap]])/365.25,"0")</f>
        <v>0</v>
      </c>
      <c r="F1486" s="40"/>
      <c r="G1486" s="34" t="str">
        <f>CONCATENATE(H1486,Excel_BuiltIn__FilterDatabase__1[[#This Row],[Felnőtt]],Excel_BuiltIn__FilterDatabase__1[[#This Row],[Senior]],Excel_BuiltIn__FilterDatabase__1[[#This Row],[Super.s]],L1486)</f>
        <v xml:space="preserve">Super.s </v>
      </c>
      <c r="H1486" s="34" t="str">
        <f>IF(L1486="Nő","",IF(Excel_BuiltIn__FilterDatabase__1[[#This Row],[Kor]]&gt;=1=AND(Excel_BuiltIn__FilterDatabase__1[[#This Row],[Kor]]&lt;18),"Junior ",""))</f>
        <v/>
      </c>
      <c r="I1486" s="34" t="str">
        <f>IF(L1486="Nő","",IF(Excel_BuiltIn__FilterDatabase__1[[#This Row],[Kor]]&gt;=18=AND(Excel_BuiltIn__FilterDatabase__1[[#This Row],[Kor]]&lt;=49),"Felnőtt ",""))</f>
        <v/>
      </c>
      <c r="J1486" s="34" t="str">
        <f>IF(L1486="Nő","",IF(Excel_BuiltIn__FilterDatabase__1[[#This Row],[Kor]]&gt;49=AND(Excel_BuiltIn__FilterDatabase__1[[#This Row],[Kor]]&lt;=59),"Senior ",""))</f>
        <v/>
      </c>
      <c r="K1486" s="34" t="str">
        <f>IF(L1486="Nő","",IF(Excel_BuiltIn__FilterDatabase__1[[#This Row],[Kor]]&gt;=60,"Super.s ",""))</f>
        <v xml:space="preserve">Super.s </v>
      </c>
      <c r="L1486" s="34" t="str">
        <f>IF(Excel_BuiltIn__FilterDatabase__1[[#This Row],[Nem]]="Nő","Lady","")</f>
        <v/>
      </c>
    </row>
    <row r="1487" spans="1:12" s="1" customFormat="1" ht="13.8">
      <c r="A1487" s="28">
        <v>5066</v>
      </c>
      <c r="B1487" s="28" t="s">
        <v>1181</v>
      </c>
      <c r="C1487" s="44" t="s">
        <v>87</v>
      </c>
      <c r="D1487" s="45"/>
      <c r="E1487" s="33" t="str">
        <f>IF(D1487&gt;0,($N$2-Excel_BuiltIn__FilterDatabase__1[[#This Row],[Szül Év.Hó.Nap]])/365.25,"0")</f>
        <v>0</v>
      </c>
      <c r="F1487" s="40"/>
      <c r="G1487" s="34" t="str">
        <f>CONCATENATE(H1487,Excel_BuiltIn__FilterDatabase__1[[#This Row],[Felnőtt]],Excel_BuiltIn__FilterDatabase__1[[#This Row],[Senior]],Excel_BuiltIn__FilterDatabase__1[[#This Row],[Super.s]],L1487)</f>
        <v xml:space="preserve">Super.s </v>
      </c>
      <c r="H1487" s="34" t="str">
        <f>IF(L1487="Nő","",IF(Excel_BuiltIn__FilterDatabase__1[[#This Row],[Kor]]&gt;=1=AND(Excel_BuiltIn__FilterDatabase__1[[#This Row],[Kor]]&lt;18),"Junior ",""))</f>
        <v/>
      </c>
      <c r="I1487" s="34" t="str">
        <f>IF(L1487="Nő","",IF(Excel_BuiltIn__FilterDatabase__1[[#This Row],[Kor]]&gt;=18=AND(Excel_BuiltIn__FilterDatabase__1[[#This Row],[Kor]]&lt;=49),"Felnőtt ",""))</f>
        <v/>
      </c>
      <c r="J1487" s="34" t="str">
        <f>IF(L1487="Nő","",IF(Excel_BuiltIn__FilterDatabase__1[[#This Row],[Kor]]&gt;49=AND(Excel_BuiltIn__FilterDatabase__1[[#This Row],[Kor]]&lt;=59),"Senior ",""))</f>
        <v/>
      </c>
      <c r="K1487" s="34" t="str">
        <f>IF(L1487="Nő","",IF(Excel_BuiltIn__FilterDatabase__1[[#This Row],[Kor]]&gt;=60,"Super.s ",""))</f>
        <v xml:space="preserve">Super.s </v>
      </c>
      <c r="L1487" s="34" t="str">
        <f>IF(Excel_BuiltIn__FilterDatabase__1[[#This Row],[Nem]]="Nő","Lady","")</f>
        <v/>
      </c>
    </row>
    <row r="1488" spans="1:12" s="1" customFormat="1" ht="13.8">
      <c r="A1488" s="28">
        <v>5067</v>
      </c>
      <c r="B1488" s="28" t="s">
        <v>1182</v>
      </c>
      <c r="C1488" s="44" t="s">
        <v>87</v>
      </c>
      <c r="D1488" s="45"/>
      <c r="E1488" s="33" t="str">
        <f>IF(D1488&gt;0,($N$2-Excel_BuiltIn__FilterDatabase__1[[#This Row],[Szül Év.Hó.Nap]])/365.25,"0")</f>
        <v>0</v>
      </c>
      <c r="F1488" s="40"/>
      <c r="G1488" s="34" t="str">
        <f>CONCATENATE(H1488,Excel_BuiltIn__FilterDatabase__1[[#This Row],[Felnőtt]],Excel_BuiltIn__FilterDatabase__1[[#This Row],[Senior]],Excel_BuiltIn__FilterDatabase__1[[#This Row],[Super.s]],L1488)</f>
        <v xml:space="preserve">Super.s </v>
      </c>
      <c r="H1488" s="34" t="str">
        <f>IF(L1488="Nő","",IF(Excel_BuiltIn__FilterDatabase__1[[#This Row],[Kor]]&gt;=1=AND(Excel_BuiltIn__FilterDatabase__1[[#This Row],[Kor]]&lt;18),"Junior ",""))</f>
        <v/>
      </c>
      <c r="I1488" s="34" t="str">
        <f>IF(L1488="Nő","",IF(Excel_BuiltIn__FilterDatabase__1[[#This Row],[Kor]]&gt;=18=AND(Excel_BuiltIn__FilterDatabase__1[[#This Row],[Kor]]&lt;=49),"Felnőtt ",""))</f>
        <v/>
      </c>
      <c r="J1488" s="34" t="str">
        <f>IF(L1488="Nő","",IF(Excel_BuiltIn__FilterDatabase__1[[#This Row],[Kor]]&gt;49=AND(Excel_BuiltIn__FilterDatabase__1[[#This Row],[Kor]]&lt;=59),"Senior ",""))</f>
        <v/>
      </c>
      <c r="K1488" s="34" t="str">
        <f>IF(L1488="Nő","",IF(Excel_BuiltIn__FilterDatabase__1[[#This Row],[Kor]]&gt;=60,"Super.s ",""))</f>
        <v xml:space="preserve">Super.s </v>
      </c>
      <c r="L1488" s="34" t="str">
        <f>IF(Excel_BuiltIn__FilterDatabase__1[[#This Row],[Nem]]="Nő","Lady","")</f>
        <v/>
      </c>
    </row>
    <row r="1489" spans="1:12" s="1" customFormat="1" ht="13.8">
      <c r="A1489" s="28">
        <v>5068</v>
      </c>
      <c r="B1489" s="28" t="s">
        <v>1183</v>
      </c>
      <c r="C1489" s="44" t="s">
        <v>87</v>
      </c>
      <c r="D1489" s="45"/>
      <c r="E1489" s="33" t="str">
        <f>IF(D1489&gt;0,($N$2-Excel_BuiltIn__FilterDatabase__1[[#This Row],[Szül Év.Hó.Nap]])/365.25,"0")</f>
        <v>0</v>
      </c>
      <c r="F1489" s="40"/>
      <c r="G1489" s="34" t="str">
        <f>CONCATENATE(H1489,Excel_BuiltIn__FilterDatabase__1[[#This Row],[Felnőtt]],Excel_BuiltIn__FilterDatabase__1[[#This Row],[Senior]],Excel_BuiltIn__FilterDatabase__1[[#This Row],[Super.s]],L1489)</f>
        <v xml:space="preserve">Super.s </v>
      </c>
      <c r="H1489" s="34" t="str">
        <f>IF(L1489="Nő","",IF(Excel_BuiltIn__FilterDatabase__1[[#This Row],[Kor]]&gt;=1=AND(Excel_BuiltIn__FilterDatabase__1[[#This Row],[Kor]]&lt;18),"Junior ",""))</f>
        <v/>
      </c>
      <c r="I1489" s="34" t="str">
        <f>IF(L1489="Nő","",IF(Excel_BuiltIn__FilterDatabase__1[[#This Row],[Kor]]&gt;=18=AND(Excel_BuiltIn__FilterDatabase__1[[#This Row],[Kor]]&lt;=49),"Felnőtt ",""))</f>
        <v/>
      </c>
      <c r="J1489" s="34" t="str">
        <f>IF(L1489="Nő","",IF(Excel_BuiltIn__FilterDatabase__1[[#This Row],[Kor]]&gt;49=AND(Excel_BuiltIn__FilterDatabase__1[[#This Row],[Kor]]&lt;=59),"Senior ",""))</f>
        <v/>
      </c>
      <c r="K1489" s="34" t="str">
        <f>IF(L1489="Nő","",IF(Excel_BuiltIn__FilterDatabase__1[[#This Row],[Kor]]&gt;=60,"Super.s ",""))</f>
        <v xml:space="preserve">Super.s </v>
      </c>
      <c r="L1489" s="34" t="str">
        <f>IF(Excel_BuiltIn__FilterDatabase__1[[#This Row],[Nem]]="Nő","Lady","")</f>
        <v/>
      </c>
    </row>
    <row r="1490" spans="1:12" s="1" customFormat="1" ht="13.8">
      <c r="A1490" s="28">
        <v>5069</v>
      </c>
      <c r="B1490" s="28" t="s">
        <v>1184</v>
      </c>
      <c r="C1490" s="44" t="s">
        <v>87</v>
      </c>
      <c r="D1490" s="45"/>
      <c r="E1490" s="33" t="str">
        <f>IF(D1490&gt;0,($N$2-Excel_BuiltIn__FilterDatabase__1[[#This Row],[Szül Év.Hó.Nap]])/365.25,"0")</f>
        <v>0</v>
      </c>
      <c r="F1490" s="40"/>
      <c r="G1490" s="34" t="str">
        <f>CONCATENATE(H1490,Excel_BuiltIn__FilterDatabase__1[[#This Row],[Felnőtt]],Excel_BuiltIn__FilterDatabase__1[[#This Row],[Senior]],Excel_BuiltIn__FilterDatabase__1[[#This Row],[Super.s]],L1490)</f>
        <v xml:space="preserve">Super.s </v>
      </c>
      <c r="H1490" s="34" t="str">
        <f>IF(L1490="Nő","",IF(Excel_BuiltIn__FilterDatabase__1[[#This Row],[Kor]]&gt;=1=AND(Excel_BuiltIn__FilterDatabase__1[[#This Row],[Kor]]&lt;18),"Junior ",""))</f>
        <v/>
      </c>
      <c r="I1490" s="34" t="str">
        <f>IF(L1490="Nő","",IF(Excel_BuiltIn__FilterDatabase__1[[#This Row],[Kor]]&gt;=18=AND(Excel_BuiltIn__FilterDatabase__1[[#This Row],[Kor]]&lt;=49),"Felnőtt ",""))</f>
        <v/>
      </c>
      <c r="J1490" s="34" t="str">
        <f>IF(L1490="Nő","",IF(Excel_BuiltIn__FilterDatabase__1[[#This Row],[Kor]]&gt;49=AND(Excel_BuiltIn__FilterDatabase__1[[#This Row],[Kor]]&lt;=59),"Senior ",""))</f>
        <v/>
      </c>
      <c r="K1490" s="34" t="str">
        <f>IF(L1490="Nő","",IF(Excel_BuiltIn__FilterDatabase__1[[#This Row],[Kor]]&gt;=60,"Super.s ",""))</f>
        <v xml:space="preserve">Super.s </v>
      </c>
      <c r="L1490" s="34" t="str">
        <f>IF(Excel_BuiltIn__FilterDatabase__1[[#This Row],[Nem]]="Nő","Lady","")</f>
        <v/>
      </c>
    </row>
    <row r="1491" spans="1:12" s="1" customFormat="1" ht="13.8">
      <c r="A1491" s="28">
        <v>5070</v>
      </c>
      <c r="B1491" s="28" t="s">
        <v>1185</v>
      </c>
      <c r="C1491" s="44" t="s">
        <v>87</v>
      </c>
      <c r="D1491" s="45"/>
      <c r="E1491" s="33" t="str">
        <f>IF(D1491&gt;0,($N$2-Excel_BuiltIn__FilterDatabase__1[[#This Row],[Szül Év.Hó.Nap]])/365.25,"0")</f>
        <v>0</v>
      </c>
      <c r="F1491" s="40"/>
      <c r="G1491" s="34" t="str">
        <f>CONCATENATE(H1491,Excel_BuiltIn__FilterDatabase__1[[#This Row],[Felnőtt]],Excel_BuiltIn__FilterDatabase__1[[#This Row],[Senior]],Excel_BuiltIn__FilterDatabase__1[[#This Row],[Super.s]],L1491)</f>
        <v xml:space="preserve">Super.s </v>
      </c>
      <c r="H1491" s="34" t="str">
        <f>IF(L1491="Nő","",IF(Excel_BuiltIn__FilterDatabase__1[[#This Row],[Kor]]&gt;=1=AND(Excel_BuiltIn__FilterDatabase__1[[#This Row],[Kor]]&lt;18),"Junior ",""))</f>
        <v/>
      </c>
      <c r="I1491" s="34" t="str">
        <f>IF(L1491="Nő","",IF(Excel_BuiltIn__FilterDatabase__1[[#This Row],[Kor]]&gt;=18=AND(Excel_BuiltIn__FilterDatabase__1[[#This Row],[Kor]]&lt;=49),"Felnőtt ",""))</f>
        <v/>
      </c>
      <c r="J1491" s="34" t="str">
        <f>IF(L1491="Nő","",IF(Excel_BuiltIn__FilterDatabase__1[[#This Row],[Kor]]&gt;49=AND(Excel_BuiltIn__FilterDatabase__1[[#This Row],[Kor]]&lt;=59),"Senior ",""))</f>
        <v/>
      </c>
      <c r="K1491" s="34" t="str">
        <f>IF(L1491="Nő","",IF(Excel_BuiltIn__FilterDatabase__1[[#This Row],[Kor]]&gt;=60,"Super.s ",""))</f>
        <v xml:space="preserve">Super.s </v>
      </c>
      <c r="L1491" s="34" t="str">
        <f>IF(Excel_BuiltIn__FilterDatabase__1[[#This Row],[Nem]]="Nő","Lady","")</f>
        <v/>
      </c>
    </row>
    <row r="1492" spans="1:12" s="1" customFormat="1" ht="13.8">
      <c r="A1492" s="28">
        <v>5072</v>
      </c>
      <c r="B1492" s="28" t="s">
        <v>1186</v>
      </c>
      <c r="C1492" s="44" t="s">
        <v>949</v>
      </c>
      <c r="D1492" s="45"/>
      <c r="E1492" s="33" t="str">
        <f>IF(D1492&gt;0,($N$2-Excel_BuiltIn__FilterDatabase__1[[#This Row],[Szül Év.Hó.Nap]])/365.25,"0")</f>
        <v>0</v>
      </c>
      <c r="F1492" s="40"/>
      <c r="G1492" s="34" t="str">
        <f>CONCATENATE(H1492,Excel_BuiltIn__FilterDatabase__1[[#This Row],[Felnőtt]],Excel_BuiltIn__FilterDatabase__1[[#This Row],[Senior]],Excel_BuiltIn__FilterDatabase__1[[#This Row],[Super.s]],L1492)</f>
        <v xml:space="preserve">Super.s </v>
      </c>
      <c r="H1492" s="34" t="str">
        <f>IF(L1492="Nő","",IF(Excel_BuiltIn__FilterDatabase__1[[#This Row],[Kor]]&gt;=1=AND(Excel_BuiltIn__FilterDatabase__1[[#This Row],[Kor]]&lt;18),"Junior ",""))</f>
        <v/>
      </c>
      <c r="I1492" s="34" t="str">
        <f>IF(L1492="Nő","",IF(Excel_BuiltIn__FilterDatabase__1[[#This Row],[Kor]]&gt;=18=AND(Excel_BuiltIn__FilterDatabase__1[[#This Row],[Kor]]&lt;=49),"Felnőtt ",""))</f>
        <v/>
      </c>
      <c r="J1492" s="34" t="str">
        <f>IF(L1492="Nő","",IF(Excel_BuiltIn__FilterDatabase__1[[#This Row],[Kor]]&gt;49=AND(Excel_BuiltIn__FilterDatabase__1[[#This Row],[Kor]]&lt;=59),"Senior ",""))</f>
        <v/>
      </c>
      <c r="K1492" s="34" t="str">
        <f>IF(L1492="Nő","",IF(Excel_BuiltIn__FilterDatabase__1[[#This Row],[Kor]]&gt;=60,"Super.s ",""))</f>
        <v xml:space="preserve">Super.s </v>
      </c>
      <c r="L1492" s="34" t="str">
        <f>IF(Excel_BuiltIn__FilterDatabase__1[[#This Row],[Nem]]="Nő","Lady","")</f>
        <v/>
      </c>
    </row>
    <row r="1493" spans="1:12" s="1" customFormat="1" ht="13.8">
      <c r="A1493" s="28">
        <v>5074</v>
      </c>
      <c r="B1493" s="28" t="s">
        <v>927</v>
      </c>
      <c r="C1493" s="44" t="s">
        <v>114</v>
      </c>
      <c r="D1493" s="45"/>
      <c r="E1493" s="33" t="str">
        <f>IF(D1493&gt;0,($N$2-Excel_BuiltIn__FilterDatabase__1[[#This Row],[Szül Év.Hó.Nap]])/365.25,"0")</f>
        <v>0</v>
      </c>
      <c r="F1493" s="40"/>
      <c r="G1493" s="34" t="str">
        <f>CONCATENATE(H1493,Excel_BuiltIn__FilterDatabase__1[[#This Row],[Felnőtt]],Excel_BuiltIn__FilterDatabase__1[[#This Row],[Senior]],Excel_BuiltIn__FilterDatabase__1[[#This Row],[Super.s]],L1493)</f>
        <v xml:space="preserve">Super.s </v>
      </c>
      <c r="H1493" s="34" t="str">
        <f>IF(L1493="Nő","",IF(Excel_BuiltIn__FilterDatabase__1[[#This Row],[Kor]]&gt;=1=AND(Excel_BuiltIn__FilterDatabase__1[[#This Row],[Kor]]&lt;18),"Junior ",""))</f>
        <v/>
      </c>
      <c r="I1493" s="34" t="str">
        <f>IF(L1493="Nő","",IF(Excel_BuiltIn__FilterDatabase__1[[#This Row],[Kor]]&gt;=18=AND(Excel_BuiltIn__FilterDatabase__1[[#This Row],[Kor]]&lt;=49),"Felnőtt ",""))</f>
        <v/>
      </c>
      <c r="J1493" s="34" t="str">
        <f>IF(L1493="Nő","",IF(Excel_BuiltIn__FilterDatabase__1[[#This Row],[Kor]]&gt;49=AND(Excel_BuiltIn__FilterDatabase__1[[#This Row],[Kor]]&lt;=59),"Senior ",""))</f>
        <v/>
      </c>
      <c r="K1493" s="34" t="str">
        <f>IF(L1493="Nő","",IF(Excel_BuiltIn__FilterDatabase__1[[#This Row],[Kor]]&gt;=60,"Super.s ",""))</f>
        <v xml:space="preserve">Super.s </v>
      </c>
      <c r="L1493" s="34" t="str">
        <f>IF(Excel_BuiltIn__FilterDatabase__1[[#This Row],[Nem]]="Nő","Lady","")</f>
        <v/>
      </c>
    </row>
    <row r="1494" spans="1:12" s="1" customFormat="1" ht="13.8">
      <c r="A1494" s="28">
        <v>5076</v>
      </c>
      <c r="B1494" s="28" t="s">
        <v>1187</v>
      </c>
      <c r="C1494" s="44" t="s">
        <v>112</v>
      </c>
      <c r="D1494" s="45"/>
      <c r="E1494" s="33" t="str">
        <f>IF(D1494&gt;0,($N$2-Excel_BuiltIn__FilterDatabase__1[[#This Row],[Szül Év.Hó.Nap]])/365.25,"0")</f>
        <v>0</v>
      </c>
      <c r="F1494" s="40"/>
      <c r="G1494" s="34" t="str">
        <f>CONCATENATE(H1494,Excel_BuiltIn__FilterDatabase__1[[#This Row],[Felnőtt]],Excel_BuiltIn__FilterDatabase__1[[#This Row],[Senior]],Excel_BuiltIn__FilterDatabase__1[[#This Row],[Super.s]],L1494)</f>
        <v xml:space="preserve">Super.s </v>
      </c>
      <c r="H1494" s="34" t="str">
        <f>IF(L1494="Nő","",IF(Excel_BuiltIn__FilterDatabase__1[[#This Row],[Kor]]&gt;=1=AND(Excel_BuiltIn__FilterDatabase__1[[#This Row],[Kor]]&lt;18),"Junior ",""))</f>
        <v/>
      </c>
      <c r="I1494" s="34" t="str">
        <f>IF(L1494="Nő","",IF(Excel_BuiltIn__FilterDatabase__1[[#This Row],[Kor]]&gt;=18=AND(Excel_BuiltIn__FilterDatabase__1[[#This Row],[Kor]]&lt;=49),"Felnőtt ",""))</f>
        <v/>
      </c>
      <c r="J1494" s="34" t="str">
        <f>IF(L1494="Nő","",IF(Excel_BuiltIn__FilterDatabase__1[[#This Row],[Kor]]&gt;49=AND(Excel_BuiltIn__FilterDatabase__1[[#This Row],[Kor]]&lt;=59),"Senior ",""))</f>
        <v/>
      </c>
      <c r="K1494" s="34" t="str">
        <f>IF(L1494="Nő","",IF(Excel_BuiltIn__FilterDatabase__1[[#This Row],[Kor]]&gt;=60,"Super.s ",""))</f>
        <v xml:space="preserve">Super.s </v>
      </c>
      <c r="L1494" s="34" t="str">
        <f>IF(Excel_BuiltIn__FilterDatabase__1[[#This Row],[Nem]]="Nő","Lady","")</f>
        <v/>
      </c>
    </row>
    <row r="1495" spans="1:12" s="1" customFormat="1" ht="13.8">
      <c r="A1495" s="28">
        <v>5077</v>
      </c>
      <c r="B1495" s="28" t="s">
        <v>1188</v>
      </c>
      <c r="C1495" s="44" t="s">
        <v>112</v>
      </c>
      <c r="D1495" s="45"/>
      <c r="E1495" s="33" t="str">
        <f>IF(D1495&gt;0,($N$2-Excel_BuiltIn__FilterDatabase__1[[#This Row],[Szül Év.Hó.Nap]])/365.25,"0")</f>
        <v>0</v>
      </c>
      <c r="F1495" s="40"/>
      <c r="G1495" s="34" t="str">
        <f>CONCATENATE(H1495,Excel_BuiltIn__FilterDatabase__1[[#This Row],[Felnőtt]],Excel_BuiltIn__FilterDatabase__1[[#This Row],[Senior]],Excel_BuiltIn__FilterDatabase__1[[#This Row],[Super.s]],L1495)</f>
        <v xml:space="preserve">Super.s </v>
      </c>
      <c r="H1495" s="34" t="str">
        <f>IF(L1495="Nő","",IF(Excel_BuiltIn__FilterDatabase__1[[#This Row],[Kor]]&gt;=1=AND(Excel_BuiltIn__FilterDatabase__1[[#This Row],[Kor]]&lt;18),"Junior ",""))</f>
        <v/>
      </c>
      <c r="I1495" s="34" t="str">
        <f>IF(L1495="Nő","",IF(Excel_BuiltIn__FilterDatabase__1[[#This Row],[Kor]]&gt;=18=AND(Excel_BuiltIn__FilterDatabase__1[[#This Row],[Kor]]&lt;=49),"Felnőtt ",""))</f>
        <v/>
      </c>
      <c r="J1495" s="34" t="str">
        <f>IF(L1495="Nő","",IF(Excel_BuiltIn__FilterDatabase__1[[#This Row],[Kor]]&gt;49=AND(Excel_BuiltIn__FilterDatabase__1[[#This Row],[Kor]]&lt;=59),"Senior ",""))</f>
        <v/>
      </c>
      <c r="K1495" s="34" t="str">
        <f>IF(L1495="Nő","",IF(Excel_BuiltIn__FilterDatabase__1[[#This Row],[Kor]]&gt;=60,"Super.s ",""))</f>
        <v xml:space="preserve">Super.s </v>
      </c>
      <c r="L1495" s="34" t="str">
        <f>IF(Excel_BuiltIn__FilterDatabase__1[[#This Row],[Nem]]="Nő","Lady","")</f>
        <v/>
      </c>
    </row>
    <row r="1496" spans="1:12" s="1" customFormat="1" ht="13.8">
      <c r="A1496" s="28">
        <v>5078</v>
      </c>
      <c r="B1496" s="28" t="s">
        <v>1189</v>
      </c>
      <c r="C1496" s="44" t="s">
        <v>87</v>
      </c>
      <c r="D1496" s="45"/>
      <c r="E1496" s="33" t="str">
        <f>IF(D1496&gt;0,($N$2-Excel_BuiltIn__FilterDatabase__1[[#This Row],[Szül Év.Hó.Nap]])/365.25,"0")</f>
        <v>0</v>
      </c>
      <c r="F1496" s="40"/>
      <c r="G1496" s="34" t="str">
        <f>CONCATENATE(H1496,Excel_BuiltIn__FilterDatabase__1[[#This Row],[Felnőtt]],Excel_BuiltIn__FilterDatabase__1[[#This Row],[Senior]],Excel_BuiltIn__FilterDatabase__1[[#This Row],[Super.s]],L1496)</f>
        <v xml:space="preserve">Super.s </v>
      </c>
      <c r="H1496" s="34" t="str">
        <f>IF(L1496="Nő","",IF(Excel_BuiltIn__FilterDatabase__1[[#This Row],[Kor]]&gt;=1=AND(Excel_BuiltIn__FilterDatabase__1[[#This Row],[Kor]]&lt;18),"Junior ",""))</f>
        <v/>
      </c>
      <c r="I1496" s="34" t="str">
        <f>IF(L1496="Nő","",IF(Excel_BuiltIn__FilterDatabase__1[[#This Row],[Kor]]&gt;=18=AND(Excel_BuiltIn__FilterDatabase__1[[#This Row],[Kor]]&lt;=49),"Felnőtt ",""))</f>
        <v/>
      </c>
      <c r="J1496" s="34" t="str">
        <f>IF(L1496="Nő","",IF(Excel_BuiltIn__FilterDatabase__1[[#This Row],[Kor]]&gt;49=AND(Excel_BuiltIn__FilterDatabase__1[[#This Row],[Kor]]&lt;=59),"Senior ",""))</f>
        <v/>
      </c>
      <c r="K1496" s="34" t="str">
        <f>IF(L1496="Nő","",IF(Excel_BuiltIn__FilterDatabase__1[[#This Row],[Kor]]&gt;=60,"Super.s ",""))</f>
        <v xml:space="preserve">Super.s </v>
      </c>
      <c r="L1496" s="34" t="str">
        <f>IF(Excel_BuiltIn__FilterDatabase__1[[#This Row],[Nem]]="Nő","Lady","")</f>
        <v/>
      </c>
    </row>
    <row r="1497" spans="1:12" s="1" customFormat="1" ht="27.6">
      <c r="A1497" s="28">
        <v>5080</v>
      </c>
      <c r="B1497" s="28" t="s">
        <v>1190</v>
      </c>
      <c r="C1497" s="44" t="s">
        <v>942</v>
      </c>
      <c r="D1497" s="45"/>
      <c r="E1497" s="33" t="str">
        <f>IF(D1497&gt;0,($N$2-Excel_BuiltIn__FilterDatabase__1[[#This Row],[Szül Év.Hó.Nap]])/365.25,"0")</f>
        <v>0</v>
      </c>
      <c r="F1497" s="40"/>
      <c r="G1497" s="34" t="str">
        <f>CONCATENATE(H1497,Excel_BuiltIn__FilterDatabase__1[[#This Row],[Felnőtt]],Excel_BuiltIn__FilterDatabase__1[[#This Row],[Senior]],Excel_BuiltIn__FilterDatabase__1[[#This Row],[Super.s]],L1497)</f>
        <v xml:space="preserve">Super.s </v>
      </c>
      <c r="H1497" s="34" t="str">
        <f>IF(L1497="Nő","",IF(Excel_BuiltIn__FilterDatabase__1[[#This Row],[Kor]]&gt;=1=AND(Excel_BuiltIn__FilterDatabase__1[[#This Row],[Kor]]&lt;18),"Junior ",""))</f>
        <v/>
      </c>
      <c r="I1497" s="34" t="str">
        <f>IF(L1497="Nő","",IF(Excel_BuiltIn__FilterDatabase__1[[#This Row],[Kor]]&gt;=18=AND(Excel_BuiltIn__FilterDatabase__1[[#This Row],[Kor]]&lt;=49),"Felnőtt ",""))</f>
        <v/>
      </c>
      <c r="J1497" s="34" t="str">
        <f>IF(L1497="Nő","",IF(Excel_BuiltIn__FilterDatabase__1[[#This Row],[Kor]]&gt;49=AND(Excel_BuiltIn__FilterDatabase__1[[#This Row],[Kor]]&lt;=59),"Senior ",""))</f>
        <v/>
      </c>
      <c r="K1497" s="34" t="str">
        <f>IF(L1497="Nő","",IF(Excel_BuiltIn__FilterDatabase__1[[#This Row],[Kor]]&gt;=60,"Super.s ",""))</f>
        <v xml:space="preserve">Super.s </v>
      </c>
      <c r="L1497" s="34" t="str">
        <f>IF(Excel_BuiltIn__FilterDatabase__1[[#This Row],[Nem]]="Nő","Lady","")</f>
        <v/>
      </c>
    </row>
    <row r="1498" spans="1:12" s="1" customFormat="1" ht="13.8">
      <c r="A1498" s="28">
        <v>5081</v>
      </c>
      <c r="B1498" s="28" t="s">
        <v>1191</v>
      </c>
      <c r="C1498" s="44" t="s">
        <v>1523</v>
      </c>
      <c r="D1498" s="45"/>
      <c r="E1498" s="33" t="str">
        <f>IF(D1498&gt;0,($N$2-Excel_BuiltIn__FilterDatabase__1[[#This Row],[Szül Év.Hó.Nap]])/365.25,"0")</f>
        <v>0</v>
      </c>
      <c r="F1498" s="40"/>
      <c r="G1498" s="34" t="str">
        <f>CONCATENATE(H1498,Excel_BuiltIn__FilterDatabase__1[[#This Row],[Felnőtt]],Excel_BuiltIn__FilterDatabase__1[[#This Row],[Senior]],Excel_BuiltIn__FilterDatabase__1[[#This Row],[Super.s]],L1498)</f>
        <v xml:space="preserve">Super.s </v>
      </c>
      <c r="H1498" s="34" t="str">
        <f>IF(L1498="Nő","",IF(Excel_BuiltIn__FilterDatabase__1[[#This Row],[Kor]]&gt;=1=AND(Excel_BuiltIn__FilterDatabase__1[[#This Row],[Kor]]&lt;18),"Junior ",""))</f>
        <v/>
      </c>
      <c r="I1498" s="34" t="str">
        <f>IF(L1498="Nő","",IF(Excel_BuiltIn__FilterDatabase__1[[#This Row],[Kor]]&gt;=18=AND(Excel_BuiltIn__FilterDatabase__1[[#This Row],[Kor]]&lt;=49),"Felnőtt ",""))</f>
        <v/>
      </c>
      <c r="J1498" s="34" t="str">
        <f>IF(L1498="Nő","",IF(Excel_BuiltIn__FilterDatabase__1[[#This Row],[Kor]]&gt;49=AND(Excel_BuiltIn__FilterDatabase__1[[#This Row],[Kor]]&lt;=59),"Senior ",""))</f>
        <v/>
      </c>
      <c r="K1498" s="34" t="str">
        <f>IF(L1498="Nő","",IF(Excel_BuiltIn__FilterDatabase__1[[#This Row],[Kor]]&gt;=60,"Super.s ",""))</f>
        <v xml:space="preserve">Super.s </v>
      </c>
      <c r="L1498" s="34" t="str">
        <f>IF(Excel_BuiltIn__FilterDatabase__1[[#This Row],[Nem]]="Nő","Lady","")</f>
        <v/>
      </c>
    </row>
    <row r="1499" spans="1:12" s="1" customFormat="1" ht="13.8">
      <c r="A1499" s="28">
        <v>5082</v>
      </c>
      <c r="B1499" s="28" t="s">
        <v>111</v>
      </c>
      <c r="C1499" s="44" t="s">
        <v>944</v>
      </c>
      <c r="D1499" s="45"/>
      <c r="E1499" s="33" t="str">
        <f>IF(D1499&gt;0,($N$2-Excel_BuiltIn__FilterDatabase__1[[#This Row],[Szül Év.Hó.Nap]])/365.25,"0")</f>
        <v>0</v>
      </c>
      <c r="F1499" s="40"/>
      <c r="G1499" s="34" t="str">
        <f>CONCATENATE(H1499,Excel_BuiltIn__FilterDatabase__1[[#This Row],[Felnőtt]],Excel_BuiltIn__FilterDatabase__1[[#This Row],[Senior]],Excel_BuiltIn__FilterDatabase__1[[#This Row],[Super.s]],L1499)</f>
        <v xml:space="preserve">Super.s </v>
      </c>
      <c r="H1499" s="34" t="str">
        <f>IF(L1499="Nő","",IF(Excel_BuiltIn__FilterDatabase__1[[#This Row],[Kor]]&gt;=1=AND(Excel_BuiltIn__FilterDatabase__1[[#This Row],[Kor]]&lt;18),"Junior ",""))</f>
        <v/>
      </c>
      <c r="I1499" s="34" t="str">
        <f>IF(L1499="Nő","",IF(Excel_BuiltIn__FilterDatabase__1[[#This Row],[Kor]]&gt;=18=AND(Excel_BuiltIn__FilterDatabase__1[[#This Row],[Kor]]&lt;=49),"Felnőtt ",""))</f>
        <v/>
      </c>
      <c r="J1499" s="34" t="str">
        <f>IF(L1499="Nő","",IF(Excel_BuiltIn__FilterDatabase__1[[#This Row],[Kor]]&gt;49=AND(Excel_BuiltIn__FilterDatabase__1[[#This Row],[Kor]]&lt;=59),"Senior ",""))</f>
        <v/>
      </c>
      <c r="K1499" s="34" t="str">
        <f>IF(L1499="Nő","",IF(Excel_BuiltIn__FilterDatabase__1[[#This Row],[Kor]]&gt;=60,"Super.s ",""))</f>
        <v xml:space="preserve">Super.s </v>
      </c>
      <c r="L1499" s="34" t="str">
        <f>IF(Excel_BuiltIn__FilterDatabase__1[[#This Row],[Nem]]="Nő","Lady","")</f>
        <v/>
      </c>
    </row>
    <row r="1500" spans="1:12" s="1" customFormat="1" ht="27.6">
      <c r="A1500" s="28">
        <v>5085</v>
      </c>
      <c r="B1500" s="28" t="s">
        <v>2653</v>
      </c>
      <c r="C1500" s="44" t="s">
        <v>942</v>
      </c>
      <c r="D1500" s="45"/>
      <c r="E1500" s="33" t="str">
        <f>IF(D1500&gt;0,($N$2-Excel_BuiltIn__FilterDatabase__1[[#This Row],[Szül Év.Hó.Nap]])/365.25,"0")</f>
        <v>0</v>
      </c>
      <c r="F1500" s="40"/>
      <c r="G1500" s="34" t="str">
        <f>CONCATENATE(H1500,Excel_BuiltIn__FilterDatabase__1[[#This Row],[Felnőtt]],Excel_BuiltIn__FilterDatabase__1[[#This Row],[Senior]],Excel_BuiltIn__FilterDatabase__1[[#This Row],[Super.s]],L1500)</f>
        <v xml:space="preserve">Super.s </v>
      </c>
      <c r="H1500" s="34" t="str">
        <f>IF(L1500="Nő","",IF(Excel_BuiltIn__FilterDatabase__1[[#This Row],[Kor]]&gt;=1=AND(Excel_BuiltIn__FilterDatabase__1[[#This Row],[Kor]]&lt;18),"Junior ",""))</f>
        <v/>
      </c>
      <c r="I1500" s="34" t="str">
        <f>IF(L1500="Nő","",IF(Excel_BuiltIn__FilterDatabase__1[[#This Row],[Kor]]&gt;=18=AND(Excel_BuiltIn__FilterDatabase__1[[#This Row],[Kor]]&lt;=49),"Felnőtt ",""))</f>
        <v/>
      </c>
      <c r="J1500" s="34" t="str">
        <f>IF(L1500="Nő","",IF(Excel_BuiltIn__FilterDatabase__1[[#This Row],[Kor]]&gt;49=AND(Excel_BuiltIn__FilterDatabase__1[[#This Row],[Kor]]&lt;=59),"Senior ",""))</f>
        <v/>
      </c>
      <c r="K1500" s="34" t="str">
        <f>IF(L1500="Nő","",IF(Excel_BuiltIn__FilterDatabase__1[[#This Row],[Kor]]&gt;=60,"Super.s ",""))</f>
        <v xml:space="preserve">Super.s </v>
      </c>
      <c r="L1500" s="34" t="str">
        <f>IF(Excel_BuiltIn__FilterDatabase__1[[#This Row],[Nem]]="Nő","Lady","")</f>
        <v/>
      </c>
    </row>
    <row r="1501" spans="1:12" s="1" customFormat="1" ht="13.8">
      <c r="A1501" s="28">
        <v>5086</v>
      </c>
      <c r="B1501" s="28" t="s">
        <v>1192</v>
      </c>
      <c r="C1501" s="44" t="s">
        <v>114</v>
      </c>
      <c r="D1501" s="45"/>
      <c r="E1501" s="33" t="str">
        <f>IF(D1501&gt;0,($N$2-Excel_BuiltIn__FilterDatabase__1[[#This Row],[Szül Év.Hó.Nap]])/365.25,"0")</f>
        <v>0</v>
      </c>
      <c r="F1501" s="40"/>
      <c r="G1501" s="34" t="str">
        <f>CONCATENATE(H1501,Excel_BuiltIn__FilterDatabase__1[[#This Row],[Felnőtt]],Excel_BuiltIn__FilterDatabase__1[[#This Row],[Senior]],Excel_BuiltIn__FilterDatabase__1[[#This Row],[Super.s]],L1501)</f>
        <v xml:space="preserve">Super.s </v>
      </c>
      <c r="H1501" s="34" t="str">
        <f>IF(L1501="Nő","",IF(Excel_BuiltIn__FilterDatabase__1[[#This Row],[Kor]]&gt;=1=AND(Excel_BuiltIn__FilterDatabase__1[[#This Row],[Kor]]&lt;18),"Junior ",""))</f>
        <v/>
      </c>
      <c r="I1501" s="34" t="str">
        <f>IF(L1501="Nő","",IF(Excel_BuiltIn__FilterDatabase__1[[#This Row],[Kor]]&gt;=18=AND(Excel_BuiltIn__FilterDatabase__1[[#This Row],[Kor]]&lt;=49),"Felnőtt ",""))</f>
        <v/>
      </c>
      <c r="J1501" s="34" t="str">
        <f>IF(L1501="Nő","",IF(Excel_BuiltIn__FilterDatabase__1[[#This Row],[Kor]]&gt;49=AND(Excel_BuiltIn__FilterDatabase__1[[#This Row],[Kor]]&lt;=59),"Senior ",""))</f>
        <v/>
      </c>
      <c r="K1501" s="34" t="str">
        <f>IF(L1501="Nő","",IF(Excel_BuiltIn__FilterDatabase__1[[#This Row],[Kor]]&gt;=60,"Super.s ",""))</f>
        <v xml:space="preserve">Super.s </v>
      </c>
      <c r="L1501" s="34" t="str">
        <f>IF(Excel_BuiltIn__FilterDatabase__1[[#This Row],[Nem]]="Nő","Lady","")</f>
        <v/>
      </c>
    </row>
    <row r="1502" spans="1:12" s="1" customFormat="1" ht="13.8">
      <c r="A1502" s="28">
        <v>5088</v>
      </c>
      <c r="B1502" s="28" t="s">
        <v>225</v>
      </c>
      <c r="C1502" s="44" t="s">
        <v>972</v>
      </c>
      <c r="D1502" s="45"/>
      <c r="E1502" s="33" t="str">
        <f>IF(D1502&gt;0,($N$2-Excel_BuiltIn__FilterDatabase__1[[#This Row],[Szül Év.Hó.Nap]])/365.25,"0")</f>
        <v>0</v>
      </c>
      <c r="F1502" s="40"/>
      <c r="G1502" s="34" t="str">
        <f>CONCATENATE(H1502,Excel_BuiltIn__FilterDatabase__1[[#This Row],[Felnőtt]],Excel_BuiltIn__FilterDatabase__1[[#This Row],[Senior]],Excel_BuiltIn__FilterDatabase__1[[#This Row],[Super.s]],L1502)</f>
        <v xml:space="preserve">Super.s </v>
      </c>
      <c r="H1502" s="34" t="str">
        <f>IF(L1502="Nő","",IF(Excel_BuiltIn__FilterDatabase__1[[#This Row],[Kor]]&gt;=1=AND(Excel_BuiltIn__FilterDatabase__1[[#This Row],[Kor]]&lt;18),"Junior ",""))</f>
        <v/>
      </c>
      <c r="I1502" s="34" t="str">
        <f>IF(L1502="Nő","",IF(Excel_BuiltIn__FilterDatabase__1[[#This Row],[Kor]]&gt;=18=AND(Excel_BuiltIn__FilterDatabase__1[[#This Row],[Kor]]&lt;=49),"Felnőtt ",""))</f>
        <v/>
      </c>
      <c r="J1502" s="34" t="str">
        <f>IF(L1502="Nő","",IF(Excel_BuiltIn__FilterDatabase__1[[#This Row],[Kor]]&gt;49=AND(Excel_BuiltIn__FilterDatabase__1[[#This Row],[Kor]]&lt;=59),"Senior ",""))</f>
        <v/>
      </c>
      <c r="K1502" s="34" t="str">
        <f>IF(L1502="Nő","",IF(Excel_BuiltIn__FilterDatabase__1[[#This Row],[Kor]]&gt;=60,"Super.s ",""))</f>
        <v xml:space="preserve">Super.s </v>
      </c>
      <c r="L1502" s="34" t="str">
        <f>IF(Excel_BuiltIn__FilterDatabase__1[[#This Row],[Nem]]="Nő","Lady","")</f>
        <v/>
      </c>
    </row>
    <row r="1503" spans="1:12" s="1" customFormat="1" ht="21">
      <c r="A1503" s="28">
        <v>5090</v>
      </c>
      <c r="B1503" s="28" t="s">
        <v>2654</v>
      </c>
      <c r="C1503" s="44" t="s">
        <v>968</v>
      </c>
      <c r="D1503" s="45"/>
      <c r="E1503" s="33" t="str">
        <f>IF(D1503&gt;0,($N$2-Excel_BuiltIn__FilterDatabase__1[[#This Row],[Szül Év.Hó.Nap]])/365.25,"0")</f>
        <v>0</v>
      </c>
      <c r="F1503" s="40"/>
      <c r="G1503" s="34" t="str">
        <f>CONCATENATE(H1503,Excel_BuiltIn__FilterDatabase__1[[#This Row],[Felnőtt]],Excel_BuiltIn__FilterDatabase__1[[#This Row],[Senior]],Excel_BuiltIn__FilterDatabase__1[[#This Row],[Super.s]],L1503)</f>
        <v xml:space="preserve">Super.s </v>
      </c>
      <c r="H1503" s="34" t="str">
        <f>IF(L1503="Nő","",IF(Excel_BuiltIn__FilterDatabase__1[[#This Row],[Kor]]&gt;=1=AND(Excel_BuiltIn__FilterDatabase__1[[#This Row],[Kor]]&lt;18),"Junior ",""))</f>
        <v/>
      </c>
      <c r="I1503" s="34" t="str">
        <f>IF(L1503="Nő","",IF(Excel_BuiltIn__FilterDatabase__1[[#This Row],[Kor]]&gt;=18=AND(Excel_BuiltIn__FilterDatabase__1[[#This Row],[Kor]]&lt;=49),"Felnőtt ",""))</f>
        <v/>
      </c>
      <c r="J1503" s="34" t="str">
        <f>IF(L1503="Nő","",IF(Excel_BuiltIn__FilterDatabase__1[[#This Row],[Kor]]&gt;49=AND(Excel_BuiltIn__FilterDatabase__1[[#This Row],[Kor]]&lt;=59),"Senior ",""))</f>
        <v/>
      </c>
      <c r="K1503" s="34" t="str">
        <f>IF(L1503="Nő","",IF(Excel_BuiltIn__FilterDatabase__1[[#This Row],[Kor]]&gt;=60,"Super.s ",""))</f>
        <v xml:space="preserve">Super.s </v>
      </c>
      <c r="L1503" s="34" t="str">
        <f>IF(Excel_BuiltIn__FilterDatabase__1[[#This Row],[Nem]]="Nő","Lady","")</f>
        <v/>
      </c>
    </row>
    <row r="1504" spans="1:12" s="1" customFormat="1" ht="13.8">
      <c r="A1504" s="28">
        <v>5093</v>
      </c>
      <c r="B1504" s="28" t="s">
        <v>1193</v>
      </c>
      <c r="C1504" s="44" t="s">
        <v>792</v>
      </c>
      <c r="D1504" s="45"/>
      <c r="E1504" s="33" t="str">
        <f>IF(D1504&gt;0,($N$2-Excel_BuiltIn__FilterDatabase__1[[#This Row],[Szül Év.Hó.Nap]])/365.25,"0")</f>
        <v>0</v>
      </c>
      <c r="F1504" s="40"/>
      <c r="G1504" s="34" t="str">
        <f>CONCATENATE(H1504,Excel_BuiltIn__FilterDatabase__1[[#This Row],[Felnőtt]],Excel_BuiltIn__FilterDatabase__1[[#This Row],[Senior]],Excel_BuiltIn__FilterDatabase__1[[#This Row],[Super.s]],L1504)</f>
        <v xml:space="preserve">Super.s </v>
      </c>
      <c r="H1504" s="34" t="str">
        <f>IF(L1504="Nő","",IF(Excel_BuiltIn__FilterDatabase__1[[#This Row],[Kor]]&gt;=1=AND(Excel_BuiltIn__FilterDatabase__1[[#This Row],[Kor]]&lt;18),"Junior ",""))</f>
        <v/>
      </c>
      <c r="I1504" s="34" t="str">
        <f>IF(L1504="Nő","",IF(Excel_BuiltIn__FilterDatabase__1[[#This Row],[Kor]]&gt;=18=AND(Excel_BuiltIn__FilterDatabase__1[[#This Row],[Kor]]&lt;=49),"Felnőtt ",""))</f>
        <v/>
      </c>
      <c r="J1504" s="34" t="str">
        <f>IF(L1504="Nő","",IF(Excel_BuiltIn__FilterDatabase__1[[#This Row],[Kor]]&gt;49=AND(Excel_BuiltIn__FilterDatabase__1[[#This Row],[Kor]]&lt;=59),"Senior ",""))</f>
        <v/>
      </c>
      <c r="K1504" s="34" t="str">
        <f>IF(L1504="Nő","",IF(Excel_BuiltIn__FilterDatabase__1[[#This Row],[Kor]]&gt;=60,"Super.s ",""))</f>
        <v xml:space="preserve">Super.s </v>
      </c>
      <c r="L1504" s="34" t="str">
        <f>IF(Excel_BuiltIn__FilterDatabase__1[[#This Row],[Nem]]="Nő","Lady","")</f>
        <v/>
      </c>
    </row>
    <row r="1505" spans="1:12" s="1" customFormat="1" ht="13.8">
      <c r="A1505" s="28">
        <v>5096</v>
      </c>
      <c r="B1505" s="28" t="s">
        <v>1194</v>
      </c>
      <c r="C1505" s="44" t="s">
        <v>87</v>
      </c>
      <c r="D1505" s="45"/>
      <c r="E1505" s="33" t="str">
        <f>IF(D1505&gt;0,($N$2-Excel_BuiltIn__FilterDatabase__1[[#This Row],[Szül Év.Hó.Nap]])/365.25,"0")</f>
        <v>0</v>
      </c>
      <c r="F1505" s="40"/>
      <c r="G1505" s="34" t="str">
        <f>CONCATENATE(H1505,Excel_BuiltIn__FilterDatabase__1[[#This Row],[Felnőtt]],Excel_BuiltIn__FilterDatabase__1[[#This Row],[Senior]],Excel_BuiltIn__FilterDatabase__1[[#This Row],[Super.s]],L1505)</f>
        <v xml:space="preserve">Super.s </v>
      </c>
      <c r="H1505" s="34" t="str">
        <f>IF(L1505="Nő","",IF(Excel_BuiltIn__FilterDatabase__1[[#This Row],[Kor]]&gt;=1=AND(Excel_BuiltIn__FilterDatabase__1[[#This Row],[Kor]]&lt;18),"Junior ",""))</f>
        <v/>
      </c>
      <c r="I1505" s="34" t="str">
        <f>IF(L1505="Nő","",IF(Excel_BuiltIn__FilterDatabase__1[[#This Row],[Kor]]&gt;=18=AND(Excel_BuiltIn__FilterDatabase__1[[#This Row],[Kor]]&lt;=49),"Felnőtt ",""))</f>
        <v/>
      </c>
      <c r="J1505" s="34" t="str">
        <f>IF(L1505="Nő","",IF(Excel_BuiltIn__FilterDatabase__1[[#This Row],[Kor]]&gt;49=AND(Excel_BuiltIn__FilterDatabase__1[[#This Row],[Kor]]&lt;=59),"Senior ",""))</f>
        <v/>
      </c>
      <c r="K1505" s="34" t="str">
        <f>IF(L1505="Nő","",IF(Excel_BuiltIn__FilterDatabase__1[[#This Row],[Kor]]&gt;=60,"Super.s ",""))</f>
        <v xml:space="preserve">Super.s </v>
      </c>
      <c r="L1505" s="34" t="str">
        <f>IF(Excel_BuiltIn__FilterDatabase__1[[#This Row],[Nem]]="Nő","Lady","")</f>
        <v/>
      </c>
    </row>
    <row r="1506" spans="1:12" s="1" customFormat="1" ht="13.8">
      <c r="A1506" s="28">
        <v>5097</v>
      </c>
      <c r="B1506" s="28" t="s">
        <v>1195</v>
      </c>
      <c r="C1506" s="44" t="s">
        <v>986</v>
      </c>
      <c r="D1506" s="45"/>
      <c r="E1506" s="33" t="str">
        <f>IF(D1506&gt;0,($N$2-Excel_BuiltIn__FilterDatabase__1[[#This Row],[Szül Év.Hó.Nap]])/365.25,"0")</f>
        <v>0</v>
      </c>
      <c r="F1506" s="40"/>
      <c r="G1506" s="34" t="str">
        <f>CONCATENATE(H1506,Excel_BuiltIn__FilterDatabase__1[[#This Row],[Felnőtt]],Excel_BuiltIn__FilterDatabase__1[[#This Row],[Senior]],Excel_BuiltIn__FilterDatabase__1[[#This Row],[Super.s]],L1506)</f>
        <v xml:space="preserve">Super.s </v>
      </c>
      <c r="H1506" s="34" t="str">
        <f>IF(L1506="Nő","",IF(Excel_BuiltIn__FilterDatabase__1[[#This Row],[Kor]]&gt;=1=AND(Excel_BuiltIn__FilterDatabase__1[[#This Row],[Kor]]&lt;18),"Junior ",""))</f>
        <v/>
      </c>
      <c r="I1506" s="34" t="str">
        <f>IF(L1506="Nő","",IF(Excel_BuiltIn__FilterDatabase__1[[#This Row],[Kor]]&gt;=18=AND(Excel_BuiltIn__FilterDatabase__1[[#This Row],[Kor]]&lt;=49),"Felnőtt ",""))</f>
        <v/>
      </c>
      <c r="J1506" s="34" t="str">
        <f>IF(L1506="Nő","",IF(Excel_BuiltIn__FilterDatabase__1[[#This Row],[Kor]]&gt;49=AND(Excel_BuiltIn__FilterDatabase__1[[#This Row],[Kor]]&lt;=59),"Senior ",""))</f>
        <v/>
      </c>
      <c r="K1506" s="34" t="str">
        <f>IF(L1506="Nő","",IF(Excel_BuiltIn__FilterDatabase__1[[#This Row],[Kor]]&gt;=60,"Super.s ",""))</f>
        <v xml:space="preserve">Super.s </v>
      </c>
      <c r="L1506" s="34" t="str">
        <f>IF(Excel_BuiltIn__FilterDatabase__1[[#This Row],[Nem]]="Nő","Lady","")</f>
        <v/>
      </c>
    </row>
    <row r="1507" spans="1:12" s="1" customFormat="1" ht="13.8">
      <c r="A1507" s="28">
        <v>5100</v>
      </c>
      <c r="B1507" s="28" t="s">
        <v>1196</v>
      </c>
      <c r="C1507" s="44" t="s">
        <v>599</v>
      </c>
      <c r="D1507" s="45"/>
      <c r="E1507" s="33" t="str">
        <f>IF(D1507&gt;0,($N$2-Excel_BuiltIn__FilterDatabase__1[[#This Row],[Szül Év.Hó.Nap]])/365.25,"0")</f>
        <v>0</v>
      </c>
      <c r="F1507" s="40"/>
      <c r="G1507" s="34" t="str">
        <f>CONCATENATE(H1507,Excel_BuiltIn__FilterDatabase__1[[#This Row],[Felnőtt]],Excel_BuiltIn__FilterDatabase__1[[#This Row],[Senior]],Excel_BuiltIn__FilterDatabase__1[[#This Row],[Super.s]],L1507)</f>
        <v xml:space="preserve">Super.s </v>
      </c>
      <c r="H1507" s="34" t="str">
        <f>IF(L1507="Nő","",IF(Excel_BuiltIn__FilterDatabase__1[[#This Row],[Kor]]&gt;=1=AND(Excel_BuiltIn__FilterDatabase__1[[#This Row],[Kor]]&lt;18),"Junior ",""))</f>
        <v/>
      </c>
      <c r="I1507" s="34" t="str">
        <f>IF(L1507="Nő","",IF(Excel_BuiltIn__FilterDatabase__1[[#This Row],[Kor]]&gt;=18=AND(Excel_BuiltIn__FilterDatabase__1[[#This Row],[Kor]]&lt;=49),"Felnőtt ",""))</f>
        <v/>
      </c>
      <c r="J1507" s="34" t="str">
        <f>IF(L1507="Nő","",IF(Excel_BuiltIn__FilterDatabase__1[[#This Row],[Kor]]&gt;49=AND(Excel_BuiltIn__FilterDatabase__1[[#This Row],[Kor]]&lt;=59),"Senior ",""))</f>
        <v/>
      </c>
      <c r="K1507" s="34" t="str">
        <f>IF(L1507="Nő","",IF(Excel_BuiltIn__FilterDatabase__1[[#This Row],[Kor]]&gt;=60,"Super.s ",""))</f>
        <v xml:space="preserve">Super.s </v>
      </c>
      <c r="L1507" s="34" t="str">
        <f>IF(Excel_BuiltIn__FilterDatabase__1[[#This Row],[Nem]]="Nő","Lady","")</f>
        <v/>
      </c>
    </row>
    <row r="1508" spans="1:12" s="1" customFormat="1" ht="13.8">
      <c r="A1508" s="28">
        <v>5101</v>
      </c>
      <c r="B1508" s="28" t="s">
        <v>1197</v>
      </c>
      <c r="C1508" s="44" t="s">
        <v>1011</v>
      </c>
      <c r="D1508" s="45"/>
      <c r="E1508" s="33" t="str">
        <f>IF(D1508&gt;0,($N$2-Excel_BuiltIn__FilterDatabase__1[[#This Row],[Szül Év.Hó.Nap]])/365.25,"0")</f>
        <v>0</v>
      </c>
      <c r="F1508" s="40"/>
      <c r="G1508" s="34" t="str">
        <f>CONCATENATE(H1508,Excel_BuiltIn__FilterDatabase__1[[#This Row],[Felnőtt]],Excel_BuiltIn__FilterDatabase__1[[#This Row],[Senior]],Excel_BuiltIn__FilterDatabase__1[[#This Row],[Super.s]],L1508)</f>
        <v xml:space="preserve">Super.s </v>
      </c>
      <c r="H1508" s="34" t="str">
        <f>IF(L1508="Nő","",IF(Excel_BuiltIn__FilterDatabase__1[[#This Row],[Kor]]&gt;=1=AND(Excel_BuiltIn__FilterDatabase__1[[#This Row],[Kor]]&lt;18),"Junior ",""))</f>
        <v/>
      </c>
      <c r="I1508" s="34" t="str">
        <f>IF(L1508="Nő","",IF(Excel_BuiltIn__FilterDatabase__1[[#This Row],[Kor]]&gt;=18=AND(Excel_BuiltIn__FilterDatabase__1[[#This Row],[Kor]]&lt;=49),"Felnőtt ",""))</f>
        <v/>
      </c>
      <c r="J1508" s="34" t="str">
        <f>IF(L1508="Nő","",IF(Excel_BuiltIn__FilterDatabase__1[[#This Row],[Kor]]&gt;49=AND(Excel_BuiltIn__FilterDatabase__1[[#This Row],[Kor]]&lt;=59),"Senior ",""))</f>
        <v/>
      </c>
      <c r="K1508" s="34" t="str">
        <f>IF(L1508="Nő","",IF(Excel_BuiltIn__FilterDatabase__1[[#This Row],[Kor]]&gt;=60,"Super.s ",""))</f>
        <v xml:space="preserve">Super.s </v>
      </c>
      <c r="L1508" s="34" t="str">
        <f>IF(Excel_BuiltIn__FilterDatabase__1[[#This Row],[Nem]]="Nő","Lady","")</f>
        <v/>
      </c>
    </row>
    <row r="1509" spans="1:12" s="1" customFormat="1" ht="27.6">
      <c r="A1509" s="28">
        <v>5103</v>
      </c>
      <c r="B1509" s="28" t="s">
        <v>2655</v>
      </c>
      <c r="C1509" s="44" t="s">
        <v>27</v>
      </c>
      <c r="D1509" s="45"/>
      <c r="E1509" s="33" t="str">
        <f>IF(D1509&gt;0,($N$2-Excel_BuiltIn__FilterDatabase__1[[#This Row],[Szül Év.Hó.Nap]])/365.25,"0")</f>
        <v>0</v>
      </c>
      <c r="F1509" s="40"/>
      <c r="G1509" s="34" t="str">
        <f>CONCATENATE(H1509,Excel_BuiltIn__FilterDatabase__1[[#This Row],[Felnőtt]],Excel_BuiltIn__FilterDatabase__1[[#This Row],[Senior]],Excel_BuiltIn__FilterDatabase__1[[#This Row],[Super.s]],L1509)</f>
        <v xml:space="preserve">Super.s </v>
      </c>
      <c r="H1509" s="34" t="str">
        <f>IF(L1509="Nő","",IF(Excel_BuiltIn__FilterDatabase__1[[#This Row],[Kor]]&gt;=1=AND(Excel_BuiltIn__FilterDatabase__1[[#This Row],[Kor]]&lt;18),"Junior ",""))</f>
        <v/>
      </c>
      <c r="I1509" s="34" t="str">
        <f>IF(L1509="Nő","",IF(Excel_BuiltIn__FilterDatabase__1[[#This Row],[Kor]]&gt;=18=AND(Excel_BuiltIn__FilterDatabase__1[[#This Row],[Kor]]&lt;=49),"Felnőtt ",""))</f>
        <v/>
      </c>
      <c r="J1509" s="34" t="str">
        <f>IF(L1509="Nő","",IF(Excel_BuiltIn__FilterDatabase__1[[#This Row],[Kor]]&gt;49=AND(Excel_BuiltIn__FilterDatabase__1[[#This Row],[Kor]]&lt;=59),"Senior ",""))</f>
        <v/>
      </c>
      <c r="K1509" s="34" t="str">
        <f>IF(L1509="Nő","",IF(Excel_BuiltIn__FilterDatabase__1[[#This Row],[Kor]]&gt;=60,"Super.s ",""))</f>
        <v xml:space="preserve">Super.s </v>
      </c>
      <c r="L1509" s="34" t="str">
        <f>IF(Excel_BuiltIn__FilterDatabase__1[[#This Row],[Nem]]="Nő","Lady","")</f>
        <v/>
      </c>
    </row>
    <row r="1510" spans="1:12" s="1" customFormat="1" ht="13.8">
      <c r="A1510" s="28">
        <v>5107</v>
      </c>
      <c r="B1510" s="28" t="s">
        <v>1198</v>
      </c>
      <c r="C1510" s="44" t="s">
        <v>2415</v>
      </c>
      <c r="D1510" s="45"/>
      <c r="E1510" s="33" t="str">
        <f>IF(D1510&gt;0,($N$2-Excel_BuiltIn__FilterDatabase__1[[#This Row],[Szül Év.Hó.Nap]])/365.25,"0")</f>
        <v>0</v>
      </c>
      <c r="F1510" s="40"/>
      <c r="G1510" s="34" t="str">
        <f>CONCATENATE(H1510,Excel_BuiltIn__FilterDatabase__1[[#This Row],[Felnőtt]],Excel_BuiltIn__FilterDatabase__1[[#This Row],[Senior]],Excel_BuiltIn__FilterDatabase__1[[#This Row],[Super.s]],L1510)</f>
        <v xml:space="preserve">Super.s </v>
      </c>
      <c r="H1510" s="34" t="str">
        <f>IF(L1510="Nő","",IF(Excel_BuiltIn__FilterDatabase__1[[#This Row],[Kor]]&gt;=1=AND(Excel_BuiltIn__FilterDatabase__1[[#This Row],[Kor]]&lt;18),"Junior ",""))</f>
        <v/>
      </c>
      <c r="I1510" s="34" t="str">
        <f>IF(L1510="Nő","",IF(Excel_BuiltIn__FilterDatabase__1[[#This Row],[Kor]]&gt;=18=AND(Excel_BuiltIn__FilterDatabase__1[[#This Row],[Kor]]&lt;=49),"Felnőtt ",""))</f>
        <v/>
      </c>
      <c r="J1510" s="34" t="str">
        <f>IF(L1510="Nő","",IF(Excel_BuiltIn__FilterDatabase__1[[#This Row],[Kor]]&gt;49=AND(Excel_BuiltIn__FilterDatabase__1[[#This Row],[Kor]]&lt;=59),"Senior ",""))</f>
        <v/>
      </c>
      <c r="K1510" s="34" t="str">
        <f>IF(L1510="Nő","",IF(Excel_BuiltIn__FilterDatabase__1[[#This Row],[Kor]]&gt;=60,"Super.s ",""))</f>
        <v xml:space="preserve">Super.s </v>
      </c>
      <c r="L1510" s="34" t="str">
        <f>IF(Excel_BuiltIn__FilterDatabase__1[[#This Row],[Nem]]="Nő","Lady","")</f>
        <v/>
      </c>
    </row>
    <row r="1511" spans="1:12" s="1" customFormat="1" ht="13.8">
      <c r="A1511" s="28">
        <v>5109</v>
      </c>
      <c r="B1511" s="28" t="s">
        <v>1199</v>
      </c>
      <c r="C1511" s="44" t="s">
        <v>952</v>
      </c>
      <c r="D1511" s="45"/>
      <c r="E1511" s="33" t="str">
        <f>IF(D1511&gt;0,($N$2-Excel_BuiltIn__FilterDatabase__1[[#This Row],[Szül Év.Hó.Nap]])/365.25,"0")</f>
        <v>0</v>
      </c>
      <c r="F1511" s="40"/>
      <c r="G1511" s="34" t="str">
        <f>CONCATENATE(H1511,Excel_BuiltIn__FilterDatabase__1[[#This Row],[Felnőtt]],Excel_BuiltIn__FilterDatabase__1[[#This Row],[Senior]],Excel_BuiltIn__FilterDatabase__1[[#This Row],[Super.s]],L1511)</f>
        <v xml:space="preserve">Super.s </v>
      </c>
      <c r="H1511" s="34" t="str">
        <f>IF(L1511="Nő","",IF(Excel_BuiltIn__FilterDatabase__1[[#This Row],[Kor]]&gt;=1=AND(Excel_BuiltIn__FilterDatabase__1[[#This Row],[Kor]]&lt;18),"Junior ",""))</f>
        <v/>
      </c>
      <c r="I1511" s="34" t="str">
        <f>IF(L1511="Nő","",IF(Excel_BuiltIn__FilterDatabase__1[[#This Row],[Kor]]&gt;=18=AND(Excel_BuiltIn__FilterDatabase__1[[#This Row],[Kor]]&lt;=49),"Felnőtt ",""))</f>
        <v/>
      </c>
      <c r="J1511" s="34" t="str">
        <f>IF(L1511="Nő","",IF(Excel_BuiltIn__FilterDatabase__1[[#This Row],[Kor]]&gt;49=AND(Excel_BuiltIn__FilterDatabase__1[[#This Row],[Kor]]&lt;=59),"Senior ",""))</f>
        <v/>
      </c>
      <c r="K1511" s="34" t="str">
        <f>IF(L1511="Nő","",IF(Excel_BuiltIn__FilterDatabase__1[[#This Row],[Kor]]&gt;=60,"Super.s ",""))</f>
        <v xml:space="preserve">Super.s </v>
      </c>
      <c r="L1511" s="34" t="str">
        <f>IF(Excel_BuiltIn__FilterDatabase__1[[#This Row],[Nem]]="Nő","Lady","")</f>
        <v/>
      </c>
    </row>
    <row r="1512" spans="1:12" s="1" customFormat="1" ht="27.6">
      <c r="A1512" s="28">
        <v>5112</v>
      </c>
      <c r="B1512" s="28" t="s">
        <v>2656</v>
      </c>
      <c r="C1512" s="44" t="s">
        <v>2639</v>
      </c>
      <c r="D1512" s="45"/>
      <c r="E1512" s="33" t="str">
        <f>IF(D1512&gt;0,($N$2-Excel_BuiltIn__FilterDatabase__1[[#This Row],[Szül Év.Hó.Nap]])/365.25,"0")</f>
        <v>0</v>
      </c>
      <c r="F1512" s="40"/>
      <c r="G1512" s="34" t="str">
        <f>CONCATENATE(H1512,Excel_BuiltIn__FilterDatabase__1[[#This Row],[Felnőtt]],Excel_BuiltIn__FilterDatabase__1[[#This Row],[Senior]],Excel_BuiltIn__FilterDatabase__1[[#This Row],[Super.s]],L1512)</f>
        <v xml:space="preserve">Super.s </v>
      </c>
      <c r="H1512" s="34" t="str">
        <f>IF(L1512="Nő","",IF(Excel_BuiltIn__FilterDatabase__1[[#This Row],[Kor]]&gt;=1=AND(Excel_BuiltIn__FilterDatabase__1[[#This Row],[Kor]]&lt;18),"Junior ",""))</f>
        <v/>
      </c>
      <c r="I1512" s="34" t="str">
        <f>IF(L1512="Nő","",IF(Excel_BuiltIn__FilterDatabase__1[[#This Row],[Kor]]&gt;=18=AND(Excel_BuiltIn__FilterDatabase__1[[#This Row],[Kor]]&lt;=49),"Felnőtt ",""))</f>
        <v/>
      </c>
      <c r="J1512" s="34" t="str">
        <f>IF(L1512="Nő","",IF(Excel_BuiltIn__FilterDatabase__1[[#This Row],[Kor]]&gt;49=AND(Excel_BuiltIn__FilterDatabase__1[[#This Row],[Kor]]&lt;=59),"Senior ",""))</f>
        <v/>
      </c>
      <c r="K1512" s="34" t="str">
        <f>IF(L1512="Nő","",IF(Excel_BuiltIn__FilterDatabase__1[[#This Row],[Kor]]&gt;=60,"Super.s ",""))</f>
        <v xml:space="preserve">Super.s </v>
      </c>
      <c r="L1512" s="34" t="str">
        <f>IF(Excel_BuiltIn__FilterDatabase__1[[#This Row],[Nem]]="Nő","Lady","")</f>
        <v/>
      </c>
    </row>
    <row r="1513" spans="1:12" s="1" customFormat="1" ht="13.8">
      <c r="A1513" s="28">
        <v>5113</v>
      </c>
      <c r="B1513" s="28" t="s">
        <v>181</v>
      </c>
      <c r="C1513" s="44" t="s">
        <v>1004</v>
      </c>
      <c r="D1513" s="45"/>
      <c r="E1513" s="33" t="str">
        <f>IF(D1513&gt;0,($N$2-Excel_BuiltIn__FilterDatabase__1[[#This Row],[Szül Év.Hó.Nap]])/365.25,"0")</f>
        <v>0</v>
      </c>
      <c r="F1513" s="40"/>
      <c r="G1513" s="34" t="str">
        <f>CONCATENATE(H1513,Excel_BuiltIn__FilterDatabase__1[[#This Row],[Felnőtt]],Excel_BuiltIn__FilterDatabase__1[[#This Row],[Senior]],Excel_BuiltIn__FilterDatabase__1[[#This Row],[Super.s]],L1513)</f>
        <v xml:space="preserve">Super.s </v>
      </c>
      <c r="H1513" s="34" t="str">
        <f>IF(L1513="Nő","",IF(Excel_BuiltIn__FilterDatabase__1[[#This Row],[Kor]]&gt;=1=AND(Excel_BuiltIn__FilterDatabase__1[[#This Row],[Kor]]&lt;18),"Junior ",""))</f>
        <v/>
      </c>
      <c r="I1513" s="34" t="str">
        <f>IF(L1513="Nő","",IF(Excel_BuiltIn__FilterDatabase__1[[#This Row],[Kor]]&gt;=18=AND(Excel_BuiltIn__FilterDatabase__1[[#This Row],[Kor]]&lt;=49),"Felnőtt ",""))</f>
        <v/>
      </c>
      <c r="J1513" s="34" t="str">
        <f>IF(L1513="Nő","",IF(Excel_BuiltIn__FilterDatabase__1[[#This Row],[Kor]]&gt;49=AND(Excel_BuiltIn__FilterDatabase__1[[#This Row],[Kor]]&lt;=59),"Senior ",""))</f>
        <v/>
      </c>
      <c r="K1513" s="34" t="str">
        <f>IF(L1513="Nő","",IF(Excel_BuiltIn__FilterDatabase__1[[#This Row],[Kor]]&gt;=60,"Super.s ",""))</f>
        <v xml:space="preserve">Super.s </v>
      </c>
      <c r="L1513" s="34" t="str">
        <f>IF(Excel_BuiltIn__FilterDatabase__1[[#This Row],[Nem]]="Nő","Lady","")</f>
        <v/>
      </c>
    </row>
    <row r="1514" spans="1:12" s="1" customFormat="1" ht="13.8">
      <c r="A1514" s="28">
        <v>5114</v>
      </c>
      <c r="B1514" s="28" t="s">
        <v>1200</v>
      </c>
      <c r="C1514" s="44" t="s">
        <v>1004</v>
      </c>
      <c r="D1514" s="45"/>
      <c r="E1514" s="33" t="str">
        <f>IF(D1514&gt;0,($N$2-Excel_BuiltIn__FilterDatabase__1[[#This Row],[Szül Év.Hó.Nap]])/365.25,"0")</f>
        <v>0</v>
      </c>
      <c r="F1514" s="40"/>
      <c r="G1514" s="34" t="str">
        <f>CONCATENATE(H1514,Excel_BuiltIn__FilterDatabase__1[[#This Row],[Felnőtt]],Excel_BuiltIn__FilterDatabase__1[[#This Row],[Senior]],Excel_BuiltIn__FilterDatabase__1[[#This Row],[Super.s]],L1514)</f>
        <v xml:space="preserve">Super.s </v>
      </c>
      <c r="H1514" s="34" t="str">
        <f>IF(L1514="Nő","",IF(Excel_BuiltIn__FilterDatabase__1[[#This Row],[Kor]]&gt;=1=AND(Excel_BuiltIn__FilterDatabase__1[[#This Row],[Kor]]&lt;18),"Junior ",""))</f>
        <v/>
      </c>
      <c r="I1514" s="34" t="str">
        <f>IF(L1514="Nő","",IF(Excel_BuiltIn__FilterDatabase__1[[#This Row],[Kor]]&gt;=18=AND(Excel_BuiltIn__FilterDatabase__1[[#This Row],[Kor]]&lt;=49),"Felnőtt ",""))</f>
        <v/>
      </c>
      <c r="J1514" s="34" t="str">
        <f>IF(L1514="Nő","",IF(Excel_BuiltIn__FilterDatabase__1[[#This Row],[Kor]]&gt;49=AND(Excel_BuiltIn__FilterDatabase__1[[#This Row],[Kor]]&lt;=59),"Senior ",""))</f>
        <v/>
      </c>
      <c r="K1514" s="34" t="str">
        <f>IF(L1514="Nő","",IF(Excel_BuiltIn__FilterDatabase__1[[#This Row],[Kor]]&gt;=60,"Super.s ",""))</f>
        <v xml:space="preserve">Super.s </v>
      </c>
      <c r="L1514" s="34" t="str">
        <f>IF(Excel_BuiltIn__FilterDatabase__1[[#This Row],[Nem]]="Nő","Lady","")</f>
        <v/>
      </c>
    </row>
    <row r="1515" spans="1:12" s="1" customFormat="1" ht="27.6">
      <c r="A1515" s="28">
        <v>5115</v>
      </c>
      <c r="B1515" s="28" t="s">
        <v>1201</v>
      </c>
      <c r="C1515" s="44" t="s">
        <v>1004</v>
      </c>
      <c r="D1515" s="45"/>
      <c r="E1515" s="33" t="str">
        <f>IF(D1515&gt;0,($N$2-Excel_BuiltIn__FilterDatabase__1[[#This Row],[Szül Év.Hó.Nap]])/365.25,"0")</f>
        <v>0</v>
      </c>
      <c r="F1515" s="40"/>
      <c r="G1515" s="34" t="str">
        <f>CONCATENATE(H1515,Excel_BuiltIn__FilterDatabase__1[[#This Row],[Felnőtt]],Excel_BuiltIn__FilterDatabase__1[[#This Row],[Senior]],Excel_BuiltIn__FilterDatabase__1[[#This Row],[Super.s]],L1515)</f>
        <v xml:space="preserve">Super.s </v>
      </c>
      <c r="H1515" s="34" t="str">
        <f>IF(L1515="Nő","",IF(Excel_BuiltIn__FilterDatabase__1[[#This Row],[Kor]]&gt;=1=AND(Excel_BuiltIn__FilterDatabase__1[[#This Row],[Kor]]&lt;18),"Junior ",""))</f>
        <v/>
      </c>
      <c r="I1515" s="34" t="str">
        <f>IF(L1515="Nő","",IF(Excel_BuiltIn__FilterDatabase__1[[#This Row],[Kor]]&gt;=18=AND(Excel_BuiltIn__FilterDatabase__1[[#This Row],[Kor]]&lt;=49),"Felnőtt ",""))</f>
        <v/>
      </c>
      <c r="J1515" s="34" t="str">
        <f>IF(L1515="Nő","",IF(Excel_BuiltIn__FilterDatabase__1[[#This Row],[Kor]]&gt;49=AND(Excel_BuiltIn__FilterDatabase__1[[#This Row],[Kor]]&lt;=59),"Senior ",""))</f>
        <v/>
      </c>
      <c r="K1515" s="34" t="str">
        <f>IF(L1515="Nő","",IF(Excel_BuiltIn__FilterDatabase__1[[#This Row],[Kor]]&gt;=60,"Super.s ",""))</f>
        <v xml:space="preserve">Super.s </v>
      </c>
      <c r="L1515" s="34" t="str">
        <f>IF(Excel_BuiltIn__FilterDatabase__1[[#This Row],[Nem]]="Nő","Lady","")</f>
        <v/>
      </c>
    </row>
    <row r="1516" spans="1:12" s="1" customFormat="1" ht="13.8">
      <c r="A1516" s="28">
        <v>5116</v>
      </c>
      <c r="B1516" s="28" t="s">
        <v>2657</v>
      </c>
      <c r="C1516" s="44" t="s">
        <v>589</v>
      </c>
      <c r="D1516" s="45"/>
      <c r="E1516" s="33" t="str">
        <f>IF(D1516&gt;0,($N$2-Excel_BuiltIn__FilterDatabase__1[[#This Row],[Szül Év.Hó.Nap]])/365.25,"0")</f>
        <v>0</v>
      </c>
      <c r="F1516" s="40"/>
      <c r="G1516" s="34" t="str">
        <f>CONCATENATE(H1516,Excel_BuiltIn__FilterDatabase__1[[#This Row],[Felnőtt]],Excel_BuiltIn__FilterDatabase__1[[#This Row],[Senior]],Excel_BuiltIn__FilterDatabase__1[[#This Row],[Super.s]],L1516)</f>
        <v xml:space="preserve">Super.s </v>
      </c>
      <c r="H1516" s="34" t="str">
        <f>IF(L1516="Nő","",IF(Excel_BuiltIn__FilterDatabase__1[[#This Row],[Kor]]&gt;=1=AND(Excel_BuiltIn__FilterDatabase__1[[#This Row],[Kor]]&lt;18),"Junior ",""))</f>
        <v/>
      </c>
      <c r="I1516" s="34" t="str">
        <f>IF(L1516="Nő","",IF(Excel_BuiltIn__FilterDatabase__1[[#This Row],[Kor]]&gt;=18=AND(Excel_BuiltIn__FilterDatabase__1[[#This Row],[Kor]]&lt;=49),"Felnőtt ",""))</f>
        <v/>
      </c>
      <c r="J1516" s="34" t="str">
        <f>IF(L1516="Nő","",IF(Excel_BuiltIn__FilterDatabase__1[[#This Row],[Kor]]&gt;49=AND(Excel_BuiltIn__FilterDatabase__1[[#This Row],[Kor]]&lt;=59),"Senior ",""))</f>
        <v/>
      </c>
      <c r="K1516" s="34" t="str">
        <f>IF(L1516="Nő","",IF(Excel_BuiltIn__FilterDatabase__1[[#This Row],[Kor]]&gt;=60,"Super.s ",""))</f>
        <v xml:space="preserve">Super.s </v>
      </c>
      <c r="L1516" s="34" t="str">
        <f>IF(Excel_BuiltIn__FilterDatabase__1[[#This Row],[Nem]]="Nő","Lady","")</f>
        <v/>
      </c>
    </row>
    <row r="1517" spans="1:12" s="1" customFormat="1" ht="13.8">
      <c r="A1517" s="28">
        <v>5118</v>
      </c>
      <c r="B1517" s="28" t="s">
        <v>1202</v>
      </c>
      <c r="C1517" s="44" t="s">
        <v>1515</v>
      </c>
      <c r="D1517" s="45"/>
      <c r="E1517" s="33" t="str">
        <f>IF(D1517&gt;0,($N$2-Excel_BuiltIn__FilterDatabase__1[[#This Row],[Szül Év.Hó.Nap]])/365.25,"0")</f>
        <v>0</v>
      </c>
      <c r="F1517" s="40"/>
      <c r="G1517" s="34" t="str">
        <f>CONCATENATE(H1517,Excel_BuiltIn__FilterDatabase__1[[#This Row],[Felnőtt]],Excel_BuiltIn__FilterDatabase__1[[#This Row],[Senior]],Excel_BuiltIn__FilterDatabase__1[[#This Row],[Super.s]],L1517)</f>
        <v xml:space="preserve">Super.s </v>
      </c>
      <c r="H1517" s="34" t="str">
        <f>IF(L1517="Nő","",IF(Excel_BuiltIn__FilterDatabase__1[[#This Row],[Kor]]&gt;=1=AND(Excel_BuiltIn__FilterDatabase__1[[#This Row],[Kor]]&lt;18),"Junior ",""))</f>
        <v/>
      </c>
      <c r="I1517" s="34" t="str">
        <f>IF(L1517="Nő","",IF(Excel_BuiltIn__FilterDatabase__1[[#This Row],[Kor]]&gt;=18=AND(Excel_BuiltIn__FilterDatabase__1[[#This Row],[Kor]]&lt;=49),"Felnőtt ",""))</f>
        <v/>
      </c>
      <c r="J1517" s="34" t="str">
        <f>IF(L1517="Nő","",IF(Excel_BuiltIn__FilterDatabase__1[[#This Row],[Kor]]&gt;49=AND(Excel_BuiltIn__FilterDatabase__1[[#This Row],[Kor]]&lt;=59),"Senior ",""))</f>
        <v/>
      </c>
      <c r="K1517" s="34" t="str">
        <f>IF(L1517="Nő","",IF(Excel_BuiltIn__FilterDatabase__1[[#This Row],[Kor]]&gt;=60,"Super.s ",""))</f>
        <v xml:space="preserve">Super.s </v>
      </c>
      <c r="L1517" s="34" t="str">
        <f>IF(Excel_BuiltIn__FilterDatabase__1[[#This Row],[Nem]]="Nő","Lady","")</f>
        <v/>
      </c>
    </row>
    <row r="1518" spans="1:12" s="1" customFormat="1" ht="13.8">
      <c r="A1518" s="28">
        <v>5121</v>
      </c>
      <c r="B1518" s="28" t="s">
        <v>1203</v>
      </c>
      <c r="C1518" s="44" t="s">
        <v>1515</v>
      </c>
      <c r="D1518" s="45"/>
      <c r="E1518" s="33" t="str">
        <f>IF(D1518&gt;0,($N$2-Excel_BuiltIn__FilterDatabase__1[[#This Row],[Szül Év.Hó.Nap]])/365.25,"0")</f>
        <v>0</v>
      </c>
      <c r="F1518" s="40"/>
      <c r="G1518" s="34" t="str">
        <f>CONCATENATE(H1518,Excel_BuiltIn__FilterDatabase__1[[#This Row],[Felnőtt]],Excel_BuiltIn__FilterDatabase__1[[#This Row],[Senior]],Excel_BuiltIn__FilterDatabase__1[[#This Row],[Super.s]],L1518)</f>
        <v xml:space="preserve">Super.s </v>
      </c>
      <c r="H1518" s="34" t="str">
        <f>IF(L1518="Nő","",IF(Excel_BuiltIn__FilterDatabase__1[[#This Row],[Kor]]&gt;=1=AND(Excel_BuiltIn__FilterDatabase__1[[#This Row],[Kor]]&lt;18),"Junior ",""))</f>
        <v/>
      </c>
      <c r="I1518" s="34" t="str">
        <f>IF(L1518="Nő","",IF(Excel_BuiltIn__FilterDatabase__1[[#This Row],[Kor]]&gt;=18=AND(Excel_BuiltIn__FilterDatabase__1[[#This Row],[Kor]]&lt;=49),"Felnőtt ",""))</f>
        <v/>
      </c>
      <c r="J1518" s="34" t="str">
        <f>IF(L1518="Nő","",IF(Excel_BuiltIn__FilterDatabase__1[[#This Row],[Kor]]&gt;49=AND(Excel_BuiltIn__FilterDatabase__1[[#This Row],[Kor]]&lt;=59),"Senior ",""))</f>
        <v/>
      </c>
      <c r="K1518" s="34" t="str">
        <f>IF(L1518="Nő","",IF(Excel_BuiltIn__FilterDatabase__1[[#This Row],[Kor]]&gt;=60,"Super.s ",""))</f>
        <v xml:space="preserve">Super.s </v>
      </c>
      <c r="L1518" s="34" t="str">
        <f>IF(Excel_BuiltIn__FilterDatabase__1[[#This Row],[Nem]]="Nő","Lady","")</f>
        <v/>
      </c>
    </row>
    <row r="1519" spans="1:12" s="1" customFormat="1" ht="13.8">
      <c r="A1519" s="28">
        <v>5129</v>
      </c>
      <c r="B1519" s="28" t="s">
        <v>1204</v>
      </c>
      <c r="C1519" s="44" t="s">
        <v>589</v>
      </c>
      <c r="D1519" s="45"/>
      <c r="E1519" s="33" t="str">
        <f>IF(D1519&gt;0,($N$2-Excel_BuiltIn__FilterDatabase__1[[#This Row],[Szül Év.Hó.Nap]])/365.25,"0")</f>
        <v>0</v>
      </c>
      <c r="F1519" s="40"/>
      <c r="G1519" s="34" t="str">
        <f>CONCATENATE(H1519,Excel_BuiltIn__FilterDatabase__1[[#This Row],[Felnőtt]],Excel_BuiltIn__FilterDatabase__1[[#This Row],[Senior]],Excel_BuiltIn__FilterDatabase__1[[#This Row],[Super.s]],L1519)</f>
        <v xml:space="preserve">Super.s </v>
      </c>
      <c r="H1519" s="34" t="str">
        <f>IF(L1519="Nő","",IF(Excel_BuiltIn__FilterDatabase__1[[#This Row],[Kor]]&gt;=1=AND(Excel_BuiltIn__FilterDatabase__1[[#This Row],[Kor]]&lt;18),"Junior ",""))</f>
        <v/>
      </c>
      <c r="I1519" s="34" t="str">
        <f>IF(L1519="Nő","",IF(Excel_BuiltIn__FilterDatabase__1[[#This Row],[Kor]]&gt;=18=AND(Excel_BuiltIn__FilterDatabase__1[[#This Row],[Kor]]&lt;=49),"Felnőtt ",""))</f>
        <v/>
      </c>
      <c r="J1519" s="34" t="str">
        <f>IF(L1519="Nő","",IF(Excel_BuiltIn__FilterDatabase__1[[#This Row],[Kor]]&gt;49=AND(Excel_BuiltIn__FilterDatabase__1[[#This Row],[Kor]]&lt;=59),"Senior ",""))</f>
        <v/>
      </c>
      <c r="K1519" s="34" t="str">
        <f>IF(L1519="Nő","",IF(Excel_BuiltIn__FilterDatabase__1[[#This Row],[Kor]]&gt;=60,"Super.s ",""))</f>
        <v xml:space="preserve">Super.s </v>
      </c>
      <c r="L1519" s="34" t="str">
        <f>IF(Excel_BuiltIn__FilterDatabase__1[[#This Row],[Nem]]="Nő","Lady","")</f>
        <v/>
      </c>
    </row>
    <row r="1520" spans="1:12" s="1" customFormat="1" ht="13.8">
      <c r="A1520" s="28">
        <v>5130</v>
      </c>
      <c r="B1520" s="28" t="s">
        <v>1205</v>
      </c>
      <c r="C1520" s="44" t="s">
        <v>951</v>
      </c>
      <c r="D1520" s="45"/>
      <c r="E1520" s="33" t="str">
        <f>IF(D1520&gt;0,($N$2-Excel_BuiltIn__FilterDatabase__1[[#This Row],[Szül Év.Hó.Nap]])/365.25,"0")</f>
        <v>0</v>
      </c>
      <c r="F1520" s="40"/>
      <c r="G1520" s="34" t="str">
        <f>CONCATENATE(H1520,Excel_BuiltIn__FilterDatabase__1[[#This Row],[Felnőtt]],Excel_BuiltIn__FilterDatabase__1[[#This Row],[Senior]],Excel_BuiltIn__FilterDatabase__1[[#This Row],[Super.s]],L1520)</f>
        <v xml:space="preserve">Super.s </v>
      </c>
      <c r="H1520" s="34" t="str">
        <f>IF(L1520="Nő","",IF(Excel_BuiltIn__FilterDatabase__1[[#This Row],[Kor]]&gt;=1=AND(Excel_BuiltIn__FilterDatabase__1[[#This Row],[Kor]]&lt;18),"Junior ",""))</f>
        <v/>
      </c>
      <c r="I1520" s="34" t="str">
        <f>IF(L1520="Nő","",IF(Excel_BuiltIn__FilterDatabase__1[[#This Row],[Kor]]&gt;=18=AND(Excel_BuiltIn__FilterDatabase__1[[#This Row],[Kor]]&lt;=49),"Felnőtt ",""))</f>
        <v/>
      </c>
      <c r="J1520" s="34" t="str">
        <f>IF(L1520="Nő","",IF(Excel_BuiltIn__FilterDatabase__1[[#This Row],[Kor]]&gt;49=AND(Excel_BuiltIn__FilterDatabase__1[[#This Row],[Kor]]&lt;=59),"Senior ",""))</f>
        <v/>
      </c>
      <c r="K1520" s="34" t="str">
        <f>IF(L1520="Nő","",IF(Excel_BuiltIn__FilterDatabase__1[[#This Row],[Kor]]&gt;=60,"Super.s ",""))</f>
        <v xml:space="preserve">Super.s </v>
      </c>
      <c r="L1520" s="34" t="str">
        <f>IF(Excel_BuiltIn__FilterDatabase__1[[#This Row],[Nem]]="Nő","Lady","")</f>
        <v/>
      </c>
    </row>
    <row r="1521" spans="1:12" s="1" customFormat="1" ht="13.8">
      <c r="A1521" s="28">
        <v>5131</v>
      </c>
      <c r="B1521" s="28" t="s">
        <v>1206</v>
      </c>
      <c r="C1521" s="44" t="s">
        <v>951</v>
      </c>
      <c r="D1521" s="45"/>
      <c r="E1521" s="33" t="str">
        <f>IF(D1521&gt;0,($N$2-Excel_BuiltIn__FilterDatabase__1[[#This Row],[Szül Év.Hó.Nap]])/365.25,"0")</f>
        <v>0</v>
      </c>
      <c r="F1521" s="40"/>
      <c r="G1521" s="34" t="str">
        <f>CONCATENATE(H1521,Excel_BuiltIn__FilterDatabase__1[[#This Row],[Felnőtt]],Excel_BuiltIn__FilterDatabase__1[[#This Row],[Senior]],Excel_BuiltIn__FilterDatabase__1[[#This Row],[Super.s]],L1521)</f>
        <v xml:space="preserve">Super.s </v>
      </c>
      <c r="H1521" s="34" t="str">
        <f>IF(L1521="Nő","",IF(Excel_BuiltIn__FilterDatabase__1[[#This Row],[Kor]]&gt;=1=AND(Excel_BuiltIn__FilterDatabase__1[[#This Row],[Kor]]&lt;18),"Junior ",""))</f>
        <v/>
      </c>
      <c r="I1521" s="34" t="str">
        <f>IF(L1521="Nő","",IF(Excel_BuiltIn__FilterDatabase__1[[#This Row],[Kor]]&gt;=18=AND(Excel_BuiltIn__FilterDatabase__1[[#This Row],[Kor]]&lt;=49),"Felnőtt ",""))</f>
        <v/>
      </c>
      <c r="J1521" s="34" t="str">
        <f>IF(L1521="Nő","",IF(Excel_BuiltIn__FilterDatabase__1[[#This Row],[Kor]]&gt;49=AND(Excel_BuiltIn__FilterDatabase__1[[#This Row],[Kor]]&lt;=59),"Senior ",""))</f>
        <v/>
      </c>
      <c r="K1521" s="34" t="str">
        <f>IF(L1521="Nő","",IF(Excel_BuiltIn__FilterDatabase__1[[#This Row],[Kor]]&gt;=60,"Super.s ",""))</f>
        <v xml:space="preserve">Super.s </v>
      </c>
      <c r="L1521" s="34" t="str">
        <f>IF(Excel_BuiltIn__FilterDatabase__1[[#This Row],[Nem]]="Nő","Lady","")</f>
        <v/>
      </c>
    </row>
    <row r="1522" spans="1:12" s="1" customFormat="1" ht="13.8">
      <c r="A1522" s="28">
        <v>5132</v>
      </c>
      <c r="B1522" s="28" t="s">
        <v>1207</v>
      </c>
      <c r="C1522" s="44" t="s">
        <v>951</v>
      </c>
      <c r="D1522" s="45"/>
      <c r="E1522" s="33" t="str">
        <f>IF(D1522&gt;0,($N$2-Excel_BuiltIn__FilterDatabase__1[[#This Row],[Szül Év.Hó.Nap]])/365.25,"0")</f>
        <v>0</v>
      </c>
      <c r="F1522" s="40"/>
      <c r="G1522" s="34" t="str">
        <f>CONCATENATE(H1522,Excel_BuiltIn__FilterDatabase__1[[#This Row],[Felnőtt]],Excel_BuiltIn__FilterDatabase__1[[#This Row],[Senior]],Excel_BuiltIn__FilterDatabase__1[[#This Row],[Super.s]],L1522)</f>
        <v xml:space="preserve">Super.s </v>
      </c>
      <c r="H1522" s="34" t="str">
        <f>IF(L1522="Nő","",IF(Excel_BuiltIn__FilterDatabase__1[[#This Row],[Kor]]&gt;=1=AND(Excel_BuiltIn__FilterDatabase__1[[#This Row],[Kor]]&lt;18),"Junior ",""))</f>
        <v/>
      </c>
      <c r="I1522" s="34" t="str">
        <f>IF(L1522="Nő","",IF(Excel_BuiltIn__FilterDatabase__1[[#This Row],[Kor]]&gt;=18=AND(Excel_BuiltIn__FilterDatabase__1[[#This Row],[Kor]]&lt;=49),"Felnőtt ",""))</f>
        <v/>
      </c>
      <c r="J1522" s="34" t="str">
        <f>IF(L1522="Nő","",IF(Excel_BuiltIn__FilterDatabase__1[[#This Row],[Kor]]&gt;49=AND(Excel_BuiltIn__FilterDatabase__1[[#This Row],[Kor]]&lt;=59),"Senior ",""))</f>
        <v/>
      </c>
      <c r="K1522" s="34" t="str">
        <f>IF(L1522="Nő","",IF(Excel_BuiltIn__FilterDatabase__1[[#This Row],[Kor]]&gt;=60,"Super.s ",""))</f>
        <v xml:space="preserve">Super.s </v>
      </c>
      <c r="L1522" s="34" t="str">
        <f>IF(Excel_BuiltIn__FilterDatabase__1[[#This Row],[Nem]]="Nő","Lady","")</f>
        <v/>
      </c>
    </row>
    <row r="1523" spans="1:12" s="1" customFormat="1" ht="13.8">
      <c r="A1523" s="28">
        <v>5133</v>
      </c>
      <c r="B1523" s="28" t="s">
        <v>1208</v>
      </c>
      <c r="C1523" s="44" t="s">
        <v>951</v>
      </c>
      <c r="D1523" s="45"/>
      <c r="E1523" s="33" t="str">
        <f>IF(D1523&gt;0,($N$2-Excel_BuiltIn__FilterDatabase__1[[#This Row],[Szül Év.Hó.Nap]])/365.25,"0")</f>
        <v>0</v>
      </c>
      <c r="F1523" s="40"/>
      <c r="G1523" s="34" t="str">
        <f>CONCATENATE(H1523,Excel_BuiltIn__FilterDatabase__1[[#This Row],[Felnőtt]],Excel_BuiltIn__FilterDatabase__1[[#This Row],[Senior]],Excel_BuiltIn__FilterDatabase__1[[#This Row],[Super.s]],L1523)</f>
        <v xml:space="preserve">Super.s </v>
      </c>
      <c r="H1523" s="34" t="str">
        <f>IF(L1523="Nő","",IF(Excel_BuiltIn__FilterDatabase__1[[#This Row],[Kor]]&gt;=1=AND(Excel_BuiltIn__FilterDatabase__1[[#This Row],[Kor]]&lt;18),"Junior ",""))</f>
        <v/>
      </c>
      <c r="I1523" s="34" t="str">
        <f>IF(L1523="Nő","",IF(Excel_BuiltIn__FilterDatabase__1[[#This Row],[Kor]]&gt;=18=AND(Excel_BuiltIn__FilterDatabase__1[[#This Row],[Kor]]&lt;=49),"Felnőtt ",""))</f>
        <v/>
      </c>
      <c r="J1523" s="34" t="str">
        <f>IF(L1523="Nő","",IF(Excel_BuiltIn__FilterDatabase__1[[#This Row],[Kor]]&gt;49=AND(Excel_BuiltIn__FilterDatabase__1[[#This Row],[Kor]]&lt;=59),"Senior ",""))</f>
        <v/>
      </c>
      <c r="K1523" s="34" t="str">
        <f>IF(L1523="Nő","",IF(Excel_BuiltIn__FilterDatabase__1[[#This Row],[Kor]]&gt;=60,"Super.s ",""))</f>
        <v xml:space="preserve">Super.s </v>
      </c>
      <c r="L1523" s="34" t="str">
        <f>IF(Excel_BuiltIn__FilterDatabase__1[[#This Row],[Nem]]="Nő","Lady","")</f>
        <v/>
      </c>
    </row>
    <row r="1524" spans="1:12" s="1" customFormat="1" ht="13.8">
      <c r="A1524" s="28">
        <v>5140</v>
      </c>
      <c r="B1524" s="28" t="s">
        <v>1209</v>
      </c>
      <c r="C1524" s="44" t="s">
        <v>986</v>
      </c>
      <c r="D1524" s="45"/>
      <c r="E1524" s="33" t="str">
        <f>IF(D1524&gt;0,($N$2-Excel_BuiltIn__FilterDatabase__1[[#This Row],[Szül Év.Hó.Nap]])/365.25,"0")</f>
        <v>0</v>
      </c>
      <c r="F1524" s="40"/>
      <c r="G1524" s="34" t="str">
        <f>CONCATENATE(H1524,Excel_BuiltIn__FilterDatabase__1[[#This Row],[Felnőtt]],Excel_BuiltIn__FilterDatabase__1[[#This Row],[Senior]],Excel_BuiltIn__FilterDatabase__1[[#This Row],[Super.s]],L1524)</f>
        <v xml:space="preserve">Super.s </v>
      </c>
      <c r="H1524" s="34" t="str">
        <f>IF(L1524="Nő","",IF(Excel_BuiltIn__FilterDatabase__1[[#This Row],[Kor]]&gt;=1=AND(Excel_BuiltIn__FilterDatabase__1[[#This Row],[Kor]]&lt;18),"Junior ",""))</f>
        <v/>
      </c>
      <c r="I1524" s="34" t="str">
        <f>IF(L1524="Nő","",IF(Excel_BuiltIn__FilterDatabase__1[[#This Row],[Kor]]&gt;=18=AND(Excel_BuiltIn__FilterDatabase__1[[#This Row],[Kor]]&lt;=49),"Felnőtt ",""))</f>
        <v/>
      </c>
      <c r="J1524" s="34" t="str">
        <f>IF(L1524="Nő","",IF(Excel_BuiltIn__FilterDatabase__1[[#This Row],[Kor]]&gt;49=AND(Excel_BuiltIn__FilterDatabase__1[[#This Row],[Kor]]&lt;=59),"Senior ",""))</f>
        <v/>
      </c>
      <c r="K1524" s="34" t="str">
        <f>IF(L1524="Nő","",IF(Excel_BuiltIn__FilterDatabase__1[[#This Row],[Kor]]&gt;=60,"Super.s ",""))</f>
        <v xml:space="preserve">Super.s </v>
      </c>
      <c r="L1524" s="34" t="str">
        <f>IF(Excel_BuiltIn__FilterDatabase__1[[#This Row],[Nem]]="Nő","Lady","")</f>
        <v/>
      </c>
    </row>
    <row r="1525" spans="1:12" s="1" customFormat="1" ht="13.8">
      <c r="A1525" s="28">
        <v>5141</v>
      </c>
      <c r="B1525" s="28" t="s">
        <v>1210</v>
      </c>
      <c r="C1525" s="44" t="s">
        <v>109</v>
      </c>
      <c r="D1525" s="45"/>
      <c r="E1525" s="33" t="str">
        <f>IF(D1525&gt;0,($N$2-Excel_BuiltIn__FilterDatabase__1[[#This Row],[Szül Év.Hó.Nap]])/365.25,"0")</f>
        <v>0</v>
      </c>
      <c r="F1525" s="40"/>
      <c r="G1525" s="34" t="str">
        <f>CONCATENATE(H1525,Excel_BuiltIn__FilterDatabase__1[[#This Row],[Felnőtt]],Excel_BuiltIn__FilterDatabase__1[[#This Row],[Senior]],Excel_BuiltIn__FilterDatabase__1[[#This Row],[Super.s]],L1525)</f>
        <v xml:space="preserve">Super.s </v>
      </c>
      <c r="H1525" s="34" t="str">
        <f>IF(L1525="Nő","",IF(Excel_BuiltIn__FilterDatabase__1[[#This Row],[Kor]]&gt;=1=AND(Excel_BuiltIn__FilterDatabase__1[[#This Row],[Kor]]&lt;18),"Junior ",""))</f>
        <v/>
      </c>
      <c r="I1525" s="34" t="str">
        <f>IF(L1525="Nő","",IF(Excel_BuiltIn__FilterDatabase__1[[#This Row],[Kor]]&gt;=18=AND(Excel_BuiltIn__FilterDatabase__1[[#This Row],[Kor]]&lt;=49),"Felnőtt ",""))</f>
        <v/>
      </c>
      <c r="J1525" s="34" t="str">
        <f>IF(L1525="Nő","",IF(Excel_BuiltIn__FilterDatabase__1[[#This Row],[Kor]]&gt;49=AND(Excel_BuiltIn__FilterDatabase__1[[#This Row],[Kor]]&lt;=59),"Senior ",""))</f>
        <v/>
      </c>
      <c r="K1525" s="34" t="str">
        <f>IF(L1525="Nő","",IF(Excel_BuiltIn__FilterDatabase__1[[#This Row],[Kor]]&gt;=60,"Super.s ",""))</f>
        <v xml:space="preserve">Super.s </v>
      </c>
      <c r="L1525" s="34" t="str">
        <f>IF(Excel_BuiltIn__FilterDatabase__1[[#This Row],[Nem]]="Nő","Lady","")</f>
        <v/>
      </c>
    </row>
    <row r="1526" spans="1:12" s="1" customFormat="1" ht="13.8">
      <c r="A1526" s="28">
        <v>5144</v>
      </c>
      <c r="B1526" s="28" t="s">
        <v>1211</v>
      </c>
      <c r="C1526" s="44" t="s">
        <v>1062</v>
      </c>
      <c r="D1526" s="45"/>
      <c r="E1526" s="33" t="str">
        <f>IF(D1526&gt;0,($N$2-Excel_BuiltIn__FilterDatabase__1[[#This Row],[Szül Év.Hó.Nap]])/365.25,"0")</f>
        <v>0</v>
      </c>
      <c r="F1526" s="40"/>
      <c r="G1526" s="34" t="str">
        <f>CONCATENATE(H1526,Excel_BuiltIn__FilterDatabase__1[[#This Row],[Felnőtt]],Excel_BuiltIn__FilterDatabase__1[[#This Row],[Senior]],Excel_BuiltIn__FilterDatabase__1[[#This Row],[Super.s]],L1526)</f>
        <v xml:space="preserve">Super.s </v>
      </c>
      <c r="H1526" s="34" t="str">
        <f>IF(L1526="Nő","",IF(Excel_BuiltIn__FilterDatabase__1[[#This Row],[Kor]]&gt;=1=AND(Excel_BuiltIn__FilterDatabase__1[[#This Row],[Kor]]&lt;18),"Junior ",""))</f>
        <v/>
      </c>
      <c r="I1526" s="34" t="str">
        <f>IF(L1526="Nő","",IF(Excel_BuiltIn__FilterDatabase__1[[#This Row],[Kor]]&gt;=18=AND(Excel_BuiltIn__FilterDatabase__1[[#This Row],[Kor]]&lt;=49),"Felnőtt ",""))</f>
        <v/>
      </c>
      <c r="J1526" s="34" t="str">
        <f>IF(L1526="Nő","",IF(Excel_BuiltIn__FilterDatabase__1[[#This Row],[Kor]]&gt;49=AND(Excel_BuiltIn__FilterDatabase__1[[#This Row],[Kor]]&lt;=59),"Senior ",""))</f>
        <v/>
      </c>
      <c r="K1526" s="34" t="str">
        <f>IF(L1526="Nő","",IF(Excel_BuiltIn__FilterDatabase__1[[#This Row],[Kor]]&gt;=60,"Super.s ",""))</f>
        <v xml:space="preserve">Super.s </v>
      </c>
      <c r="L1526" s="34" t="str">
        <f>IF(Excel_BuiltIn__FilterDatabase__1[[#This Row],[Nem]]="Nő","Lady","")</f>
        <v/>
      </c>
    </row>
    <row r="1527" spans="1:12" s="1" customFormat="1" ht="13.8">
      <c r="A1527" s="28">
        <v>5146</v>
      </c>
      <c r="B1527" s="28" t="s">
        <v>1212</v>
      </c>
      <c r="C1527" s="44" t="s">
        <v>1062</v>
      </c>
      <c r="D1527" s="45"/>
      <c r="E1527" s="33" t="str">
        <f>IF(D1527&gt;0,($N$2-Excel_BuiltIn__FilterDatabase__1[[#This Row],[Szül Év.Hó.Nap]])/365.25,"0")</f>
        <v>0</v>
      </c>
      <c r="F1527" s="40"/>
      <c r="G1527" s="34" t="str">
        <f>CONCATENATE(H1527,Excel_BuiltIn__FilterDatabase__1[[#This Row],[Felnőtt]],Excel_BuiltIn__FilterDatabase__1[[#This Row],[Senior]],Excel_BuiltIn__FilterDatabase__1[[#This Row],[Super.s]],L1527)</f>
        <v xml:space="preserve">Super.s </v>
      </c>
      <c r="H1527" s="34" t="str">
        <f>IF(L1527="Nő","",IF(Excel_BuiltIn__FilterDatabase__1[[#This Row],[Kor]]&gt;=1=AND(Excel_BuiltIn__FilterDatabase__1[[#This Row],[Kor]]&lt;18),"Junior ",""))</f>
        <v/>
      </c>
      <c r="I1527" s="34" t="str">
        <f>IF(L1527="Nő","",IF(Excel_BuiltIn__FilterDatabase__1[[#This Row],[Kor]]&gt;=18=AND(Excel_BuiltIn__FilterDatabase__1[[#This Row],[Kor]]&lt;=49),"Felnőtt ",""))</f>
        <v/>
      </c>
      <c r="J1527" s="34" t="str">
        <f>IF(L1527="Nő","",IF(Excel_BuiltIn__FilterDatabase__1[[#This Row],[Kor]]&gt;49=AND(Excel_BuiltIn__FilterDatabase__1[[#This Row],[Kor]]&lt;=59),"Senior ",""))</f>
        <v/>
      </c>
      <c r="K1527" s="34" t="str">
        <f>IF(L1527="Nő","",IF(Excel_BuiltIn__FilterDatabase__1[[#This Row],[Kor]]&gt;=60,"Super.s ",""))</f>
        <v xml:space="preserve">Super.s </v>
      </c>
      <c r="L1527" s="34" t="str">
        <f>IF(Excel_BuiltIn__FilterDatabase__1[[#This Row],[Nem]]="Nő","Lady","")</f>
        <v/>
      </c>
    </row>
    <row r="1528" spans="1:12" s="1" customFormat="1" ht="13.8">
      <c r="A1528" s="28">
        <v>5147</v>
      </c>
      <c r="B1528" s="28" t="s">
        <v>1213</v>
      </c>
      <c r="C1528" s="44" t="s">
        <v>965</v>
      </c>
      <c r="D1528" s="45"/>
      <c r="E1528" s="33" t="str">
        <f>IF(D1528&gt;0,($N$2-Excel_BuiltIn__FilterDatabase__1[[#This Row],[Szül Év.Hó.Nap]])/365.25,"0")</f>
        <v>0</v>
      </c>
      <c r="F1528" s="40"/>
      <c r="G1528" s="34" t="str">
        <f>CONCATENATE(H1528,Excel_BuiltIn__FilterDatabase__1[[#This Row],[Felnőtt]],Excel_BuiltIn__FilterDatabase__1[[#This Row],[Senior]],Excel_BuiltIn__FilterDatabase__1[[#This Row],[Super.s]],L1528)</f>
        <v xml:space="preserve">Super.s </v>
      </c>
      <c r="H1528" s="34" t="str">
        <f>IF(L1528="Nő","",IF(Excel_BuiltIn__FilterDatabase__1[[#This Row],[Kor]]&gt;=1=AND(Excel_BuiltIn__FilterDatabase__1[[#This Row],[Kor]]&lt;18),"Junior ",""))</f>
        <v/>
      </c>
      <c r="I1528" s="34" t="str">
        <f>IF(L1528="Nő","",IF(Excel_BuiltIn__FilterDatabase__1[[#This Row],[Kor]]&gt;=18=AND(Excel_BuiltIn__FilterDatabase__1[[#This Row],[Kor]]&lt;=49),"Felnőtt ",""))</f>
        <v/>
      </c>
      <c r="J1528" s="34" t="str">
        <f>IF(L1528="Nő","",IF(Excel_BuiltIn__FilterDatabase__1[[#This Row],[Kor]]&gt;49=AND(Excel_BuiltIn__FilterDatabase__1[[#This Row],[Kor]]&lt;=59),"Senior ",""))</f>
        <v/>
      </c>
      <c r="K1528" s="34" t="str">
        <f>IF(L1528="Nő","",IF(Excel_BuiltIn__FilterDatabase__1[[#This Row],[Kor]]&gt;=60,"Super.s ",""))</f>
        <v xml:space="preserve">Super.s </v>
      </c>
      <c r="L1528" s="34" t="str">
        <f>IF(Excel_BuiltIn__FilterDatabase__1[[#This Row],[Nem]]="Nő","Lady","")</f>
        <v/>
      </c>
    </row>
    <row r="1529" spans="1:12" s="1" customFormat="1" ht="13.8">
      <c r="A1529" s="28">
        <v>5148</v>
      </c>
      <c r="B1529" s="28" t="s">
        <v>1214</v>
      </c>
      <c r="C1529" s="44" t="s">
        <v>959</v>
      </c>
      <c r="D1529" s="45"/>
      <c r="E1529" s="33" t="str">
        <f>IF(D1529&gt;0,($N$2-Excel_BuiltIn__FilterDatabase__1[[#This Row],[Szül Év.Hó.Nap]])/365.25,"0")</f>
        <v>0</v>
      </c>
      <c r="F1529" s="40"/>
      <c r="G1529" s="34" t="str">
        <f>CONCATENATE(H1529,Excel_BuiltIn__FilterDatabase__1[[#This Row],[Felnőtt]],Excel_BuiltIn__FilterDatabase__1[[#This Row],[Senior]],Excel_BuiltIn__FilterDatabase__1[[#This Row],[Super.s]],L1529)</f>
        <v xml:space="preserve">Super.s </v>
      </c>
      <c r="H1529" s="34" t="str">
        <f>IF(L1529="Nő","",IF(Excel_BuiltIn__FilterDatabase__1[[#This Row],[Kor]]&gt;=1=AND(Excel_BuiltIn__FilterDatabase__1[[#This Row],[Kor]]&lt;18),"Junior ",""))</f>
        <v/>
      </c>
      <c r="I1529" s="34" t="str">
        <f>IF(L1529="Nő","",IF(Excel_BuiltIn__FilterDatabase__1[[#This Row],[Kor]]&gt;=18=AND(Excel_BuiltIn__FilterDatabase__1[[#This Row],[Kor]]&lt;=49),"Felnőtt ",""))</f>
        <v/>
      </c>
      <c r="J1529" s="34" t="str">
        <f>IF(L1529="Nő","",IF(Excel_BuiltIn__FilterDatabase__1[[#This Row],[Kor]]&gt;49=AND(Excel_BuiltIn__FilterDatabase__1[[#This Row],[Kor]]&lt;=59),"Senior ",""))</f>
        <v/>
      </c>
      <c r="K1529" s="34" t="str">
        <f>IF(L1529="Nő","",IF(Excel_BuiltIn__FilterDatabase__1[[#This Row],[Kor]]&gt;=60,"Super.s ",""))</f>
        <v xml:space="preserve">Super.s </v>
      </c>
      <c r="L1529" s="34" t="str">
        <f>IF(Excel_BuiltIn__FilterDatabase__1[[#This Row],[Nem]]="Nő","Lady","")</f>
        <v/>
      </c>
    </row>
    <row r="1530" spans="1:12" s="1" customFormat="1" ht="13.8">
      <c r="A1530" s="28">
        <v>5150</v>
      </c>
      <c r="B1530" s="28" t="s">
        <v>1215</v>
      </c>
      <c r="C1530" s="44" t="s">
        <v>986</v>
      </c>
      <c r="D1530" s="45"/>
      <c r="E1530" s="33" t="str">
        <f>IF(D1530&gt;0,($N$2-Excel_BuiltIn__FilterDatabase__1[[#This Row],[Szül Év.Hó.Nap]])/365.25,"0")</f>
        <v>0</v>
      </c>
      <c r="F1530" s="40"/>
      <c r="G1530" s="34" t="str">
        <f>CONCATENATE(H1530,Excel_BuiltIn__FilterDatabase__1[[#This Row],[Felnőtt]],Excel_BuiltIn__FilterDatabase__1[[#This Row],[Senior]],Excel_BuiltIn__FilterDatabase__1[[#This Row],[Super.s]],L1530)</f>
        <v xml:space="preserve">Super.s </v>
      </c>
      <c r="H1530" s="34" t="str">
        <f>IF(L1530="Nő","",IF(Excel_BuiltIn__FilterDatabase__1[[#This Row],[Kor]]&gt;=1=AND(Excel_BuiltIn__FilterDatabase__1[[#This Row],[Kor]]&lt;18),"Junior ",""))</f>
        <v/>
      </c>
      <c r="I1530" s="34" t="str">
        <f>IF(L1530="Nő","",IF(Excel_BuiltIn__FilterDatabase__1[[#This Row],[Kor]]&gt;=18=AND(Excel_BuiltIn__FilterDatabase__1[[#This Row],[Kor]]&lt;=49),"Felnőtt ",""))</f>
        <v/>
      </c>
      <c r="J1530" s="34" t="str">
        <f>IF(L1530="Nő","",IF(Excel_BuiltIn__FilterDatabase__1[[#This Row],[Kor]]&gt;49=AND(Excel_BuiltIn__FilterDatabase__1[[#This Row],[Kor]]&lt;=59),"Senior ",""))</f>
        <v/>
      </c>
      <c r="K1530" s="34" t="str">
        <f>IF(L1530="Nő","",IF(Excel_BuiltIn__FilterDatabase__1[[#This Row],[Kor]]&gt;=60,"Super.s ",""))</f>
        <v xml:space="preserve">Super.s </v>
      </c>
      <c r="L1530" s="34" t="str">
        <f>IF(Excel_BuiltIn__FilterDatabase__1[[#This Row],[Nem]]="Nő","Lady","")</f>
        <v/>
      </c>
    </row>
    <row r="1531" spans="1:12" s="1" customFormat="1" ht="13.8">
      <c r="A1531" s="28">
        <v>5152</v>
      </c>
      <c r="B1531" s="28" t="s">
        <v>1216</v>
      </c>
      <c r="C1531" s="44" t="s">
        <v>990</v>
      </c>
      <c r="D1531" s="45"/>
      <c r="E1531" s="33" t="str">
        <f>IF(D1531&gt;0,($N$2-Excel_BuiltIn__FilterDatabase__1[[#This Row],[Szül Év.Hó.Nap]])/365.25,"0")</f>
        <v>0</v>
      </c>
      <c r="F1531" s="40"/>
      <c r="G1531" s="34" t="str">
        <f>CONCATENATE(H1531,Excel_BuiltIn__FilterDatabase__1[[#This Row],[Felnőtt]],Excel_BuiltIn__FilterDatabase__1[[#This Row],[Senior]],Excel_BuiltIn__FilterDatabase__1[[#This Row],[Super.s]],L1531)</f>
        <v xml:space="preserve">Super.s </v>
      </c>
      <c r="H1531" s="34" t="str">
        <f>IF(L1531="Nő","",IF(Excel_BuiltIn__FilterDatabase__1[[#This Row],[Kor]]&gt;=1=AND(Excel_BuiltIn__FilterDatabase__1[[#This Row],[Kor]]&lt;18),"Junior ",""))</f>
        <v/>
      </c>
      <c r="I1531" s="34" t="str">
        <f>IF(L1531="Nő","",IF(Excel_BuiltIn__FilterDatabase__1[[#This Row],[Kor]]&gt;=18=AND(Excel_BuiltIn__FilterDatabase__1[[#This Row],[Kor]]&lt;=49),"Felnőtt ",""))</f>
        <v/>
      </c>
      <c r="J1531" s="34" t="str">
        <f>IF(L1531="Nő","",IF(Excel_BuiltIn__FilterDatabase__1[[#This Row],[Kor]]&gt;49=AND(Excel_BuiltIn__FilterDatabase__1[[#This Row],[Kor]]&lt;=59),"Senior ",""))</f>
        <v/>
      </c>
      <c r="K1531" s="34" t="str">
        <f>IF(L1531="Nő","",IF(Excel_BuiltIn__FilterDatabase__1[[#This Row],[Kor]]&gt;=60,"Super.s ",""))</f>
        <v xml:space="preserve">Super.s </v>
      </c>
      <c r="L1531" s="34" t="str">
        <f>IF(Excel_BuiltIn__FilterDatabase__1[[#This Row],[Nem]]="Nő","Lady","")</f>
        <v/>
      </c>
    </row>
    <row r="1532" spans="1:12" s="1" customFormat="1" ht="13.8">
      <c r="A1532" s="28">
        <v>5155</v>
      </c>
      <c r="B1532" s="28" t="s">
        <v>216</v>
      </c>
      <c r="C1532" s="44" t="s">
        <v>964</v>
      </c>
      <c r="D1532" s="45"/>
      <c r="E1532" s="33" t="str">
        <f>IF(D1532&gt;0,($N$2-Excel_BuiltIn__FilterDatabase__1[[#This Row],[Szül Év.Hó.Nap]])/365.25,"0")</f>
        <v>0</v>
      </c>
      <c r="F1532" s="40"/>
      <c r="G1532" s="34" t="str">
        <f>CONCATENATE(H1532,Excel_BuiltIn__FilterDatabase__1[[#This Row],[Felnőtt]],Excel_BuiltIn__FilterDatabase__1[[#This Row],[Senior]],Excel_BuiltIn__FilterDatabase__1[[#This Row],[Super.s]],L1532)</f>
        <v xml:space="preserve">Super.s </v>
      </c>
      <c r="H1532" s="34" t="str">
        <f>IF(L1532="Nő","",IF(Excel_BuiltIn__FilterDatabase__1[[#This Row],[Kor]]&gt;=1=AND(Excel_BuiltIn__FilterDatabase__1[[#This Row],[Kor]]&lt;18),"Junior ",""))</f>
        <v/>
      </c>
      <c r="I1532" s="34" t="str">
        <f>IF(L1532="Nő","",IF(Excel_BuiltIn__FilterDatabase__1[[#This Row],[Kor]]&gt;=18=AND(Excel_BuiltIn__FilterDatabase__1[[#This Row],[Kor]]&lt;=49),"Felnőtt ",""))</f>
        <v/>
      </c>
      <c r="J1532" s="34" t="str">
        <f>IF(L1532="Nő","",IF(Excel_BuiltIn__FilterDatabase__1[[#This Row],[Kor]]&gt;49=AND(Excel_BuiltIn__FilterDatabase__1[[#This Row],[Kor]]&lt;=59),"Senior ",""))</f>
        <v/>
      </c>
      <c r="K1532" s="34" t="str">
        <f>IF(L1532="Nő","",IF(Excel_BuiltIn__FilterDatabase__1[[#This Row],[Kor]]&gt;=60,"Super.s ",""))</f>
        <v xml:space="preserve">Super.s </v>
      </c>
      <c r="L1532" s="34" t="str">
        <f>IF(Excel_BuiltIn__FilterDatabase__1[[#This Row],[Nem]]="Nő","Lady","")</f>
        <v/>
      </c>
    </row>
    <row r="1533" spans="1:12" s="1" customFormat="1" ht="13.8">
      <c r="A1533" s="28">
        <v>5157</v>
      </c>
      <c r="B1533" s="28" t="s">
        <v>1217</v>
      </c>
      <c r="C1533" s="44" t="s">
        <v>964</v>
      </c>
      <c r="D1533" s="45"/>
      <c r="E1533" s="33" t="str">
        <f>IF(D1533&gt;0,($N$2-Excel_BuiltIn__FilterDatabase__1[[#This Row],[Szül Év.Hó.Nap]])/365.25,"0")</f>
        <v>0</v>
      </c>
      <c r="F1533" s="40"/>
      <c r="G1533" s="34" t="str">
        <f>CONCATENATE(H1533,Excel_BuiltIn__FilterDatabase__1[[#This Row],[Felnőtt]],Excel_BuiltIn__FilterDatabase__1[[#This Row],[Senior]],Excel_BuiltIn__FilterDatabase__1[[#This Row],[Super.s]],L1533)</f>
        <v xml:space="preserve">Super.s </v>
      </c>
      <c r="H1533" s="34" t="str">
        <f>IF(L1533="Nő","",IF(Excel_BuiltIn__FilterDatabase__1[[#This Row],[Kor]]&gt;=1=AND(Excel_BuiltIn__FilterDatabase__1[[#This Row],[Kor]]&lt;18),"Junior ",""))</f>
        <v/>
      </c>
      <c r="I1533" s="34" t="str">
        <f>IF(L1533="Nő","",IF(Excel_BuiltIn__FilterDatabase__1[[#This Row],[Kor]]&gt;=18=AND(Excel_BuiltIn__FilterDatabase__1[[#This Row],[Kor]]&lt;=49),"Felnőtt ",""))</f>
        <v/>
      </c>
      <c r="J1533" s="34" t="str">
        <f>IF(L1533="Nő","",IF(Excel_BuiltIn__FilterDatabase__1[[#This Row],[Kor]]&gt;49=AND(Excel_BuiltIn__FilterDatabase__1[[#This Row],[Kor]]&lt;=59),"Senior ",""))</f>
        <v/>
      </c>
      <c r="K1533" s="34" t="str">
        <f>IF(L1533="Nő","",IF(Excel_BuiltIn__FilterDatabase__1[[#This Row],[Kor]]&gt;=60,"Super.s ",""))</f>
        <v xml:space="preserve">Super.s </v>
      </c>
      <c r="L1533" s="34" t="str">
        <f>IF(Excel_BuiltIn__FilterDatabase__1[[#This Row],[Nem]]="Nő","Lady","")</f>
        <v/>
      </c>
    </row>
    <row r="1534" spans="1:12" s="1" customFormat="1" ht="13.8">
      <c r="A1534" s="28">
        <v>5158</v>
      </c>
      <c r="B1534" s="28" t="s">
        <v>1218</v>
      </c>
      <c r="C1534" s="44" t="s">
        <v>964</v>
      </c>
      <c r="D1534" s="45"/>
      <c r="E1534" s="33" t="str">
        <f>IF(D1534&gt;0,($N$2-Excel_BuiltIn__FilterDatabase__1[[#This Row],[Szül Év.Hó.Nap]])/365.25,"0")</f>
        <v>0</v>
      </c>
      <c r="F1534" s="40"/>
      <c r="G1534" s="34" t="str">
        <f>CONCATENATE(H1534,Excel_BuiltIn__FilterDatabase__1[[#This Row],[Felnőtt]],Excel_BuiltIn__FilterDatabase__1[[#This Row],[Senior]],Excel_BuiltIn__FilterDatabase__1[[#This Row],[Super.s]],L1534)</f>
        <v xml:space="preserve">Super.s </v>
      </c>
      <c r="H1534" s="34" t="str">
        <f>IF(L1534="Nő","",IF(Excel_BuiltIn__FilterDatabase__1[[#This Row],[Kor]]&gt;=1=AND(Excel_BuiltIn__FilterDatabase__1[[#This Row],[Kor]]&lt;18),"Junior ",""))</f>
        <v/>
      </c>
      <c r="I1534" s="34" t="str">
        <f>IF(L1534="Nő","",IF(Excel_BuiltIn__FilterDatabase__1[[#This Row],[Kor]]&gt;=18=AND(Excel_BuiltIn__FilterDatabase__1[[#This Row],[Kor]]&lt;=49),"Felnőtt ",""))</f>
        <v/>
      </c>
      <c r="J1534" s="34" t="str">
        <f>IF(L1534="Nő","",IF(Excel_BuiltIn__FilterDatabase__1[[#This Row],[Kor]]&gt;49=AND(Excel_BuiltIn__FilterDatabase__1[[#This Row],[Kor]]&lt;=59),"Senior ",""))</f>
        <v/>
      </c>
      <c r="K1534" s="34" t="str">
        <f>IF(L1534="Nő","",IF(Excel_BuiltIn__FilterDatabase__1[[#This Row],[Kor]]&gt;=60,"Super.s ",""))</f>
        <v xml:space="preserve">Super.s </v>
      </c>
      <c r="L1534" s="34" t="str">
        <f>IF(Excel_BuiltIn__FilterDatabase__1[[#This Row],[Nem]]="Nő","Lady","")</f>
        <v/>
      </c>
    </row>
    <row r="1535" spans="1:12" s="1" customFormat="1" ht="27.6">
      <c r="A1535" s="28">
        <v>5160</v>
      </c>
      <c r="B1535" s="28" t="s">
        <v>2658</v>
      </c>
      <c r="C1535" s="44" t="s">
        <v>27</v>
      </c>
      <c r="D1535" s="45"/>
      <c r="E1535" s="33" t="str">
        <f>IF(D1535&gt;0,($N$2-Excel_BuiltIn__FilterDatabase__1[[#This Row],[Szül Év.Hó.Nap]])/365.25,"0")</f>
        <v>0</v>
      </c>
      <c r="F1535" s="40"/>
      <c r="G1535" s="34" t="str">
        <f>CONCATENATE(H1535,Excel_BuiltIn__FilterDatabase__1[[#This Row],[Felnőtt]],Excel_BuiltIn__FilterDatabase__1[[#This Row],[Senior]],Excel_BuiltIn__FilterDatabase__1[[#This Row],[Super.s]],L1535)</f>
        <v xml:space="preserve">Super.s </v>
      </c>
      <c r="H1535" s="34" t="str">
        <f>IF(L1535="Nő","",IF(Excel_BuiltIn__FilterDatabase__1[[#This Row],[Kor]]&gt;=1=AND(Excel_BuiltIn__FilterDatabase__1[[#This Row],[Kor]]&lt;18),"Junior ",""))</f>
        <v/>
      </c>
      <c r="I1535" s="34" t="str">
        <f>IF(L1535="Nő","",IF(Excel_BuiltIn__FilterDatabase__1[[#This Row],[Kor]]&gt;=18=AND(Excel_BuiltIn__FilterDatabase__1[[#This Row],[Kor]]&lt;=49),"Felnőtt ",""))</f>
        <v/>
      </c>
      <c r="J1535" s="34" t="str">
        <f>IF(L1535="Nő","",IF(Excel_BuiltIn__FilterDatabase__1[[#This Row],[Kor]]&gt;49=AND(Excel_BuiltIn__FilterDatabase__1[[#This Row],[Kor]]&lt;=59),"Senior ",""))</f>
        <v/>
      </c>
      <c r="K1535" s="34" t="str">
        <f>IF(L1535="Nő","",IF(Excel_BuiltIn__FilterDatabase__1[[#This Row],[Kor]]&gt;=60,"Super.s ",""))</f>
        <v xml:space="preserve">Super.s </v>
      </c>
      <c r="L1535" s="34" t="str">
        <f>IF(Excel_BuiltIn__FilterDatabase__1[[#This Row],[Nem]]="Nő","Lady","")</f>
        <v/>
      </c>
    </row>
    <row r="1536" spans="1:12" s="1" customFormat="1" ht="27.6">
      <c r="A1536" s="28">
        <v>5161</v>
      </c>
      <c r="B1536" s="28" t="s">
        <v>1219</v>
      </c>
      <c r="C1536" s="44" t="s">
        <v>27</v>
      </c>
      <c r="D1536" s="45"/>
      <c r="E1536" s="33" t="str">
        <f>IF(D1536&gt;0,($N$2-Excel_BuiltIn__FilterDatabase__1[[#This Row],[Szül Év.Hó.Nap]])/365.25,"0")</f>
        <v>0</v>
      </c>
      <c r="F1536" s="40"/>
      <c r="G1536" s="34" t="str">
        <f>CONCATENATE(H1536,Excel_BuiltIn__FilterDatabase__1[[#This Row],[Felnőtt]],Excel_BuiltIn__FilterDatabase__1[[#This Row],[Senior]],Excel_BuiltIn__FilterDatabase__1[[#This Row],[Super.s]],L1536)</f>
        <v xml:space="preserve">Super.s </v>
      </c>
      <c r="H1536" s="34" t="str">
        <f>IF(L1536="Nő","",IF(Excel_BuiltIn__FilterDatabase__1[[#This Row],[Kor]]&gt;=1=AND(Excel_BuiltIn__FilterDatabase__1[[#This Row],[Kor]]&lt;18),"Junior ",""))</f>
        <v/>
      </c>
      <c r="I1536" s="34" t="str">
        <f>IF(L1536="Nő","",IF(Excel_BuiltIn__FilterDatabase__1[[#This Row],[Kor]]&gt;=18=AND(Excel_BuiltIn__FilterDatabase__1[[#This Row],[Kor]]&lt;=49),"Felnőtt ",""))</f>
        <v/>
      </c>
      <c r="J1536" s="34" t="str">
        <f>IF(L1536="Nő","",IF(Excel_BuiltIn__FilterDatabase__1[[#This Row],[Kor]]&gt;49=AND(Excel_BuiltIn__FilterDatabase__1[[#This Row],[Kor]]&lt;=59),"Senior ",""))</f>
        <v/>
      </c>
      <c r="K1536" s="34" t="str">
        <f>IF(L1536="Nő","",IF(Excel_BuiltIn__FilterDatabase__1[[#This Row],[Kor]]&gt;=60,"Super.s ",""))</f>
        <v xml:space="preserve">Super.s </v>
      </c>
      <c r="L1536" s="34" t="str">
        <f>IF(Excel_BuiltIn__FilterDatabase__1[[#This Row],[Nem]]="Nő","Lady","")</f>
        <v/>
      </c>
    </row>
    <row r="1537" spans="1:12" s="1" customFormat="1" ht="13.8">
      <c r="A1537" s="28">
        <v>5163</v>
      </c>
      <c r="B1537" s="28" t="s">
        <v>1220</v>
      </c>
      <c r="C1537" s="44" t="s">
        <v>939</v>
      </c>
      <c r="D1537" s="45"/>
      <c r="E1537" s="33" t="str">
        <f>IF(D1537&gt;0,($N$2-Excel_BuiltIn__FilterDatabase__1[[#This Row],[Szül Év.Hó.Nap]])/365.25,"0")</f>
        <v>0</v>
      </c>
      <c r="F1537" s="40"/>
      <c r="G1537" s="34" t="str">
        <f>CONCATENATE(H1537,Excel_BuiltIn__FilterDatabase__1[[#This Row],[Felnőtt]],Excel_BuiltIn__FilterDatabase__1[[#This Row],[Senior]],Excel_BuiltIn__FilterDatabase__1[[#This Row],[Super.s]],L1537)</f>
        <v xml:space="preserve">Super.s </v>
      </c>
      <c r="H1537" s="34" t="str">
        <f>IF(L1537="Nő","",IF(Excel_BuiltIn__FilterDatabase__1[[#This Row],[Kor]]&gt;=1=AND(Excel_BuiltIn__FilterDatabase__1[[#This Row],[Kor]]&lt;18),"Junior ",""))</f>
        <v/>
      </c>
      <c r="I1537" s="34" t="str">
        <f>IF(L1537="Nő","",IF(Excel_BuiltIn__FilterDatabase__1[[#This Row],[Kor]]&gt;=18=AND(Excel_BuiltIn__FilterDatabase__1[[#This Row],[Kor]]&lt;=49),"Felnőtt ",""))</f>
        <v/>
      </c>
      <c r="J1537" s="34" t="str">
        <f>IF(L1537="Nő","",IF(Excel_BuiltIn__FilterDatabase__1[[#This Row],[Kor]]&gt;49=AND(Excel_BuiltIn__FilterDatabase__1[[#This Row],[Kor]]&lt;=59),"Senior ",""))</f>
        <v/>
      </c>
      <c r="K1537" s="34" t="str">
        <f>IF(L1537="Nő","",IF(Excel_BuiltIn__FilterDatabase__1[[#This Row],[Kor]]&gt;=60,"Super.s ",""))</f>
        <v xml:space="preserve">Super.s </v>
      </c>
      <c r="L1537" s="34" t="str">
        <f>IF(Excel_BuiltIn__FilterDatabase__1[[#This Row],[Nem]]="Nő","Lady","")</f>
        <v/>
      </c>
    </row>
    <row r="1538" spans="1:12" s="1" customFormat="1" ht="13.8">
      <c r="A1538" s="28">
        <v>5164</v>
      </c>
      <c r="B1538" s="28" t="s">
        <v>868</v>
      </c>
      <c r="C1538" s="44" t="s">
        <v>606</v>
      </c>
      <c r="D1538" s="45"/>
      <c r="E1538" s="33" t="str">
        <f>IF(D1538&gt;0,($N$2-Excel_BuiltIn__FilterDatabase__1[[#This Row],[Szül Év.Hó.Nap]])/365.25,"0")</f>
        <v>0</v>
      </c>
      <c r="F1538" s="40"/>
      <c r="G1538" s="34" t="str">
        <f>CONCATENATE(H1538,Excel_BuiltIn__FilterDatabase__1[[#This Row],[Felnőtt]],Excel_BuiltIn__FilterDatabase__1[[#This Row],[Senior]],Excel_BuiltIn__FilterDatabase__1[[#This Row],[Super.s]],L1538)</f>
        <v xml:space="preserve">Super.s </v>
      </c>
      <c r="H1538" s="34" t="str">
        <f>IF(L1538="Nő","",IF(Excel_BuiltIn__FilterDatabase__1[[#This Row],[Kor]]&gt;=1=AND(Excel_BuiltIn__FilterDatabase__1[[#This Row],[Kor]]&lt;18),"Junior ",""))</f>
        <v/>
      </c>
      <c r="I1538" s="34" t="str">
        <f>IF(L1538="Nő","",IF(Excel_BuiltIn__FilterDatabase__1[[#This Row],[Kor]]&gt;=18=AND(Excel_BuiltIn__FilterDatabase__1[[#This Row],[Kor]]&lt;=49),"Felnőtt ",""))</f>
        <v/>
      </c>
      <c r="J1538" s="34" t="str">
        <f>IF(L1538="Nő","",IF(Excel_BuiltIn__FilterDatabase__1[[#This Row],[Kor]]&gt;49=AND(Excel_BuiltIn__FilterDatabase__1[[#This Row],[Kor]]&lt;=59),"Senior ",""))</f>
        <v/>
      </c>
      <c r="K1538" s="34" t="str">
        <f>IF(L1538="Nő","",IF(Excel_BuiltIn__FilterDatabase__1[[#This Row],[Kor]]&gt;=60,"Super.s ",""))</f>
        <v xml:space="preserve">Super.s </v>
      </c>
      <c r="L1538" s="34" t="str">
        <f>IF(Excel_BuiltIn__FilterDatabase__1[[#This Row],[Nem]]="Nő","Lady","")</f>
        <v/>
      </c>
    </row>
    <row r="1539" spans="1:12" s="1" customFormat="1" ht="13.8">
      <c r="A1539" s="28">
        <v>5165</v>
      </c>
      <c r="B1539" s="28" t="s">
        <v>1221</v>
      </c>
      <c r="C1539" s="44" t="s">
        <v>947</v>
      </c>
      <c r="D1539" s="45"/>
      <c r="E1539" s="33" t="str">
        <f>IF(D1539&gt;0,($N$2-Excel_BuiltIn__FilterDatabase__1[[#This Row],[Szül Év.Hó.Nap]])/365.25,"0")</f>
        <v>0</v>
      </c>
      <c r="F1539" s="40"/>
      <c r="G1539" s="34" t="str">
        <f>CONCATENATE(H1539,Excel_BuiltIn__FilterDatabase__1[[#This Row],[Felnőtt]],Excel_BuiltIn__FilterDatabase__1[[#This Row],[Senior]],Excel_BuiltIn__FilterDatabase__1[[#This Row],[Super.s]],L1539)</f>
        <v xml:space="preserve">Super.s </v>
      </c>
      <c r="H1539" s="34" t="str">
        <f>IF(L1539="Nő","",IF(Excel_BuiltIn__FilterDatabase__1[[#This Row],[Kor]]&gt;=1=AND(Excel_BuiltIn__FilterDatabase__1[[#This Row],[Kor]]&lt;18),"Junior ",""))</f>
        <v/>
      </c>
      <c r="I1539" s="34" t="str">
        <f>IF(L1539="Nő","",IF(Excel_BuiltIn__FilterDatabase__1[[#This Row],[Kor]]&gt;=18=AND(Excel_BuiltIn__FilterDatabase__1[[#This Row],[Kor]]&lt;=49),"Felnőtt ",""))</f>
        <v/>
      </c>
      <c r="J1539" s="34" t="str">
        <f>IF(L1539="Nő","",IF(Excel_BuiltIn__FilterDatabase__1[[#This Row],[Kor]]&gt;49=AND(Excel_BuiltIn__FilterDatabase__1[[#This Row],[Kor]]&lt;=59),"Senior ",""))</f>
        <v/>
      </c>
      <c r="K1539" s="34" t="str">
        <f>IF(L1539="Nő","",IF(Excel_BuiltIn__FilterDatabase__1[[#This Row],[Kor]]&gt;=60,"Super.s ",""))</f>
        <v xml:space="preserve">Super.s </v>
      </c>
      <c r="L1539" s="34" t="str">
        <f>IF(Excel_BuiltIn__FilterDatabase__1[[#This Row],[Nem]]="Nő","Lady","")</f>
        <v/>
      </c>
    </row>
    <row r="1540" spans="1:12" s="1" customFormat="1" ht="13.8">
      <c r="A1540" s="28">
        <v>5166</v>
      </c>
      <c r="B1540" s="28" t="s">
        <v>1222</v>
      </c>
      <c r="C1540" s="44" t="s">
        <v>589</v>
      </c>
      <c r="D1540" s="45"/>
      <c r="E1540" s="33" t="str">
        <f>IF(D1540&gt;0,($N$2-Excel_BuiltIn__FilterDatabase__1[[#This Row],[Szül Év.Hó.Nap]])/365.25,"0")</f>
        <v>0</v>
      </c>
      <c r="F1540" s="40"/>
      <c r="G1540" s="34" t="str">
        <f>CONCATENATE(H1540,Excel_BuiltIn__FilterDatabase__1[[#This Row],[Felnőtt]],Excel_BuiltIn__FilterDatabase__1[[#This Row],[Senior]],Excel_BuiltIn__FilterDatabase__1[[#This Row],[Super.s]],L1540)</f>
        <v xml:space="preserve">Super.s </v>
      </c>
      <c r="H1540" s="34" t="str">
        <f>IF(L1540="Nő","",IF(Excel_BuiltIn__FilterDatabase__1[[#This Row],[Kor]]&gt;=1=AND(Excel_BuiltIn__FilterDatabase__1[[#This Row],[Kor]]&lt;18),"Junior ",""))</f>
        <v/>
      </c>
      <c r="I1540" s="34" t="str">
        <f>IF(L1540="Nő","",IF(Excel_BuiltIn__FilterDatabase__1[[#This Row],[Kor]]&gt;=18=AND(Excel_BuiltIn__FilterDatabase__1[[#This Row],[Kor]]&lt;=49),"Felnőtt ",""))</f>
        <v/>
      </c>
      <c r="J1540" s="34" t="str">
        <f>IF(L1540="Nő","",IF(Excel_BuiltIn__FilterDatabase__1[[#This Row],[Kor]]&gt;49=AND(Excel_BuiltIn__FilterDatabase__1[[#This Row],[Kor]]&lt;=59),"Senior ",""))</f>
        <v/>
      </c>
      <c r="K1540" s="34" t="str">
        <f>IF(L1540="Nő","",IF(Excel_BuiltIn__FilterDatabase__1[[#This Row],[Kor]]&gt;=60,"Super.s ",""))</f>
        <v xml:space="preserve">Super.s </v>
      </c>
      <c r="L1540" s="34" t="str">
        <f>IF(Excel_BuiltIn__FilterDatabase__1[[#This Row],[Nem]]="Nő","Lady","")</f>
        <v/>
      </c>
    </row>
    <row r="1541" spans="1:12" s="1" customFormat="1" ht="13.8">
      <c r="A1541" s="28">
        <v>5167</v>
      </c>
      <c r="B1541" s="28" t="s">
        <v>1223</v>
      </c>
      <c r="C1541" s="44" t="s">
        <v>1627</v>
      </c>
      <c r="D1541" s="45"/>
      <c r="E1541" s="33" t="str">
        <f>IF(D1541&gt;0,($N$2-Excel_BuiltIn__FilterDatabase__1[[#This Row],[Szül Év.Hó.Nap]])/365.25,"0")</f>
        <v>0</v>
      </c>
      <c r="F1541" s="40"/>
      <c r="G1541" s="34" t="str">
        <f>CONCATENATE(H1541,Excel_BuiltIn__FilterDatabase__1[[#This Row],[Felnőtt]],Excel_BuiltIn__FilterDatabase__1[[#This Row],[Senior]],Excel_BuiltIn__FilterDatabase__1[[#This Row],[Super.s]],L1541)</f>
        <v xml:space="preserve">Super.s </v>
      </c>
      <c r="H1541" s="34" t="str">
        <f>IF(L1541="Nő","",IF(Excel_BuiltIn__FilterDatabase__1[[#This Row],[Kor]]&gt;=1=AND(Excel_BuiltIn__FilterDatabase__1[[#This Row],[Kor]]&lt;18),"Junior ",""))</f>
        <v/>
      </c>
      <c r="I1541" s="34" t="str">
        <f>IF(L1541="Nő","",IF(Excel_BuiltIn__FilterDatabase__1[[#This Row],[Kor]]&gt;=18=AND(Excel_BuiltIn__FilterDatabase__1[[#This Row],[Kor]]&lt;=49),"Felnőtt ",""))</f>
        <v/>
      </c>
      <c r="J1541" s="34" t="str">
        <f>IF(L1541="Nő","",IF(Excel_BuiltIn__FilterDatabase__1[[#This Row],[Kor]]&gt;49=AND(Excel_BuiltIn__FilterDatabase__1[[#This Row],[Kor]]&lt;=59),"Senior ",""))</f>
        <v/>
      </c>
      <c r="K1541" s="34" t="str">
        <f>IF(L1541="Nő","",IF(Excel_BuiltIn__FilterDatabase__1[[#This Row],[Kor]]&gt;=60,"Super.s ",""))</f>
        <v xml:space="preserve">Super.s </v>
      </c>
      <c r="L1541" s="34" t="str">
        <f>IF(Excel_BuiltIn__FilterDatabase__1[[#This Row],[Nem]]="Nő","Lady","")</f>
        <v/>
      </c>
    </row>
    <row r="1542" spans="1:12" s="1" customFormat="1" ht="13.8">
      <c r="A1542" s="28">
        <v>5168</v>
      </c>
      <c r="B1542" s="28" t="s">
        <v>1628</v>
      </c>
      <c r="C1542" s="44" t="s">
        <v>606</v>
      </c>
      <c r="D1542" s="45"/>
      <c r="E1542" s="33" t="str">
        <f>IF(D1542&gt;0,($N$2-Excel_BuiltIn__FilterDatabase__1[[#This Row],[Szül Év.Hó.Nap]])/365.25,"0")</f>
        <v>0</v>
      </c>
      <c r="F1542" s="40"/>
      <c r="G1542" s="34" t="str">
        <f>CONCATENATE(H1542,Excel_BuiltIn__FilterDatabase__1[[#This Row],[Felnőtt]],Excel_BuiltIn__FilterDatabase__1[[#This Row],[Senior]],Excel_BuiltIn__FilterDatabase__1[[#This Row],[Super.s]],L1542)</f>
        <v xml:space="preserve">Super.s </v>
      </c>
      <c r="H1542" s="34" t="str">
        <f>IF(L1542="Nő","",IF(Excel_BuiltIn__FilterDatabase__1[[#This Row],[Kor]]&gt;=1=AND(Excel_BuiltIn__FilterDatabase__1[[#This Row],[Kor]]&lt;18),"Junior ",""))</f>
        <v/>
      </c>
      <c r="I1542" s="34" t="str">
        <f>IF(L1542="Nő","",IF(Excel_BuiltIn__FilterDatabase__1[[#This Row],[Kor]]&gt;=18=AND(Excel_BuiltIn__FilterDatabase__1[[#This Row],[Kor]]&lt;=49),"Felnőtt ",""))</f>
        <v/>
      </c>
      <c r="J1542" s="34" t="str">
        <f>IF(L1542="Nő","",IF(Excel_BuiltIn__FilterDatabase__1[[#This Row],[Kor]]&gt;49=AND(Excel_BuiltIn__FilterDatabase__1[[#This Row],[Kor]]&lt;=59),"Senior ",""))</f>
        <v/>
      </c>
      <c r="K1542" s="34" t="str">
        <f>IF(L1542="Nő","",IF(Excel_BuiltIn__FilterDatabase__1[[#This Row],[Kor]]&gt;=60,"Super.s ",""))</f>
        <v xml:space="preserve">Super.s </v>
      </c>
      <c r="L1542" s="34" t="str">
        <f>IF(Excel_BuiltIn__FilterDatabase__1[[#This Row],[Nem]]="Nő","Lady","")</f>
        <v/>
      </c>
    </row>
    <row r="1543" spans="1:12" s="1" customFormat="1" ht="13.8">
      <c r="A1543" s="28">
        <v>5170</v>
      </c>
      <c r="B1543" s="28" t="s">
        <v>2659</v>
      </c>
      <c r="C1543" s="44" t="s">
        <v>85</v>
      </c>
      <c r="D1543" s="45"/>
      <c r="E1543" s="33" t="str">
        <f>IF(D1543&gt;0,($N$2-Excel_BuiltIn__FilterDatabase__1[[#This Row],[Szül Év.Hó.Nap]])/365.25,"0")</f>
        <v>0</v>
      </c>
      <c r="F1543" s="40"/>
      <c r="G1543" s="34" t="str">
        <f>CONCATENATE(H1543,Excel_BuiltIn__FilterDatabase__1[[#This Row],[Felnőtt]],Excel_BuiltIn__FilterDatabase__1[[#This Row],[Senior]],Excel_BuiltIn__FilterDatabase__1[[#This Row],[Super.s]],L1543)</f>
        <v xml:space="preserve">Super.s </v>
      </c>
      <c r="H1543" s="34" t="str">
        <f>IF(L1543="Nő","",IF(Excel_BuiltIn__FilterDatabase__1[[#This Row],[Kor]]&gt;=1=AND(Excel_BuiltIn__FilterDatabase__1[[#This Row],[Kor]]&lt;18),"Junior ",""))</f>
        <v/>
      </c>
      <c r="I1543" s="34" t="str">
        <f>IF(L1543="Nő","",IF(Excel_BuiltIn__FilterDatabase__1[[#This Row],[Kor]]&gt;=18=AND(Excel_BuiltIn__FilterDatabase__1[[#This Row],[Kor]]&lt;=49),"Felnőtt ",""))</f>
        <v/>
      </c>
      <c r="J1543" s="34" t="str">
        <f>IF(L1543="Nő","",IF(Excel_BuiltIn__FilterDatabase__1[[#This Row],[Kor]]&gt;49=AND(Excel_BuiltIn__FilterDatabase__1[[#This Row],[Kor]]&lt;=59),"Senior ",""))</f>
        <v/>
      </c>
      <c r="K1543" s="34" t="str">
        <f>IF(L1543="Nő","",IF(Excel_BuiltIn__FilterDatabase__1[[#This Row],[Kor]]&gt;=60,"Super.s ",""))</f>
        <v xml:space="preserve">Super.s </v>
      </c>
      <c r="L1543" s="34" t="str">
        <f>IF(Excel_BuiltIn__FilterDatabase__1[[#This Row],[Nem]]="Nő","Lady","")</f>
        <v/>
      </c>
    </row>
    <row r="1544" spans="1:12" s="1" customFormat="1" ht="13.8">
      <c r="A1544" s="28">
        <v>5171</v>
      </c>
      <c r="B1544" s="28" t="s">
        <v>1224</v>
      </c>
      <c r="C1544" s="44" t="s">
        <v>27</v>
      </c>
      <c r="D1544" s="45"/>
      <c r="E1544" s="33" t="str">
        <f>IF(D1544&gt;0,($N$2-Excel_BuiltIn__FilterDatabase__1[[#This Row],[Szül Év.Hó.Nap]])/365.25,"0")</f>
        <v>0</v>
      </c>
      <c r="F1544" s="40"/>
      <c r="G1544" s="34" t="str">
        <f>CONCATENATE(H1544,Excel_BuiltIn__FilterDatabase__1[[#This Row],[Felnőtt]],Excel_BuiltIn__FilterDatabase__1[[#This Row],[Senior]],Excel_BuiltIn__FilterDatabase__1[[#This Row],[Super.s]],L1544)</f>
        <v xml:space="preserve">Super.s </v>
      </c>
      <c r="H1544" s="34" t="str">
        <f>IF(L1544="Nő","",IF(Excel_BuiltIn__FilterDatabase__1[[#This Row],[Kor]]&gt;=1=AND(Excel_BuiltIn__FilterDatabase__1[[#This Row],[Kor]]&lt;18),"Junior ",""))</f>
        <v/>
      </c>
      <c r="I1544" s="34" t="str">
        <f>IF(L1544="Nő","",IF(Excel_BuiltIn__FilterDatabase__1[[#This Row],[Kor]]&gt;=18=AND(Excel_BuiltIn__FilterDatabase__1[[#This Row],[Kor]]&lt;=49),"Felnőtt ",""))</f>
        <v/>
      </c>
      <c r="J1544" s="34" t="str">
        <f>IF(L1544="Nő","",IF(Excel_BuiltIn__FilterDatabase__1[[#This Row],[Kor]]&gt;49=AND(Excel_BuiltIn__FilterDatabase__1[[#This Row],[Kor]]&lt;=59),"Senior ",""))</f>
        <v/>
      </c>
      <c r="K1544" s="34" t="str">
        <f>IF(L1544="Nő","",IF(Excel_BuiltIn__FilterDatabase__1[[#This Row],[Kor]]&gt;=60,"Super.s ",""))</f>
        <v xml:space="preserve">Super.s </v>
      </c>
      <c r="L1544" s="34" t="str">
        <f>IF(Excel_BuiltIn__FilterDatabase__1[[#This Row],[Nem]]="Nő","Lady","")</f>
        <v/>
      </c>
    </row>
    <row r="1545" spans="1:12" s="1" customFormat="1" ht="13.8">
      <c r="A1545" s="28">
        <v>5174</v>
      </c>
      <c r="B1545" s="28" t="s">
        <v>2660</v>
      </c>
      <c r="C1545" s="44" t="s">
        <v>2364</v>
      </c>
      <c r="D1545" s="45"/>
      <c r="E1545" s="33" t="str">
        <f>IF(D1545&gt;0,($N$2-Excel_BuiltIn__FilterDatabase__1[[#This Row],[Szül Év.Hó.Nap]])/365.25,"0")</f>
        <v>0</v>
      </c>
      <c r="F1545" s="40"/>
      <c r="G1545" s="34" t="str">
        <f>CONCATENATE(H1545,Excel_BuiltIn__FilterDatabase__1[[#This Row],[Felnőtt]],Excel_BuiltIn__FilterDatabase__1[[#This Row],[Senior]],Excel_BuiltIn__FilterDatabase__1[[#This Row],[Super.s]],L1545)</f>
        <v xml:space="preserve">Super.s </v>
      </c>
      <c r="H1545" s="34" t="str">
        <f>IF(L1545="Nő","",IF(Excel_BuiltIn__FilterDatabase__1[[#This Row],[Kor]]&gt;=1=AND(Excel_BuiltIn__FilterDatabase__1[[#This Row],[Kor]]&lt;18),"Junior ",""))</f>
        <v/>
      </c>
      <c r="I1545" s="34" t="str">
        <f>IF(L1545="Nő","",IF(Excel_BuiltIn__FilterDatabase__1[[#This Row],[Kor]]&gt;=18=AND(Excel_BuiltIn__FilterDatabase__1[[#This Row],[Kor]]&lt;=49),"Felnőtt ",""))</f>
        <v/>
      </c>
      <c r="J1545" s="34" t="str">
        <f>IF(L1545="Nő","",IF(Excel_BuiltIn__FilterDatabase__1[[#This Row],[Kor]]&gt;49=AND(Excel_BuiltIn__FilterDatabase__1[[#This Row],[Kor]]&lt;=59),"Senior ",""))</f>
        <v/>
      </c>
      <c r="K1545" s="34" t="str">
        <f>IF(L1545="Nő","",IF(Excel_BuiltIn__FilterDatabase__1[[#This Row],[Kor]]&gt;=60,"Super.s ",""))</f>
        <v xml:space="preserve">Super.s </v>
      </c>
      <c r="L1545" s="34" t="str">
        <f>IF(Excel_BuiltIn__FilterDatabase__1[[#This Row],[Nem]]="Nő","Lady","")</f>
        <v/>
      </c>
    </row>
    <row r="1546" spans="1:12" s="1" customFormat="1" ht="13.8">
      <c r="A1546" s="28">
        <v>5175</v>
      </c>
      <c r="B1546" s="28" t="s">
        <v>1225</v>
      </c>
      <c r="C1546" s="44" t="s">
        <v>991</v>
      </c>
      <c r="D1546" s="45"/>
      <c r="E1546" s="33" t="str">
        <f>IF(D1546&gt;0,($N$2-Excel_BuiltIn__FilterDatabase__1[[#This Row],[Szül Év.Hó.Nap]])/365.25,"0")</f>
        <v>0</v>
      </c>
      <c r="F1546" s="40"/>
      <c r="G1546" s="34" t="str">
        <f>CONCATENATE(H1546,Excel_BuiltIn__FilterDatabase__1[[#This Row],[Felnőtt]],Excel_BuiltIn__FilterDatabase__1[[#This Row],[Senior]],Excel_BuiltIn__FilterDatabase__1[[#This Row],[Super.s]],L1546)</f>
        <v xml:space="preserve">Super.s </v>
      </c>
      <c r="H1546" s="34" t="str">
        <f>IF(L1546="Nő","",IF(Excel_BuiltIn__FilterDatabase__1[[#This Row],[Kor]]&gt;=1=AND(Excel_BuiltIn__FilterDatabase__1[[#This Row],[Kor]]&lt;18),"Junior ",""))</f>
        <v/>
      </c>
      <c r="I1546" s="34" t="str">
        <f>IF(L1546="Nő","",IF(Excel_BuiltIn__FilterDatabase__1[[#This Row],[Kor]]&gt;=18=AND(Excel_BuiltIn__FilterDatabase__1[[#This Row],[Kor]]&lt;=49),"Felnőtt ",""))</f>
        <v/>
      </c>
      <c r="J1546" s="34" t="str">
        <f>IF(L1546="Nő","",IF(Excel_BuiltIn__FilterDatabase__1[[#This Row],[Kor]]&gt;49=AND(Excel_BuiltIn__FilterDatabase__1[[#This Row],[Kor]]&lt;=59),"Senior ",""))</f>
        <v/>
      </c>
      <c r="K1546" s="34" t="str">
        <f>IF(L1546="Nő","",IF(Excel_BuiltIn__FilterDatabase__1[[#This Row],[Kor]]&gt;=60,"Super.s ",""))</f>
        <v xml:space="preserve">Super.s </v>
      </c>
      <c r="L1546" s="34" t="str">
        <f>IF(Excel_BuiltIn__FilterDatabase__1[[#This Row],[Nem]]="Nő","Lady","")</f>
        <v/>
      </c>
    </row>
    <row r="1547" spans="1:12" s="1" customFormat="1" ht="13.8">
      <c r="A1547" s="28">
        <v>5176</v>
      </c>
      <c r="B1547" s="28" t="s">
        <v>1226</v>
      </c>
      <c r="C1547" s="44" t="s">
        <v>986</v>
      </c>
      <c r="D1547" s="45"/>
      <c r="E1547" s="33" t="str">
        <f>IF(D1547&gt;0,($N$2-Excel_BuiltIn__FilterDatabase__1[[#This Row],[Szül Év.Hó.Nap]])/365.25,"0")</f>
        <v>0</v>
      </c>
      <c r="F1547" s="40"/>
      <c r="G1547" s="34" t="str">
        <f>CONCATENATE(H1547,Excel_BuiltIn__FilterDatabase__1[[#This Row],[Felnőtt]],Excel_BuiltIn__FilterDatabase__1[[#This Row],[Senior]],Excel_BuiltIn__FilterDatabase__1[[#This Row],[Super.s]],L1547)</f>
        <v xml:space="preserve">Super.s </v>
      </c>
      <c r="H1547" s="34" t="str">
        <f>IF(L1547="Nő","",IF(Excel_BuiltIn__FilterDatabase__1[[#This Row],[Kor]]&gt;=1=AND(Excel_BuiltIn__FilterDatabase__1[[#This Row],[Kor]]&lt;18),"Junior ",""))</f>
        <v/>
      </c>
      <c r="I1547" s="34" t="str">
        <f>IF(L1547="Nő","",IF(Excel_BuiltIn__FilterDatabase__1[[#This Row],[Kor]]&gt;=18=AND(Excel_BuiltIn__FilterDatabase__1[[#This Row],[Kor]]&lt;=49),"Felnőtt ",""))</f>
        <v/>
      </c>
      <c r="J1547" s="34" t="str">
        <f>IF(L1547="Nő","",IF(Excel_BuiltIn__FilterDatabase__1[[#This Row],[Kor]]&gt;49=AND(Excel_BuiltIn__FilterDatabase__1[[#This Row],[Kor]]&lt;=59),"Senior ",""))</f>
        <v/>
      </c>
      <c r="K1547" s="34" t="str">
        <f>IF(L1547="Nő","",IF(Excel_BuiltIn__FilterDatabase__1[[#This Row],[Kor]]&gt;=60,"Super.s ",""))</f>
        <v xml:space="preserve">Super.s </v>
      </c>
      <c r="L1547" s="34" t="str">
        <f>IF(Excel_BuiltIn__FilterDatabase__1[[#This Row],[Nem]]="Nő","Lady","")</f>
        <v/>
      </c>
    </row>
    <row r="1548" spans="1:12" s="1" customFormat="1" ht="21">
      <c r="A1548" s="28">
        <v>5179</v>
      </c>
      <c r="B1548" s="28" t="s">
        <v>1228</v>
      </c>
      <c r="C1548" s="44" t="s">
        <v>977</v>
      </c>
      <c r="D1548" s="45"/>
      <c r="E1548" s="33" t="str">
        <f>IF(D1548&gt;0,($N$2-Excel_BuiltIn__FilterDatabase__1[[#This Row],[Szül Év.Hó.Nap]])/365.25,"0")</f>
        <v>0</v>
      </c>
      <c r="F1548" s="40"/>
      <c r="G1548" s="34" t="str">
        <f>CONCATENATE(H1548,Excel_BuiltIn__FilterDatabase__1[[#This Row],[Felnőtt]],Excel_BuiltIn__FilterDatabase__1[[#This Row],[Senior]],Excel_BuiltIn__FilterDatabase__1[[#This Row],[Super.s]],L1548)</f>
        <v xml:space="preserve">Super.s </v>
      </c>
      <c r="H1548" s="34" t="str">
        <f>IF(L1548="Nő","",IF(Excel_BuiltIn__FilterDatabase__1[[#This Row],[Kor]]&gt;=1=AND(Excel_BuiltIn__FilterDatabase__1[[#This Row],[Kor]]&lt;18),"Junior ",""))</f>
        <v/>
      </c>
      <c r="I1548" s="34" t="str">
        <f>IF(L1548="Nő","",IF(Excel_BuiltIn__FilterDatabase__1[[#This Row],[Kor]]&gt;=18=AND(Excel_BuiltIn__FilterDatabase__1[[#This Row],[Kor]]&lt;=49),"Felnőtt ",""))</f>
        <v/>
      </c>
      <c r="J1548" s="34" t="str">
        <f>IF(L1548="Nő","",IF(Excel_BuiltIn__FilterDatabase__1[[#This Row],[Kor]]&gt;49=AND(Excel_BuiltIn__FilterDatabase__1[[#This Row],[Kor]]&lt;=59),"Senior ",""))</f>
        <v/>
      </c>
      <c r="K1548" s="34" t="str">
        <f>IF(L1548="Nő","",IF(Excel_BuiltIn__FilterDatabase__1[[#This Row],[Kor]]&gt;=60,"Super.s ",""))</f>
        <v xml:space="preserve">Super.s </v>
      </c>
      <c r="L1548" s="34" t="str">
        <f>IF(Excel_BuiltIn__FilterDatabase__1[[#This Row],[Nem]]="Nő","Lady","")</f>
        <v/>
      </c>
    </row>
    <row r="1549" spans="1:12" s="1" customFormat="1" ht="13.8">
      <c r="A1549" s="28">
        <v>5180</v>
      </c>
      <c r="B1549" s="28" t="s">
        <v>2661</v>
      </c>
      <c r="C1549" s="44" t="s">
        <v>959</v>
      </c>
      <c r="D1549" s="45"/>
      <c r="E1549" s="33" t="str">
        <f>IF(D1549&gt;0,($N$2-Excel_BuiltIn__FilterDatabase__1[[#This Row],[Szül Év.Hó.Nap]])/365.25,"0")</f>
        <v>0</v>
      </c>
      <c r="F1549" s="40"/>
      <c r="G1549" s="34" t="str">
        <f>CONCATENATE(H1549,Excel_BuiltIn__FilterDatabase__1[[#This Row],[Felnőtt]],Excel_BuiltIn__FilterDatabase__1[[#This Row],[Senior]],Excel_BuiltIn__FilterDatabase__1[[#This Row],[Super.s]],L1549)</f>
        <v xml:space="preserve">Super.s </v>
      </c>
      <c r="H1549" s="34" t="str">
        <f>IF(L1549="Nő","",IF(Excel_BuiltIn__FilterDatabase__1[[#This Row],[Kor]]&gt;=1=AND(Excel_BuiltIn__FilterDatabase__1[[#This Row],[Kor]]&lt;18),"Junior ",""))</f>
        <v/>
      </c>
      <c r="I1549" s="34" t="str">
        <f>IF(L1549="Nő","",IF(Excel_BuiltIn__FilterDatabase__1[[#This Row],[Kor]]&gt;=18=AND(Excel_BuiltIn__FilterDatabase__1[[#This Row],[Kor]]&lt;=49),"Felnőtt ",""))</f>
        <v/>
      </c>
      <c r="J1549" s="34" t="str">
        <f>IF(L1549="Nő","",IF(Excel_BuiltIn__FilterDatabase__1[[#This Row],[Kor]]&gt;49=AND(Excel_BuiltIn__FilterDatabase__1[[#This Row],[Kor]]&lt;=59),"Senior ",""))</f>
        <v/>
      </c>
      <c r="K1549" s="34" t="str">
        <f>IF(L1549="Nő","",IF(Excel_BuiltIn__FilterDatabase__1[[#This Row],[Kor]]&gt;=60,"Super.s ",""))</f>
        <v xml:space="preserve">Super.s </v>
      </c>
      <c r="L1549" s="34" t="str">
        <f>IF(Excel_BuiltIn__FilterDatabase__1[[#This Row],[Nem]]="Nő","Lady","")</f>
        <v/>
      </c>
    </row>
    <row r="1550" spans="1:12" s="1" customFormat="1" ht="13.8">
      <c r="A1550" s="28">
        <v>5181</v>
      </c>
      <c r="B1550" s="28" t="s">
        <v>2662</v>
      </c>
      <c r="C1550" s="44" t="s">
        <v>959</v>
      </c>
      <c r="D1550" s="45"/>
      <c r="E1550" s="33" t="str">
        <f>IF(D1550&gt;0,($N$2-Excel_BuiltIn__FilterDatabase__1[[#This Row],[Szül Év.Hó.Nap]])/365.25,"0")</f>
        <v>0</v>
      </c>
      <c r="F1550" s="40"/>
      <c r="G1550" s="34" t="str">
        <f>CONCATENATE(H1550,Excel_BuiltIn__FilterDatabase__1[[#This Row],[Felnőtt]],Excel_BuiltIn__FilterDatabase__1[[#This Row],[Senior]],Excel_BuiltIn__FilterDatabase__1[[#This Row],[Super.s]],L1550)</f>
        <v xml:space="preserve">Super.s </v>
      </c>
      <c r="H1550" s="34" t="str">
        <f>IF(L1550="Nő","",IF(Excel_BuiltIn__FilterDatabase__1[[#This Row],[Kor]]&gt;=1=AND(Excel_BuiltIn__FilterDatabase__1[[#This Row],[Kor]]&lt;18),"Junior ",""))</f>
        <v/>
      </c>
      <c r="I1550" s="34" t="str">
        <f>IF(L1550="Nő","",IF(Excel_BuiltIn__FilterDatabase__1[[#This Row],[Kor]]&gt;=18=AND(Excel_BuiltIn__FilterDatabase__1[[#This Row],[Kor]]&lt;=49),"Felnőtt ",""))</f>
        <v/>
      </c>
      <c r="J1550" s="34" t="str">
        <f>IF(L1550="Nő","",IF(Excel_BuiltIn__FilterDatabase__1[[#This Row],[Kor]]&gt;49=AND(Excel_BuiltIn__FilterDatabase__1[[#This Row],[Kor]]&lt;=59),"Senior ",""))</f>
        <v/>
      </c>
      <c r="K1550" s="34" t="str">
        <f>IF(L1550="Nő","",IF(Excel_BuiltIn__FilterDatabase__1[[#This Row],[Kor]]&gt;=60,"Super.s ",""))</f>
        <v xml:space="preserve">Super.s </v>
      </c>
      <c r="L1550" s="34" t="str">
        <f>IF(Excel_BuiltIn__FilterDatabase__1[[#This Row],[Nem]]="Nő","Lady","")</f>
        <v/>
      </c>
    </row>
    <row r="1551" spans="1:12" s="1" customFormat="1" ht="13.8">
      <c r="A1551" s="28">
        <v>5184</v>
      </c>
      <c r="B1551" s="28" t="s">
        <v>1229</v>
      </c>
      <c r="C1551" s="44" t="s">
        <v>1039</v>
      </c>
      <c r="D1551" s="45"/>
      <c r="E1551" s="33" t="str">
        <f>IF(D1551&gt;0,($N$2-Excel_BuiltIn__FilterDatabase__1[[#This Row],[Szül Év.Hó.Nap]])/365.25,"0")</f>
        <v>0</v>
      </c>
      <c r="F1551" s="40"/>
      <c r="G1551" s="34" t="str">
        <f>CONCATENATE(H1551,Excel_BuiltIn__FilterDatabase__1[[#This Row],[Felnőtt]],Excel_BuiltIn__FilterDatabase__1[[#This Row],[Senior]],Excel_BuiltIn__FilterDatabase__1[[#This Row],[Super.s]],L1551)</f>
        <v xml:space="preserve">Super.s </v>
      </c>
      <c r="H1551" s="34" t="str">
        <f>IF(L1551="Nő","",IF(Excel_BuiltIn__FilterDatabase__1[[#This Row],[Kor]]&gt;=1=AND(Excel_BuiltIn__FilterDatabase__1[[#This Row],[Kor]]&lt;18),"Junior ",""))</f>
        <v/>
      </c>
      <c r="I1551" s="34" t="str">
        <f>IF(L1551="Nő","",IF(Excel_BuiltIn__FilterDatabase__1[[#This Row],[Kor]]&gt;=18=AND(Excel_BuiltIn__FilterDatabase__1[[#This Row],[Kor]]&lt;=49),"Felnőtt ",""))</f>
        <v/>
      </c>
      <c r="J1551" s="34" t="str">
        <f>IF(L1551="Nő","",IF(Excel_BuiltIn__FilterDatabase__1[[#This Row],[Kor]]&gt;49=AND(Excel_BuiltIn__FilterDatabase__1[[#This Row],[Kor]]&lt;=59),"Senior ",""))</f>
        <v/>
      </c>
      <c r="K1551" s="34" t="str">
        <f>IF(L1551="Nő","",IF(Excel_BuiltIn__FilterDatabase__1[[#This Row],[Kor]]&gt;=60,"Super.s ",""))</f>
        <v xml:space="preserve">Super.s </v>
      </c>
      <c r="L1551" s="34" t="str">
        <f>IF(Excel_BuiltIn__FilterDatabase__1[[#This Row],[Nem]]="Nő","Lady","")</f>
        <v/>
      </c>
    </row>
    <row r="1552" spans="1:12" s="1" customFormat="1" ht="13.8">
      <c r="A1552" s="28">
        <v>5185</v>
      </c>
      <c r="B1552" s="28" t="s">
        <v>829</v>
      </c>
      <c r="C1552" s="44" t="s">
        <v>1515</v>
      </c>
      <c r="D1552" s="45"/>
      <c r="E1552" s="33" t="str">
        <f>IF(D1552&gt;0,($N$2-Excel_BuiltIn__FilterDatabase__1[[#This Row],[Szül Év.Hó.Nap]])/365.25,"0")</f>
        <v>0</v>
      </c>
      <c r="F1552" s="40"/>
      <c r="G1552" s="34" t="str">
        <f>CONCATENATE(H1552,Excel_BuiltIn__FilterDatabase__1[[#This Row],[Felnőtt]],Excel_BuiltIn__FilterDatabase__1[[#This Row],[Senior]],Excel_BuiltIn__FilterDatabase__1[[#This Row],[Super.s]],L1552)</f>
        <v xml:space="preserve">Super.s </v>
      </c>
      <c r="H1552" s="34" t="str">
        <f>IF(L1552="Nő","",IF(Excel_BuiltIn__FilterDatabase__1[[#This Row],[Kor]]&gt;=1=AND(Excel_BuiltIn__FilterDatabase__1[[#This Row],[Kor]]&lt;18),"Junior ",""))</f>
        <v/>
      </c>
      <c r="I1552" s="34" t="str">
        <f>IF(L1552="Nő","",IF(Excel_BuiltIn__FilterDatabase__1[[#This Row],[Kor]]&gt;=18=AND(Excel_BuiltIn__FilterDatabase__1[[#This Row],[Kor]]&lt;=49),"Felnőtt ",""))</f>
        <v/>
      </c>
      <c r="J1552" s="34" t="str">
        <f>IF(L1552="Nő","",IF(Excel_BuiltIn__FilterDatabase__1[[#This Row],[Kor]]&gt;49=AND(Excel_BuiltIn__FilterDatabase__1[[#This Row],[Kor]]&lt;=59),"Senior ",""))</f>
        <v/>
      </c>
      <c r="K1552" s="34" t="str">
        <f>IF(L1552="Nő","",IF(Excel_BuiltIn__FilterDatabase__1[[#This Row],[Kor]]&gt;=60,"Super.s ",""))</f>
        <v xml:space="preserve">Super.s </v>
      </c>
      <c r="L1552" s="34" t="str">
        <f>IF(Excel_BuiltIn__FilterDatabase__1[[#This Row],[Nem]]="Nő","Lady","")</f>
        <v/>
      </c>
    </row>
    <row r="1553" spans="1:12" s="1" customFormat="1" ht="27.6">
      <c r="A1553" s="28">
        <v>5189</v>
      </c>
      <c r="B1553" s="28" t="s">
        <v>2663</v>
      </c>
      <c r="C1553" s="44" t="s">
        <v>1020</v>
      </c>
      <c r="D1553" s="45"/>
      <c r="E1553" s="33" t="str">
        <f>IF(D1553&gt;0,($N$2-Excel_BuiltIn__FilterDatabase__1[[#This Row],[Szül Év.Hó.Nap]])/365.25,"0")</f>
        <v>0</v>
      </c>
      <c r="F1553" s="40"/>
      <c r="G1553" s="34" t="str">
        <f>CONCATENATE(H1553,Excel_BuiltIn__FilterDatabase__1[[#This Row],[Felnőtt]],Excel_BuiltIn__FilterDatabase__1[[#This Row],[Senior]],Excel_BuiltIn__FilterDatabase__1[[#This Row],[Super.s]],L1553)</f>
        <v xml:space="preserve">Super.s </v>
      </c>
      <c r="H1553" s="34" t="str">
        <f>IF(L1553="Nő","",IF(Excel_BuiltIn__FilterDatabase__1[[#This Row],[Kor]]&gt;=1=AND(Excel_BuiltIn__FilterDatabase__1[[#This Row],[Kor]]&lt;18),"Junior ",""))</f>
        <v/>
      </c>
      <c r="I1553" s="34" t="str">
        <f>IF(L1553="Nő","",IF(Excel_BuiltIn__FilterDatabase__1[[#This Row],[Kor]]&gt;=18=AND(Excel_BuiltIn__FilterDatabase__1[[#This Row],[Kor]]&lt;=49),"Felnőtt ",""))</f>
        <v/>
      </c>
      <c r="J1553" s="34" t="str">
        <f>IF(L1553="Nő","",IF(Excel_BuiltIn__FilterDatabase__1[[#This Row],[Kor]]&gt;49=AND(Excel_BuiltIn__FilterDatabase__1[[#This Row],[Kor]]&lt;=59),"Senior ",""))</f>
        <v/>
      </c>
      <c r="K1553" s="34" t="str">
        <f>IF(L1553="Nő","",IF(Excel_BuiltIn__FilterDatabase__1[[#This Row],[Kor]]&gt;=60,"Super.s ",""))</f>
        <v xml:space="preserve">Super.s </v>
      </c>
      <c r="L1553" s="34" t="str">
        <f>IF(Excel_BuiltIn__FilterDatabase__1[[#This Row],[Nem]]="Nő","Lady","")</f>
        <v/>
      </c>
    </row>
    <row r="1554" spans="1:12" s="1" customFormat="1" ht="13.8">
      <c r="A1554" s="28">
        <v>5190</v>
      </c>
      <c r="B1554" s="28" t="s">
        <v>1230</v>
      </c>
      <c r="C1554" s="44" t="s">
        <v>991</v>
      </c>
      <c r="D1554" s="45"/>
      <c r="E1554" s="33" t="str">
        <f>IF(D1554&gt;0,($N$2-Excel_BuiltIn__FilterDatabase__1[[#This Row],[Szül Év.Hó.Nap]])/365.25,"0")</f>
        <v>0</v>
      </c>
      <c r="F1554" s="40"/>
      <c r="G1554" s="34" t="str">
        <f>CONCATENATE(H1554,Excel_BuiltIn__FilterDatabase__1[[#This Row],[Felnőtt]],Excel_BuiltIn__FilterDatabase__1[[#This Row],[Senior]],Excel_BuiltIn__FilterDatabase__1[[#This Row],[Super.s]],L1554)</f>
        <v xml:space="preserve">Super.s </v>
      </c>
      <c r="H1554" s="34" t="str">
        <f>IF(L1554="Nő","",IF(Excel_BuiltIn__FilterDatabase__1[[#This Row],[Kor]]&gt;=1=AND(Excel_BuiltIn__FilterDatabase__1[[#This Row],[Kor]]&lt;18),"Junior ",""))</f>
        <v/>
      </c>
      <c r="I1554" s="34" t="str">
        <f>IF(L1554="Nő","",IF(Excel_BuiltIn__FilterDatabase__1[[#This Row],[Kor]]&gt;=18=AND(Excel_BuiltIn__FilterDatabase__1[[#This Row],[Kor]]&lt;=49),"Felnőtt ",""))</f>
        <v/>
      </c>
      <c r="J1554" s="34" t="str">
        <f>IF(L1554="Nő","",IF(Excel_BuiltIn__FilterDatabase__1[[#This Row],[Kor]]&gt;49=AND(Excel_BuiltIn__FilterDatabase__1[[#This Row],[Kor]]&lt;=59),"Senior ",""))</f>
        <v/>
      </c>
      <c r="K1554" s="34" t="str">
        <f>IF(L1554="Nő","",IF(Excel_BuiltIn__FilterDatabase__1[[#This Row],[Kor]]&gt;=60,"Super.s ",""))</f>
        <v xml:space="preserve">Super.s </v>
      </c>
      <c r="L1554" s="34" t="str">
        <f>IF(Excel_BuiltIn__FilterDatabase__1[[#This Row],[Nem]]="Nő","Lady","")</f>
        <v/>
      </c>
    </row>
    <row r="1555" spans="1:12" s="1" customFormat="1" ht="13.8">
      <c r="A1555" s="28">
        <v>5192</v>
      </c>
      <c r="B1555" s="28" t="s">
        <v>1231</v>
      </c>
      <c r="C1555" s="44" t="s">
        <v>87</v>
      </c>
      <c r="D1555" s="45"/>
      <c r="E1555" s="33" t="str">
        <f>IF(D1555&gt;0,($N$2-Excel_BuiltIn__FilterDatabase__1[[#This Row],[Szül Év.Hó.Nap]])/365.25,"0")</f>
        <v>0</v>
      </c>
      <c r="F1555" s="40"/>
      <c r="G1555" s="34" t="str">
        <f>CONCATENATE(H1555,Excel_BuiltIn__FilterDatabase__1[[#This Row],[Felnőtt]],Excel_BuiltIn__FilterDatabase__1[[#This Row],[Senior]],Excel_BuiltIn__FilterDatabase__1[[#This Row],[Super.s]],L1555)</f>
        <v xml:space="preserve">Super.s </v>
      </c>
      <c r="H1555" s="34" t="str">
        <f>IF(L1555="Nő","",IF(Excel_BuiltIn__FilterDatabase__1[[#This Row],[Kor]]&gt;=1=AND(Excel_BuiltIn__FilterDatabase__1[[#This Row],[Kor]]&lt;18),"Junior ",""))</f>
        <v/>
      </c>
      <c r="I1555" s="34" t="str">
        <f>IF(L1555="Nő","",IF(Excel_BuiltIn__FilterDatabase__1[[#This Row],[Kor]]&gt;=18=AND(Excel_BuiltIn__FilterDatabase__1[[#This Row],[Kor]]&lt;=49),"Felnőtt ",""))</f>
        <v/>
      </c>
      <c r="J1555" s="34" t="str">
        <f>IF(L1555="Nő","",IF(Excel_BuiltIn__FilterDatabase__1[[#This Row],[Kor]]&gt;49=AND(Excel_BuiltIn__FilterDatabase__1[[#This Row],[Kor]]&lt;=59),"Senior ",""))</f>
        <v/>
      </c>
      <c r="K1555" s="34" t="str">
        <f>IF(L1555="Nő","",IF(Excel_BuiltIn__FilterDatabase__1[[#This Row],[Kor]]&gt;=60,"Super.s ",""))</f>
        <v xml:space="preserve">Super.s </v>
      </c>
      <c r="L1555" s="34" t="str">
        <f>IF(Excel_BuiltIn__FilterDatabase__1[[#This Row],[Nem]]="Nő","Lady","")</f>
        <v/>
      </c>
    </row>
    <row r="1556" spans="1:12" s="1" customFormat="1" ht="13.8">
      <c r="A1556" s="28">
        <v>5195</v>
      </c>
      <c r="B1556" s="28" t="s">
        <v>1232</v>
      </c>
      <c r="C1556" s="44" t="s">
        <v>461</v>
      </c>
      <c r="D1556" s="45"/>
      <c r="E1556" s="33" t="str">
        <f>IF(D1556&gt;0,($N$2-Excel_BuiltIn__FilterDatabase__1[[#This Row],[Szül Év.Hó.Nap]])/365.25,"0")</f>
        <v>0</v>
      </c>
      <c r="F1556" s="40"/>
      <c r="G1556" s="34" t="str">
        <f>CONCATENATE(H1556,Excel_BuiltIn__FilterDatabase__1[[#This Row],[Felnőtt]],Excel_BuiltIn__FilterDatabase__1[[#This Row],[Senior]],Excel_BuiltIn__FilterDatabase__1[[#This Row],[Super.s]],L1556)</f>
        <v xml:space="preserve">Super.s </v>
      </c>
      <c r="H1556" s="34" t="str">
        <f>IF(L1556="Nő","",IF(Excel_BuiltIn__FilterDatabase__1[[#This Row],[Kor]]&gt;=1=AND(Excel_BuiltIn__FilterDatabase__1[[#This Row],[Kor]]&lt;18),"Junior ",""))</f>
        <v/>
      </c>
      <c r="I1556" s="34" t="str">
        <f>IF(L1556="Nő","",IF(Excel_BuiltIn__FilterDatabase__1[[#This Row],[Kor]]&gt;=18=AND(Excel_BuiltIn__FilterDatabase__1[[#This Row],[Kor]]&lt;=49),"Felnőtt ",""))</f>
        <v/>
      </c>
      <c r="J1556" s="34" t="str">
        <f>IF(L1556="Nő","",IF(Excel_BuiltIn__FilterDatabase__1[[#This Row],[Kor]]&gt;49=AND(Excel_BuiltIn__FilterDatabase__1[[#This Row],[Kor]]&lt;=59),"Senior ",""))</f>
        <v/>
      </c>
      <c r="K1556" s="34" t="str">
        <f>IF(L1556="Nő","",IF(Excel_BuiltIn__FilterDatabase__1[[#This Row],[Kor]]&gt;=60,"Super.s ",""))</f>
        <v xml:space="preserve">Super.s </v>
      </c>
      <c r="L1556" s="34" t="str">
        <f>IF(Excel_BuiltIn__FilterDatabase__1[[#This Row],[Nem]]="Nő","Lady","")</f>
        <v/>
      </c>
    </row>
    <row r="1557" spans="1:12" s="1" customFormat="1" ht="13.8">
      <c r="A1557" s="28">
        <v>5196</v>
      </c>
      <c r="B1557" s="28" t="s">
        <v>1233</v>
      </c>
      <c r="C1557" s="44" t="s">
        <v>461</v>
      </c>
      <c r="D1557" s="45"/>
      <c r="E1557" s="33" t="str">
        <f>IF(D1557&gt;0,($N$2-Excel_BuiltIn__FilterDatabase__1[[#This Row],[Szül Év.Hó.Nap]])/365.25,"0")</f>
        <v>0</v>
      </c>
      <c r="F1557" s="40"/>
      <c r="G1557" s="34" t="str">
        <f>CONCATENATE(H1557,Excel_BuiltIn__FilterDatabase__1[[#This Row],[Felnőtt]],Excel_BuiltIn__FilterDatabase__1[[#This Row],[Senior]],Excel_BuiltIn__FilterDatabase__1[[#This Row],[Super.s]],L1557)</f>
        <v xml:space="preserve">Super.s </v>
      </c>
      <c r="H1557" s="34" t="str">
        <f>IF(L1557="Nő","",IF(Excel_BuiltIn__FilterDatabase__1[[#This Row],[Kor]]&gt;=1=AND(Excel_BuiltIn__FilterDatabase__1[[#This Row],[Kor]]&lt;18),"Junior ",""))</f>
        <v/>
      </c>
      <c r="I1557" s="34" t="str">
        <f>IF(L1557="Nő","",IF(Excel_BuiltIn__FilterDatabase__1[[#This Row],[Kor]]&gt;=18=AND(Excel_BuiltIn__FilterDatabase__1[[#This Row],[Kor]]&lt;=49),"Felnőtt ",""))</f>
        <v/>
      </c>
      <c r="J1557" s="34" t="str">
        <f>IF(L1557="Nő","",IF(Excel_BuiltIn__FilterDatabase__1[[#This Row],[Kor]]&gt;49=AND(Excel_BuiltIn__FilterDatabase__1[[#This Row],[Kor]]&lt;=59),"Senior ",""))</f>
        <v/>
      </c>
      <c r="K1557" s="34" t="str">
        <f>IF(L1557="Nő","",IF(Excel_BuiltIn__FilterDatabase__1[[#This Row],[Kor]]&gt;=60,"Super.s ",""))</f>
        <v xml:space="preserve">Super.s </v>
      </c>
      <c r="L1557" s="34" t="str">
        <f>IF(Excel_BuiltIn__FilterDatabase__1[[#This Row],[Nem]]="Nő","Lady","")</f>
        <v/>
      </c>
    </row>
    <row r="1558" spans="1:12" s="1" customFormat="1" ht="13.8">
      <c r="A1558" s="28">
        <v>5198</v>
      </c>
      <c r="B1558" s="28" t="s">
        <v>1234</v>
      </c>
      <c r="C1558" s="44" t="s">
        <v>986</v>
      </c>
      <c r="D1558" s="45"/>
      <c r="E1558" s="33" t="str">
        <f>IF(D1558&gt;0,($N$2-Excel_BuiltIn__FilterDatabase__1[[#This Row],[Szül Év.Hó.Nap]])/365.25,"0")</f>
        <v>0</v>
      </c>
      <c r="F1558" s="40"/>
      <c r="G1558" s="34" t="str">
        <f>CONCATENATE(H1558,Excel_BuiltIn__FilterDatabase__1[[#This Row],[Felnőtt]],Excel_BuiltIn__FilterDatabase__1[[#This Row],[Senior]],Excel_BuiltIn__FilterDatabase__1[[#This Row],[Super.s]],L1558)</f>
        <v xml:space="preserve">Super.s </v>
      </c>
      <c r="H1558" s="34" t="str">
        <f>IF(L1558="Nő","",IF(Excel_BuiltIn__FilterDatabase__1[[#This Row],[Kor]]&gt;=1=AND(Excel_BuiltIn__FilterDatabase__1[[#This Row],[Kor]]&lt;18),"Junior ",""))</f>
        <v/>
      </c>
      <c r="I1558" s="34" t="str">
        <f>IF(L1558="Nő","",IF(Excel_BuiltIn__FilterDatabase__1[[#This Row],[Kor]]&gt;=18=AND(Excel_BuiltIn__FilterDatabase__1[[#This Row],[Kor]]&lt;=49),"Felnőtt ",""))</f>
        <v/>
      </c>
      <c r="J1558" s="34" t="str">
        <f>IF(L1558="Nő","",IF(Excel_BuiltIn__FilterDatabase__1[[#This Row],[Kor]]&gt;49=AND(Excel_BuiltIn__FilterDatabase__1[[#This Row],[Kor]]&lt;=59),"Senior ",""))</f>
        <v/>
      </c>
      <c r="K1558" s="34" t="str">
        <f>IF(L1558="Nő","",IF(Excel_BuiltIn__FilterDatabase__1[[#This Row],[Kor]]&gt;=60,"Super.s ",""))</f>
        <v xml:space="preserve">Super.s </v>
      </c>
      <c r="L1558" s="34" t="str">
        <f>IF(Excel_BuiltIn__FilterDatabase__1[[#This Row],[Nem]]="Nő","Lady","")</f>
        <v/>
      </c>
    </row>
    <row r="1559" spans="1:12" s="1" customFormat="1" ht="27.6">
      <c r="A1559" s="28">
        <v>5203</v>
      </c>
      <c r="B1559" s="28" t="s">
        <v>1235</v>
      </c>
      <c r="C1559" s="44" t="s">
        <v>945</v>
      </c>
      <c r="D1559" s="45"/>
      <c r="E1559" s="33" t="str">
        <f>IF(D1559&gt;0,($N$2-Excel_BuiltIn__FilterDatabase__1[[#This Row],[Szül Év.Hó.Nap]])/365.25,"0")</f>
        <v>0</v>
      </c>
      <c r="F1559" s="40"/>
      <c r="G1559" s="34" t="str">
        <f>CONCATENATE(H1559,Excel_BuiltIn__FilterDatabase__1[[#This Row],[Felnőtt]],Excel_BuiltIn__FilterDatabase__1[[#This Row],[Senior]],Excel_BuiltIn__FilterDatabase__1[[#This Row],[Super.s]],L1559)</f>
        <v xml:space="preserve">Super.s </v>
      </c>
      <c r="H1559" s="34" t="str">
        <f>IF(L1559="Nő","",IF(Excel_BuiltIn__FilterDatabase__1[[#This Row],[Kor]]&gt;=1=AND(Excel_BuiltIn__FilterDatabase__1[[#This Row],[Kor]]&lt;18),"Junior ",""))</f>
        <v/>
      </c>
      <c r="I1559" s="34" t="str">
        <f>IF(L1559="Nő","",IF(Excel_BuiltIn__FilterDatabase__1[[#This Row],[Kor]]&gt;=18=AND(Excel_BuiltIn__FilterDatabase__1[[#This Row],[Kor]]&lt;=49),"Felnőtt ",""))</f>
        <v/>
      </c>
      <c r="J1559" s="34" t="str">
        <f>IF(L1559="Nő","",IF(Excel_BuiltIn__FilterDatabase__1[[#This Row],[Kor]]&gt;49=AND(Excel_BuiltIn__FilterDatabase__1[[#This Row],[Kor]]&lt;=59),"Senior ",""))</f>
        <v/>
      </c>
      <c r="K1559" s="34" t="str">
        <f>IF(L1559="Nő","",IF(Excel_BuiltIn__FilterDatabase__1[[#This Row],[Kor]]&gt;=60,"Super.s ",""))</f>
        <v xml:space="preserve">Super.s </v>
      </c>
      <c r="L1559" s="34" t="str">
        <f>IF(Excel_BuiltIn__FilterDatabase__1[[#This Row],[Nem]]="Nő","Lady","")</f>
        <v/>
      </c>
    </row>
    <row r="1560" spans="1:12" s="1" customFormat="1" ht="13.8">
      <c r="A1560" s="28">
        <v>5207</v>
      </c>
      <c r="B1560" s="28" t="s">
        <v>1236</v>
      </c>
      <c r="C1560" s="44" t="s">
        <v>942</v>
      </c>
      <c r="D1560" s="45"/>
      <c r="E1560" s="33" t="str">
        <f>IF(D1560&gt;0,($N$2-Excel_BuiltIn__FilterDatabase__1[[#This Row],[Szül Év.Hó.Nap]])/365.25,"0")</f>
        <v>0</v>
      </c>
      <c r="F1560" s="40"/>
      <c r="G1560" s="34" t="str">
        <f>CONCATENATE(H1560,Excel_BuiltIn__FilterDatabase__1[[#This Row],[Felnőtt]],Excel_BuiltIn__FilterDatabase__1[[#This Row],[Senior]],Excel_BuiltIn__FilterDatabase__1[[#This Row],[Super.s]],L1560)</f>
        <v xml:space="preserve">Super.s </v>
      </c>
      <c r="H1560" s="34" t="str">
        <f>IF(L1560="Nő","",IF(Excel_BuiltIn__FilterDatabase__1[[#This Row],[Kor]]&gt;=1=AND(Excel_BuiltIn__FilterDatabase__1[[#This Row],[Kor]]&lt;18),"Junior ",""))</f>
        <v/>
      </c>
      <c r="I1560" s="34" t="str">
        <f>IF(L1560="Nő","",IF(Excel_BuiltIn__FilterDatabase__1[[#This Row],[Kor]]&gt;=18=AND(Excel_BuiltIn__FilterDatabase__1[[#This Row],[Kor]]&lt;=49),"Felnőtt ",""))</f>
        <v/>
      </c>
      <c r="J1560" s="34" t="str">
        <f>IF(L1560="Nő","",IF(Excel_BuiltIn__FilterDatabase__1[[#This Row],[Kor]]&gt;49=AND(Excel_BuiltIn__FilterDatabase__1[[#This Row],[Kor]]&lt;=59),"Senior ",""))</f>
        <v/>
      </c>
      <c r="K1560" s="34" t="str">
        <f>IF(L1560="Nő","",IF(Excel_BuiltIn__FilterDatabase__1[[#This Row],[Kor]]&gt;=60,"Super.s ",""))</f>
        <v xml:space="preserve">Super.s </v>
      </c>
      <c r="L1560" s="34" t="str">
        <f>IF(Excel_BuiltIn__FilterDatabase__1[[#This Row],[Nem]]="Nő","Lady","")</f>
        <v/>
      </c>
    </row>
    <row r="1561" spans="1:12" s="1" customFormat="1" ht="21">
      <c r="A1561" s="28">
        <v>5214</v>
      </c>
      <c r="B1561" s="28" t="s">
        <v>2200</v>
      </c>
      <c r="C1561" s="44" t="s">
        <v>968</v>
      </c>
      <c r="D1561" s="45"/>
      <c r="E1561" s="33" t="str">
        <f>IF(D1561&gt;0,($N$2-Excel_BuiltIn__FilterDatabase__1[[#This Row],[Szül Év.Hó.Nap]])/365.25,"0")</f>
        <v>0</v>
      </c>
      <c r="F1561" s="40"/>
      <c r="G1561" s="34" t="str">
        <f>CONCATENATE(H1561,Excel_BuiltIn__FilterDatabase__1[[#This Row],[Felnőtt]],Excel_BuiltIn__FilterDatabase__1[[#This Row],[Senior]],Excel_BuiltIn__FilterDatabase__1[[#This Row],[Super.s]],L1561)</f>
        <v xml:space="preserve">Super.s </v>
      </c>
      <c r="H1561" s="34" t="str">
        <f>IF(L1561="Nő","",IF(Excel_BuiltIn__FilterDatabase__1[[#This Row],[Kor]]&gt;=1=AND(Excel_BuiltIn__FilterDatabase__1[[#This Row],[Kor]]&lt;18),"Junior ",""))</f>
        <v/>
      </c>
      <c r="I1561" s="34" t="str">
        <f>IF(L1561="Nő","",IF(Excel_BuiltIn__FilterDatabase__1[[#This Row],[Kor]]&gt;=18=AND(Excel_BuiltIn__FilterDatabase__1[[#This Row],[Kor]]&lt;=49),"Felnőtt ",""))</f>
        <v/>
      </c>
      <c r="J1561" s="34" t="str">
        <f>IF(L1561="Nő","",IF(Excel_BuiltIn__FilterDatabase__1[[#This Row],[Kor]]&gt;49=AND(Excel_BuiltIn__FilterDatabase__1[[#This Row],[Kor]]&lt;=59),"Senior ",""))</f>
        <v/>
      </c>
      <c r="K1561" s="34" t="str">
        <f>IF(L1561="Nő","",IF(Excel_BuiltIn__FilterDatabase__1[[#This Row],[Kor]]&gt;=60,"Super.s ",""))</f>
        <v xml:space="preserve">Super.s </v>
      </c>
      <c r="L1561" s="34" t="str">
        <f>IF(Excel_BuiltIn__FilterDatabase__1[[#This Row],[Nem]]="Nő","Lady","")</f>
        <v/>
      </c>
    </row>
    <row r="1562" spans="1:12" s="1" customFormat="1" ht="13.8">
      <c r="A1562" s="28">
        <v>5217</v>
      </c>
      <c r="B1562" s="28" t="s">
        <v>1237</v>
      </c>
      <c r="C1562" s="44" t="s">
        <v>963</v>
      </c>
      <c r="D1562" s="45"/>
      <c r="E1562" s="33" t="str">
        <f>IF(D1562&gt;0,($N$2-Excel_BuiltIn__FilterDatabase__1[[#This Row],[Szül Év.Hó.Nap]])/365.25,"0")</f>
        <v>0</v>
      </c>
      <c r="F1562" s="40"/>
      <c r="G1562" s="34" t="str">
        <f>CONCATENATE(H1562,Excel_BuiltIn__FilterDatabase__1[[#This Row],[Felnőtt]],Excel_BuiltIn__FilterDatabase__1[[#This Row],[Senior]],Excel_BuiltIn__FilterDatabase__1[[#This Row],[Super.s]],L1562)</f>
        <v xml:space="preserve">Super.s </v>
      </c>
      <c r="H1562" s="34" t="str">
        <f>IF(L1562="Nő","",IF(Excel_BuiltIn__FilterDatabase__1[[#This Row],[Kor]]&gt;=1=AND(Excel_BuiltIn__FilterDatabase__1[[#This Row],[Kor]]&lt;18),"Junior ",""))</f>
        <v/>
      </c>
      <c r="I1562" s="34" t="str">
        <f>IF(L1562="Nő","",IF(Excel_BuiltIn__FilterDatabase__1[[#This Row],[Kor]]&gt;=18=AND(Excel_BuiltIn__FilterDatabase__1[[#This Row],[Kor]]&lt;=49),"Felnőtt ",""))</f>
        <v/>
      </c>
      <c r="J1562" s="34" t="str">
        <f>IF(L1562="Nő","",IF(Excel_BuiltIn__FilterDatabase__1[[#This Row],[Kor]]&gt;49=AND(Excel_BuiltIn__FilterDatabase__1[[#This Row],[Kor]]&lt;=59),"Senior ",""))</f>
        <v/>
      </c>
      <c r="K1562" s="34" t="str">
        <f>IF(L1562="Nő","",IF(Excel_BuiltIn__FilterDatabase__1[[#This Row],[Kor]]&gt;=60,"Super.s ",""))</f>
        <v xml:space="preserve">Super.s </v>
      </c>
      <c r="L1562" s="34" t="str">
        <f>IF(Excel_BuiltIn__FilterDatabase__1[[#This Row],[Nem]]="Nő","Lady","")</f>
        <v/>
      </c>
    </row>
    <row r="1563" spans="1:12" s="1" customFormat="1" ht="13.8">
      <c r="A1563" s="28">
        <v>5218</v>
      </c>
      <c r="B1563" s="28" t="s">
        <v>1238</v>
      </c>
      <c r="C1563" s="44" t="s">
        <v>963</v>
      </c>
      <c r="D1563" s="45"/>
      <c r="E1563" s="33" t="str">
        <f>IF(D1563&gt;0,($N$2-Excel_BuiltIn__FilterDatabase__1[[#This Row],[Szül Év.Hó.Nap]])/365.25,"0")</f>
        <v>0</v>
      </c>
      <c r="F1563" s="40"/>
      <c r="G1563" s="34" t="str">
        <f>CONCATENATE(H1563,Excel_BuiltIn__FilterDatabase__1[[#This Row],[Felnőtt]],Excel_BuiltIn__FilterDatabase__1[[#This Row],[Senior]],Excel_BuiltIn__FilterDatabase__1[[#This Row],[Super.s]],L1563)</f>
        <v xml:space="preserve">Super.s </v>
      </c>
      <c r="H1563" s="34" t="str">
        <f>IF(L1563="Nő","",IF(Excel_BuiltIn__FilterDatabase__1[[#This Row],[Kor]]&gt;=1=AND(Excel_BuiltIn__FilterDatabase__1[[#This Row],[Kor]]&lt;18),"Junior ",""))</f>
        <v/>
      </c>
      <c r="I1563" s="34" t="str">
        <f>IF(L1563="Nő","",IF(Excel_BuiltIn__FilterDatabase__1[[#This Row],[Kor]]&gt;=18=AND(Excel_BuiltIn__FilterDatabase__1[[#This Row],[Kor]]&lt;=49),"Felnőtt ",""))</f>
        <v/>
      </c>
      <c r="J1563" s="34" t="str">
        <f>IF(L1563="Nő","",IF(Excel_BuiltIn__FilterDatabase__1[[#This Row],[Kor]]&gt;49=AND(Excel_BuiltIn__FilterDatabase__1[[#This Row],[Kor]]&lt;=59),"Senior ",""))</f>
        <v/>
      </c>
      <c r="K1563" s="34" t="str">
        <f>IF(L1563="Nő","",IF(Excel_BuiltIn__FilterDatabase__1[[#This Row],[Kor]]&gt;=60,"Super.s ",""))</f>
        <v xml:space="preserve">Super.s </v>
      </c>
      <c r="L1563" s="34" t="str">
        <f>IF(Excel_BuiltIn__FilterDatabase__1[[#This Row],[Nem]]="Nő","Lady","")</f>
        <v/>
      </c>
    </row>
    <row r="1564" spans="1:12" s="1" customFormat="1" ht="13.8">
      <c r="A1564" s="28">
        <v>5220</v>
      </c>
      <c r="B1564" s="28" t="s">
        <v>1239</v>
      </c>
      <c r="C1564" s="44" t="s">
        <v>963</v>
      </c>
      <c r="D1564" s="45"/>
      <c r="E1564" s="33" t="str">
        <f>IF(D1564&gt;0,($N$2-Excel_BuiltIn__FilterDatabase__1[[#This Row],[Szül Év.Hó.Nap]])/365.25,"0")</f>
        <v>0</v>
      </c>
      <c r="F1564" s="40"/>
      <c r="G1564" s="34" t="str">
        <f>CONCATENATE(H1564,Excel_BuiltIn__FilterDatabase__1[[#This Row],[Felnőtt]],Excel_BuiltIn__FilterDatabase__1[[#This Row],[Senior]],Excel_BuiltIn__FilterDatabase__1[[#This Row],[Super.s]],L1564)</f>
        <v xml:space="preserve">Super.s </v>
      </c>
      <c r="H1564" s="34" t="str">
        <f>IF(L1564="Nő","",IF(Excel_BuiltIn__FilterDatabase__1[[#This Row],[Kor]]&gt;=1=AND(Excel_BuiltIn__FilterDatabase__1[[#This Row],[Kor]]&lt;18),"Junior ",""))</f>
        <v/>
      </c>
      <c r="I1564" s="34" t="str">
        <f>IF(L1564="Nő","",IF(Excel_BuiltIn__FilterDatabase__1[[#This Row],[Kor]]&gt;=18=AND(Excel_BuiltIn__FilterDatabase__1[[#This Row],[Kor]]&lt;=49),"Felnőtt ",""))</f>
        <v/>
      </c>
      <c r="J1564" s="34" t="str">
        <f>IF(L1564="Nő","",IF(Excel_BuiltIn__FilterDatabase__1[[#This Row],[Kor]]&gt;49=AND(Excel_BuiltIn__FilterDatabase__1[[#This Row],[Kor]]&lt;=59),"Senior ",""))</f>
        <v/>
      </c>
      <c r="K1564" s="34" t="str">
        <f>IF(L1564="Nő","",IF(Excel_BuiltIn__FilterDatabase__1[[#This Row],[Kor]]&gt;=60,"Super.s ",""))</f>
        <v xml:space="preserve">Super.s </v>
      </c>
      <c r="L1564" s="34" t="str">
        <f>IF(Excel_BuiltIn__FilterDatabase__1[[#This Row],[Nem]]="Nő","Lady","")</f>
        <v/>
      </c>
    </row>
    <row r="1565" spans="1:12" s="1" customFormat="1" ht="13.8">
      <c r="A1565" s="28">
        <v>5223</v>
      </c>
      <c r="B1565" s="28" t="s">
        <v>2664</v>
      </c>
      <c r="C1565" s="44" t="s">
        <v>963</v>
      </c>
      <c r="D1565" s="45"/>
      <c r="E1565" s="33" t="str">
        <f>IF(D1565&gt;0,($N$2-Excel_BuiltIn__FilterDatabase__1[[#This Row],[Szül Év.Hó.Nap]])/365.25,"0")</f>
        <v>0</v>
      </c>
      <c r="F1565" s="40"/>
      <c r="G1565" s="34" t="str">
        <f>CONCATENATE(H1565,Excel_BuiltIn__FilterDatabase__1[[#This Row],[Felnőtt]],Excel_BuiltIn__FilterDatabase__1[[#This Row],[Senior]],Excel_BuiltIn__FilterDatabase__1[[#This Row],[Super.s]],L1565)</f>
        <v xml:space="preserve">Super.s </v>
      </c>
      <c r="H1565" s="34" t="str">
        <f>IF(L1565="Nő","",IF(Excel_BuiltIn__FilterDatabase__1[[#This Row],[Kor]]&gt;=1=AND(Excel_BuiltIn__FilterDatabase__1[[#This Row],[Kor]]&lt;18),"Junior ",""))</f>
        <v/>
      </c>
      <c r="I1565" s="34" t="str">
        <f>IF(L1565="Nő","",IF(Excel_BuiltIn__FilterDatabase__1[[#This Row],[Kor]]&gt;=18=AND(Excel_BuiltIn__FilterDatabase__1[[#This Row],[Kor]]&lt;=49),"Felnőtt ",""))</f>
        <v/>
      </c>
      <c r="J1565" s="34" t="str">
        <f>IF(L1565="Nő","",IF(Excel_BuiltIn__FilterDatabase__1[[#This Row],[Kor]]&gt;49=AND(Excel_BuiltIn__FilterDatabase__1[[#This Row],[Kor]]&lt;=59),"Senior ",""))</f>
        <v/>
      </c>
      <c r="K1565" s="34" t="str">
        <f>IF(L1565="Nő","",IF(Excel_BuiltIn__FilterDatabase__1[[#This Row],[Kor]]&gt;=60,"Super.s ",""))</f>
        <v xml:space="preserve">Super.s </v>
      </c>
      <c r="L1565" s="34" t="str">
        <f>IF(Excel_BuiltIn__FilterDatabase__1[[#This Row],[Nem]]="Nő","Lady","")</f>
        <v/>
      </c>
    </row>
    <row r="1566" spans="1:12" s="1" customFormat="1" ht="13.8">
      <c r="A1566" s="28">
        <v>5224</v>
      </c>
      <c r="B1566" s="28" t="s">
        <v>2665</v>
      </c>
      <c r="C1566" s="44" t="s">
        <v>964</v>
      </c>
      <c r="D1566" s="45"/>
      <c r="E1566" s="33" t="str">
        <f>IF(D1566&gt;0,($N$2-Excel_BuiltIn__FilterDatabase__1[[#This Row],[Szül Év.Hó.Nap]])/365.25,"0")</f>
        <v>0</v>
      </c>
      <c r="F1566" s="40"/>
      <c r="G1566" s="34" t="str">
        <f>CONCATENATE(H1566,Excel_BuiltIn__FilterDatabase__1[[#This Row],[Felnőtt]],Excel_BuiltIn__FilterDatabase__1[[#This Row],[Senior]],Excel_BuiltIn__FilterDatabase__1[[#This Row],[Super.s]],L1566)</f>
        <v xml:space="preserve">Super.s </v>
      </c>
      <c r="H1566" s="34" t="str">
        <f>IF(L1566="Nő","",IF(Excel_BuiltIn__FilterDatabase__1[[#This Row],[Kor]]&gt;=1=AND(Excel_BuiltIn__FilterDatabase__1[[#This Row],[Kor]]&lt;18),"Junior ",""))</f>
        <v/>
      </c>
      <c r="I1566" s="34" t="str">
        <f>IF(L1566="Nő","",IF(Excel_BuiltIn__FilterDatabase__1[[#This Row],[Kor]]&gt;=18=AND(Excel_BuiltIn__FilterDatabase__1[[#This Row],[Kor]]&lt;=49),"Felnőtt ",""))</f>
        <v/>
      </c>
      <c r="J1566" s="34" t="str">
        <f>IF(L1566="Nő","",IF(Excel_BuiltIn__FilterDatabase__1[[#This Row],[Kor]]&gt;49=AND(Excel_BuiltIn__FilterDatabase__1[[#This Row],[Kor]]&lt;=59),"Senior ",""))</f>
        <v/>
      </c>
      <c r="K1566" s="34" t="str">
        <f>IF(L1566="Nő","",IF(Excel_BuiltIn__FilterDatabase__1[[#This Row],[Kor]]&gt;=60,"Super.s ",""))</f>
        <v xml:space="preserve">Super.s </v>
      </c>
      <c r="L1566" s="34" t="str">
        <f>IF(Excel_BuiltIn__FilterDatabase__1[[#This Row],[Nem]]="Nő","Lady","")</f>
        <v/>
      </c>
    </row>
    <row r="1567" spans="1:12" s="1" customFormat="1" ht="13.8">
      <c r="A1567" s="28">
        <v>5227</v>
      </c>
      <c r="B1567" s="28" t="s">
        <v>1240</v>
      </c>
      <c r="C1567" s="44" t="s">
        <v>936</v>
      </c>
      <c r="D1567" s="45"/>
      <c r="E1567" s="33" t="str">
        <f>IF(D1567&gt;0,($N$2-Excel_BuiltIn__FilterDatabase__1[[#This Row],[Szül Év.Hó.Nap]])/365.25,"0")</f>
        <v>0</v>
      </c>
      <c r="F1567" s="40"/>
      <c r="G1567" s="34" t="str">
        <f>CONCATENATE(H1567,Excel_BuiltIn__FilterDatabase__1[[#This Row],[Felnőtt]],Excel_BuiltIn__FilterDatabase__1[[#This Row],[Senior]],Excel_BuiltIn__FilterDatabase__1[[#This Row],[Super.s]],L1567)</f>
        <v xml:space="preserve">Super.s </v>
      </c>
      <c r="H1567" s="34" t="str">
        <f>IF(L1567="Nő","",IF(Excel_BuiltIn__FilterDatabase__1[[#This Row],[Kor]]&gt;=1=AND(Excel_BuiltIn__FilterDatabase__1[[#This Row],[Kor]]&lt;18),"Junior ",""))</f>
        <v/>
      </c>
      <c r="I1567" s="34" t="str">
        <f>IF(L1567="Nő","",IF(Excel_BuiltIn__FilterDatabase__1[[#This Row],[Kor]]&gt;=18=AND(Excel_BuiltIn__FilterDatabase__1[[#This Row],[Kor]]&lt;=49),"Felnőtt ",""))</f>
        <v/>
      </c>
      <c r="J1567" s="34" t="str">
        <f>IF(L1567="Nő","",IF(Excel_BuiltIn__FilterDatabase__1[[#This Row],[Kor]]&gt;49=AND(Excel_BuiltIn__FilterDatabase__1[[#This Row],[Kor]]&lt;=59),"Senior ",""))</f>
        <v/>
      </c>
      <c r="K1567" s="34" t="str">
        <f>IF(L1567="Nő","",IF(Excel_BuiltIn__FilterDatabase__1[[#This Row],[Kor]]&gt;=60,"Super.s ",""))</f>
        <v xml:space="preserve">Super.s </v>
      </c>
      <c r="L1567" s="34" t="str">
        <f>IF(Excel_BuiltIn__FilterDatabase__1[[#This Row],[Nem]]="Nő","Lady","")</f>
        <v/>
      </c>
    </row>
    <row r="1568" spans="1:12" s="1" customFormat="1" ht="13.8">
      <c r="A1568" s="28">
        <v>5231</v>
      </c>
      <c r="B1568" s="28" t="s">
        <v>1241</v>
      </c>
      <c r="C1568" s="44" t="s">
        <v>1520</v>
      </c>
      <c r="D1568" s="45"/>
      <c r="E1568" s="33" t="str">
        <f>IF(D1568&gt;0,($N$2-Excel_BuiltIn__FilterDatabase__1[[#This Row],[Szül Év.Hó.Nap]])/365.25,"0")</f>
        <v>0</v>
      </c>
      <c r="F1568" s="40"/>
      <c r="G1568" s="34" t="str">
        <f>CONCATENATE(H1568,Excel_BuiltIn__FilterDatabase__1[[#This Row],[Felnőtt]],Excel_BuiltIn__FilterDatabase__1[[#This Row],[Senior]],Excel_BuiltIn__FilterDatabase__1[[#This Row],[Super.s]],L1568)</f>
        <v xml:space="preserve">Super.s </v>
      </c>
      <c r="H1568" s="34" t="str">
        <f>IF(L1568="Nő","",IF(Excel_BuiltIn__FilterDatabase__1[[#This Row],[Kor]]&gt;=1=AND(Excel_BuiltIn__FilterDatabase__1[[#This Row],[Kor]]&lt;18),"Junior ",""))</f>
        <v/>
      </c>
      <c r="I1568" s="34" t="str">
        <f>IF(L1568="Nő","",IF(Excel_BuiltIn__FilterDatabase__1[[#This Row],[Kor]]&gt;=18=AND(Excel_BuiltIn__FilterDatabase__1[[#This Row],[Kor]]&lt;=49),"Felnőtt ",""))</f>
        <v/>
      </c>
      <c r="J1568" s="34" t="str">
        <f>IF(L1568="Nő","",IF(Excel_BuiltIn__FilterDatabase__1[[#This Row],[Kor]]&gt;49=AND(Excel_BuiltIn__FilterDatabase__1[[#This Row],[Kor]]&lt;=59),"Senior ",""))</f>
        <v/>
      </c>
      <c r="K1568" s="34" t="str">
        <f>IF(L1568="Nő","",IF(Excel_BuiltIn__FilterDatabase__1[[#This Row],[Kor]]&gt;=60,"Super.s ",""))</f>
        <v xml:space="preserve">Super.s </v>
      </c>
      <c r="L1568" s="34" t="str">
        <f>IF(Excel_BuiltIn__FilterDatabase__1[[#This Row],[Nem]]="Nő","Lady","")</f>
        <v/>
      </c>
    </row>
    <row r="1569" spans="1:12" s="1" customFormat="1" ht="13.8">
      <c r="A1569" s="28">
        <v>5232</v>
      </c>
      <c r="B1569" s="28" t="s">
        <v>1242</v>
      </c>
      <c r="C1569" s="44" t="s">
        <v>1520</v>
      </c>
      <c r="D1569" s="45"/>
      <c r="E1569" s="33" t="str">
        <f>IF(D1569&gt;0,($N$2-Excel_BuiltIn__FilterDatabase__1[[#This Row],[Szül Év.Hó.Nap]])/365.25,"0")</f>
        <v>0</v>
      </c>
      <c r="F1569" s="40"/>
      <c r="G1569" s="34" t="str">
        <f>CONCATENATE(H1569,Excel_BuiltIn__FilterDatabase__1[[#This Row],[Felnőtt]],Excel_BuiltIn__FilterDatabase__1[[#This Row],[Senior]],Excel_BuiltIn__FilterDatabase__1[[#This Row],[Super.s]],L1569)</f>
        <v xml:space="preserve">Super.s </v>
      </c>
      <c r="H1569" s="34" t="str">
        <f>IF(L1569="Nő","",IF(Excel_BuiltIn__FilterDatabase__1[[#This Row],[Kor]]&gt;=1=AND(Excel_BuiltIn__FilterDatabase__1[[#This Row],[Kor]]&lt;18),"Junior ",""))</f>
        <v/>
      </c>
      <c r="I1569" s="34" t="str">
        <f>IF(L1569="Nő","",IF(Excel_BuiltIn__FilterDatabase__1[[#This Row],[Kor]]&gt;=18=AND(Excel_BuiltIn__FilterDatabase__1[[#This Row],[Kor]]&lt;=49),"Felnőtt ",""))</f>
        <v/>
      </c>
      <c r="J1569" s="34" t="str">
        <f>IF(L1569="Nő","",IF(Excel_BuiltIn__FilterDatabase__1[[#This Row],[Kor]]&gt;49=AND(Excel_BuiltIn__FilterDatabase__1[[#This Row],[Kor]]&lt;=59),"Senior ",""))</f>
        <v/>
      </c>
      <c r="K1569" s="34" t="str">
        <f>IF(L1569="Nő","",IF(Excel_BuiltIn__FilterDatabase__1[[#This Row],[Kor]]&gt;=60,"Super.s ",""))</f>
        <v xml:space="preserve">Super.s </v>
      </c>
      <c r="L1569" s="34" t="str">
        <f>IF(Excel_BuiltIn__FilterDatabase__1[[#This Row],[Nem]]="Nő","Lady","")</f>
        <v/>
      </c>
    </row>
    <row r="1570" spans="1:12" s="1" customFormat="1" ht="27.6">
      <c r="A1570" s="28">
        <v>5233</v>
      </c>
      <c r="B1570" s="28" t="s">
        <v>2666</v>
      </c>
      <c r="C1570" s="44" t="s">
        <v>2364</v>
      </c>
      <c r="D1570" s="45"/>
      <c r="E1570" s="33" t="str">
        <f>IF(D1570&gt;0,($N$2-Excel_BuiltIn__FilterDatabase__1[[#This Row],[Szül Év.Hó.Nap]])/365.25,"0")</f>
        <v>0</v>
      </c>
      <c r="F1570" s="40"/>
      <c r="G1570" s="34" t="str">
        <f>CONCATENATE(H1570,Excel_BuiltIn__FilterDatabase__1[[#This Row],[Felnőtt]],Excel_BuiltIn__FilterDatabase__1[[#This Row],[Senior]],Excel_BuiltIn__FilterDatabase__1[[#This Row],[Super.s]],L1570)</f>
        <v xml:space="preserve">Super.s </v>
      </c>
      <c r="H1570" s="34" t="str">
        <f>IF(L1570="Nő","",IF(Excel_BuiltIn__FilterDatabase__1[[#This Row],[Kor]]&gt;=1=AND(Excel_BuiltIn__FilterDatabase__1[[#This Row],[Kor]]&lt;18),"Junior ",""))</f>
        <v/>
      </c>
      <c r="I1570" s="34" t="str">
        <f>IF(L1570="Nő","",IF(Excel_BuiltIn__FilterDatabase__1[[#This Row],[Kor]]&gt;=18=AND(Excel_BuiltIn__FilterDatabase__1[[#This Row],[Kor]]&lt;=49),"Felnőtt ",""))</f>
        <v/>
      </c>
      <c r="J1570" s="34" t="str">
        <f>IF(L1570="Nő","",IF(Excel_BuiltIn__FilterDatabase__1[[#This Row],[Kor]]&gt;49=AND(Excel_BuiltIn__FilterDatabase__1[[#This Row],[Kor]]&lt;=59),"Senior ",""))</f>
        <v/>
      </c>
      <c r="K1570" s="34" t="str">
        <f>IF(L1570="Nő","",IF(Excel_BuiltIn__FilterDatabase__1[[#This Row],[Kor]]&gt;=60,"Super.s ",""))</f>
        <v xml:space="preserve">Super.s </v>
      </c>
      <c r="L1570" s="34" t="str">
        <f>IF(Excel_BuiltIn__FilterDatabase__1[[#This Row],[Nem]]="Nő","Lady","")</f>
        <v/>
      </c>
    </row>
    <row r="1571" spans="1:12" s="1" customFormat="1" ht="13.8">
      <c r="A1571" s="28">
        <v>5236</v>
      </c>
      <c r="B1571" s="28" t="s">
        <v>1243</v>
      </c>
      <c r="C1571" s="44" t="s">
        <v>2364</v>
      </c>
      <c r="D1571" s="45"/>
      <c r="E1571" s="33" t="str">
        <f>IF(D1571&gt;0,($N$2-Excel_BuiltIn__FilterDatabase__1[[#This Row],[Szül Év.Hó.Nap]])/365.25,"0")</f>
        <v>0</v>
      </c>
      <c r="F1571" s="40"/>
      <c r="G1571" s="34" t="str">
        <f>CONCATENATE(H1571,Excel_BuiltIn__FilterDatabase__1[[#This Row],[Felnőtt]],Excel_BuiltIn__FilterDatabase__1[[#This Row],[Senior]],Excel_BuiltIn__FilterDatabase__1[[#This Row],[Super.s]],L1571)</f>
        <v xml:space="preserve">Super.s </v>
      </c>
      <c r="H1571" s="34" t="str">
        <f>IF(L1571="Nő","",IF(Excel_BuiltIn__FilterDatabase__1[[#This Row],[Kor]]&gt;=1=AND(Excel_BuiltIn__FilterDatabase__1[[#This Row],[Kor]]&lt;18),"Junior ",""))</f>
        <v/>
      </c>
      <c r="I1571" s="34" t="str">
        <f>IF(L1571="Nő","",IF(Excel_BuiltIn__FilterDatabase__1[[#This Row],[Kor]]&gt;=18=AND(Excel_BuiltIn__FilterDatabase__1[[#This Row],[Kor]]&lt;=49),"Felnőtt ",""))</f>
        <v/>
      </c>
      <c r="J1571" s="34" t="str">
        <f>IF(L1571="Nő","",IF(Excel_BuiltIn__FilterDatabase__1[[#This Row],[Kor]]&gt;49=AND(Excel_BuiltIn__FilterDatabase__1[[#This Row],[Kor]]&lt;=59),"Senior ",""))</f>
        <v/>
      </c>
      <c r="K1571" s="34" t="str">
        <f>IF(L1571="Nő","",IF(Excel_BuiltIn__FilterDatabase__1[[#This Row],[Kor]]&gt;=60,"Super.s ",""))</f>
        <v xml:space="preserve">Super.s </v>
      </c>
      <c r="L1571" s="34" t="str">
        <f>IF(Excel_BuiltIn__FilterDatabase__1[[#This Row],[Nem]]="Nő","Lady","")</f>
        <v/>
      </c>
    </row>
    <row r="1572" spans="1:12" s="1" customFormat="1" ht="13.8">
      <c r="A1572" s="28">
        <v>5237</v>
      </c>
      <c r="B1572" s="28" t="s">
        <v>1244</v>
      </c>
      <c r="C1572" s="44" t="s">
        <v>1536</v>
      </c>
      <c r="D1572" s="45"/>
      <c r="E1572" s="33" t="str">
        <f>IF(D1572&gt;0,($N$2-Excel_BuiltIn__FilterDatabase__1[[#This Row],[Szül Év.Hó.Nap]])/365.25,"0")</f>
        <v>0</v>
      </c>
      <c r="F1572" s="40"/>
      <c r="G1572" s="34" t="str">
        <f>CONCATENATE(H1572,Excel_BuiltIn__FilterDatabase__1[[#This Row],[Felnőtt]],Excel_BuiltIn__FilterDatabase__1[[#This Row],[Senior]],Excel_BuiltIn__FilterDatabase__1[[#This Row],[Super.s]],L1572)</f>
        <v xml:space="preserve">Super.s </v>
      </c>
      <c r="H1572" s="34" t="str">
        <f>IF(L1572="Nő","",IF(Excel_BuiltIn__FilterDatabase__1[[#This Row],[Kor]]&gt;=1=AND(Excel_BuiltIn__FilterDatabase__1[[#This Row],[Kor]]&lt;18),"Junior ",""))</f>
        <v/>
      </c>
      <c r="I1572" s="34" t="str">
        <f>IF(L1572="Nő","",IF(Excel_BuiltIn__FilterDatabase__1[[#This Row],[Kor]]&gt;=18=AND(Excel_BuiltIn__FilterDatabase__1[[#This Row],[Kor]]&lt;=49),"Felnőtt ",""))</f>
        <v/>
      </c>
      <c r="J1572" s="34" t="str">
        <f>IF(L1572="Nő","",IF(Excel_BuiltIn__FilterDatabase__1[[#This Row],[Kor]]&gt;49=AND(Excel_BuiltIn__FilterDatabase__1[[#This Row],[Kor]]&lt;=59),"Senior ",""))</f>
        <v/>
      </c>
      <c r="K1572" s="34" t="str">
        <f>IF(L1572="Nő","",IF(Excel_BuiltIn__FilterDatabase__1[[#This Row],[Kor]]&gt;=60,"Super.s ",""))</f>
        <v xml:space="preserve">Super.s </v>
      </c>
      <c r="L1572" s="34" t="str">
        <f>IF(Excel_BuiltIn__FilterDatabase__1[[#This Row],[Nem]]="Nő","Lady","")</f>
        <v/>
      </c>
    </row>
    <row r="1573" spans="1:12" s="1" customFormat="1" ht="27.6">
      <c r="A1573" s="28">
        <v>5238</v>
      </c>
      <c r="B1573" s="28" t="s">
        <v>1245</v>
      </c>
      <c r="C1573" s="44" t="s">
        <v>1536</v>
      </c>
      <c r="D1573" s="45"/>
      <c r="E1573" s="33" t="str">
        <f>IF(D1573&gt;0,($N$2-Excel_BuiltIn__FilterDatabase__1[[#This Row],[Szül Év.Hó.Nap]])/365.25,"0")</f>
        <v>0</v>
      </c>
      <c r="F1573" s="40"/>
      <c r="G1573" s="34" t="str">
        <f>CONCATENATE(H1573,Excel_BuiltIn__FilterDatabase__1[[#This Row],[Felnőtt]],Excel_BuiltIn__FilterDatabase__1[[#This Row],[Senior]],Excel_BuiltIn__FilterDatabase__1[[#This Row],[Super.s]],L1573)</f>
        <v xml:space="preserve">Super.s </v>
      </c>
      <c r="H1573" s="34" t="str">
        <f>IF(L1573="Nő","",IF(Excel_BuiltIn__FilterDatabase__1[[#This Row],[Kor]]&gt;=1=AND(Excel_BuiltIn__FilterDatabase__1[[#This Row],[Kor]]&lt;18),"Junior ",""))</f>
        <v/>
      </c>
      <c r="I1573" s="34" t="str">
        <f>IF(L1573="Nő","",IF(Excel_BuiltIn__FilterDatabase__1[[#This Row],[Kor]]&gt;=18=AND(Excel_BuiltIn__FilterDatabase__1[[#This Row],[Kor]]&lt;=49),"Felnőtt ",""))</f>
        <v/>
      </c>
      <c r="J1573" s="34" t="str">
        <f>IF(L1573="Nő","",IF(Excel_BuiltIn__FilterDatabase__1[[#This Row],[Kor]]&gt;49=AND(Excel_BuiltIn__FilterDatabase__1[[#This Row],[Kor]]&lt;=59),"Senior ",""))</f>
        <v/>
      </c>
      <c r="K1573" s="34" t="str">
        <f>IF(L1573="Nő","",IF(Excel_BuiltIn__FilterDatabase__1[[#This Row],[Kor]]&gt;=60,"Super.s ",""))</f>
        <v xml:space="preserve">Super.s </v>
      </c>
      <c r="L1573" s="34" t="str">
        <f>IF(Excel_BuiltIn__FilterDatabase__1[[#This Row],[Nem]]="Nő","Lady","")</f>
        <v/>
      </c>
    </row>
    <row r="1574" spans="1:12" s="1" customFormat="1" ht="13.8">
      <c r="A1574" s="28">
        <v>5240</v>
      </c>
      <c r="B1574" s="28" t="s">
        <v>1246</v>
      </c>
      <c r="C1574" s="44" t="s">
        <v>1146</v>
      </c>
      <c r="D1574" s="45"/>
      <c r="E1574" s="33" t="str">
        <f>IF(D1574&gt;0,($N$2-Excel_BuiltIn__FilterDatabase__1[[#This Row],[Szül Év.Hó.Nap]])/365.25,"0")</f>
        <v>0</v>
      </c>
      <c r="F1574" s="40"/>
      <c r="G1574" s="34" t="str">
        <f>CONCATENATE(H1574,Excel_BuiltIn__FilterDatabase__1[[#This Row],[Felnőtt]],Excel_BuiltIn__FilterDatabase__1[[#This Row],[Senior]],Excel_BuiltIn__FilterDatabase__1[[#This Row],[Super.s]],L1574)</f>
        <v xml:space="preserve">Super.s </v>
      </c>
      <c r="H1574" s="34" t="str">
        <f>IF(L1574="Nő","",IF(Excel_BuiltIn__FilterDatabase__1[[#This Row],[Kor]]&gt;=1=AND(Excel_BuiltIn__FilterDatabase__1[[#This Row],[Kor]]&lt;18),"Junior ",""))</f>
        <v/>
      </c>
      <c r="I1574" s="34" t="str">
        <f>IF(L1574="Nő","",IF(Excel_BuiltIn__FilterDatabase__1[[#This Row],[Kor]]&gt;=18=AND(Excel_BuiltIn__FilterDatabase__1[[#This Row],[Kor]]&lt;=49),"Felnőtt ",""))</f>
        <v/>
      </c>
      <c r="J1574" s="34" t="str">
        <f>IF(L1574="Nő","",IF(Excel_BuiltIn__FilterDatabase__1[[#This Row],[Kor]]&gt;49=AND(Excel_BuiltIn__FilterDatabase__1[[#This Row],[Kor]]&lt;=59),"Senior ",""))</f>
        <v/>
      </c>
      <c r="K1574" s="34" t="str">
        <f>IF(L1574="Nő","",IF(Excel_BuiltIn__FilterDatabase__1[[#This Row],[Kor]]&gt;=60,"Super.s ",""))</f>
        <v xml:space="preserve">Super.s </v>
      </c>
      <c r="L1574" s="34" t="str">
        <f>IF(Excel_BuiltIn__FilterDatabase__1[[#This Row],[Nem]]="Nő","Lady","")</f>
        <v/>
      </c>
    </row>
    <row r="1575" spans="1:12" s="1" customFormat="1" ht="27.6">
      <c r="A1575" s="28">
        <v>5243</v>
      </c>
      <c r="B1575" s="28" t="s">
        <v>1247</v>
      </c>
      <c r="C1575" s="44" t="s">
        <v>1039</v>
      </c>
      <c r="D1575" s="45"/>
      <c r="E1575" s="33" t="str">
        <f>IF(D1575&gt;0,($N$2-Excel_BuiltIn__FilterDatabase__1[[#This Row],[Szül Év.Hó.Nap]])/365.25,"0")</f>
        <v>0</v>
      </c>
      <c r="F1575" s="40"/>
      <c r="G1575" s="34" t="str">
        <f>CONCATENATE(H1575,Excel_BuiltIn__FilterDatabase__1[[#This Row],[Felnőtt]],Excel_BuiltIn__FilterDatabase__1[[#This Row],[Senior]],Excel_BuiltIn__FilterDatabase__1[[#This Row],[Super.s]],L1575)</f>
        <v xml:space="preserve">Super.s </v>
      </c>
      <c r="H1575" s="34" t="str">
        <f>IF(L1575="Nő","",IF(Excel_BuiltIn__FilterDatabase__1[[#This Row],[Kor]]&gt;=1=AND(Excel_BuiltIn__FilterDatabase__1[[#This Row],[Kor]]&lt;18),"Junior ",""))</f>
        <v/>
      </c>
      <c r="I1575" s="34" t="str">
        <f>IF(L1575="Nő","",IF(Excel_BuiltIn__FilterDatabase__1[[#This Row],[Kor]]&gt;=18=AND(Excel_BuiltIn__FilterDatabase__1[[#This Row],[Kor]]&lt;=49),"Felnőtt ",""))</f>
        <v/>
      </c>
      <c r="J1575" s="34" t="str">
        <f>IF(L1575="Nő","",IF(Excel_BuiltIn__FilterDatabase__1[[#This Row],[Kor]]&gt;49=AND(Excel_BuiltIn__FilterDatabase__1[[#This Row],[Kor]]&lt;=59),"Senior ",""))</f>
        <v/>
      </c>
      <c r="K1575" s="34" t="str">
        <f>IF(L1575="Nő","",IF(Excel_BuiltIn__FilterDatabase__1[[#This Row],[Kor]]&gt;=60,"Super.s ",""))</f>
        <v xml:space="preserve">Super.s </v>
      </c>
      <c r="L1575" s="34" t="str">
        <f>IF(Excel_BuiltIn__FilterDatabase__1[[#This Row],[Nem]]="Nő","Lady","")</f>
        <v/>
      </c>
    </row>
    <row r="1576" spans="1:12" s="1" customFormat="1" ht="27.6">
      <c r="A1576" s="28">
        <v>5244</v>
      </c>
      <c r="B1576" s="28" t="s">
        <v>1248</v>
      </c>
      <c r="C1576" s="44" t="s">
        <v>942</v>
      </c>
      <c r="D1576" s="45"/>
      <c r="E1576" s="33" t="str">
        <f>IF(D1576&gt;0,($N$2-Excel_BuiltIn__FilterDatabase__1[[#This Row],[Szül Év.Hó.Nap]])/365.25,"0")</f>
        <v>0</v>
      </c>
      <c r="F1576" s="40"/>
      <c r="G1576" s="34" t="str">
        <f>CONCATENATE(H1576,Excel_BuiltIn__FilterDatabase__1[[#This Row],[Felnőtt]],Excel_BuiltIn__FilterDatabase__1[[#This Row],[Senior]],Excel_BuiltIn__FilterDatabase__1[[#This Row],[Super.s]],L1576)</f>
        <v xml:space="preserve">Super.s </v>
      </c>
      <c r="H1576" s="34" t="str">
        <f>IF(L1576="Nő","",IF(Excel_BuiltIn__FilterDatabase__1[[#This Row],[Kor]]&gt;=1=AND(Excel_BuiltIn__FilterDatabase__1[[#This Row],[Kor]]&lt;18),"Junior ",""))</f>
        <v/>
      </c>
      <c r="I1576" s="34" t="str">
        <f>IF(L1576="Nő","",IF(Excel_BuiltIn__FilterDatabase__1[[#This Row],[Kor]]&gt;=18=AND(Excel_BuiltIn__FilterDatabase__1[[#This Row],[Kor]]&lt;=49),"Felnőtt ",""))</f>
        <v/>
      </c>
      <c r="J1576" s="34" t="str">
        <f>IF(L1576="Nő","",IF(Excel_BuiltIn__FilterDatabase__1[[#This Row],[Kor]]&gt;49=AND(Excel_BuiltIn__FilterDatabase__1[[#This Row],[Kor]]&lt;=59),"Senior ",""))</f>
        <v/>
      </c>
      <c r="K1576" s="34" t="str">
        <f>IF(L1576="Nő","",IF(Excel_BuiltIn__FilterDatabase__1[[#This Row],[Kor]]&gt;=60,"Super.s ",""))</f>
        <v xml:space="preserve">Super.s </v>
      </c>
      <c r="L1576" s="34" t="str">
        <f>IF(Excel_BuiltIn__FilterDatabase__1[[#This Row],[Nem]]="Nő","Lady","")</f>
        <v/>
      </c>
    </row>
    <row r="1577" spans="1:12" s="1" customFormat="1" ht="13.8">
      <c r="A1577" s="28">
        <v>5245</v>
      </c>
      <c r="B1577" s="28" t="s">
        <v>1249</v>
      </c>
      <c r="C1577" s="44" t="s">
        <v>2365</v>
      </c>
      <c r="D1577" s="45"/>
      <c r="E1577" s="33" t="str">
        <f>IF(D1577&gt;0,($N$2-Excel_BuiltIn__FilterDatabase__1[[#This Row],[Szül Év.Hó.Nap]])/365.25,"0")</f>
        <v>0</v>
      </c>
      <c r="F1577" s="40"/>
      <c r="G1577" s="34" t="str">
        <f>CONCATENATE(H1577,Excel_BuiltIn__FilterDatabase__1[[#This Row],[Felnőtt]],Excel_BuiltIn__FilterDatabase__1[[#This Row],[Senior]],Excel_BuiltIn__FilterDatabase__1[[#This Row],[Super.s]],L1577)</f>
        <v xml:space="preserve">Super.s </v>
      </c>
      <c r="H1577" s="34" t="str">
        <f>IF(L1577="Nő","",IF(Excel_BuiltIn__FilterDatabase__1[[#This Row],[Kor]]&gt;=1=AND(Excel_BuiltIn__FilterDatabase__1[[#This Row],[Kor]]&lt;18),"Junior ",""))</f>
        <v/>
      </c>
      <c r="I1577" s="34" t="str">
        <f>IF(L1577="Nő","",IF(Excel_BuiltIn__FilterDatabase__1[[#This Row],[Kor]]&gt;=18=AND(Excel_BuiltIn__FilterDatabase__1[[#This Row],[Kor]]&lt;=49),"Felnőtt ",""))</f>
        <v/>
      </c>
      <c r="J1577" s="34" t="str">
        <f>IF(L1577="Nő","",IF(Excel_BuiltIn__FilterDatabase__1[[#This Row],[Kor]]&gt;49=AND(Excel_BuiltIn__FilterDatabase__1[[#This Row],[Kor]]&lt;=59),"Senior ",""))</f>
        <v/>
      </c>
      <c r="K1577" s="34" t="str">
        <f>IF(L1577="Nő","",IF(Excel_BuiltIn__FilterDatabase__1[[#This Row],[Kor]]&gt;=60,"Super.s ",""))</f>
        <v xml:space="preserve">Super.s </v>
      </c>
      <c r="L1577" s="34" t="str">
        <f>IF(Excel_BuiltIn__FilterDatabase__1[[#This Row],[Nem]]="Nő","Lady","")</f>
        <v/>
      </c>
    </row>
    <row r="1578" spans="1:12" s="1" customFormat="1" ht="13.8">
      <c r="A1578" s="28">
        <v>5247</v>
      </c>
      <c r="B1578" s="28" t="s">
        <v>1250</v>
      </c>
      <c r="C1578" s="44" t="s">
        <v>87</v>
      </c>
      <c r="D1578" s="45"/>
      <c r="E1578" s="33" t="str">
        <f>IF(D1578&gt;0,($N$2-Excel_BuiltIn__FilterDatabase__1[[#This Row],[Szül Év.Hó.Nap]])/365.25,"0")</f>
        <v>0</v>
      </c>
      <c r="F1578" s="40"/>
      <c r="G1578" s="34" t="str">
        <f>CONCATENATE(H1578,Excel_BuiltIn__FilterDatabase__1[[#This Row],[Felnőtt]],Excel_BuiltIn__FilterDatabase__1[[#This Row],[Senior]],Excel_BuiltIn__FilterDatabase__1[[#This Row],[Super.s]],L1578)</f>
        <v xml:space="preserve">Super.s </v>
      </c>
      <c r="H1578" s="34" t="str">
        <f>IF(L1578="Nő","",IF(Excel_BuiltIn__FilterDatabase__1[[#This Row],[Kor]]&gt;=1=AND(Excel_BuiltIn__FilterDatabase__1[[#This Row],[Kor]]&lt;18),"Junior ",""))</f>
        <v/>
      </c>
      <c r="I1578" s="34" t="str">
        <f>IF(L1578="Nő","",IF(Excel_BuiltIn__FilterDatabase__1[[#This Row],[Kor]]&gt;=18=AND(Excel_BuiltIn__FilterDatabase__1[[#This Row],[Kor]]&lt;=49),"Felnőtt ",""))</f>
        <v/>
      </c>
      <c r="J1578" s="34" t="str">
        <f>IF(L1578="Nő","",IF(Excel_BuiltIn__FilterDatabase__1[[#This Row],[Kor]]&gt;49=AND(Excel_BuiltIn__FilterDatabase__1[[#This Row],[Kor]]&lt;=59),"Senior ",""))</f>
        <v/>
      </c>
      <c r="K1578" s="34" t="str">
        <f>IF(L1578="Nő","",IF(Excel_BuiltIn__FilterDatabase__1[[#This Row],[Kor]]&gt;=60,"Super.s ",""))</f>
        <v xml:space="preserve">Super.s </v>
      </c>
      <c r="L1578" s="34" t="str">
        <f>IF(Excel_BuiltIn__FilterDatabase__1[[#This Row],[Nem]]="Nő","Lady","")</f>
        <v/>
      </c>
    </row>
    <row r="1579" spans="1:12" s="1" customFormat="1" ht="13.8">
      <c r="A1579" s="28">
        <v>5248</v>
      </c>
      <c r="B1579" s="28" t="s">
        <v>1251</v>
      </c>
      <c r="C1579" s="44" t="s">
        <v>87</v>
      </c>
      <c r="D1579" s="45"/>
      <c r="E1579" s="33" t="str">
        <f>IF(D1579&gt;0,($N$2-Excel_BuiltIn__FilterDatabase__1[[#This Row],[Szül Év.Hó.Nap]])/365.25,"0")</f>
        <v>0</v>
      </c>
      <c r="F1579" s="40"/>
      <c r="G1579" s="34" t="str">
        <f>CONCATENATE(H1579,Excel_BuiltIn__FilterDatabase__1[[#This Row],[Felnőtt]],Excel_BuiltIn__FilterDatabase__1[[#This Row],[Senior]],Excel_BuiltIn__FilterDatabase__1[[#This Row],[Super.s]],L1579)</f>
        <v xml:space="preserve">Super.s </v>
      </c>
      <c r="H1579" s="34" t="str">
        <f>IF(L1579="Nő","",IF(Excel_BuiltIn__FilterDatabase__1[[#This Row],[Kor]]&gt;=1=AND(Excel_BuiltIn__FilterDatabase__1[[#This Row],[Kor]]&lt;18),"Junior ",""))</f>
        <v/>
      </c>
      <c r="I1579" s="34" t="str">
        <f>IF(L1579="Nő","",IF(Excel_BuiltIn__FilterDatabase__1[[#This Row],[Kor]]&gt;=18=AND(Excel_BuiltIn__FilterDatabase__1[[#This Row],[Kor]]&lt;=49),"Felnőtt ",""))</f>
        <v/>
      </c>
      <c r="J1579" s="34" t="str">
        <f>IF(L1579="Nő","",IF(Excel_BuiltIn__FilterDatabase__1[[#This Row],[Kor]]&gt;49=AND(Excel_BuiltIn__FilterDatabase__1[[#This Row],[Kor]]&lt;=59),"Senior ",""))</f>
        <v/>
      </c>
      <c r="K1579" s="34" t="str">
        <f>IF(L1579="Nő","",IF(Excel_BuiltIn__FilterDatabase__1[[#This Row],[Kor]]&gt;=60,"Super.s ",""))</f>
        <v xml:space="preserve">Super.s </v>
      </c>
      <c r="L1579" s="34" t="str">
        <f>IF(Excel_BuiltIn__FilterDatabase__1[[#This Row],[Nem]]="Nő","Lady","")</f>
        <v/>
      </c>
    </row>
    <row r="1580" spans="1:12" s="1" customFormat="1" ht="13.8">
      <c r="A1580" s="28">
        <v>5249</v>
      </c>
      <c r="B1580" s="28" t="s">
        <v>2667</v>
      </c>
      <c r="C1580" s="44" t="s">
        <v>589</v>
      </c>
      <c r="D1580" s="45"/>
      <c r="E1580" s="33" t="str">
        <f>IF(D1580&gt;0,($N$2-Excel_BuiltIn__FilterDatabase__1[[#This Row],[Szül Év.Hó.Nap]])/365.25,"0")</f>
        <v>0</v>
      </c>
      <c r="F1580" s="40"/>
      <c r="G1580" s="34" t="str">
        <f>CONCATENATE(H1580,Excel_BuiltIn__FilterDatabase__1[[#This Row],[Felnőtt]],Excel_BuiltIn__FilterDatabase__1[[#This Row],[Senior]],Excel_BuiltIn__FilterDatabase__1[[#This Row],[Super.s]],L1580)</f>
        <v xml:space="preserve">Super.s </v>
      </c>
      <c r="H1580" s="34" t="str">
        <f>IF(L1580="Nő","",IF(Excel_BuiltIn__FilterDatabase__1[[#This Row],[Kor]]&gt;=1=AND(Excel_BuiltIn__FilterDatabase__1[[#This Row],[Kor]]&lt;18),"Junior ",""))</f>
        <v/>
      </c>
      <c r="I1580" s="34" t="str">
        <f>IF(L1580="Nő","",IF(Excel_BuiltIn__FilterDatabase__1[[#This Row],[Kor]]&gt;=18=AND(Excel_BuiltIn__FilterDatabase__1[[#This Row],[Kor]]&lt;=49),"Felnőtt ",""))</f>
        <v/>
      </c>
      <c r="J1580" s="34" t="str">
        <f>IF(L1580="Nő","",IF(Excel_BuiltIn__FilterDatabase__1[[#This Row],[Kor]]&gt;49=AND(Excel_BuiltIn__FilterDatabase__1[[#This Row],[Kor]]&lt;=59),"Senior ",""))</f>
        <v/>
      </c>
      <c r="K1580" s="34" t="str">
        <f>IF(L1580="Nő","",IF(Excel_BuiltIn__FilterDatabase__1[[#This Row],[Kor]]&gt;=60,"Super.s ",""))</f>
        <v xml:space="preserve">Super.s </v>
      </c>
      <c r="L1580" s="34" t="str">
        <f>IF(Excel_BuiltIn__FilterDatabase__1[[#This Row],[Nem]]="Nő","Lady","")</f>
        <v/>
      </c>
    </row>
    <row r="1581" spans="1:12" s="1" customFormat="1" ht="13.8">
      <c r="A1581" s="28">
        <v>5250</v>
      </c>
      <c r="B1581" s="28" t="s">
        <v>2201</v>
      </c>
      <c r="C1581" s="44" t="s">
        <v>589</v>
      </c>
      <c r="D1581" s="45"/>
      <c r="E1581" s="33" t="str">
        <f>IF(D1581&gt;0,($N$2-Excel_BuiltIn__FilterDatabase__1[[#This Row],[Szül Év.Hó.Nap]])/365.25,"0")</f>
        <v>0</v>
      </c>
      <c r="F1581" s="40"/>
      <c r="G1581" s="34" t="str">
        <f>CONCATENATE(H1581,Excel_BuiltIn__FilterDatabase__1[[#This Row],[Felnőtt]],Excel_BuiltIn__FilterDatabase__1[[#This Row],[Senior]],Excel_BuiltIn__FilterDatabase__1[[#This Row],[Super.s]],L1581)</f>
        <v xml:space="preserve">Super.s </v>
      </c>
      <c r="H1581" s="34" t="str">
        <f>IF(L1581="Nő","",IF(Excel_BuiltIn__FilterDatabase__1[[#This Row],[Kor]]&gt;=1=AND(Excel_BuiltIn__FilterDatabase__1[[#This Row],[Kor]]&lt;18),"Junior ",""))</f>
        <v/>
      </c>
      <c r="I1581" s="34" t="str">
        <f>IF(L1581="Nő","",IF(Excel_BuiltIn__FilterDatabase__1[[#This Row],[Kor]]&gt;=18=AND(Excel_BuiltIn__FilterDatabase__1[[#This Row],[Kor]]&lt;=49),"Felnőtt ",""))</f>
        <v/>
      </c>
      <c r="J1581" s="34" t="str">
        <f>IF(L1581="Nő","",IF(Excel_BuiltIn__FilterDatabase__1[[#This Row],[Kor]]&gt;49=AND(Excel_BuiltIn__FilterDatabase__1[[#This Row],[Kor]]&lt;=59),"Senior ",""))</f>
        <v/>
      </c>
      <c r="K1581" s="34" t="str">
        <f>IF(L1581="Nő","",IF(Excel_BuiltIn__FilterDatabase__1[[#This Row],[Kor]]&gt;=60,"Super.s ",""))</f>
        <v xml:space="preserve">Super.s </v>
      </c>
      <c r="L1581" s="34" t="str">
        <f>IF(Excel_BuiltIn__FilterDatabase__1[[#This Row],[Nem]]="Nő","Lady","")</f>
        <v/>
      </c>
    </row>
    <row r="1582" spans="1:12" s="1" customFormat="1" ht="27.6">
      <c r="A1582" s="28">
        <v>5251</v>
      </c>
      <c r="B1582" s="28" t="s">
        <v>1252</v>
      </c>
      <c r="C1582" s="44" t="s">
        <v>259</v>
      </c>
      <c r="D1582" s="45"/>
      <c r="E1582" s="33" t="str">
        <f>IF(D1582&gt;0,($N$2-Excel_BuiltIn__FilterDatabase__1[[#This Row],[Szül Év.Hó.Nap]])/365.25,"0")</f>
        <v>0</v>
      </c>
      <c r="F1582" s="40"/>
      <c r="G1582" s="34" t="str">
        <f>CONCATENATE(H1582,Excel_BuiltIn__FilterDatabase__1[[#This Row],[Felnőtt]],Excel_BuiltIn__FilterDatabase__1[[#This Row],[Senior]],Excel_BuiltIn__FilterDatabase__1[[#This Row],[Super.s]],L1582)</f>
        <v xml:space="preserve">Super.s </v>
      </c>
      <c r="H1582" s="34" t="str">
        <f>IF(L1582="Nő","",IF(Excel_BuiltIn__FilterDatabase__1[[#This Row],[Kor]]&gt;=1=AND(Excel_BuiltIn__FilterDatabase__1[[#This Row],[Kor]]&lt;18),"Junior ",""))</f>
        <v/>
      </c>
      <c r="I1582" s="34" t="str">
        <f>IF(L1582="Nő","",IF(Excel_BuiltIn__FilterDatabase__1[[#This Row],[Kor]]&gt;=18=AND(Excel_BuiltIn__FilterDatabase__1[[#This Row],[Kor]]&lt;=49),"Felnőtt ",""))</f>
        <v/>
      </c>
      <c r="J1582" s="34" t="str">
        <f>IF(L1582="Nő","",IF(Excel_BuiltIn__FilterDatabase__1[[#This Row],[Kor]]&gt;49=AND(Excel_BuiltIn__FilterDatabase__1[[#This Row],[Kor]]&lt;=59),"Senior ",""))</f>
        <v/>
      </c>
      <c r="K1582" s="34" t="str">
        <f>IF(L1582="Nő","",IF(Excel_BuiltIn__FilterDatabase__1[[#This Row],[Kor]]&gt;=60,"Super.s ",""))</f>
        <v xml:space="preserve">Super.s </v>
      </c>
      <c r="L1582" s="34" t="str">
        <f>IF(Excel_BuiltIn__FilterDatabase__1[[#This Row],[Nem]]="Nő","Lady","")</f>
        <v/>
      </c>
    </row>
    <row r="1583" spans="1:12" s="1" customFormat="1" ht="13.8">
      <c r="A1583" s="28">
        <v>5254</v>
      </c>
      <c r="B1583" s="28" t="s">
        <v>1254</v>
      </c>
      <c r="C1583" s="44" t="s">
        <v>1026</v>
      </c>
      <c r="D1583" s="45"/>
      <c r="E1583" s="33" t="str">
        <f>IF(D1583&gt;0,($N$2-Excel_BuiltIn__FilterDatabase__1[[#This Row],[Szül Év.Hó.Nap]])/365.25,"0")</f>
        <v>0</v>
      </c>
      <c r="F1583" s="40"/>
      <c r="G1583" s="34" t="str">
        <f>CONCATENATE(H1583,Excel_BuiltIn__FilterDatabase__1[[#This Row],[Felnőtt]],Excel_BuiltIn__FilterDatabase__1[[#This Row],[Senior]],Excel_BuiltIn__FilterDatabase__1[[#This Row],[Super.s]],L1583)</f>
        <v xml:space="preserve">Super.s </v>
      </c>
      <c r="H1583" s="34" t="str">
        <f>IF(L1583="Nő","",IF(Excel_BuiltIn__FilterDatabase__1[[#This Row],[Kor]]&gt;=1=AND(Excel_BuiltIn__FilterDatabase__1[[#This Row],[Kor]]&lt;18),"Junior ",""))</f>
        <v/>
      </c>
      <c r="I1583" s="34" t="str">
        <f>IF(L1583="Nő","",IF(Excel_BuiltIn__FilterDatabase__1[[#This Row],[Kor]]&gt;=18=AND(Excel_BuiltIn__FilterDatabase__1[[#This Row],[Kor]]&lt;=49),"Felnőtt ",""))</f>
        <v/>
      </c>
      <c r="J1583" s="34" t="str">
        <f>IF(L1583="Nő","",IF(Excel_BuiltIn__FilterDatabase__1[[#This Row],[Kor]]&gt;49=AND(Excel_BuiltIn__FilterDatabase__1[[#This Row],[Kor]]&lt;=59),"Senior ",""))</f>
        <v/>
      </c>
      <c r="K1583" s="34" t="str">
        <f>IF(L1583="Nő","",IF(Excel_BuiltIn__FilterDatabase__1[[#This Row],[Kor]]&gt;=60,"Super.s ",""))</f>
        <v xml:space="preserve">Super.s </v>
      </c>
      <c r="L1583" s="34" t="str">
        <f>IF(Excel_BuiltIn__FilterDatabase__1[[#This Row],[Nem]]="Nő","Lady","")</f>
        <v/>
      </c>
    </row>
    <row r="1584" spans="1:12" s="1" customFormat="1" ht="13.8">
      <c r="A1584" s="28">
        <v>5258</v>
      </c>
      <c r="B1584" s="28" t="s">
        <v>1255</v>
      </c>
      <c r="C1584" s="44" t="s">
        <v>451</v>
      </c>
      <c r="D1584" s="45"/>
      <c r="E1584" s="33" t="str">
        <f>IF(D1584&gt;0,($N$2-Excel_BuiltIn__FilterDatabase__1[[#This Row],[Szül Év.Hó.Nap]])/365.25,"0")</f>
        <v>0</v>
      </c>
      <c r="F1584" s="40"/>
      <c r="G1584" s="34" t="str">
        <f>CONCATENATE(H1584,Excel_BuiltIn__FilterDatabase__1[[#This Row],[Felnőtt]],Excel_BuiltIn__FilterDatabase__1[[#This Row],[Senior]],Excel_BuiltIn__FilterDatabase__1[[#This Row],[Super.s]],L1584)</f>
        <v xml:space="preserve">Super.s </v>
      </c>
      <c r="H1584" s="34" t="str">
        <f>IF(L1584="Nő","",IF(Excel_BuiltIn__FilterDatabase__1[[#This Row],[Kor]]&gt;=1=AND(Excel_BuiltIn__FilterDatabase__1[[#This Row],[Kor]]&lt;18),"Junior ",""))</f>
        <v/>
      </c>
      <c r="I1584" s="34" t="str">
        <f>IF(L1584="Nő","",IF(Excel_BuiltIn__FilterDatabase__1[[#This Row],[Kor]]&gt;=18=AND(Excel_BuiltIn__FilterDatabase__1[[#This Row],[Kor]]&lt;=49),"Felnőtt ",""))</f>
        <v/>
      </c>
      <c r="J1584" s="34" t="str">
        <f>IF(L1584="Nő","",IF(Excel_BuiltIn__FilterDatabase__1[[#This Row],[Kor]]&gt;49=AND(Excel_BuiltIn__FilterDatabase__1[[#This Row],[Kor]]&lt;=59),"Senior ",""))</f>
        <v/>
      </c>
      <c r="K1584" s="34" t="str">
        <f>IF(L1584="Nő","",IF(Excel_BuiltIn__FilterDatabase__1[[#This Row],[Kor]]&gt;=60,"Super.s ",""))</f>
        <v xml:space="preserve">Super.s </v>
      </c>
      <c r="L1584" s="34" t="str">
        <f>IF(Excel_BuiltIn__FilterDatabase__1[[#This Row],[Nem]]="Nő","Lady","")</f>
        <v/>
      </c>
    </row>
    <row r="1585" spans="1:12" s="1" customFormat="1" ht="21">
      <c r="A1585" s="28">
        <v>5259</v>
      </c>
      <c r="B1585" s="28" t="s">
        <v>1256</v>
      </c>
      <c r="C1585" s="44" t="s">
        <v>968</v>
      </c>
      <c r="D1585" s="45"/>
      <c r="E1585" s="33" t="str">
        <f>IF(D1585&gt;0,($N$2-Excel_BuiltIn__FilterDatabase__1[[#This Row],[Szül Év.Hó.Nap]])/365.25,"0")</f>
        <v>0</v>
      </c>
      <c r="F1585" s="40"/>
      <c r="G1585" s="34" t="str">
        <f>CONCATENATE(H1585,Excel_BuiltIn__FilterDatabase__1[[#This Row],[Felnőtt]],Excel_BuiltIn__FilterDatabase__1[[#This Row],[Senior]],Excel_BuiltIn__FilterDatabase__1[[#This Row],[Super.s]],L1585)</f>
        <v xml:space="preserve">Super.s </v>
      </c>
      <c r="H1585" s="34" t="str">
        <f>IF(L1585="Nő","",IF(Excel_BuiltIn__FilterDatabase__1[[#This Row],[Kor]]&gt;=1=AND(Excel_BuiltIn__FilterDatabase__1[[#This Row],[Kor]]&lt;18),"Junior ",""))</f>
        <v/>
      </c>
      <c r="I1585" s="34" t="str">
        <f>IF(L1585="Nő","",IF(Excel_BuiltIn__FilterDatabase__1[[#This Row],[Kor]]&gt;=18=AND(Excel_BuiltIn__FilterDatabase__1[[#This Row],[Kor]]&lt;=49),"Felnőtt ",""))</f>
        <v/>
      </c>
      <c r="J1585" s="34" t="str">
        <f>IF(L1585="Nő","",IF(Excel_BuiltIn__FilterDatabase__1[[#This Row],[Kor]]&gt;49=AND(Excel_BuiltIn__FilterDatabase__1[[#This Row],[Kor]]&lt;=59),"Senior ",""))</f>
        <v/>
      </c>
      <c r="K1585" s="34" t="str">
        <f>IF(L1585="Nő","",IF(Excel_BuiltIn__FilterDatabase__1[[#This Row],[Kor]]&gt;=60,"Super.s ",""))</f>
        <v xml:space="preserve">Super.s </v>
      </c>
      <c r="L1585" s="34" t="str">
        <f>IF(Excel_BuiltIn__FilterDatabase__1[[#This Row],[Nem]]="Nő","Lady","")</f>
        <v/>
      </c>
    </row>
    <row r="1586" spans="1:12" s="1" customFormat="1" ht="13.8">
      <c r="A1586" s="28">
        <v>5260</v>
      </c>
      <c r="B1586" s="28" t="s">
        <v>1257</v>
      </c>
      <c r="C1586" s="44" t="s">
        <v>87</v>
      </c>
      <c r="D1586" s="45"/>
      <c r="E1586" s="33" t="str">
        <f>IF(D1586&gt;0,($N$2-Excel_BuiltIn__FilterDatabase__1[[#This Row],[Szül Év.Hó.Nap]])/365.25,"0")</f>
        <v>0</v>
      </c>
      <c r="F1586" s="40"/>
      <c r="G1586" s="34" t="str">
        <f>CONCATENATE(H1586,Excel_BuiltIn__FilterDatabase__1[[#This Row],[Felnőtt]],Excel_BuiltIn__FilterDatabase__1[[#This Row],[Senior]],Excel_BuiltIn__FilterDatabase__1[[#This Row],[Super.s]],L1586)</f>
        <v xml:space="preserve">Super.s </v>
      </c>
      <c r="H1586" s="34" t="str">
        <f>IF(L1586="Nő","",IF(Excel_BuiltIn__FilterDatabase__1[[#This Row],[Kor]]&gt;=1=AND(Excel_BuiltIn__FilterDatabase__1[[#This Row],[Kor]]&lt;18),"Junior ",""))</f>
        <v/>
      </c>
      <c r="I1586" s="34" t="str">
        <f>IF(L1586="Nő","",IF(Excel_BuiltIn__FilterDatabase__1[[#This Row],[Kor]]&gt;=18=AND(Excel_BuiltIn__FilterDatabase__1[[#This Row],[Kor]]&lt;=49),"Felnőtt ",""))</f>
        <v/>
      </c>
      <c r="J1586" s="34" t="str">
        <f>IF(L1586="Nő","",IF(Excel_BuiltIn__FilterDatabase__1[[#This Row],[Kor]]&gt;49=AND(Excel_BuiltIn__FilterDatabase__1[[#This Row],[Kor]]&lt;=59),"Senior ",""))</f>
        <v/>
      </c>
      <c r="K1586" s="34" t="str">
        <f>IF(L1586="Nő","",IF(Excel_BuiltIn__FilterDatabase__1[[#This Row],[Kor]]&gt;=60,"Super.s ",""))</f>
        <v xml:space="preserve">Super.s </v>
      </c>
      <c r="L1586" s="34" t="str">
        <f>IF(Excel_BuiltIn__FilterDatabase__1[[#This Row],[Nem]]="Nő","Lady","")</f>
        <v/>
      </c>
    </row>
    <row r="1587" spans="1:12" s="1" customFormat="1" ht="13.8">
      <c r="A1587" s="28">
        <v>5261</v>
      </c>
      <c r="B1587" s="28" t="s">
        <v>825</v>
      </c>
      <c r="C1587" s="44" t="s">
        <v>87</v>
      </c>
      <c r="D1587" s="45"/>
      <c r="E1587" s="33" t="str">
        <f>IF(D1587&gt;0,($N$2-Excel_BuiltIn__FilterDatabase__1[[#This Row],[Szül Év.Hó.Nap]])/365.25,"0")</f>
        <v>0</v>
      </c>
      <c r="F1587" s="40"/>
      <c r="G1587" s="34" t="str">
        <f>CONCATENATE(H1587,Excel_BuiltIn__FilterDatabase__1[[#This Row],[Felnőtt]],Excel_BuiltIn__FilterDatabase__1[[#This Row],[Senior]],Excel_BuiltIn__FilterDatabase__1[[#This Row],[Super.s]],L1587)</f>
        <v xml:space="preserve">Super.s </v>
      </c>
      <c r="H1587" s="34" t="str">
        <f>IF(L1587="Nő","",IF(Excel_BuiltIn__FilterDatabase__1[[#This Row],[Kor]]&gt;=1=AND(Excel_BuiltIn__FilterDatabase__1[[#This Row],[Kor]]&lt;18),"Junior ",""))</f>
        <v/>
      </c>
      <c r="I1587" s="34" t="str">
        <f>IF(L1587="Nő","",IF(Excel_BuiltIn__FilterDatabase__1[[#This Row],[Kor]]&gt;=18=AND(Excel_BuiltIn__FilterDatabase__1[[#This Row],[Kor]]&lt;=49),"Felnőtt ",""))</f>
        <v/>
      </c>
      <c r="J1587" s="34" t="str">
        <f>IF(L1587="Nő","",IF(Excel_BuiltIn__FilterDatabase__1[[#This Row],[Kor]]&gt;49=AND(Excel_BuiltIn__FilterDatabase__1[[#This Row],[Kor]]&lt;=59),"Senior ",""))</f>
        <v/>
      </c>
      <c r="K1587" s="34" t="str">
        <f>IF(L1587="Nő","",IF(Excel_BuiltIn__FilterDatabase__1[[#This Row],[Kor]]&gt;=60,"Super.s ",""))</f>
        <v xml:space="preserve">Super.s </v>
      </c>
      <c r="L1587" s="34" t="str">
        <f>IF(Excel_BuiltIn__FilterDatabase__1[[#This Row],[Nem]]="Nő","Lady","")</f>
        <v/>
      </c>
    </row>
    <row r="1588" spans="1:12" s="1" customFormat="1" ht="13.8">
      <c r="A1588" s="28">
        <v>5262</v>
      </c>
      <c r="B1588" s="28" t="s">
        <v>2668</v>
      </c>
      <c r="C1588" s="44" t="s">
        <v>87</v>
      </c>
      <c r="D1588" s="45"/>
      <c r="E1588" s="33" t="str">
        <f>IF(D1588&gt;0,($N$2-Excel_BuiltIn__FilterDatabase__1[[#This Row],[Szül Év.Hó.Nap]])/365.25,"0")</f>
        <v>0</v>
      </c>
      <c r="F1588" s="40"/>
      <c r="G1588" s="34" t="str">
        <f>CONCATENATE(H1588,Excel_BuiltIn__FilterDatabase__1[[#This Row],[Felnőtt]],Excel_BuiltIn__FilterDatabase__1[[#This Row],[Senior]],Excel_BuiltIn__FilterDatabase__1[[#This Row],[Super.s]],L1588)</f>
        <v xml:space="preserve">Super.s </v>
      </c>
      <c r="H1588" s="34" t="str">
        <f>IF(L1588="Nő","",IF(Excel_BuiltIn__FilterDatabase__1[[#This Row],[Kor]]&gt;=1=AND(Excel_BuiltIn__FilterDatabase__1[[#This Row],[Kor]]&lt;18),"Junior ",""))</f>
        <v/>
      </c>
      <c r="I1588" s="34" t="str">
        <f>IF(L1588="Nő","",IF(Excel_BuiltIn__FilterDatabase__1[[#This Row],[Kor]]&gt;=18=AND(Excel_BuiltIn__FilterDatabase__1[[#This Row],[Kor]]&lt;=49),"Felnőtt ",""))</f>
        <v/>
      </c>
      <c r="J1588" s="34" t="str">
        <f>IF(L1588="Nő","",IF(Excel_BuiltIn__FilterDatabase__1[[#This Row],[Kor]]&gt;49=AND(Excel_BuiltIn__FilterDatabase__1[[#This Row],[Kor]]&lt;=59),"Senior ",""))</f>
        <v/>
      </c>
      <c r="K1588" s="34" t="str">
        <f>IF(L1588="Nő","",IF(Excel_BuiltIn__FilterDatabase__1[[#This Row],[Kor]]&gt;=60,"Super.s ",""))</f>
        <v xml:space="preserve">Super.s </v>
      </c>
      <c r="L1588" s="34" t="str">
        <f>IF(Excel_BuiltIn__FilterDatabase__1[[#This Row],[Nem]]="Nő","Lady","")</f>
        <v/>
      </c>
    </row>
    <row r="1589" spans="1:12" s="1" customFormat="1" ht="13.8">
      <c r="A1589" s="28">
        <v>5278</v>
      </c>
      <c r="B1589" s="28" t="s">
        <v>1258</v>
      </c>
      <c r="C1589" s="44" t="s">
        <v>192</v>
      </c>
      <c r="D1589" s="45"/>
      <c r="E1589" s="33" t="str">
        <f>IF(D1589&gt;0,($N$2-Excel_BuiltIn__FilterDatabase__1[[#This Row],[Szül Év.Hó.Nap]])/365.25,"0")</f>
        <v>0</v>
      </c>
      <c r="F1589" s="40"/>
      <c r="G1589" s="34" t="str">
        <f>CONCATENATE(H1589,Excel_BuiltIn__FilterDatabase__1[[#This Row],[Felnőtt]],Excel_BuiltIn__FilterDatabase__1[[#This Row],[Senior]],Excel_BuiltIn__FilterDatabase__1[[#This Row],[Super.s]],L1589)</f>
        <v xml:space="preserve">Super.s </v>
      </c>
      <c r="H1589" s="34" t="str">
        <f>IF(L1589="Nő","",IF(Excel_BuiltIn__FilterDatabase__1[[#This Row],[Kor]]&gt;=1=AND(Excel_BuiltIn__FilterDatabase__1[[#This Row],[Kor]]&lt;18),"Junior ",""))</f>
        <v/>
      </c>
      <c r="I1589" s="34" t="str">
        <f>IF(L1589="Nő","",IF(Excel_BuiltIn__FilterDatabase__1[[#This Row],[Kor]]&gt;=18=AND(Excel_BuiltIn__FilterDatabase__1[[#This Row],[Kor]]&lt;=49),"Felnőtt ",""))</f>
        <v/>
      </c>
      <c r="J1589" s="34" t="str">
        <f>IF(L1589="Nő","",IF(Excel_BuiltIn__FilterDatabase__1[[#This Row],[Kor]]&gt;49=AND(Excel_BuiltIn__FilterDatabase__1[[#This Row],[Kor]]&lt;=59),"Senior ",""))</f>
        <v/>
      </c>
      <c r="K1589" s="34" t="str">
        <f>IF(L1589="Nő","",IF(Excel_BuiltIn__FilterDatabase__1[[#This Row],[Kor]]&gt;=60,"Super.s ",""))</f>
        <v xml:space="preserve">Super.s </v>
      </c>
      <c r="L1589" s="34" t="str">
        <f>IF(Excel_BuiltIn__FilterDatabase__1[[#This Row],[Nem]]="Nő","Lady","")</f>
        <v/>
      </c>
    </row>
    <row r="1590" spans="1:12" s="1" customFormat="1" ht="13.8">
      <c r="A1590" s="28">
        <v>5281</v>
      </c>
      <c r="B1590" s="28" t="s">
        <v>1259</v>
      </c>
      <c r="C1590" s="44" t="s">
        <v>1042</v>
      </c>
      <c r="D1590" s="45"/>
      <c r="E1590" s="33" t="str">
        <f>IF(D1590&gt;0,($N$2-Excel_BuiltIn__FilterDatabase__1[[#This Row],[Szül Év.Hó.Nap]])/365.25,"0")</f>
        <v>0</v>
      </c>
      <c r="F1590" s="40"/>
      <c r="G1590" s="34" t="str">
        <f>CONCATENATE(H1590,Excel_BuiltIn__FilterDatabase__1[[#This Row],[Felnőtt]],Excel_BuiltIn__FilterDatabase__1[[#This Row],[Senior]],Excel_BuiltIn__FilterDatabase__1[[#This Row],[Super.s]],L1590)</f>
        <v xml:space="preserve">Super.s </v>
      </c>
      <c r="H1590" s="34" t="str">
        <f>IF(L1590="Nő","",IF(Excel_BuiltIn__FilterDatabase__1[[#This Row],[Kor]]&gt;=1=AND(Excel_BuiltIn__FilterDatabase__1[[#This Row],[Kor]]&lt;18),"Junior ",""))</f>
        <v/>
      </c>
      <c r="I1590" s="34" t="str">
        <f>IF(L1590="Nő","",IF(Excel_BuiltIn__FilterDatabase__1[[#This Row],[Kor]]&gt;=18=AND(Excel_BuiltIn__FilterDatabase__1[[#This Row],[Kor]]&lt;=49),"Felnőtt ",""))</f>
        <v/>
      </c>
      <c r="J1590" s="34" t="str">
        <f>IF(L1590="Nő","",IF(Excel_BuiltIn__FilterDatabase__1[[#This Row],[Kor]]&gt;49=AND(Excel_BuiltIn__FilterDatabase__1[[#This Row],[Kor]]&lt;=59),"Senior ",""))</f>
        <v/>
      </c>
      <c r="K1590" s="34" t="str">
        <f>IF(L1590="Nő","",IF(Excel_BuiltIn__FilterDatabase__1[[#This Row],[Kor]]&gt;=60,"Super.s ",""))</f>
        <v xml:space="preserve">Super.s </v>
      </c>
      <c r="L1590" s="34" t="str">
        <f>IF(Excel_BuiltIn__FilterDatabase__1[[#This Row],[Nem]]="Nő","Lady","")</f>
        <v/>
      </c>
    </row>
    <row r="1591" spans="1:12" s="1" customFormat="1" ht="27.6">
      <c r="A1591" s="28">
        <v>5283</v>
      </c>
      <c r="B1591" s="28" t="s">
        <v>1260</v>
      </c>
      <c r="C1591" s="44" t="s">
        <v>2423</v>
      </c>
      <c r="D1591" s="45"/>
      <c r="E1591" s="33" t="str">
        <f>IF(D1591&gt;0,($N$2-Excel_BuiltIn__FilterDatabase__1[[#This Row],[Szül Év.Hó.Nap]])/365.25,"0")</f>
        <v>0</v>
      </c>
      <c r="F1591" s="40"/>
      <c r="G1591" s="34" t="str">
        <f>CONCATENATE(H1591,Excel_BuiltIn__FilterDatabase__1[[#This Row],[Felnőtt]],Excel_BuiltIn__FilterDatabase__1[[#This Row],[Senior]],Excel_BuiltIn__FilterDatabase__1[[#This Row],[Super.s]],L1591)</f>
        <v xml:space="preserve">Super.s </v>
      </c>
      <c r="H1591" s="34" t="str">
        <f>IF(L1591="Nő","",IF(Excel_BuiltIn__FilterDatabase__1[[#This Row],[Kor]]&gt;=1=AND(Excel_BuiltIn__FilterDatabase__1[[#This Row],[Kor]]&lt;18),"Junior ",""))</f>
        <v/>
      </c>
      <c r="I1591" s="34" t="str">
        <f>IF(L1591="Nő","",IF(Excel_BuiltIn__FilterDatabase__1[[#This Row],[Kor]]&gt;=18=AND(Excel_BuiltIn__FilterDatabase__1[[#This Row],[Kor]]&lt;=49),"Felnőtt ",""))</f>
        <v/>
      </c>
      <c r="J1591" s="34" t="str">
        <f>IF(L1591="Nő","",IF(Excel_BuiltIn__FilterDatabase__1[[#This Row],[Kor]]&gt;49=AND(Excel_BuiltIn__FilterDatabase__1[[#This Row],[Kor]]&lt;=59),"Senior ",""))</f>
        <v/>
      </c>
      <c r="K1591" s="34" t="str">
        <f>IF(L1591="Nő","",IF(Excel_BuiltIn__FilterDatabase__1[[#This Row],[Kor]]&gt;=60,"Super.s ",""))</f>
        <v xml:space="preserve">Super.s </v>
      </c>
      <c r="L1591" s="34" t="str">
        <f>IF(Excel_BuiltIn__FilterDatabase__1[[#This Row],[Nem]]="Nő","Lady","")</f>
        <v/>
      </c>
    </row>
    <row r="1592" spans="1:12" s="1" customFormat="1" ht="13.8">
      <c r="A1592" s="28">
        <v>5285</v>
      </c>
      <c r="B1592" s="28" t="s">
        <v>1261</v>
      </c>
      <c r="C1592" s="44" t="s">
        <v>1039</v>
      </c>
      <c r="D1592" s="45"/>
      <c r="E1592" s="33" t="str">
        <f>IF(D1592&gt;0,($N$2-Excel_BuiltIn__FilterDatabase__1[[#This Row],[Szül Év.Hó.Nap]])/365.25,"0")</f>
        <v>0</v>
      </c>
      <c r="F1592" s="40"/>
      <c r="G1592" s="34" t="str">
        <f>CONCATENATE(H1592,Excel_BuiltIn__FilterDatabase__1[[#This Row],[Felnőtt]],Excel_BuiltIn__FilterDatabase__1[[#This Row],[Senior]],Excel_BuiltIn__FilterDatabase__1[[#This Row],[Super.s]],L1592)</f>
        <v xml:space="preserve">Super.s </v>
      </c>
      <c r="H1592" s="34" t="str">
        <f>IF(L1592="Nő","",IF(Excel_BuiltIn__FilterDatabase__1[[#This Row],[Kor]]&gt;=1=AND(Excel_BuiltIn__FilterDatabase__1[[#This Row],[Kor]]&lt;18),"Junior ",""))</f>
        <v/>
      </c>
      <c r="I1592" s="34" t="str">
        <f>IF(L1592="Nő","",IF(Excel_BuiltIn__FilterDatabase__1[[#This Row],[Kor]]&gt;=18=AND(Excel_BuiltIn__FilterDatabase__1[[#This Row],[Kor]]&lt;=49),"Felnőtt ",""))</f>
        <v/>
      </c>
      <c r="J1592" s="34" t="str">
        <f>IF(L1592="Nő","",IF(Excel_BuiltIn__FilterDatabase__1[[#This Row],[Kor]]&gt;49=AND(Excel_BuiltIn__FilterDatabase__1[[#This Row],[Kor]]&lt;=59),"Senior ",""))</f>
        <v/>
      </c>
      <c r="K1592" s="34" t="str">
        <f>IF(L1592="Nő","",IF(Excel_BuiltIn__FilterDatabase__1[[#This Row],[Kor]]&gt;=60,"Super.s ",""))</f>
        <v xml:space="preserve">Super.s </v>
      </c>
      <c r="L1592" s="34" t="str">
        <f>IF(Excel_BuiltIn__FilterDatabase__1[[#This Row],[Nem]]="Nő","Lady","")</f>
        <v/>
      </c>
    </row>
    <row r="1593" spans="1:12" s="1" customFormat="1" ht="13.8">
      <c r="A1593" s="28">
        <v>5287</v>
      </c>
      <c r="B1593" s="28" t="s">
        <v>1262</v>
      </c>
      <c r="C1593" s="44" t="s">
        <v>964</v>
      </c>
      <c r="D1593" s="45"/>
      <c r="E1593" s="33" t="str">
        <f>IF(D1593&gt;0,($N$2-Excel_BuiltIn__FilterDatabase__1[[#This Row],[Szül Év.Hó.Nap]])/365.25,"0")</f>
        <v>0</v>
      </c>
      <c r="F1593" s="40"/>
      <c r="G1593" s="34" t="str">
        <f>CONCATENATE(H1593,Excel_BuiltIn__FilterDatabase__1[[#This Row],[Felnőtt]],Excel_BuiltIn__FilterDatabase__1[[#This Row],[Senior]],Excel_BuiltIn__FilterDatabase__1[[#This Row],[Super.s]],L1593)</f>
        <v xml:space="preserve">Super.s </v>
      </c>
      <c r="H1593" s="34" t="str">
        <f>IF(L1593="Nő","",IF(Excel_BuiltIn__FilterDatabase__1[[#This Row],[Kor]]&gt;=1=AND(Excel_BuiltIn__FilterDatabase__1[[#This Row],[Kor]]&lt;18),"Junior ",""))</f>
        <v/>
      </c>
      <c r="I1593" s="34" t="str">
        <f>IF(L1593="Nő","",IF(Excel_BuiltIn__FilterDatabase__1[[#This Row],[Kor]]&gt;=18=AND(Excel_BuiltIn__FilterDatabase__1[[#This Row],[Kor]]&lt;=49),"Felnőtt ",""))</f>
        <v/>
      </c>
      <c r="J1593" s="34" t="str">
        <f>IF(L1593="Nő","",IF(Excel_BuiltIn__FilterDatabase__1[[#This Row],[Kor]]&gt;49=AND(Excel_BuiltIn__FilterDatabase__1[[#This Row],[Kor]]&lt;=59),"Senior ",""))</f>
        <v/>
      </c>
      <c r="K1593" s="34" t="str">
        <f>IF(L1593="Nő","",IF(Excel_BuiltIn__FilterDatabase__1[[#This Row],[Kor]]&gt;=60,"Super.s ",""))</f>
        <v xml:space="preserve">Super.s </v>
      </c>
      <c r="L1593" s="34" t="str">
        <f>IF(Excel_BuiltIn__FilterDatabase__1[[#This Row],[Nem]]="Nő","Lady","")</f>
        <v/>
      </c>
    </row>
    <row r="1594" spans="1:12" s="1" customFormat="1" ht="13.8">
      <c r="A1594" s="28">
        <v>5288</v>
      </c>
      <c r="B1594" s="28" t="s">
        <v>1263</v>
      </c>
      <c r="C1594" s="44" t="s">
        <v>964</v>
      </c>
      <c r="D1594" s="45"/>
      <c r="E1594" s="33" t="str">
        <f>IF(D1594&gt;0,($N$2-Excel_BuiltIn__FilterDatabase__1[[#This Row],[Szül Év.Hó.Nap]])/365.25,"0")</f>
        <v>0</v>
      </c>
      <c r="F1594" s="40"/>
      <c r="G1594" s="34" t="str">
        <f>CONCATENATE(H1594,Excel_BuiltIn__FilterDatabase__1[[#This Row],[Felnőtt]],Excel_BuiltIn__FilterDatabase__1[[#This Row],[Senior]],Excel_BuiltIn__FilterDatabase__1[[#This Row],[Super.s]],L1594)</f>
        <v xml:space="preserve">Super.s </v>
      </c>
      <c r="H1594" s="34" t="str">
        <f>IF(L1594="Nő","",IF(Excel_BuiltIn__FilterDatabase__1[[#This Row],[Kor]]&gt;=1=AND(Excel_BuiltIn__FilterDatabase__1[[#This Row],[Kor]]&lt;18),"Junior ",""))</f>
        <v/>
      </c>
      <c r="I1594" s="34" t="str">
        <f>IF(L1594="Nő","",IF(Excel_BuiltIn__FilterDatabase__1[[#This Row],[Kor]]&gt;=18=AND(Excel_BuiltIn__FilterDatabase__1[[#This Row],[Kor]]&lt;=49),"Felnőtt ",""))</f>
        <v/>
      </c>
      <c r="J1594" s="34" t="str">
        <f>IF(L1594="Nő","",IF(Excel_BuiltIn__FilterDatabase__1[[#This Row],[Kor]]&gt;49=AND(Excel_BuiltIn__FilterDatabase__1[[#This Row],[Kor]]&lt;=59),"Senior ",""))</f>
        <v/>
      </c>
      <c r="K1594" s="34" t="str">
        <f>IF(L1594="Nő","",IF(Excel_BuiltIn__FilterDatabase__1[[#This Row],[Kor]]&gt;=60,"Super.s ",""))</f>
        <v xml:space="preserve">Super.s </v>
      </c>
      <c r="L1594" s="34" t="str">
        <f>IF(Excel_BuiltIn__FilterDatabase__1[[#This Row],[Nem]]="Nő","Lady","")</f>
        <v/>
      </c>
    </row>
    <row r="1595" spans="1:12" s="1" customFormat="1" ht="13.8">
      <c r="A1595" s="28">
        <v>5289</v>
      </c>
      <c r="B1595" s="28" t="s">
        <v>1264</v>
      </c>
      <c r="C1595" s="44" t="s">
        <v>112</v>
      </c>
      <c r="D1595" s="45"/>
      <c r="E1595" s="33" t="str">
        <f>IF(D1595&gt;0,($N$2-Excel_BuiltIn__FilterDatabase__1[[#This Row],[Szül Év.Hó.Nap]])/365.25,"0")</f>
        <v>0</v>
      </c>
      <c r="F1595" s="40"/>
      <c r="G1595" s="34" t="str">
        <f>CONCATENATE(H1595,Excel_BuiltIn__FilterDatabase__1[[#This Row],[Felnőtt]],Excel_BuiltIn__FilterDatabase__1[[#This Row],[Senior]],Excel_BuiltIn__FilterDatabase__1[[#This Row],[Super.s]],L1595)</f>
        <v xml:space="preserve">Super.s </v>
      </c>
      <c r="H1595" s="34" t="str">
        <f>IF(L1595="Nő","",IF(Excel_BuiltIn__FilterDatabase__1[[#This Row],[Kor]]&gt;=1=AND(Excel_BuiltIn__FilterDatabase__1[[#This Row],[Kor]]&lt;18),"Junior ",""))</f>
        <v/>
      </c>
      <c r="I1595" s="34" t="str">
        <f>IF(L1595="Nő","",IF(Excel_BuiltIn__FilterDatabase__1[[#This Row],[Kor]]&gt;=18=AND(Excel_BuiltIn__FilterDatabase__1[[#This Row],[Kor]]&lt;=49),"Felnőtt ",""))</f>
        <v/>
      </c>
      <c r="J1595" s="34" t="str">
        <f>IF(L1595="Nő","",IF(Excel_BuiltIn__FilterDatabase__1[[#This Row],[Kor]]&gt;49=AND(Excel_BuiltIn__FilterDatabase__1[[#This Row],[Kor]]&lt;=59),"Senior ",""))</f>
        <v/>
      </c>
      <c r="K1595" s="34" t="str">
        <f>IF(L1595="Nő","",IF(Excel_BuiltIn__FilterDatabase__1[[#This Row],[Kor]]&gt;=60,"Super.s ",""))</f>
        <v xml:space="preserve">Super.s </v>
      </c>
      <c r="L1595" s="34" t="str">
        <f>IF(Excel_BuiltIn__FilterDatabase__1[[#This Row],[Nem]]="Nő","Lady","")</f>
        <v/>
      </c>
    </row>
    <row r="1596" spans="1:12" s="1" customFormat="1" ht="13.8">
      <c r="A1596" s="28">
        <v>5292</v>
      </c>
      <c r="B1596" s="28" t="s">
        <v>1629</v>
      </c>
      <c r="C1596" s="44" t="s">
        <v>958</v>
      </c>
      <c r="D1596" s="45"/>
      <c r="E1596" s="33" t="str">
        <f>IF(D1596&gt;0,($N$2-Excel_BuiltIn__FilterDatabase__1[[#This Row],[Szül Év.Hó.Nap]])/365.25,"0")</f>
        <v>0</v>
      </c>
      <c r="F1596" s="40"/>
      <c r="G1596" s="34" t="str">
        <f>CONCATENATE(H1596,Excel_BuiltIn__FilterDatabase__1[[#This Row],[Felnőtt]],Excel_BuiltIn__FilterDatabase__1[[#This Row],[Senior]],Excel_BuiltIn__FilterDatabase__1[[#This Row],[Super.s]],L1596)</f>
        <v xml:space="preserve">Super.s </v>
      </c>
      <c r="H1596" s="34" t="str">
        <f>IF(L1596="Nő","",IF(Excel_BuiltIn__FilterDatabase__1[[#This Row],[Kor]]&gt;=1=AND(Excel_BuiltIn__FilterDatabase__1[[#This Row],[Kor]]&lt;18),"Junior ",""))</f>
        <v/>
      </c>
      <c r="I1596" s="34" t="str">
        <f>IF(L1596="Nő","",IF(Excel_BuiltIn__FilterDatabase__1[[#This Row],[Kor]]&gt;=18=AND(Excel_BuiltIn__FilterDatabase__1[[#This Row],[Kor]]&lt;=49),"Felnőtt ",""))</f>
        <v/>
      </c>
      <c r="J1596" s="34" t="str">
        <f>IF(L1596="Nő","",IF(Excel_BuiltIn__FilterDatabase__1[[#This Row],[Kor]]&gt;49=AND(Excel_BuiltIn__FilterDatabase__1[[#This Row],[Kor]]&lt;=59),"Senior ",""))</f>
        <v/>
      </c>
      <c r="K1596" s="34" t="str">
        <f>IF(L1596="Nő","",IF(Excel_BuiltIn__FilterDatabase__1[[#This Row],[Kor]]&gt;=60,"Super.s ",""))</f>
        <v xml:space="preserve">Super.s </v>
      </c>
      <c r="L1596" s="34" t="str">
        <f>IF(Excel_BuiltIn__FilterDatabase__1[[#This Row],[Nem]]="Nő","Lady","")</f>
        <v/>
      </c>
    </row>
    <row r="1597" spans="1:12" s="1" customFormat="1" ht="13.8">
      <c r="A1597" s="28">
        <v>5295</v>
      </c>
      <c r="B1597" s="28" t="s">
        <v>1265</v>
      </c>
      <c r="C1597" s="44" t="s">
        <v>1020</v>
      </c>
      <c r="D1597" s="45"/>
      <c r="E1597" s="33" t="str">
        <f>IF(D1597&gt;0,($N$2-Excel_BuiltIn__FilterDatabase__1[[#This Row],[Szül Év.Hó.Nap]])/365.25,"0")</f>
        <v>0</v>
      </c>
      <c r="F1597" s="40"/>
      <c r="G1597" s="34" t="str">
        <f>CONCATENATE(H1597,Excel_BuiltIn__FilterDatabase__1[[#This Row],[Felnőtt]],Excel_BuiltIn__FilterDatabase__1[[#This Row],[Senior]],Excel_BuiltIn__FilterDatabase__1[[#This Row],[Super.s]],L1597)</f>
        <v xml:space="preserve">Super.s </v>
      </c>
      <c r="H1597" s="34" t="str">
        <f>IF(L1597="Nő","",IF(Excel_BuiltIn__FilterDatabase__1[[#This Row],[Kor]]&gt;=1=AND(Excel_BuiltIn__FilterDatabase__1[[#This Row],[Kor]]&lt;18),"Junior ",""))</f>
        <v/>
      </c>
      <c r="I1597" s="34" t="str">
        <f>IF(L1597="Nő","",IF(Excel_BuiltIn__FilterDatabase__1[[#This Row],[Kor]]&gt;=18=AND(Excel_BuiltIn__FilterDatabase__1[[#This Row],[Kor]]&lt;=49),"Felnőtt ",""))</f>
        <v/>
      </c>
      <c r="J1597" s="34" t="str">
        <f>IF(L1597="Nő","",IF(Excel_BuiltIn__FilterDatabase__1[[#This Row],[Kor]]&gt;49=AND(Excel_BuiltIn__FilterDatabase__1[[#This Row],[Kor]]&lt;=59),"Senior ",""))</f>
        <v/>
      </c>
      <c r="K1597" s="34" t="str">
        <f>IF(L1597="Nő","",IF(Excel_BuiltIn__FilterDatabase__1[[#This Row],[Kor]]&gt;=60,"Super.s ",""))</f>
        <v xml:space="preserve">Super.s </v>
      </c>
      <c r="L1597" s="34" t="str">
        <f>IF(Excel_BuiltIn__FilterDatabase__1[[#This Row],[Nem]]="Nő","Lady","")</f>
        <v/>
      </c>
    </row>
    <row r="1598" spans="1:12" s="1" customFormat="1" ht="27.6">
      <c r="A1598" s="28">
        <v>5304</v>
      </c>
      <c r="B1598" s="28" t="s">
        <v>1266</v>
      </c>
      <c r="C1598" s="44" t="s">
        <v>114</v>
      </c>
      <c r="D1598" s="45"/>
      <c r="E1598" s="33" t="str">
        <f>IF(D1598&gt;0,($N$2-Excel_BuiltIn__FilterDatabase__1[[#This Row],[Szül Év.Hó.Nap]])/365.25,"0")</f>
        <v>0</v>
      </c>
      <c r="F1598" s="40"/>
      <c r="G1598" s="34" t="str">
        <f>CONCATENATE(H1598,Excel_BuiltIn__FilterDatabase__1[[#This Row],[Felnőtt]],Excel_BuiltIn__FilterDatabase__1[[#This Row],[Senior]],Excel_BuiltIn__FilterDatabase__1[[#This Row],[Super.s]],L1598)</f>
        <v xml:space="preserve">Super.s </v>
      </c>
      <c r="H1598" s="34" t="str">
        <f>IF(L1598="Nő","",IF(Excel_BuiltIn__FilterDatabase__1[[#This Row],[Kor]]&gt;=1=AND(Excel_BuiltIn__FilterDatabase__1[[#This Row],[Kor]]&lt;18),"Junior ",""))</f>
        <v/>
      </c>
      <c r="I1598" s="34" t="str">
        <f>IF(L1598="Nő","",IF(Excel_BuiltIn__FilterDatabase__1[[#This Row],[Kor]]&gt;=18=AND(Excel_BuiltIn__FilterDatabase__1[[#This Row],[Kor]]&lt;=49),"Felnőtt ",""))</f>
        <v/>
      </c>
      <c r="J1598" s="34" t="str">
        <f>IF(L1598="Nő","",IF(Excel_BuiltIn__FilterDatabase__1[[#This Row],[Kor]]&gt;49=AND(Excel_BuiltIn__FilterDatabase__1[[#This Row],[Kor]]&lt;=59),"Senior ",""))</f>
        <v/>
      </c>
      <c r="K1598" s="34" t="str">
        <f>IF(L1598="Nő","",IF(Excel_BuiltIn__FilterDatabase__1[[#This Row],[Kor]]&gt;=60,"Super.s ",""))</f>
        <v xml:space="preserve">Super.s </v>
      </c>
      <c r="L1598" s="34" t="str">
        <f>IF(Excel_BuiltIn__FilterDatabase__1[[#This Row],[Nem]]="Nő","Lady","")</f>
        <v/>
      </c>
    </row>
    <row r="1599" spans="1:12" s="1" customFormat="1" ht="13.8">
      <c r="A1599" s="28">
        <v>5308</v>
      </c>
      <c r="B1599" s="28" t="s">
        <v>1267</v>
      </c>
      <c r="C1599" s="44" t="s">
        <v>976</v>
      </c>
      <c r="D1599" s="45"/>
      <c r="E1599" s="33" t="str">
        <f>IF(D1599&gt;0,($N$2-Excel_BuiltIn__FilterDatabase__1[[#This Row],[Szül Év.Hó.Nap]])/365.25,"0")</f>
        <v>0</v>
      </c>
      <c r="F1599" s="40"/>
      <c r="G1599" s="34" t="str">
        <f>CONCATENATE(H1599,Excel_BuiltIn__FilterDatabase__1[[#This Row],[Felnőtt]],Excel_BuiltIn__FilterDatabase__1[[#This Row],[Senior]],Excel_BuiltIn__FilterDatabase__1[[#This Row],[Super.s]],L1599)</f>
        <v xml:space="preserve">Super.s </v>
      </c>
      <c r="H1599" s="34" t="str">
        <f>IF(L1599="Nő","",IF(Excel_BuiltIn__FilterDatabase__1[[#This Row],[Kor]]&gt;=1=AND(Excel_BuiltIn__FilterDatabase__1[[#This Row],[Kor]]&lt;18),"Junior ",""))</f>
        <v/>
      </c>
      <c r="I1599" s="34" t="str">
        <f>IF(L1599="Nő","",IF(Excel_BuiltIn__FilterDatabase__1[[#This Row],[Kor]]&gt;=18=AND(Excel_BuiltIn__FilterDatabase__1[[#This Row],[Kor]]&lt;=49),"Felnőtt ",""))</f>
        <v/>
      </c>
      <c r="J1599" s="34" t="str">
        <f>IF(L1599="Nő","",IF(Excel_BuiltIn__FilterDatabase__1[[#This Row],[Kor]]&gt;49=AND(Excel_BuiltIn__FilterDatabase__1[[#This Row],[Kor]]&lt;=59),"Senior ",""))</f>
        <v/>
      </c>
      <c r="K1599" s="34" t="str">
        <f>IF(L1599="Nő","",IF(Excel_BuiltIn__FilterDatabase__1[[#This Row],[Kor]]&gt;=60,"Super.s ",""))</f>
        <v xml:space="preserve">Super.s </v>
      </c>
      <c r="L1599" s="34" t="str">
        <f>IF(Excel_BuiltIn__FilterDatabase__1[[#This Row],[Nem]]="Nő","Lady","")</f>
        <v/>
      </c>
    </row>
    <row r="1600" spans="1:12" s="1" customFormat="1" ht="13.8">
      <c r="A1600" s="28">
        <v>5310</v>
      </c>
      <c r="B1600" s="28" t="s">
        <v>2202</v>
      </c>
      <c r="C1600" s="44" t="s">
        <v>963</v>
      </c>
      <c r="D1600" s="45"/>
      <c r="E1600" s="33" t="str">
        <f>IF(D1600&gt;0,($N$2-Excel_BuiltIn__FilterDatabase__1[[#This Row],[Szül Év.Hó.Nap]])/365.25,"0")</f>
        <v>0</v>
      </c>
      <c r="F1600" s="40"/>
      <c r="G1600" s="34" t="str">
        <f>CONCATENATE(H1600,Excel_BuiltIn__FilterDatabase__1[[#This Row],[Felnőtt]],Excel_BuiltIn__FilterDatabase__1[[#This Row],[Senior]],Excel_BuiltIn__FilterDatabase__1[[#This Row],[Super.s]],L1600)</f>
        <v xml:space="preserve">Super.s </v>
      </c>
      <c r="H1600" s="34" t="str">
        <f>IF(L1600="Nő","",IF(Excel_BuiltIn__FilterDatabase__1[[#This Row],[Kor]]&gt;=1=AND(Excel_BuiltIn__FilterDatabase__1[[#This Row],[Kor]]&lt;18),"Junior ",""))</f>
        <v/>
      </c>
      <c r="I1600" s="34" t="str">
        <f>IF(L1600="Nő","",IF(Excel_BuiltIn__FilterDatabase__1[[#This Row],[Kor]]&gt;=18=AND(Excel_BuiltIn__FilterDatabase__1[[#This Row],[Kor]]&lt;=49),"Felnőtt ",""))</f>
        <v/>
      </c>
      <c r="J1600" s="34" t="str">
        <f>IF(L1600="Nő","",IF(Excel_BuiltIn__FilterDatabase__1[[#This Row],[Kor]]&gt;49=AND(Excel_BuiltIn__FilterDatabase__1[[#This Row],[Kor]]&lt;=59),"Senior ",""))</f>
        <v/>
      </c>
      <c r="K1600" s="34" t="str">
        <f>IF(L1600="Nő","",IF(Excel_BuiltIn__FilterDatabase__1[[#This Row],[Kor]]&gt;=60,"Super.s ",""))</f>
        <v xml:space="preserve">Super.s </v>
      </c>
      <c r="L1600" s="34" t="str">
        <f>IF(Excel_BuiltIn__FilterDatabase__1[[#This Row],[Nem]]="Nő","Lady","")</f>
        <v/>
      </c>
    </row>
    <row r="1601" spans="1:12" s="1" customFormat="1" ht="13.8">
      <c r="A1601" s="28">
        <v>5312</v>
      </c>
      <c r="B1601" s="28" t="s">
        <v>1268</v>
      </c>
      <c r="C1601" s="44" t="s">
        <v>991</v>
      </c>
      <c r="D1601" s="45"/>
      <c r="E1601" s="33" t="str">
        <f>IF(D1601&gt;0,($N$2-Excel_BuiltIn__FilterDatabase__1[[#This Row],[Szül Év.Hó.Nap]])/365.25,"0")</f>
        <v>0</v>
      </c>
      <c r="F1601" s="40"/>
      <c r="G1601" s="34" t="str">
        <f>CONCATENATE(H1601,Excel_BuiltIn__FilterDatabase__1[[#This Row],[Felnőtt]],Excel_BuiltIn__FilterDatabase__1[[#This Row],[Senior]],Excel_BuiltIn__FilterDatabase__1[[#This Row],[Super.s]],L1601)</f>
        <v xml:space="preserve">Super.s </v>
      </c>
      <c r="H1601" s="34" t="str">
        <f>IF(L1601="Nő","",IF(Excel_BuiltIn__FilterDatabase__1[[#This Row],[Kor]]&gt;=1=AND(Excel_BuiltIn__FilterDatabase__1[[#This Row],[Kor]]&lt;18),"Junior ",""))</f>
        <v/>
      </c>
      <c r="I1601" s="34" t="str">
        <f>IF(L1601="Nő","",IF(Excel_BuiltIn__FilterDatabase__1[[#This Row],[Kor]]&gt;=18=AND(Excel_BuiltIn__FilterDatabase__1[[#This Row],[Kor]]&lt;=49),"Felnőtt ",""))</f>
        <v/>
      </c>
      <c r="J1601" s="34" t="str">
        <f>IF(L1601="Nő","",IF(Excel_BuiltIn__FilterDatabase__1[[#This Row],[Kor]]&gt;49=AND(Excel_BuiltIn__FilterDatabase__1[[#This Row],[Kor]]&lt;=59),"Senior ",""))</f>
        <v/>
      </c>
      <c r="K1601" s="34" t="str">
        <f>IF(L1601="Nő","",IF(Excel_BuiltIn__FilterDatabase__1[[#This Row],[Kor]]&gt;=60,"Super.s ",""))</f>
        <v xml:space="preserve">Super.s </v>
      </c>
      <c r="L1601" s="34" t="str">
        <f>IF(Excel_BuiltIn__FilterDatabase__1[[#This Row],[Nem]]="Nő","Lady","")</f>
        <v/>
      </c>
    </row>
    <row r="1602" spans="1:12" s="1" customFormat="1" ht="13.8">
      <c r="A1602" s="28">
        <v>5314</v>
      </c>
      <c r="B1602" s="28" t="s">
        <v>141</v>
      </c>
      <c r="C1602" s="44" t="s">
        <v>50</v>
      </c>
      <c r="D1602" s="45"/>
      <c r="E1602" s="33" t="str">
        <f>IF(D1602&gt;0,($N$2-Excel_BuiltIn__FilterDatabase__1[[#This Row],[Szül Év.Hó.Nap]])/365.25,"0")</f>
        <v>0</v>
      </c>
      <c r="F1602" s="40"/>
      <c r="G1602" s="34" t="str">
        <f>CONCATENATE(H1602,Excel_BuiltIn__FilterDatabase__1[[#This Row],[Felnőtt]],Excel_BuiltIn__FilterDatabase__1[[#This Row],[Senior]],Excel_BuiltIn__FilterDatabase__1[[#This Row],[Super.s]],L1602)</f>
        <v xml:space="preserve">Super.s </v>
      </c>
      <c r="H1602" s="34" t="str">
        <f>IF(L1602="Nő","",IF(Excel_BuiltIn__FilterDatabase__1[[#This Row],[Kor]]&gt;=1=AND(Excel_BuiltIn__FilterDatabase__1[[#This Row],[Kor]]&lt;18),"Junior ",""))</f>
        <v/>
      </c>
      <c r="I1602" s="34" t="str">
        <f>IF(L1602="Nő","",IF(Excel_BuiltIn__FilterDatabase__1[[#This Row],[Kor]]&gt;=18=AND(Excel_BuiltIn__FilterDatabase__1[[#This Row],[Kor]]&lt;=49),"Felnőtt ",""))</f>
        <v/>
      </c>
      <c r="J1602" s="34" t="str">
        <f>IF(L1602="Nő","",IF(Excel_BuiltIn__FilterDatabase__1[[#This Row],[Kor]]&gt;49=AND(Excel_BuiltIn__FilterDatabase__1[[#This Row],[Kor]]&lt;=59),"Senior ",""))</f>
        <v/>
      </c>
      <c r="K1602" s="34" t="str">
        <f>IF(L1602="Nő","",IF(Excel_BuiltIn__FilterDatabase__1[[#This Row],[Kor]]&gt;=60,"Super.s ",""))</f>
        <v xml:space="preserve">Super.s </v>
      </c>
      <c r="L1602" s="34" t="str">
        <f>IF(Excel_BuiltIn__FilterDatabase__1[[#This Row],[Nem]]="Nő","Lady","")</f>
        <v/>
      </c>
    </row>
    <row r="1603" spans="1:12" s="1" customFormat="1" ht="13.8">
      <c r="A1603" s="28">
        <v>5315</v>
      </c>
      <c r="B1603" s="28" t="s">
        <v>2669</v>
      </c>
      <c r="C1603" s="44" t="s">
        <v>27</v>
      </c>
      <c r="D1603" s="45"/>
      <c r="E1603" s="33" t="str">
        <f>IF(D1603&gt;0,($N$2-Excel_BuiltIn__FilterDatabase__1[[#This Row],[Szül Év.Hó.Nap]])/365.25,"0")</f>
        <v>0</v>
      </c>
      <c r="F1603" s="40"/>
      <c r="G1603" s="34" t="str">
        <f>CONCATENATE(H1603,Excel_BuiltIn__FilterDatabase__1[[#This Row],[Felnőtt]],Excel_BuiltIn__FilterDatabase__1[[#This Row],[Senior]],Excel_BuiltIn__FilterDatabase__1[[#This Row],[Super.s]],L1603)</f>
        <v xml:space="preserve">Super.s </v>
      </c>
      <c r="H1603" s="34" t="str">
        <f>IF(L1603="Nő","",IF(Excel_BuiltIn__FilterDatabase__1[[#This Row],[Kor]]&gt;=1=AND(Excel_BuiltIn__FilterDatabase__1[[#This Row],[Kor]]&lt;18),"Junior ",""))</f>
        <v/>
      </c>
      <c r="I1603" s="34" t="str">
        <f>IF(L1603="Nő","",IF(Excel_BuiltIn__FilterDatabase__1[[#This Row],[Kor]]&gt;=18=AND(Excel_BuiltIn__FilterDatabase__1[[#This Row],[Kor]]&lt;=49),"Felnőtt ",""))</f>
        <v/>
      </c>
      <c r="J1603" s="34" t="str">
        <f>IF(L1603="Nő","",IF(Excel_BuiltIn__FilterDatabase__1[[#This Row],[Kor]]&gt;49=AND(Excel_BuiltIn__FilterDatabase__1[[#This Row],[Kor]]&lt;=59),"Senior ",""))</f>
        <v/>
      </c>
      <c r="K1603" s="34" t="str">
        <f>IF(L1603="Nő","",IF(Excel_BuiltIn__FilterDatabase__1[[#This Row],[Kor]]&gt;=60,"Super.s ",""))</f>
        <v xml:space="preserve">Super.s </v>
      </c>
      <c r="L1603" s="34" t="str">
        <f>IF(Excel_BuiltIn__FilterDatabase__1[[#This Row],[Nem]]="Nő","Lady","")</f>
        <v/>
      </c>
    </row>
    <row r="1604" spans="1:12" s="1" customFormat="1" ht="13.8">
      <c r="A1604" s="28">
        <v>5316</v>
      </c>
      <c r="B1604" s="28" t="s">
        <v>2203</v>
      </c>
      <c r="C1604" s="44" t="s">
        <v>959</v>
      </c>
      <c r="D1604" s="45"/>
      <c r="E1604" s="33" t="str">
        <f>IF(D1604&gt;0,($N$2-Excel_BuiltIn__FilterDatabase__1[[#This Row],[Szül Év.Hó.Nap]])/365.25,"0")</f>
        <v>0</v>
      </c>
      <c r="F1604" s="40"/>
      <c r="G1604" s="34" t="str">
        <f>CONCATENATE(H1604,Excel_BuiltIn__FilterDatabase__1[[#This Row],[Felnőtt]],Excel_BuiltIn__FilterDatabase__1[[#This Row],[Senior]],Excel_BuiltIn__FilterDatabase__1[[#This Row],[Super.s]],L1604)</f>
        <v xml:space="preserve">Super.s </v>
      </c>
      <c r="H1604" s="34" t="str">
        <f>IF(L1604="Nő","",IF(Excel_BuiltIn__FilterDatabase__1[[#This Row],[Kor]]&gt;=1=AND(Excel_BuiltIn__FilterDatabase__1[[#This Row],[Kor]]&lt;18),"Junior ",""))</f>
        <v/>
      </c>
      <c r="I1604" s="34" t="str">
        <f>IF(L1604="Nő","",IF(Excel_BuiltIn__FilterDatabase__1[[#This Row],[Kor]]&gt;=18=AND(Excel_BuiltIn__FilterDatabase__1[[#This Row],[Kor]]&lt;=49),"Felnőtt ",""))</f>
        <v/>
      </c>
      <c r="J1604" s="34" t="str">
        <f>IF(L1604="Nő","",IF(Excel_BuiltIn__FilterDatabase__1[[#This Row],[Kor]]&gt;49=AND(Excel_BuiltIn__FilterDatabase__1[[#This Row],[Kor]]&lt;=59),"Senior ",""))</f>
        <v/>
      </c>
      <c r="K1604" s="34" t="str">
        <f>IF(L1604="Nő","",IF(Excel_BuiltIn__FilterDatabase__1[[#This Row],[Kor]]&gt;=60,"Super.s ",""))</f>
        <v xml:space="preserve">Super.s </v>
      </c>
      <c r="L1604" s="34" t="str">
        <f>IF(Excel_BuiltIn__FilterDatabase__1[[#This Row],[Nem]]="Nő","Lady","")</f>
        <v/>
      </c>
    </row>
    <row r="1605" spans="1:12" s="1" customFormat="1" ht="13.8">
      <c r="A1605" s="28">
        <v>5318</v>
      </c>
      <c r="B1605" s="28" t="s">
        <v>1269</v>
      </c>
      <c r="C1605" s="44" t="s">
        <v>959</v>
      </c>
      <c r="D1605" s="45"/>
      <c r="E1605" s="33" t="str">
        <f>IF(D1605&gt;0,($N$2-Excel_BuiltIn__FilterDatabase__1[[#This Row],[Szül Év.Hó.Nap]])/365.25,"0")</f>
        <v>0</v>
      </c>
      <c r="F1605" s="40"/>
      <c r="G1605" s="34" t="str">
        <f>CONCATENATE(H1605,Excel_BuiltIn__FilterDatabase__1[[#This Row],[Felnőtt]],Excel_BuiltIn__FilterDatabase__1[[#This Row],[Senior]],Excel_BuiltIn__FilterDatabase__1[[#This Row],[Super.s]],L1605)</f>
        <v xml:space="preserve">Super.s </v>
      </c>
      <c r="H1605" s="34" t="str">
        <f>IF(L1605="Nő","",IF(Excel_BuiltIn__FilterDatabase__1[[#This Row],[Kor]]&gt;=1=AND(Excel_BuiltIn__FilterDatabase__1[[#This Row],[Kor]]&lt;18),"Junior ",""))</f>
        <v/>
      </c>
      <c r="I1605" s="34" t="str">
        <f>IF(L1605="Nő","",IF(Excel_BuiltIn__FilterDatabase__1[[#This Row],[Kor]]&gt;=18=AND(Excel_BuiltIn__FilterDatabase__1[[#This Row],[Kor]]&lt;=49),"Felnőtt ",""))</f>
        <v/>
      </c>
      <c r="J1605" s="34" t="str">
        <f>IF(L1605="Nő","",IF(Excel_BuiltIn__FilterDatabase__1[[#This Row],[Kor]]&gt;49=AND(Excel_BuiltIn__FilterDatabase__1[[#This Row],[Kor]]&lt;=59),"Senior ",""))</f>
        <v/>
      </c>
      <c r="K1605" s="34" t="str">
        <f>IF(L1605="Nő","",IF(Excel_BuiltIn__FilterDatabase__1[[#This Row],[Kor]]&gt;=60,"Super.s ",""))</f>
        <v xml:space="preserve">Super.s </v>
      </c>
      <c r="L1605" s="34" t="str">
        <f>IF(Excel_BuiltIn__FilterDatabase__1[[#This Row],[Nem]]="Nő","Lady","")</f>
        <v/>
      </c>
    </row>
    <row r="1606" spans="1:12" s="1" customFormat="1" ht="13.8">
      <c r="A1606" s="28">
        <v>5327</v>
      </c>
      <c r="B1606" s="28" t="s">
        <v>1270</v>
      </c>
      <c r="C1606" s="44" t="s">
        <v>2364</v>
      </c>
      <c r="D1606" s="45"/>
      <c r="E1606" s="33" t="str">
        <f>IF(D1606&gt;0,($N$2-Excel_BuiltIn__FilterDatabase__1[[#This Row],[Szül Év.Hó.Nap]])/365.25,"0")</f>
        <v>0</v>
      </c>
      <c r="F1606" s="40"/>
      <c r="G1606" s="34" t="str">
        <f>CONCATENATE(H1606,Excel_BuiltIn__FilterDatabase__1[[#This Row],[Felnőtt]],Excel_BuiltIn__FilterDatabase__1[[#This Row],[Senior]],Excel_BuiltIn__FilterDatabase__1[[#This Row],[Super.s]],L1606)</f>
        <v xml:space="preserve">Super.s </v>
      </c>
      <c r="H1606" s="34" t="str">
        <f>IF(L1606="Nő","",IF(Excel_BuiltIn__FilterDatabase__1[[#This Row],[Kor]]&gt;=1=AND(Excel_BuiltIn__FilterDatabase__1[[#This Row],[Kor]]&lt;18),"Junior ",""))</f>
        <v/>
      </c>
      <c r="I1606" s="34" t="str">
        <f>IF(L1606="Nő","",IF(Excel_BuiltIn__FilterDatabase__1[[#This Row],[Kor]]&gt;=18=AND(Excel_BuiltIn__FilterDatabase__1[[#This Row],[Kor]]&lt;=49),"Felnőtt ",""))</f>
        <v/>
      </c>
      <c r="J1606" s="34" t="str">
        <f>IF(L1606="Nő","",IF(Excel_BuiltIn__FilterDatabase__1[[#This Row],[Kor]]&gt;49=AND(Excel_BuiltIn__FilterDatabase__1[[#This Row],[Kor]]&lt;=59),"Senior ",""))</f>
        <v/>
      </c>
      <c r="K1606" s="34" t="str">
        <f>IF(L1606="Nő","",IF(Excel_BuiltIn__FilterDatabase__1[[#This Row],[Kor]]&gt;=60,"Super.s ",""))</f>
        <v xml:space="preserve">Super.s </v>
      </c>
      <c r="L1606" s="34" t="str">
        <f>IF(Excel_BuiltIn__FilterDatabase__1[[#This Row],[Nem]]="Nő","Lady","")</f>
        <v/>
      </c>
    </row>
    <row r="1607" spans="1:12" s="1" customFormat="1" ht="13.8">
      <c r="A1607" s="28">
        <v>5328</v>
      </c>
      <c r="B1607" s="28" t="s">
        <v>184</v>
      </c>
      <c r="C1607" s="44" t="s">
        <v>2364</v>
      </c>
      <c r="D1607" s="45"/>
      <c r="E1607" s="33" t="str">
        <f>IF(D1607&gt;0,($N$2-Excel_BuiltIn__FilterDatabase__1[[#This Row],[Szül Év.Hó.Nap]])/365.25,"0")</f>
        <v>0</v>
      </c>
      <c r="F1607" s="40"/>
      <c r="G1607" s="34" t="str">
        <f>CONCATENATE(H1607,Excel_BuiltIn__FilterDatabase__1[[#This Row],[Felnőtt]],Excel_BuiltIn__FilterDatabase__1[[#This Row],[Senior]],Excel_BuiltIn__FilterDatabase__1[[#This Row],[Super.s]],L1607)</f>
        <v xml:space="preserve">Super.s </v>
      </c>
      <c r="H1607" s="34" t="str">
        <f>IF(L1607="Nő","",IF(Excel_BuiltIn__FilterDatabase__1[[#This Row],[Kor]]&gt;=1=AND(Excel_BuiltIn__FilterDatabase__1[[#This Row],[Kor]]&lt;18),"Junior ",""))</f>
        <v/>
      </c>
      <c r="I1607" s="34" t="str">
        <f>IF(L1607="Nő","",IF(Excel_BuiltIn__FilterDatabase__1[[#This Row],[Kor]]&gt;=18=AND(Excel_BuiltIn__FilterDatabase__1[[#This Row],[Kor]]&lt;=49),"Felnőtt ",""))</f>
        <v/>
      </c>
      <c r="J1607" s="34" t="str">
        <f>IF(L1607="Nő","",IF(Excel_BuiltIn__FilterDatabase__1[[#This Row],[Kor]]&gt;49=AND(Excel_BuiltIn__FilterDatabase__1[[#This Row],[Kor]]&lt;=59),"Senior ",""))</f>
        <v/>
      </c>
      <c r="K1607" s="34" t="str">
        <f>IF(L1607="Nő","",IF(Excel_BuiltIn__FilterDatabase__1[[#This Row],[Kor]]&gt;=60,"Super.s ",""))</f>
        <v xml:space="preserve">Super.s </v>
      </c>
      <c r="L1607" s="34" t="str">
        <f>IF(Excel_BuiltIn__FilterDatabase__1[[#This Row],[Nem]]="Nő","Lady","")</f>
        <v/>
      </c>
    </row>
    <row r="1608" spans="1:12" s="1" customFormat="1" ht="13.8">
      <c r="A1608" s="28">
        <v>5329</v>
      </c>
      <c r="B1608" s="28" t="s">
        <v>1271</v>
      </c>
      <c r="C1608" s="44" t="s">
        <v>27</v>
      </c>
      <c r="D1608" s="45"/>
      <c r="E1608" s="33" t="str">
        <f>IF(D1608&gt;0,($N$2-Excel_BuiltIn__FilterDatabase__1[[#This Row],[Szül Év.Hó.Nap]])/365.25,"0")</f>
        <v>0</v>
      </c>
      <c r="F1608" s="40"/>
      <c r="G1608" s="34" t="str">
        <f>CONCATENATE(H1608,Excel_BuiltIn__FilterDatabase__1[[#This Row],[Felnőtt]],Excel_BuiltIn__FilterDatabase__1[[#This Row],[Senior]],Excel_BuiltIn__FilterDatabase__1[[#This Row],[Super.s]],L1608)</f>
        <v xml:space="preserve">Super.s </v>
      </c>
      <c r="H1608" s="34" t="str">
        <f>IF(L1608="Nő","",IF(Excel_BuiltIn__FilterDatabase__1[[#This Row],[Kor]]&gt;=1=AND(Excel_BuiltIn__FilterDatabase__1[[#This Row],[Kor]]&lt;18),"Junior ",""))</f>
        <v/>
      </c>
      <c r="I1608" s="34" t="str">
        <f>IF(L1608="Nő","",IF(Excel_BuiltIn__FilterDatabase__1[[#This Row],[Kor]]&gt;=18=AND(Excel_BuiltIn__FilterDatabase__1[[#This Row],[Kor]]&lt;=49),"Felnőtt ",""))</f>
        <v/>
      </c>
      <c r="J1608" s="34" t="str">
        <f>IF(L1608="Nő","",IF(Excel_BuiltIn__FilterDatabase__1[[#This Row],[Kor]]&gt;49=AND(Excel_BuiltIn__FilterDatabase__1[[#This Row],[Kor]]&lt;=59),"Senior ",""))</f>
        <v/>
      </c>
      <c r="K1608" s="34" t="str">
        <f>IF(L1608="Nő","",IF(Excel_BuiltIn__FilterDatabase__1[[#This Row],[Kor]]&gt;=60,"Super.s ",""))</f>
        <v xml:space="preserve">Super.s </v>
      </c>
      <c r="L1608" s="34" t="str">
        <f>IF(Excel_BuiltIn__FilterDatabase__1[[#This Row],[Nem]]="Nő","Lady","")</f>
        <v/>
      </c>
    </row>
    <row r="1609" spans="1:12" s="1" customFormat="1" ht="13.8">
      <c r="A1609" s="28">
        <v>5333</v>
      </c>
      <c r="B1609" s="28" t="s">
        <v>752</v>
      </c>
      <c r="C1609" s="44" t="s">
        <v>2364</v>
      </c>
      <c r="D1609" s="45"/>
      <c r="E1609" s="33" t="str">
        <f>IF(D1609&gt;0,($N$2-Excel_BuiltIn__FilterDatabase__1[[#This Row],[Szül Év.Hó.Nap]])/365.25,"0")</f>
        <v>0</v>
      </c>
      <c r="F1609" s="40"/>
      <c r="G1609" s="34" t="str">
        <f>CONCATENATE(H1609,Excel_BuiltIn__FilterDatabase__1[[#This Row],[Felnőtt]],Excel_BuiltIn__FilterDatabase__1[[#This Row],[Senior]],Excel_BuiltIn__FilterDatabase__1[[#This Row],[Super.s]],L1609)</f>
        <v xml:space="preserve">Super.s </v>
      </c>
      <c r="H1609" s="34" t="str">
        <f>IF(L1609="Nő","",IF(Excel_BuiltIn__FilterDatabase__1[[#This Row],[Kor]]&gt;=1=AND(Excel_BuiltIn__FilterDatabase__1[[#This Row],[Kor]]&lt;18),"Junior ",""))</f>
        <v/>
      </c>
      <c r="I1609" s="34" t="str">
        <f>IF(L1609="Nő","",IF(Excel_BuiltIn__FilterDatabase__1[[#This Row],[Kor]]&gt;=18=AND(Excel_BuiltIn__FilterDatabase__1[[#This Row],[Kor]]&lt;=49),"Felnőtt ",""))</f>
        <v/>
      </c>
      <c r="J1609" s="34" t="str">
        <f>IF(L1609="Nő","",IF(Excel_BuiltIn__FilterDatabase__1[[#This Row],[Kor]]&gt;49=AND(Excel_BuiltIn__FilterDatabase__1[[#This Row],[Kor]]&lt;=59),"Senior ",""))</f>
        <v/>
      </c>
      <c r="K1609" s="34" t="str">
        <f>IF(L1609="Nő","",IF(Excel_BuiltIn__FilterDatabase__1[[#This Row],[Kor]]&gt;=60,"Super.s ",""))</f>
        <v xml:space="preserve">Super.s </v>
      </c>
      <c r="L1609" s="34" t="str">
        <f>IF(Excel_BuiltIn__FilterDatabase__1[[#This Row],[Nem]]="Nő","Lady","")</f>
        <v/>
      </c>
    </row>
    <row r="1610" spans="1:12" s="1" customFormat="1" ht="27.6">
      <c r="A1610" s="28">
        <v>5334</v>
      </c>
      <c r="B1610" s="28" t="s">
        <v>2670</v>
      </c>
      <c r="C1610" s="44" t="s">
        <v>285</v>
      </c>
      <c r="D1610" s="45"/>
      <c r="E1610" s="33" t="str">
        <f>IF(D1610&gt;0,($N$2-Excel_BuiltIn__FilterDatabase__1[[#This Row],[Szül Év.Hó.Nap]])/365.25,"0")</f>
        <v>0</v>
      </c>
      <c r="F1610" s="40"/>
      <c r="G1610" s="34" t="str">
        <f>CONCATENATE(H1610,Excel_BuiltIn__FilterDatabase__1[[#This Row],[Felnőtt]],Excel_BuiltIn__FilterDatabase__1[[#This Row],[Senior]],Excel_BuiltIn__FilterDatabase__1[[#This Row],[Super.s]],L1610)</f>
        <v xml:space="preserve">Super.s </v>
      </c>
      <c r="H1610" s="34" t="str">
        <f>IF(L1610="Nő","",IF(Excel_BuiltIn__FilterDatabase__1[[#This Row],[Kor]]&gt;=1=AND(Excel_BuiltIn__FilterDatabase__1[[#This Row],[Kor]]&lt;18),"Junior ",""))</f>
        <v/>
      </c>
      <c r="I1610" s="34" t="str">
        <f>IF(L1610="Nő","",IF(Excel_BuiltIn__FilterDatabase__1[[#This Row],[Kor]]&gt;=18=AND(Excel_BuiltIn__FilterDatabase__1[[#This Row],[Kor]]&lt;=49),"Felnőtt ",""))</f>
        <v/>
      </c>
      <c r="J1610" s="34" t="str">
        <f>IF(L1610="Nő","",IF(Excel_BuiltIn__FilterDatabase__1[[#This Row],[Kor]]&gt;49=AND(Excel_BuiltIn__FilterDatabase__1[[#This Row],[Kor]]&lt;=59),"Senior ",""))</f>
        <v/>
      </c>
      <c r="K1610" s="34" t="str">
        <f>IF(L1610="Nő","",IF(Excel_BuiltIn__FilterDatabase__1[[#This Row],[Kor]]&gt;=60,"Super.s ",""))</f>
        <v xml:space="preserve">Super.s </v>
      </c>
      <c r="L1610" s="34" t="str">
        <f>IF(Excel_BuiltIn__FilterDatabase__1[[#This Row],[Nem]]="Nő","Lady","")</f>
        <v/>
      </c>
    </row>
    <row r="1611" spans="1:12" s="1" customFormat="1" ht="13.8">
      <c r="A1611" s="28">
        <v>5335</v>
      </c>
      <c r="B1611" s="28" t="s">
        <v>1272</v>
      </c>
      <c r="C1611" s="44" t="s">
        <v>2365</v>
      </c>
      <c r="D1611" s="45"/>
      <c r="E1611" s="33" t="str">
        <f>IF(D1611&gt;0,($N$2-Excel_BuiltIn__FilterDatabase__1[[#This Row],[Szül Év.Hó.Nap]])/365.25,"0")</f>
        <v>0</v>
      </c>
      <c r="F1611" s="40"/>
      <c r="G1611" s="34" t="str">
        <f>CONCATENATE(H1611,Excel_BuiltIn__FilterDatabase__1[[#This Row],[Felnőtt]],Excel_BuiltIn__FilterDatabase__1[[#This Row],[Senior]],Excel_BuiltIn__FilterDatabase__1[[#This Row],[Super.s]],L1611)</f>
        <v xml:space="preserve">Super.s </v>
      </c>
      <c r="H1611" s="34" t="str">
        <f>IF(L1611="Nő","",IF(Excel_BuiltIn__FilterDatabase__1[[#This Row],[Kor]]&gt;=1=AND(Excel_BuiltIn__FilterDatabase__1[[#This Row],[Kor]]&lt;18),"Junior ",""))</f>
        <v/>
      </c>
      <c r="I1611" s="34" t="str">
        <f>IF(L1611="Nő","",IF(Excel_BuiltIn__FilterDatabase__1[[#This Row],[Kor]]&gt;=18=AND(Excel_BuiltIn__FilterDatabase__1[[#This Row],[Kor]]&lt;=49),"Felnőtt ",""))</f>
        <v/>
      </c>
      <c r="J1611" s="34" t="str">
        <f>IF(L1611="Nő","",IF(Excel_BuiltIn__FilterDatabase__1[[#This Row],[Kor]]&gt;49=AND(Excel_BuiltIn__FilterDatabase__1[[#This Row],[Kor]]&lt;=59),"Senior ",""))</f>
        <v/>
      </c>
      <c r="K1611" s="34" t="str">
        <f>IF(L1611="Nő","",IF(Excel_BuiltIn__FilterDatabase__1[[#This Row],[Kor]]&gt;=60,"Super.s ",""))</f>
        <v xml:space="preserve">Super.s </v>
      </c>
      <c r="L1611" s="34" t="str">
        <f>IF(Excel_BuiltIn__FilterDatabase__1[[#This Row],[Nem]]="Nő","Lady","")</f>
        <v/>
      </c>
    </row>
    <row r="1612" spans="1:12" s="1" customFormat="1" ht="13.8">
      <c r="A1612" s="28">
        <v>5336</v>
      </c>
      <c r="B1612" s="28" t="s">
        <v>1273</v>
      </c>
      <c r="C1612" s="44" t="s">
        <v>318</v>
      </c>
      <c r="D1612" s="45"/>
      <c r="E1612" s="33" t="str">
        <f>IF(D1612&gt;0,($N$2-Excel_BuiltIn__FilterDatabase__1[[#This Row],[Szül Év.Hó.Nap]])/365.25,"0")</f>
        <v>0</v>
      </c>
      <c r="F1612" s="40"/>
      <c r="G1612" s="34" t="str">
        <f>CONCATENATE(H1612,Excel_BuiltIn__FilterDatabase__1[[#This Row],[Felnőtt]],Excel_BuiltIn__FilterDatabase__1[[#This Row],[Senior]],Excel_BuiltIn__FilterDatabase__1[[#This Row],[Super.s]],L1612)</f>
        <v xml:space="preserve">Super.s </v>
      </c>
      <c r="H1612" s="34" t="str">
        <f>IF(L1612="Nő","",IF(Excel_BuiltIn__FilterDatabase__1[[#This Row],[Kor]]&gt;=1=AND(Excel_BuiltIn__FilterDatabase__1[[#This Row],[Kor]]&lt;18),"Junior ",""))</f>
        <v/>
      </c>
      <c r="I1612" s="34" t="str">
        <f>IF(L1612="Nő","",IF(Excel_BuiltIn__FilterDatabase__1[[#This Row],[Kor]]&gt;=18=AND(Excel_BuiltIn__FilterDatabase__1[[#This Row],[Kor]]&lt;=49),"Felnőtt ",""))</f>
        <v/>
      </c>
      <c r="J1612" s="34" t="str">
        <f>IF(L1612="Nő","",IF(Excel_BuiltIn__FilterDatabase__1[[#This Row],[Kor]]&gt;49=AND(Excel_BuiltIn__FilterDatabase__1[[#This Row],[Kor]]&lt;=59),"Senior ",""))</f>
        <v/>
      </c>
      <c r="K1612" s="34" t="str">
        <f>IF(L1612="Nő","",IF(Excel_BuiltIn__FilterDatabase__1[[#This Row],[Kor]]&gt;=60,"Super.s ",""))</f>
        <v xml:space="preserve">Super.s </v>
      </c>
      <c r="L1612" s="34" t="str">
        <f>IF(Excel_BuiltIn__FilterDatabase__1[[#This Row],[Nem]]="Nő","Lady","")</f>
        <v/>
      </c>
    </row>
    <row r="1613" spans="1:12" s="1" customFormat="1" ht="13.8">
      <c r="A1613" s="28">
        <v>5338</v>
      </c>
      <c r="B1613" s="28" t="s">
        <v>2671</v>
      </c>
      <c r="C1613" s="44" t="s">
        <v>950</v>
      </c>
      <c r="D1613" s="45"/>
      <c r="E1613" s="33" t="str">
        <f>IF(D1613&gt;0,($N$2-Excel_BuiltIn__FilterDatabase__1[[#This Row],[Szül Év.Hó.Nap]])/365.25,"0")</f>
        <v>0</v>
      </c>
      <c r="F1613" s="40"/>
      <c r="G1613" s="34" t="str">
        <f>CONCATENATE(H1613,Excel_BuiltIn__FilterDatabase__1[[#This Row],[Felnőtt]],Excel_BuiltIn__FilterDatabase__1[[#This Row],[Senior]],Excel_BuiltIn__FilterDatabase__1[[#This Row],[Super.s]],L1613)</f>
        <v xml:space="preserve">Super.s </v>
      </c>
      <c r="H1613" s="34" t="str">
        <f>IF(L1613="Nő","",IF(Excel_BuiltIn__FilterDatabase__1[[#This Row],[Kor]]&gt;=1=AND(Excel_BuiltIn__FilterDatabase__1[[#This Row],[Kor]]&lt;18),"Junior ",""))</f>
        <v/>
      </c>
      <c r="I1613" s="34" t="str">
        <f>IF(L1613="Nő","",IF(Excel_BuiltIn__FilterDatabase__1[[#This Row],[Kor]]&gt;=18=AND(Excel_BuiltIn__FilterDatabase__1[[#This Row],[Kor]]&lt;=49),"Felnőtt ",""))</f>
        <v/>
      </c>
      <c r="J1613" s="34" t="str">
        <f>IF(L1613="Nő","",IF(Excel_BuiltIn__FilterDatabase__1[[#This Row],[Kor]]&gt;49=AND(Excel_BuiltIn__FilterDatabase__1[[#This Row],[Kor]]&lt;=59),"Senior ",""))</f>
        <v/>
      </c>
      <c r="K1613" s="34" t="str">
        <f>IF(L1613="Nő","",IF(Excel_BuiltIn__FilterDatabase__1[[#This Row],[Kor]]&gt;=60,"Super.s ",""))</f>
        <v xml:space="preserve">Super.s </v>
      </c>
      <c r="L1613" s="34" t="str">
        <f>IF(Excel_BuiltIn__FilterDatabase__1[[#This Row],[Nem]]="Nő","Lady","")</f>
        <v/>
      </c>
    </row>
    <row r="1614" spans="1:12" s="1" customFormat="1" ht="13.8">
      <c r="A1614" s="28">
        <v>5339</v>
      </c>
      <c r="B1614" s="28" t="s">
        <v>1274</v>
      </c>
      <c r="C1614" s="44" t="s">
        <v>959</v>
      </c>
      <c r="D1614" s="45"/>
      <c r="E1614" s="33" t="str">
        <f>IF(D1614&gt;0,($N$2-Excel_BuiltIn__FilterDatabase__1[[#This Row],[Szül Év.Hó.Nap]])/365.25,"0")</f>
        <v>0</v>
      </c>
      <c r="F1614" s="40"/>
      <c r="G1614" s="34" t="str">
        <f>CONCATENATE(H1614,Excel_BuiltIn__FilterDatabase__1[[#This Row],[Felnőtt]],Excel_BuiltIn__FilterDatabase__1[[#This Row],[Senior]],Excel_BuiltIn__FilterDatabase__1[[#This Row],[Super.s]],L1614)</f>
        <v xml:space="preserve">Super.s </v>
      </c>
      <c r="H1614" s="34" t="str">
        <f>IF(L1614="Nő","",IF(Excel_BuiltIn__FilterDatabase__1[[#This Row],[Kor]]&gt;=1=AND(Excel_BuiltIn__FilterDatabase__1[[#This Row],[Kor]]&lt;18),"Junior ",""))</f>
        <v/>
      </c>
      <c r="I1614" s="34" t="str">
        <f>IF(L1614="Nő","",IF(Excel_BuiltIn__FilterDatabase__1[[#This Row],[Kor]]&gt;=18=AND(Excel_BuiltIn__FilterDatabase__1[[#This Row],[Kor]]&lt;=49),"Felnőtt ",""))</f>
        <v/>
      </c>
      <c r="J1614" s="34" t="str">
        <f>IF(L1614="Nő","",IF(Excel_BuiltIn__FilterDatabase__1[[#This Row],[Kor]]&gt;49=AND(Excel_BuiltIn__FilterDatabase__1[[#This Row],[Kor]]&lt;=59),"Senior ",""))</f>
        <v/>
      </c>
      <c r="K1614" s="34" t="str">
        <f>IF(L1614="Nő","",IF(Excel_BuiltIn__FilterDatabase__1[[#This Row],[Kor]]&gt;=60,"Super.s ",""))</f>
        <v xml:space="preserve">Super.s </v>
      </c>
      <c r="L1614" s="34" t="str">
        <f>IF(Excel_BuiltIn__FilterDatabase__1[[#This Row],[Nem]]="Nő","Lady","")</f>
        <v/>
      </c>
    </row>
    <row r="1615" spans="1:12" s="1" customFormat="1" ht="13.8">
      <c r="A1615" s="28">
        <v>5340</v>
      </c>
      <c r="B1615" s="28" t="s">
        <v>1275</v>
      </c>
      <c r="C1615" s="44" t="s">
        <v>959</v>
      </c>
      <c r="D1615" s="45"/>
      <c r="E1615" s="33" t="str">
        <f>IF(D1615&gt;0,($N$2-Excel_BuiltIn__FilterDatabase__1[[#This Row],[Szül Év.Hó.Nap]])/365.25,"0")</f>
        <v>0</v>
      </c>
      <c r="F1615" s="40"/>
      <c r="G1615" s="34" t="str">
        <f>CONCATENATE(H1615,Excel_BuiltIn__FilterDatabase__1[[#This Row],[Felnőtt]],Excel_BuiltIn__FilterDatabase__1[[#This Row],[Senior]],Excel_BuiltIn__FilterDatabase__1[[#This Row],[Super.s]],L1615)</f>
        <v xml:space="preserve">Super.s </v>
      </c>
      <c r="H1615" s="34" t="str">
        <f>IF(L1615="Nő","",IF(Excel_BuiltIn__FilterDatabase__1[[#This Row],[Kor]]&gt;=1=AND(Excel_BuiltIn__FilterDatabase__1[[#This Row],[Kor]]&lt;18),"Junior ",""))</f>
        <v/>
      </c>
      <c r="I1615" s="34" t="str">
        <f>IF(L1615="Nő","",IF(Excel_BuiltIn__FilterDatabase__1[[#This Row],[Kor]]&gt;=18=AND(Excel_BuiltIn__FilterDatabase__1[[#This Row],[Kor]]&lt;=49),"Felnőtt ",""))</f>
        <v/>
      </c>
      <c r="J1615" s="34" t="str">
        <f>IF(L1615="Nő","",IF(Excel_BuiltIn__FilterDatabase__1[[#This Row],[Kor]]&gt;49=AND(Excel_BuiltIn__FilterDatabase__1[[#This Row],[Kor]]&lt;=59),"Senior ",""))</f>
        <v/>
      </c>
      <c r="K1615" s="34" t="str">
        <f>IF(L1615="Nő","",IF(Excel_BuiltIn__FilterDatabase__1[[#This Row],[Kor]]&gt;=60,"Super.s ",""))</f>
        <v xml:space="preserve">Super.s </v>
      </c>
      <c r="L1615" s="34" t="str">
        <f>IF(Excel_BuiltIn__FilterDatabase__1[[#This Row],[Nem]]="Nő","Lady","")</f>
        <v/>
      </c>
    </row>
    <row r="1616" spans="1:12" s="1" customFormat="1" ht="13.8">
      <c r="A1616" s="28">
        <v>5343</v>
      </c>
      <c r="B1616" s="28" t="s">
        <v>1276</v>
      </c>
      <c r="C1616" s="44" t="s">
        <v>946</v>
      </c>
      <c r="D1616" s="45"/>
      <c r="E1616" s="33" t="str">
        <f>IF(D1616&gt;0,($N$2-Excel_BuiltIn__FilterDatabase__1[[#This Row],[Szül Év.Hó.Nap]])/365.25,"0")</f>
        <v>0</v>
      </c>
      <c r="F1616" s="40"/>
      <c r="G1616" s="34" t="str">
        <f>CONCATENATE(H1616,Excel_BuiltIn__FilterDatabase__1[[#This Row],[Felnőtt]],Excel_BuiltIn__FilterDatabase__1[[#This Row],[Senior]],Excel_BuiltIn__FilterDatabase__1[[#This Row],[Super.s]],L1616)</f>
        <v xml:space="preserve">Super.s </v>
      </c>
      <c r="H1616" s="34" t="str">
        <f>IF(L1616="Nő","",IF(Excel_BuiltIn__FilterDatabase__1[[#This Row],[Kor]]&gt;=1=AND(Excel_BuiltIn__FilterDatabase__1[[#This Row],[Kor]]&lt;18),"Junior ",""))</f>
        <v/>
      </c>
      <c r="I1616" s="34" t="str">
        <f>IF(L1616="Nő","",IF(Excel_BuiltIn__FilterDatabase__1[[#This Row],[Kor]]&gt;=18=AND(Excel_BuiltIn__FilterDatabase__1[[#This Row],[Kor]]&lt;=49),"Felnőtt ",""))</f>
        <v/>
      </c>
      <c r="J1616" s="34" t="str">
        <f>IF(L1616="Nő","",IF(Excel_BuiltIn__FilterDatabase__1[[#This Row],[Kor]]&gt;49=AND(Excel_BuiltIn__FilterDatabase__1[[#This Row],[Kor]]&lt;=59),"Senior ",""))</f>
        <v/>
      </c>
      <c r="K1616" s="34" t="str">
        <f>IF(L1616="Nő","",IF(Excel_BuiltIn__FilterDatabase__1[[#This Row],[Kor]]&gt;=60,"Super.s ",""))</f>
        <v xml:space="preserve">Super.s </v>
      </c>
      <c r="L1616" s="34" t="str">
        <f>IF(Excel_BuiltIn__FilterDatabase__1[[#This Row],[Nem]]="Nő","Lady","")</f>
        <v/>
      </c>
    </row>
    <row r="1617" spans="1:12" s="1" customFormat="1" ht="27.6">
      <c r="A1617" s="28">
        <v>5345</v>
      </c>
      <c r="B1617" s="28" t="s">
        <v>1277</v>
      </c>
      <c r="C1617" s="44" t="s">
        <v>946</v>
      </c>
      <c r="D1617" s="45"/>
      <c r="E1617" s="33" t="str">
        <f>IF(D1617&gt;0,($N$2-Excel_BuiltIn__FilterDatabase__1[[#This Row],[Szül Év.Hó.Nap]])/365.25,"0")</f>
        <v>0</v>
      </c>
      <c r="F1617" s="40"/>
      <c r="G1617" s="34" t="str">
        <f>CONCATENATE(H1617,Excel_BuiltIn__FilterDatabase__1[[#This Row],[Felnőtt]],Excel_BuiltIn__FilterDatabase__1[[#This Row],[Senior]],Excel_BuiltIn__FilterDatabase__1[[#This Row],[Super.s]],L1617)</f>
        <v xml:space="preserve">Super.s </v>
      </c>
      <c r="H1617" s="34" t="str">
        <f>IF(L1617="Nő","",IF(Excel_BuiltIn__FilterDatabase__1[[#This Row],[Kor]]&gt;=1=AND(Excel_BuiltIn__FilterDatabase__1[[#This Row],[Kor]]&lt;18),"Junior ",""))</f>
        <v/>
      </c>
      <c r="I1617" s="34" t="str">
        <f>IF(L1617="Nő","",IF(Excel_BuiltIn__FilterDatabase__1[[#This Row],[Kor]]&gt;=18=AND(Excel_BuiltIn__FilterDatabase__1[[#This Row],[Kor]]&lt;=49),"Felnőtt ",""))</f>
        <v/>
      </c>
      <c r="J1617" s="34" t="str">
        <f>IF(L1617="Nő","",IF(Excel_BuiltIn__FilterDatabase__1[[#This Row],[Kor]]&gt;49=AND(Excel_BuiltIn__FilterDatabase__1[[#This Row],[Kor]]&lt;=59),"Senior ",""))</f>
        <v/>
      </c>
      <c r="K1617" s="34" t="str">
        <f>IF(L1617="Nő","",IF(Excel_BuiltIn__FilterDatabase__1[[#This Row],[Kor]]&gt;=60,"Super.s ",""))</f>
        <v xml:space="preserve">Super.s </v>
      </c>
      <c r="L1617" s="34" t="str">
        <f>IF(Excel_BuiltIn__FilterDatabase__1[[#This Row],[Nem]]="Nő","Lady","")</f>
        <v/>
      </c>
    </row>
    <row r="1618" spans="1:12" s="1" customFormat="1" ht="13.8">
      <c r="A1618" s="28">
        <v>5346</v>
      </c>
      <c r="B1618" s="28" t="s">
        <v>2204</v>
      </c>
      <c r="C1618" s="44" t="s">
        <v>2364</v>
      </c>
      <c r="D1618" s="45"/>
      <c r="E1618" s="33" t="str">
        <f>IF(D1618&gt;0,($N$2-Excel_BuiltIn__FilterDatabase__1[[#This Row],[Szül Év.Hó.Nap]])/365.25,"0")</f>
        <v>0</v>
      </c>
      <c r="F1618" s="40"/>
      <c r="G1618" s="34" t="str">
        <f>CONCATENATE(H1618,Excel_BuiltIn__FilterDatabase__1[[#This Row],[Felnőtt]],Excel_BuiltIn__FilterDatabase__1[[#This Row],[Senior]],Excel_BuiltIn__FilterDatabase__1[[#This Row],[Super.s]],L1618)</f>
        <v xml:space="preserve">Super.s </v>
      </c>
      <c r="H1618" s="34" t="str">
        <f>IF(L1618="Nő","",IF(Excel_BuiltIn__FilterDatabase__1[[#This Row],[Kor]]&gt;=1=AND(Excel_BuiltIn__FilterDatabase__1[[#This Row],[Kor]]&lt;18),"Junior ",""))</f>
        <v/>
      </c>
      <c r="I1618" s="34" t="str">
        <f>IF(L1618="Nő","",IF(Excel_BuiltIn__FilterDatabase__1[[#This Row],[Kor]]&gt;=18=AND(Excel_BuiltIn__FilterDatabase__1[[#This Row],[Kor]]&lt;=49),"Felnőtt ",""))</f>
        <v/>
      </c>
      <c r="J1618" s="34" t="str">
        <f>IF(L1618="Nő","",IF(Excel_BuiltIn__FilterDatabase__1[[#This Row],[Kor]]&gt;49=AND(Excel_BuiltIn__FilterDatabase__1[[#This Row],[Kor]]&lt;=59),"Senior ",""))</f>
        <v/>
      </c>
      <c r="K1618" s="34" t="str">
        <f>IF(L1618="Nő","",IF(Excel_BuiltIn__FilterDatabase__1[[#This Row],[Kor]]&gt;=60,"Super.s ",""))</f>
        <v xml:space="preserve">Super.s </v>
      </c>
      <c r="L1618" s="34" t="str">
        <f>IF(Excel_BuiltIn__FilterDatabase__1[[#This Row],[Nem]]="Nő","Lady","")</f>
        <v/>
      </c>
    </row>
    <row r="1619" spans="1:12" s="1" customFormat="1" ht="13.8">
      <c r="A1619" s="28">
        <v>5347</v>
      </c>
      <c r="B1619" s="28" t="s">
        <v>1278</v>
      </c>
      <c r="C1619" s="44" t="s">
        <v>2364</v>
      </c>
      <c r="D1619" s="45"/>
      <c r="E1619" s="33" t="str">
        <f>IF(D1619&gt;0,($N$2-Excel_BuiltIn__FilterDatabase__1[[#This Row],[Szül Év.Hó.Nap]])/365.25,"0")</f>
        <v>0</v>
      </c>
      <c r="F1619" s="40"/>
      <c r="G1619" s="34" t="str">
        <f>CONCATENATE(H1619,Excel_BuiltIn__FilterDatabase__1[[#This Row],[Felnőtt]],Excel_BuiltIn__FilterDatabase__1[[#This Row],[Senior]],Excel_BuiltIn__FilterDatabase__1[[#This Row],[Super.s]],L1619)</f>
        <v xml:space="preserve">Super.s </v>
      </c>
      <c r="H1619" s="34" t="str">
        <f>IF(L1619="Nő","",IF(Excel_BuiltIn__FilterDatabase__1[[#This Row],[Kor]]&gt;=1=AND(Excel_BuiltIn__FilterDatabase__1[[#This Row],[Kor]]&lt;18),"Junior ",""))</f>
        <v/>
      </c>
      <c r="I1619" s="34" t="str">
        <f>IF(L1619="Nő","",IF(Excel_BuiltIn__FilterDatabase__1[[#This Row],[Kor]]&gt;=18=AND(Excel_BuiltIn__FilterDatabase__1[[#This Row],[Kor]]&lt;=49),"Felnőtt ",""))</f>
        <v/>
      </c>
      <c r="J1619" s="34" t="str">
        <f>IF(L1619="Nő","",IF(Excel_BuiltIn__FilterDatabase__1[[#This Row],[Kor]]&gt;49=AND(Excel_BuiltIn__FilterDatabase__1[[#This Row],[Kor]]&lt;=59),"Senior ",""))</f>
        <v/>
      </c>
      <c r="K1619" s="34" t="str">
        <f>IF(L1619="Nő","",IF(Excel_BuiltIn__FilterDatabase__1[[#This Row],[Kor]]&gt;=60,"Super.s ",""))</f>
        <v xml:space="preserve">Super.s </v>
      </c>
      <c r="L1619" s="34" t="str">
        <f>IF(Excel_BuiltIn__FilterDatabase__1[[#This Row],[Nem]]="Nő","Lady","")</f>
        <v/>
      </c>
    </row>
    <row r="1620" spans="1:12" s="1" customFormat="1" ht="13.8">
      <c r="A1620" s="28">
        <v>5349</v>
      </c>
      <c r="B1620" s="28" t="s">
        <v>1279</v>
      </c>
      <c r="C1620" s="44" t="s">
        <v>2364</v>
      </c>
      <c r="D1620" s="45"/>
      <c r="E1620" s="33" t="str">
        <f>IF(D1620&gt;0,($N$2-Excel_BuiltIn__FilterDatabase__1[[#This Row],[Szül Év.Hó.Nap]])/365.25,"0")</f>
        <v>0</v>
      </c>
      <c r="F1620" s="40"/>
      <c r="G1620" s="34" t="str">
        <f>CONCATENATE(H1620,Excel_BuiltIn__FilterDatabase__1[[#This Row],[Felnőtt]],Excel_BuiltIn__FilterDatabase__1[[#This Row],[Senior]],Excel_BuiltIn__FilterDatabase__1[[#This Row],[Super.s]],L1620)</f>
        <v xml:space="preserve">Super.s </v>
      </c>
      <c r="H1620" s="34" t="str">
        <f>IF(L1620="Nő","",IF(Excel_BuiltIn__FilterDatabase__1[[#This Row],[Kor]]&gt;=1=AND(Excel_BuiltIn__FilterDatabase__1[[#This Row],[Kor]]&lt;18),"Junior ",""))</f>
        <v/>
      </c>
      <c r="I1620" s="34" t="str">
        <f>IF(L1620="Nő","",IF(Excel_BuiltIn__FilterDatabase__1[[#This Row],[Kor]]&gt;=18=AND(Excel_BuiltIn__FilterDatabase__1[[#This Row],[Kor]]&lt;=49),"Felnőtt ",""))</f>
        <v/>
      </c>
      <c r="J1620" s="34" t="str">
        <f>IF(L1620="Nő","",IF(Excel_BuiltIn__FilterDatabase__1[[#This Row],[Kor]]&gt;49=AND(Excel_BuiltIn__FilterDatabase__1[[#This Row],[Kor]]&lt;=59),"Senior ",""))</f>
        <v/>
      </c>
      <c r="K1620" s="34" t="str">
        <f>IF(L1620="Nő","",IF(Excel_BuiltIn__FilterDatabase__1[[#This Row],[Kor]]&gt;=60,"Super.s ",""))</f>
        <v xml:space="preserve">Super.s </v>
      </c>
      <c r="L1620" s="34" t="str">
        <f>IF(Excel_BuiltIn__FilterDatabase__1[[#This Row],[Nem]]="Nő","Lady","")</f>
        <v/>
      </c>
    </row>
    <row r="1621" spans="1:12" s="1" customFormat="1" ht="13.8">
      <c r="A1621" s="28">
        <v>5350</v>
      </c>
      <c r="B1621" s="28" t="s">
        <v>1280</v>
      </c>
      <c r="C1621" s="44" t="s">
        <v>29</v>
      </c>
      <c r="D1621" s="45"/>
      <c r="E1621" s="33" t="str">
        <f>IF(D1621&gt;0,($N$2-Excel_BuiltIn__FilterDatabase__1[[#This Row],[Szül Év.Hó.Nap]])/365.25,"0")</f>
        <v>0</v>
      </c>
      <c r="F1621" s="40"/>
      <c r="G1621" s="34" t="str">
        <f>CONCATENATE(H1621,Excel_BuiltIn__FilterDatabase__1[[#This Row],[Felnőtt]],Excel_BuiltIn__FilterDatabase__1[[#This Row],[Senior]],Excel_BuiltIn__FilterDatabase__1[[#This Row],[Super.s]],L1621)</f>
        <v xml:space="preserve">Super.s </v>
      </c>
      <c r="H1621" s="34" t="str">
        <f>IF(L1621="Nő","",IF(Excel_BuiltIn__FilterDatabase__1[[#This Row],[Kor]]&gt;=1=AND(Excel_BuiltIn__FilterDatabase__1[[#This Row],[Kor]]&lt;18),"Junior ",""))</f>
        <v/>
      </c>
      <c r="I1621" s="34" t="str">
        <f>IF(L1621="Nő","",IF(Excel_BuiltIn__FilterDatabase__1[[#This Row],[Kor]]&gt;=18=AND(Excel_BuiltIn__FilterDatabase__1[[#This Row],[Kor]]&lt;=49),"Felnőtt ",""))</f>
        <v/>
      </c>
      <c r="J1621" s="34" t="str">
        <f>IF(L1621="Nő","",IF(Excel_BuiltIn__FilterDatabase__1[[#This Row],[Kor]]&gt;49=AND(Excel_BuiltIn__FilterDatabase__1[[#This Row],[Kor]]&lt;=59),"Senior ",""))</f>
        <v/>
      </c>
      <c r="K1621" s="34" t="str">
        <f>IF(L1621="Nő","",IF(Excel_BuiltIn__FilterDatabase__1[[#This Row],[Kor]]&gt;=60,"Super.s ",""))</f>
        <v xml:space="preserve">Super.s </v>
      </c>
      <c r="L1621" s="34" t="str">
        <f>IF(Excel_BuiltIn__FilterDatabase__1[[#This Row],[Nem]]="Nő","Lady","")</f>
        <v/>
      </c>
    </row>
    <row r="1622" spans="1:12" s="1" customFormat="1" ht="13.8">
      <c r="A1622" s="28">
        <v>5351</v>
      </c>
      <c r="B1622" s="28" t="s">
        <v>1281</v>
      </c>
      <c r="C1622" s="44" t="s">
        <v>2364</v>
      </c>
      <c r="D1622" s="45"/>
      <c r="E1622" s="33" t="str">
        <f>IF(D1622&gt;0,($N$2-Excel_BuiltIn__FilterDatabase__1[[#This Row],[Szül Év.Hó.Nap]])/365.25,"0")</f>
        <v>0</v>
      </c>
      <c r="F1622" s="40"/>
      <c r="G1622" s="34" t="str">
        <f>CONCATENATE(H1622,Excel_BuiltIn__FilterDatabase__1[[#This Row],[Felnőtt]],Excel_BuiltIn__FilterDatabase__1[[#This Row],[Senior]],Excel_BuiltIn__FilterDatabase__1[[#This Row],[Super.s]],L1622)</f>
        <v xml:space="preserve">Super.s </v>
      </c>
      <c r="H1622" s="34" t="str">
        <f>IF(L1622="Nő","",IF(Excel_BuiltIn__FilterDatabase__1[[#This Row],[Kor]]&gt;=1=AND(Excel_BuiltIn__FilterDatabase__1[[#This Row],[Kor]]&lt;18),"Junior ",""))</f>
        <v/>
      </c>
      <c r="I1622" s="34" t="str">
        <f>IF(L1622="Nő","",IF(Excel_BuiltIn__FilterDatabase__1[[#This Row],[Kor]]&gt;=18=AND(Excel_BuiltIn__FilterDatabase__1[[#This Row],[Kor]]&lt;=49),"Felnőtt ",""))</f>
        <v/>
      </c>
      <c r="J1622" s="34" t="str">
        <f>IF(L1622="Nő","",IF(Excel_BuiltIn__FilterDatabase__1[[#This Row],[Kor]]&gt;49=AND(Excel_BuiltIn__FilterDatabase__1[[#This Row],[Kor]]&lt;=59),"Senior ",""))</f>
        <v/>
      </c>
      <c r="K1622" s="34" t="str">
        <f>IF(L1622="Nő","",IF(Excel_BuiltIn__FilterDatabase__1[[#This Row],[Kor]]&gt;=60,"Super.s ",""))</f>
        <v xml:space="preserve">Super.s </v>
      </c>
      <c r="L1622" s="34" t="str">
        <f>IF(Excel_BuiltIn__FilterDatabase__1[[#This Row],[Nem]]="Nő","Lady","")</f>
        <v/>
      </c>
    </row>
    <row r="1623" spans="1:12" s="1" customFormat="1" ht="13.8">
      <c r="A1623" s="28">
        <v>5354</v>
      </c>
      <c r="B1623" s="28" t="s">
        <v>1282</v>
      </c>
      <c r="C1623" s="44" t="s">
        <v>2365</v>
      </c>
      <c r="D1623" s="45"/>
      <c r="E1623" s="33" t="str">
        <f>IF(D1623&gt;0,($N$2-Excel_BuiltIn__FilterDatabase__1[[#This Row],[Szül Év.Hó.Nap]])/365.25,"0")</f>
        <v>0</v>
      </c>
      <c r="F1623" s="40"/>
      <c r="G1623" s="34" t="str">
        <f>CONCATENATE(H1623,Excel_BuiltIn__FilterDatabase__1[[#This Row],[Felnőtt]],Excel_BuiltIn__FilterDatabase__1[[#This Row],[Senior]],Excel_BuiltIn__FilterDatabase__1[[#This Row],[Super.s]],L1623)</f>
        <v xml:space="preserve">Super.s </v>
      </c>
      <c r="H1623" s="34" t="str">
        <f>IF(L1623="Nő","",IF(Excel_BuiltIn__FilterDatabase__1[[#This Row],[Kor]]&gt;=1=AND(Excel_BuiltIn__FilterDatabase__1[[#This Row],[Kor]]&lt;18),"Junior ",""))</f>
        <v/>
      </c>
      <c r="I1623" s="34" t="str">
        <f>IF(L1623="Nő","",IF(Excel_BuiltIn__FilterDatabase__1[[#This Row],[Kor]]&gt;=18=AND(Excel_BuiltIn__FilterDatabase__1[[#This Row],[Kor]]&lt;=49),"Felnőtt ",""))</f>
        <v/>
      </c>
      <c r="J1623" s="34" t="str">
        <f>IF(L1623="Nő","",IF(Excel_BuiltIn__FilterDatabase__1[[#This Row],[Kor]]&gt;49=AND(Excel_BuiltIn__FilterDatabase__1[[#This Row],[Kor]]&lt;=59),"Senior ",""))</f>
        <v/>
      </c>
      <c r="K1623" s="34" t="str">
        <f>IF(L1623="Nő","",IF(Excel_BuiltIn__FilterDatabase__1[[#This Row],[Kor]]&gt;=60,"Super.s ",""))</f>
        <v xml:space="preserve">Super.s </v>
      </c>
      <c r="L1623" s="34" t="str">
        <f>IF(Excel_BuiltIn__FilterDatabase__1[[#This Row],[Nem]]="Nő","Lady","")</f>
        <v/>
      </c>
    </row>
    <row r="1624" spans="1:12" s="1" customFormat="1" ht="13.8">
      <c r="A1624" s="28">
        <v>5356</v>
      </c>
      <c r="B1624" s="28" t="s">
        <v>1283</v>
      </c>
      <c r="C1624" s="44" t="s">
        <v>2365</v>
      </c>
      <c r="D1624" s="45"/>
      <c r="E1624" s="33" t="str">
        <f>IF(D1624&gt;0,($N$2-Excel_BuiltIn__FilterDatabase__1[[#This Row],[Szül Év.Hó.Nap]])/365.25,"0")</f>
        <v>0</v>
      </c>
      <c r="F1624" s="40"/>
      <c r="G1624" s="34" t="str">
        <f>CONCATENATE(H1624,Excel_BuiltIn__FilterDatabase__1[[#This Row],[Felnőtt]],Excel_BuiltIn__FilterDatabase__1[[#This Row],[Senior]],Excel_BuiltIn__FilterDatabase__1[[#This Row],[Super.s]],L1624)</f>
        <v xml:space="preserve">Super.s </v>
      </c>
      <c r="H1624" s="34" t="str">
        <f>IF(L1624="Nő","",IF(Excel_BuiltIn__FilterDatabase__1[[#This Row],[Kor]]&gt;=1=AND(Excel_BuiltIn__FilterDatabase__1[[#This Row],[Kor]]&lt;18),"Junior ",""))</f>
        <v/>
      </c>
      <c r="I1624" s="34" t="str">
        <f>IF(L1624="Nő","",IF(Excel_BuiltIn__FilterDatabase__1[[#This Row],[Kor]]&gt;=18=AND(Excel_BuiltIn__FilterDatabase__1[[#This Row],[Kor]]&lt;=49),"Felnőtt ",""))</f>
        <v/>
      </c>
      <c r="J1624" s="34" t="str">
        <f>IF(L1624="Nő","",IF(Excel_BuiltIn__FilterDatabase__1[[#This Row],[Kor]]&gt;49=AND(Excel_BuiltIn__FilterDatabase__1[[#This Row],[Kor]]&lt;=59),"Senior ",""))</f>
        <v/>
      </c>
      <c r="K1624" s="34" t="str">
        <f>IF(L1624="Nő","",IF(Excel_BuiltIn__FilterDatabase__1[[#This Row],[Kor]]&gt;=60,"Super.s ",""))</f>
        <v xml:space="preserve">Super.s </v>
      </c>
      <c r="L1624" s="34" t="str">
        <f>IF(Excel_BuiltIn__FilterDatabase__1[[#This Row],[Nem]]="Nő","Lady","")</f>
        <v/>
      </c>
    </row>
    <row r="1625" spans="1:12" s="1" customFormat="1" ht="13.8">
      <c r="A1625" s="28">
        <v>5357</v>
      </c>
      <c r="B1625" s="28" t="s">
        <v>1284</v>
      </c>
      <c r="C1625" s="44" t="s">
        <v>2365</v>
      </c>
      <c r="D1625" s="45"/>
      <c r="E1625" s="33" t="str">
        <f>IF(D1625&gt;0,($N$2-Excel_BuiltIn__FilterDatabase__1[[#This Row],[Szül Év.Hó.Nap]])/365.25,"0")</f>
        <v>0</v>
      </c>
      <c r="F1625" s="40"/>
      <c r="G1625" s="34" t="str">
        <f>CONCATENATE(H1625,Excel_BuiltIn__FilterDatabase__1[[#This Row],[Felnőtt]],Excel_BuiltIn__FilterDatabase__1[[#This Row],[Senior]],Excel_BuiltIn__FilterDatabase__1[[#This Row],[Super.s]],L1625)</f>
        <v xml:space="preserve">Super.s </v>
      </c>
      <c r="H1625" s="34" t="str">
        <f>IF(L1625="Nő","",IF(Excel_BuiltIn__FilterDatabase__1[[#This Row],[Kor]]&gt;=1=AND(Excel_BuiltIn__FilterDatabase__1[[#This Row],[Kor]]&lt;18),"Junior ",""))</f>
        <v/>
      </c>
      <c r="I1625" s="34" t="str">
        <f>IF(L1625="Nő","",IF(Excel_BuiltIn__FilterDatabase__1[[#This Row],[Kor]]&gt;=18=AND(Excel_BuiltIn__FilterDatabase__1[[#This Row],[Kor]]&lt;=49),"Felnőtt ",""))</f>
        <v/>
      </c>
      <c r="J1625" s="34" t="str">
        <f>IF(L1625="Nő","",IF(Excel_BuiltIn__FilterDatabase__1[[#This Row],[Kor]]&gt;49=AND(Excel_BuiltIn__FilterDatabase__1[[#This Row],[Kor]]&lt;=59),"Senior ",""))</f>
        <v/>
      </c>
      <c r="K1625" s="34" t="str">
        <f>IF(L1625="Nő","",IF(Excel_BuiltIn__FilterDatabase__1[[#This Row],[Kor]]&gt;=60,"Super.s ",""))</f>
        <v xml:space="preserve">Super.s </v>
      </c>
      <c r="L1625" s="34" t="str">
        <f>IF(Excel_BuiltIn__FilterDatabase__1[[#This Row],[Nem]]="Nő","Lady","")</f>
        <v/>
      </c>
    </row>
    <row r="1626" spans="1:12" s="1" customFormat="1" ht="13.8">
      <c r="A1626" s="28">
        <v>5358</v>
      </c>
      <c r="B1626" s="28" t="s">
        <v>1285</v>
      </c>
      <c r="C1626" s="44" t="s">
        <v>2365</v>
      </c>
      <c r="D1626" s="45"/>
      <c r="E1626" s="33" t="str">
        <f>IF(D1626&gt;0,($N$2-Excel_BuiltIn__FilterDatabase__1[[#This Row],[Szül Év.Hó.Nap]])/365.25,"0")</f>
        <v>0</v>
      </c>
      <c r="F1626" s="40"/>
      <c r="G1626" s="34" t="str">
        <f>CONCATENATE(H1626,Excel_BuiltIn__FilterDatabase__1[[#This Row],[Felnőtt]],Excel_BuiltIn__FilterDatabase__1[[#This Row],[Senior]],Excel_BuiltIn__FilterDatabase__1[[#This Row],[Super.s]],L1626)</f>
        <v xml:space="preserve">Super.s </v>
      </c>
      <c r="H1626" s="34" t="str">
        <f>IF(L1626="Nő","",IF(Excel_BuiltIn__FilterDatabase__1[[#This Row],[Kor]]&gt;=1=AND(Excel_BuiltIn__FilterDatabase__1[[#This Row],[Kor]]&lt;18),"Junior ",""))</f>
        <v/>
      </c>
      <c r="I1626" s="34" t="str">
        <f>IF(L1626="Nő","",IF(Excel_BuiltIn__FilterDatabase__1[[#This Row],[Kor]]&gt;=18=AND(Excel_BuiltIn__FilterDatabase__1[[#This Row],[Kor]]&lt;=49),"Felnőtt ",""))</f>
        <v/>
      </c>
      <c r="J1626" s="34" t="str">
        <f>IF(L1626="Nő","",IF(Excel_BuiltIn__FilterDatabase__1[[#This Row],[Kor]]&gt;49=AND(Excel_BuiltIn__FilterDatabase__1[[#This Row],[Kor]]&lt;=59),"Senior ",""))</f>
        <v/>
      </c>
      <c r="K1626" s="34" t="str">
        <f>IF(L1626="Nő","",IF(Excel_BuiltIn__FilterDatabase__1[[#This Row],[Kor]]&gt;=60,"Super.s ",""))</f>
        <v xml:space="preserve">Super.s </v>
      </c>
      <c r="L1626" s="34" t="str">
        <f>IF(Excel_BuiltIn__FilterDatabase__1[[#This Row],[Nem]]="Nő","Lady","")</f>
        <v/>
      </c>
    </row>
    <row r="1627" spans="1:12" s="1" customFormat="1" ht="27.6">
      <c r="A1627" s="28">
        <v>5360</v>
      </c>
      <c r="B1627" s="28" t="s">
        <v>2672</v>
      </c>
      <c r="C1627" s="44" t="s">
        <v>2365</v>
      </c>
      <c r="D1627" s="45"/>
      <c r="E1627" s="33" t="str">
        <f>IF(D1627&gt;0,($N$2-Excel_BuiltIn__FilterDatabase__1[[#This Row],[Szül Év.Hó.Nap]])/365.25,"0")</f>
        <v>0</v>
      </c>
      <c r="F1627" s="40"/>
      <c r="G1627" s="34" t="str">
        <f>CONCATENATE(H1627,Excel_BuiltIn__FilterDatabase__1[[#This Row],[Felnőtt]],Excel_BuiltIn__FilterDatabase__1[[#This Row],[Senior]],Excel_BuiltIn__FilterDatabase__1[[#This Row],[Super.s]],L1627)</f>
        <v xml:space="preserve">Super.s </v>
      </c>
      <c r="H1627" s="34" t="str">
        <f>IF(L1627="Nő","",IF(Excel_BuiltIn__FilterDatabase__1[[#This Row],[Kor]]&gt;=1=AND(Excel_BuiltIn__FilterDatabase__1[[#This Row],[Kor]]&lt;18),"Junior ",""))</f>
        <v/>
      </c>
      <c r="I1627" s="34" t="str">
        <f>IF(L1627="Nő","",IF(Excel_BuiltIn__FilterDatabase__1[[#This Row],[Kor]]&gt;=18=AND(Excel_BuiltIn__FilterDatabase__1[[#This Row],[Kor]]&lt;=49),"Felnőtt ",""))</f>
        <v/>
      </c>
      <c r="J1627" s="34" t="str">
        <f>IF(L1627="Nő","",IF(Excel_BuiltIn__FilterDatabase__1[[#This Row],[Kor]]&gt;49=AND(Excel_BuiltIn__FilterDatabase__1[[#This Row],[Kor]]&lt;=59),"Senior ",""))</f>
        <v/>
      </c>
      <c r="K1627" s="34" t="str">
        <f>IF(L1627="Nő","",IF(Excel_BuiltIn__FilterDatabase__1[[#This Row],[Kor]]&gt;=60,"Super.s ",""))</f>
        <v xml:space="preserve">Super.s </v>
      </c>
      <c r="L1627" s="34" t="str">
        <f>IF(Excel_BuiltIn__FilterDatabase__1[[#This Row],[Nem]]="Nő","Lady","")</f>
        <v/>
      </c>
    </row>
    <row r="1628" spans="1:12" s="1" customFormat="1" ht="13.8">
      <c r="A1628" s="28">
        <v>5362</v>
      </c>
      <c r="B1628" s="28" t="s">
        <v>2673</v>
      </c>
      <c r="C1628" s="44" t="s">
        <v>2365</v>
      </c>
      <c r="D1628" s="45"/>
      <c r="E1628" s="33" t="str">
        <f>IF(D1628&gt;0,($N$2-Excel_BuiltIn__FilterDatabase__1[[#This Row],[Szül Év.Hó.Nap]])/365.25,"0")</f>
        <v>0</v>
      </c>
      <c r="F1628" s="40"/>
      <c r="G1628" s="34" t="str">
        <f>CONCATENATE(H1628,Excel_BuiltIn__FilterDatabase__1[[#This Row],[Felnőtt]],Excel_BuiltIn__FilterDatabase__1[[#This Row],[Senior]],Excel_BuiltIn__FilterDatabase__1[[#This Row],[Super.s]],L1628)</f>
        <v xml:space="preserve">Super.s </v>
      </c>
      <c r="H1628" s="34" t="str">
        <f>IF(L1628="Nő","",IF(Excel_BuiltIn__FilterDatabase__1[[#This Row],[Kor]]&gt;=1=AND(Excel_BuiltIn__FilterDatabase__1[[#This Row],[Kor]]&lt;18),"Junior ",""))</f>
        <v/>
      </c>
      <c r="I1628" s="34" t="str">
        <f>IF(L1628="Nő","",IF(Excel_BuiltIn__FilterDatabase__1[[#This Row],[Kor]]&gt;=18=AND(Excel_BuiltIn__FilterDatabase__1[[#This Row],[Kor]]&lt;=49),"Felnőtt ",""))</f>
        <v/>
      </c>
      <c r="J1628" s="34" t="str">
        <f>IF(L1628="Nő","",IF(Excel_BuiltIn__FilterDatabase__1[[#This Row],[Kor]]&gt;49=AND(Excel_BuiltIn__FilterDatabase__1[[#This Row],[Kor]]&lt;=59),"Senior ",""))</f>
        <v/>
      </c>
      <c r="K1628" s="34" t="str">
        <f>IF(L1628="Nő","",IF(Excel_BuiltIn__FilterDatabase__1[[#This Row],[Kor]]&gt;=60,"Super.s ",""))</f>
        <v xml:space="preserve">Super.s </v>
      </c>
      <c r="L1628" s="34" t="str">
        <f>IF(Excel_BuiltIn__FilterDatabase__1[[#This Row],[Nem]]="Nő","Lady","")</f>
        <v/>
      </c>
    </row>
    <row r="1629" spans="1:12" s="1" customFormat="1" ht="13.8">
      <c r="A1629" s="28">
        <v>5363</v>
      </c>
      <c r="B1629" s="28" t="s">
        <v>1630</v>
      </c>
      <c r="C1629" s="44" t="s">
        <v>2365</v>
      </c>
      <c r="D1629" s="45"/>
      <c r="E1629" s="33" t="str">
        <f>IF(D1629&gt;0,($N$2-Excel_BuiltIn__FilterDatabase__1[[#This Row],[Szül Év.Hó.Nap]])/365.25,"0")</f>
        <v>0</v>
      </c>
      <c r="F1629" s="40"/>
      <c r="G1629" s="34" t="str">
        <f>CONCATENATE(H1629,Excel_BuiltIn__FilterDatabase__1[[#This Row],[Felnőtt]],Excel_BuiltIn__FilterDatabase__1[[#This Row],[Senior]],Excel_BuiltIn__FilterDatabase__1[[#This Row],[Super.s]],L1629)</f>
        <v xml:space="preserve">Super.s </v>
      </c>
      <c r="H1629" s="34" t="str">
        <f>IF(L1629="Nő","",IF(Excel_BuiltIn__FilterDatabase__1[[#This Row],[Kor]]&gt;=1=AND(Excel_BuiltIn__FilterDatabase__1[[#This Row],[Kor]]&lt;18),"Junior ",""))</f>
        <v/>
      </c>
      <c r="I1629" s="34" t="str">
        <f>IF(L1629="Nő","",IF(Excel_BuiltIn__FilterDatabase__1[[#This Row],[Kor]]&gt;=18=AND(Excel_BuiltIn__FilterDatabase__1[[#This Row],[Kor]]&lt;=49),"Felnőtt ",""))</f>
        <v/>
      </c>
      <c r="J1629" s="34" t="str">
        <f>IF(L1629="Nő","",IF(Excel_BuiltIn__FilterDatabase__1[[#This Row],[Kor]]&gt;49=AND(Excel_BuiltIn__FilterDatabase__1[[#This Row],[Kor]]&lt;=59),"Senior ",""))</f>
        <v/>
      </c>
      <c r="K1629" s="34" t="str">
        <f>IF(L1629="Nő","",IF(Excel_BuiltIn__FilterDatabase__1[[#This Row],[Kor]]&gt;=60,"Super.s ",""))</f>
        <v xml:space="preserve">Super.s </v>
      </c>
      <c r="L1629" s="34" t="str">
        <f>IF(Excel_BuiltIn__FilterDatabase__1[[#This Row],[Nem]]="Nő","Lady","")</f>
        <v/>
      </c>
    </row>
    <row r="1630" spans="1:12" s="1" customFormat="1" ht="13.8">
      <c r="A1630" s="28">
        <v>5364</v>
      </c>
      <c r="B1630" s="28" t="s">
        <v>1286</v>
      </c>
      <c r="C1630" s="44" t="s">
        <v>959</v>
      </c>
      <c r="D1630" s="45"/>
      <c r="E1630" s="33" t="str">
        <f>IF(D1630&gt;0,($N$2-Excel_BuiltIn__FilterDatabase__1[[#This Row],[Szül Év.Hó.Nap]])/365.25,"0")</f>
        <v>0</v>
      </c>
      <c r="F1630" s="40"/>
      <c r="G1630" s="34" t="str">
        <f>CONCATENATE(H1630,Excel_BuiltIn__FilterDatabase__1[[#This Row],[Felnőtt]],Excel_BuiltIn__FilterDatabase__1[[#This Row],[Senior]],Excel_BuiltIn__FilterDatabase__1[[#This Row],[Super.s]],L1630)</f>
        <v xml:space="preserve">Super.s </v>
      </c>
      <c r="H1630" s="34" t="str">
        <f>IF(L1630="Nő","",IF(Excel_BuiltIn__FilterDatabase__1[[#This Row],[Kor]]&gt;=1=AND(Excel_BuiltIn__FilterDatabase__1[[#This Row],[Kor]]&lt;18),"Junior ",""))</f>
        <v/>
      </c>
      <c r="I1630" s="34" t="str">
        <f>IF(L1630="Nő","",IF(Excel_BuiltIn__FilterDatabase__1[[#This Row],[Kor]]&gt;=18=AND(Excel_BuiltIn__FilterDatabase__1[[#This Row],[Kor]]&lt;=49),"Felnőtt ",""))</f>
        <v/>
      </c>
      <c r="J1630" s="34" t="str">
        <f>IF(L1630="Nő","",IF(Excel_BuiltIn__FilterDatabase__1[[#This Row],[Kor]]&gt;49=AND(Excel_BuiltIn__FilterDatabase__1[[#This Row],[Kor]]&lt;=59),"Senior ",""))</f>
        <v/>
      </c>
      <c r="K1630" s="34" t="str">
        <f>IF(L1630="Nő","",IF(Excel_BuiltIn__FilterDatabase__1[[#This Row],[Kor]]&gt;=60,"Super.s ",""))</f>
        <v xml:space="preserve">Super.s </v>
      </c>
      <c r="L1630" s="34" t="str">
        <f>IF(Excel_BuiltIn__FilterDatabase__1[[#This Row],[Nem]]="Nő","Lady","")</f>
        <v/>
      </c>
    </row>
    <row r="1631" spans="1:12" s="1" customFormat="1" ht="13.8">
      <c r="A1631" s="28">
        <v>5367</v>
      </c>
      <c r="B1631" s="28" t="s">
        <v>1287</v>
      </c>
      <c r="C1631" s="44" t="s">
        <v>951</v>
      </c>
      <c r="D1631" s="45"/>
      <c r="E1631" s="33" t="str">
        <f>IF(D1631&gt;0,($N$2-Excel_BuiltIn__FilterDatabase__1[[#This Row],[Szül Év.Hó.Nap]])/365.25,"0")</f>
        <v>0</v>
      </c>
      <c r="F1631" s="40"/>
      <c r="G1631" s="34" t="str">
        <f>CONCATENATE(H1631,Excel_BuiltIn__FilterDatabase__1[[#This Row],[Felnőtt]],Excel_BuiltIn__FilterDatabase__1[[#This Row],[Senior]],Excel_BuiltIn__FilterDatabase__1[[#This Row],[Super.s]],L1631)</f>
        <v xml:space="preserve">Super.s </v>
      </c>
      <c r="H1631" s="34" t="str">
        <f>IF(L1631="Nő","",IF(Excel_BuiltIn__FilterDatabase__1[[#This Row],[Kor]]&gt;=1=AND(Excel_BuiltIn__FilterDatabase__1[[#This Row],[Kor]]&lt;18),"Junior ",""))</f>
        <v/>
      </c>
      <c r="I1631" s="34" t="str">
        <f>IF(L1631="Nő","",IF(Excel_BuiltIn__FilterDatabase__1[[#This Row],[Kor]]&gt;=18=AND(Excel_BuiltIn__FilterDatabase__1[[#This Row],[Kor]]&lt;=49),"Felnőtt ",""))</f>
        <v/>
      </c>
      <c r="J1631" s="34" t="str">
        <f>IF(L1631="Nő","",IF(Excel_BuiltIn__FilterDatabase__1[[#This Row],[Kor]]&gt;49=AND(Excel_BuiltIn__FilterDatabase__1[[#This Row],[Kor]]&lt;=59),"Senior ",""))</f>
        <v/>
      </c>
      <c r="K1631" s="34" t="str">
        <f>IF(L1631="Nő","",IF(Excel_BuiltIn__FilterDatabase__1[[#This Row],[Kor]]&gt;=60,"Super.s ",""))</f>
        <v xml:space="preserve">Super.s </v>
      </c>
      <c r="L1631" s="34" t="str">
        <f>IF(Excel_BuiltIn__FilterDatabase__1[[#This Row],[Nem]]="Nő","Lady","")</f>
        <v/>
      </c>
    </row>
    <row r="1632" spans="1:12" s="1" customFormat="1" ht="13.8">
      <c r="A1632" s="28">
        <v>5371</v>
      </c>
      <c r="B1632" s="28" t="s">
        <v>1288</v>
      </c>
      <c r="C1632" s="44" t="s">
        <v>87</v>
      </c>
      <c r="D1632" s="45"/>
      <c r="E1632" s="33" t="str">
        <f>IF(D1632&gt;0,($N$2-Excel_BuiltIn__FilterDatabase__1[[#This Row],[Szül Év.Hó.Nap]])/365.25,"0")</f>
        <v>0</v>
      </c>
      <c r="F1632" s="40"/>
      <c r="G1632" s="34" t="str">
        <f>CONCATENATE(H1632,Excel_BuiltIn__FilterDatabase__1[[#This Row],[Felnőtt]],Excel_BuiltIn__FilterDatabase__1[[#This Row],[Senior]],Excel_BuiltIn__FilterDatabase__1[[#This Row],[Super.s]],L1632)</f>
        <v xml:space="preserve">Super.s </v>
      </c>
      <c r="H1632" s="34" t="str">
        <f>IF(L1632="Nő","",IF(Excel_BuiltIn__FilterDatabase__1[[#This Row],[Kor]]&gt;=1=AND(Excel_BuiltIn__FilterDatabase__1[[#This Row],[Kor]]&lt;18),"Junior ",""))</f>
        <v/>
      </c>
      <c r="I1632" s="34" t="str">
        <f>IF(L1632="Nő","",IF(Excel_BuiltIn__FilterDatabase__1[[#This Row],[Kor]]&gt;=18=AND(Excel_BuiltIn__FilterDatabase__1[[#This Row],[Kor]]&lt;=49),"Felnőtt ",""))</f>
        <v/>
      </c>
      <c r="J1632" s="34" t="str">
        <f>IF(L1632="Nő","",IF(Excel_BuiltIn__FilterDatabase__1[[#This Row],[Kor]]&gt;49=AND(Excel_BuiltIn__FilterDatabase__1[[#This Row],[Kor]]&lt;=59),"Senior ",""))</f>
        <v/>
      </c>
      <c r="K1632" s="34" t="str">
        <f>IF(L1632="Nő","",IF(Excel_BuiltIn__FilterDatabase__1[[#This Row],[Kor]]&gt;=60,"Super.s ",""))</f>
        <v xml:space="preserve">Super.s </v>
      </c>
      <c r="L1632" s="34" t="str">
        <f>IF(Excel_BuiltIn__FilterDatabase__1[[#This Row],[Nem]]="Nő","Lady","")</f>
        <v/>
      </c>
    </row>
    <row r="1633" spans="1:12" s="1" customFormat="1" ht="27.6">
      <c r="A1633" s="28">
        <v>5372</v>
      </c>
      <c r="B1633" s="28" t="s">
        <v>2674</v>
      </c>
      <c r="C1633" s="44" t="s">
        <v>2675</v>
      </c>
      <c r="D1633" s="45"/>
      <c r="E1633" s="33" t="str">
        <f>IF(D1633&gt;0,($N$2-Excel_BuiltIn__FilterDatabase__1[[#This Row],[Szül Év.Hó.Nap]])/365.25,"0")</f>
        <v>0</v>
      </c>
      <c r="F1633" s="40"/>
      <c r="G1633" s="34" t="str">
        <f>CONCATENATE(H1633,Excel_BuiltIn__FilterDatabase__1[[#This Row],[Felnőtt]],Excel_BuiltIn__FilterDatabase__1[[#This Row],[Senior]],Excel_BuiltIn__FilterDatabase__1[[#This Row],[Super.s]],L1633)</f>
        <v xml:space="preserve">Super.s </v>
      </c>
      <c r="H1633" s="34" t="str">
        <f>IF(L1633="Nő","",IF(Excel_BuiltIn__FilterDatabase__1[[#This Row],[Kor]]&gt;=1=AND(Excel_BuiltIn__FilterDatabase__1[[#This Row],[Kor]]&lt;18),"Junior ",""))</f>
        <v/>
      </c>
      <c r="I1633" s="34" t="str">
        <f>IF(L1633="Nő","",IF(Excel_BuiltIn__FilterDatabase__1[[#This Row],[Kor]]&gt;=18=AND(Excel_BuiltIn__FilterDatabase__1[[#This Row],[Kor]]&lt;=49),"Felnőtt ",""))</f>
        <v/>
      </c>
      <c r="J1633" s="34" t="str">
        <f>IF(L1633="Nő","",IF(Excel_BuiltIn__FilterDatabase__1[[#This Row],[Kor]]&gt;49=AND(Excel_BuiltIn__FilterDatabase__1[[#This Row],[Kor]]&lt;=59),"Senior ",""))</f>
        <v/>
      </c>
      <c r="K1633" s="34" t="str">
        <f>IF(L1633="Nő","",IF(Excel_BuiltIn__FilterDatabase__1[[#This Row],[Kor]]&gt;=60,"Super.s ",""))</f>
        <v xml:space="preserve">Super.s </v>
      </c>
      <c r="L1633" s="34" t="str">
        <f>IF(Excel_BuiltIn__FilterDatabase__1[[#This Row],[Nem]]="Nő","Lady","")</f>
        <v/>
      </c>
    </row>
    <row r="1634" spans="1:12" s="1" customFormat="1" ht="13.8">
      <c r="A1634" s="28">
        <v>5373</v>
      </c>
      <c r="B1634" s="28" t="s">
        <v>1289</v>
      </c>
      <c r="C1634" s="44" t="s">
        <v>963</v>
      </c>
      <c r="D1634" s="45"/>
      <c r="E1634" s="33" t="str">
        <f>IF(D1634&gt;0,($N$2-Excel_BuiltIn__FilterDatabase__1[[#This Row],[Szül Év.Hó.Nap]])/365.25,"0")</f>
        <v>0</v>
      </c>
      <c r="F1634" s="40"/>
      <c r="G1634" s="34" t="str">
        <f>CONCATENATE(H1634,Excel_BuiltIn__FilterDatabase__1[[#This Row],[Felnőtt]],Excel_BuiltIn__FilterDatabase__1[[#This Row],[Senior]],Excel_BuiltIn__FilterDatabase__1[[#This Row],[Super.s]],L1634)</f>
        <v xml:space="preserve">Super.s </v>
      </c>
      <c r="H1634" s="34" t="str">
        <f>IF(L1634="Nő","",IF(Excel_BuiltIn__FilterDatabase__1[[#This Row],[Kor]]&gt;=1=AND(Excel_BuiltIn__FilterDatabase__1[[#This Row],[Kor]]&lt;18),"Junior ",""))</f>
        <v/>
      </c>
      <c r="I1634" s="34" t="str">
        <f>IF(L1634="Nő","",IF(Excel_BuiltIn__FilterDatabase__1[[#This Row],[Kor]]&gt;=18=AND(Excel_BuiltIn__FilterDatabase__1[[#This Row],[Kor]]&lt;=49),"Felnőtt ",""))</f>
        <v/>
      </c>
      <c r="J1634" s="34" t="str">
        <f>IF(L1634="Nő","",IF(Excel_BuiltIn__FilterDatabase__1[[#This Row],[Kor]]&gt;49=AND(Excel_BuiltIn__FilterDatabase__1[[#This Row],[Kor]]&lt;=59),"Senior ",""))</f>
        <v/>
      </c>
      <c r="K1634" s="34" t="str">
        <f>IF(L1634="Nő","",IF(Excel_BuiltIn__FilterDatabase__1[[#This Row],[Kor]]&gt;=60,"Super.s ",""))</f>
        <v xml:space="preserve">Super.s </v>
      </c>
      <c r="L1634" s="34" t="str">
        <f>IF(Excel_BuiltIn__FilterDatabase__1[[#This Row],[Nem]]="Nő","Lady","")</f>
        <v/>
      </c>
    </row>
    <row r="1635" spans="1:12" s="1" customFormat="1" ht="13.8">
      <c r="A1635" s="28">
        <v>5374</v>
      </c>
      <c r="B1635" s="28" t="s">
        <v>1290</v>
      </c>
      <c r="C1635" s="44" t="s">
        <v>2423</v>
      </c>
      <c r="D1635" s="45"/>
      <c r="E1635" s="33" t="str">
        <f>IF(D1635&gt;0,($N$2-Excel_BuiltIn__FilterDatabase__1[[#This Row],[Szül Év.Hó.Nap]])/365.25,"0")</f>
        <v>0</v>
      </c>
      <c r="F1635" s="40"/>
      <c r="G1635" s="34" t="str">
        <f>CONCATENATE(H1635,Excel_BuiltIn__FilterDatabase__1[[#This Row],[Felnőtt]],Excel_BuiltIn__FilterDatabase__1[[#This Row],[Senior]],Excel_BuiltIn__FilterDatabase__1[[#This Row],[Super.s]],L1635)</f>
        <v xml:space="preserve">Super.s </v>
      </c>
      <c r="H1635" s="34" t="str">
        <f>IF(L1635="Nő","",IF(Excel_BuiltIn__FilterDatabase__1[[#This Row],[Kor]]&gt;=1=AND(Excel_BuiltIn__FilterDatabase__1[[#This Row],[Kor]]&lt;18),"Junior ",""))</f>
        <v/>
      </c>
      <c r="I1635" s="34" t="str">
        <f>IF(L1635="Nő","",IF(Excel_BuiltIn__FilterDatabase__1[[#This Row],[Kor]]&gt;=18=AND(Excel_BuiltIn__FilterDatabase__1[[#This Row],[Kor]]&lt;=49),"Felnőtt ",""))</f>
        <v/>
      </c>
      <c r="J1635" s="34" t="str">
        <f>IF(L1635="Nő","",IF(Excel_BuiltIn__FilterDatabase__1[[#This Row],[Kor]]&gt;49=AND(Excel_BuiltIn__FilterDatabase__1[[#This Row],[Kor]]&lt;=59),"Senior ",""))</f>
        <v/>
      </c>
      <c r="K1635" s="34" t="str">
        <f>IF(L1635="Nő","",IF(Excel_BuiltIn__FilterDatabase__1[[#This Row],[Kor]]&gt;=60,"Super.s ",""))</f>
        <v xml:space="preserve">Super.s </v>
      </c>
      <c r="L1635" s="34" t="str">
        <f>IF(Excel_BuiltIn__FilterDatabase__1[[#This Row],[Nem]]="Nő","Lady","")</f>
        <v/>
      </c>
    </row>
    <row r="1636" spans="1:12" s="1" customFormat="1" ht="13.8">
      <c r="A1636" s="28">
        <v>5376</v>
      </c>
      <c r="B1636" s="28" t="s">
        <v>2676</v>
      </c>
      <c r="C1636" s="44" t="s">
        <v>1147</v>
      </c>
      <c r="D1636" s="45"/>
      <c r="E1636" s="33" t="str">
        <f>IF(D1636&gt;0,($N$2-Excel_BuiltIn__FilterDatabase__1[[#This Row],[Szül Év.Hó.Nap]])/365.25,"0")</f>
        <v>0</v>
      </c>
      <c r="F1636" s="40"/>
      <c r="G1636" s="34" t="str">
        <f>CONCATENATE(H1636,Excel_BuiltIn__FilterDatabase__1[[#This Row],[Felnőtt]],Excel_BuiltIn__FilterDatabase__1[[#This Row],[Senior]],Excel_BuiltIn__FilterDatabase__1[[#This Row],[Super.s]],L1636)</f>
        <v xml:space="preserve">Super.s </v>
      </c>
      <c r="H1636" s="34" t="str">
        <f>IF(L1636="Nő","",IF(Excel_BuiltIn__FilterDatabase__1[[#This Row],[Kor]]&gt;=1=AND(Excel_BuiltIn__FilterDatabase__1[[#This Row],[Kor]]&lt;18),"Junior ",""))</f>
        <v/>
      </c>
      <c r="I1636" s="34" t="str">
        <f>IF(L1636="Nő","",IF(Excel_BuiltIn__FilterDatabase__1[[#This Row],[Kor]]&gt;=18=AND(Excel_BuiltIn__FilterDatabase__1[[#This Row],[Kor]]&lt;=49),"Felnőtt ",""))</f>
        <v/>
      </c>
      <c r="J1636" s="34" t="str">
        <f>IF(L1636="Nő","",IF(Excel_BuiltIn__FilterDatabase__1[[#This Row],[Kor]]&gt;49=AND(Excel_BuiltIn__FilterDatabase__1[[#This Row],[Kor]]&lt;=59),"Senior ",""))</f>
        <v/>
      </c>
      <c r="K1636" s="34" t="str">
        <f>IF(L1636="Nő","",IF(Excel_BuiltIn__FilterDatabase__1[[#This Row],[Kor]]&gt;=60,"Super.s ",""))</f>
        <v xml:space="preserve">Super.s </v>
      </c>
      <c r="L1636" s="34" t="str">
        <f>IF(Excel_BuiltIn__FilterDatabase__1[[#This Row],[Nem]]="Nő","Lady","")</f>
        <v/>
      </c>
    </row>
    <row r="1637" spans="1:12" s="1" customFormat="1" ht="13.8">
      <c r="A1637" s="28">
        <v>5377</v>
      </c>
      <c r="B1637" s="28" t="s">
        <v>1291</v>
      </c>
      <c r="C1637" s="44" t="s">
        <v>1147</v>
      </c>
      <c r="D1637" s="45"/>
      <c r="E1637" s="33" t="str">
        <f>IF(D1637&gt;0,($N$2-Excel_BuiltIn__FilterDatabase__1[[#This Row],[Szül Év.Hó.Nap]])/365.25,"0")</f>
        <v>0</v>
      </c>
      <c r="F1637" s="40"/>
      <c r="G1637" s="34" t="str">
        <f>CONCATENATE(H1637,Excel_BuiltIn__FilterDatabase__1[[#This Row],[Felnőtt]],Excel_BuiltIn__FilterDatabase__1[[#This Row],[Senior]],Excel_BuiltIn__FilterDatabase__1[[#This Row],[Super.s]],L1637)</f>
        <v xml:space="preserve">Super.s </v>
      </c>
      <c r="H1637" s="34" t="str">
        <f>IF(L1637="Nő","",IF(Excel_BuiltIn__FilterDatabase__1[[#This Row],[Kor]]&gt;=1=AND(Excel_BuiltIn__FilterDatabase__1[[#This Row],[Kor]]&lt;18),"Junior ",""))</f>
        <v/>
      </c>
      <c r="I1637" s="34" t="str">
        <f>IF(L1637="Nő","",IF(Excel_BuiltIn__FilterDatabase__1[[#This Row],[Kor]]&gt;=18=AND(Excel_BuiltIn__FilterDatabase__1[[#This Row],[Kor]]&lt;=49),"Felnőtt ",""))</f>
        <v/>
      </c>
      <c r="J1637" s="34" t="str">
        <f>IF(L1637="Nő","",IF(Excel_BuiltIn__FilterDatabase__1[[#This Row],[Kor]]&gt;49=AND(Excel_BuiltIn__FilterDatabase__1[[#This Row],[Kor]]&lt;=59),"Senior ",""))</f>
        <v/>
      </c>
      <c r="K1637" s="34" t="str">
        <f>IF(L1637="Nő","",IF(Excel_BuiltIn__FilterDatabase__1[[#This Row],[Kor]]&gt;=60,"Super.s ",""))</f>
        <v xml:space="preserve">Super.s </v>
      </c>
      <c r="L1637" s="34" t="str">
        <f>IF(Excel_BuiltIn__FilterDatabase__1[[#This Row],[Nem]]="Nő","Lady","")</f>
        <v/>
      </c>
    </row>
    <row r="1638" spans="1:12" s="1" customFormat="1" ht="13.8">
      <c r="A1638" s="28">
        <v>5378</v>
      </c>
      <c r="B1638" s="28" t="s">
        <v>1292</v>
      </c>
      <c r="C1638" s="44" t="s">
        <v>1147</v>
      </c>
      <c r="D1638" s="45"/>
      <c r="E1638" s="33" t="str">
        <f>IF(D1638&gt;0,($N$2-Excel_BuiltIn__FilterDatabase__1[[#This Row],[Szül Év.Hó.Nap]])/365.25,"0")</f>
        <v>0</v>
      </c>
      <c r="F1638" s="40"/>
      <c r="G1638" s="34" t="str">
        <f>CONCATENATE(H1638,Excel_BuiltIn__FilterDatabase__1[[#This Row],[Felnőtt]],Excel_BuiltIn__FilterDatabase__1[[#This Row],[Senior]],Excel_BuiltIn__FilterDatabase__1[[#This Row],[Super.s]],L1638)</f>
        <v xml:space="preserve">Super.s </v>
      </c>
      <c r="H1638" s="34" t="str">
        <f>IF(L1638="Nő","",IF(Excel_BuiltIn__FilterDatabase__1[[#This Row],[Kor]]&gt;=1=AND(Excel_BuiltIn__FilterDatabase__1[[#This Row],[Kor]]&lt;18),"Junior ",""))</f>
        <v/>
      </c>
      <c r="I1638" s="34" t="str">
        <f>IF(L1638="Nő","",IF(Excel_BuiltIn__FilterDatabase__1[[#This Row],[Kor]]&gt;=18=AND(Excel_BuiltIn__FilterDatabase__1[[#This Row],[Kor]]&lt;=49),"Felnőtt ",""))</f>
        <v/>
      </c>
      <c r="J1638" s="34" t="str">
        <f>IF(L1638="Nő","",IF(Excel_BuiltIn__FilterDatabase__1[[#This Row],[Kor]]&gt;49=AND(Excel_BuiltIn__FilterDatabase__1[[#This Row],[Kor]]&lt;=59),"Senior ",""))</f>
        <v/>
      </c>
      <c r="K1638" s="34" t="str">
        <f>IF(L1638="Nő","",IF(Excel_BuiltIn__FilterDatabase__1[[#This Row],[Kor]]&gt;=60,"Super.s ",""))</f>
        <v xml:space="preserve">Super.s </v>
      </c>
      <c r="L1638" s="34" t="str">
        <f>IF(Excel_BuiltIn__FilterDatabase__1[[#This Row],[Nem]]="Nő","Lady","")</f>
        <v/>
      </c>
    </row>
    <row r="1639" spans="1:12" s="1" customFormat="1" ht="27.6">
      <c r="A1639" s="28">
        <v>5379</v>
      </c>
      <c r="B1639" s="28" t="s">
        <v>1293</v>
      </c>
      <c r="C1639" s="44" t="s">
        <v>84</v>
      </c>
      <c r="D1639" s="45"/>
      <c r="E1639" s="33" t="str">
        <f>IF(D1639&gt;0,($N$2-Excel_BuiltIn__FilterDatabase__1[[#This Row],[Szül Év.Hó.Nap]])/365.25,"0")</f>
        <v>0</v>
      </c>
      <c r="F1639" s="40"/>
      <c r="G1639" s="34" t="str">
        <f>CONCATENATE(H1639,Excel_BuiltIn__FilterDatabase__1[[#This Row],[Felnőtt]],Excel_BuiltIn__FilterDatabase__1[[#This Row],[Senior]],Excel_BuiltIn__FilterDatabase__1[[#This Row],[Super.s]],L1639)</f>
        <v xml:space="preserve">Super.s </v>
      </c>
      <c r="H1639" s="34" t="str">
        <f>IF(L1639="Nő","",IF(Excel_BuiltIn__FilterDatabase__1[[#This Row],[Kor]]&gt;=1=AND(Excel_BuiltIn__FilterDatabase__1[[#This Row],[Kor]]&lt;18),"Junior ",""))</f>
        <v/>
      </c>
      <c r="I1639" s="34" t="str">
        <f>IF(L1639="Nő","",IF(Excel_BuiltIn__FilterDatabase__1[[#This Row],[Kor]]&gt;=18=AND(Excel_BuiltIn__FilterDatabase__1[[#This Row],[Kor]]&lt;=49),"Felnőtt ",""))</f>
        <v/>
      </c>
      <c r="J1639" s="34" t="str">
        <f>IF(L1639="Nő","",IF(Excel_BuiltIn__FilterDatabase__1[[#This Row],[Kor]]&gt;49=AND(Excel_BuiltIn__FilterDatabase__1[[#This Row],[Kor]]&lt;=59),"Senior ",""))</f>
        <v/>
      </c>
      <c r="K1639" s="34" t="str">
        <f>IF(L1639="Nő","",IF(Excel_BuiltIn__FilterDatabase__1[[#This Row],[Kor]]&gt;=60,"Super.s ",""))</f>
        <v xml:space="preserve">Super.s </v>
      </c>
      <c r="L1639" s="34" t="str">
        <f>IF(Excel_BuiltIn__FilterDatabase__1[[#This Row],[Nem]]="Nő","Lady","")</f>
        <v/>
      </c>
    </row>
    <row r="1640" spans="1:12" s="1" customFormat="1" ht="13.8">
      <c r="A1640" s="28">
        <v>5382</v>
      </c>
      <c r="B1640" s="28" t="s">
        <v>2677</v>
      </c>
      <c r="C1640" s="44" t="s">
        <v>2364</v>
      </c>
      <c r="D1640" s="45"/>
      <c r="E1640" s="33" t="str">
        <f>IF(D1640&gt;0,($N$2-Excel_BuiltIn__FilterDatabase__1[[#This Row],[Szül Év.Hó.Nap]])/365.25,"0")</f>
        <v>0</v>
      </c>
      <c r="F1640" s="40"/>
      <c r="G1640" s="34" t="str">
        <f>CONCATENATE(H1640,Excel_BuiltIn__FilterDatabase__1[[#This Row],[Felnőtt]],Excel_BuiltIn__FilterDatabase__1[[#This Row],[Senior]],Excel_BuiltIn__FilterDatabase__1[[#This Row],[Super.s]],L1640)</f>
        <v xml:space="preserve">Super.s </v>
      </c>
      <c r="H1640" s="34" t="str">
        <f>IF(L1640="Nő","",IF(Excel_BuiltIn__FilterDatabase__1[[#This Row],[Kor]]&gt;=1=AND(Excel_BuiltIn__FilterDatabase__1[[#This Row],[Kor]]&lt;18),"Junior ",""))</f>
        <v/>
      </c>
      <c r="I1640" s="34" t="str">
        <f>IF(L1640="Nő","",IF(Excel_BuiltIn__FilterDatabase__1[[#This Row],[Kor]]&gt;=18=AND(Excel_BuiltIn__FilterDatabase__1[[#This Row],[Kor]]&lt;=49),"Felnőtt ",""))</f>
        <v/>
      </c>
      <c r="J1640" s="34" t="str">
        <f>IF(L1640="Nő","",IF(Excel_BuiltIn__FilterDatabase__1[[#This Row],[Kor]]&gt;49=AND(Excel_BuiltIn__FilterDatabase__1[[#This Row],[Kor]]&lt;=59),"Senior ",""))</f>
        <v/>
      </c>
      <c r="K1640" s="34" t="str">
        <f>IF(L1640="Nő","",IF(Excel_BuiltIn__FilterDatabase__1[[#This Row],[Kor]]&gt;=60,"Super.s ",""))</f>
        <v xml:space="preserve">Super.s </v>
      </c>
      <c r="L1640" s="34" t="str">
        <f>IF(Excel_BuiltIn__FilterDatabase__1[[#This Row],[Nem]]="Nő","Lady","")</f>
        <v/>
      </c>
    </row>
    <row r="1641" spans="1:12" s="1" customFormat="1" ht="13.8">
      <c r="A1641" s="28">
        <v>5383</v>
      </c>
      <c r="B1641" s="28" t="s">
        <v>1294</v>
      </c>
      <c r="C1641" s="44" t="s">
        <v>942</v>
      </c>
      <c r="D1641" s="45"/>
      <c r="E1641" s="33" t="str">
        <f>IF(D1641&gt;0,($N$2-Excel_BuiltIn__FilterDatabase__1[[#This Row],[Szül Év.Hó.Nap]])/365.25,"0")</f>
        <v>0</v>
      </c>
      <c r="F1641" s="40"/>
      <c r="G1641" s="34" t="str">
        <f>CONCATENATE(H1641,Excel_BuiltIn__FilterDatabase__1[[#This Row],[Felnőtt]],Excel_BuiltIn__FilterDatabase__1[[#This Row],[Senior]],Excel_BuiltIn__FilterDatabase__1[[#This Row],[Super.s]],L1641)</f>
        <v xml:space="preserve">Super.s </v>
      </c>
      <c r="H1641" s="34" t="str">
        <f>IF(L1641="Nő","",IF(Excel_BuiltIn__FilterDatabase__1[[#This Row],[Kor]]&gt;=1=AND(Excel_BuiltIn__FilterDatabase__1[[#This Row],[Kor]]&lt;18),"Junior ",""))</f>
        <v/>
      </c>
      <c r="I1641" s="34" t="str">
        <f>IF(L1641="Nő","",IF(Excel_BuiltIn__FilterDatabase__1[[#This Row],[Kor]]&gt;=18=AND(Excel_BuiltIn__FilterDatabase__1[[#This Row],[Kor]]&lt;=49),"Felnőtt ",""))</f>
        <v/>
      </c>
      <c r="J1641" s="34" t="str">
        <f>IF(L1641="Nő","",IF(Excel_BuiltIn__FilterDatabase__1[[#This Row],[Kor]]&gt;49=AND(Excel_BuiltIn__FilterDatabase__1[[#This Row],[Kor]]&lt;=59),"Senior ",""))</f>
        <v/>
      </c>
      <c r="K1641" s="34" t="str">
        <f>IF(L1641="Nő","",IF(Excel_BuiltIn__FilterDatabase__1[[#This Row],[Kor]]&gt;=60,"Super.s ",""))</f>
        <v xml:space="preserve">Super.s </v>
      </c>
      <c r="L1641" s="34" t="str">
        <f>IF(Excel_BuiltIn__FilterDatabase__1[[#This Row],[Nem]]="Nő","Lady","")</f>
        <v/>
      </c>
    </row>
    <row r="1642" spans="1:12" s="1" customFormat="1" ht="27.6">
      <c r="A1642" s="28">
        <v>5384</v>
      </c>
      <c r="B1642" s="28" t="s">
        <v>1295</v>
      </c>
      <c r="C1642" s="44" t="s">
        <v>1011</v>
      </c>
      <c r="D1642" s="45"/>
      <c r="E1642" s="33" t="str">
        <f>IF(D1642&gt;0,($N$2-Excel_BuiltIn__FilterDatabase__1[[#This Row],[Szül Év.Hó.Nap]])/365.25,"0")</f>
        <v>0</v>
      </c>
      <c r="F1642" s="40"/>
      <c r="G1642" s="34" t="str">
        <f>CONCATENATE(H1642,Excel_BuiltIn__FilterDatabase__1[[#This Row],[Felnőtt]],Excel_BuiltIn__FilterDatabase__1[[#This Row],[Senior]],Excel_BuiltIn__FilterDatabase__1[[#This Row],[Super.s]],L1642)</f>
        <v xml:space="preserve">Super.s </v>
      </c>
      <c r="H1642" s="34" t="str">
        <f>IF(L1642="Nő","",IF(Excel_BuiltIn__FilterDatabase__1[[#This Row],[Kor]]&gt;=1=AND(Excel_BuiltIn__FilterDatabase__1[[#This Row],[Kor]]&lt;18),"Junior ",""))</f>
        <v/>
      </c>
      <c r="I1642" s="34" t="str">
        <f>IF(L1642="Nő","",IF(Excel_BuiltIn__FilterDatabase__1[[#This Row],[Kor]]&gt;=18=AND(Excel_BuiltIn__FilterDatabase__1[[#This Row],[Kor]]&lt;=49),"Felnőtt ",""))</f>
        <v/>
      </c>
      <c r="J1642" s="34" t="str">
        <f>IF(L1642="Nő","",IF(Excel_BuiltIn__FilterDatabase__1[[#This Row],[Kor]]&gt;49=AND(Excel_BuiltIn__FilterDatabase__1[[#This Row],[Kor]]&lt;=59),"Senior ",""))</f>
        <v/>
      </c>
      <c r="K1642" s="34" t="str">
        <f>IF(L1642="Nő","",IF(Excel_BuiltIn__FilterDatabase__1[[#This Row],[Kor]]&gt;=60,"Super.s ",""))</f>
        <v xml:space="preserve">Super.s </v>
      </c>
      <c r="L1642" s="34" t="str">
        <f>IF(Excel_BuiltIn__FilterDatabase__1[[#This Row],[Nem]]="Nő","Lady","")</f>
        <v/>
      </c>
    </row>
    <row r="1643" spans="1:12" s="1" customFormat="1" ht="13.8">
      <c r="A1643" s="28">
        <v>5396</v>
      </c>
      <c r="B1643" s="28" t="s">
        <v>1296</v>
      </c>
      <c r="C1643" s="44" t="s">
        <v>942</v>
      </c>
      <c r="D1643" s="45"/>
      <c r="E1643" s="33" t="str">
        <f>IF(D1643&gt;0,($N$2-Excel_BuiltIn__FilterDatabase__1[[#This Row],[Szül Év.Hó.Nap]])/365.25,"0")</f>
        <v>0</v>
      </c>
      <c r="F1643" s="40"/>
      <c r="G1643" s="34" t="str">
        <f>CONCATENATE(H1643,Excel_BuiltIn__FilterDatabase__1[[#This Row],[Felnőtt]],Excel_BuiltIn__FilterDatabase__1[[#This Row],[Senior]],Excel_BuiltIn__FilterDatabase__1[[#This Row],[Super.s]],L1643)</f>
        <v xml:space="preserve">Super.s </v>
      </c>
      <c r="H1643" s="34" t="str">
        <f>IF(L1643="Nő","",IF(Excel_BuiltIn__FilterDatabase__1[[#This Row],[Kor]]&gt;=1=AND(Excel_BuiltIn__FilterDatabase__1[[#This Row],[Kor]]&lt;18),"Junior ",""))</f>
        <v/>
      </c>
      <c r="I1643" s="34" t="str">
        <f>IF(L1643="Nő","",IF(Excel_BuiltIn__FilterDatabase__1[[#This Row],[Kor]]&gt;=18=AND(Excel_BuiltIn__FilterDatabase__1[[#This Row],[Kor]]&lt;=49),"Felnőtt ",""))</f>
        <v/>
      </c>
      <c r="J1643" s="34" t="str">
        <f>IF(L1643="Nő","",IF(Excel_BuiltIn__FilterDatabase__1[[#This Row],[Kor]]&gt;49=AND(Excel_BuiltIn__FilterDatabase__1[[#This Row],[Kor]]&lt;=59),"Senior ",""))</f>
        <v/>
      </c>
      <c r="K1643" s="34" t="str">
        <f>IF(L1643="Nő","",IF(Excel_BuiltIn__FilterDatabase__1[[#This Row],[Kor]]&gt;=60,"Super.s ",""))</f>
        <v xml:space="preserve">Super.s </v>
      </c>
      <c r="L1643" s="34" t="str">
        <f>IF(Excel_BuiltIn__FilterDatabase__1[[#This Row],[Nem]]="Nő","Lady","")</f>
        <v/>
      </c>
    </row>
    <row r="1644" spans="1:12" s="1" customFormat="1" ht="27.6">
      <c r="A1644" s="28">
        <v>5400</v>
      </c>
      <c r="B1644" s="28" t="s">
        <v>1297</v>
      </c>
      <c r="C1644" s="44" t="s">
        <v>959</v>
      </c>
      <c r="D1644" s="45"/>
      <c r="E1644" s="33" t="str">
        <f>IF(D1644&gt;0,($N$2-Excel_BuiltIn__FilterDatabase__1[[#This Row],[Szül Év.Hó.Nap]])/365.25,"0")</f>
        <v>0</v>
      </c>
      <c r="F1644" s="40"/>
      <c r="G1644" s="34" t="str">
        <f>CONCATENATE(H1644,Excel_BuiltIn__FilterDatabase__1[[#This Row],[Felnőtt]],Excel_BuiltIn__FilterDatabase__1[[#This Row],[Senior]],Excel_BuiltIn__FilterDatabase__1[[#This Row],[Super.s]],L1644)</f>
        <v xml:space="preserve">Super.s </v>
      </c>
      <c r="H1644" s="34" t="str">
        <f>IF(L1644="Nő","",IF(Excel_BuiltIn__FilterDatabase__1[[#This Row],[Kor]]&gt;=1=AND(Excel_BuiltIn__FilterDatabase__1[[#This Row],[Kor]]&lt;18),"Junior ",""))</f>
        <v/>
      </c>
      <c r="I1644" s="34" t="str">
        <f>IF(L1644="Nő","",IF(Excel_BuiltIn__FilterDatabase__1[[#This Row],[Kor]]&gt;=18=AND(Excel_BuiltIn__FilterDatabase__1[[#This Row],[Kor]]&lt;=49),"Felnőtt ",""))</f>
        <v/>
      </c>
      <c r="J1644" s="34" t="str">
        <f>IF(L1644="Nő","",IF(Excel_BuiltIn__FilterDatabase__1[[#This Row],[Kor]]&gt;49=AND(Excel_BuiltIn__FilterDatabase__1[[#This Row],[Kor]]&lt;=59),"Senior ",""))</f>
        <v/>
      </c>
      <c r="K1644" s="34" t="str">
        <f>IF(L1644="Nő","",IF(Excel_BuiltIn__FilterDatabase__1[[#This Row],[Kor]]&gt;=60,"Super.s ",""))</f>
        <v xml:space="preserve">Super.s </v>
      </c>
      <c r="L1644" s="34" t="str">
        <f>IF(Excel_BuiltIn__FilterDatabase__1[[#This Row],[Nem]]="Nő","Lady","")</f>
        <v/>
      </c>
    </row>
    <row r="1645" spans="1:12" s="1" customFormat="1" ht="13.8">
      <c r="A1645" s="28">
        <v>5403</v>
      </c>
      <c r="B1645" s="28" t="s">
        <v>1299</v>
      </c>
      <c r="C1645" s="44" t="s">
        <v>936</v>
      </c>
      <c r="D1645" s="45"/>
      <c r="E1645" s="33" t="str">
        <f>IF(D1645&gt;0,($N$2-Excel_BuiltIn__FilterDatabase__1[[#This Row],[Szül Év.Hó.Nap]])/365.25,"0")</f>
        <v>0</v>
      </c>
      <c r="F1645" s="40"/>
      <c r="G1645" s="34" t="str">
        <f>CONCATENATE(H1645,Excel_BuiltIn__FilterDatabase__1[[#This Row],[Felnőtt]],Excel_BuiltIn__FilterDatabase__1[[#This Row],[Senior]],Excel_BuiltIn__FilterDatabase__1[[#This Row],[Super.s]],L1645)</f>
        <v xml:space="preserve">Super.s </v>
      </c>
      <c r="H1645" s="34" t="str">
        <f>IF(L1645="Nő","",IF(Excel_BuiltIn__FilterDatabase__1[[#This Row],[Kor]]&gt;=1=AND(Excel_BuiltIn__FilterDatabase__1[[#This Row],[Kor]]&lt;18),"Junior ",""))</f>
        <v/>
      </c>
      <c r="I1645" s="34" t="str">
        <f>IF(L1645="Nő","",IF(Excel_BuiltIn__FilterDatabase__1[[#This Row],[Kor]]&gt;=18=AND(Excel_BuiltIn__FilterDatabase__1[[#This Row],[Kor]]&lt;=49),"Felnőtt ",""))</f>
        <v/>
      </c>
      <c r="J1645" s="34" t="str">
        <f>IF(L1645="Nő","",IF(Excel_BuiltIn__FilterDatabase__1[[#This Row],[Kor]]&gt;49=AND(Excel_BuiltIn__FilterDatabase__1[[#This Row],[Kor]]&lt;=59),"Senior ",""))</f>
        <v/>
      </c>
      <c r="K1645" s="34" t="str">
        <f>IF(L1645="Nő","",IF(Excel_BuiltIn__FilterDatabase__1[[#This Row],[Kor]]&gt;=60,"Super.s ",""))</f>
        <v xml:space="preserve">Super.s </v>
      </c>
      <c r="L1645" s="34" t="str">
        <f>IF(Excel_BuiltIn__FilterDatabase__1[[#This Row],[Nem]]="Nő","Lady","")</f>
        <v/>
      </c>
    </row>
    <row r="1646" spans="1:12" s="1" customFormat="1" ht="13.8">
      <c r="A1646" s="28">
        <v>5411</v>
      </c>
      <c r="B1646" s="28" t="s">
        <v>1300</v>
      </c>
      <c r="C1646" s="44" t="s">
        <v>27</v>
      </c>
      <c r="D1646" s="45"/>
      <c r="E1646" s="33" t="str">
        <f>IF(D1646&gt;0,($N$2-Excel_BuiltIn__FilterDatabase__1[[#This Row],[Szül Év.Hó.Nap]])/365.25,"0")</f>
        <v>0</v>
      </c>
      <c r="F1646" s="40"/>
      <c r="G1646" s="34" t="str">
        <f>CONCATENATE(H1646,Excel_BuiltIn__FilterDatabase__1[[#This Row],[Felnőtt]],Excel_BuiltIn__FilterDatabase__1[[#This Row],[Senior]],Excel_BuiltIn__FilterDatabase__1[[#This Row],[Super.s]],L1646)</f>
        <v xml:space="preserve">Super.s </v>
      </c>
      <c r="H1646" s="34" t="str">
        <f>IF(L1646="Nő","",IF(Excel_BuiltIn__FilterDatabase__1[[#This Row],[Kor]]&gt;=1=AND(Excel_BuiltIn__FilterDatabase__1[[#This Row],[Kor]]&lt;18),"Junior ",""))</f>
        <v/>
      </c>
      <c r="I1646" s="34" t="str">
        <f>IF(L1646="Nő","",IF(Excel_BuiltIn__FilterDatabase__1[[#This Row],[Kor]]&gt;=18=AND(Excel_BuiltIn__FilterDatabase__1[[#This Row],[Kor]]&lt;=49),"Felnőtt ",""))</f>
        <v/>
      </c>
      <c r="J1646" s="34" t="str">
        <f>IF(L1646="Nő","",IF(Excel_BuiltIn__FilterDatabase__1[[#This Row],[Kor]]&gt;49=AND(Excel_BuiltIn__FilterDatabase__1[[#This Row],[Kor]]&lt;=59),"Senior ",""))</f>
        <v/>
      </c>
      <c r="K1646" s="34" t="str">
        <f>IF(L1646="Nő","",IF(Excel_BuiltIn__FilterDatabase__1[[#This Row],[Kor]]&gt;=60,"Super.s ",""))</f>
        <v xml:space="preserve">Super.s </v>
      </c>
      <c r="L1646" s="34" t="str">
        <f>IF(Excel_BuiltIn__FilterDatabase__1[[#This Row],[Nem]]="Nő","Lady","")</f>
        <v/>
      </c>
    </row>
    <row r="1647" spans="1:12" s="1" customFormat="1" ht="27.6">
      <c r="A1647" s="28">
        <v>5417</v>
      </c>
      <c r="B1647" s="28" t="s">
        <v>2678</v>
      </c>
      <c r="C1647" s="44" t="s">
        <v>2481</v>
      </c>
      <c r="D1647" s="45"/>
      <c r="E1647" s="33" t="str">
        <f>IF(D1647&gt;0,($N$2-Excel_BuiltIn__FilterDatabase__1[[#This Row],[Szül Év.Hó.Nap]])/365.25,"0")</f>
        <v>0</v>
      </c>
      <c r="F1647" s="40"/>
      <c r="G1647" s="34" t="str">
        <f>CONCATENATE(H1647,Excel_BuiltIn__FilterDatabase__1[[#This Row],[Felnőtt]],Excel_BuiltIn__FilterDatabase__1[[#This Row],[Senior]],Excel_BuiltIn__FilterDatabase__1[[#This Row],[Super.s]],L1647)</f>
        <v xml:space="preserve">Super.s </v>
      </c>
      <c r="H1647" s="34" t="str">
        <f>IF(L1647="Nő","",IF(Excel_BuiltIn__FilterDatabase__1[[#This Row],[Kor]]&gt;=1=AND(Excel_BuiltIn__FilterDatabase__1[[#This Row],[Kor]]&lt;18),"Junior ",""))</f>
        <v/>
      </c>
      <c r="I1647" s="34" t="str">
        <f>IF(L1647="Nő","",IF(Excel_BuiltIn__FilterDatabase__1[[#This Row],[Kor]]&gt;=18=AND(Excel_BuiltIn__FilterDatabase__1[[#This Row],[Kor]]&lt;=49),"Felnőtt ",""))</f>
        <v/>
      </c>
      <c r="J1647" s="34" t="str">
        <f>IF(L1647="Nő","",IF(Excel_BuiltIn__FilterDatabase__1[[#This Row],[Kor]]&gt;49=AND(Excel_BuiltIn__FilterDatabase__1[[#This Row],[Kor]]&lt;=59),"Senior ",""))</f>
        <v/>
      </c>
      <c r="K1647" s="34" t="str">
        <f>IF(L1647="Nő","",IF(Excel_BuiltIn__FilterDatabase__1[[#This Row],[Kor]]&gt;=60,"Super.s ",""))</f>
        <v xml:space="preserve">Super.s </v>
      </c>
      <c r="L1647" s="34" t="str">
        <f>IF(Excel_BuiltIn__FilterDatabase__1[[#This Row],[Nem]]="Nő","Lady","")</f>
        <v/>
      </c>
    </row>
    <row r="1648" spans="1:12" s="1" customFormat="1" ht="27.6">
      <c r="A1648" s="28">
        <v>5419</v>
      </c>
      <c r="B1648" s="28" t="s">
        <v>1301</v>
      </c>
      <c r="C1648" s="44" t="s">
        <v>589</v>
      </c>
      <c r="D1648" s="45"/>
      <c r="E1648" s="33" t="str">
        <f>IF(D1648&gt;0,($N$2-Excel_BuiltIn__FilterDatabase__1[[#This Row],[Szül Év.Hó.Nap]])/365.25,"0")</f>
        <v>0</v>
      </c>
      <c r="F1648" s="40"/>
      <c r="G1648" s="34" t="str">
        <f>CONCATENATE(H1648,Excel_BuiltIn__FilterDatabase__1[[#This Row],[Felnőtt]],Excel_BuiltIn__FilterDatabase__1[[#This Row],[Senior]],Excel_BuiltIn__FilterDatabase__1[[#This Row],[Super.s]],L1648)</f>
        <v xml:space="preserve">Super.s </v>
      </c>
      <c r="H1648" s="34" t="str">
        <f>IF(L1648="Nő","",IF(Excel_BuiltIn__FilterDatabase__1[[#This Row],[Kor]]&gt;=1=AND(Excel_BuiltIn__FilterDatabase__1[[#This Row],[Kor]]&lt;18),"Junior ",""))</f>
        <v/>
      </c>
      <c r="I1648" s="34" t="str">
        <f>IF(L1648="Nő","",IF(Excel_BuiltIn__FilterDatabase__1[[#This Row],[Kor]]&gt;=18=AND(Excel_BuiltIn__FilterDatabase__1[[#This Row],[Kor]]&lt;=49),"Felnőtt ",""))</f>
        <v/>
      </c>
      <c r="J1648" s="34" t="str">
        <f>IF(L1648="Nő","",IF(Excel_BuiltIn__FilterDatabase__1[[#This Row],[Kor]]&gt;49=AND(Excel_BuiltIn__FilterDatabase__1[[#This Row],[Kor]]&lt;=59),"Senior ",""))</f>
        <v/>
      </c>
      <c r="K1648" s="34" t="str">
        <f>IF(L1648="Nő","",IF(Excel_BuiltIn__FilterDatabase__1[[#This Row],[Kor]]&gt;=60,"Super.s ",""))</f>
        <v xml:space="preserve">Super.s </v>
      </c>
      <c r="L1648" s="34" t="str">
        <f>IF(Excel_BuiltIn__FilterDatabase__1[[#This Row],[Nem]]="Nő","Lady","")</f>
        <v/>
      </c>
    </row>
    <row r="1649" spans="1:12" s="1" customFormat="1" ht="27.6">
      <c r="A1649" s="28">
        <v>5425</v>
      </c>
      <c r="B1649" s="28" t="s">
        <v>2679</v>
      </c>
      <c r="C1649" s="44" t="s">
        <v>962</v>
      </c>
      <c r="D1649" s="45"/>
      <c r="E1649" s="33" t="str">
        <f>IF(D1649&gt;0,($N$2-Excel_BuiltIn__FilterDatabase__1[[#This Row],[Szül Év.Hó.Nap]])/365.25,"0")</f>
        <v>0</v>
      </c>
      <c r="F1649" s="40"/>
      <c r="G1649" s="34" t="str">
        <f>CONCATENATE(H1649,Excel_BuiltIn__FilterDatabase__1[[#This Row],[Felnőtt]],Excel_BuiltIn__FilterDatabase__1[[#This Row],[Senior]],Excel_BuiltIn__FilterDatabase__1[[#This Row],[Super.s]],L1649)</f>
        <v xml:space="preserve">Super.s </v>
      </c>
      <c r="H1649" s="34" t="str">
        <f>IF(L1649="Nő","",IF(Excel_BuiltIn__FilterDatabase__1[[#This Row],[Kor]]&gt;=1=AND(Excel_BuiltIn__FilterDatabase__1[[#This Row],[Kor]]&lt;18),"Junior ",""))</f>
        <v/>
      </c>
      <c r="I1649" s="34" t="str">
        <f>IF(L1649="Nő","",IF(Excel_BuiltIn__FilterDatabase__1[[#This Row],[Kor]]&gt;=18=AND(Excel_BuiltIn__FilterDatabase__1[[#This Row],[Kor]]&lt;=49),"Felnőtt ",""))</f>
        <v/>
      </c>
      <c r="J1649" s="34" t="str">
        <f>IF(L1649="Nő","",IF(Excel_BuiltIn__FilterDatabase__1[[#This Row],[Kor]]&gt;49=AND(Excel_BuiltIn__FilterDatabase__1[[#This Row],[Kor]]&lt;=59),"Senior ",""))</f>
        <v/>
      </c>
      <c r="K1649" s="34" t="str">
        <f>IF(L1649="Nő","",IF(Excel_BuiltIn__FilterDatabase__1[[#This Row],[Kor]]&gt;=60,"Super.s ",""))</f>
        <v xml:space="preserve">Super.s </v>
      </c>
      <c r="L1649" s="34" t="str">
        <f>IF(Excel_BuiltIn__FilterDatabase__1[[#This Row],[Nem]]="Nő","Lady","")</f>
        <v/>
      </c>
    </row>
    <row r="1650" spans="1:12" s="1" customFormat="1" ht="13.8">
      <c r="A1650" s="28">
        <v>5427</v>
      </c>
      <c r="B1650" s="28" t="s">
        <v>1302</v>
      </c>
      <c r="C1650" s="44" t="s">
        <v>589</v>
      </c>
      <c r="D1650" s="45"/>
      <c r="E1650" s="33" t="str">
        <f>IF(D1650&gt;0,($N$2-Excel_BuiltIn__FilterDatabase__1[[#This Row],[Szül Év.Hó.Nap]])/365.25,"0")</f>
        <v>0</v>
      </c>
      <c r="F1650" s="40"/>
      <c r="G1650" s="34" t="str">
        <f>CONCATENATE(H1650,Excel_BuiltIn__FilterDatabase__1[[#This Row],[Felnőtt]],Excel_BuiltIn__FilterDatabase__1[[#This Row],[Senior]],Excel_BuiltIn__FilterDatabase__1[[#This Row],[Super.s]],L1650)</f>
        <v xml:space="preserve">Super.s </v>
      </c>
      <c r="H1650" s="34" t="str">
        <f>IF(L1650="Nő","",IF(Excel_BuiltIn__FilterDatabase__1[[#This Row],[Kor]]&gt;=1=AND(Excel_BuiltIn__FilterDatabase__1[[#This Row],[Kor]]&lt;18),"Junior ",""))</f>
        <v/>
      </c>
      <c r="I1650" s="34" t="str">
        <f>IF(L1650="Nő","",IF(Excel_BuiltIn__FilterDatabase__1[[#This Row],[Kor]]&gt;=18=AND(Excel_BuiltIn__FilterDatabase__1[[#This Row],[Kor]]&lt;=49),"Felnőtt ",""))</f>
        <v/>
      </c>
      <c r="J1650" s="34" t="str">
        <f>IF(L1650="Nő","",IF(Excel_BuiltIn__FilterDatabase__1[[#This Row],[Kor]]&gt;49=AND(Excel_BuiltIn__FilterDatabase__1[[#This Row],[Kor]]&lt;=59),"Senior ",""))</f>
        <v/>
      </c>
      <c r="K1650" s="34" t="str">
        <f>IF(L1650="Nő","",IF(Excel_BuiltIn__FilterDatabase__1[[#This Row],[Kor]]&gt;=60,"Super.s ",""))</f>
        <v xml:space="preserve">Super.s </v>
      </c>
      <c r="L1650" s="34" t="str">
        <f>IF(Excel_BuiltIn__FilterDatabase__1[[#This Row],[Nem]]="Nő","Lady","")</f>
        <v/>
      </c>
    </row>
    <row r="1651" spans="1:12" s="1" customFormat="1" ht="13.8">
      <c r="A1651" s="28">
        <v>5431</v>
      </c>
      <c r="B1651" s="28" t="s">
        <v>2680</v>
      </c>
      <c r="C1651" s="44" t="s">
        <v>85</v>
      </c>
      <c r="D1651" s="45"/>
      <c r="E1651" s="33" t="str">
        <f>IF(D1651&gt;0,($N$2-Excel_BuiltIn__FilterDatabase__1[[#This Row],[Szül Év.Hó.Nap]])/365.25,"0")</f>
        <v>0</v>
      </c>
      <c r="F1651" s="40"/>
      <c r="G1651" s="34" t="str">
        <f>CONCATENATE(H1651,Excel_BuiltIn__FilterDatabase__1[[#This Row],[Felnőtt]],Excel_BuiltIn__FilterDatabase__1[[#This Row],[Senior]],Excel_BuiltIn__FilterDatabase__1[[#This Row],[Super.s]],L1651)</f>
        <v xml:space="preserve">Super.s </v>
      </c>
      <c r="H1651" s="34" t="str">
        <f>IF(L1651="Nő","",IF(Excel_BuiltIn__FilterDatabase__1[[#This Row],[Kor]]&gt;=1=AND(Excel_BuiltIn__FilterDatabase__1[[#This Row],[Kor]]&lt;18),"Junior ",""))</f>
        <v/>
      </c>
      <c r="I1651" s="34" t="str">
        <f>IF(L1651="Nő","",IF(Excel_BuiltIn__FilterDatabase__1[[#This Row],[Kor]]&gt;=18=AND(Excel_BuiltIn__FilterDatabase__1[[#This Row],[Kor]]&lt;=49),"Felnőtt ",""))</f>
        <v/>
      </c>
      <c r="J1651" s="34" t="str">
        <f>IF(L1651="Nő","",IF(Excel_BuiltIn__FilterDatabase__1[[#This Row],[Kor]]&gt;49=AND(Excel_BuiltIn__FilterDatabase__1[[#This Row],[Kor]]&lt;=59),"Senior ",""))</f>
        <v/>
      </c>
      <c r="K1651" s="34" t="str">
        <f>IF(L1651="Nő","",IF(Excel_BuiltIn__FilterDatabase__1[[#This Row],[Kor]]&gt;=60,"Super.s ",""))</f>
        <v xml:space="preserve">Super.s </v>
      </c>
      <c r="L1651" s="34" t="str">
        <f>IF(Excel_BuiltIn__FilterDatabase__1[[#This Row],[Nem]]="Nő","Lady","")</f>
        <v/>
      </c>
    </row>
    <row r="1652" spans="1:12" s="1" customFormat="1" ht="13.8">
      <c r="A1652" s="28">
        <v>5438</v>
      </c>
      <c r="B1652" s="28" t="s">
        <v>1303</v>
      </c>
      <c r="C1652" s="44" t="s">
        <v>589</v>
      </c>
      <c r="D1652" s="45"/>
      <c r="E1652" s="33" t="str">
        <f>IF(D1652&gt;0,($N$2-Excel_BuiltIn__FilterDatabase__1[[#This Row],[Szül Év.Hó.Nap]])/365.25,"0")</f>
        <v>0</v>
      </c>
      <c r="F1652" s="40"/>
      <c r="G1652" s="34" t="str">
        <f>CONCATENATE(H1652,Excel_BuiltIn__FilterDatabase__1[[#This Row],[Felnőtt]],Excel_BuiltIn__FilterDatabase__1[[#This Row],[Senior]],Excel_BuiltIn__FilterDatabase__1[[#This Row],[Super.s]],L1652)</f>
        <v xml:space="preserve">Super.s </v>
      </c>
      <c r="H1652" s="34" t="str">
        <f>IF(L1652="Nő","",IF(Excel_BuiltIn__FilterDatabase__1[[#This Row],[Kor]]&gt;=1=AND(Excel_BuiltIn__FilterDatabase__1[[#This Row],[Kor]]&lt;18),"Junior ",""))</f>
        <v/>
      </c>
      <c r="I1652" s="34" t="str">
        <f>IF(L1652="Nő","",IF(Excel_BuiltIn__FilterDatabase__1[[#This Row],[Kor]]&gt;=18=AND(Excel_BuiltIn__FilterDatabase__1[[#This Row],[Kor]]&lt;=49),"Felnőtt ",""))</f>
        <v/>
      </c>
      <c r="J1652" s="34" t="str">
        <f>IF(L1652="Nő","",IF(Excel_BuiltIn__FilterDatabase__1[[#This Row],[Kor]]&gt;49=AND(Excel_BuiltIn__FilterDatabase__1[[#This Row],[Kor]]&lt;=59),"Senior ",""))</f>
        <v/>
      </c>
      <c r="K1652" s="34" t="str">
        <f>IF(L1652="Nő","",IF(Excel_BuiltIn__FilterDatabase__1[[#This Row],[Kor]]&gt;=60,"Super.s ",""))</f>
        <v xml:space="preserve">Super.s </v>
      </c>
      <c r="L1652" s="34" t="str">
        <f>IF(Excel_BuiltIn__FilterDatabase__1[[#This Row],[Nem]]="Nő","Lady","")</f>
        <v/>
      </c>
    </row>
    <row r="1653" spans="1:12" s="1" customFormat="1" ht="13.8">
      <c r="A1653" s="28">
        <v>5440</v>
      </c>
      <c r="B1653" s="28" t="s">
        <v>500</v>
      </c>
      <c r="C1653" s="44" t="s">
        <v>27</v>
      </c>
      <c r="D1653" s="45"/>
      <c r="E1653" s="33" t="str">
        <f>IF(D1653&gt;0,($N$2-Excel_BuiltIn__FilterDatabase__1[[#This Row],[Szül Év.Hó.Nap]])/365.25,"0")</f>
        <v>0</v>
      </c>
      <c r="F1653" s="40"/>
      <c r="G1653" s="34" t="str">
        <f>CONCATENATE(H1653,Excel_BuiltIn__FilterDatabase__1[[#This Row],[Felnőtt]],Excel_BuiltIn__FilterDatabase__1[[#This Row],[Senior]],Excel_BuiltIn__FilterDatabase__1[[#This Row],[Super.s]],L1653)</f>
        <v xml:space="preserve">Super.s </v>
      </c>
      <c r="H1653" s="34" t="str">
        <f>IF(L1653="Nő","",IF(Excel_BuiltIn__FilterDatabase__1[[#This Row],[Kor]]&gt;=1=AND(Excel_BuiltIn__FilterDatabase__1[[#This Row],[Kor]]&lt;18),"Junior ",""))</f>
        <v/>
      </c>
      <c r="I1653" s="34" t="str">
        <f>IF(L1653="Nő","",IF(Excel_BuiltIn__FilterDatabase__1[[#This Row],[Kor]]&gt;=18=AND(Excel_BuiltIn__FilterDatabase__1[[#This Row],[Kor]]&lt;=49),"Felnőtt ",""))</f>
        <v/>
      </c>
      <c r="J1653" s="34" t="str">
        <f>IF(L1653="Nő","",IF(Excel_BuiltIn__FilterDatabase__1[[#This Row],[Kor]]&gt;49=AND(Excel_BuiltIn__FilterDatabase__1[[#This Row],[Kor]]&lt;=59),"Senior ",""))</f>
        <v/>
      </c>
      <c r="K1653" s="34" t="str">
        <f>IF(L1653="Nő","",IF(Excel_BuiltIn__FilterDatabase__1[[#This Row],[Kor]]&gt;=60,"Super.s ",""))</f>
        <v xml:space="preserve">Super.s </v>
      </c>
      <c r="L1653" s="34" t="str">
        <f>IF(Excel_BuiltIn__FilterDatabase__1[[#This Row],[Nem]]="Nő","Lady","")</f>
        <v/>
      </c>
    </row>
    <row r="1654" spans="1:12" s="1" customFormat="1" ht="13.8">
      <c r="A1654" s="28">
        <v>5445</v>
      </c>
      <c r="B1654" s="28" t="s">
        <v>1304</v>
      </c>
      <c r="C1654" s="44" t="s">
        <v>109</v>
      </c>
      <c r="D1654" s="45"/>
      <c r="E1654" s="33" t="str">
        <f>IF(D1654&gt;0,($N$2-Excel_BuiltIn__FilterDatabase__1[[#This Row],[Szül Év.Hó.Nap]])/365.25,"0")</f>
        <v>0</v>
      </c>
      <c r="F1654" s="40"/>
      <c r="G1654" s="34" t="str">
        <f>CONCATENATE(H1654,Excel_BuiltIn__FilterDatabase__1[[#This Row],[Felnőtt]],Excel_BuiltIn__FilterDatabase__1[[#This Row],[Senior]],Excel_BuiltIn__FilterDatabase__1[[#This Row],[Super.s]],L1654)</f>
        <v xml:space="preserve">Super.s </v>
      </c>
      <c r="H1654" s="34" t="str">
        <f>IF(L1654="Nő","",IF(Excel_BuiltIn__FilterDatabase__1[[#This Row],[Kor]]&gt;=1=AND(Excel_BuiltIn__FilterDatabase__1[[#This Row],[Kor]]&lt;18),"Junior ",""))</f>
        <v/>
      </c>
      <c r="I1654" s="34" t="str">
        <f>IF(L1654="Nő","",IF(Excel_BuiltIn__FilterDatabase__1[[#This Row],[Kor]]&gt;=18=AND(Excel_BuiltIn__FilterDatabase__1[[#This Row],[Kor]]&lt;=49),"Felnőtt ",""))</f>
        <v/>
      </c>
      <c r="J1654" s="34" t="str">
        <f>IF(L1654="Nő","",IF(Excel_BuiltIn__FilterDatabase__1[[#This Row],[Kor]]&gt;49=AND(Excel_BuiltIn__FilterDatabase__1[[#This Row],[Kor]]&lt;=59),"Senior ",""))</f>
        <v/>
      </c>
      <c r="K1654" s="34" t="str">
        <f>IF(L1654="Nő","",IF(Excel_BuiltIn__FilterDatabase__1[[#This Row],[Kor]]&gt;=60,"Super.s ",""))</f>
        <v xml:space="preserve">Super.s </v>
      </c>
      <c r="L1654" s="34" t="str">
        <f>IF(Excel_BuiltIn__FilterDatabase__1[[#This Row],[Nem]]="Nő","Lady","")</f>
        <v/>
      </c>
    </row>
    <row r="1655" spans="1:12" s="1" customFormat="1" ht="27.6">
      <c r="A1655" s="28">
        <v>5446</v>
      </c>
      <c r="B1655" s="28" t="s">
        <v>1305</v>
      </c>
      <c r="C1655" s="44" t="s">
        <v>85</v>
      </c>
      <c r="D1655" s="45"/>
      <c r="E1655" s="33" t="str">
        <f>IF(D1655&gt;0,($N$2-Excel_BuiltIn__FilterDatabase__1[[#This Row],[Szül Év.Hó.Nap]])/365.25,"0")</f>
        <v>0</v>
      </c>
      <c r="F1655" s="40"/>
      <c r="G1655" s="34" t="str">
        <f>CONCATENATE(H1655,Excel_BuiltIn__FilterDatabase__1[[#This Row],[Felnőtt]],Excel_BuiltIn__FilterDatabase__1[[#This Row],[Senior]],Excel_BuiltIn__FilterDatabase__1[[#This Row],[Super.s]],L1655)</f>
        <v xml:space="preserve">Super.s </v>
      </c>
      <c r="H1655" s="34" t="str">
        <f>IF(L1655="Nő","",IF(Excel_BuiltIn__FilterDatabase__1[[#This Row],[Kor]]&gt;=1=AND(Excel_BuiltIn__FilterDatabase__1[[#This Row],[Kor]]&lt;18),"Junior ",""))</f>
        <v/>
      </c>
      <c r="I1655" s="34" t="str">
        <f>IF(L1655="Nő","",IF(Excel_BuiltIn__FilterDatabase__1[[#This Row],[Kor]]&gt;=18=AND(Excel_BuiltIn__FilterDatabase__1[[#This Row],[Kor]]&lt;=49),"Felnőtt ",""))</f>
        <v/>
      </c>
      <c r="J1655" s="34" t="str">
        <f>IF(L1655="Nő","",IF(Excel_BuiltIn__FilterDatabase__1[[#This Row],[Kor]]&gt;49=AND(Excel_BuiltIn__FilterDatabase__1[[#This Row],[Kor]]&lt;=59),"Senior ",""))</f>
        <v/>
      </c>
      <c r="K1655" s="34" t="str">
        <f>IF(L1655="Nő","",IF(Excel_BuiltIn__FilterDatabase__1[[#This Row],[Kor]]&gt;=60,"Super.s ",""))</f>
        <v xml:space="preserve">Super.s </v>
      </c>
      <c r="L1655" s="34" t="str">
        <f>IF(Excel_BuiltIn__FilterDatabase__1[[#This Row],[Nem]]="Nő","Lady","")</f>
        <v/>
      </c>
    </row>
    <row r="1656" spans="1:12" s="1" customFormat="1" ht="13.8">
      <c r="A1656" s="28">
        <v>5447</v>
      </c>
      <c r="B1656" s="28" t="s">
        <v>1306</v>
      </c>
      <c r="C1656" s="44" t="s">
        <v>85</v>
      </c>
      <c r="D1656" s="45"/>
      <c r="E1656" s="33" t="str">
        <f>IF(D1656&gt;0,($N$2-Excel_BuiltIn__FilterDatabase__1[[#This Row],[Szül Év.Hó.Nap]])/365.25,"0")</f>
        <v>0</v>
      </c>
      <c r="F1656" s="40"/>
      <c r="G1656" s="34" t="str">
        <f>CONCATENATE(H1656,Excel_BuiltIn__FilterDatabase__1[[#This Row],[Felnőtt]],Excel_BuiltIn__FilterDatabase__1[[#This Row],[Senior]],Excel_BuiltIn__FilterDatabase__1[[#This Row],[Super.s]],L1656)</f>
        <v xml:space="preserve">Super.s </v>
      </c>
      <c r="H1656" s="34" t="str">
        <f>IF(L1656="Nő","",IF(Excel_BuiltIn__FilterDatabase__1[[#This Row],[Kor]]&gt;=1=AND(Excel_BuiltIn__FilterDatabase__1[[#This Row],[Kor]]&lt;18),"Junior ",""))</f>
        <v/>
      </c>
      <c r="I1656" s="34" t="str">
        <f>IF(L1656="Nő","",IF(Excel_BuiltIn__FilterDatabase__1[[#This Row],[Kor]]&gt;=18=AND(Excel_BuiltIn__FilterDatabase__1[[#This Row],[Kor]]&lt;=49),"Felnőtt ",""))</f>
        <v/>
      </c>
      <c r="J1656" s="34" t="str">
        <f>IF(L1656="Nő","",IF(Excel_BuiltIn__FilterDatabase__1[[#This Row],[Kor]]&gt;49=AND(Excel_BuiltIn__FilterDatabase__1[[#This Row],[Kor]]&lt;=59),"Senior ",""))</f>
        <v/>
      </c>
      <c r="K1656" s="34" t="str">
        <f>IF(L1656="Nő","",IF(Excel_BuiltIn__FilterDatabase__1[[#This Row],[Kor]]&gt;=60,"Super.s ",""))</f>
        <v xml:space="preserve">Super.s </v>
      </c>
      <c r="L1656" s="34" t="str">
        <f>IF(Excel_BuiltIn__FilterDatabase__1[[#This Row],[Nem]]="Nő","Lady","")</f>
        <v/>
      </c>
    </row>
    <row r="1657" spans="1:12" s="1" customFormat="1" ht="13.8">
      <c r="A1657" s="28">
        <v>5452</v>
      </c>
      <c r="B1657" s="28" t="s">
        <v>1307</v>
      </c>
      <c r="C1657" s="44" t="s">
        <v>942</v>
      </c>
      <c r="D1657" s="45"/>
      <c r="E1657" s="33" t="str">
        <f>IF(D1657&gt;0,($N$2-Excel_BuiltIn__FilterDatabase__1[[#This Row],[Szül Év.Hó.Nap]])/365.25,"0")</f>
        <v>0</v>
      </c>
      <c r="F1657" s="40"/>
      <c r="G1657" s="34" t="str">
        <f>CONCATENATE(H1657,Excel_BuiltIn__FilterDatabase__1[[#This Row],[Felnőtt]],Excel_BuiltIn__FilterDatabase__1[[#This Row],[Senior]],Excel_BuiltIn__FilterDatabase__1[[#This Row],[Super.s]],L1657)</f>
        <v xml:space="preserve">Super.s </v>
      </c>
      <c r="H1657" s="34" t="str">
        <f>IF(L1657="Nő","",IF(Excel_BuiltIn__FilterDatabase__1[[#This Row],[Kor]]&gt;=1=AND(Excel_BuiltIn__FilterDatabase__1[[#This Row],[Kor]]&lt;18),"Junior ",""))</f>
        <v/>
      </c>
      <c r="I1657" s="34" t="str">
        <f>IF(L1657="Nő","",IF(Excel_BuiltIn__FilterDatabase__1[[#This Row],[Kor]]&gt;=18=AND(Excel_BuiltIn__FilterDatabase__1[[#This Row],[Kor]]&lt;=49),"Felnőtt ",""))</f>
        <v/>
      </c>
      <c r="J1657" s="34" t="str">
        <f>IF(L1657="Nő","",IF(Excel_BuiltIn__FilterDatabase__1[[#This Row],[Kor]]&gt;49=AND(Excel_BuiltIn__FilterDatabase__1[[#This Row],[Kor]]&lt;=59),"Senior ",""))</f>
        <v/>
      </c>
      <c r="K1657" s="34" t="str">
        <f>IF(L1657="Nő","",IF(Excel_BuiltIn__FilterDatabase__1[[#This Row],[Kor]]&gt;=60,"Super.s ",""))</f>
        <v xml:space="preserve">Super.s </v>
      </c>
      <c r="L1657" s="34" t="str">
        <f>IF(Excel_BuiltIn__FilterDatabase__1[[#This Row],[Nem]]="Nő","Lady","")</f>
        <v/>
      </c>
    </row>
    <row r="1658" spans="1:12" s="1" customFormat="1" ht="13.8">
      <c r="A1658" s="28">
        <v>5465</v>
      </c>
      <c r="B1658" s="28" t="s">
        <v>1308</v>
      </c>
      <c r="C1658" s="44" t="s">
        <v>939</v>
      </c>
      <c r="D1658" s="45"/>
      <c r="E1658" s="33" t="str">
        <f>IF(D1658&gt;0,($N$2-Excel_BuiltIn__FilterDatabase__1[[#This Row],[Szül Év.Hó.Nap]])/365.25,"0")</f>
        <v>0</v>
      </c>
      <c r="F1658" s="40"/>
      <c r="G1658" s="34" t="str">
        <f>CONCATENATE(H1658,Excel_BuiltIn__FilterDatabase__1[[#This Row],[Felnőtt]],Excel_BuiltIn__FilterDatabase__1[[#This Row],[Senior]],Excel_BuiltIn__FilterDatabase__1[[#This Row],[Super.s]],L1658)</f>
        <v xml:space="preserve">Super.s </v>
      </c>
      <c r="H1658" s="34" t="str">
        <f>IF(L1658="Nő","",IF(Excel_BuiltIn__FilterDatabase__1[[#This Row],[Kor]]&gt;=1=AND(Excel_BuiltIn__FilterDatabase__1[[#This Row],[Kor]]&lt;18),"Junior ",""))</f>
        <v/>
      </c>
      <c r="I1658" s="34" t="str">
        <f>IF(L1658="Nő","",IF(Excel_BuiltIn__FilterDatabase__1[[#This Row],[Kor]]&gt;=18=AND(Excel_BuiltIn__FilterDatabase__1[[#This Row],[Kor]]&lt;=49),"Felnőtt ",""))</f>
        <v/>
      </c>
      <c r="J1658" s="34" t="str">
        <f>IF(L1658="Nő","",IF(Excel_BuiltIn__FilterDatabase__1[[#This Row],[Kor]]&gt;49=AND(Excel_BuiltIn__FilterDatabase__1[[#This Row],[Kor]]&lt;=59),"Senior ",""))</f>
        <v/>
      </c>
      <c r="K1658" s="34" t="str">
        <f>IF(L1658="Nő","",IF(Excel_BuiltIn__FilterDatabase__1[[#This Row],[Kor]]&gt;=60,"Super.s ",""))</f>
        <v xml:space="preserve">Super.s </v>
      </c>
      <c r="L1658" s="34" t="str">
        <f>IF(Excel_BuiltIn__FilterDatabase__1[[#This Row],[Nem]]="Nő","Lady","")</f>
        <v/>
      </c>
    </row>
    <row r="1659" spans="1:12" s="1" customFormat="1" ht="13.8">
      <c r="A1659" s="28">
        <v>5467</v>
      </c>
      <c r="B1659" s="28" t="s">
        <v>1309</v>
      </c>
      <c r="C1659" s="44" t="s">
        <v>944</v>
      </c>
      <c r="D1659" s="45"/>
      <c r="E1659" s="33" t="str">
        <f>IF(D1659&gt;0,($N$2-Excel_BuiltIn__FilterDatabase__1[[#This Row],[Szül Év.Hó.Nap]])/365.25,"0")</f>
        <v>0</v>
      </c>
      <c r="F1659" s="40"/>
      <c r="G1659" s="34" t="str">
        <f>CONCATENATE(H1659,Excel_BuiltIn__FilterDatabase__1[[#This Row],[Felnőtt]],Excel_BuiltIn__FilterDatabase__1[[#This Row],[Senior]],Excel_BuiltIn__FilterDatabase__1[[#This Row],[Super.s]],L1659)</f>
        <v xml:space="preserve">Super.s </v>
      </c>
      <c r="H1659" s="34" t="str">
        <f>IF(L1659="Nő","",IF(Excel_BuiltIn__FilterDatabase__1[[#This Row],[Kor]]&gt;=1=AND(Excel_BuiltIn__FilterDatabase__1[[#This Row],[Kor]]&lt;18),"Junior ",""))</f>
        <v/>
      </c>
      <c r="I1659" s="34" t="str">
        <f>IF(L1659="Nő","",IF(Excel_BuiltIn__FilterDatabase__1[[#This Row],[Kor]]&gt;=18=AND(Excel_BuiltIn__FilterDatabase__1[[#This Row],[Kor]]&lt;=49),"Felnőtt ",""))</f>
        <v/>
      </c>
      <c r="J1659" s="34" t="str">
        <f>IF(L1659="Nő","",IF(Excel_BuiltIn__FilterDatabase__1[[#This Row],[Kor]]&gt;49=AND(Excel_BuiltIn__FilterDatabase__1[[#This Row],[Kor]]&lt;=59),"Senior ",""))</f>
        <v/>
      </c>
      <c r="K1659" s="34" t="str">
        <f>IF(L1659="Nő","",IF(Excel_BuiltIn__FilterDatabase__1[[#This Row],[Kor]]&gt;=60,"Super.s ",""))</f>
        <v xml:space="preserve">Super.s </v>
      </c>
      <c r="L1659" s="34" t="str">
        <f>IF(Excel_BuiltIn__FilterDatabase__1[[#This Row],[Nem]]="Nő","Lady","")</f>
        <v/>
      </c>
    </row>
    <row r="1660" spans="1:12" s="1" customFormat="1" ht="13.8">
      <c r="A1660" s="28">
        <v>5480</v>
      </c>
      <c r="B1660" s="28" t="s">
        <v>1631</v>
      </c>
      <c r="C1660" s="44" t="s">
        <v>1516</v>
      </c>
      <c r="D1660" s="45"/>
      <c r="E1660" s="33" t="str">
        <f>IF(D1660&gt;0,($N$2-Excel_BuiltIn__FilterDatabase__1[[#This Row],[Szül Év.Hó.Nap]])/365.25,"0")</f>
        <v>0</v>
      </c>
      <c r="F1660" s="40"/>
      <c r="G1660" s="34" t="str">
        <f>CONCATENATE(H1660,Excel_BuiltIn__FilterDatabase__1[[#This Row],[Felnőtt]],Excel_BuiltIn__FilterDatabase__1[[#This Row],[Senior]],Excel_BuiltIn__FilterDatabase__1[[#This Row],[Super.s]],L1660)</f>
        <v xml:space="preserve">Super.s </v>
      </c>
      <c r="H1660" s="34" t="str">
        <f>IF(L1660="Nő","",IF(Excel_BuiltIn__FilterDatabase__1[[#This Row],[Kor]]&gt;=1=AND(Excel_BuiltIn__FilterDatabase__1[[#This Row],[Kor]]&lt;18),"Junior ",""))</f>
        <v/>
      </c>
      <c r="I1660" s="34" t="str">
        <f>IF(L1660="Nő","",IF(Excel_BuiltIn__FilterDatabase__1[[#This Row],[Kor]]&gt;=18=AND(Excel_BuiltIn__FilterDatabase__1[[#This Row],[Kor]]&lt;=49),"Felnőtt ",""))</f>
        <v/>
      </c>
      <c r="J1660" s="34" t="str">
        <f>IF(L1660="Nő","",IF(Excel_BuiltIn__FilterDatabase__1[[#This Row],[Kor]]&gt;49=AND(Excel_BuiltIn__FilterDatabase__1[[#This Row],[Kor]]&lt;=59),"Senior ",""))</f>
        <v/>
      </c>
      <c r="K1660" s="34" t="str">
        <f>IF(L1660="Nő","",IF(Excel_BuiltIn__FilterDatabase__1[[#This Row],[Kor]]&gt;=60,"Super.s ",""))</f>
        <v xml:space="preserve">Super.s </v>
      </c>
      <c r="L1660" s="34" t="str">
        <f>IF(Excel_BuiltIn__FilterDatabase__1[[#This Row],[Nem]]="Nő","Lady","")</f>
        <v/>
      </c>
    </row>
    <row r="1661" spans="1:12" s="1" customFormat="1" ht="13.8">
      <c r="A1661" s="28">
        <v>5482</v>
      </c>
      <c r="B1661" s="28" t="s">
        <v>1310</v>
      </c>
      <c r="C1661" s="44" t="s">
        <v>965</v>
      </c>
      <c r="D1661" s="45"/>
      <c r="E1661" s="33" t="str">
        <f>IF(D1661&gt;0,($N$2-Excel_BuiltIn__FilterDatabase__1[[#This Row],[Szül Év.Hó.Nap]])/365.25,"0")</f>
        <v>0</v>
      </c>
      <c r="F1661" s="40"/>
      <c r="G1661" s="34" t="str">
        <f>CONCATENATE(H1661,Excel_BuiltIn__FilterDatabase__1[[#This Row],[Felnőtt]],Excel_BuiltIn__FilterDatabase__1[[#This Row],[Senior]],Excel_BuiltIn__FilterDatabase__1[[#This Row],[Super.s]],L1661)</f>
        <v xml:space="preserve">Super.s </v>
      </c>
      <c r="H1661" s="34" t="str">
        <f>IF(L1661="Nő","",IF(Excel_BuiltIn__FilterDatabase__1[[#This Row],[Kor]]&gt;=1=AND(Excel_BuiltIn__FilterDatabase__1[[#This Row],[Kor]]&lt;18),"Junior ",""))</f>
        <v/>
      </c>
      <c r="I1661" s="34" t="str">
        <f>IF(L1661="Nő","",IF(Excel_BuiltIn__FilterDatabase__1[[#This Row],[Kor]]&gt;=18=AND(Excel_BuiltIn__FilterDatabase__1[[#This Row],[Kor]]&lt;=49),"Felnőtt ",""))</f>
        <v/>
      </c>
      <c r="J1661" s="34" t="str">
        <f>IF(L1661="Nő","",IF(Excel_BuiltIn__FilterDatabase__1[[#This Row],[Kor]]&gt;49=AND(Excel_BuiltIn__FilterDatabase__1[[#This Row],[Kor]]&lt;=59),"Senior ",""))</f>
        <v/>
      </c>
      <c r="K1661" s="34" t="str">
        <f>IF(L1661="Nő","",IF(Excel_BuiltIn__FilterDatabase__1[[#This Row],[Kor]]&gt;=60,"Super.s ",""))</f>
        <v xml:space="preserve">Super.s </v>
      </c>
      <c r="L1661" s="34" t="str">
        <f>IF(Excel_BuiltIn__FilterDatabase__1[[#This Row],[Nem]]="Nő","Lady","")</f>
        <v/>
      </c>
    </row>
    <row r="1662" spans="1:12" s="1" customFormat="1" ht="13.8">
      <c r="A1662" s="28">
        <v>5484</v>
      </c>
      <c r="B1662" s="28" t="s">
        <v>1311</v>
      </c>
      <c r="C1662" s="44" t="s">
        <v>964</v>
      </c>
      <c r="D1662" s="45"/>
      <c r="E1662" s="33" t="str">
        <f>IF(D1662&gt;0,($N$2-Excel_BuiltIn__FilterDatabase__1[[#This Row],[Szül Év.Hó.Nap]])/365.25,"0")</f>
        <v>0</v>
      </c>
      <c r="F1662" s="40"/>
      <c r="G1662" s="34" t="str">
        <f>CONCATENATE(H1662,Excel_BuiltIn__FilterDatabase__1[[#This Row],[Felnőtt]],Excel_BuiltIn__FilterDatabase__1[[#This Row],[Senior]],Excel_BuiltIn__FilterDatabase__1[[#This Row],[Super.s]],L1662)</f>
        <v xml:space="preserve">Super.s </v>
      </c>
      <c r="H1662" s="34" t="str">
        <f>IF(L1662="Nő","",IF(Excel_BuiltIn__FilterDatabase__1[[#This Row],[Kor]]&gt;=1=AND(Excel_BuiltIn__FilterDatabase__1[[#This Row],[Kor]]&lt;18),"Junior ",""))</f>
        <v/>
      </c>
      <c r="I1662" s="34" t="str">
        <f>IF(L1662="Nő","",IF(Excel_BuiltIn__FilterDatabase__1[[#This Row],[Kor]]&gt;=18=AND(Excel_BuiltIn__FilterDatabase__1[[#This Row],[Kor]]&lt;=49),"Felnőtt ",""))</f>
        <v/>
      </c>
      <c r="J1662" s="34" t="str">
        <f>IF(L1662="Nő","",IF(Excel_BuiltIn__FilterDatabase__1[[#This Row],[Kor]]&gt;49=AND(Excel_BuiltIn__FilterDatabase__1[[#This Row],[Kor]]&lt;=59),"Senior ",""))</f>
        <v/>
      </c>
      <c r="K1662" s="34" t="str">
        <f>IF(L1662="Nő","",IF(Excel_BuiltIn__FilterDatabase__1[[#This Row],[Kor]]&gt;=60,"Super.s ",""))</f>
        <v xml:space="preserve">Super.s </v>
      </c>
      <c r="L1662" s="34" t="str">
        <f>IF(Excel_BuiltIn__FilterDatabase__1[[#This Row],[Nem]]="Nő","Lady","")</f>
        <v/>
      </c>
    </row>
    <row r="1663" spans="1:12" s="1" customFormat="1" ht="13.8">
      <c r="A1663" s="28">
        <v>5485</v>
      </c>
      <c r="B1663" s="28" t="s">
        <v>1312</v>
      </c>
      <c r="C1663" s="44" t="s">
        <v>964</v>
      </c>
      <c r="D1663" s="45"/>
      <c r="E1663" s="33" t="str">
        <f>IF(D1663&gt;0,($N$2-Excel_BuiltIn__FilterDatabase__1[[#This Row],[Szül Év.Hó.Nap]])/365.25,"0")</f>
        <v>0</v>
      </c>
      <c r="F1663" s="40"/>
      <c r="G1663" s="34" t="str">
        <f>CONCATENATE(H1663,Excel_BuiltIn__FilterDatabase__1[[#This Row],[Felnőtt]],Excel_BuiltIn__FilterDatabase__1[[#This Row],[Senior]],Excel_BuiltIn__FilterDatabase__1[[#This Row],[Super.s]],L1663)</f>
        <v xml:space="preserve">Super.s </v>
      </c>
      <c r="H1663" s="34" t="str">
        <f>IF(L1663="Nő","",IF(Excel_BuiltIn__FilterDatabase__1[[#This Row],[Kor]]&gt;=1=AND(Excel_BuiltIn__FilterDatabase__1[[#This Row],[Kor]]&lt;18),"Junior ",""))</f>
        <v/>
      </c>
      <c r="I1663" s="34" t="str">
        <f>IF(L1663="Nő","",IF(Excel_BuiltIn__FilterDatabase__1[[#This Row],[Kor]]&gt;=18=AND(Excel_BuiltIn__FilterDatabase__1[[#This Row],[Kor]]&lt;=49),"Felnőtt ",""))</f>
        <v/>
      </c>
      <c r="J1663" s="34" t="str">
        <f>IF(L1663="Nő","",IF(Excel_BuiltIn__FilterDatabase__1[[#This Row],[Kor]]&gt;49=AND(Excel_BuiltIn__FilterDatabase__1[[#This Row],[Kor]]&lt;=59),"Senior ",""))</f>
        <v/>
      </c>
      <c r="K1663" s="34" t="str">
        <f>IF(L1663="Nő","",IF(Excel_BuiltIn__FilterDatabase__1[[#This Row],[Kor]]&gt;=60,"Super.s ",""))</f>
        <v xml:space="preserve">Super.s </v>
      </c>
      <c r="L1663" s="34" t="str">
        <f>IF(Excel_BuiltIn__FilterDatabase__1[[#This Row],[Nem]]="Nő","Lady","")</f>
        <v/>
      </c>
    </row>
    <row r="1664" spans="1:12" s="1" customFormat="1" ht="13.8">
      <c r="A1664" s="28">
        <v>5490</v>
      </c>
      <c r="B1664" s="28" t="s">
        <v>2205</v>
      </c>
      <c r="C1664" s="44" t="s">
        <v>87</v>
      </c>
      <c r="D1664" s="45"/>
      <c r="E1664" s="33" t="str">
        <f>IF(D1664&gt;0,($N$2-Excel_BuiltIn__FilterDatabase__1[[#This Row],[Szül Év.Hó.Nap]])/365.25,"0")</f>
        <v>0</v>
      </c>
      <c r="F1664" s="40"/>
      <c r="G1664" s="34" t="str">
        <f>CONCATENATE(H1664,Excel_BuiltIn__FilterDatabase__1[[#This Row],[Felnőtt]],Excel_BuiltIn__FilterDatabase__1[[#This Row],[Senior]],Excel_BuiltIn__FilterDatabase__1[[#This Row],[Super.s]],L1664)</f>
        <v xml:space="preserve">Super.s </v>
      </c>
      <c r="H1664" s="34" t="str">
        <f>IF(L1664="Nő","",IF(Excel_BuiltIn__FilterDatabase__1[[#This Row],[Kor]]&gt;=1=AND(Excel_BuiltIn__FilterDatabase__1[[#This Row],[Kor]]&lt;18),"Junior ",""))</f>
        <v/>
      </c>
      <c r="I1664" s="34" t="str">
        <f>IF(L1664="Nő","",IF(Excel_BuiltIn__FilterDatabase__1[[#This Row],[Kor]]&gt;=18=AND(Excel_BuiltIn__FilterDatabase__1[[#This Row],[Kor]]&lt;=49),"Felnőtt ",""))</f>
        <v/>
      </c>
      <c r="J1664" s="34" t="str">
        <f>IF(L1664="Nő","",IF(Excel_BuiltIn__FilterDatabase__1[[#This Row],[Kor]]&gt;49=AND(Excel_BuiltIn__FilterDatabase__1[[#This Row],[Kor]]&lt;=59),"Senior ",""))</f>
        <v/>
      </c>
      <c r="K1664" s="34" t="str">
        <f>IF(L1664="Nő","",IF(Excel_BuiltIn__FilterDatabase__1[[#This Row],[Kor]]&gt;=60,"Super.s ",""))</f>
        <v xml:space="preserve">Super.s </v>
      </c>
      <c r="L1664" s="34" t="str">
        <f>IF(Excel_BuiltIn__FilterDatabase__1[[#This Row],[Nem]]="Nő","Lady","")</f>
        <v/>
      </c>
    </row>
    <row r="1665" spans="1:12" s="1" customFormat="1" ht="13.8">
      <c r="A1665" s="28">
        <v>5494</v>
      </c>
      <c r="B1665" s="28" t="s">
        <v>1313</v>
      </c>
      <c r="C1665" s="44" t="s">
        <v>114</v>
      </c>
      <c r="D1665" s="45"/>
      <c r="E1665" s="33" t="str">
        <f>IF(D1665&gt;0,($N$2-Excel_BuiltIn__FilterDatabase__1[[#This Row],[Szül Év.Hó.Nap]])/365.25,"0")</f>
        <v>0</v>
      </c>
      <c r="F1665" s="40"/>
      <c r="G1665" s="34" t="str">
        <f>CONCATENATE(H1665,Excel_BuiltIn__FilterDatabase__1[[#This Row],[Felnőtt]],Excel_BuiltIn__FilterDatabase__1[[#This Row],[Senior]],Excel_BuiltIn__FilterDatabase__1[[#This Row],[Super.s]],L1665)</f>
        <v xml:space="preserve">Super.s </v>
      </c>
      <c r="H1665" s="34" t="str">
        <f>IF(L1665="Nő","",IF(Excel_BuiltIn__FilterDatabase__1[[#This Row],[Kor]]&gt;=1=AND(Excel_BuiltIn__FilterDatabase__1[[#This Row],[Kor]]&lt;18),"Junior ",""))</f>
        <v/>
      </c>
      <c r="I1665" s="34" t="str">
        <f>IF(L1665="Nő","",IF(Excel_BuiltIn__FilterDatabase__1[[#This Row],[Kor]]&gt;=18=AND(Excel_BuiltIn__FilterDatabase__1[[#This Row],[Kor]]&lt;=49),"Felnőtt ",""))</f>
        <v/>
      </c>
      <c r="J1665" s="34" t="str">
        <f>IF(L1665="Nő","",IF(Excel_BuiltIn__FilterDatabase__1[[#This Row],[Kor]]&gt;49=AND(Excel_BuiltIn__FilterDatabase__1[[#This Row],[Kor]]&lt;=59),"Senior ",""))</f>
        <v/>
      </c>
      <c r="K1665" s="34" t="str">
        <f>IF(L1665="Nő","",IF(Excel_BuiltIn__FilterDatabase__1[[#This Row],[Kor]]&gt;=60,"Super.s ",""))</f>
        <v xml:space="preserve">Super.s </v>
      </c>
      <c r="L1665" s="34" t="str">
        <f>IF(Excel_BuiltIn__FilterDatabase__1[[#This Row],[Nem]]="Nő","Lady","")</f>
        <v/>
      </c>
    </row>
    <row r="1666" spans="1:12" s="1" customFormat="1" ht="27.6">
      <c r="A1666" s="28">
        <v>5495</v>
      </c>
      <c r="B1666" s="28" t="s">
        <v>1314</v>
      </c>
      <c r="C1666" s="44" t="s">
        <v>589</v>
      </c>
      <c r="D1666" s="45"/>
      <c r="E1666" s="33" t="str">
        <f>IF(D1666&gt;0,($N$2-Excel_BuiltIn__FilterDatabase__1[[#This Row],[Szül Év.Hó.Nap]])/365.25,"0")</f>
        <v>0</v>
      </c>
      <c r="F1666" s="40"/>
      <c r="G1666" s="34" t="str">
        <f>CONCATENATE(H1666,Excel_BuiltIn__FilterDatabase__1[[#This Row],[Felnőtt]],Excel_BuiltIn__FilterDatabase__1[[#This Row],[Senior]],Excel_BuiltIn__FilterDatabase__1[[#This Row],[Super.s]],L1666)</f>
        <v xml:space="preserve">Super.s </v>
      </c>
      <c r="H1666" s="34" t="str">
        <f>IF(L1666="Nő","",IF(Excel_BuiltIn__FilterDatabase__1[[#This Row],[Kor]]&gt;=1=AND(Excel_BuiltIn__FilterDatabase__1[[#This Row],[Kor]]&lt;18),"Junior ",""))</f>
        <v/>
      </c>
      <c r="I1666" s="34" t="str">
        <f>IF(L1666="Nő","",IF(Excel_BuiltIn__FilterDatabase__1[[#This Row],[Kor]]&gt;=18=AND(Excel_BuiltIn__FilterDatabase__1[[#This Row],[Kor]]&lt;=49),"Felnőtt ",""))</f>
        <v/>
      </c>
      <c r="J1666" s="34" t="str">
        <f>IF(L1666="Nő","",IF(Excel_BuiltIn__FilterDatabase__1[[#This Row],[Kor]]&gt;49=AND(Excel_BuiltIn__FilterDatabase__1[[#This Row],[Kor]]&lt;=59),"Senior ",""))</f>
        <v/>
      </c>
      <c r="K1666" s="34" t="str">
        <f>IF(L1666="Nő","",IF(Excel_BuiltIn__FilterDatabase__1[[#This Row],[Kor]]&gt;=60,"Super.s ",""))</f>
        <v xml:space="preserve">Super.s </v>
      </c>
      <c r="L1666" s="34" t="str">
        <f>IF(Excel_BuiltIn__FilterDatabase__1[[#This Row],[Nem]]="Nő","Lady","")</f>
        <v/>
      </c>
    </row>
    <row r="1667" spans="1:12" s="1" customFormat="1" ht="13.8">
      <c r="A1667" s="28">
        <v>5498</v>
      </c>
      <c r="B1667" s="28" t="s">
        <v>1315</v>
      </c>
      <c r="C1667" s="44" t="s">
        <v>1515</v>
      </c>
      <c r="D1667" s="45"/>
      <c r="E1667" s="33" t="str">
        <f>IF(D1667&gt;0,($N$2-Excel_BuiltIn__FilterDatabase__1[[#This Row],[Szül Év.Hó.Nap]])/365.25,"0")</f>
        <v>0</v>
      </c>
      <c r="F1667" s="40"/>
      <c r="G1667" s="34" t="str">
        <f>CONCATENATE(H1667,Excel_BuiltIn__FilterDatabase__1[[#This Row],[Felnőtt]],Excel_BuiltIn__FilterDatabase__1[[#This Row],[Senior]],Excel_BuiltIn__FilterDatabase__1[[#This Row],[Super.s]],L1667)</f>
        <v xml:space="preserve">Super.s </v>
      </c>
      <c r="H1667" s="34" t="str">
        <f>IF(L1667="Nő","",IF(Excel_BuiltIn__FilterDatabase__1[[#This Row],[Kor]]&gt;=1=AND(Excel_BuiltIn__FilterDatabase__1[[#This Row],[Kor]]&lt;18),"Junior ",""))</f>
        <v/>
      </c>
      <c r="I1667" s="34" t="str">
        <f>IF(L1667="Nő","",IF(Excel_BuiltIn__FilterDatabase__1[[#This Row],[Kor]]&gt;=18=AND(Excel_BuiltIn__FilterDatabase__1[[#This Row],[Kor]]&lt;=49),"Felnőtt ",""))</f>
        <v/>
      </c>
      <c r="J1667" s="34" t="str">
        <f>IF(L1667="Nő","",IF(Excel_BuiltIn__FilterDatabase__1[[#This Row],[Kor]]&gt;49=AND(Excel_BuiltIn__FilterDatabase__1[[#This Row],[Kor]]&lt;=59),"Senior ",""))</f>
        <v/>
      </c>
      <c r="K1667" s="34" t="str">
        <f>IF(L1667="Nő","",IF(Excel_BuiltIn__FilterDatabase__1[[#This Row],[Kor]]&gt;=60,"Super.s ",""))</f>
        <v xml:space="preserve">Super.s </v>
      </c>
      <c r="L1667" s="34" t="str">
        <f>IF(Excel_BuiltIn__FilterDatabase__1[[#This Row],[Nem]]="Nő","Lady","")</f>
        <v/>
      </c>
    </row>
    <row r="1668" spans="1:12" s="1" customFormat="1" ht="13.8">
      <c r="A1668" s="28">
        <v>5499</v>
      </c>
      <c r="B1668" s="28" t="s">
        <v>1316</v>
      </c>
      <c r="C1668" s="44" t="s">
        <v>1515</v>
      </c>
      <c r="D1668" s="45"/>
      <c r="E1668" s="33" t="str">
        <f>IF(D1668&gt;0,($N$2-Excel_BuiltIn__FilterDatabase__1[[#This Row],[Szül Év.Hó.Nap]])/365.25,"0")</f>
        <v>0</v>
      </c>
      <c r="F1668" s="40"/>
      <c r="G1668" s="34" t="str">
        <f>CONCATENATE(H1668,Excel_BuiltIn__FilterDatabase__1[[#This Row],[Felnőtt]],Excel_BuiltIn__FilterDatabase__1[[#This Row],[Senior]],Excel_BuiltIn__FilterDatabase__1[[#This Row],[Super.s]],L1668)</f>
        <v xml:space="preserve">Super.s </v>
      </c>
      <c r="H1668" s="34" t="str">
        <f>IF(L1668="Nő","",IF(Excel_BuiltIn__FilterDatabase__1[[#This Row],[Kor]]&gt;=1=AND(Excel_BuiltIn__FilterDatabase__1[[#This Row],[Kor]]&lt;18),"Junior ",""))</f>
        <v/>
      </c>
      <c r="I1668" s="34" t="str">
        <f>IF(L1668="Nő","",IF(Excel_BuiltIn__FilterDatabase__1[[#This Row],[Kor]]&gt;=18=AND(Excel_BuiltIn__FilterDatabase__1[[#This Row],[Kor]]&lt;=49),"Felnőtt ",""))</f>
        <v/>
      </c>
      <c r="J1668" s="34" t="str">
        <f>IF(L1668="Nő","",IF(Excel_BuiltIn__FilterDatabase__1[[#This Row],[Kor]]&gt;49=AND(Excel_BuiltIn__FilterDatabase__1[[#This Row],[Kor]]&lt;=59),"Senior ",""))</f>
        <v/>
      </c>
      <c r="K1668" s="34" t="str">
        <f>IF(L1668="Nő","",IF(Excel_BuiltIn__FilterDatabase__1[[#This Row],[Kor]]&gt;=60,"Super.s ",""))</f>
        <v xml:space="preserve">Super.s </v>
      </c>
      <c r="L1668" s="34" t="str">
        <f>IF(Excel_BuiltIn__FilterDatabase__1[[#This Row],[Nem]]="Nő","Lady","")</f>
        <v/>
      </c>
    </row>
    <row r="1669" spans="1:12" s="1" customFormat="1" ht="13.8">
      <c r="A1669" s="28">
        <v>5500</v>
      </c>
      <c r="B1669" s="28" t="s">
        <v>1317</v>
      </c>
      <c r="C1669" s="44" t="s">
        <v>1515</v>
      </c>
      <c r="D1669" s="45"/>
      <c r="E1669" s="33" t="str">
        <f>IF(D1669&gt;0,($N$2-Excel_BuiltIn__FilterDatabase__1[[#This Row],[Szül Év.Hó.Nap]])/365.25,"0")</f>
        <v>0</v>
      </c>
      <c r="F1669" s="40"/>
      <c r="G1669" s="34" t="str">
        <f>CONCATENATE(H1669,Excel_BuiltIn__FilterDatabase__1[[#This Row],[Felnőtt]],Excel_BuiltIn__FilterDatabase__1[[#This Row],[Senior]],Excel_BuiltIn__FilterDatabase__1[[#This Row],[Super.s]],L1669)</f>
        <v xml:space="preserve">Super.s </v>
      </c>
      <c r="H1669" s="34" t="str">
        <f>IF(L1669="Nő","",IF(Excel_BuiltIn__FilterDatabase__1[[#This Row],[Kor]]&gt;=1=AND(Excel_BuiltIn__FilterDatabase__1[[#This Row],[Kor]]&lt;18),"Junior ",""))</f>
        <v/>
      </c>
      <c r="I1669" s="34" t="str">
        <f>IF(L1669="Nő","",IF(Excel_BuiltIn__FilterDatabase__1[[#This Row],[Kor]]&gt;=18=AND(Excel_BuiltIn__FilterDatabase__1[[#This Row],[Kor]]&lt;=49),"Felnőtt ",""))</f>
        <v/>
      </c>
      <c r="J1669" s="34" t="str">
        <f>IF(L1669="Nő","",IF(Excel_BuiltIn__FilterDatabase__1[[#This Row],[Kor]]&gt;49=AND(Excel_BuiltIn__FilterDatabase__1[[#This Row],[Kor]]&lt;=59),"Senior ",""))</f>
        <v/>
      </c>
      <c r="K1669" s="34" t="str">
        <f>IF(L1669="Nő","",IF(Excel_BuiltIn__FilterDatabase__1[[#This Row],[Kor]]&gt;=60,"Super.s ",""))</f>
        <v xml:space="preserve">Super.s </v>
      </c>
      <c r="L1669" s="34" t="str">
        <f>IF(Excel_BuiltIn__FilterDatabase__1[[#This Row],[Nem]]="Nő","Lady","")</f>
        <v/>
      </c>
    </row>
    <row r="1670" spans="1:12" s="1" customFormat="1" ht="13.8">
      <c r="A1670" s="28">
        <v>5514</v>
      </c>
      <c r="B1670" s="28" t="s">
        <v>1184</v>
      </c>
      <c r="C1670" s="44" t="s">
        <v>942</v>
      </c>
      <c r="D1670" s="45"/>
      <c r="E1670" s="33" t="str">
        <f>IF(D1670&gt;0,($N$2-Excel_BuiltIn__FilterDatabase__1[[#This Row],[Szül Év.Hó.Nap]])/365.25,"0")</f>
        <v>0</v>
      </c>
      <c r="F1670" s="40"/>
      <c r="G1670" s="34" t="str">
        <f>CONCATENATE(H1670,Excel_BuiltIn__FilterDatabase__1[[#This Row],[Felnőtt]],Excel_BuiltIn__FilterDatabase__1[[#This Row],[Senior]],Excel_BuiltIn__FilterDatabase__1[[#This Row],[Super.s]],L1670)</f>
        <v xml:space="preserve">Super.s </v>
      </c>
      <c r="H1670" s="34" t="str">
        <f>IF(L1670="Nő","",IF(Excel_BuiltIn__FilterDatabase__1[[#This Row],[Kor]]&gt;=1=AND(Excel_BuiltIn__FilterDatabase__1[[#This Row],[Kor]]&lt;18),"Junior ",""))</f>
        <v/>
      </c>
      <c r="I1670" s="34" t="str">
        <f>IF(L1670="Nő","",IF(Excel_BuiltIn__FilterDatabase__1[[#This Row],[Kor]]&gt;=18=AND(Excel_BuiltIn__FilterDatabase__1[[#This Row],[Kor]]&lt;=49),"Felnőtt ",""))</f>
        <v/>
      </c>
      <c r="J1670" s="34" t="str">
        <f>IF(L1670="Nő","",IF(Excel_BuiltIn__FilterDatabase__1[[#This Row],[Kor]]&gt;49=AND(Excel_BuiltIn__FilterDatabase__1[[#This Row],[Kor]]&lt;=59),"Senior ",""))</f>
        <v/>
      </c>
      <c r="K1670" s="34" t="str">
        <f>IF(L1670="Nő","",IF(Excel_BuiltIn__FilterDatabase__1[[#This Row],[Kor]]&gt;=60,"Super.s ",""))</f>
        <v xml:space="preserve">Super.s </v>
      </c>
      <c r="L1670" s="34" t="str">
        <f>IF(Excel_BuiltIn__FilterDatabase__1[[#This Row],[Nem]]="Nő","Lady","")</f>
        <v/>
      </c>
    </row>
    <row r="1671" spans="1:12" s="1" customFormat="1" ht="13.8">
      <c r="A1671" s="28">
        <v>5518</v>
      </c>
      <c r="B1671" s="28" t="s">
        <v>1632</v>
      </c>
      <c r="C1671" s="44" t="s">
        <v>1515</v>
      </c>
      <c r="D1671" s="45"/>
      <c r="E1671" s="33" t="str">
        <f>IF(D1671&gt;0,($N$2-Excel_BuiltIn__FilterDatabase__1[[#This Row],[Szül Év.Hó.Nap]])/365.25,"0")</f>
        <v>0</v>
      </c>
      <c r="F1671" s="40"/>
      <c r="G1671" s="34" t="str">
        <f>CONCATENATE(H1671,Excel_BuiltIn__FilterDatabase__1[[#This Row],[Felnőtt]],Excel_BuiltIn__FilterDatabase__1[[#This Row],[Senior]],Excel_BuiltIn__FilterDatabase__1[[#This Row],[Super.s]],L1671)</f>
        <v xml:space="preserve">Super.s </v>
      </c>
      <c r="H1671" s="34" t="str">
        <f>IF(L1671="Nő","",IF(Excel_BuiltIn__FilterDatabase__1[[#This Row],[Kor]]&gt;=1=AND(Excel_BuiltIn__FilterDatabase__1[[#This Row],[Kor]]&lt;18),"Junior ",""))</f>
        <v/>
      </c>
      <c r="I1671" s="34" t="str">
        <f>IF(L1671="Nő","",IF(Excel_BuiltIn__FilterDatabase__1[[#This Row],[Kor]]&gt;=18=AND(Excel_BuiltIn__FilterDatabase__1[[#This Row],[Kor]]&lt;=49),"Felnőtt ",""))</f>
        <v/>
      </c>
      <c r="J1671" s="34" t="str">
        <f>IF(L1671="Nő","",IF(Excel_BuiltIn__FilterDatabase__1[[#This Row],[Kor]]&gt;49=AND(Excel_BuiltIn__FilterDatabase__1[[#This Row],[Kor]]&lt;=59),"Senior ",""))</f>
        <v/>
      </c>
      <c r="K1671" s="34" t="str">
        <f>IF(L1671="Nő","",IF(Excel_BuiltIn__FilterDatabase__1[[#This Row],[Kor]]&gt;=60,"Super.s ",""))</f>
        <v xml:space="preserve">Super.s </v>
      </c>
      <c r="L1671" s="34" t="str">
        <f>IF(Excel_BuiltIn__FilterDatabase__1[[#This Row],[Nem]]="Nő","Lady","")</f>
        <v/>
      </c>
    </row>
    <row r="1672" spans="1:12" s="1" customFormat="1" ht="13.8">
      <c r="A1672" s="28">
        <v>5521</v>
      </c>
      <c r="B1672" s="28" t="s">
        <v>184</v>
      </c>
      <c r="C1672" s="44" t="s">
        <v>1036</v>
      </c>
      <c r="D1672" s="45"/>
      <c r="E1672" s="33" t="str">
        <f>IF(D1672&gt;0,($N$2-Excel_BuiltIn__FilterDatabase__1[[#This Row],[Szül Év.Hó.Nap]])/365.25,"0")</f>
        <v>0</v>
      </c>
      <c r="F1672" s="40"/>
      <c r="G1672" s="34" t="str">
        <f>CONCATENATE(H1672,Excel_BuiltIn__FilterDatabase__1[[#This Row],[Felnőtt]],Excel_BuiltIn__FilterDatabase__1[[#This Row],[Senior]],Excel_BuiltIn__FilterDatabase__1[[#This Row],[Super.s]],L1672)</f>
        <v xml:space="preserve">Super.s </v>
      </c>
      <c r="H1672" s="34" t="str">
        <f>IF(L1672="Nő","",IF(Excel_BuiltIn__FilterDatabase__1[[#This Row],[Kor]]&gt;=1=AND(Excel_BuiltIn__FilterDatabase__1[[#This Row],[Kor]]&lt;18),"Junior ",""))</f>
        <v/>
      </c>
      <c r="I1672" s="34" t="str">
        <f>IF(L1672="Nő","",IF(Excel_BuiltIn__FilterDatabase__1[[#This Row],[Kor]]&gt;=18=AND(Excel_BuiltIn__FilterDatabase__1[[#This Row],[Kor]]&lt;=49),"Felnőtt ",""))</f>
        <v/>
      </c>
      <c r="J1672" s="34" t="str">
        <f>IF(L1672="Nő","",IF(Excel_BuiltIn__FilterDatabase__1[[#This Row],[Kor]]&gt;49=AND(Excel_BuiltIn__FilterDatabase__1[[#This Row],[Kor]]&lt;=59),"Senior ",""))</f>
        <v/>
      </c>
      <c r="K1672" s="34" t="str">
        <f>IF(L1672="Nő","",IF(Excel_BuiltIn__FilterDatabase__1[[#This Row],[Kor]]&gt;=60,"Super.s ",""))</f>
        <v xml:space="preserve">Super.s </v>
      </c>
      <c r="L1672" s="34" t="str">
        <f>IF(Excel_BuiltIn__FilterDatabase__1[[#This Row],[Nem]]="Nő","Lady","")</f>
        <v/>
      </c>
    </row>
    <row r="1673" spans="1:12" s="1" customFormat="1" ht="13.8">
      <c r="A1673" s="28">
        <v>5522</v>
      </c>
      <c r="B1673" s="28" t="s">
        <v>2681</v>
      </c>
      <c r="C1673" s="44" t="s">
        <v>792</v>
      </c>
      <c r="D1673" s="45"/>
      <c r="E1673" s="33" t="str">
        <f>IF(D1673&gt;0,($N$2-Excel_BuiltIn__FilterDatabase__1[[#This Row],[Szül Év.Hó.Nap]])/365.25,"0")</f>
        <v>0</v>
      </c>
      <c r="F1673" s="40"/>
      <c r="G1673" s="34" t="str">
        <f>CONCATENATE(H1673,Excel_BuiltIn__FilterDatabase__1[[#This Row],[Felnőtt]],Excel_BuiltIn__FilterDatabase__1[[#This Row],[Senior]],Excel_BuiltIn__FilterDatabase__1[[#This Row],[Super.s]],L1673)</f>
        <v xml:space="preserve">Super.s </v>
      </c>
      <c r="H1673" s="34" t="str">
        <f>IF(L1673="Nő","",IF(Excel_BuiltIn__FilterDatabase__1[[#This Row],[Kor]]&gt;=1=AND(Excel_BuiltIn__FilterDatabase__1[[#This Row],[Kor]]&lt;18),"Junior ",""))</f>
        <v/>
      </c>
      <c r="I1673" s="34" t="str">
        <f>IF(L1673="Nő","",IF(Excel_BuiltIn__FilterDatabase__1[[#This Row],[Kor]]&gt;=18=AND(Excel_BuiltIn__FilterDatabase__1[[#This Row],[Kor]]&lt;=49),"Felnőtt ",""))</f>
        <v/>
      </c>
      <c r="J1673" s="34" t="str">
        <f>IF(L1673="Nő","",IF(Excel_BuiltIn__FilterDatabase__1[[#This Row],[Kor]]&gt;49=AND(Excel_BuiltIn__FilterDatabase__1[[#This Row],[Kor]]&lt;=59),"Senior ",""))</f>
        <v/>
      </c>
      <c r="K1673" s="34" t="str">
        <f>IF(L1673="Nő","",IF(Excel_BuiltIn__FilterDatabase__1[[#This Row],[Kor]]&gt;=60,"Super.s ",""))</f>
        <v xml:space="preserve">Super.s </v>
      </c>
      <c r="L1673" s="34" t="str">
        <f>IF(Excel_BuiltIn__FilterDatabase__1[[#This Row],[Nem]]="Nő","Lady","")</f>
        <v/>
      </c>
    </row>
    <row r="1674" spans="1:12" s="1" customFormat="1" ht="13.8">
      <c r="A1674" s="28">
        <v>5529</v>
      </c>
      <c r="B1674" s="28" t="s">
        <v>2682</v>
      </c>
      <c r="C1674" s="44" t="s">
        <v>2364</v>
      </c>
      <c r="D1674" s="45"/>
      <c r="E1674" s="33" t="str">
        <f>IF(D1674&gt;0,($N$2-Excel_BuiltIn__FilterDatabase__1[[#This Row],[Szül Év.Hó.Nap]])/365.25,"0")</f>
        <v>0</v>
      </c>
      <c r="F1674" s="40"/>
      <c r="G1674" s="34" t="str">
        <f>CONCATENATE(H1674,Excel_BuiltIn__FilterDatabase__1[[#This Row],[Felnőtt]],Excel_BuiltIn__FilterDatabase__1[[#This Row],[Senior]],Excel_BuiltIn__FilterDatabase__1[[#This Row],[Super.s]],L1674)</f>
        <v xml:space="preserve">Super.s </v>
      </c>
      <c r="H1674" s="34" t="str">
        <f>IF(L1674="Nő","",IF(Excel_BuiltIn__FilterDatabase__1[[#This Row],[Kor]]&gt;=1=AND(Excel_BuiltIn__FilterDatabase__1[[#This Row],[Kor]]&lt;18),"Junior ",""))</f>
        <v/>
      </c>
      <c r="I1674" s="34" t="str">
        <f>IF(L1674="Nő","",IF(Excel_BuiltIn__FilterDatabase__1[[#This Row],[Kor]]&gt;=18=AND(Excel_BuiltIn__FilterDatabase__1[[#This Row],[Kor]]&lt;=49),"Felnőtt ",""))</f>
        <v/>
      </c>
      <c r="J1674" s="34" t="str">
        <f>IF(L1674="Nő","",IF(Excel_BuiltIn__FilterDatabase__1[[#This Row],[Kor]]&gt;49=AND(Excel_BuiltIn__FilterDatabase__1[[#This Row],[Kor]]&lt;=59),"Senior ",""))</f>
        <v/>
      </c>
      <c r="K1674" s="34" t="str">
        <f>IF(L1674="Nő","",IF(Excel_BuiltIn__FilterDatabase__1[[#This Row],[Kor]]&gt;=60,"Super.s ",""))</f>
        <v xml:space="preserve">Super.s </v>
      </c>
      <c r="L1674" s="34" t="str">
        <f>IF(Excel_BuiltIn__FilterDatabase__1[[#This Row],[Nem]]="Nő","Lady","")</f>
        <v/>
      </c>
    </row>
    <row r="1675" spans="1:12" s="1" customFormat="1" ht="27.6">
      <c r="A1675" s="28">
        <v>5533</v>
      </c>
      <c r="B1675" s="28" t="s">
        <v>2683</v>
      </c>
      <c r="C1675" s="44" t="s">
        <v>27</v>
      </c>
      <c r="D1675" s="45"/>
      <c r="E1675" s="33" t="str">
        <f>IF(D1675&gt;0,($N$2-Excel_BuiltIn__FilterDatabase__1[[#This Row],[Szül Év.Hó.Nap]])/365.25,"0")</f>
        <v>0</v>
      </c>
      <c r="F1675" s="40"/>
      <c r="G1675" s="34" t="str">
        <f>CONCATENATE(H1675,Excel_BuiltIn__FilterDatabase__1[[#This Row],[Felnőtt]],Excel_BuiltIn__FilterDatabase__1[[#This Row],[Senior]],Excel_BuiltIn__FilterDatabase__1[[#This Row],[Super.s]],L1675)</f>
        <v xml:space="preserve">Super.s </v>
      </c>
      <c r="H1675" s="34" t="str">
        <f>IF(L1675="Nő","",IF(Excel_BuiltIn__FilterDatabase__1[[#This Row],[Kor]]&gt;=1=AND(Excel_BuiltIn__FilterDatabase__1[[#This Row],[Kor]]&lt;18),"Junior ",""))</f>
        <v/>
      </c>
      <c r="I1675" s="34" t="str">
        <f>IF(L1675="Nő","",IF(Excel_BuiltIn__FilterDatabase__1[[#This Row],[Kor]]&gt;=18=AND(Excel_BuiltIn__FilterDatabase__1[[#This Row],[Kor]]&lt;=49),"Felnőtt ",""))</f>
        <v/>
      </c>
      <c r="J1675" s="34" t="str">
        <f>IF(L1675="Nő","",IF(Excel_BuiltIn__FilterDatabase__1[[#This Row],[Kor]]&gt;49=AND(Excel_BuiltIn__FilterDatabase__1[[#This Row],[Kor]]&lt;=59),"Senior ",""))</f>
        <v/>
      </c>
      <c r="K1675" s="34" t="str">
        <f>IF(L1675="Nő","",IF(Excel_BuiltIn__FilterDatabase__1[[#This Row],[Kor]]&gt;=60,"Super.s ",""))</f>
        <v xml:space="preserve">Super.s </v>
      </c>
      <c r="L1675" s="34" t="str">
        <f>IF(Excel_BuiltIn__FilterDatabase__1[[#This Row],[Nem]]="Nő","Lady","")</f>
        <v/>
      </c>
    </row>
    <row r="1676" spans="1:12" s="1" customFormat="1" ht="13.8">
      <c r="A1676" s="28">
        <v>5540</v>
      </c>
      <c r="B1676" s="28" t="s">
        <v>1318</v>
      </c>
      <c r="C1676" s="44" t="s">
        <v>942</v>
      </c>
      <c r="D1676" s="45"/>
      <c r="E1676" s="33" t="str">
        <f>IF(D1676&gt;0,($N$2-Excel_BuiltIn__FilterDatabase__1[[#This Row],[Szül Év.Hó.Nap]])/365.25,"0")</f>
        <v>0</v>
      </c>
      <c r="F1676" s="40"/>
      <c r="G1676" s="34" t="str">
        <f>CONCATENATE(H1676,Excel_BuiltIn__FilterDatabase__1[[#This Row],[Felnőtt]],Excel_BuiltIn__FilterDatabase__1[[#This Row],[Senior]],Excel_BuiltIn__FilterDatabase__1[[#This Row],[Super.s]],L1676)</f>
        <v xml:space="preserve">Super.s </v>
      </c>
      <c r="H1676" s="34" t="str">
        <f>IF(L1676="Nő","",IF(Excel_BuiltIn__FilterDatabase__1[[#This Row],[Kor]]&gt;=1=AND(Excel_BuiltIn__FilterDatabase__1[[#This Row],[Kor]]&lt;18),"Junior ",""))</f>
        <v/>
      </c>
      <c r="I1676" s="34" t="str">
        <f>IF(L1676="Nő","",IF(Excel_BuiltIn__FilterDatabase__1[[#This Row],[Kor]]&gt;=18=AND(Excel_BuiltIn__FilterDatabase__1[[#This Row],[Kor]]&lt;=49),"Felnőtt ",""))</f>
        <v/>
      </c>
      <c r="J1676" s="34" t="str">
        <f>IF(L1676="Nő","",IF(Excel_BuiltIn__FilterDatabase__1[[#This Row],[Kor]]&gt;49=AND(Excel_BuiltIn__FilterDatabase__1[[#This Row],[Kor]]&lt;=59),"Senior ",""))</f>
        <v/>
      </c>
      <c r="K1676" s="34" t="str">
        <f>IF(L1676="Nő","",IF(Excel_BuiltIn__FilterDatabase__1[[#This Row],[Kor]]&gt;=60,"Super.s ",""))</f>
        <v xml:space="preserve">Super.s </v>
      </c>
      <c r="L1676" s="34" t="str">
        <f>IF(Excel_BuiltIn__FilterDatabase__1[[#This Row],[Nem]]="Nő","Lady","")</f>
        <v/>
      </c>
    </row>
    <row r="1677" spans="1:12" s="1" customFormat="1" ht="13.8">
      <c r="A1677" s="28">
        <v>5550</v>
      </c>
      <c r="B1677" s="28" t="s">
        <v>1319</v>
      </c>
      <c r="C1677" s="44" t="s">
        <v>87</v>
      </c>
      <c r="D1677" s="45"/>
      <c r="E1677" s="33" t="str">
        <f>IF(D1677&gt;0,($N$2-Excel_BuiltIn__FilterDatabase__1[[#This Row],[Szül Év.Hó.Nap]])/365.25,"0")</f>
        <v>0</v>
      </c>
      <c r="F1677" s="40"/>
      <c r="G1677" s="34" t="str">
        <f>CONCATENATE(H1677,Excel_BuiltIn__FilterDatabase__1[[#This Row],[Felnőtt]],Excel_BuiltIn__FilterDatabase__1[[#This Row],[Senior]],Excel_BuiltIn__FilterDatabase__1[[#This Row],[Super.s]],L1677)</f>
        <v xml:space="preserve">Super.s </v>
      </c>
      <c r="H1677" s="34" t="str">
        <f>IF(L1677="Nő","",IF(Excel_BuiltIn__FilterDatabase__1[[#This Row],[Kor]]&gt;=1=AND(Excel_BuiltIn__FilterDatabase__1[[#This Row],[Kor]]&lt;18),"Junior ",""))</f>
        <v/>
      </c>
      <c r="I1677" s="34" t="str">
        <f>IF(L1677="Nő","",IF(Excel_BuiltIn__FilterDatabase__1[[#This Row],[Kor]]&gt;=18=AND(Excel_BuiltIn__FilterDatabase__1[[#This Row],[Kor]]&lt;=49),"Felnőtt ",""))</f>
        <v/>
      </c>
      <c r="J1677" s="34" t="str">
        <f>IF(L1677="Nő","",IF(Excel_BuiltIn__FilterDatabase__1[[#This Row],[Kor]]&gt;49=AND(Excel_BuiltIn__FilterDatabase__1[[#This Row],[Kor]]&lt;=59),"Senior ",""))</f>
        <v/>
      </c>
      <c r="K1677" s="34" t="str">
        <f>IF(L1677="Nő","",IF(Excel_BuiltIn__FilterDatabase__1[[#This Row],[Kor]]&gt;=60,"Super.s ",""))</f>
        <v xml:space="preserve">Super.s </v>
      </c>
      <c r="L1677" s="34" t="str">
        <f>IF(Excel_BuiltIn__FilterDatabase__1[[#This Row],[Nem]]="Nő","Lady","")</f>
        <v/>
      </c>
    </row>
    <row r="1678" spans="1:12" s="1" customFormat="1" ht="27.6">
      <c r="A1678" s="28">
        <v>5552</v>
      </c>
      <c r="B1678" s="28" t="s">
        <v>2684</v>
      </c>
      <c r="C1678" s="44" t="s">
        <v>985</v>
      </c>
      <c r="D1678" s="45"/>
      <c r="E1678" s="33" t="str">
        <f>IF(D1678&gt;0,($N$2-Excel_BuiltIn__FilterDatabase__1[[#This Row],[Szül Év.Hó.Nap]])/365.25,"0")</f>
        <v>0</v>
      </c>
      <c r="F1678" s="40"/>
      <c r="G1678" s="34" t="str">
        <f>CONCATENATE(H1678,Excel_BuiltIn__FilterDatabase__1[[#This Row],[Felnőtt]],Excel_BuiltIn__FilterDatabase__1[[#This Row],[Senior]],Excel_BuiltIn__FilterDatabase__1[[#This Row],[Super.s]],L1678)</f>
        <v xml:space="preserve">Super.s </v>
      </c>
      <c r="H1678" s="34" t="str">
        <f>IF(L1678="Nő","",IF(Excel_BuiltIn__FilterDatabase__1[[#This Row],[Kor]]&gt;=1=AND(Excel_BuiltIn__FilterDatabase__1[[#This Row],[Kor]]&lt;18),"Junior ",""))</f>
        <v/>
      </c>
      <c r="I1678" s="34" t="str">
        <f>IF(L1678="Nő","",IF(Excel_BuiltIn__FilterDatabase__1[[#This Row],[Kor]]&gt;=18=AND(Excel_BuiltIn__FilterDatabase__1[[#This Row],[Kor]]&lt;=49),"Felnőtt ",""))</f>
        <v/>
      </c>
      <c r="J1678" s="34" t="str">
        <f>IF(L1678="Nő","",IF(Excel_BuiltIn__FilterDatabase__1[[#This Row],[Kor]]&gt;49=AND(Excel_BuiltIn__FilterDatabase__1[[#This Row],[Kor]]&lt;=59),"Senior ",""))</f>
        <v/>
      </c>
      <c r="K1678" s="34" t="str">
        <f>IF(L1678="Nő","",IF(Excel_BuiltIn__FilterDatabase__1[[#This Row],[Kor]]&gt;=60,"Super.s ",""))</f>
        <v xml:space="preserve">Super.s </v>
      </c>
      <c r="L1678" s="34" t="str">
        <f>IF(Excel_BuiltIn__FilterDatabase__1[[#This Row],[Nem]]="Nő","Lady","")</f>
        <v/>
      </c>
    </row>
    <row r="1679" spans="1:12" s="1" customFormat="1" ht="13.8">
      <c r="A1679" s="28">
        <v>5557</v>
      </c>
      <c r="B1679" s="28" t="s">
        <v>761</v>
      </c>
      <c r="C1679" s="44" t="s">
        <v>27</v>
      </c>
      <c r="D1679" s="45"/>
      <c r="E1679" s="33" t="str">
        <f>IF(D1679&gt;0,($N$2-Excel_BuiltIn__FilterDatabase__1[[#This Row],[Szül Év.Hó.Nap]])/365.25,"0")</f>
        <v>0</v>
      </c>
      <c r="F1679" s="40"/>
      <c r="G1679" s="34" t="str">
        <f>CONCATENATE(H1679,Excel_BuiltIn__FilterDatabase__1[[#This Row],[Felnőtt]],Excel_BuiltIn__FilterDatabase__1[[#This Row],[Senior]],Excel_BuiltIn__FilterDatabase__1[[#This Row],[Super.s]],L1679)</f>
        <v xml:space="preserve">Super.s </v>
      </c>
      <c r="H1679" s="34" t="str">
        <f>IF(L1679="Nő","",IF(Excel_BuiltIn__FilterDatabase__1[[#This Row],[Kor]]&gt;=1=AND(Excel_BuiltIn__FilterDatabase__1[[#This Row],[Kor]]&lt;18),"Junior ",""))</f>
        <v/>
      </c>
      <c r="I1679" s="34" t="str">
        <f>IF(L1679="Nő","",IF(Excel_BuiltIn__FilterDatabase__1[[#This Row],[Kor]]&gt;=18=AND(Excel_BuiltIn__FilterDatabase__1[[#This Row],[Kor]]&lt;=49),"Felnőtt ",""))</f>
        <v/>
      </c>
      <c r="J1679" s="34" t="str">
        <f>IF(L1679="Nő","",IF(Excel_BuiltIn__FilterDatabase__1[[#This Row],[Kor]]&gt;49=AND(Excel_BuiltIn__FilterDatabase__1[[#This Row],[Kor]]&lt;=59),"Senior ",""))</f>
        <v/>
      </c>
      <c r="K1679" s="34" t="str">
        <f>IF(L1679="Nő","",IF(Excel_BuiltIn__FilterDatabase__1[[#This Row],[Kor]]&gt;=60,"Super.s ",""))</f>
        <v xml:space="preserve">Super.s </v>
      </c>
      <c r="L1679" s="34" t="str">
        <f>IF(Excel_BuiltIn__FilterDatabase__1[[#This Row],[Nem]]="Nő","Lady","")</f>
        <v/>
      </c>
    </row>
    <row r="1680" spans="1:12" s="1" customFormat="1" ht="13.8">
      <c r="A1680" s="28">
        <v>5563</v>
      </c>
      <c r="B1680" s="28" t="s">
        <v>1320</v>
      </c>
      <c r="C1680" s="44" t="s">
        <v>112</v>
      </c>
      <c r="D1680" s="45"/>
      <c r="E1680" s="33" t="str">
        <f>IF(D1680&gt;0,($N$2-Excel_BuiltIn__FilterDatabase__1[[#This Row],[Szül Év.Hó.Nap]])/365.25,"0")</f>
        <v>0</v>
      </c>
      <c r="F1680" s="40"/>
      <c r="G1680" s="34" t="str">
        <f>CONCATENATE(H1680,Excel_BuiltIn__FilterDatabase__1[[#This Row],[Felnőtt]],Excel_BuiltIn__FilterDatabase__1[[#This Row],[Senior]],Excel_BuiltIn__FilterDatabase__1[[#This Row],[Super.s]],L1680)</f>
        <v xml:space="preserve">Super.s </v>
      </c>
      <c r="H1680" s="34" t="str">
        <f>IF(L1680="Nő","",IF(Excel_BuiltIn__FilterDatabase__1[[#This Row],[Kor]]&gt;=1=AND(Excel_BuiltIn__FilterDatabase__1[[#This Row],[Kor]]&lt;18),"Junior ",""))</f>
        <v/>
      </c>
      <c r="I1680" s="34" t="str">
        <f>IF(L1680="Nő","",IF(Excel_BuiltIn__FilterDatabase__1[[#This Row],[Kor]]&gt;=18=AND(Excel_BuiltIn__FilterDatabase__1[[#This Row],[Kor]]&lt;=49),"Felnőtt ",""))</f>
        <v/>
      </c>
      <c r="J1680" s="34" t="str">
        <f>IF(L1680="Nő","",IF(Excel_BuiltIn__FilterDatabase__1[[#This Row],[Kor]]&gt;49=AND(Excel_BuiltIn__FilterDatabase__1[[#This Row],[Kor]]&lt;=59),"Senior ",""))</f>
        <v/>
      </c>
      <c r="K1680" s="34" t="str">
        <f>IF(L1680="Nő","",IF(Excel_BuiltIn__FilterDatabase__1[[#This Row],[Kor]]&gt;=60,"Super.s ",""))</f>
        <v xml:space="preserve">Super.s </v>
      </c>
      <c r="L1680" s="34" t="str">
        <f>IF(Excel_BuiltIn__FilterDatabase__1[[#This Row],[Nem]]="Nő","Lady","")</f>
        <v/>
      </c>
    </row>
    <row r="1681" spans="1:12" s="1" customFormat="1" ht="13.8">
      <c r="A1681" s="28">
        <v>5566</v>
      </c>
      <c r="B1681" s="28" t="s">
        <v>1321</v>
      </c>
      <c r="C1681" s="44" t="s">
        <v>962</v>
      </c>
      <c r="D1681" s="45"/>
      <c r="E1681" s="33" t="str">
        <f>IF(D1681&gt;0,($N$2-Excel_BuiltIn__FilterDatabase__1[[#This Row],[Szül Év.Hó.Nap]])/365.25,"0")</f>
        <v>0</v>
      </c>
      <c r="F1681" s="40"/>
      <c r="G1681" s="34" t="str">
        <f>CONCATENATE(H1681,Excel_BuiltIn__FilterDatabase__1[[#This Row],[Felnőtt]],Excel_BuiltIn__FilterDatabase__1[[#This Row],[Senior]],Excel_BuiltIn__FilterDatabase__1[[#This Row],[Super.s]],L1681)</f>
        <v xml:space="preserve">Super.s </v>
      </c>
      <c r="H1681" s="34" t="str">
        <f>IF(L1681="Nő","",IF(Excel_BuiltIn__FilterDatabase__1[[#This Row],[Kor]]&gt;=1=AND(Excel_BuiltIn__FilterDatabase__1[[#This Row],[Kor]]&lt;18),"Junior ",""))</f>
        <v/>
      </c>
      <c r="I1681" s="34" t="str">
        <f>IF(L1681="Nő","",IF(Excel_BuiltIn__FilterDatabase__1[[#This Row],[Kor]]&gt;=18=AND(Excel_BuiltIn__FilterDatabase__1[[#This Row],[Kor]]&lt;=49),"Felnőtt ",""))</f>
        <v/>
      </c>
      <c r="J1681" s="34" t="str">
        <f>IF(L1681="Nő","",IF(Excel_BuiltIn__FilterDatabase__1[[#This Row],[Kor]]&gt;49=AND(Excel_BuiltIn__FilterDatabase__1[[#This Row],[Kor]]&lt;=59),"Senior ",""))</f>
        <v/>
      </c>
      <c r="K1681" s="34" t="str">
        <f>IF(L1681="Nő","",IF(Excel_BuiltIn__FilterDatabase__1[[#This Row],[Kor]]&gt;=60,"Super.s ",""))</f>
        <v xml:space="preserve">Super.s </v>
      </c>
      <c r="L1681" s="34" t="str">
        <f>IF(Excel_BuiltIn__FilterDatabase__1[[#This Row],[Nem]]="Nő","Lady","")</f>
        <v/>
      </c>
    </row>
    <row r="1682" spans="1:12" s="1" customFormat="1" ht="13.8">
      <c r="A1682" s="28">
        <v>5567</v>
      </c>
      <c r="B1682" s="28" t="s">
        <v>1322</v>
      </c>
      <c r="C1682" s="44" t="s">
        <v>964</v>
      </c>
      <c r="D1682" s="45"/>
      <c r="E1682" s="33" t="str">
        <f>IF(D1682&gt;0,($N$2-Excel_BuiltIn__FilterDatabase__1[[#This Row],[Szül Év.Hó.Nap]])/365.25,"0")</f>
        <v>0</v>
      </c>
      <c r="F1682" s="40"/>
      <c r="G1682" s="34" t="str">
        <f>CONCATENATE(H1682,Excel_BuiltIn__FilterDatabase__1[[#This Row],[Felnőtt]],Excel_BuiltIn__FilterDatabase__1[[#This Row],[Senior]],Excel_BuiltIn__FilterDatabase__1[[#This Row],[Super.s]],L1682)</f>
        <v xml:space="preserve">Super.s </v>
      </c>
      <c r="H1682" s="34" t="str">
        <f>IF(L1682="Nő","",IF(Excel_BuiltIn__FilterDatabase__1[[#This Row],[Kor]]&gt;=1=AND(Excel_BuiltIn__FilterDatabase__1[[#This Row],[Kor]]&lt;18),"Junior ",""))</f>
        <v/>
      </c>
      <c r="I1682" s="34" t="str">
        <f>IF(L1682="Nő","",IF(Excel_BuiltIn__FilterDatabase__1[[#This Row],[Kor]]&gt;=18=AND(Excel_BuiltIn__FilterDatabase__1[[#This Row],[Kor]]&lt;=49),"Felnőtt ",""))</f>
        <v/>
      </c>
      <c r="J1682" s="34" t="str">
        <f>IF(L1682="Nő","",IF(Excel_BuiltIn__FilterDatabase__1[[#This Row],[Kor]]&gt;49=AND(Excel_BuiltIn__FilterDatabase__1[[#This Row],[Kor]]&lt;=59),"Senior ",""))</f>
        <v/>
      </c>
      <c r="K1682" s="34" t="str">
        <f>IF(L1682="Nő","",IF(Excel_BuiltIn__FilterDatabase__1[[#This Row],[Kor]]&gt;=60,"Super.s ",""))</f>
        <v xml:space="preserve">Super.s </v>
      </c>
      <c r="L1682" s="34" t="str">
        <f>IF(Excel_BuiltIn__FilterDatabase__1[[#This Row],[Nem]]="Nő","Lady","")</f>
        <v/>
      </c>
    </row>
    <row r="1683" spans="1:12" s="1" customFormat="1" ht="13.8">
      <c r="A1683" s="28">
        <v>5573</v>
      </c>
      <c r="B1683" s="28" t="s">
        <v>1323</v>
      </c>
      <c r="C1683" s="44" t="s">
        <v>87</v>
      </c>
      <c r="D1683" s="45"/>
      <c r="E1683" s="33" t="str">
        <f>IF(D1683&gt;0,($N$2-Excel_BuiltIn__FilterDatabase__1[[#This Row],[Szül Év.Hó.Nap]])/365.25,"0")</f>
        <v>0</v>
      </c>
      <c r="F1683" s="40"/>
      <c r="G1683" s="34" t="str">
        <f>CONCATENATE(H1683,Excel_BuiltIn__FilterDatabase__1[[#This Row],[Felnőtt]],Excel_BuiltIn__FilterDatabase__1[[#This Row],[Senior]],Excel_BuiltIn__FilterDatabase__1[[#This Row],[Super.s]],L1683)</f>
        <v xml:space="preserve">Super.s </v>
      </c>
      <c r="H1683" s="34" t="str">
        <f>IF(L1683="Nő","",IF(Excel_BuiltIn__FilterDatabase__1[[#This Row],[Kor]]&gt;=1=AND(Excel_BuiltIn__FilterDatabase__1[[#This Row],[Kor]]&lt;18),"Junior ",""))</f>
        <v/>
      </c>
      <c r="I1683" s="34" t="str">
        <f>IF(L1683="Nő","",IF(Excel_BuiltIn__FilterDatabase__1[[#This Row],[Kor]]&gt;=18=AND(Excel_BuiltIn__FilterDatabase__1[[#This Row],[Kor]]&lt;=49),"Felnőtt ",""))</f>
        <v/>
      </c>
      <c r="J1683" s="34" t="str">
        <f>IF(L1683="Nő","",IF(Excel_BuiltIn__FilterDatabase__1[[#This Row],[Kor]]&gt;49=AND(Excel_BuiltIn__FilterDatabase__1[[#This Row],[Kor]]&lt;=59),"Senior ",""))</f>
        <v/>
      </c>
      <c r="K1683" s="34" t="str">
        <f>IF(L1683="Nő","",IF(Excel_BuiltIn__FilterDatabase__1[[#This Row],[Kor]]&gt;=60,"Super.s ",""))</f>
        <v xml:space="preserve">Super.s </v>
      </c>
      <c r="L1683" s="34" t="str">
        <f>IF(Excel_BuiltIn__FilterDatabase__1[[#This Row],[Nem]]="Nő","Lady","")</f>
        <v/>
      </c>
    </row>
    <row r="1684" spans="1:12" s="1" customFormat="1" ht="13.8">
      <c r="A1684" s="28">
        <v>5578</v>
      </c>
      <c r="B1684" s="28" t="s">
        <v>1325</v>
      </c>
      <c r="C1684" s="44" t="s">
        <v>1326</v>
      </c>
      <c r="D1684" s="45"/>
      <c r="E1684" s="33" t="str">
        <f>IF(D1684&gt;0,($N$2-Excel_BuiltIn__FilterDatabase__1[[#This Row],[Szül Év.Hó.Nap]])/365.25,"0")</f>
        <v>0</v>
      </c>
      <c r="F1684" s="40"/>
      <c r="G1684" s="34" t="str">
        <f>CONCATENATE(H1684,Excel_BuiltIn__FilterDatabase__1[[#This Row],[Felnőtt]],Excel_BuiltIn__FilterDatabase__1[[#This Row],[Senior]],Excel_BuiltIn__FilterDatabase__1[[#This Row],[Super.s]],L1684)</f>
        <v xml:space="preserve">Super.s </v>
      </c>
      <c r="H1684" s="34" t="str">
        <f>IF(L1684="Nő","",IF(Excel_BuiltIn__FilterDatabase__1[[#This Row],[Kor]]&gt;=1=AND(Excel_BuiltIn__FilterDatabase__1[[#This Row],[Kor]]&lt;18),"Junior ",""))</f>
        <v/>
      </c>
      <c r="I1684" s="34" t="str">
        <f>IF(L1684="Nő","",IF(Excel_BuiltIn__FilterDatabase__1[[#This Row],[Kor]]&gt;=18=AND(Excel_BuiltIn__FilterDatabase__1[[#This Row],[Kor]]&lt;=49),"Felnőtt ",""))</f>
        <v/>
      </c>
      <c r="J1684" s="34" t="str">
        <f>IF(L1684="Nő","",IF(Excel_BuiltIn__FilterDatabase__1[[#This Row],[Kor]]&gt;49=AND(Excel_BuiltIn__FilterDatabase__1[[#This Row],[Kor]]&lt;=59),"Senior ",""))</f>
        <v/>
      </c>
      <c r="K1684" s="34" t="str">
        <f>IF(L1684="Nő","",IF(Excel_BuiltIn__FilterDatabase__1[[#This Row],[Kor]]&gt;=60,"Super.s ",""))</f>
        <v xml:space="preserve">Super.s </v>
      </c>
      <c r="L1684" s="34" t="str">
        <f>IF(Excel_BuiltIn__FilterDatabase__1[[#This Row],[Nem]]="Nő","Lady","")</f>
        <v/>
      </c>
    </row>
    <row r="1685" spans="1:12" s="1" customFormat="1" ht="13.8">
      <c r="A1685" s="28">
        <v>5587</v>
      </c>
      <c r="B1685" s="28" t="s">
        <v>1327</v>
      </c>
      <c r="C1685" s="44" t="s">
        <v>1016</v>
      </c>
      <c r="D1685" s="45"/>
      <c r="E1685" s="33" t="str">
        <f>IF(D1685&gt;0,($N$2-Excel_BuiltIn__FilterDatabase__1[[#This Row],[Szül Év.Hó.Nap]])/365.25,"0")</f>
        <v>0</v>
      </c>
      <c r="F1685" s="40"/>
      <c r="G1685" s="34" t="str">
        <f>CONCATENATE(H1685,Excel_BuiltIn__FilterDatabase__1[[#This Row],[Felnőtt]],Excel_BuiltIn__FilterDatabase__1[[#This Row],[Senior]],Excel_BuiltIn__FilterDatabase__1[[#This Row],[Super.s]],L1685)</f>
        <v xml:space="preserve">Super.s </v>
      </c>
      <c r="H1685" s="34" t="str">
        <f>IF(L1685="Nő","",IF(Excel_BuiltIn__FilterDatabase__1[[#This Row],[Kor]]&gt;=1=AND(Excel_BuiltIn__FilterDatabase__1[[#This Row],[Kor]]&lt;18),"Junior ",""))</f>
        <v/>
      </c>
      <c r="I1685" s="34" t="str">
        <f>IF(L1685="Nő","",IF(Excel_BuiltIn__FilterDatabase__1[[#This Row],[Kor]]&gt;=18=AND(Excel_BuiltIn__FilterDatabase__1[[#This Row],[Kor]]&lt;=49),"Felnőtt ",""))</f>
        <v/>
      </c>
      <c r="J1685" s="34" t="str">
        <f>IF(L1685="Nő","",IF(Excel_BuiltIn__FilterDatabase__1[[#This Row],[Kor]]&gt;49=AND(Excel_BuiltIn__FilterDatabase__1[[#This Row],[Kor]]&lt;=59),"Senior ",""))</f>
        <v/>
      </c>
      <c r="K1685" s="34" t="str">
        <f>IF(L1685="Nő","",IF(Excel_BuiltIn__FilterDatabase__1[[#This Row],[Kor]]&gt;=60,"Super.s ",""))</f>
        <v xml:space="preserve">Super.s </v>
      </c>
      <c r="L1685" s="34" t="str">
        <f>IF(Excel_BuiltIn__FilterDatabase__1[[#This Row],[Nem]]="Nő","Lady","")</f>
        <v/>
      </c>
    </row>
    <row r="1686" spans="1:12" s="1" customFormat="1" ht="27.6">
      <c r="A1686" s="28">
        <v>5595</v>
      </c>
      <c r="B1686" s="28" t="s">
        <v>1328</v>
      </c>
      <c r="C1686" s="44" t="s">
        <v>985</v>
      </c>
      <c r="D1686" s="45"/>
      <c r="E1686" s="33" t="str">
        <f>IF(D1686&gt;0,($N$2-Excel_BuiltIn__FilterDatabase__1[[#This Row],[Szül Év.Hó.Nap]])/365.25,"0")</f>
        <v>0</v>
      </c>
      <c r="F1686" s="40"/>
      <c r="G1686" s="34" t="str">
        <f>CONCATENATE(H1686,Excel_BuiltIn__FilterDatabase__1[[#This Row],[Felnőtt]],Excel_BuiltIn__FilterDatabase__1[[#This Row],[Senior]],Excel_BuiltIn__FilterDatabase__1[[#This Row],[Super.s]],L1686)</f>
        <v xml:space="preserve">Super.s </v>
      </c>
      <c r="H1686" s="34" t="str">
        <f>IF(L1686="Nő","",IF(Excel_BuiltIn__FilterDatabase__1[[#This Row],[Kor]]&gt;=1=AND(Excel_BuiltIn__FilterDatabase__1[[#This Row],[Kor]]&lt;18),"Junior ",""))</f>
        <v/>
      </c>
      <c r="I1686" s="34" t="str">
        <f>IF(L1686="Nő","",IF(Excel_BuiltIn__FilterDatabase__1[[#This Row],[Kor]]&gt;=18=AND(Excel_BuiltIn__FilterDatabase__1[[#This Row],[Kor]]&lt;=49),"Felnőtt ",""))</f>
        <v/>
      </c>
      <c r="J1686" s="34" t="str">
        <f>IF(L1686="Nő","",IF(Excel_BuiltIn__FilterDatabase__1[[#This Row],[Kor]]&gt;49=AND(Excel_BuiltIn__FilterDatabase__1[[#This Row],[Kor]]&lt;=59),"Senior ",""))</f>
        <v/>
      </c>
      <c r="K1686" s="34" t="str">
        <f>IF(L1686="Nő","",IF(Excel_BuiltIn__FilterDatabase__1[[#This Row],[Kor]]&gt;=60,"Super.s ",""))</f>
        <v xml:space="preserve">Super.s </v>
      </c>
      <c r="L1686" s="34" t="str">
        <f>IF(Excel_BuiltIn__FilterDatabase__1[[#This Row],[Nem]]="Nő","Lady","")</f>
        <v/>
      </c>
    </row>
    <row r="1687" spans="1:12" s="1" customFormat="1" ht="13.8">
      <c r="A1687" s="28">
        <v>5596</v>
      </c>
      <c r="B1687" s="28" t="s">
        <v>2685</v>
      </c>
      <c r="C1687" s="44" t="s">
        <v>2364</v>
      </c>
      <c r="D1687" s="45"/>
      <c r="E1687" s="33" t="str">
        <f>IF(D1687&gt;0,($N$2-Excel_BuiltIn__FilterDatabase__1[[#This Row],[Szül Év.Hó.Nap]])/365.25,"0")</f>
        <v>0</v>
      </c>
      <c r="F1687" s="40"/>
      <c r="G1687" s="34" t="str">
        <f>CONCATENATE(H1687,Excel_BuiltIn__FilterDatabase__1[[#This Row],[Felnőtt]],Excel_BuiltIn__FilterDatabase__1[[#This Row],[Senior]],Excel_BuiltIn__FilterDatabase__1[[#This Row],[Super.s]],L1687)</f>
        <v xml:space="preserve">Super.s </v>
      </c>
      <c r="H1687" s="34" t="str">
        <f>IF(L1687="Nő","",IF(Excel_BuiltIn__FilterDatabase__1[[#This Row],[Kor]]&gt;=1=AND(Excel_BuiltIn__FilterDatabase__1[[#This Row],[Kor]]&lt;18),"Junior ",""))</f>
        <v/>
      </c>
      <c r="I1687" s="34" t="str">
        <f>IF(L1687="Nő","",IF(Excel_BuiltIn__FilterDatabase__1[[#This Row],[Kor]]&gt;=18=AND(Excel_BuiltIn__FilterDatabase__1[[#This Row],[Kor]]&lt;=49),"Felnőtt ",""))</f>
        <v/>
      </c>
      <c r="J1687" s="34" t="str">
        <f>IF(L1687="Nő","",IF(Excel_BuiltIn__FilterDatabase__1[[#This Row],[Kor]]&gt;49=AND(Excel_BuiltIn__FilterDatabase__1[[#This Row],[Kor]]&lt;=59),"Senior ",""))</f>
        <v/>
      </c>
      <c r="K1687" s="34" t="str">
        <f>IF(L1687="Nő","",IF(Excel_BuiltIn__FilterDatabase__1[[#This Row],[Kor]]&gt;=60,"Super.s ",""))</f>
        <v xml:space="preserve">Super.s </v>
      </c>
      <c r="L1687" s="34" t="str">
        <f>IF(Excel_BuiltIn__FilterDatabase__1[[#This Row],[Nem]]="Nő","Lady","")</f>
        <v/>
      </c>
    </row>
    <row r="1688" spans="1:12" s="1" customFormat="1" ht="13.8">
      <c r="A1688" s="28">
        <v>5597</v>
      </c>
      <c r="B1688" s="28" t="s">
        <v>1329</v>
      </c>
      <c r="C1688" s="44" t="s">
        <v>985</v>
      </c>
      <c r="D1688" s="45"/>
      <c r="E1688" s="33" t="str">
        <f>IF(D1688&gt;0,($N$2-Excel_BuiltIn__FilterDatabase__1[[#This Row],[Szül Év.Hó.Nap]])/365.25,"0")</f>
        <v>0</v>
      </c>
      <c r="F1688" s="40"/>
      <c r="G1688" s="34" t="str">
        <f>CONCATENATE(H1688,Excel_BuiltIn__FilterDatabase__1[[#This Row],[Felnőtt]],Excel_BuiltIn__FilterDatabase__1[[#This Row],[Senior]],Excel_BuiltIn__FilterDatabase__1[[#This Row],[Super.s]],L1688)</f>
        <v xml:space="preserve">Super.s </v>
      </c>
      <c r="H1688" s="34" t="str">
        <f>IF(L1688="Nő","",IF(Excel_BuiltIn__FilterDatabase__1[[#This Row],[Kor]]&gt;=1=AND(Excel_BuiltIn__FilterDatabase__1[[#This Row],[Kor]]&lt;18),"Junior ",""))</f>
        <v/>
      </c>
      <c r="I1688" s="34" t="str">
        <f>IF(L1688="Nő","",IF(Excel_BuiltIn__FilterDatabase__1[[#This Row],[Kor]]&gt;=18=AND(Excel_BuiltIn__FilterDatabase__1[[#This Row],[Kor]]&lt;=49),"Felnőtt ",""))</f>
        <v/>
      </c>
      <c r="J1688" s="34" t="str">
        <f>IF(L1688="Nő","",IF(Excel_BuiltIn__FilterDatabase__1[[#This Row],[Kor]]&gt;49=AND(Excel_BuiltIn__FilterDatabase__1[[#This Row],[Kor]]&lt;=59),"Senior ",""))</f>
        <v/>
      </c>
      <c r="K1688" s="34" t="str">
        <f>IF(L1688="Nő","",IF(Excel_BuiltIn__FilterDatabase__1[[#This Row],[Kor]]&gt;=60,"Super.s ",""))</f>
        <v xml:space="preserve">Super.s </v>
      </c>
      <c r="L1688" s="34" t="str">
        <f>IF(Excel_BuiltIn__FilterDatabase__1[[#This Row],[Nem]]="Nő","Lady","")</f>
        <v/>
      </c>
    </row>
    <row r="1689" spans="1:12" s="1" customFormat="1" ht="13.8">
      <c r="A1689" s="28">
        <v>5599</v>
      </c>
      <c r="B1689" s="28" t="s">
        <v>1633</v>
      </c>
      <c r="C1689" s="44" t="s">
        <v>942</v>
      </c>
      <c r="D1689" s="45"/>
      <c r="E1689" s="33" t="str">
        <f>IF(D1689&gt;0,($N$2-Excel_BuiltIn__FilterDatabase__1[[#This Row],[Szül Év.Hó.Nap]])/365.25,"0")</f>
        <v>0</v>
      </c>
      <c r="F1689" s="40"/>
      <c r="G1689" s="34" t="str">
        <f>CONCATENATE(H1689,Excel_BuiltIn__FilterDatabase__1[[#This Row],[Felnőtt]],Excel_BuiltIn__FilterDatabase__1[[#This Row],[Senior]],Excel_BuiltIn__FilterDatabase__1[[#This Row],[Super.s]],L1689)</f>
        <v xml:space="preserve">Super.s </v>
      </c>
      <c r="H1689" s="34" t="str">
        <f>IF(L1689="Nő","",IF(Excel_BuiltIn__FilterDatabase__1[[#This Row],[Kor]]&gt;=1=AND(Excel_BuiltIn__FilterDatabase__1[[#This Row],[Kor]]&lt;18),"Junior ",""))</f>
        <v/>
      </c>
      <c r="I1689" s="34" t="str">
        <f>IF(L1689="Nő","",IF(Excel_BuiltIn__FilterDatabase__1[[#This Row],[Kor]]&gt;=18=AND(Excel_BuiltIn__FilterDatabase__1[[#This Row],[Kor]]&lt;=49),"Felnőtt ",""))</f>
        <v/>
      </c>
      <c r="J1689" s="34" t="str">
        <f>IF(L1689="Nő","",IF(Excel_BuiltIn__FilterDatabase__1[[#This Row],[Kor]]&gt;49=AND(Excel_BuiltIn__FilterDatabase__1[[#This Row],[Kor]]&lt;=59),"Senior ",""))</f>
        <v/>
      </c>
      <c r="K1689" s="34" t="str">
        <f>IF(L1689="Nő","",IF(Excel_BuiltIn__FilterDatabase__1[[#This Row],[Kor]]&gt;=60,"Super.s ",""))</f>
        <v xml:space="preserve">Super.s </v>
      </c>
      <c r="L1689" s="34" t="str">
        <f>IF(Excel_BuiltIn__FilterDatabase__1[[#This Row],[Nem]]="Nő","Lady","")</f>
        <v/>
      </c>
    </row>
    <row r="1690" spans="1:12" s="1" customFormat="1" ht="27.6">
      <c r="A1690" s="28">
        <v>5604</v>
      </c>
      <c r="B1690" s="28" t="s">
        <v>1331</v>
      </c>
      <c r="C1690" s="44" t="s">
        <v>2364</v>
      </c>
      <c r="D1690" s="45"/>
      <c r="E1690" s="33" t="str">
        <f>IF(D1690&gt;0,($N$2-Excel_BuiltIn__FilterDatabase__1[[#This Row],[Szül Év.Hó.Nap]])/365.25,"0")</f>
        <v>0</v>
      </c>
      <c r="F1690" s="40"/>
      <c r="G1690" s="34" t="str">
        <f>CONCATENATE(H1690,Excel_BuiltIn__FilterDatabase__1[[#This Row],[Felnőtt]],Excel_BuiltIn__FilterDatabase__1[[#This Row],[Senior]],Excel_BuiltIn__FilterDatabase__1[[#This Row],[Super.s]],L1690)</f>
        <v xml:space="preserve">Super.s </v>
      </c>
      <c r="H1690" s="34" t="str">
        <f>IF(L1690="Nő","",IF(Excel_BuiltIn__FilterDatabase__1[[#This Row],[Kor]]&gt;=1=AND(Excel_BuiltIn__FilterDatabase__1[[#This Row],[Kor]]&lt;18),"Junior ",""))</f>
        <v/>
      </c>
      <c r="I1690" s="34" t="str">
        <f>IF(L1690="Nő","",IF(Excel_BuiltIn__FilterDatabase__1[[#This Row],[Kor]]&gt;=18=AND(Excel_BuiltIn__FilterDatabase__1[[#This Row],[Kor]]&lt;=49),"Felnőtt ",""))</f>
        <v/>
      </c>
      <c r="J1690" s="34" t="str">
        <f>IF(L1690="Nő","",IF(Excel_BuiltIn__FilterDatabase__1[[#This Row],[Kor]]&gt;49=AND(Excel_BuiltIn__FilterDatabase__1[[#This Row],[Kor]]&lt;=59),"Senior ",""))</f>
        <v/>
      </c>
      <c r="K1690" s="34" t="str">
        <f>IF(L1690="Nő","",IF(Excel_BuiltIn__FilterDatabase__1[[#This Row],[Kor]]&gt;=60,"Super.s ",""))</f>
        <v xml:space="preserve">Super.s </v>
      </c>
      <c r="L1690" s="34" t="str">
        <f>IF(Excel_BuiltIn__FilterDatabase__1[[#This Row],[Nem]]="Nő","Lady","")</f>
        <v/>
      </c>
    </row>
    <row r="1691" spans="1:12" s="1" customFormat="1" ht="13.8">
      <c r="A1691" s="28">
        <v>5605</v>
      </c>
      <c r="B1691" s="28" t="s">
        <v>1332</v>
      </c>
      <c r="C1691" s="44" t="s">
        <v>1016</v>
      </c>
      <c r="D1691" s="45"/>
      <c r="E1691" s="33" t="str">
        <f>IF(D1691&gt;0,($N$2-Excel_BuiltIn__FilterDatabase__1[[#This Row],[Szül Év.Hó.Nap]])/365.25,"0")</f>
        <v>0</v>
      </c>
      <c r="F1691" s="40"/>
      <c r="G1691" s="34" t="str">
        <f>CONCATENATE(H1691,Excel_BuiltIn__FilterDatabase__1[[#This Row],[Felnőtt]],Excel_BuiltIn__FilterDatabase__1[[#This Row],[Senior]],Excel_BuiltIn__FilterDatabase__1[[#This Row],[Super.s]],L1691)</f>
        <v xml:space="preserve">Super.s </v>
      </c>
      <c r="H1691" s="34" t="str">
        <f>IF(L1691="Nő","",IF(Excel_BuiltIn__FilterDatabase__1[[#This Row],[Kor]]&gt;=1=AND(Excel_BuiltIn__FilterDatabase__1[[#This Row],[Kor]]&lt;18),"Junior ",""))</f>
        <v/>
      </c>
      <c r="I1691" s="34" t="str">
        <f>IF(L1691="Nő","",IF(Excel_BuiltIn__FilterDatabase__1[[#This Row],[Kor]]&gt;=18=AND(Excel_BuiltIn__FilterDatabase__1[[#This Row],[Kor]]&lt;=49),"Felnőtt ",""))</f>
        <v/>
      </c>
      <c r="J1691" s="34" t="str">
        <f>IF(L1691="Nő","",IF(Excel_BuiltIn__FilterDatabase__1[[#This Row],[Kor]]&gt;49=AND(Excel_BuiltIn__FilterDatabase__1[[#This Row],[Kor]]&lt;=59),"Senior ",""))</f>
        <v/>
      </c>
      <c r="K1691" s="34" t="str">
        <f>IF(L1691="Nő","",IF(Excel_BuiltIn__FilterDatabase__1[[#This Row],[Kor]]&gt;=60,"Super.s ",""))</f>
        <v xml:space="preserve">Super.s </v>
      </c>
      <c r="L1691" s="34" t="str">
        <f>IF(Excel_BuiltIn__FilterDatabase__1[[#This Row],[Nem]]="Nő","Lady","")</f>
        <v/>
      </c>
    </row>
    <row r="1692" spans="1:12" s="1" customFormat="1" ht="13.8">
      <c r="A1692" s="28">
        <v>5613</v>
      </c>
      <c r="B1692" s="28" t="s">
        <v>1333</v>
      </c>
      <c r="C1692" s="44" t="s">
        <v>589</v>
      </c>
      <c r="D1692" s="45"/>
      <c r="E1692" s="33" t="str">
        <f>IF(D1692&gt;0,($N$2-Excel_BuiltIn__FilterDatabase__1[[#This Row],[Szül Év.Hó.Nap]])/365.25,"0")</f>
        <v>0</v>
      </c>
      <c r="F1692" s="40"/>
      <c r="G1692" s="34" t="str">
        <f>CONCATENATE(H1692,Excel_BuiltIn__FilterDatabase__1[[#This Row],[Felnőtt]],Excel_BuiltIn__FilterDatabase__1[[#This Row],[Senior]],Excel_BuiltIn__FilterDatabase__1[[#This Row],[Super.s]],L1692)</f>
        <v xml:space="preserve">Super.s </v>
      </c>
      <c r="H1692" s="34" t="str">
        <f>IF(L1692="Nő","",IF(Excel_BuiltIn__FilterDatabase__1[[#This Row],[Kor]]&gt;=1=AND(Excel_BuiltIn__FilterDatabase__1[[#This Row],[Kor]]&lt;18),"Junior ",""))</f>
        <v/>
      </c>
      <c r="I1692" s="34" t="str">
        <f>IF(L1692="Nő","",IF(Excel_BuiltIn__FilterDatabase__1[[#This Row],[Kor]]&gt;=18=AND(Excel_BuiltIn__FilterDatabase__1[[#This Row],[Kor]]&lt;=49),"Felnőtt ",""))</f>
        <v/>
      </c>
      <c r="J1692" s="34" t="str">
        <f>IF(L1692="Nő","",IF(Excel_BuiltIn__FilterDatabase__1[[#This Row],[Kor]]&gt;49=AND(Excel_BuiltIn__FilterDatabase__1[[#This Row],[Kor]]&lt;=59),"Senior ",""))</f>
        <v/>
      </c>
      <c r="K1692" s="34" t="str">
        <f>IF(L1692="Nő","",IF(Excel_BuiltIn__FilterDatabase__1[[#This Row],[Kor]]&gt;=60,"Super.s ",""))</f>
        <v xml:space="preserve">Super.s </v>
      </c>
      <c r="L1692" s="34" t="str">
        <f>IF(Excel_BuiltIn__FilterDatabase__1[[#This Row],[Nem]]="Nő","Lady","")</f>
        <v/>
      </c>
    </row>
    <row r="1693" spans="1:12" s="1" customFormat="1" ht="13.8">
      <c r="A1693" s="28">
        <v>5614</v>
      </c>
      <c r="B1693" s="28" t="s">
        <v>1334</v>
      </c>
      <c r="C1693" s="44" t="s">
        <v>589</v>
      </c>
      <c r="D1693" s="45"/>
      <c r="E1693" s="33" t="str">
        <f>IF(D1693&gt;0,($N$2-Excel_BuiltIn__FilterDatabase__1[[#This Row],[Szül Év.Hó.Nap]])/365.25,"0")</f>
        <v>0</v>
      </c>
      <c r="F1693" s="40"/>
      <c r="G1693" s="34" t="str">
        <f>CONCATENATE(H1693,Excel_BuiltIn__FilterDatabase__1[[#This Row],[Felnőtt]],Excel_BuiltIn__FilterDatabase__1[[#This Row],[Senior]],Excel_BuiltIn__FilterDatabase__1[[#This Row],[Super.s]],L1693)</f>
        <v xml:space="preserve">Super.s </v>
      </c>
      <c r="H1693" s="34" t="str">
        <f>IF(L1693="Nő","",IF(Excel_BuiltIn__FilterDatabase__1[[#This Row],[Kor]]&gt;=1=AND(Excel_BuiltIn__FilterDatabase__1[[#This Row],[Kor]]&lt;18),"Junior ",""))</f>
        <v/>
      </c>
      <c r="I1693" s="34" t="str">
        <f>IF(L1693="Nő","",IF(Excel_BuiltIn__FilterDatabase__1[[#This Row],[Kor]]&gt;=18=AND(Excel_BuiltIn__FilterDatabase__1[[#This Row],[Kor]]&lt;=49),"Felnőtt ",""))</f>
        <v/>
      </c>
      <c r="J1693" s="34" t="str">
        <f>IF(L1693="Nő","",IF(Excel_BuiltIn__FilterDatabase__1[[#This Row],[Kor]]&gt;49=AND(Excel_BuiltIn__FilterDatabase__1[[#This Row],[Kor]]&lt;=59),"Senior ",""))</f>
        <v/>
      </c>
      <c r="K1693" s="34" t="str">
        <f>IF(L1693="Nő","",IF(Excel_BuiltIn__FilterDatabase__1[[#This Row],[Kor]]&gt;=60,"Super.s ",""))</f>
        <v xml:space="preserve">Super.s </v>
      </c>
      <c r="L1693" s="34" t="str">
        <f>IF(Excel_BuiltIn__FilterDatabase__1[[#This Row],[Nem]]="Nő","Lady","")</f>
        <v/>
      </c>
    </row>
    <row r="1694" spans="1:12" s="1" customFormat="1" ht="13.8">
      <c r="A1694" s="28">
        <v>5617</v>
      </c>
      <c r="B1694" s="28" t="s">
        <v>2686</v>
      </c>
      <c r="C1694" s="44" t="s">
        <v>589</v>
      </c>
      <c r="D1694" s="45"/>
      <c r="E1694" s="33" t="str">
        <f>IF(D1694&gt;0,($N$2-Excel_BuiltIn__FilterDatabase__1[[#This Row],[Szül Év.Hó.Nap]])/365.25,"0")</f>
        <v>0</v>
      </c>
      <c r="F1694" s="40"/>
      <c r="G1694" s="34" t="str">
        <f>CONCATENATE(H1694,Excel_BuiltIn__FilterDatabase__1[[#This Row],[Felnőtt]],Excel_BuiltIn__FilterDatabase__1[[#This Row],[Senior]],Excel_BuiltIn__FilterDatabase__1[[#This Row],[Super.s]],L1694)</f>
        <v xml:space="preserve">Super.s </v>
      </c>
      <c r="H1694" s="34" t="str">
        <f>IF(L1694="Nő","",IF(Excel_BuiltIn__FilterDatabase__1[[#This Row],[Kor]]&gt;=1=AND(Excel_BuiltIn__FilterDatabase__1[[#This Row],[Kor]]&lt;18),"Junior ",""))</f>
        <v/>
      </c>
      <c r="I1694" s="34" t="str">
        <f>IF(L1694="Nő","",IF(Excel_BuiltIn__FilterDatabase__1[[#This Row],[Kor]]&gt;=18=AND(Excel_BuiltIn__FilterDatabase__1[[#This Row],[Kor]]&lt;=49),"Felnőtt ",""))</f>
        <v/>
      </c>
      <c r="J1694" s="34" t="str">
        <f>IF(L1694="Nő","",IF(Excel_BuiltIn__FilterDatabase__1[[#This Row],[Kor]]&gt;49=AND(Excel_BuiltIn__FilterDatabase__1[[#This Row],[Kor]]&lt;=59),"Senior ",""))</f>
        <v/>
      </c>
      <c r="K1694" s="34" t="str">
        <f>IF(L1694="Nő","",IF(Excel_BuiltIn__FilterDatabase__1[[#This Row],[Kor]]&gt;=60,"Super.s ",""))</f>
        <v xml:space="preserve">Super.s </v>
      </c>
      <c r="L1694" s="34" t="str">
        <f>IF(Excel_BuiltIn__FilterDatabase__1[[#This Row],[Nem]]="Nő","Lady","")</f>
        <v/>
      </c>
    </row>
    <row r="1695" spans="1:12" s="1" customFormat="1" ht="13.8">
      <c r="A1695" s="28">
        <v>5618</v>
      </c>
      <c r="B1695" s="28" t="s">
        <v>1335</v>
      </c>
      <c r="C1695" s="44" t="s">
        <v>589</v>
      </c>
      <c r="D1695" s="45"/>
      <c r="E1695" s="33" t="str">
        <f>IF(D1695&gt;0,($N$2-Excel_BuiltIn__FilterDatabase__1[[#This Row],[Szül Év.Hó.Nap]])/365.25,"0")</f>
        <v>0</v>
      </c>
      <c r="F1695" s="40"/>
      <c r="G1695" s="34" t="str">
        <f>CONCATENATE(H1695,Excel_BuiltIn__FilterDatabase__1[[#This Row],[Felnőtt]],Excel_BuiltIn__FilterDatabase__1[[#This Row],[Senior]],Excel_BuiltIn__FilterDatabase__1[[#This Row],[Super.s]],L1695)</f>
        <v xml:space="preserve">Super.s </v>
      </c>
      <c r="H1695" s="34" t="str">
        <f>IF(L1695="Nő","",IF(Excel_BuiltIn__FilterDatabase__1[[#This Row],[Kor]]&gt;=1=AND(Excel_BuiltIn__FilterDatabase__1[[#This Row],[Kor]]&lt;18),"Junior ",""))</f>
        <v/>
      </c>
      <c r="I1695" s="34" t="str">
        <f>IF(L1695="Nő","",IF(Excel_BuiltIn__FilterDatabase__1[[#This Row],[Kor]]&gt;=18=AND(Excel_BuiltIn__FilterDatabase__1[[#This Row],[Kor]]&lt;=49),"Felnőtt ",""))</f>
        <v/>
      </c>
      <c r="J1695" s="34" t="str">
        <f>IF(L1695="Nő","",IF(Excel_BuiltIn__FilterDatabase__1[[#This Row],[Kor]]&gt;49=AND(Excel_BuiltIn__FilterDatabase__1[[#This Row],[Kor]]&lt;=59),"Senior ",""))</f>
        <v/>
      </c>
      <c r="K1695" s="34" t="str">
        <f>IF(L1695="Nő","",IF(Excel_BuiltIn__FilterDatabase__1[[#This Row],[Kor]]&gt;=60,"Super.s ",""))</f>
        <v xml:space="preserve">Super.s </v>
      </c>
      <c r="L1695" s="34" t="str">
        <f>IF(Excel_BuiltIn__FilterDatabase__1[[#This Row],[Nem]]="Nő","Lady","")</f>
        <v/>
      </c>
    </row>
    <row r="1696" spans="1:12" s="1" customFormat="1" ht="27.6">
      <c r="A1696" s="28">
        <v>5623</v>
      </c>
      <c r="B1696" s="28" t="s">
        <v>1336</v>
      </c>
      <c r="C1696" s="44" t="s">
        <v>968</v>
      </c>
      <c r="D1696" s="45"/>
      <c r="E1696" s="33" t="str">
        <f>IF(D1696&gt;0,($N$2-Excel_BuiltIn__FilterDatabase__1[[#This Row],[Szül Év.Hó.Nap]])/365.25,"0")</f>
        <v>0</v>
      </c>
      <c r="F1696" s="40"/>
      <c r="G1696" s="34" t="str">
        <f>CONCATENATE(H1696,Excel_BuiltIn__FilterDatabase__1[[#This Row],[Felnőtt]],Excel_BuiltIn__FilterDatabase__1[[#This Row],[Senior]],Excel_BuiltIn__FilterDatabase__1[[#This Row],[Super.s]],L1696)</f>
        <v xml:space="preserve">Super.s </v>
      </c>
      <c r="H1696" s="34" t="str">
        <f>IF(L1696="Nő","",IF(Excel_BuiltIn__FilterDatabase__1[[#This Row],[Kor]]&gt;=1=AND(Excel_BuiltIn__FilterDatabase__1[[#This Row],[Kor]]&lt;18),"Junior ",""))</f>
        <v/>
      </c>
      <c r="I1696" s="34" t="str">
        <f>IF(L1696="Nő","",IF(Excel_BuiltIn__FilterDatabase__1[[#This Row],[Kor]]&gt;=18=AND(Excel_BuiltIn__FilterDatabase__1[[#This Row],[Kor]]&lt;=49),"Felnőtt ",""))</f>
        <v/>
      </c>
      <c r="J1696" s="34" t="str">
        <f>IF(L1696="Nő","",IF(Excel_BuiltIn__FilterDatabase__1[[#This Row],[Kor]]&gt;49=AND(Excel_BuiltIn__FilterDatabase__1[[#This Row],[Kor]]&lt;=59),"Senior ",""))</f>
        <v/>
      </c>
      <c r="K1696" s="34" t="str">
        <f>IF(L1696="Nő","",IF(Excel_BuiltIn__FilterDatabase__1[[#This Row],[Kor]]&gt;=60,"Super.s ",""))</f>
        <v xml:space="preserve">Super.s </v>
      </c>
      <c r="L1696" s="34" t="str">
        <f>IF(Excel_BuiltIn__FilterDatabase__1[[#This Row],[Nem]]="Nő","Lady","")</f>
        <v/>
      </c>
    </row>
    <row r="1697" spans="1:12" s="1" customFormat="1" ht="13.8">
      <c r="A1697" s="28">
        <v>5625</v>
      </c>
      <c r="B1697" s="28" t="s">
        <v>2687</v>
      </c>
      <c r="C1697" s="44" t="s">
        <v>944</v>
      </c>
      <c r="D1697" s="45"/>
      <c r="E1697" s="33" t="str">
        <f>IF(D1697&gt;0,($N$2-Excel_BuiltIn__FilterDatabase__1[[#This Row],[Szül Év.Hó.Nap]])/365.25,"0")</f>
        <v>0</v>
      </c>
      <c r="F1697" s="40"/>
      <c r="G1697" s="34" t="str">
        <f>CONCATENATE(H1697,Excel_BuiltIn__FilterDatabase__1[[#This Row],[Felnőtt]],Excel_BuiltIn__FilterDatabase__1[[#This Row],[Senior]],Excel_BuiltIn__FilterDatabase__1[[#This Row],[Super.s]],L1697)</f>
        <v xml:space="preserve">Super.s </v>
      </c>
      <c r="H1697" s="34" t="str">
        <f>IF(L1697="Nő","",IF(Excel_BuiltIn__FilterDatabase__1[[#This Row],[Kor]]&gt;=1=AND(Excel_BuiltIn__FilterDatabase__1[[#This Row],[Kor]]&lt;18),"Junior ",""))</f>
        <v/>
      </c>
      <c r="I1697" s="34" t="str">
        <f>IF(L1697="Nő","",IF(Excel_BuiltIn__FilterDatabase__1[[#This Row],[Kor]]&gt;=18=AND(Excel_BuiltIn__FilterDatabase__1[[#This Row],[Kor]]&lt;=49),"Felnőtt ",""))</f>
        <v/>
      </c>
      <c r="J1697" s="34" t="str">
        <f>IF(L1697="Nő","",IF(Excel_BuiltIn__FilterDatabase__1[[#This Row],[Kor]]&gt;49=AND(Excel_BuiltIn__FilterDatabase__1[[#This Row],[Kor]]&lt;=59),"Senior ",""))</f>
        <v/>
      </c>
      <c r="K1697" s="34" t="str">
        <f>IF(L1697="Nő","",IF(Excel_BuiltIn__FilterDatabase__1[[#This Row],[Kor]]&gt;=60,"Super.s ",""))</f>
        <v xml:space="preserve">Super.s </v>
      </c>
      <c r="L1697" s="34" t="str">
        <f>IF(Excel_BuiltIn__FilterDatabase__1[[#This Row],[Nem]]="Nő","Lady","")</f>
        <v/>
      </c>
    </row>
    <row r="1698" spans="1:12" s="1" customFormat="1" ht="13.8">
      <c r="A1698" s="28">
        <v>5628</v>
      </c>
      <c r="B1698" s="28" t="s">
        <v>1337</v>
      </c>
      <c r="C1698" s="44" t="s">
        <v>1042</v>
      </c>
      <c r="D1698" s="45"/>
      <c r="E1698" s="33" t="str">
        <f>IF(D1698&gt;0,($N$2-Excel_BuiltIn__FilterDatabase__1[[#This Row],[Szül Év.Hó.Nap]])/365.25,"0")</f>
        <v>0</v>
      </c>
      <c r="F1698" s="40"/>
      <c r="G1698" s="34" t="str">
        <f>CONCATENATE(H1698,Excel_BuiltIn__FilterDatabase__1[[#This Row],[Felnőtt]],Excel_BuiltIn__FilterDatabase__1[[#This Row],[Senior]],Excel_BuiltIn__FilterDatabase__1[[#This Row],[Super.s]],L1698)</f>
        <v xml:space="preserve">Super.s </v>
      </c>
      <c r="H1698" s="34" t="str">
        <f>IF(L1698="Nő","",IF(Excel_BuiltIn__FilterDatabase__1[[#This Row],[Kor]]&gt;=1=AND(Excel_BuiltIn__FilterDatabase__1[[#This Row],[Kor]]&lt;18),"Junior ",""))</f>
        <v/>
      </c>
      <c r="I1698" s="34" t="str">
        <f>IF(L1698="Nő","",IF(Excel_BuiltIn__FilterDatabase__1[[#This Row],[Kor]]&gt;=18=AND(Excel_BuiltIn__FilterDatabase__1[[#This Row],[Kor]]&lt;=49),"Felnőtt ",""))</f>
        <v/>
      </c>
      <c r="J1698" s="34" t="str">
        <f>IF(L1698="Nő","",IF(Excel_BuiltIn__FilterDatabase__1[[#This Row],[Kor]]&gt;49=AND(Excel_BuiltIn__FilterDatabase__1[[#This Row],[Kor]]&lt;=59),"Senior ",""))</f>
        <v/>
      </c>
      <c r="K1698" s="34" t="str">
        <f>IF(L1698="Nő","",IF(Excel_BuiltIn__FilterDatabase__1[[#This Row],[Kor]]&gt;=60,"Super.s ",""))</f>
        <v xml:space="preserve">Super.s </v>
      </c>
      <c r="L1698" s="34" t="str">
        <f>IF(Excel_BuiltIn__FilterDatabase__1[[#This Row],[Nem]]="Nő","Lady","")</f>
        <v/>
      </c>
    </row>
    <row r="1699" spans="1:12" s="1" customFormat="1" ht="13.8">
      <c r="A1699" s="28">
        <v>5630</v>
      </c>
      <c r="B1699" s="28" t="s">
        <v>1338</v>
      </c>
      <c r="C1699" s="44" t="s">
        <v>2365</v>
      </c>
      <c r="D1699" s="45"/>
      <c r="E1699" s="33" t="str">
        <f>IF(D1699&gt;0,($N$2-Excel_BuiltIn__FilterDatabase__1[[#This Row],[Szül Év.Hó.Nap]])/365.25,"0")</f>
        <v>0</v>
      </c>
      <c r="F1699" s="40"/>
      <c r="G1699" s="34" t="str">
        <f>CONCATENATE(H1699,Excel_BuiltIn__FilterDatabase__1[[#This Row],[Felnőtt]],Excel_BuiltIn__FilterDatabase__1[[#This Row],[Senior]],Excel_BuiltIn__FilterDatabase__1[[#This Row],[Super.s]],L1699)</f>
        <v xml:space="preserve">Super.s </v>
      </c>
      <c r="H1699" s="34" t="str">
        <f>IF(L1699="Nő","",IF(Excel_BuiltIn__FilterDatabase__1[[#This Row],[Kor]]&gt;=1=AND(Excel_BuiltIn__FilterDatabase__1[[#This Row],[Kor]]&lt;18),"Junior ",""))</f>
        <v/>
      </c>
      <c r="I1699" s="34" t="str">
        <f>IF(L1699="Nő","",IF(Excel_BuiltIn__FilterDatabase__1[[#This Row],[Kor]]&gt;=18=AND(Excel_BuiltIn__FilterDatabase__1[[#This Row],[Kor]]&lt;=49),"Felnőtt ",""))</f>
        <v/>
      </c>
      <c r="J1699" s="34" t="str">
        <f>IF(L1699="Nő","",IF(Excel_BuiltIn__FilterDatabase__1[[#This Row],[Kor]]&gt;49=AND(Excel_BuiltIn__FilterDatabase__1[[#This Row],[Kor]]&lt;=59),"Senior ",""))</f>
        <v/>
      </c>
      <c r="K1699" s="34" t="str">
        <f>IF(L1699="Nő","",IF(Excel_BuiltIn__FilterDatabase__1[[#This Row],[Kor]]&gt;=60,"Super.s ",""))</f>
        <v xml:space="preserve">Super.s </v>
      </c>
      <c r="L1699" s="34" t="str">
        <f>IF(Excel_BuiltIn__FilterDatabase__1[[#This Row],[Nem]]="Nő","Lady","")</f>
        <v/>
      </c>
    </row>
    <row r="1700" spans="1:12" s="1" customFormat="1" ht="13.8">
      <c r="A1700" s="28">
        <v>5631</v>
      </c>
      <c r="B1700" s="28" t="s">
        <v>2688</v>
      </c>
      <c r="C1700" s="44" t="s">
        <v>2365</v>
      </c>
      <c r="D1700" s="45"/>
      <c r="E1700" s="33" t="str">
        <f>IF(D1700&gt;0,($N$2-Excel_BuiltIn__FilterDatabase__1[[#This Row],[Szül Év.Hó.Nap]])/365.25,"0")</f>
        <v>0</v>
      </c>
      <c r="F1700" s="40"/>
      <c r="G1700" s="34" t="str">
        <f>CONCATENATE(H1700,Excel_BuiltIn__FilterDatabase__1[[#This Row],[Felnőtt]],Excel_BuiltIn__FilterDatabase__1[[#This Row],[Senior]],Excel_BuiltIn__FilterDatabase__1[[#This Row],[Super.s]],L1700)</f>
        <v xml:space="preserve">Super.s </v>
      </c>
      <c r="H1700" s="34" t="str">
        <f>IF(L1700="Nő","",IF(Excel_BuiltIn__FilterDatabase__1[[#This Row],[Kor]]&gt;=1=AND(Excel_BuiltIn__FilterDatabase__1[[#This Row],[Kor]]&lt;18),"Junior ",""))</f>
        <v/>
      </c>
      <c r="I1700" s="34" t="str">
        <f>IF(L1700="Nő","",IF(Excel_BuiltIn__FilterDatabase__1[[#This Row],[Kor]]&gt;=18=AND(Excel_BuiltIn__FilterDatabase__1[[#This Row],[Kor]]&lt;=49),"Felnőtt ",""))</f>
        <v/>
      </c>
      <c r="J1700" s="34" t="str">
        <f>IF(L1700="Nő","",IF(Excel_BuiltIn__FilterDatabase__1[[#This Row],[Kor]]&gt;49=AND(Excel_BuiltIn__FilterDatabase__1[[#This Row],[Kor]]&lt;=59),"Senior ",""))</f>
        <v/>
      </c>
      <c r="K1700" s="34" t="str">
        <f>IF(L1700="Nő","",IF(Excel_BuiltIn__FilterDatabase__1[[#This Row],[Kor]]&gt;=60,"Super.s ",""))</f>
        <v xml:space="preserve">Super.s </v>
      </c>
      <c r="L1700" s="34" t="str">
        <f>IF(Excel_BuiltIn__FilterDatabase__1[[#This Row],[Nem]]="Nő","Lady","")</f>
        <v/>
      </c>
    </row>
    <row r="1701" spans="1:12" s="1" customFormat="1" ht="13.8">
      <c r="A1701" s="28">
        <v>5632</v>
      </c>
      <c r="B1701" s="28" t="s">
        <v>1339</v>
      </c>
      <c r="C1701" s="44" t="s">
        <v>2365</v>
      </c>
      <c r="D1701" s="45"/>
      <c r="E1701" s="33" t="str">
        <f>IF(D1701&gt;0,($N$2-Excel_BuiltIn__FilterDatabase__1[[#This Row],[Szül Év.Hó.Nap]])/365.25,"0")</f>
        <v>0</v>
      </c>
      <c r="F1701" s="40"/>
      <c r="G1701" s="34" t="str">
        <f>CONCATENATE(H1701,Excel_BuiltIn__FilterDatabase__1[[#This Row],[Felnőtt]],Excel_BuiltIn__FilterDatabase__1[[#This Row],[Senior]],Excel_BuiltIn__FilterDatabase__1[[#This Row],[Super.s]],L1701)</f>
        <v xml:space="preserve">Super.s </v>
      </c>
      <c r="H1701" s="34" t="str">
        <f>IF(L1701="Nő","",IF(Excel_BuiltIn__FilterDatabase__1[[#This Row],[Kor]]&gt;=1=AND(Excel_BuiltIn__FilterDatabase__1[[#This Row],[Kor]]&lt;18),"Junior ",""))</f>
        <v/>
      </c>
      <c r="I1701" s="34" t="str">
        <f>IF(L1701="Nő","",IF(Excel_BuiltIn__FilterDatabase__1[[#This Row],[Kor]]&gt;=18=AND(Excel_BuiltIn__FilterDatabase__1[[#This Row],[Kor]]&lt;=49),"Felnőtt ",""))</f>
        <v/>
      </c>
      <c r="J1701" s="34" t="str">
        <f>IF(L1701="Nő","",IF(Excel_BuiltIn__FilterDatabase__1[[#This Row],[Kor]]&gt;49=AND(Excel_BuiltIn__FilterDatabase__1[[#This Row],[Kor]]&lt;=59),"Senior ",""))</f>
        <v/>
      </c>
      <c r="K1701" s="34" t="str">
        <f>IF(L1701="Nő","",IF(Excel_BuiltIn__FilterDatabase__1[[#This Row],[Kor]]&gt;=60,"Super.s ",""))</f>
        <v xml:space="preserve">Super.s </v>
      </c>
      <c r="L1701" s="34" t="str">
        <f>IF(Excel_BuiltIn__FilterDatabase__1[[#This Row],[Nem]]="Nő","Lady","")</f>
        <v/>
      </c>
    </row>
    <row r="1702" spans="1:12" s="1" customFormat="1" ht="13.8">
      <c r="A1702" s="28">
        <v>5633</v>
      </c>
      <c r="B1702" s="28" t="s">
        <v>1340</v>
      </c>
      <c r="C1702" s="44" t="s">
        <v>2365</v>
      </c>
      <c r="D1702" s="45"/>
      <c r="E1702" s="33" t="str">
        <f>IF(D1702&gt;0,($N$2-Excel_BuiltIn__FilterDatabase__1[[#This Row],[Szül Év.Hó.Nap]])/365.25,"0")</f>
        <v>0</v>
      </c>
      <c r="F1702" s="40"/>
      <c r="G1702" s="34" t="str">
        <f>CONCATENATE(H1702,Excel_BuiltIn__FilterDatabase__1[[#This Row],[Felnőtt]],Excel_BuiltIn__FilterDatabase__1[[#This Row],[Senior]],Excel_BuiltIn__FilterDatabase__1[[#This Row],[Super.s]],L1702)</f>
        <v xml:space="preserve">Super.s </v>
      </c>
      <c r="H1702" s="34" t="str">
        <f>IF(L1702="Nő","",IF(Excel_BuiltIn__FilterDatabase__1[[#This Row],[Kor]]&gt;=1=AND(Excel_BuiltIn__FilterDatabase__1[[#This Row],[Kor]]&lt;18),"Junior ",""))</f>
        <v/>
      </c>
      <c r="I1702" s="34" t="str">
        <f>IF(L1702="Nő","",IF(Excel_BuiltIn__FilterDatabase__1[[#This Row],[Kor]]&gt;=18=AND(Excel_BuiltIn__FilterDatabase__1[[#This Row],[Kor]]&lt;=49),"Felnőtt ",""))</f>
        <v/>
      </c>
      <c r="J1702" s="34" t="str">
        <f>IF(L1702="Nő","",IF(Excel_BuiltIn__FilterDatabase__1[[#This Row],[Kor]]&gt;49=AND(Excel_BuiltIn__FilterDatabase__1[[#This Row],[Kor]]&lt;=59),"Senior ",""))</f>
        <v/>
      </c>
      <c r="K1702" s="34" t="str">
        <f>IF(L1702="Nő","",IF(Excel_BuiltIn__FilterDatabase__1[[#This Row],[Kor]]&gt;=60,"Super.s ",""))</f>
        <v xml:space="preserve">Super.s </v>
      </c>
      <c r="L1702" s="34" t="str">
        <f>IF(Excel_BuiltIn__FilterDatabase__1[[#This Row],[Nem]]="Nő","Lady","")</f>
        <v/>
      </c>
    </row>
    <row r="1703" spans="1:12" s="1" customFormat="1" ht="27.6">
      <c r="A1703" s="28">
        <v>5634</v>
      </c>
      <c r="B1703" s="28" t="s">
        <v>1341</v>
      </c>
      <c r="C1703" s="44" t="s">
        <v>1615</v>
      </c>
      <c r="D1703" s="45"/>
      <c r="E1703" s="33" t="str">
        <f>IF(D1703&gt;0,($N$2-Excel_BuiltIn__FilterDatabase__1[[#This Row],[Szül Év.Hó.Nap]])/365.25,"0")</f>
        <v>0</v>
      </c>
      <c r="F1703" s="40"/>
      <c r="G1703" s="34" t="str">
        <f>CONCATENATE(H1703,Excel_BuiltIn__FilterDatabase__1[[#This Row],[Felnőtt]],Excel_BuiltIn__FilterDatabase__1[[#This Row],[Senior]],Excel_BuiltIn__FilterDatabase__1[[#This Row],[Super.s]],L1703)</f>
        <v xml:space="preserve">Super.s </v>
      </c>
      <c r="H1703" s="34" t="str">
        <f>IF(L1703="Nő","",IF(Excel_BuiltIn__FilterDatabase__1[[#This Row],[Kor]]&gt;=1=AND(Excel_BuiltIn__FilterDatabase__1[[#This Row],[Kor]]&lt;18),"Junior ",""))</f>
        <v/>
      </c>
      <c r="I1703" s="34" t="str">
        <f>IF(L1703="Nő","",IF(Excel_BuiltIn__FilterDatabase__1[[#This Row],[Kor]]&gt;=18=AND(Excel_BuiltIn__FilterDatabase__1[[#This Row],[Kor]]&lt;=49),"Felnőtt ",""))</f>
        <v/>
      </c>
      <c r="J1703" s="34" t="str">
        <f>IF(L1703="Nő","",IF(Excel_BuiltIn__FilterDatabase__1[[#This Row],[Kor]]&gt;49=AND(Excel_BuiltIn__FilterDatabase__1[[#This Row],[Kor]]&lt;=59),"Senior ",""))</f>
        <v/>
      </c>
      <c r="K1703" s="34" t="str">
        <f>IF(L1703="Nő","",IF(Excel_BuiltIn__FilterDatabase__1[[#This Row],[Kor]]&gt;=60,"Super.s ",""))</f>
        <v xml:space="preserve">Super.s </v>
      </c>
      <c r="L1703" s="34" t="str">
        <f>IF(Excel_BuiltIn__FilterDatabase__1[[#This Row],[Nem]]="Nő","Lady","")</f>
        <v/>
      </c>
    </row>
    <row r="1704" spans="1:12" s="1" customFormat="1" ht="13.8">
      <c r="A1704" s="28">
        <v>5637</v>
      </c>
      <c r="B1704" s="28" t="s">
        <v>1342</v>
      </c>
      <c r="C1704" s="44" t="s">
        <v>2365</v>
      </c>
      <c r="D1704" s="45"/>
      <c r="E1704" s="33" t="str">
        <f>IF(D1704&gt;0,($N$2-Excel_BuiltIn__FilterDatabase__1[[#This Row],[Szül Év.Hó.Nap]])/365.25,"0")</f>
        <v>0</v>
      </c>
      <c r="F1704" s="40"/>
      <c r="G1704" s="34" t="str">
        <f>CONCATENATE(H1704,Excel_BuiltIn__FilterDatabase__1[[#This Row],[Felnőtt]],Excel_BuiltIn__FilterDatabase__1[[#This Row],[Senior]],Excel_BuiltIn__FilterDatabase__1[[#This Row],[Super.s]],L1704)</f>
        <v xml:space="preserve">Super.s </v>
      </c>
      <c r="H1704" s="34" t="str">
        <f>IF(L1704="Nő","",IF(Excel_BuiltIn__FilterDatabase__1[[#This Row],[Kor]]&gt;=1=AND(Excel_BuiltIn__FilterDatabase__1[[#This Row],[Kor]]&lt;18),"Junior ",""))</f>
        <v/>
      </c>
      <c r="I1704" s="34" t="str">
        <f>IF(L1704="Nő","",IF(Excel_BuiltIn__FilterDatabase__1[[#This Row],[Kor]]&gt;=18=AND(Excel_BuiltIn__FilterDatabase__1[[#This Row],[Kor]]&lt;=49),"Felnőtt ",""))</f>
        <v/>
      </c>
      <c r="J1704" s="34" t="str">
        <f>IF(L1704="Nő","",IF(Excel_BuiltIn__FilterDatabase__1[[#This Row],[Kor]]&gt;49=AND(Excel_BuiltIn__FilterDatabase__1[[#This Row],[Kor]]&lt;=59),"Senior ",""))</f>
        <v/>
      </c>
      <c r="K1704" s="34" t="str">
        <f>IF(L1704="Nő","",IF(Excel_BuiltIn__FilterDatabase__1[[#This Row],[Kor]]&gt;=60,"Super.s ",""))</f>
        <v xml:space="preserve">Super.s </v>
      </c>
      <c r="L1704" s="34" t="str">
        <f>IF(Excel_BuiltIn__FilterDatabase__1[[#This Row],[Nem]]="Nő","Lady","")</f>
        <v/>
      </c>
    </row>
    <row r="1705" spans="1:12" s="1" customFormat="1" ht="13.8">
      <c r="A1705" s="28">
        <v>5640</v>
      </c>
      <c r="B1705" s="28" t="s">
        <v>1343</v>
      </c>
      <c r="C1705" s="44" t="s">
        <v>2365</v>
      </c>
      <c r="D1705" s="45"/>
      <c r="E1705" s="33" t="str">
        <f>IF(D1705&gt;0,($N$2-Excel_BuiltIn__FilterDatabase__1[[#This Row],[Szül Év.Hó.Nap]])/365.25,"0")</f>
        <v>0</v>
      </c>
      <c r="F1705" s="40"/>
      <c r="G1705" s="34" t="str">
        <f>CONCATENATE(H1705,Excel_BuiltIn__FilterDatabase__1[[#This Row],[Felnőtt]],Excel_BuiltIn__FilterDatabase__1[[#This Row],[Senior]],Excel_BuiltIn__FilterDatabase__1[[#This Row],[Super.s]],L1705)</f>
        <v xml:space="preserve">Super.s </v>
      </c>
      <c r="H1705" s="34" t="str">
        <f>IF(L1705="Nő","",IF(Excel_BuiltIn__FilterDatabase__1[[#This Row],[Kor]]&gt;=1=AND(Excel_BuiltIn__FilterDatabase__1[[#This Row],[Kor]]&lt;18),"Junior ",""))</f>
        <v/>
      </c>
      <c r="I1705" s="34" t="str">
        <f>IF(L1705="Nő","",IF(Excel_BuiltIn__FilterDatabase__1[[#This Row],[Kor]]&gt;=18=AND(Excel_BuiltIn__FilterDatabase__1[[#This Row],[Kor]]&lt;=49),"Felnőtt ",""))</f>
        <v/>
      </c>
      <c r="J1705" s="34" t="str">
        <f>IF(L1705="Nő","",IF(Excel_BuiltIn__FilterDatabase__1[[#This Row],[Kor]]&gt;49=AND(Excel_BuiltIn__FilterDatabase__1[[#This Row],[Kor]]&lt;=59),"Senior ",""))</f>
        <v/>
      </c>
      <c r="K1705" s="34" t="str">
        <f>IF(L1705="Nő","",IF(Excel_BuiltIn__FilterDatabase__1[[#This Row],[Kor]]&gt;=60,"Super.s ",""))</f>
        <v xml:space="preserve">Super.s </v>
      </c>
      <c r="L1705" s="34" t="str">
        <f>IF(Excel_BuiltIn__FilterDatabase__1[[#This Row],[Nem]]="Nő","Lady","")</f>
        <v/>
      </c>
    </row>
    <row r="1706" spans="1:12" s="1" customFormat="1" ht="13.8">
      <c r="A1706" s="28">
        <v>5643</v>
      </c>
      <c r="B1706" s="28" t="s">
        <v>1344</v>
      </c>
      <c r="C1706" s="44" t="s">
        <v>961</v>
      </c>
      <c r="D1706" s="45"/>
      <c r="E1706" s="33" t="str">
        <f>IF(D1706&gt;0,($N$2-Excel_BuiltIn__FilterDatabase__1[[#This Row],[Szül Év.Hó.Nap]])/365.25,"0")</f>
        <v>0</v>
      </c>
      <c r="F1706" s="40"/>
      <c r="G1706" s="34" t="str">
        <f>CONCATENATE(H1706,Excel_BuiltIn__FilterDatabase__1[[#This Row],[Felnőtt]],Excel_BuiltIn__FilterDatabase__1[[#This Row],[Senior]],Excel_BuiltIn__FilterDatabase__1[[#This Row],[Super.s]],L1706)</f>
        <v xml:space="preserve">Super.s </v>
      </c>
      <c r="H1706" s="34" t="str">
        <f>IF(L1706="Nő","",IF(Excel_BuiltIn__FilterDatabase__1[[#This Row],[Kor]]&gt;=1=AND(Excel_BuiltIn__FilterDatabase__1[[#This Row],[Kor]]&lt;18),"Junior ",""))</f>
        <v/>
      </c>
      <c r="I1706" s="34" t="str">
        <f>IF(L1706="Nő","",IF(Excel_BuiltIn__FilterDatabase__1[[#This Row],[Kor]]&gt;=18=AND(Excel_BuiltIn__FilterDatabase__1[[#This Row],[Kor]]&lt;=49),"Felnőtt ",""))</f>
        <v/>
      </c>
      <c r="J1706" s="34" t="str">
        <f>IF(L1706="Nő","",IF(Excel_BuiltIn__FilterDatabase__1[[#This Row],[Kor]]&gt;49=AND(Excel_BuiltIn__FilterDatabase__1[[#This Row],[Kor]]&lt;=59),"Senior ",""))</f>
        <v/>
      </c>
      <c r="K1706" s="34" t="str">
        <f>IF(L1706="Nő","",IF(Excel_BuiltIn__FilterDatabase__1[[#This Row],[Kor]]&gt;=60,"Super.s ",""))</f>
        <v xml:space="preserve">Super.s </v>
      </c>
      <c r="L1706" s="34" t="str">
        <f>IF(Excel_BuiltIn__FilterDatabase__1[[#This Row],[Nem]]="Nő","Lady","")</f>
        <v/>
      </c>
    </row>
    <row r="1707" spans="1:12" s="1" customFormat="1" ht="13.8">
      <c r="A1707" s="28">
        <v>5647</v>
      </c>
      <c r="B1707" s="28" t="s">
        <v>1345</v>
      </c>
      <c r="C1707" s="44" t="s">
        <v>1022</v>
      </c>
      <c r="D1707" s="45"/>
      <c r="E1707" s="33" t="str">
        <f>IF(D1707&gt;0,($N$2-Excel_BuiltIn__FilterDatabase__1[[#This Row],[Szül Év.Hó.Nap]])/365.25,"0")</f>
        <v>0</v>
      </c>
      <c r="F1707" s="40"/>
      <c r="G1707" s="34" t="str">
        <f>CONCATENATE(H1707,Excel_BuiltIn__FilterDatabase__1[[#This Row],[Felnőtt]],Excel_BuiltIn__FilterDatabase__1[[#This Row],[Senior]],Excel_BuiltIn__FilterDatabase__1[[#This Row],[Super.s]],L1707)</f>
        <v xml:space="preserve">Super.s </v>
      </c>
      <c r="H1707" s="34" t="str">
        <f>IF(L1707="Nő","",IF(Excel_BuiltIn__FilterDatabase__1[[#This Row],[Kor]]&gt;=1=AND(Excel_BuiltIn__FilterDatabase__1[[#This Row],[Kor]]&lt;18),"Junior ",""))</f>
        <v/>
      </c>
      <c r="I1707" s="34" t="str">
        <f>IF(L1707="Nő","",IF(Excel_BuiltIn__FilterDatabase__1[[#This Row],[Kor]]&gt;=18=AND(Excel_BuiltIn__FilterDatabase__1[[#This Row],[Kor]]&lt;=49),"Felnőtt ",""))</f>
        <v/>
      </c>
      <c r="J1707" s="34" t="str">
        <f>IF(L1707="Nő","",IF(Excel_BuiltIn__FilterDatabase__1[[#This Row],[Kor]]&gt;49=AND(Excel_BuiltIn__FilterDatabase__1[[#This Row],[Kor]]&lt;=59),"Senior ",""))</f>
        <v/>
      </c>
      <c r="K1707" s="34" t="str">
        <f>IF(L1707="Nő","",IF(Excel_BuiltIn__FilterDatabase__1[[#This Row],[Kor]]&gt;=60,"Super.s ",""))</f>
        <v xml:space="preserve">Super.s </v>
      </c>
      <c r="L1707" s="34" t="str">
        <f>IF(Excel_BuiltIn__FilterDatabase__1[[#This Row],[Nem]]="Nő","Lady","")</f>
        <v/>
      </c>
    </row>
    <row r="1708" spans="1:12" s="1" customFormat="1" ht="13.8">
      <c r="A1708" s="28">
        <v>5648</v>
      </c>
      <c r="B1708" s="28" t="s">
        <v>2689</v>
      </c>
      <c r="C1708" s="44" t="s">
        <v>1623</v>
      </c>
      <c r="D1708" s="45"/>
      <c r="E1708" s="33" t="str">
        <f>IF(D1708&gt;0,($N$2-Excel_BuiltIn__FilterDatabase__1[[#This Row],[Szül Év.Hó.Nap]])/365.25,"0")</f>
        <v>0</v>
      </c>
      <c r="F1708" s="40"/>
      <c r="G1708" s="34" t="str">
        <f>CONCATENATE(H1708,Excel_BuiltIn__FilterDatabase__1[[#This Row],[Felnőtt]],Excel_BuiltIn__FilterDatabase__1[[#This Row],[Senior]],Excel_BuiltIn__FilterDatabase__1[[#This Row],[Super.s]],L1708)</f>
        <v xml:space="preserve">Super.s </v>
      </c>
      <c r="H1708" s="34" t="str">
        <f>IF(L1708="Nő","",IF(Excel_BuiltIn__FilterDatabase__1[[#This Row],[Kor]]&gt;=1=AND(Excel_BuiltIn__FilterDatabase__1[[#This Row],[Kor]]&lt;18),"Junior ",""))</f>
        <v/>
      </c>
      <c r="I1708" s="34" t="str">
        <f>IF(L1708="Nő","",IF(Excel_BuiltIn__FilterDatabase__1[[#This Row],[Kor]]&gt;=18=AND(Excel_BuiltIn__FilterDatabase__1[[#This Row],[Kor]]&lt;=49),"Felnőtt ",""))</f>
        <v/>
      </c>
      <c r="J1708" s="34" t="str">
        <f>IF(L1708="Nő","",IF(Excel_BuiltIn__FilterDatabase__1[[#This Row],[Kor]]&gt;49=AND(Excel_BuiltIn__FilterDatabase__1[[#This Row],[Kor]]&lt;=59),"Senior ",""))</f>
        <v/>
      </c>
      <c r="K1708" s="34" t="str">
        <f>IF(L1708="Nő","",IF(Excel_BuiltIn__FilterDatabase__1[[#This Row],[Kor]]&gt;=60,"Super.s ",""))</f>
        <v xml:space="preserve">Super.s </v>
      </c>
      <c r="L1708" s="34" t="str">
        <f>IF(Excel_BuiltIn__FilterDatabase__1[[#This Row],[Nem]]="Nő","Lady","")</f>
        <v/>
      </c>
    </row>
    <row r="1709" spans="1:12" s="1" customFormat="1" ht="13.8">
      <c r="A1709" s="28">
        <v>5650</v>
      </c>
      <c r="B1709" s="28" t="s">
        <v>1346</v>
      </c>
      <c r="C1709" s="44" t="s">
        <v>599</v>
      </c>
      <c r="D1709" s="45"/>
      <c r="E1709" s="33" t="str">
        <f>IF(D1709&gt;0,($N$2-Excel_BuiltIn__FilterDatabase__1[[#This Row],[Szül Év.Hó.Nap]])/365.25,"0")</f>
        <v>0</v>
      </c>
      <c r="F1709" s="40"/>
      <c r="G1709" s="34" t="str">
        <f>CONCATENATE(H1709,Excel_BuiltIn__FilterDatabase__1[[#This Row],[Felnőtt]],Excel_BuiltIn__FilterDatabase__1[[#This Row],[Senior]],Excel_BuiltIn__FilterDatabase__1[[#This Row],[Super.s]],L1709)</f>
        <v xml:space="preserve">Super.s </v>
      </c>
      <c r="H1709" s="34" t="str">
        <f>IF(L1709="Nő","",IF(Excel_BuiltIn__FilterDatabase__1[[#This Row],[Kor]]&gt;=1=AND(Excel_BuiltIn__FilterDatabase__1[[#This Row],[Kor]]&lt;18),"Junior ",""))</f>
        <v/>
      </c>
      <c r="I1709" s="34" t="str">
        <f>IF(L1709="Nő","",IF(Excel_BuiltIn__FilterDatabase__1[[#This Row],[Kor]]&gt;=18=AND(Excel_BuiltIn__FilterDatabase__1[[#This Row],[Kor]]&lt;=49),"Felnőtt ",""))</f>
        <v/>
      </c>
      <c r="J1709" s="34" t="str">
        <f>IF(L1709="Nő","",IF(Excel_BuiltIn__FilterDatabase__1[[#This Row],[Kor]]&gt;49=AND(Excel_BuiltIn__FilterDatabase__1[[#This Row],[Kor]]&lt;=59),"Senior ",""))</f>
        <v/>
      </c>
      <c r="K1709" s="34" t="str">
        <f>IF(L1709="Nő","",IF(Excel_BuiltIn__FilterDatabase__1[[#This Row],[Kor]]&gt;=60,"Super.s ",""))</f>
        <v xml:space="preserve">Super.s </v>
      </c>
      <c r="L1709" s="34" t="str">
        <f>IF(Excel_BuiltIn__FilterDatabase__1[[#This Row],[Nem]]="Nő","Lady","")</f>
        <v/>
      </c>
    </row>
    <row r="1710" spans="1:12" s="1" customFormat="1" ht="13.8">
      <c r="A1710" s="28">
        <v>5651</v>
      </c>
      <c r="B1710" s="28" t="s">
        <v>2690</v>
      </c>
      <c r="C1710" s="44" t="s">
        <v>1326</v>
      </c>
      <c r="D1710" s="45"/>
      <c r="E1710" s="33" t="str">
        <f>IF(D1710&gt;0,($N$2-Excel_BuiltIn__FilterDatabase__1[[#This Row],[Szül Év.Hó.Nap]])/365.25,"0")</f>
        <v>0</v>
      </c>
      <c r="F1710" s="40"/>
      <c r="G1710" s="34" t="str">
        <f>CONCATENATE(H1710,Excel_BuiltIn__FilterDatabase__1[[#This Row],[Felnőtt]],Excel_BuiltIn__FilterDatabase__1[[#This Row],[Senior]],Excel_BuiltIn__FilterDatabase__1[[#This Row],[Super.s]],L1710)</f>
        <v xml:space="preserve">Super.s </v>
      </c>
      <c r="H1710" s="34" t="str">
        <f>IF(L1710="Nő","",IF(Excel_BuiltIn__FilterDatabase__1[[#This Row],[Kor]]&gt;=1=AND(Excel_BuiltIn__FilterDatabase__1[[#This Row],[Kor]]&lt;18),"Junior ",""))</f>
        <v/>
      </c>
      <c r="I1710" s="34" t="str">
        <f>IF(L1710="Nő","",IF(Excel_BuiltIn__FilterDatabase__1[[#This Row],[Kor]]&gt;=18=AND(Excel_BuiltIn__FilterDatabase__1[[#This Row],[Kor]]&lt;=49),"Felnőtt ",""))</f>
        <v/>
      </c>
      <c r="J1710" s="34" t="str">
        <f>IF(L1710="Nő","",IF(Excel_BuiltIn__FilterDatabase__1[[#This Row],[Kor]]&gt;49=AND(Excel_BuiltIn__FilterDatabase__1[[#This Row],[Kor]]&lt;=59),"Senior ",""))</f>
        <v/>
      </c>
      <c r="K1710" s="34" t="str">
        <f>IF(L1710="Nő","",IF(Excel_BuiltIn__FilterDatabase__1[[#This Row],[Kor]]&gt;=60,"Super.s ",""))</f>
        <v xml:space="preserve">Super.s </v>
      </c>
      <c r="L1710" s="34" t="str">
        <f>IF(Excel_BuiltIn__FilterDatabase__1[[#This Row],[Nem]]="Nő","Lady","")</f>
        <v/>
      </c>
    </row>
    <row r="1711" spans="1:12" s="1" customFormat="1" ht="13.8">
      <c r="A1711" s="28">
        <v>5652</v>
      </c>
      <c r="B1711" s="28" t="s">
        <v>1347</v>
      </c>
      <c r="C1711" s="44" t="s">
        <v>1004</v>
      </c>
      <c r="D1711" s="45"/>
      <c r="E1711" s="33" t="str">
        <f>IF(D1711&gt;0,($N$2-Excel_BuiltIn__FilterDatabase__1[[#This Row],[Szül Év.Hó.Nap]])/365.25,"0")</f>
        <v>0</v>
      </c>
      <c r="F1711" s="40"/>
      <c r="G1711" s="34" t="str">
        <f>CONCATENATE(H1711,Excel_BuiltIn__FilterDatabase__1[[#This Row],[Felnőtt]],Excel_BuiltIn__FilterDatabase__1[[#This Row],[Senior]],Excel_BuiltIn__FilterDatabase__1[[#This Row],[Super.s]],L1711)</f>
        <v xml:space="preserve">Super.s </v>
      </c>
      <c r="H1711" s="34" t="str">
        <f>IF(L1711="Nő","",IF(Excel_BuiltIn__FilterDatabase__1[[#This Row],[Kor]]&gt;=1=AND(Excel_BuiltIn__FilterDatabase__1[[#This Row],[Kor]]&lt;18),"Junior ",""))</f>
        <v/>
      </c>
      <c r="I1711" s="34" t="str">
        <f>IF(L1711="Nő","",IF(Excel_BuiltIn__FilterDatabase__1[[#This Row],[Kor]]&gt;=18=AND(Excel_BuiltIn__FilterDatabase__1[[#This Row],[Kor]]&lt;=49),"Felnőtt ",""))</f>
        <v/>
      </c>
      <c r="J1711" s="34" t="str">
        <f>IF(L1711="Nő","",IF(Excel_BuiltIn__FilterDatabase__1[[#This Row],[Kor]]&gt;49=AND(Excel_BuiltIn__FilterDatabase__1[[#This Row],[Kor]]&lt;=59),"Senior ",""))</f>
        <v/>
      </c>
      <c r="K1711" s="34" t="str">
        <f>IF(L1711="Nő","",IF(Excel_BuiltIn__FilterDatabase__1[[#This Row],[Kor]]&gt;=60,"Super.s ",""))</f>
        <v xml:space="preserve">Super.s </v>
      </c>
      <c r="L1711" s="34" t="str">
        <f>IF(Excel_BuiltIn__FilterDatabase__1[[#This Row],[Nem]]="Nő","Lady","")</f>
        <v/>
      </c>
    </row>
    <row r="1712" spans="1:12" s="1" customFormat="1" ht="27.6">
      <c r="A1712" s="28">
        <v>5654</v>
      </c>
      <c r="B1712" s="28" t="s">
        <v>2691</v>
      </c>
      <c r="C1712" s="44" t="s">
        <v>259</v>
      </c>
      <c r="D1712" s="45"/>
      <c r="E1712" s="33" t="str">
        <f>IF(D1712&gt;0,($N$2-Excel_BuiltIn__FilterDatabase__1[[#This Row],[Szül Év.Hó.Nap]])/365.25,"0")</f>
        <v>0</v>
      </c>
      <c r="F1712" s="40"/>
      <c r="G1712" s="34" t="str">
        <f>CONCATENATE(H1712,Excel_BuiltIn__FilterDatabase__1[[#This Row],[Felnőtt]],Excel_BuiltIn__FilterDatabase__1[[#This Row],[Senior]],Excel_BuiltIn__FilterDatabase__1[[#This Row],[Super.s]],L1712)</f>
        <v xml:space="preserve">Super.s </v>
      </c>
      <c r="H1712" s="34" t="str">
        <f>IF(L1712="Nő","",IF(Excel_BuiltIn__FilterDatabase__1[[#This Row],[Kor]]&gt;=1=AND(Excel_BuiltIn__FilterDatabase__1[[#This Row],[Kor]]&lt;18),"Junior ",""))</f>
        <v/>
      </c>
      <c r="I1712" s="34" t="str">
        <f>IF(L1712="Nő","",IF(Excel_BuiltIn__FilterDatabase__1[[#This Row],[Kor]]&gt;=18=AND(Excel_BuiltIn__FilterDatabase__1[[#This Row],[Kor]]&lt;=49),"Felnőtt ",""))</f>
        <v/>
      </c>
      <c r="J1712" s="34" t="str">
        <f>IF(L1712="Nő","",IF(Excel_BuiltIn__FilterDatabase__1[[#This Row],[Kor]]&gt;49=AND(Excel_BuiltIn__FilterDatabase__1[[#This Row],[Kor]]&lt;=59),"Senior ",""))</f>
        <v/>
      </c>
      <c r="K1712" s="34" t="str">
        <f>IF(L1712="Nő","",IF(Excel_BuiltIn__FilterDatabase__1[[#This Row],[Kor]]&gt;=60,"Super.s ",""))</f>
        <v xml:space="preserve">Super.s </v>
      </c>
      <c r="L1712" s="34" t="str">
        <f>IF(Excel_BuiltIn__FilterDatabase__1[[#This Row],[Nem]]="Nő","Lady","")</f>
        <v/>
      </c>
    </row>
    <row r="1713" spans="1:12" s="1" customFormat="1" ht="27.6">
      <c r="A1713" s="28">
        <v>5658</v>
      </c>
      <c r="B1713" s="28" t="s">
        <v>2692</v>
      </c>
      <c r="C1713" s="44" t="s">
        <v>968</v>
      </c>
      <c r="D1713" s="45"/>
      <c r="E1713" s="33" t="str">
        <f>IF(D1713&gt;0,($N$2-Excel_BuiltIn__FilterDatabase__1[[#This Row],[Szül Év.Hó.Nap]])/365.25,"0")</f>
        <v>0</v>
      </c>
      <c r="F1713" s="40"/>
      <c r="G1713" s="34" t="str">
        <f>CONCATENATE(H1713,Excel_BuiltIn__FilterDatabase__1[[#This Row],[Felnőtt]],Excel_BuiltIn__FilterDatabase__1[[#This Row],[Senior]],Excel_BuiltIn__FilterDatabase__1[[#This Row],[Super.s]],L1713)</f>
        <v xml:space="preserve">Super.s </v>
      </c>
      <c r="H1713" s="34" t="str">
        <f>IF(L1713="Nő","",IF(Excel_BuiltIn__FilterDatabase__1[[#This Row],[Kor]]&gt;=1=AND(Excel_BuiltIn__FilterDatabase__1[[#This Row],[Kor]]&lt;18),"Junior ",""))</f>
        <v/>
      </c>
      <c r="I1713" s="34" t="str">
        <f>IF(L1713="Nő","",IF(Excel_BuiltIn__FilterDatabase__1[[#This Row],[Kor]]&gt;=18=AND(Excel_BuiltIn__FilterDatabase__1[[#This Row],[Kor]]&lt;=49),"Felnőtt ",""))</f>
        <v/>
      </c>
      <c r="J1713" s="34" t="str">
        <f>IF(L1713="Nő","",IF(Excel_BuiltIn__FilterDatabase__1[[#This Row],[Kor]]&gt;49=AND(Excel_BuiltIn__FilterDatabase__1[[#This Row],[Kor]]&lt;=59),"Senior ",""))</f>
        <v/>
      </c>
      <c r="K1713" s="34" t="str">
        <f>IF(L1713="Nő","",IF(Excel_BuiltIn__FilterDatabase__1[[#This Row],[Kor]]&gt;=60,"Super.s ",""))</f>
        <v xml:space="preserve">Super.s </v>
      </c>
      <c r="L1713" s="34" t="str">
        <f>IF(Excel_BuiltIn__FilterDatabase__1[[#This Row],[Nem]]="Nő","Lady","")</f>
        <v/>
      </c>
    </row>
    <row r="1714" spans="1:12" s="1" customFormat="1" ht="13.8">
      <c r="A1714" s="28">
        <v>5660</v>
      </c>
      <c r="B1714" s="28" t="s">
        <v>132</v>
      </c>
      <c r="C1714" s="44" t="s">
        <v>945</v>
      </c>
      <c r="D1714" s="45"/>
      <c r="E1714" s="33" t="str">
        <f>IF(D1714&gt;0,($N$2-Excel_BuiltIn__FilterDatabase__1[[#This Row],[Szül Év.Hó.Nap]])/365.25,"0")</f>
        <v>0</v>
      </c>
      <c r="F1714" s="40"/>
      <c r="G1714" s="34" t="str">
        <f>CONCATENATE(H1714,Excel_BuiltIn__FilterDatabase__1[[#This Row],[Felnőtt]],Excel_BuiltIn__FilterDatabase__1[[#This Row],[Senior]],Excel_BuiltIn__FilterDatabase__1[[#This Row],[Super.s]],L1714)</f>
        <v xml:space="preserve">Super.s </v>
      </c>
      <c r="H1714" s="34" t="str">
        <f>IF(L1714="Nő","",IF(Excel_BuiltIn__FilterDatabase__1[[#This Row],[Kor]]&gt;=1=AND(Excel_BuiltIn__FilterDatabase__1[[#This Row],[Kor]]&lt;18),"Junior ",""))</f>
        <v/>
      </c>
      <c r="I1714" s="34" t="str">
        <f>IF(L1714="Nő","",IF(Excel_BuiltIn__FilterDatabase__1[[#This Row],[Kor]]&gt;=18=AND(Excel_BuiltIn__FilterDatabase__1[[#This Row],[Kor]]&lt;=49),"Felnőtt ",""))</f>
        <v/>
      </c>
      <c r="J1714" s="34" t="str">
        <f>IF(L1714="Nő","",IF(Excel_BuiltIn__FilterDatabase__1[[#This Row],[Kor]]&gt;49=AND(Excel_BuiltIn__FilterDatabase__1[[#This Row],[Kor]]&lt;=59),"Senior ",""))</f>
        <v/>
      </c>
      <c r="K1714" s="34" t="str">
        <f>IF(L1714="Nő","",IF(Excel_BuiltIn__FilterDatabase__1[[#This Row],[Kor]]&gt;=60,"Super.s ",""))</f>
        <v xml:space="preserve">Super.s </v>
      </c>
      <c r="L1714" s="34" t="str">
        <f>IF(Excel_BuiltIn__FilterDatabase__1[[#This Row],[Nem]]="Nő","Lady","")</f>
        <v/>
      </c>
    </row>
    <row r="1715" spans="1:12" s="1" customFormat="1" ht="13.8">
      <c r="A1715" s="28">
        <v>5661</v>
      </c>
      <c r="B1715" s="28" t="s">
        <v>2693</v>
      </c>
      <c r="C1715" s="44" t="s">
        <v>259</v>
      </c>
      <c r="D1715" s="45"/>
      <c r="E1715" s="33" t="str">
        <f>IF(D1715&gt;0,($N$2-Excel_BuiltIn__FilterDatabase__1[[#This Row],[Szül Év.Hó.Nap]])/365.25,"0")</f>
        <v>0</v>
      </c>
      <c r="F1715" s="40"/>
      <c r="G1715" s="34" t="str">
        <f>CONCATENATE(H1715,Excel_BuiltIn__FilterDatabase__1[[#This Row],[Felnőtt]],Excel_BuiltIn__FilterDatabase__1[[#This Row],[Senior]],Excel_BuiltIn__FilterDatabase__1[[#This Row],[Super.s]],L1715)</f>
        <v xml:space="preserve">Super.s </v>
      </c>
      <c r="H1715" s="34" t="str">
        <f>IF(L1715="Nő","",IF(Excel_BuiltIn__FilterDatabase__1[[#This Row],[Kor]]&gt;=1=AND(Excel_BuiltIn__FilterDatabase__1[[#This Row],[Kor]]&lt;18),"Junior ",""))</f>
        <v/>
      </c>
      <c r="I1715" s="34" t="str">
        <f>IF(L1715="Nő","",IF(Excel_BuiltIn__FilterDatabase__1[[#This Row],[Kor]]&gt;=18=AND(Excel_BuiltIn__FilterDatabase__1[[#This Row],[Kor]]&lt;=49),"Felnőtt ",""))</f>
        <v/>
      </c>
      <c r="J1715" s="34" t="str">
        <f>IF(L1715="Nő","",IF(Excel_BuiltIn__FilterDatabase__1[[#This Row],[Kor]]&gt;49=AND(Excel_BuiltIn__FilterDatabase__1[[#This Row],[Kor]]&lt;=59),"Senior ",""))</f>
        <v/>
      </c>
      <c r="K1715" s="34" t="str">
        <f>IF(L1715="Nő","",IF(Excel_BuiltIn__FilterDatabase__1[[#This Row],[Kor]]&gt;=60,"Super.s ",""))</f>
        <v xml:space="preserve">Super.s </v>
      </c>
      <c r="L1715" s="34" t="str">
        <f>IF(Excel_BuiltIn__FilterDatabase__1[[#This Row],[Nem]]="Nő","Lady","")</f>
        <v/>
      </c>
    </row>
    <row r="1716" spans="1:12" s="1" customFormat="1" ht="27.6">
      <c r="A1716" s="28">
        <v>5662</v>
      </c>
      <c r="B1716" s="28" t="s">
        <v>1348</v>
      </c>
      <c r="C1716" s="44" t="s">
        <v>1634</v>
      </c>
      <c r="D1716" s="45"/>
      <c r="E1716" s="33" t="str">
        <f>IF(D1716&gt;0,($N$2-Excel_BuiltIn__FilterDatabase__1[[#This Row],[Szül Év.Hó.Nap]])/365.25,"0")</f>
        <v>0</v>
      </c>
      <c r="F1716" s="40"/>
      <c r="G1716" s="34" t="str">
        <f>CONCATENATE(H1716,Excel_BuiltIn__FilterDatabase__1[[#This Row],[Felnőtt]],Excel_BuiltIn__FilterDatabase__1[[#This Row],[Senior]],Excel_BuiltIn__FilterDatabase__1[[#This Row],[Super.s]],L1716)</f>
        <v xml:space="preserve">Super.s </v>
      </c>
      <c r="H1716" s="34" t="str">
        <f>IF(L1716="Nő","",IF(Excel_BuiltIn__FilterDatabase__1[[#This Row],[Kor]]&gt;=1=AND(Excel_BuiltIn__FilterDatabase__1[[#This Row],[Kor]]&lt;18),"Junior ",""))</f>
        <v/>
      </c>
      <c r="I1716" s="34" t="str">
        <f>IF(L1716="Nő","",IF(Excel_BuiltIn__FilterDatabase__1[[#This Row],[Kor]]&gt;=18=AND(Excel_BuiltIn__FilterDatabase__1[[#This Row],[Kor]]&lt;=49),"Felnőtt ",""))</f>
        <v/>
      </c>
      <c r="J1716" s="34" t="str">
        <f>IF(L1716="Nő","",IF(Excel_BuiltIn__FilterDatabase__1[[#This Row],[Kor]]&gt;49=AND(Excel_BuiltIn__FilterDatabase__1[[#This Row],[Kor]]&lt;=59),"Senior ",""))</f>
        <v/>
      </c>
      <c r="K1716" s="34" t="str">
        <f>IF(L1716="Nő","",IF(Excel_BuiltIn__FilterDatabase__1[[#This Row],[Kor]]&gt;=60,"Super.s ",""))</f>
        <v xml:space="preserve">Super.s </v>
      </c>
      <c r="L1716" s="34" t="str">
        <f>IF(Excel_BuiltIn__FilterDatabase__1[[#This Row],[Nem]]="Nő","Lady","")</f>
        <v/>
      </c>
    </row>
    <row r="1717" spans="1:12" s="1" customFormat="1" ht="13.8">
      <c r="A1717" s="28">
        <v>5663</v>
      </c>
      <c r="B1717" s="28" t="s">
        <v>1349</v>
      </c>
      <c r="C1717" s="44" t="s">
        <v>959</v>
      </c>
      <c r="D1717" s="45"/>
      <c r="E1717" s="33" t="str">
        <f>IF(D1717&gt;0,($N$2-Excel_BuiltIn__FilterDatabase__1[[#This Row],[Szül Év.Hó.Nap]])/365.25,"0")</f>
        <v>0</v>
      </c>
      <c r="F1717" s="40"/>
      <c r="G1717" s="34" t="str">
        <f>CONCATENATE(H1717,Excel_BuiltIn__FilterDatabase__1[[#This Row],[Felnőtt]],Excel_BuiltIn__FilterDatabase__1[[#This Row],[Senior]],Excel_BuiltIn__FilterDatabase__1[[#This Row],[Super.s]],L1717)</f>
        <v xml:space="preserve">Super.s </v>
      </c>
      <c r="H1717" s="34" t="str">
        <f>IF(L1717="Nő","",IF(Excel_BuiltIn__FilterDatabase__1[[#This Row],[Kor]]&gt;=1=AND(Excel_BuiltIn__FilterDatabase__1[[#This Row],[Kor]]&lt;18),"Junior ",""))</f>
        <v/>
      </c>
      <c r="I1717" s="34" t="str">
        <f>IF(L1717="Nő","",IF(Excel_BuiltIn__FilterDatabase__1[[#This Row],[Kor]]&gt;=18=AND(Excel_BuiltIn__FilterDatabase__1[[#This Row],[Kor]]&lt;=49),"Felnőtt ",""))</f>
        <v/>
      </c>
      <c r="J1717" s="34" t="str">
        <f>IF(L1717="Nő","",IF(Excel_BuiltIn__FilterDatabase__1[[#This Row],[Kor]]&gt;49=AND(Excel_BuiltIn__FilterDatabase__1[[#This Row],[Kor]]&lt;=59),"Senior ",""))</f>
        <v/>
      </c>
      <c r="K1717" s="34" t="str">
        <f>IF(L1717="Nő","",IF(Excel_BuiltIn__FilterDatabase__1[[#This Row],[Kor]]&gt;=60,"Super.s ",""))</f>
        <v xml:space="preserve">Super.s </v>
      </c>
      <c r="L1717" s="34" t="str">
        <f>IF(Excel_BuiltIn__FilterDatabase__1[[#This Row],[Nem]]="Nő","Lady","")</f>
        <v/>
      </c>
    </row>
    <row r="1718" spans="1:12" s="1" customFormat="1" ht="13.8">
      <c r="A1718" s="28">
        <v>5664</v>
      </c>
      <c r="B1718" s="28" t="s">
        <v>1350</v>
      </c>
      <c r="C1718" s="44" t="s">
        <v>87</v>
      </c>
      <c r="D1718" s="45"/>
      <c r="E1718" s="33" t="str">
        <f>IF(D1718&gt;0,($N$2-Excel_BuiltIn__FilterDatabase__1[[#This Row],[Szül Év.Hó.Nap]])/365.25,"0")</f>
        <v>0</v>
      </c>
      <c r="F1718" s="40"/>
      <c r="G1718" s="34" t="str">
        <f>CONCATENATE(H1718,Excel_BuiltIn__FilterDatabase__1[[#This Row],[Felnőtt]],Excel_BuiltIn__FilterDatabase__1[[#This Row],[Senior]],Excel_BuiltIn__FilterDatabase__1[[#This Row],[Super.s]],L1718)</f>
        <v xml:space="preserve">Super.s </v>
      </c>
      <c r="H1718" s="34" t="str">
        <f>IF(L1718="Nő","",IF(Excel_BuiltIn__FilterDatabase__1[[#This Row],[Kor]]&gt;=1=AND(Excel_BuiltIn__FilterDatabase__1[[#This Row],[Kor]]&lt;18),"Junior ",""))</f>
        <v/>
      </c>
      <c r="I1718" s="34" t="str">
        <f>IF(L1718="Nő","",IF(Excel_BuiltIn__FilterDatabase__1[[#This Row],[Kor]]&gt;=18=AND(Excel_BuiltIn__FilterDatabase__1[[#This Row],[Kor]]&lt;=49),"Felnőtt ",""))</f>
        <v/>
      </c>
      <c r="J1718" s="34" t="str">
        <f>IF(L1718="Nő","",IF(Excel_BuiltIn__FilterDatabase__1[[#This Row],[Kor]]&gt;49=AND(Excel_BuiltIn__FilterDatabase__1[[#This Row],[Kor]]&lt;=59),"Senior ",""))</f>
        <v/>
      </c>
      <c r="K1718" s="34" t="str">
        <f>IF(L1718="Nő","",IF(Excel_BuiltIn__FilterDatabase__1[[#This Row],[Kor]]&gt;=60,"Super.s ",""))</f>
        <v xml:space="preserve">Super.s </v>
      </c>
      <c r="L1718" s="34" t="str">
        <f>IF(Excel_BuiltIn__FilterDatabase__1[[#This Row],[Nem]]="Nő","Lady","")</f>
        <v/>
      </c>
    </row>
    <row r="1719" spans="1:12" s="1" customFormat="1" ht="13.8">
      <c r="A1719" s="28">
        <v>5668</v>
      </c>
      <c r="B1719" s="28" t="s">
        <v>156</v>
      </c>
      <c r="C1719" s="44" t="s">
        <v>1006</v>
      </c>
      <c r="D1719" s="45"/>
      <c r="E1719" s="33" t="str">
        <f>IF(D1719&gt;0,($N$2-Excel_BuiltIn__FilterDatabase__1[[#This Row],[Szül Év.Hó.Nap]])/365.25,"0")</f>
        <v>0</v>
      </c>
      <c r="F1719" s="40"/>
      <c r="G1719" s="34" t="str">
        <f>CONCATENATE(H1719,Excel_BuiltIn__FilterDatabase__1[[#This Row],[Felnőtt]],Excel_BuiltIn__FilterDatabase__1[[#This Row],[Senior]],Excel_BuiltIn__FilterDatabase__1[[#This Row],[Super.s]],L1719)</f>
        <v xml:space="preserve">Super.s </v>
      </c>
      <c r="H1719" s="34" t="str">
        <f>IF(L1719="Nő","",IF(Excel_BuiltIn__FilterDatabase__1[[#This Row],[Kor]]&gt;=1=AND(Excel_BuiltIn__FilterDatabase__1[[#This Row],[Kor]]&lt;18),"Junior ",""))</f>
        <v/>
      </c>
      <c r="I1719" s="34" t="str">
        <f>IF(L1719="Nő","",IF(Excel_BuiltIn__FilterDatabase__1[[#This Row],[Kor]]&gt;=18=AND(Excel_BuiltIn__FilterDatabase__1[[#This Row],[Kor]]&lt;=49),"Felnőtt ",""))</f>
        <v/>
      </c>
      <c r="J1719" s="34" t="str">
        <f>IF(L1719="Nő","",IF(Excel_BuiltIn__FilterDatabase__1[[#This Row],[Kor]]&gt;49=AND(Excel_BuiltIn__FilterDatabase__1[[#This Row],[Kor]]&lt;=59),"Senior ",""))</f>
        <v/>
      </c>
      <c r="K1719" s="34" t="str">
        <f>IF(L1719="Nő","",IF(Excel_BuiltIn__FilterDatabase__1[[#This Row],[Kor]]&gt;=60,"Super.s ",""))</f>
        <v xml:space="preserve">Super.s </v>
      </c>
      <c r="L1719" s="34" t="str">
        <f>IF(Excel_BuiltIn__FilterDatabase__1[[#This Row],[Nem]]="Nő","Lady","")</f>
        <v/>
      </c>
    </row>
    <row r="1720" spans="1:12" s="1" customFormat="1" ht="13.8">
      <c r="A1720" s="28">
        <v>5671</v>
      </c>
      <c r="B1720" s="28" t="s">
        <v>1351</v>
      </c>
      <c r="C1720" s="44" t="s">
        <v>985</v>
      </c>
      <c r="D1720" s="45"/>
      <c r="E1720" s="33" t="str">
        <f>IF(D1720&gt;0,($N$2-Excel_BuiltIn__FilterDatabase__1[[#This Row],[Szül Év.Hó.Nap]])/365.25,"0")</f>
        <v>0</v>
      </c>
      <c r="F1720" s="40"/>
      <c r="G1720" s="34" t="str">
        <f>CONCATENATE(H1720,Excel_BuiltIn__FilterDatabase__1[[#This Row],[Felnőtt]],Excel_BuiltIn__FilterDatabase__1[[#This Row],[Senior]],Excel_BuiltIn__FilterDatabase__1[[#This Row],[Super.s]],L1720)</f>
        <v xml:space="preserve">Super.s </v>
      </c>
      <c r="H1720" s="34" t="str">
        <f>IF(L1720="Nő","",IF(Excel_BuiltIn__FilterDatabase__1[[#This Row],[Kor]]&gt;=1=AND(Excel_BuiltIn__FilterDatabase__1[[#This Row],[Kor]]&lt;18),"Junior ",""))</f>
        <v/>
      </c>
      <c r="I1720" s="34" t="str">
        <f>IF(L1720="Nő","",IF(Excel_BuiltIn__FilterDatabase__1[[#This Row],[Kor]]&gt;=18=AND(Excel_BuiltIn__FilterDatabase__1[[#This Row],[Kor]]&lt;=49),"Felnőtt ",""))</f>
        <v/>
      </c>
      <c r="J1720" s="34" t="str">
        <f>IF(L1720="Nő","",IF(Excel_BuiltIn__FilterDatabase__1[[#This Row],[Kor]]&gt;49=AND(Excel_BuiltIn__FilterDatabase__1[[#This Row],[Kor]]&lt;=59),"Senior ",""))</f>
        <v/>
      </c>
      <c r="K1720" s="34" t="str">
        <f>IF(L1720="Nő","",IF(Excel_BuiltIn__FilterDatabase__1[[#This Row],[Kor]]&gt;=60,"Super.s ",""))</f>
        <v xml:space="preserve">Super.s </v>
      </c>
      <c r="L1720" s="34" t="str">
        <f>IF(Excel_BuiltIn__FilterDatabase__1[[#This Row],[Nem]]="Nő","Lady","")</f>
        <v/>
      </c>
    </row>
    <row r="1721" spans="1:12" s="1" customFormat="1" ht="27.6">
      <c r="A1721" s="28">
        <v>5674</v>
      </c>
      <c r="B1721" s="28" t="s">
        <v>2694</v>
      </c>
      <c r="C1721" s="44" t="s">
        <v>1520</v>
      </c>
      <c r="D1721" s="45"/>
      <c r="E1721" s="33" t="str">
        <f>IF(D1721&gt;0,($N$2-Excel_BuiltIn__FilterDatabase__1[[#This Row],[Szül Év.Hó.Nap]])/365.25,"0")</f>
        <v>0</v>
      </c>
      <c r="F1721" s="40"/>
      <c r="G1721" s="34" t="str">
        <f>CONCATENATE(H1721,Excel_BuiltIn__FilterDatabase__1[[#This Row],[Felnőtt]],Excel_BuiltIn__FilterDatabase__1[[#This Row],[Senior]],Excel_BuiltIn__FilterDatabase__1[[#This Row],[Super.s]],L1721)</f>
        <v xml:space="preserve">Super.s </v>
      </c>
      <c r="H1721" s="34" t="str">
        <f>IF(L1721="Nő","",IF(Excel_BuiltIn__FilterDatabase__1[[#This Row],[Kor]]&gt;=1=AND(Excel_BuiltIn__FilterDatabase__1[[#This Row],[Kor]]&lt;18),"Junior ",""))</f>
        <v/>
      </c>
      <c r="I1721" s="34" t="str">
        <f>IF(L1721="Nő","",IF(Excel_BuiltIn__FilterDatabase__1[[#This Row],[Kor]]&gt;=18=AND(Excel_BuiltIn__FilterDatabase__1[[#This Row],[Kor]]&lt;=49),"Felnőtt ",""))</f>
        <v/>
      </c>
      <c r="J1721" s="34" t="str">
        <f>IF(L1721="Nő","",IF(Excel_BuiltIn__FilterDatabase__1[[#This Row],[Kor]]&gt;49=AND(Excel_BuiltIn__FilterDatabase__1[[#This Row],[Kor]]&lt;=59),"Senior ",""))</f>
        <v/>
      </c>
      <c r="K1721" s="34" t="str">
        <f>IF(L1721="Nő","",IF(Excel_BuiltIn__FilterDatabase__1[[#This Row],[Kor]]&gt;=60,"Super.s ",""))</f>
        <v xml:space="preserve">Super.s </v>
      </c>
      <c r="L1721" s="34" t="str">
        <f>IF(Excel_BuiltIn__FilterDatabase__1[[#This Row],[Nem]]="Nő","Lady","")</f>
        <v/>
      </c>
    </row>
    <row r="1722" spans="1:12" s="1" customFormat="1" ht="13.8">
      <c r="A1722" s="28">
        <v>5675</v>
      </c>
      <c r="B1722" s="28" t="s">
        <v>1352</v>
      </c>
      <c r="C1722" s="44" t="s">
        <v>318</v>
      </c>
      <c r="D1722" s="45"/>
      <c r="E1722" s="33" t="str">
        <f>IF(D1722&gt;0,($N$2-Excel_BuiltIn__FilterDatabase__1[[#This Row],[Szül Év.Hó.Nap]])/365.25,"0")</f>
        <v>0</v>
      </c>
      <c r="F1722" s="40"/>
      <c r="G1722" s="34" t="str">
        <f>CONCATENATE(H1722,Excel_BuiltIn__FilterDatabase__1[[#This Row],[Felnőtt]],Excel_BuiltIn__FilterDatabase__1[[#This Row],[Senior]],Excel_BuiltIn__FilterDatabase__1[[#This Row],[Super.s]],L1722)</f>
        <v xml:space="preserve">Super.s </v>
      </c>
      <c r="H1722" s="34" t="str">
        <f>IF(L1722="Nő","",IF(Excel_BuiltIn__FilterDatabase__1[[#This Row],[Kor]]&gt;=1=AND(Excel_BuiltIn__FilterDatabase__1[[#This Row],[Kor]]&lt;18),"Junior ",""))</f>
        <v/>
      </c>
      <c r="I1722" s="34" t="str">
        <f>IF(L1722="Nő","",IF(Excel_BuiltIn__FilterDatabase__1[[#This Row],[Kor]]&gt;=18=AND(Excel_BuiltIn__FilterDatabase__1[[#This Row],[Kor]]&lt;=49),"Felnőtt ",""))</f>
        <v/>
      </c>
      <c r="J1722" s="34" t="str">
        <f>IF(L1722="Nő","",IF(Excel_BuiltIn__FilterDatabase__1[[#This Row],[Kor]]&gt;49=AND(Excel_BuiltIn__FilterDatabase__1[[#This Row],[Kor]]&lt;=59),"Senior ",""))</f>
        <v/>
      </c>
      <c r="K1722" s="34" t="str">
        <f>IF(L1722="Nő","",IF(Excel_BuiltIn__FilterDatabase__1[[#This Row],[Kor]]&gt;=60,"Super.s ",""))</f>
        <v xml:space="preserve">Super.s </v>
      </c>
      <c r="L1722" s="34" t="str">
        <f>IF(Excel_BuiltIn__FilterDatabase__1[[#This Row],[Nem]]="Nő","Lady","")</f>
        <v/>
      </c>
    </row>
    <row r="1723" spans="1:12" s="1" customFormat="1" ht="27.6">
      <c r="A1723" s="28">
        <v>5678</v>
      </c>
      <c r="B1723" s="28" t="s">
        <v>1353</v>
      </c>
      <c r="C1723" s="44" t="s">
        <v>109</v>
      </c>
      <c r="D1723" s="45"/>
      <c r="E1723" s="33" t="str">
        <f>IF(D1723&gt;0,($N$2-Excel_BuiltIn__FilterDatabase__1[[#This Row],[Szül Év.Hó.Nap]])/365.25,"0")</f>
        <v>0</v>
      </c>
      <c r="F1723" s="40"/>
      <c r="G1723" s="34" t="str">
        <f>CONCATENATE(H1723,Excel_BuiltIn__FilterDatabase__1[[#This Row],[Felnőtt]],Excel_BuiltIn__FilterDatabase__1[[#This Row],[Senior]],Excel_BuiltIn__FilterDatabase__1[[#This Row],[Super.s]],L1723)</f>
        <v xml:space="preserve">Super.s </v>
      </c>
      <c r="H1723" s="34" t="str">
        <f>IF(L1723="Nő","",IF(Excel_BuiltIn__FilterDatabase__1[[#This Row],[Kor]]&gt;=1=AND(Excel_BuiltIn__FilterDatabase__1[[#This Row],[Kor]]&lt;18),"Junior ",""))</f>
        <v/>
      </c>
      <c r="I1723" s="34" t="str">
        <f>IF(L1723="Nő","",IF(Excel_BuiltIn__FilterDatabase__1[[#This Row],[Kor]]&gt;=18=AND(Excel_BuiltIn__FilterDatabase__1[[#This Row],[Kor]]&lt;=49),"Felnőtt ",""))</f>
        <v/>
      </c>
      <c r="J1723" s="34" t="str">
        <f>IF(L1723="Nő","",IF(Excel_BuiltIn__FilterDatabase__1[[#This Row],[Kor]]&gt;49=AND(Excel_BuiltIn__FilterDatabase__1[[#This Row],[Kor]]&lt;=59),"Senior ",""))</f>
        <v/>
      </c>
      <c r="K1723" s="34" t="str">
        <f>IF(L1723="Nő","",IF(Excel_BuiltIn__FilterDatabase__1[[#This Row],[Kor]]&gt;=60,"Super.s ",""))</f>
        <v xml:space="preserve">Super.s </v>
      </c>
      <c r="L1723" s="34" t="str">
        <f>IF(Excel_BuiltIn__FilterDatabase__1[[#This Row],[Nem]]="Nő","Lady","")</f>
        <v/>
      </c>
    </row>
    <row r="1724" spans="1:12" s="1" customFormat="1" ht="13.8">
      <c r="A1724" s="28">
        <v>5679</v>
      </c>
      <c r="B1724" s="28" t="s">
        <v>1354</v>
      </c>
      <c r="C1724" s="44" t="s">
        <v>109</v>
      </c>
      <c r="D1724" s="45"/>
      <c r="E1724" s="33" t="str">
        <f>IF(D1724&gt;0,($N$2-Excel_BuiltIn__FilterDatabase__1[[#This Row],[Szül Év.Hó.Nap]])/365.25,"0")</f>
        <v>0</v>
      </c>
      <c r="F1724" s="40"/>
      <c r="G1724" s="34" t="str">
        <f>CONCATENATE(H1724,Excel_BuiltIn__FilterDatabase__1[[#This Row],[Felnőtt]],Excel_BuiltIn__FilterDatabase__1[[#This Row],[Senior]],Excel_BuiltIn__FilterDatabase__1[[#This Row],[Super.s]],L1724)</f>
        <v xml:space="preserve">Super.s </v>
      </c>
      <c r="H1724" s="34" t="str">
        <f>IF(L1724="Nő","",IF(Excel_BuiltIn__FilterDatabase__1[[#This Row],[Kor]]&gt;=1=AND(Excel_BuiltIn__FilterDatabase__1[[#This Row],[Kor]]&lt;18),"Junior ",""))</f>
        <v/>
      </c>
      <c r="I1724" s="34" t="str">
        <f>IF(L1724="Nő","",IF(Excel_BuiltIn__FilterDatabase__1[[#This Row],[Kor]]&gt;=18=AND(Excel_BuiltIn__FilterDatabase__1[[#This Row],[Kor]]&lt;=49),"Felnőtt ",""))</f>
        <v/>
      </c>
      <c r="J1724" s="34" t="str">
        <f>IF(L1724="Nő","",IF(Excel_BuiltIn__FilterDatabase__1[[#This Row],[Kor]]&gt;49=AND(Excel_BuiltIn__FilterDatabase__1[[#This Row],[Kor]]&lt;=59),"Senior ",""))</f>
        <v/>
      </c>
      <c r="K1724" s="34" t="str">
        <f>IF(L1724="Nő","",IF(Excel_BuiltIn__FilterDatabase__1[[#This Row],[Kor]]&gt;=60,"Super.s ",""))</f>
        <v xml:space="preserve">Super.s </v>
      </c>
      <c r="L1724" s="34" t="str">
        <f>IF(Excel_BuiltIn__FilterDatabase__1[[#This Row],[Nem]]="Nő","Lady","")</f>
        <v/>
      </c>
    </row>
    <row r="1725" spans="1:12" s="1" customFormat="1" ht="27.6">
      <c r="A1725" s="28">
        <v>5681</v>
      </c>
      <c r="B1725" s="28" t="s">
        <v>1355</v>
      </c>
      <c r="C1725" s="44" t="s">
        <v>1520</v>
      </c>
      <c r="D1725" s="45"/>
      <c r="E1725" s="33" t="str">
        <f>IF(D1725&gt;0,($N$2-Excel_BuiltIn__FilterDatabase__1[[#This Row],[Szül Év.Hó.Nap]])/365.25,"0")</f>
        <v>0</v>
      </c>
      <c r="F1725" s="40"/>
      <c r="G1725" s="34" t="str">
        <f>CONCATENATE(H1725,Excel_BuiltIn__FilterDatabase__1[[#This Row],[Felnőtt]],Excel_BuiltIn__FilterDatabase__1[[#This Row],[Senior]],Excel_BuiltIn__FilterDatabase__1[[#This Row],[Super.s]],L1725)</f>
        <v xml:space="preserve">Super.s </v>
      </c>
      <c r="H1725" s="34" t="str">
        <f>IF(L1725="Nő","",IF(Excel_BuiltIn__FilterDatabase__1[[#This Row],[Kor]]&gt;=1=AND(Excel_BuiltIn__FilterDatabase__1[[#This Row],[Kor]]&lt;18),"Junior ",""))</f>
        <v/>
      </c>
      <c r="I1725" s="34" t="str">
        <f>IF(L1725="Nő","",IF(Excel_BuiltIn__FilterDatabase__1[[#This Row],[Kor]]&gt;=18=AND(Excel_BuiltIn__FilterDatabase__1[[#This Row],[Kor]]&lt;=49),"Felnőtt ",""))</f>
        <v/>
      </c>
      <c r="J1725" s="34" t="str">
        <f>IF(L1725="Nő","",IF(Excel_BuiltIn__FilterDatabase__1[[#This Row],[Kor]]&gt;49=AND(Excel_BuiltIn__FilterDatabase__1[[#This Row],[Kor]]&lt;=59),"Senior ",""))</f>
        <v/>
      </c>
      <c r="K1725" s="34" t="str">
        <f>IF(L1725="Nő","",IF(Excel_BuiltIn__FilterDatabase__1[[#This Row],[Kor]]&gt;=60,"Super.s ",""))</f>
        <v xml:space="preserve">Super.s </v>
      </c>
      <c r="L1725" s="34" t="str">
        <f>IF(Excel_BuiltIn__FilterDatabase__1[[#This Row],[Nem]]="Nő","Lady","")</f>
        <v/>
      </c>
    </row>
    <row r="1726" spans="1:12" s="1" customFormat="1" ht="13.8">
      <c r="A1726" s="28">
        <v>5683</v>
      </c>
      <c r="B1726" s="28" t="s">
        <v>1356</v>
      </c>
      <c r="C1726" s="44" t="s">
        <v>964</v>
      </c>
      <c r="D1726" s="45"/>
      <c r="E1726" s="33" t="str">
        <f>IF(D1726&gt;0,($N$2-Excel_BuiltIn__FilterDatabase__1[[#This Row],[Szül Év.Hó.Nap]])/365.25,"0")</f>
        <v>0</v>
      </c>
      <c r="F1726" s="40"/>
      <c r="G1726" s="34" t="str">
        <f>CONCATENATE(H1726,Excel_BuiltIn__FilterDatabase__1[[#This Row],[Felnőtt]],Excel_BuiltIn__FilterDatabase__1[[#This Row],[Senior]],Excel_BuiltIn__FilterDatabase__1[[#This Row],[Super.s]],L1726)</f>
        <v xml:space="preserve">Super.s </v>
      </c>
      <c r="H1726" s="34" t="str">
        <f>IF(L1726="Nő","",IF(Excel_BuiltIn__FilterDatabase__1[[#This Row],[Kor]]&gt;=1=AND(Excel_BuiltIn__FilterDatabase__1[[#This Row],[Kor]]&lt;18),"Junior ",""))</f>
        <v/>
      </c>
      <c r="I1726" s="34" t="str">
        <f>IF(L1726="Nő","",IF(Excel_BuiltIn__FilterDatabase__1[[#This Row],[Kor]]&gt;=18=AND(Excel_BuiltIn__FilterDatabase__1[[#This Row],[Kor]]&lt;=49),"Felnőtt ",""))</f>
        <v/>
      </c>
      <c r="J1726" s="34" t="str">
        <f>IF(L1726="Nő","",IF(Excel_BuiltIn__FilterDatabase__1[[#This Row],[Kor]]&gt;49=AND(Excel_BuiltIn__FilterDatabase__1[[#This Row],[Kor]]&lt;=59),"Senior ",""))</f>
        <v/>
      </c>
      <c r="K1726" s="34" t="str">
        <f>IF(L1726="Nő","",IF(Excel_BuiltIn__FilterDatabase__1[[#This Row],[Kor]]&gt;=60,"Super.s ",""))</f>
        <v xml:space="preserve">Super.s </v>
      </c>
      <c r="L1726" s="34" t="str">
        <f>IF(Excel_BuiltIn__FilterDatabase__1[[#This Row],[Nem]]="Nő","Lady","")</f>
        <v/>
      </c>
    </row>
    <row r="1727" spans="1:12" s="1" customFormat="1" ht="27.6">
      <c r="A1727" s="28">
        <v>5686</v>
      </c>
      <c r="B1727" s="28" t="s">
        <v>2695</v>
      </c>
      <c r="C1727" s="44" t="s">
        <v>1515</v>
      </c>
      <c r="D1727" s="45"/>
      <c r="E1727" s="33" t="str">
        <f>IF(D1727&gt;0,($N$2-Excel_BuiltIn__FilterDatabase__1[[#This Row],[Szül Év.Hó.Nap]])/365.25,"0")</f>
        <v>0</v>
      </c>
      <c r="F1727" s="40"/>
      <c r="G1727" s="34" t="str">
        <f>CONCATENATE(H1727,Excel_BuiltIn__FilterDatabase__1[[#This Row],[Felnőtt]],Excel_BuiltIn__FilterDatabase__1[[#This Row],[Senior]],Excel_BuiltIn__FilterDatabase__1[[#This Row],[Super.s]],L1727)</f>
        <v xml:space="preserve">Super.s </v>
      </c>
      <c r="H1727" s="34" t="str">
        <f>IF(L1727="Nő","",IF(Excel_BuiltIn__FilterDatabase__1[[#This Row],[Kor]]&gt;=1=AND(Excel_BuiltIn__FilterDatabase__1[[#This Row],[Kor]]&lt;18),"Junior ",""))</f>
        <v/>
      </c>
      <c r="I1727" s="34" t="str">
        <f>IF(L1727="Nő","",IF(Excel_BuiltIn__FilterDatabase__1[[#This Row],[Kor]]&gt;=18=AND(Excel_BuiltIn__FilterDatabase__1[[#This Row],[Kor]]&lt;=49),"Felnőtt ",""))</f>
        <v/>
      </c>
      <c r="J1727" s="34" t="str">
        <f>IF(L1727="Nő","",IF(Excel_BuiltIn__FilterDatabase__1[[#This Row],[Kor]]&gt;49=AND(Excel_BuiltIn__FilterDatabase__1[[#This Row],[Kor]]&lt;=59),"Senior ",""))</f>
        <v/>
      </c>
      <c r="K1727" s="34" t="str">
        <f>IF(L1727="Nő","",IF(Excel_BuiltIn__FilterDatabase__1[[#This Row],[Kor]]&gt;=60,"Super.s ",""))</f>
        <v xml:space="preserve">Super.s </v>
      </c>
      <c r="L1727" s="34" t="str">
        <f>IF(Excel_BuiltIn__FilterDatabase__1[[#This Row],[Nem]]="Nő","Lady","")</f>
        <v/>
      </c>
    </row>
    <row r="1728" spans="1:12" s="1" customFormat="1" ht="13.8">
      <c r="A1728" s="28">
        <v>5687</v>
      </c>
      <c r="B1728" s="28" t="s">
        <v>1635</v>
      </c>
      <c r="C1728" s="44" t="s">
        <v>1515</v>
      </c>
      <c r="D1728" s="45"/>
      <c r="E1728" s="33" t="str">
        <f>IF(D1728&gt;0,($N$2-Excel_BuiltIn__FilterDatabase__1[[#This Row],[Szül Év.Hó.Nap]])/365.25,"0")</f>
        <v>0</v>
      </c>
      <c r="F1728" s="40"/>
      <c r="G1728" s="34" t="str">
        <f>CONCATENATE(H1728,Excel_BuiltIn__FilterDatabase__1[[#This Row],[Felnőtt]],Excel_BuiltIn__FilterDatabase__1[[#This Row],[Senior]],Excel_BuiltIn__FilterDatabase__1[[#This Row],[Super.s]],L1728)</f>
        <v xml:space="preserve">Super.s </v>
      </c>
      <c r="H1728" s="34" t="str">
        <f>IF(L1728="Nő","",IF(Excel_BuiltIn__FilterDatabase__1[[#This Row],[Kor]]&gt;=1=AND(Excel_BuiltIn__FilterDatabase__1[[#This Row],[Kor]]&lt;18),"Junior ",""))</f>
        <v/>
      </c>
      <c r="I1728" s="34" t="str">
        <f>IF(L1728="Nő","",IF(Excel_BuiltIn__FilterDatabase__1[[#This Row],[Kor]]&gt;=18=AND(Excel_BuiltIn__FilterDatabase__1[[#This Row],[Kor]]&lt;=49),"Felnőtt ",""))</f>
        <v/>
      </c>
      <c r="J1728" s="34" t="str">
        <f>IF(L1728="Nő","",IF(Excel_BuiltIn__FilterDatabase__1[[#This Row],[Kor]]&gt;49=AND(Excel_BuiltIn__FilterDatabase__1[[#This Row],[Kor]]&lt;=59),"Senior ",""))</f>
        <v/>
      </c>
      <c r="K1728" s="34" t="str">
        <f>IF(L1728="Nő","",IF(Excel_BuiltIn__FilterDatabase__1[[#This Row],[Kor]]&gt;=60,"Super.s ",""))</f>
        <v xml:space="preserve">Super.s </v>
      </c>
      <c r="L1728" s="34" t="str">
        <f>IF(Excel_BuiltIn__FilterDatabase__1[[#This Row],[Nem]]="Nő","Lady","")</f>
        <v/>
      </c>
    </row>
    <row r="1729" spans="1:12" s="1" customFormat="1" ht="27.6">
      <c r="A1729" s="28">
        <v>5691</v>
      </c>
      <c r="B1729" s="28" t="s">
        <v>1357</v>
      </c>
      <c r="C1729" s="44" t="s">
        <v>87</v>
      </c>
      <c r="D1729" s="45"/>
      <c r="E1729" s="33" t="str">
        <f>IF(D1729&gt;0,($N$2-Excel_BuiltIn__FilterDatabase__1[[#This Row],[Szül Év.Hó.Nap]])/365.25,"0")</f>
        <v>0</v>
      </c>
      <c r="F1729" s="40"/>
      <c r="G1729" s="34" t="str">
        <f>CONCATENATE(H1729,Excel_BuiltIn__FilterDatabase__1[[#This Row],[Felnőtt]],Excel_BuiltIn__FilterDatabase__1[[#This Row],[Senior]],Excel_BuiltIn__FilterDatabase__1[[#This Row],[Super.s]],L1729)</f>
        <v xml:space="preserve">Super.s </v>
      </c>
      <c r="H1729" s="34" t="str">
        <f>IF(L1729="Nő","",IF(Excel_BuiltIn__FilterDatabase__1[[#This Row],[Kor]]&gt;=1=AND(Excel_BuiltIn__FilterDatabase__1[[#This Row],[Kor]]&lt;18),"Junior ",""))</f>
        <v/>
      </c>
      <c r="I1729" s="34" t="str">
        <f>IF(L1729="Nő","",IF(Excel_BuiltIn__FilterDatabase__1[[#This Row],[Kor]]&gt;=18=AND(Excel_BuiltIn__FilterDatabase__1[[#This Row],[Kor]]&lt;=49),"Felnőtt ",""))</f>
        <v/>
      </c>
      <c r="J1729" s="34" t="str">
        <f>IF(L1729="Nő","",IF(Excel_BuiltIn__FilterDatabase__1[[#This Row],[Kor]]&gt;49=AND(Excel_BuiltIn__FilterDatabase__1[[#This Row],[Kor]]&lt;=59),"Senior ",""))</f>
        <v/>
      </c>
      <c r="K1729" s="34" t="str">
        <f>IF(L1729="Nő","",IF(Excel_BuiltIn__FilterDatabase__1[[#This Row],[Kor]]&gt;=60,"Super.s ",""))</f>
        <v xml:space="preserve">Super.s </v>
      </c>
      <c r="L1729" s="34" t="str">
        <f>IF(Excel_BuiltIn__FilterDatabase__1[[#This Row],[Nem]]="Nő","Lady","")</f>
        <v/>
      </c>
    </row>
    <row r="1730" spans="1:12" s="1" customFormat="1" ht="13.8">
      <c r="A1730" s="28">
        <v>5692</v>
      </c>
      <c r="B1730" s="28" t="s">
        <v>1358</v>
      </c>
      <c r="C1730" s="44" t="s">
        <v>27</v>
      </c>
      <c r="D1730" s="45"/>
      <c r="E1730" s="33" t="str">
        <f>IF(D1730&gt;0,($N$2-Excel_BuiltIn__FilterDatabase__1[[#This Row],[Szül Év.Hó.Nap]])/365.25,"0")</f>
        <v>0</v>
      </c>
      <c r="F1730" s="40"/>
      <c r="G1730" s="34" t="str">
        <f>CONCATENATE(H1730,Excel_BuiltIn__FilterDatabase__1[[#This Row],[Felnőtt]],Excel_BuiltIn__FilterDatabase__1[[#This Row],[Senior]],Excel_BuiltIn__FilterDatabase__1[[#This Row],[Super.s]],L1730)</f>
        <v xml:space="preserve">Super.s </v>
      </c>
      <c r="H1730" s="34" t="str">
        <f>IF(L1730="Nő","",IF(Excel_BuiltIn__FilterDatabase__1[[#This Row],[Kor]]&gt;=1=AND(Excel_BuiltIn__FilterDatabase__1[[#This Row],[Kor]]&lt;18),"Junior ",""))</f>
        <v/>
      </c>
      <c r="I1730" s="34" t="str">
        <f>IF(L1730="Nő","",IF(Excel_BuiltIn__FilterDatabase__1[[#This Row],[Kor]]&gt;=18=AND(Excel_BuiltIn__FilterDatabase__1[[#This Row],[Kor]]&lt;=49),"Felnőtt ",""))</f>
        <v/>
      </c>
      <c r="J1730" s="34" t="str">
        <f>IF(L1730="Nő","",IF(Excel_BuiltIn__FilterDatabase__1[[#This Row],[Kor]]&gt;49=AND(Excel_BuiltIn__FilterDatabase__1[[#This Row],[Kor]]&lt;=59),"Senior ",""))</f>
        <v/>
      </c>
      <c r="K1730" s="34" t="str">
        <f>IF(L1730="Nő","",IF(Excel_BuiltIn__FilterDatabase__1[[#This Row],[Kor]]&gt;=60,"Super.s ",""))</f>
        <v xml:space="preserve">Super.s </v>
      </c>
      <c r="L1730" s="34" t="str">
        <f>IF(Excel_BuiltIn__FilterDatabase__1[[#This Row],[Nem]]="Nő","Lady","")</f>
        <v/>
      </c>
    </row>
    <row r="1731" spans="1:12" s="1" customFormat="1" ht="13.8">
      <c r="A1731" s="28">
        <v>5693</v>
      </c>
      <c r="B1731" s="28" t="s">
        <v>1359</v>
      </c>
      <c r="C1731" s="44" t="s">
        <v>986</v>
      </c>
      <c r="D1731" s="45"/>
      <c r="E1731" s="33" t="str">
        <f>IF(D1731&gt;0,($N$2-Excel_BuiltIn__FilterDatabase__1[[#This Row],[Szül Év.Hó.Nap]])/365.25,"0")</f>
        <v>0</v>
      </c>
      <c r="F1731" s="40"/>
      <c r="G1731" s="34" t="str">
        <f>CONCATENATE(H1731,Excel_BuiltIn__FilterDatabase__1[[#This Row],[Felnőtt]],Excel_BuiltIn__FilterDatabase__1[[#This Row],[Senior]],Excel_BuiltIn__FilterDatabase__1[[#This Row],[Super.s]],L1731)</f>
        <v xml:space="preserve">Super.s </v>
      </c>
      <c r="H1731" s="34" t="str">
        <f>IF(L1731="Nő","",IF(Excel_BuiltIn__FilterDatabase__1[[#This Row],[Kor]]&gt;=1=AND(Excel_BuiltIn__FilterDatabase__1[[#This Row],[Kor]]&lt;18),"Junior ",""))</f>
        <v/>
      </c>
      <c r="I1731" s="34" t="str">
        <f>IF(L1731="Nő","",IF(Excel_BuiltIn__FilterDatabase__1[[#This Row],[Kor]]&gt;=18=AND(Excel_BuiltIn__FilterDatabase__1[[#This Row],[Kor]]&lt;=49),"Felnőtt ",""))</f>
        <v/>
      </c>
      <c r="J1731" s="34" t="str">
        <f>IF(L1731="Nő","",IF(Excel_BuiltIn__FilterDatabase__1[[#This Row],[Kor]]&gt;49=AND(Excel_BuiltIn__FilterDatabase__1[[#This Row],[Kor]]&lt;=59),"Senior ",""))</f>
        <v/>
      </c>
      <c r="K1731" s="34" t="str">
        <f>IF(L1731="Nő","",IF(Excel_BuiltIn__FilterDatabase__1[[#This Row],[Kor]]&gt;=60,"Super.s ",""))</f>
        <v xml:space="preserve">Super.s </v>
      </c>
      <c r="L1731" s="34" t="str">
        <f>IF(Excel_BuiltIn__FilterDatabase__1[[#This Row],[Nem]]="Nő","Lady","")</f>
        <v/>
      </c>
    </row>
    <row r="1732" spans="1:12" s="1" customFormat="1" ht="13.8">
      <c r="A1732" s="28">
        <v>5694</v>
      </c>
      <c r="B1732" s="28" t="s">
        <v>2206</v>
      </c>
      <c r="C1732" s="44" t="s">
        <v>589</v>
      </c>
      <c r="D1732" s="45"/>
      <c r="E1732" s="33" t="str">
        <f>IF(D1732&gt;0,($N$2-Excel_BuiltIn__FilterDatabase__1[[#This Row],[Szül Év.Hó.Nap]])/365.25,"0")</f>
        <v>0</v>
      </c>
      <c r="F1732" s="40"/>
      <c r="G1732" s="34" t="str">
        <f>CONCATENATE(H1732,Excel_BuiltIn__FilterDatabase__1[[#This Row],[Felnőtt]],Excel_BuiltIn__FilterDatabase__1[[#This Row],[Senior]],Excel_BuiltIn__FilterDatabase__1[[#This Row],[Super.s]],L1732)</f>
        <v xml:space="preserve">Super.s </v>
      </c>
      <c r="H1732" s="34" t="str">
        <f>IF(L1732="Nő","",IF(Excel_BuiltIn__FilterDatabase__1[[#This Row],[Kor]]&gt;=1=AND(Excel_BuiltIn__FilterDatabase__1[[#This Row],[Kor]]&lt;18),"Junior ",""))</f>
        <v/>
      </c>
      <c r="I1732" s="34" t="str">
        <f>IF(L1732="Nő","",IF(Excel_BuiltIn__FilterDatabase__1[[#This Row],[Kor]]&gt;=18=AND(Excel_BuiltIn__FilterDatabase__1[[#This Row],[Kor]]&lt;=49),"Felnőtt ",""))</f>
        <v/>
      </c>
      <c r="J1732" s="34" t="str">
        <f>IF(L1732="Nő","",IF(Excel_BuiltIn__FilterDatabase__1[[#This Row],[Kor]]&gt;49=AND(Excel_BuiltIn__FilterDatabase__1[[#This Row],[Kor]]&lt;=59),"Senior ",""))</f>
        <v/>
      </c>
      <c r="K1732" s="34" t="str">
        <f>IF(L1732="Nő","",IF(Excel_BuiltIn__FilterDatabase__1[[#This Row],[Kor]]&gt;=60,"Super.s ",""))</f>
        <v xml:space="preserve">Super.s </v>
      </c>
      <c r="L1732" s="34" t="str">
        <f>IF(Excel_BuiltIn__FilterDatabase__1[[#This Row],[Nem]]="Nő","Lady","")</f>
        <v/>
      </c>
    </row>
    <row r="1733" spans="1:12" s="1" customFormat="1" ht="13.8">
      <c r="A1733" s="28">
        <v>5698</v>
      </c>
      <c r="B1733" s="28" t="s">
        <v>1360</v>
      </c>
      <c r="C1733" s="44" t="s">
        <v>29</v>
      </c>
      <c r="D1733" s="45"/>
      <c r="E1733" s="33" t="str">
        <f>IF(D1733&gt;0,($N$2-Excel_BuiltIn__FilterDatabase__1[[#This Row],[Szül Év.Hó.Nap]])/365.25,"0")</f>
        <v>0</v>
      </c>
      <c r="F1733" s="40"/>
      <c r="G1733" s="34" t="str">
        <f>CONCATENATE(H1733,Excel_BuiltIn__FilterDatabase__1[[#This Row],[Felnőtt]],Excel_BuiltIn__FilterDatabase__1[[#This Row],[Senior]],Excel_BuiltIn__FilterDatabase__1[[#This Row],[Super.s]],L1733)</f>
        <v xml:space="preserve">Super.s </v>
      </c>
      <c r="H1733" s="34" t="str">
        <f>IF(L1733="Nő","",IF(Excel_BuiltIn__FilterDatabase__1[[#This Row],[Kor]]&gt;=1=AND(Excel_BuiltIn__FilterDatabase__1[[#This Row],[Kor]]&lt;18),"Junior ",""))</f>
        <v/>
      </c>
      <c r="I1733" s="34" t="str">
        <f>IF(L1733="Nő","",IF(Excel_BuiltIn__FilterDatabase__1[[#This Row],[Kor]]&gt;=18=AND(Excel_BuiltIn__FilterDatabase__1[[#This Row],[Kor]]&lt;=49),"Felnőtt ",""))</f>
        <v/>
      </c>
      <c r="J1733" s="34" t="str">
        <f>IF(L1733="Nő","",IF(Excel_BuiltIn__FilterDatabase__1[[#This Row],[Kor]]&gt;49=AND(Excel_BuiltIn__FilterDatabase__1[[#This Row],[Kor]]&lt;=59),"Senior ",""))</f>
        <v/>
      </c>
      <c r="K1733" s="34" t="str">
        <f>IF(L1733="Nő","",IF(Excel_BuiltIn__FilterDatabase__1[[#This Row],[Kor]]&gt;=60,"Super.s ",""))</f>
        <v xml:space="preserve">Super.s </v>
      </c>
      <c r="L1733" s="34" t="str">
        <f>IF(Excel_BuiltIn__FilterDatabase__1[[#This Row],[Nem]]="Nő","Lady","")</f>
        <v/>
      </c>
    </row>
    <row r="1734" spans="1:12" s="1" customFormat="1" ht="13.8">
      <c r="A1734" s="28">
        <v>5700</v>
      </c>
      <c r="B1734" s="28" t="s">
        <v>1636</v>
      </c>
      <c r="C1734" s="44" t="s">
        <v>29</v>
      </c>
      <c r="D1734" s="45"/>
      <c r="E1734" s="33" t="str">
        <f>IF(D1734&gt;0,($N$2-Excel_BuiltIn__FilterDatabase__1[[#This Row],[Szül Év.Hó.Nap]])/365.25,"0")</f>
        <v>0</v>
      </c>
      <c r="F1734" s="40"/>
      <c r="G1734" s="34" t="str">
        <f>CONCATENATE(H1734,Excel_BuiltIn__FilterDatabase__1[[#This Row],[Felnőtt]],Excel_BuiltIn__FilterDatabase__1[[#This Row],[Senior]],Excel_BuiltIn__FilterDatabase__1[[#This Row],[Super.s]],L1734)</f>
        <v xml:space="preserve">Super.s </v>
      </c>
      <c r="H1734" s="34" t="str">
        <f>IF(L1734="Nő","",IF(Excel_BuiltIn__FilterDatabase__1[[#This Row],[Kor]]&gt;=1=AND(Excel_BuiltIn__FilterDatabase__1[[#This Row],[Kor]]&lt;18),"Junior ",""))</f>
        <v/>
      </c>
      <c r="I1734" s="34" t="str">
        <f>IF(L1734="Nő","",IF(Excel_BuiltIn__FilterDatabase__1[[#This Row],[Kor]]&gt;=18=AND(Excel_BuiltIn__FilterDatabase__1[[#This Row],[Kor]]&lt;=49),"Felnőtt ",""))</f>
        <v/>
      </c>
      <c r="J1734" s="34" t="str">
        <f>IF(L1734="Nő","",IF(Excel_BuiltIn__FilterDatabase__1[[#This Row],[Kor]]&gt;49=AND(Excel_BuiltIn__FilterDatabase__1[[#This Row],[Kor]]&lt;=59),"Senior ",""))</f>
        <v/>
      </c>
      <c r="K1734" s="34" t="str">
        <f>IF(L1734="Nő","",IF(Excel_BuiltIn__FilterDatabase__1[[#This Row],[Kor]]&gt;=60,"Super.s ",""))</f>
        <v xml:space="preserve">Super.s </v>
      </c>
      <c r="L1734" s="34" t="str">
        <f>IF(Excel_BuiltIn__FilterDatabase__1[[#This Row],[Nem]]="Nő","Lady","")</f>
        <v/>
      </c>
    </row>
    <row r="1735" spans="1:12" s="1" customFormat="1" ht="13.8">
      <c r="A1735" s="28">
        <v>5706</v>
      </c>
      <c r="B1735" s="28" t="s">
        <v>541</v>
      </c>
      <c r="C1735" s="44" t="s">
        <v>87</v>
      </c>
      <c r="D1735" s="45"/>
      <c r="E1735" s="33" t="str">
        <f>IF(D1735&gt;0,($N$2-Excel_BuiltIn__FilterDatabase__1[[#This Row],[Szül Év.Hó.Nap]])/365.25,"0")</f>
        <v>0</v>
      </c>
      <c r="F1735" s="40"/>
      <c r="G1735" s="34" t="str">
        <f>CONCATENATE(H1735,Excel_BuiltIn__FilterDatabase__1[[#This Row],[Felnőtt]],Excel_BuiltIn__FilterDatabase__1[[#This Row],[Senior]],Excel_BuiltIn__FilterDatabase__1[[#This Row],[Super.s]],L1735)</f>
        <v xml:space="preserve">Super.s </v>
      </c>
      <c r="H1735" s="34" t="str">
        <f>IF(L1735="Nő","",IF(Excel_BuiltIn__FilterDatabase__1[[#This Row],[Kor]]&gt;=1=AND(Excel_BuiltIn__FilterDatabase__1[[#This Row],[Kor]]&lt;18),"Junior ",""))</f>
        <v/>
      </c>
      <c r="I1735" s="34" t="str">
        <f>IF(L1735="Nő","",IF(Excel_BuiltIn__FilterDatabase__1[[#This Row],[Kor]]&gt;=18=AND(Excel_BuiltIn__FilterDatabase__1[[#This Row],[Kor]]&lt;=49),"Felnőtt ",""))</f>
        <v/>
      </c>
      <c r="J1735" s="34" t="str">
        <f>IF(L1735="Nő","",IF(Excel_BuiltIn__FilterDatabase__1[[#This Row],[Kor]]&gt;49=AND(Excel_BuiltIn__FilterDatabase__1[[#This Row],[Kor]]&lt;=59),"Senior ",""))</f>
        <v/>
      </c>
      <c r="K1735" s="34" t="str">
        <f>IF(L1735="Nő","",IF(Excel_BuiltIn__FilterDatabase__1[[#This Row],[Kor]]&gt;=60,"Super.s ",""))</f>
        <v xml:space="preserve">Super.s </v>
      </c>
      <c r="L1735" s="34" t="str">
        <f>IF(Excel_BuiltIn__FilterDatabase__1[[#This Row],[Nem]]="Nő","Lady","")</f>
        <v/>
      </c>
    </row>
    <row r="1736" spans="1:12" s="1" customFormat="1" ht="13.8">
      <c r="A1736" s="28">
        <v>5708</v>
      </c>
      <c r="B1736" s="28" t="s">
        <v>1361</v>
      </c>
      <c r="C1736" s="44" t="s">
        <v>87</v>
      </c>
      <c r="D1736" s="45"/>
      <c r="E1736" s="33" t="str">
        <f>IF(D1736&gt;0,($N$2-Excel_BuiltIn__FilterDatabase__1[[#This Row],[Szül Év.Hó.Nap]])/365.25,"0")</f>
        <v>0</v>
      </c>
      <c r="F1736" s="40"/>
      <c r="G1736" s="34" t="str">
        <f>CONCATENATE(H1736,Excel_BuiltIn__FilterDatabase__1[[#This Row],[Felnőtt]],Excel_BuiltIn__FilterDatabase__1[[#This Row],[Senior]],Excel_BuiltIn__FilterDatabase__1[[#This Row],[Super.s]],L1736)</f>
        <v xml:space="preserve">Super.s </v>
      </c>
      <c r="H1736" s="34" t="str">
        <f>IF(L1736="Nő","",IF(Excel_BuiltIn__FilterDatabase__1[[#This Row],[Kor]]&gt;=1=AND(Excel_BuiltIn__FilterDatabase__1[[#This Row],[Kor]]&lt;18),"Junior ",""))</f>
        <v/>
      </c>
      <c r="I1736" s="34" t="str">
        <f>IF(L1736="Nő","",IF(Excel_BuiltIn__FilterDatabase__1[[#This Row],[Kor]]&gt;=18=AND(Excel_BuiltIn__FilterDatabase__1[[#This Row],[Kor]]&lt;=49),"Felnőtt ",""))</f>
        <v/>
      </c>
      <c r="J1736" s="34" t="str">
        <f>IF(L1736="Nő","",IF(Excel_BuiltIn__FilterDatabase__1[[#This Row],[Kor]]&gt;49=AND(Excel_BuiltIn__FilterDatabase__1[[#This Row],[Kor]]&lt;=59),"Senior ",""))</f>
        <v/>
      </c>
      <c r="K1736" s="34" t="str">
        <f>IF(L1736="Nő","",IF(Excel_BuiltIn__FilterDatabase__1[[#This Row],[Kor]]&gt;=60,"Super.s ",""))</f>
        <v xml:space="preserve">Super.s </v>
      </c>
      <c r="L1736" s="34" t="str">
        <f>IF(Excel_BuiltIn__FilterDatabase__1[[#This Row],[Nem]]="Nő","Lady","")</f>
        <v/>
      </c>
    </row>
    <row r="1737" spans="1:12" s="1" customFormat="1" ht="27.6">
      <c r="A1737" s="28">
        <v>5712</v>
      </c>
      <c r="B1737" s="28" t="s">
        <v>1362</v>
      </c>
      <c r="C1737" s="44" t="s">
        <v>1520</v>
      </c>
      <c r="D1737" s="45"/>
      <c r="E1737" s="33" t="str">
        <f>IF(D1737&gt;0,($N$2-Excel_BuiltIn__FilterDatabase__1[[#This Row],[Szül Év.Hó.Nap]])/365.25,"0")</f>
        <v>0</v>
      </c>
      <c r="F1737" s="40"/>
      <c r="G1737" s="34" t="str">
        <f>CONCATENATE(H1737,Excel_BuiltIn__FilterDatabase__1[[#This Row],[Felnőtt]],Excel_BuiltIn__FilterDatabase__1[[#This Row],[Senior]],Excel_BuiltIn__FilterDatabase__1[[#This Row],[Super.s]],L1737)</f>
        <v xml:space="preserve">Super.s </v>
      </c>
      <c r="H1737" s="34" t="str">
        <f>IF(L1737="Nő","",IF(Excel_BuiltIn__FilterDatabase__1[[#This Row],[Kor]]&gt;=1=AND(Excel_BuiltIn__FilterDatabase__1[[#This Row],[Kor]]&lt;18),"Junior ",""))</f>
        <v/>
      </c>
      <c r="I1737" s="34" t="str">
        <f>IF(L1737="Nő","",IF(Excel_BuiltIn__FilterDatabase__1[[#This Row],[Kor]]&gt;=18=AND(Excel_BuiltIn__FilterDatabase__1[[#This Row],[Kor]]&lt;=49),"Felnőtt ",""))</f>
        <v/>
      </c>
      <c r="J1737" s="34" t="str">
        <f>IF(L1737="Nő","",IF(Excel_BuiltIn__FilterDatabase__1[[#This Row],[Kor]]&gt;49=AND(Excel_BuiltIn__FilterDatabase__1[[#This Row],[Kor]]&lt;=59),"Senior ",""))</f>
        <v/>
      </c>
      <c r="K1737" s="34" t="str">
        <f>IF(L1737="Nő","",IF(Excel_BuiltIn__FilterDatabase__1[[#This Row],[Kor]]&gt;=60,"Super.s ",""))</f>
        <v xml:space="preserve">Super.s </v>
      </c>
      <c r="L1737" s="34" t="str">
        <f>IF(Excel_BuiltIn__FilterDatabase__1[[#This Row],[Nem]]="Nő","Lady","")</f>
        <v/>
      </c>
    </row>
    <row r="1738" spans="1:12" s="1" customFormat="1" ht="13.8">
      <c r="A1738" s="28">
        <v>5715</v>
      </c>
      <c r="B1738" s="28" t="s">
        <v>2207</v>
      </c>
      <c r="C1738" s="44" t="s">
        <v>964</v>
      </c>
      <c r="D1738" s="45"/>
      <c r="E1738" s="33" t="str">
        <f>IF(D1738&gt;0,($N$2-Excel_BuiltIn__FilterDatabase__1[[#This Row],[Szül Év.Hó.Nap]])/365.25,"0")</f>
        <v>0</v>
      </c>
      <c r="F1738" s="40"/>
      <c r="G1738" s="34" t="str">
        <f>CONCATENATE(H1738,Excel_BuiltIn__FilterDatabase__1[[#This Row],[Felnőtt]],Excel_BuiltIn__FilterDatabase__1[[#This Row],[Senior]],Excel_BuiltIn__FilterDatabase__1[[#This Row],[Super.s]],L1738)</f>
        <v xml:space="preserve">Super.s </v>
      </c>
      <c r="H1738" s="34" t="str">
        <f>IF(L1738="Nő","",IF(Excel_BuiltIn__FilterDatabase__1[[#This Row],[Kor]]&gt;=1=AND(Excel_BuiltIn__FilterDatabase__1[[#This Row],[Kor]]&lt;18),"Junior ",""))</f>
        <v/>
      </c>
      <c r="I1738" s="34" t="str">
        <f>IF(L1738="Nő","",IF(Excel_BuiltIn__FilterDatabase__1[[#This Row],[Kor]]&gt;=18=AND(Excel_BuiltIn__FilterDatabase__1[[#This Row],[Kor]]&lt;=49),"Felnőtt ",""))</f>
        <v/>
      </c>
      <c r="J1738" s="34" t="str">
        <f>IF(L1738="Nő","",IF(Excel_BuiltIn__FilterDatabase__1[[#This Row],[Kor]]&gt;49=AND(Excel_BuiltIn__FilterDatabase__1[[#This Row],[Kor]]&lt;=59),"Senior ",""))</f>
        <v/>
      </c>
      <c r="K1738" s="34" t="str">
        <f>IF(L1738="Nő","",IF(Excel_BuiltIn__FilterDatabase__1[[#This Row],[Kor]]&gt;=60,"Super.s ",""))</f>
        <v xml:space="preserve">Super.s </v>
      </c>
      <c r="L1738" s="34" t="str">
        <f>IF(Excel_BuiltIn__FilterDatabase__1[[#This Row],[Nem]]="Nő","Lady","")</f>
        <v/>
      </c>
    </row>
    <row r="1739" spans="1:12" s="1" customFormat="1" ht="13.8">
      <c r="A1739" s="28">
        <v>5716</v>
      </c>
      <c r="B1739" s="28" t="s">
        <v>1363</v>
      </c>
      <c r="C1739" s="44" t="s">
        <v>964</v>
      </c>
      <c r="D1739" s="45"/>
      <c r="E1739" s="33" t="str">
        <f>IF(D1739&gt;0,($N$2-Excel_BuiltIn__FilterDatabase__1[[#This Row],[Szül Év.Hó.Nap]])/365.25,"0")</f>
        <v>0</v>
      </c>
      <c r="F1739" s="40"/>
      <c r="G1739" s="34" t="str">
        <f>CONCATENATE(H1739,Excel_BuiltIn__FilterDatabase__1[[#This Row],[Felnőtt]],Excel_BuiltIn__FilterDatabase__1[[#This Row],[Senior]],Excel_BuiltIn__FilterDatabase__1[[#This Row],[Super.s]],L1739)</f>
        <v xml:space="preserve">Super.s </v>
      </c>
      <c r="H1739" s="34" t="str">
        <f>IF(L1739="Nő","",IF(Excel_BuiltIn__FilterDatabase__1[[#This Row],[Kor]]&gt;=1=AND(Excel_BuiltIn__FilterDatabase__1[[#This Row],[Kor]]&lt;18),"Junior ",""))</f>
        <v/>
      </c>
      <c r="I1739" s="34" t="str">
        <f>IF(L1739="Nő","",IF(Excel_BuiltIn__FilterDatabase__1[[#This Row],[Kor]]&gt;=18=AND(Excel_BuiltIn__FilterDatabase__1[[#This Row],[Kor]]&lt;=49),"Felnőtt ",""))</f>
        <v/>
      </c>
      <c r="J1739" s="34" t="str">
        <f>IF(L1739="Nő","",IF(Excel_BuiltIn__FilterDatabase__1[[#This Row],[Kor]]&gt;49=AND(Excel_BuiltIn__FilterDatabase__1[[#This Row],[Kor]]&lt;=59),"Senior ",""))</f>
        <v/>
      </c>
      <c r="K1739" s="34" t="str">
        <f>IF(L1739="Nő","",IF(Excel_BuiltIn__FilterDatabase__1[[#This Row],[Kor]]&gt;=60,"Super.s ",""))</f>
        <v xml:space="preserve">Super.s </v>
      </c>
      <c r="L1739" s="34" t="str">
        <f>IF(Excel_BuiltIn__FilterDatabase__1[[#This Row],[Nem]]="Nő","Lady","")</f>
        <v/>
      </c>
    </row>
    <row r="1740" spans="1:12" s="1" customFormat="1" ht="13.8">
      <c r="A1740" s="28">
        <v>5718</v>
      </c>
      <c r="B1740" s="28" t="s">
        <v>1364</v>
      </c>
      <c r="C1740" s="44" t="s">
        <v>1520</v>
      </c>
      <c r="D1740" s="45"/>
      <c r="E1740" s="33" t="str">
        <f>IF(D1740&gt;0,($N$2-Excel_BuiltIn__FilterDatabase__1[[#This Row],[Szül Év.Hó.Nap]])/365.25,"0")</f>
        <v>0</v>
      </c>
      <c r="F1740" s="40"/>
      <c r="G1740" s="34" t="str">
        <f>CONCATENATE(H1740,Excel_BuiltIn__FilterDatabase__1[[#This Row],[Felnőtt]],Excel_BuiltIn__FilterDatabase__1[[#This Row],[Senior]],Excel_BuiltIn__FilterDatabase__1[[#This Row],[Super.s]],L1740)</f>
        <v xml:space="preserve">Super.s </v>
      </c>
      <c r="H1740" s="34" t="str">
        <f>IF(L1740="Nő","",IF(Excel_BuiltIn__FilterDatabase__1[[#This Row],[Kor]]&gt;=1=AND(Excel_BuiltIn__FilterDatabase__1[[#This Row],[Kor]]&lt;18),"Junior ",""))</f>
        <v/>
      </c>
      <c r="I1740" s="34" t="str">
        <f>IF(L1740="Nő","",IF(Excel_BuiltIn__FilterDatabase__1[[#This Row],[Kor]]&gt;=18=AND(Excel_BuiltIn__FilterDatabase__1[[#This Row],[Kor]]&lt;=49),"Felnőtt ",""))</f>
        <v/>
      </c>
      <c r="J1740" s="34" t="str">
        <f>IF(L1740="Nő","",IF(Excel_BuiltIn__FilterDatabase__1[[#This Row],[Kor]]&gt;49=AND(Excel_BuiltIn__FilterDatabase__1[[#This Row],[Kor]]&lt;=59),"Senior ",""))</f>
        <v/>
      </c>
      <c r="K1740" s="34" t="str">
        <f>IF(L1740="Nő","",IF(Excel_BuiltIn__FilterDatabase__1[[#This Row],[Kor]]&gt;=60,"Super.s ",""))</f>
        <v xml:space="preserve">Super.s </v>
      </c>
      <c r="L1740" s="34" t="str">
        <f>IF(Excel_BuiltIn__FilterDatabase__1[[#This Row],[Nem]]="Nő","Lady","")</f>
        <v/>
      </c>
    </row>
    <row r="1741" spans="1:12" s="1" customFormat="1" ht="13.8">
      <c r="A1741" s="28">
        <v>5726</v>
      </c>
      <c r="B1741" s="28" t="s">
        <v>1365</v>
      </c>
      <c r="C1741" s="44" t="s">
        <v>87</v>
      </c>
      <c r="D1741" s="45"/>
      <c r="E1741" s="33" t="str">
        <f>IF(D1741&gt;0,($N$2-Excel_BuiltIn__FilterDatabase__1[[#This Row],[Szül Év.Hó.Nap]])/365.25,"0")</f>
        <v>0</v>
      </c>
      <c r="F1741" s="40"/>
      <c r="G1741" s="34" t="str">
        <f>CONCATENATE(H1741,Excel_BuiltIn__FilterDatabase__1[[#This Row],[Felnőtt]],Excel_BuiltIn__FilterDatabase__1[[#This Row],[Senior]],Excel_BuiltIn__FilterDatabase__1[[#This Row],[Super.s]],L1741)</f>
        <v xml:space="preserve">Super.s </v>
      </c>
      <c r="H1741" s="34" t="str">
        <f>IF(L1741="Nő","",IF(Excel_BuiltIn__FilterDatabase__1[[#This Row],[Kor]]&gt;=1=AND(Excel_BuiltIn__FilterDatabase__1[[#This Row],[Kor]]&lt;18),"Junior ",""))</f>
        <v/>
      </c>
      <c r="I1741" s="34" t="str">
        <f>IF(L1741="Nő","",IF(Excel_BuiltIn__FilterDatabase__1[[#This Row],[Kor]]&gt;=18=AND(Excel_BuiltIn__FilterDatabase__1[[#This Row],[Kor]]&lt;=49),"Felnőtt ",""))</f>
        <v/>
      </c>
      <c r="J1741" s="34" t="str">
        <f>IF(L1741="Nő","",IF(Excel_BuiltIn__FilterDatabase__1[[#This Row],[Kor]]&gt;49=AND(Excel_BuiltIn__FilterDatabase__1[[#This Row],[Kor]]&lt;=59),"Senior ",""))</f>
        <v/>
      </c>
      <c r="K1741" s="34" t="str">
        <f>IF(L1741="Nő","",IF(Excel_BuiltIn__FilterDatabase__1[[#This Row],[Kor]]&gt;=60,"Super.s ",""))</f>
        <v xml:space="preserve">Super.s </v>
      </c>
      <c r="L1741" s="34" t="str">
        <f>IF(Excel_BuiltIn__FilterDatabase__1[[#This Row],[Nem]]="Nő","Lady","")</f>
        <v/>
      </c>
    </row>
    <row r="1742" spans="1:12" s="1" customFormat="1" ht="13.8">
      <c r="A1742" s="28">
        <v>5729</v>
      </c>
      <c r="B1742" s="28" t="s">
        <v>1366</v>
      </c>
      <c r="C1742" s="44" t="s">
        <v>1634</v>
      </c>
      <c r="D1742" s="45"/>
      <c r="E1742" s="33" t="str">
        <f>IF(D1742&gt;0,($N$2-Excel_BuiltIn__FilterDatabase__1[[#This Row],[Szül Év.Hó.Nap]])/365.25,"0")</f>
        <v>0</v>
      </c>
      <c r="F1742" s="40"/>
      <c r="G1742" s="34" t="str">
        <f>CONCATENATE(H1742,Excel_BuiltIn__FilterDatabase__1[[#This Row],[Felnőtt]],Excel_BuiltIn__FilterDatabase__1[[#This Row],[Senior]],Excel_BuiltIn__FilterDatabase__1[[#This Row],[Super.s]],L1742)</f>
        <v xml:space="preserve">Super.s </v>
      </c>
      <c r="H1742" s="34" t="str">
        <f>IF(L1742="Nő","",IF(Excel_BuiltIn__FilterDatabase__1[[#This Row],[Kor]]&gt;=1=AND(Excel_BuiltIn__FilterDatabase__1[[#This Row],[Kor]]&lt;18),"Junior ",""))</f>
        <v/>
      </c>
      <c r="I1742" s="34" t="str">
        <f>IF(L1742="Nő","",IF(Excel_BuiltIn__FilterDatabase__1[[#This Row],[Kor]]&gt;=18=AND(Excel_BuiltIn__FilterDatabase__1[[#This Row],[Kor]]&lt;=49),"Felnőtt ",""))</f>
        <v/>
      </c>
      <c r="J1742" s="34" t="str">
        <f>IF(L1742="Nő","",IF(Excel_BuiltIn__FilterDatabase__1[[#This Row],[Kor]]&gt;49=AND(Excel_BuiltIn__FilterDatabase__1[[#This Row],[Kor]]&lt;=59),"Senior ",""))</f>
        <v/>
      </c>
      <c r="K1742" s="34" t="str">
        <f>IF(L1742="Nő","",IF(Excel_BuiltIn__FilterDatabase__1[[#This Row],[Kor]]&gt;=60,"Super.s ",""))</f>
        <v xml:space="preserve">Super.s </v>
      </c>
      <c r="L1742" s="34" t="str">
        <f>IF(Excel_BuiltIn__FilterDatabase__1[[#This Row],[Nem]]="Nő","Lady","")</f>
        <v/>
      </c>
    </row>
    <row r="1743" spans="1:12" s="1" customFormat="1" ht="13.8">
      <c r="A1743" s="28">
        <v>5732</v>
      </c>
      <c r="B1743" s="28" t="s">
        <v>1637</v>
      </c>
      <c r="C1743" s="44" t="s">
        <v>1002</v>
      </c>
      <c r="D1743" s="45"/>
      <c r="E1743" s="33" t="str">
        <f>IF(D1743&gt;0,($N$2-Excel_BuiltIn__FilterDatabase__1[[#This Row],[Szül Év.Hó.Nap]])/365.25,"0")</f>
        <v>0</v>
      </c>
      <c r="F1743" s="40"/>
      <c r="G1743" s="34" t="str">
        <f>CONCATENATE(H1743,Excel_BuiltIn__FilterDatabase__1[[#This Row],[Felnőtt]],Excel_BuiltIn__FilterDatabase__1[[#This Row],[Senior]],Excel_BuiltIn__FilterDatabase__1[[#This Row],[Super.s]],L1743)</f>
        <v xml:space="preserve">Super.s </v>
      </c>
      <c r="H1743" s="34" t="str">
        <f>IF(L1743="Nő","",IF(Excel_BuiltIn__FilterDatabase__1[[#This Row],[Kor]]&gt;=1=AND(Excel_BuiltIn__FilterDatabase__1[[#This Row],[Kor]]&lt;18),"Junior ",""))</f>
        <v/>
      </c>
      <c r="I1743" s="34" t="str">
        <f>IF(L1743="Nő","",IF(Excel_BuiltIn__FilterDatabase__1[[#This Row],[Kor]]&gt;=18=AND(Excel_BuiltIn__FilterDatabase__1[[#This Row],[Kor]]&lt;=49),"Felnőtt ",""))</f>
        <v/>
      </c>
      <c r="J1743" s="34" t="str">
        <f>IF(L1743="Nő","",IF(Excel_BuiltIn__FilterDatabase__1[[#This Row],[Kor]]&gt;49=AND(Excel_BuiltIn__FilterDatabase__1[[#This Row],[Kor]]&lt;=59),"Senior ",""))</f>
        <v/>
      </c>
      <c r="K1743" s="34" t="str">
        <f>IF(L1743="Nő","",IF(Excel_BuiltIn__FilterDatabase__1[[#This Row],[Kor]]&gt;=60,"Super.s ",""))</f>
        <v xml:space="preserve">Super.s </v>
      </c>
      <c r="L1743" s="34" t="str">
        <f>IF(Excel_BuiltIn__FilterDatabase__1[[#This Row],[Nem]]="Nő","Lady","")</f>
        <v/>
      </c>
    </row>
    <row r="1744" spans="1:12" s="1" customFormat="1" ht="13.8">
      <c r="A1744" s="28">
        <v>5736</v>
      </c>
      <c r="B1744" s="28" t="s">
        <v>1367</v>
      </c>
      <c r="C1744" s="44" t="s">
        <v>946</v>
      </c>
      <c r="D1744" s="45"/>
      <c r="E1744" s="33" t="str">
        <f>IF(D1744&gt;0,($N$2-Excel_BuiltIn__FilterDatabase__1[[#This Row],[Szül Év.Hó.Nap]])/365.25,"0")</f>
        <v>0</v>
      </c>
      <c r="F1744" s="40"/>
      <c r="G1744" s="34" t="str">
        <f>CONCATENATE(H1744,Excel_BuiltIn__FilterDatabase__1[[#This Row],[Felnőtt]],Excel_BuiltIn__FilterDatabase__1[[#This Row],[Senior]],Excel_BuiltIn__FilterDatabase__1[[#This Row],[Super.s]],L1744)</f>
        <v xml:space="preserve">Super.s </v>
      </c>
      <c r="H1744" s="34" t="str">
        <f>IF(L1744="Nő","",IF(Excel_BuiltIn__FilterDatabase__1[[#This Row],[Kor]]&gt;=1=AND(Excel_BuiltIn__FilterDatabase__1[[#This Row],[Kor]]&lt;18),"Junior ",""))</f>
        <v/>
      </c>
      <c r="I1744" s="34" t="str">
        <f>IF(L1744="Nő","",IF(Excel_BuiltIn__FilterDatabase__1[[#This Row],[Kor]]&gt;=18=AND(Excel_BuiltIn__FilterDatabase__1[[#This Row],[Kor]]&lt;=49),"Felnőtt ",""))</f>
        <v/>
      </c>
      <c r="J1744" s="34" t="str">
        <f>IF(L1744="Nő","",IF(Excel_BuiltIn__FilterDatabase__1[[#This Row],[Kor]]&gt;49=AND(Excel_BuiltIn__FilterDatabase__1[[#This Row],[Kor]]&lt;=59),"Senior ",""))</f>
        <v/>
      </c>
      <c r="K1744" s="34" t="str">
        <f>IF(L1744="Nő","",IF(Excel_BuiltIn__FilterDatabase__1[[#This Row],[Kor]]&gt;=60,"Super.s ",""))</f>
        <v xml:space="preserve">Super.s </v>
      </c>
      <c r="L1744" s="34" t="str">
        <f>IF(Excel_BuiltIn__FilterDatabase__1[[#This Row],[Nem]]="Nő","Lady","")</f>
        <v/>
      </c>
    </row>
    <row r="1745" spans="1:12" s="1" customFormat="1" ht="13.8">
      <c r="A1745" s="28">
        <v>5738</v>
      </c>
      <c r="B1745" s="28" t="s">
        <v>226</v>
      </c>
      <c r="C1745" s="44" t="s">
        <v>964</v>
      </c>
      <c r="D1745" s="45"/>
      <c r="E1745" s="33" t="str">
        <f>IF(D1745&gt;0,($N$2-Excel_BuiltIn__FilterDatabase__1[[#This Row],[Szül Év.Hó.Nap]])/365.25,"0")</f>
        <v>0</v>
      </c>
      <c r="F1745" s="40"/>
      <c r="G1745" s="34" t="str">
        <f>CONCATENATE(H1745,Excel_BuiltIn__FilterDatabase__1[[#This Row],[Felnőtt]],Excel_BuiltIn__FilterDatabase__1[[#This Row],[Senior]],Excel_BuiltIn__FilterDatabase__1[[#This Row],[Super.s]],L1745)</f>
        <v xml:space="preserve">Super.s </v>
      </c>
      <c r="H1745" s="34" t="str">
        <f>IF(L1745="Nő","",IF(Excel_BuiltIn__FilterDatabase__1[[#This Row],[Kor]]&gt;=1=AND(Excel_BuiltIn__FilterDatabase__1[[#This Row],[Kor]]&lt;18),"Junior ",""))</f>
        <v/>
      </c>
      <c r="I1745" s="34" t="str">
        <f>IF(L1745="Nő","",IF(Excel_BuiltIn__FilterDatabase__1[[#This Row],[Kor]]&gt;=18=AND(Excel_BuiltIn__FilterDatabase__1[[#This Row],[Kor]]&lt;=49),"Felnőtt ",""))</f>
        <v/>
      </c>
      <c r="J1745" s="34" t="str">
        <f>IF(L1745="Nő","",IF(Excel_BuiltIn__FilterDatabase__1[[#This Row],[Kor]]&gt;49=AND(Excel_BuiltIn__FilterDatabase__1[[#This Row],[Kor]]&lt;=59),"Senior ",""))</f>
        <v/>
      </c>
      <c r="K1745" s="34" t="str">
        <f>IF(L1745="Nő","",IF(Excel_BuiltIn__FilterDatabase__1[[#This Row],[Kor]]&gt;=60,"Super.s ",""))</f>
        <v xml:space="preserve">Super.s </v>
      </c>
      <c r="L1745" s="34" t="str">
        <f>IF(Excel_BuiltIn__FilterDatabase__1[[#This Row],[Nem]]="Nő","Lady","")</f>
        <v/>
      </c>
    </row>
    <row r="1746" spans="1:12" s="1" customFormat="1" ht="13.8">
      <c r="A1746" s="28">
        <v>5742</v>
      </c>
      <c r="B1746" s="28" t="s">
        <v>1368</v>
      </c>
      <c r="C1746" s="44" t="s">
        <v>589</v>
      </c>
      <c r="D1746" s="45"/>
      <c r="E1746" s="33" t="str">
        <f>IF(D1746&gt;0,($N$2-Excel_BuiltIn__FilterDatabase__1[[#This Row],[Szül Év.Hó.Nap]])/365.25,"0")</f>
        <v>0</v>
      </c>
      <c r="F1746" s="40"/>
      <c r="G1746" s="34" t="str">
        <f>CONCATENATE(H1746,Excel_BuiltIn__FilterDatabase__1[[#This Row],[Felnőtt]],Excel_BuiltIn__FilterDatabase__1[[#This Row],[Senior]],Excel_BuiltIn__FilterDatabase__1[[#This Row],[Super.s]],L1746)</f>
        <v xml:space="preserve">Super.s </v>
      </c>
      <c r="H1746" s="34" t="str">
        <f>IF(L1746="Nő","",IF(Excel_BuiltIn__FilterDatabase__1[[#This Row],[Kor]]&gt;=1=AND(Excel_BuiltIn__FilterDatabase__1[[#This Row],[Kor]]&lt;18),"Junior ",""))</f>
        <v/>
      </c>
      <c r="I1746" s="34" t="str">
        <f>IF(L1746="Nő","",IF(Excel_BuiltIn__FilterDatabase__1[[#This Row],[Kor]]&gt;=18=AND(Excel_BuiltIn__FilterDatabase__1[[#This Row],[Kor]]&lt;=49),"Felnőtt ",""))</f>
        <v/>
      </c>
      <c r="J1746" s="34" t="str">
        <f>IF(L1746="Nő","",IF(Excel_BuiltIn__FilterDatabase__1[[#This Row],[Kor]]&gt;49=AND(Excel_BuiltIn__FilterDatabase__1[[#This Row],[Kor]]&lt;=59),"Senior ",""))</f>
        <v/>
      </c>
      <c r="K1746" s="34" t="str">
        <f>IF(L1746="Nő","",IF(Excel_BuiltIn__FilterDatabase__1[[#This Row],[Kor]]&gt;=60,"Super.s ",""))</f>
        <v xml:space="preserve">Super.s </v>
      </c>
      <c r="L1746" s="34" t="str">
        <f>IF(Excel_BuiltIn__FilterDatabase__1[[#This Row],[Nem]]="Nő","Lady","")</f>
        <v/>
      </c>
    </row>
    <row r="1747" spans="1:12" s="1" customFormat="1" ht="13.8">
      <c r="A1747" s="28">
        <v>5743</v>
      </c>
      <c r="B1747" s="28" t="s">
        <v>1369</v>
      </c>
      <c r="C1747" s="44" t="s">
        <v>1032</v>
      </c>
      <c r="D1747" s="45"/>
      <c r="E1747" s="33" t="str">
        <f>IF(D1747&gt;0,($N$2-Excel_BuiltIn__FilterDatabase__1[[#This Row],[Szül Év.Hó.Nap]])/365.25,"0")</f>
        <v>0</v>
      </c>
      <c r="F1747" s="40"/>
      <c r="G1747" s="34" t="str">
        <f>CONCATENATE(H1747,Excel_BuiltIn__FilterDatabase__1[[#This Row],[Felnőtt]],Excel_BuiltIn__FilterDatabase__1[[#This Row],[Senior]],Excel_BuiltIn__FilterDatabase__1[[#This Row],[Super.s]],L1747)</f>
        <v xml:space="preserve">Super.s </v>
      </c>
      <c r="H1747" s="34" t="str">
        <f>IF(L1747="Nő","",IF(Excel_BuiltIn__FilterDatabase__1[[#This Row],[Kor]]&gt;=1=AND(Excel_BuiltIn__FilterDatabase__1[[#This Row],[Kor]]&lt;18),"Junior ",""))</f>
        <v/>
      </c>
      <c r="I1747" s="34" t="str">
        <f>IF(L1747="Nő","",IF(Excel_BuiltIn__FilterDatabase__1[[#This Row],[Kor]]&gt;=18=AND(Excel_BuiltIn__FilterDatabase__1[[#This Row],[Kor]]&lt;=49),"Felnőtt ",""))</f>
        <v/>
      </c>
      <c r="J1747" s="34" t="str">
        <f>IF(L1747="Nő","",IF(Excel_BuiltIn__FilterDatabase__1[[#This Row],[Kor]]&gt;49=AND(Excel_BuiltIn__FilterDatabase__1[[#This Row],[Kor]]&lt;=59),"Senior ",""))</f>
        <v/>
      </c>
      <c r="K1747" s="34" t="str">
        <f>IF(L1747="Nő","",IF(Excel_BuiltIn__FilterDatabase__1[[#This Row],[Kor]]&gt;=60,"Super.s ",""))</f>
        <v xml:space="preserve">Super.s </v>
      </c>
      <c r="L1747" s="34" t="str">
        <f>IF(Excel_BuiltIn__FilterDatabase__1[[#This Row],[Nem]]="Nő","Lady","")</f>
        <v/>
      </c>
    </row>
    <row r="1748" spans="1:12" s="1" customFormat="1" ht="13.8">
      <c r="A1748" s="28">
        <v>5746</v>
      </c>
      <c r="B1748" s="28" t="s">
        <v>1370</v>
      </c>
      <c r="C1748" s="44" t="s">
        <v>451</v>
      </c>
      <c r="D1748" s="45"/>
      <c r="E1748" s="33" t="str">
        <f>IF(D1748&gt;0,($N$2-Excel_BuiltIn__FilterDatabase__1[[#This Row],[Szül Év.Hó.Nap]])/365.25,"0")</f>
        <v>0</v>
      </c>
      <c r="F1748" s="40"/>
      <c r="G1748" s="34" t="str">
        <f>CONCATENATE(H1748,Excel_BuiltIn__FilterDatabase__1[[#This Row],[Felnőtt]],Excel_BuiltIn__FilterDatabase__1[[#This Row],[Senior]],Excel_BuiltIn__FilterDatabase__1[[#This Row],[Super.s]],L1748)</f>
        <v xml:space="preserve">Super.s </v>
      </c>
      <c r="H1748" s="34" t="str">
        <f>IF(L1748="Nő","",IF(Excel_BuiltIn__FilterDatabase__1[[#This Row],[Kor]]&gt;=1=AND(Excel_BuiltIn__FilterDatabase__1[[#This Row],[Kor]]&lt;18),"Junior ",""))</f>
        <v/>
      </c>
      <c r="I1748" s="34" t="str">
        <f>IF(L1748="Nő","",IF(Excel_BuiltIn__FilterDatabase__1[[#This Row],[Kor]]&gt;=18=AND(Excel_BuiltIn__FilterDatabase__1[[#This Row],[Kor]]&lt;=49),"Felnőtt ",""))</f>
        <v/>
      </c>
      <c r="J1748" s="34" t="str">
        <f>IF(L1748="Nő","",IF(Excel_BuiltIn__FilterDatabase__1[[#This Row],[Kor]]&gt;49=AND(Excel_BuiltIn__FilterDatabase__1[[#This Row],[Kor]]&lt;=59),"Senior ",""))</f>
        <v/>
      </c>
      <c r="K1748" s="34" t="str">
        <f>IF(L1748="Nő","",IF(Excel_BuiltIn__FilterDatabase__1[[#This Row],[Kor]]&gt;=60,"Super.s ",""))</f>
        <v xml:space="preserve">Super.s </v>
      </c>
      <c r="L1748" s="34" t="str">
        <f>IF(Excel_BuiltIn__FilterDatabase__1[[#This Row],[Nem]]="Nő","Lady","")</f>
        <v/>
      </c>
    </row>
    <row r="1749" spans="1:12" s="1" customFormat="1" ht="13.8">
      <c r="A1749" s="28">
        <v>5747</v>
      </c>
      <c r="B1749" s="28" t="s">
        <v>199</v>
      </c>
      <c r="C1749" s="44" t="s">
        <v>451</v>
      </c>
      <c r="D1749" s="45"/>
      <c r="E1749" s="33" t="str">
        <f>IF(D1749&gt;0,($N$2-Excel_BuiltIn__FilterDatabase__1[[#This Row],[Szül Év.Hó.Nap]])/365.25,"0")</f>
        <v>0</v>
      </c>
      <c r="F1749" s="40"/>
      <c r="G1749" s="34" t="str">
        <f>CONCATENATE(H1749,Excel_BuiltIn__FilterDatabase__1[[#This Row],[Felnőtt]],Excel_BuiltIn__FilterDatabase__1[[#This Row],[Senior]],Excel_BuiltIn__FilterDatabase__1[[#This Row],[Super.s]],L1749)</f>
        <v xml:space="preserve">Super.s </v>
      </c>
      <c r="H1749" s="34" t="str">
        <f>IF(L1749="Nő","",IF(Excel_BuiltIn__FilterDatabase__1[[#This Row],[Kor]]&gt;=1=AND(Excel_BuiltIn__FilterDatabase__1[[#This Row],[Kor]]&lt;18),"Junior ",""))</f>
        <v/>
      </c>
      <c r="I1749" s="34" t="str">
        <f>IF(L1749="Nő","",IF(Excel_BuiltIn__FilterDatabase__1[[#This Row],[Kor]]&gt;=18=AND(Excel_BuiltIn__FilterDatabase__1[[#This Row],[Kor]]&lt;=49),"Felnőtt ",""))</f>
        <v/>
      </c>
      <c r="J1749" s="34" t="str">
        <f>IF(L1749="Nő","",IF(Excel_BuiltIn__FilterDatabase__1[[#This Row],[Kor]]&gt;49=AND(Excel_BuiltIn__FilterDatabase__1[[#This Row],[Kor]]&lt;=59),"Senior ",""))</f>
        <v/>
      </c>
      <c r="K1749" s="34" t="str">
        <f>IF(L1749="Nő","",IF(Excel_BuiltIn__FilterDatabase__1[[#This Row],[Kor]]&gt;=60,"Super.s ",""))</f>
        <v xml:space="preserve">Super.s </v>
      </c>
      <c r="L1749" s="34" t="str">
        <f>IF(Excel_BuiltIn__FilterDatabase__1[[#This Row],[Nem]]="Nő","Lady","")</f>
        <v/>
      </c>
    </row>
    <row r="1750" spans="1:12" s="1" customFormat="1" ht="13.8">
      <c r="A1750" s="28">
        <v>5749</v>
      </c>
      <c r="B1750" s="28" t="s">
        <v>1371</v>
      </c>
      <c r="C1750" s="44" t="s">
        <v>27</v>
      </c>
      <c r="D1750" s="45"/>
      <c r="E1750" s="33" t="str">
        <f>IF(D1750&gt;0,($N$2-Excel_BuiltIn__FilterDatabase__1[[#This Row],[Szül Év.Hó.Nap]])/365.25,"0")</f>
        <v>0</v>
      </c>
      <c r="F1750" s="40"/>
      <c r="G1750" s="34" t="str">
        <f>CONCATENATE(H1750,Excel_BuiltIn__FilterDatabase__1[[#This Row],[Felnőtt]],Excel_BuiltIn__FilterDatabase__1[[#This Row],[Senior]],Excel_BuiltIn__FilterDatabase__1[[#This Row],[Super.s]],L1750)</f>
        <v xml:space="preserve">Super.s </v>
      </c>
      <c r="H1750" s="34" t="str">
        <f>IF(L1750="Nő","",IF(Excel_BuiltIn__FilterDatabase__1[[#This Row],[Kor]]&gt;=1=AND(Excel_BuiltIn__FilterDatabase__1[[#This Row],[Kor]]&lt;18),"Junior ",""))</f>
        <v/>
      </c>
      <c r="I1750" s="34" t="str">
        <f>IF(L1750="Nő","",IF(Excel_BuiltIn__FilterDatabase__1[[#This Row],[Kor]]&gt;=18=AND(Excel_BuiltIn__FilterDatabase__1[[#This Row],[Kor]]&lt;=49),"Felnőtt ",""))</f>
        <v/>
      </c>
      <c r="J1750" s="34" t="str">
        <f>IF(L1750="Nő","",IF(Excel_BuiltIn__FilterDatabase__1[[#This Row],[Kor]]&gt;49=AND(Excel_BuiltIn__FilterDatabase__1[[#This Row],[Kor]]&lt;=59),"Senior ",""))</f>
        <v/>
      </c>
      <c r="K1750" s="34" t="str">
        <f>IF(L1750="Nő","",IF(Excel_BuiltIn__FilterDatabase__1[[#This Row],[Kor]]&gt;=60,"Super.s ",""))</f>
        <v xml:space="preserve">Super.s </v>
      </c>
      <c r="L1750" s="34" t="str">
        <f>IF(Excel_BuiltIn__FilterDatabase__1[[#This Row],[Nem]]="Nő","Lady","")</f>
        <v/>
      </c>
    </row>
    <row r="1751" spans="1:12" s="1" customFormat="1" ht="13.8">
      <c r="A1751" s="28">
        <v>5751</v>
      </c>
      <c r="B1751" s="28" t="s">
        <v>1372</v>
      </c>
      <c r="C1751" s="44" t="s">
        <v>2388</v>
      </c>
      <c r="D1751" s="45"/>
      <c r="E1751" s="33" t="str">
        <f>IF(D1751&gt;0,($N$2-Excel_BuiltIn__FilterDatabase__1[[#This Row],[Szül Év.Hó.Nap]])/365.25,"0")</f>
        <v>0</v>
      </c>
      <c r="F1751" s="40"/>
      <c r="G1751" s="34" t="str">
        <f>CONCATENATE(H1751,Excel_BuiltIn__FilterDatabase__1[[#This Row],[Felnőtt]],Excel_BuiltIn__FilterDatabase__1[[#This Row],[Senior]],Excel_BuiltIn__FilterDatabase__1[[#This Row],[Super.s]],L1751)</f>
        <v xml:space="preserve">Super.s </v>
      </c>
      <c r="H1751" s="34" t="str">
        <f>IF(L1751="Nő","",IF(Excel_BuiltIn__FilterDatabase__1[[#This Row],[Kor]]&gt;=1=AND(Excel_BuiltIn__FilterDatabase__1[[#This Row],[Kor]]&lt;18),"Junior ",""))</f>
        <v/>
      </c>
      <c r="I1751" s="34" t="str">
        <f>IF(L1751="Nő","",IF(Excel_BuiltIn__FilterDatabase__1[[#This Row],[Kor]]&gt;=18=AND(Excel_BuiltIn__FilterDatabase__1[[#This Row],[Kor]]&lt;=49),"Felnőtt ",""))</f>
        <v/>
      </c>
      <c r="J1751" s="34" t="str">
        <f>IF(L1751="Nő","",IF(Excel_BuiltIn__FilterDatabase__1[[#This Row],[Kor]]&gt;49=AND(Excel_BuiltIn__FilterDatabase__1[[#This Row],[Kor]]&lt;=59),"Senior ",""))</f>
        <v/>
      </c>
      <c r="K1751" s="34" t="str">
        <f>IF(L1751="Nő","",IF(Excel_BuiltIn__FilterDatabase__1[[#This Row],[Kor]]&gt;=60,"Super.s ",""))</f>
        <v xml:space="preserve">Super.s </v>
      </c>
      <c r="L1751" s="34" t="str">
        <f>IF(Excel_BuiltIn__FilterDatabase__1[[#This Row],[Nem]]="Nő","Lady","")</f>
        <v/>
      </c>
    </row>
    <row r="1752" spans="1:12" s="1" customFormat="1" ht="13.8">
      <c r="A1752" s="28">
        <v>5753</v>
      </c>
      <c r="B1752" s="28" t="s">
        <v>622</v>
      </c>
      <c r="C1752" s="44" t="s">
        <v>2388</v>
      </c>
      <c r="D1752" s="45"/>
      <c r="E1752" s="33" t="str">
        <f>IF(D1752&gt;0,($N$2-Excel_BuiltIn__FilterDatabase__1[[#This Row],[Szül Év.Hó.Nap]])/365.25,"0")</f>
        <v>0</v>
      </c>
      <c r="F1752" s="40"/>
      <c r="G1752" s="34" t="str">
        <f>CONCATENATE(H1752,Excel_BuiltIn__FilterDatabase__1[[#This Row],[Felnőtt]],Excel_BuiltIn__FilterDatabase__1[[#This Row],[Senior]],Excel_BuiltIn__FilterDatabase__1[[#This Row],[Super.s]],L1752)</f>
        <v xml:space="preserve">Super.s </v>
      </c>
      <c r="H1752" s="34" t="str">
        <f>IF(L1752="Nő","",IF(Excel_BuiltIn__FilterDatabase__1[[#This Row],[Kor]]&gt;=1=AND(Excel_BuiltIn__FilterDatabase__1[[#This Row],[Kor]]&lt;18),"Junior ",""))</f>
        <v/>
      </c>
      <c r="I1752" s="34" t="str">
        <f>IF(L1752="Nő","",IF(Excel_BuiltIn__FilterDatabase__1[[#This Row],[Kor]]&gt;=18=AND(Excel_BuiltIn__FilterDatabase__1[[#This Row],[Kor]]&lt;=49),"Felnőtt ",""))</f>
        <v/>
      </c>
      <c r="J1752" s="34" t="str">
        <f>IF(L1752="Nő","",IF(Excel_BuiltIn__FilterDatabase__1[[#This Row],[Kor]]&gt;49=AND(Excel_BuiltIn__FilterDatabase__1[[#This Row],[Kor]]&lt;=59),"Senior ",""))</f>
        <v/>
      </c>
      <c r="K1752" s="34" t="str">
        <f>IF(L1752="Nő","",IF(Excel_BuiltIn__FilterDatabase__1[[#This Row],[Kor]]&gt;=60,"Super.s ",""))</f>
        <v xml:space="preserve">Super.s </v>
      </c>
      <c r="L1752" s="34" t="str">
        <f>IF(Excel_BuiltIn__FilterDatabase__1[[#This Row],[Nem]]="Nő","Lady","")</f>
        <v/>
      </c>
    </row>
    <row r="1753" spans="1:12" s="1" customFormat="1" ht="13.8">
      <c r="A1753" s="28">
        <v>5754</v>
      </c>
      <c r="B1753" s="28" t="s">
        <v>1050</v>
      </c>
      <c r="C1753" s="44" t="s">
        <v>2388</v>
      </c>
      <c r="D1753" s="45"/>
      <c r="E1753" s="33" t="str">
        <f>IF(D1753&gt;0,($N$2-Excel_BuiltIn__FilterDatabase__1[[#This Row],[Szül Év.Hó.Nap]])/365.25,"0")</f>
        <v>0</v>
      </c>
      <c r="F1753" s="40"/>
      <c r="G1753" s="34" t="str">
        <f>CONCATENATE(H1753,Excel_BuiltIn__FilterDatabase__1[[#This Row],[Felnőtt]],Excel_BuiltIn__FilterDatabase__1[[#This Row],[Senior]],Excel_BuiltIn__FilterDatabase__1[[#This Row],[Super.s]],L1753)</f>
        <v xml:space="preserve">Super.s </v>
      </c>
      <c r="H1753" s="34" t="str">
        <f>IF(L1753="Nő","",IF(Excel_BuiltIn__FilterDatabase__1[[#This Row],[Kor]]&gt;=1=AND(Excel_BuiltIn__FilterDatabase__1[[#This Row],[Kor]]&lt;18),"Junior ",""))</f>
        <v/>
      </c>
      <c r="I1753" s="34" t="str">
        <f>IF(L1753="Nő","",IF(Excel_BuiltIn__FilterDatabase__1[[#This Row],[Kor]]&gt;=18=AND(Excel_BuiltIn__FilterDatabase__1[[#This Row],[Kor]]&lt;=49),"Felnőtt ",""))</f>
        <v/>
      </c>
      <c r="J1753" s="34" t="str">
        <f>IF(L1753="Nő","",IF(Excel_BuiltIn__FilterDatabase__1[[#This Row],[Kor]]&gt;49=AND(Excel_BuiltIn__FilterDatabase__1[[#This Row],[Kor]]&lt;=59),"Senior ",""))</f>
        <v/>
      </c>
      <c r="K1753" s="34" t="str">
        <f>IF(L1753="Nő","",IF(Excel_BuiltIn__FilterDatabase__1[[#This Row],[Kor]]&gt;=60,"Super.s ",""))</f>
        <v xml:space="preserve">Super.s </v>
      </c>
      <c r="L1753" s="34" t="str">
        <f>IF(Excel_BuiltIn__FilterDatabase__1[[#This Row],[Nem]]="Nő","Lady","")</f>
        <v/>
      </c>
    </row>
    <row r="1754" spans="1:12" s="1" customFormat="1" ht="13.8">
      <c r="A1754" s="28">
        <v>5755</v>
      </c>
      <c r="B1754" s="28" t="s">
        <v>1373</v>
      </c>
      <c r="C1754" s="44" t="s">
        <v>1147</v>
      </c>
      <c r="D1754" s="45"/>
      <c r="E1754" s="33" t="str">
        <f>IF(D1754&gt;0,($N$2-Excel_BuiltIn__FilterDatabase__1[[#This Row],[Szül Év.Hó.Nap]])/365.25,"0")</f>
        <v>0</v>
      </c>
      <c r="F1754" s="40"/>
      <c r="G1754" s="34" t="str">
        <f>CONCATENATE(H1754,Excel_BuiltIn__FilterDatabase__1[[#This Row],[Felnőtt]],Excel_BuiltIn__FilterDatabase__1[[#This Row],[Senior]],Excel_BuiltIn__FilterDatabase__1[[#This Row],[Super.s]],L1754)</f>
        <v xml:space="preserve">Super.s </v>
      </c>
      <c r="H1754" s="34" t="str">
        <f>IF(L1754="Nő","",IF(Excel_BuiltIn__FilterDatabase__1[[#This Row],[Kor]]&gt;=1=AND(Excel_BuiltIn__FilterDatabase__1[[#This Row],[Kor]]&lt;18),"Junior ",""))</f>
        <v/>
      </c>
      <c r="I1754" s="34" t="str">
        <f>IF(L1754="Nő","",IF(Excel_BuiltIn__FilterDatabase__1[[#This Row],[Kor]]&gt;=18=AND(Excel_BuiltIn__FilterDatabase__1[[#This Row],[Kor]]&lt;=49),"Felnőtt ",""))</f>
        <v/>
      </c>
      <c r="J1754" s="34" t="str">
        <f>IF(L1754="Nő","",IF(Excel_BuiltIn__FilterDatabase__1[[#This Row],[Kor]]&gt;49=AND(Excel_BuiltIn__FilterDatabase__1[[#This Row],[Kor]]&lt;=59),"Senior ",""))</f>
        <v/>
      </c>
      <c r="K1754" s="34" t="str">
        <f>IF(L1754="Nő","",IF(Excel_BuiltIn__FilterDatabase__1[[#This Row],[Kor]]&gt;=60,"Super.s ",""))</f>
        <v xml:space="preserve">Super.s </v>
      </c>
      <c r="L1754" s="34" t="str">
        <f>IF(Excel_BuiltIn__FilterDatabase__1[[#This Row],[Nem]]="Nő","Lady","")</f>
        <v/>
      </c>
    </row>
    <row r="1755" spans="1:12" s="1" customFormat="1" ht="13.8">
      <c r="A1755" s="28">
        <v>5756</v>
      </c>
      <c r="B1755" s="28" t="s">
        <v>1374</v>
      </c>
      <c r="C1755" s="44" t="s">
        <v>2388</v>
      </c>
      <c r="D1755" s="45"/>
      <c r="E1755" s="33" t="str">
        <f>IF(D1755&gt;0,($N$2-Excel_BuiltIn__FilterDatabase__1[[#This Row],[Szül Év.Hó.Nap]])/365.25,"0")</f>
        <v>0</v>
      </c>
      <c r="F1755" s="40"/>
      <c r="G1755" s="34" t="str">
        <f>CONCATENATE(H1755,Excel_BuiltIn__FilterDatabase__1[[#This Row],[Felnőtt]],Excel_BuiltIn__FilterDatabase__1[[#This Row],[Senior]],Excel_BuiltIn__FilterDatabase__1[[#This Row],[Super.s]],L1755)</f>
        <v xml:space="preserve">Super.s </v>
      </c>
      <c r="H1755" s="34" t="str">
        <f>IF(L1755="Nő","",IF(Excel_BuiltIn__FilterDatabase__1[[#This Row],[Kor]]&gt;=1=AND(Excel_BuiltIn__FilterDatabase__1[[#This Row],[Kor]]&lt;18),"Junior ",""))</f>
        <v/>
      </c>
      <c r="I1755" s="34" t="str">
        <f>IF(L1755="Nő","",IF(Excel_BuiltIn__FilterDatabase__1[[#This Row],[Kor]]&gt;=18=AND(Excel_BuiltIn__FilterDatabase__1[[#This Row],[Kor]]&lt;=49),"Felnőtt ",""))</f>
        <v/>
      </c>
      <c r="J1755" s="34" t="str">
        <f>IF(L1755="Nő","",IF(Excel_BuiltIn__FilterDatabase__1[[#This Row],[Kor]]&gt;49=AND(Excel_BuiltIn__FilterDatabase__1[[#This Row],[Kor]]&lt;=59),"Senior ",""))</f>
        <v/>
      </c>
      <c r="K1755" s="34" t="str">
        <f>IF(L1755="Nő","",IF(Excel_BuiltIn__FilterDatabase__1[[#This Row],[Kor]]&gt;=60,"Super.s ",""))</f>
        <v xml:space="preserve">Super.s </v>
      </c>
      <c r="L1755" s="34" t="str">
        <f>IF(Excel_BuiltIn__FilterDatabase__1[[#This Row],[Nem]]="Nő","Lady","")</f>
        <v/>
      </c>
    </row>
    <row r="1756" spans="1:12" s="1" customFormat="1" ht="13.8">
      <c r="A1756" s="28">
        <v>5760</v>
      </c>
      <c r="B1756" s="28" t="s">
        <v>152</v>
      </c>
      <c r="C1756" s="44" t="s">
        <v>87</v>
      </c>
      <c r="D1756" s="45"/>
      <c r="E1756" s="33" t="str">
        <f>IF(D1756&gt;0,($N$2-Excel_BuiltIn__FilterDatabase__1[[#This Row],[Szül Év.Hó.Nap]])/365.25,"0")</f>
        <v>0</v>
      </c>
      <c r="F1756" s="40"/>
      <c r="G1756" s="34" t="str">
        <f>CONCATENATE(H1756,Excel_BuiltIn__FilterDatabase__1[[#This Row],[Felnőtt]],Excel_BuiltIn__FilterDatabase__1[[#This Row],[Senior]],Excel_BuiltIn__FilterDatabase__1[[#This Row],[Super.s]],L1756)</f>
        <v xml:space="preserve">Super.s </v>
      </c>
      <c r="H1756" s="34" t="str">
        <f>IF(L1756="Nő","",IF(Excel_BuiltIn__FilterDatabase__1[[#This Row],[Kor]]&gt;=1=AND(Excel_BuiltIn__FilterDatabase__1[[#This Row],[Kor]]&lt;18),"Junior ",""))</f>
        <v/>
      </c>
      <c r="I1756" s="34" t="str">
        <f>IF(L1756="Nő","",IF(Excel_BuiltIn__FilterDatabase__1[[#This Row],[Kor]]&gt;=18=AND(Excel_BuiltIn__FilterDatabase__1[[#This Row],[Kor]]&lt;=49),"Felnőtt ",""))</f>
        <v/>
      </c>
      <c r="J1756" s="34" t="str">
        <f>IF(L1756="Nő","",IF(Excel_BuiltIn__FilterDatabase__1[[#This Row],[Kor]]&gt;49=AND(Excel_BuiltIn__FilterDatabase__1[[#This Row],[Kor]]&lt;=59),"Senior ",""))</f>
        <v/>
      </c>
      <c r="K1756" s="34" t="str">
        <f>IF(L1756="Nő","",IF(Excel_BuiltIn__FilterDatabase__1[[#This Row],[Kor]]&gt;=60,"Super.s ",""))</f>
        <v xml:space="preserve">Super.s </v>
      </c>
      <c r="L1756" s="34" t="str">
        <f>IF(Excel_BuiltIn__FilterDatabase__1[[#This Row],[Nem]]="Nő","Lady","")</f>
        <v/>
      </c>
    </row>
    <row r="1757" spans="1:12" s="1" customFormat="1" ht="13.8">
      <c r="A1757" s="28">
        <v>5761</v>
      </c>
      <c r="B1757" s="28" t="s">
        <v>1375</v>
      </c>
      <c r="C1757" s="44" t="s">
        <v>87</v>
      </c>
      <c r="D1757" s="45"/>
      <c r="E1757" s="33" t="str">
        <f>IF(D1757&gt;0,($N$2-Excel_BuiltIn__FilterDatabase__1[[#This Row],[Szül Év.Hó.Nap]])/365.25,"0")</f>
        <v>0</v>
      </c>
      <c r="F1757" s="40"/>
      <c r="G1757" s="34" t="str">
        <f>CONCATENATE(H1757,Excel_BuiltIn__FilterDatabase__1[[#This Row],[Felnőtt]],Excel_BuiltIn__FilterDatabase__1[[#This Row],[Senior]],Excel_BuiltIn__FilterDatabase__1[[#This Row],[Super.s]],L1757)</f>
        <v xml:space="preserve">Super.s </v>
      </c>
      <c r="H1757" s="34" t="str">
        <f>IF(L1757="Nő","",IF(Excel_BuiltIn__FilterDatabase__1[[#This Row],[Kor]]&gt;=1=AND(Excel_BuiltIn__FilterDatabase__1[[#This Row],[Kor]]&lt;18),"Junior ",""))</f>
        <v/>
      </c>
      <c r="I1757" s="34" t="str">
        <f>IF(L1757="Nő","",IF(Excel_BuiltIn__FilterDatabase__1[[#This Row],[Kor]]&gt;=18=AND(Excel_BuiltIn__FilterDatabase__1[[#This Row],[Kor]]&lt;=49),"Felnőtt ",""))</f>
        <v/>
      </c>
      <c r="J1757" s="34" t="str">
        <f>IF(L1757="Nő","",IF(Excel_BuiltIn__FilterDatabase__1[[#This Row],[Kor]]&gt;49=AND(Excel_BuiltIn__FilterDatabase__1[[#This Row],[Kor]]&lt;=59),"Senior ",""))</f>
        <v/>
      </c>
      <c r="K1757" s="34" t="str">
        <f>IF(L1757="Nő","",IF(Excel_BuiltIn__FilterDatabase__1[[#This Row],[Kor]]&gt;=60,"Super.s ",""))</f>
        <v xml:space="preserve">Super.s </v>
      </c>
      <c r="L1757" s="34" t="str">
        <f>IF(Excel_BuiltIn__FilterDatabase__1[[#This Row],[Nem]]="Nő","Lady","")</f>
        <v/>
      </c>
    </row>
    <row r="1758" spans="1:12" s="1" customFormat="1" ht="13.8">
      <c r="A1758" s="28">
        <v>5762</v>
      </c>
      <c r="B1758" s="28" t="s">
        <v>1376</v>
      </c>
      <c r="C1758" s="44" t="s">
        <v>951</v>
      </c>
      <c r="D1758" s="45"/>
      <c r="E1758" s="33" t="str">
        <f>IF(D1758&gt;0,($N$2-Excel_BuiltIn__FilterDatabase__1[[#This Row],[Szül Év.Hó.Nap]])/365.25,"0")</f>
        <v>0</v>
      </c>
      <c r="F1758" s="40"/>
      <c r="G1758" s="34" t="str">
        <f>CONCATENATE(H1758,Excel_BuiltIn__FilterDatabase__1[[#This Row],[Felnőtt]],Excel_BuiltIn__FilterDatabase__1[[#This Row],[Senior]],Excel_BuiltIn__FilterDatabase__1[[#This Row],[Super.s]],L1758)</f>
        <v xml:space="preserve">Super.s </v>
      </c>
      <c r="H1758" s="34" t="str">
        <f>IF(L1758="Nő","",IF(Excel_BuiltIn__FilterDatabase__1[[#This Row],[Kor]]&gt;=1=AND(Excel_BuiltIn__FilterDatabase__1[[#This Row],[Kor]]&lt;18),"Junior ",""))</f>
        <v/>
      </c>
      <c r="I1758" s="34" t="str">
        <f>IF(L1758="Nő","",IF(Excel_BuiltIn__FilterDatabase__1[[#This Row],[Kor]]&gt;=18=AND(Excel_BuiltIn__FilterDatabase__1[[#This Row],[Kor]]&lt;=49),"Felnőtt ",""))</f>
        <v/>
      </c>
      <c r="J1758" s="34" t="str">
        <f>IF(L1758="Nő","",IF(Excel_BuiltIn__FilterDatabase__1[[#This Row],[Kor]]&gt;49=AND(Excel_BuiltIn__FilterDatabase__1[[#This Row],[Kor]]&lt;=59),"Senior ",""))</f>
        <v/>
      </c>
      <c r="K1758" s="34" t="str">
        <f>IF(L1758="Nő","",IF(Excel_BuiltIn__FilterDatabase__1[[#This Row],[Kor]]&gt;=60,"Super.s ",""))</f>
        <v xml:space="preserve">Super.s </v>
      </c>
      <c r="L1758" s="34" t="str">
        <f>IF(Excel_BuiltIn__FilterDatabase__1[[#This Row],[Nem]]="Nő","Lady","")</f>
        <v/>
      </c>
    </row>
    <row r="1759" spans="1:12" s="1" customFormat="1" ht="13.8">
      <c r="A1759" s="28">
        <v>5763</v>
      </c>
      <c r="B1759" s="28" t="s">
        <v>1376</v>
      </c>
      <c r="C1759" s="44" t="s">
        <v>951</v>
      </c>
      <c r="D1759" s="45"/>
      <c r="E1759" s="33" t="str">
        <f>IF(D1759&gt;0,($N$2-Excel_BuiltIn__FilterDatabase__1[[#This Row],[Szül Év.Hó.Nap]])/365.25,"0")</f>
        <v>0</v>
      </c>
      <c r="F1759" s="40"/>
      <c r="G1759" s="34" t="str">
        <f>CONCATENATE(H1759,Excel_BuiltIn__FilterDatabase__1[[#This Row],[Felnőtt]],Excel_BuiltIn__FilterDatabase__1[[#This Row],[Senior]],Excel_BuiltIn__FilterDatabase__1[[#This Row],[Super.s]],L1759)</f>
        <v xml:space="preserve">Super.s </v>
      </c>
      <c r="H1759" s="34" t="str">
        <f>IF(L1759="Nő","",IF(Excel_BuiltIn__FilterDatabase__1[[#This Row],[Kor]]&gt;=1=AND(Excel_BuiltIn__FilterDatabase__1[[#This Row],[Kor]]&lt;18),"Junior ",""))</f>
        <v/>
      </c>
      <c r="I1759" s="34" t="str">
        <f>IF(L1759="Nő","",IF(Excel_BuiltIn__FilterDatabase__1[[#This Row],[Kor]]&gt;=18=AND(Excel_BuiltIn__FilterDatabase__1[[#This Row],[Kor]]&lt;=49),"Felnőtt ",""))</f>
        <v/>
      </c>
      <c r="J1759" s="34" t="str">
        <f>IF(L1759="Nő","",IF(Excel_BuiltIn__FilterDatabase__1[[#This Row],[Kor]]&gt;49=AND(Excel_BuiltIn__FilterDatabase__1[[#This Row],[Kor]]&lt;=59),"Senior ",""))</f>
        <v/>
      </c>
      <c r="K1759" s="34" t="str">
        <f>IF(L1759="Nő","",IF(Excel_BuiltIn__FilterDatabase__1[[#This Row],[Kor]]&gt;=60,"Super.s ",""))</f>
        <v xml:space="preserve">Super.s </v>
      </c>
      <c r="L1759" s="34" t="str">
        <f>IF(Excel_BuiltIn__FilterDatabase__1[[#This Row],[Nem]]="Nő","Lady","")</f>
        <v/>
      </c>
    </row>
    <row r="1760" spans="1:12" s="1" customFormat="1" ht="13.8">
      <c r="A1760" s="28">
        <v>5768</v>
      </c>
      <c r="B1760" s="28" t="s">
        <v>1377</v>
      </c>
      <c r="C1760" s="44" t="s">
        <v>50</v>
      </c>
      <c r="D1760" s="45"/>
      <c r="E1760" s="33" t="str">
        <f>IF(D1760&gt;0,($N$2-Excel_BuiltIn__FilterDatabase__1[[#This Row],[Szül Év.Hó.Nap]])/365.25,"0")</f>
        <v>0</v>
      </c>
      <c r="F1760" s="40"/>
      <c r="G1760" s="34" t="str">
        <f>CONCATENATE(H1760,Excel_BuiltIn__FilterDatabase__1[[#This Row],[Felnőtt]],Excel_BuiltIn__FilterDatabase__1[[#This Row],[Senior]],Excel_BuiltIn__FilterDatabase__1[[#This Row],[Super.s]],L1760)</f>
        <v xml:space="preserve">Super.s </v>
      </c>
      <c r="H1760" s="34" t="str">
        <f>IF(L1760="Nő","",IF(Excel_BuiltIn__FilterDatabase__1[[#This Row],[Kor]]&gt;=1=AND(Excel_BuiltIn__FilterDatabase__1[[#This Row],[Kor]]&lt;18),"Junior ",""))</f>
        <v/>
      </c>
      <c r="I1760" s="34" t="str">
        <f>IF(L1760="Nő","",IF(Excel_BuiltIn__FilterDatabase__1[[#This Row],[Kor]]&gt;=18=AND(Excel_BuiltIn__FilterDatabase__1[[#This Row],[Kor]]&lt;=49),"Felnőtt ",""))</f>
        <v/>
      </c>
      <c r="J1760" s="34" t="str">
        <f>IF(L1760="Nő","",IF(Excel_BuiltIn__FilterDatabase__1[[#This Row],[Kor]]&gt;49=AND(Excel_BuiltIn__FilterDatabase__1[[#This Row],[Kor]]&lt;=59),"Senior ",""))</f>
        <v/>
      </c>
      <c r="K1760" s="34" t="str">
        <f>IF(L1760="Nő","",IF(Excel_BuiltIn__FilterDatabase__1[[#This Row],[Kor]]&gt;=60,"Super.s ",""))</f>
        <v xml:space="preserve">Super.s </v>
      </c>
      <c r="L1760" s="34" t="str">
        <f>IF(Excel_BuiltIn__FilterDatabase__1[[#This Row],[Nem]]="Nő","Lady","")</f>
        <v/>
      </c>
    </row>
    <row r="1761" spans="1:12" s="1" customFormat="1" ht="13.8">
      <c r="A1761" s="28">
        <v>5769</v>
      </c>
      <c r="B1761" s="28" t="s">
        <v>1378</v>
      </c>
      <c r="C1761" s="44" t="s">
        <v>589</v>
      </c>
      <c r="D1761" s="45"/>
      <c r="E1761" s="33" t="str">
        <f>IF(D1761&gt;0,($N$2-Excel_BuiltIn__FilterDatabase__1[[#This Row],[Szül Év.Hó.Nap]])/365.25,"0")</f>
        <v>0</v>
      </c>
      <c r="F1761" s="40"/>
      <c r="G1761" s="34" t="str">
        <f>CONCATENATE(H1761,Excel_BuiltIn__FilterDatabase__1[[#This Row],[Felnőtt]],Excel_BuiltIn__FilterDatabase__1[[#This Row],[Senior]],Excel_BuiltIn__FilterDatabase__1[[#This Row],[Super.s]],L1761)</f>
        <v xml:space="preserve">Super.s </v>
      </c>
      <c r="H1761" s="34" t="str">
        <f>IF(L1761="Nő","",IF(Excel_BuiltIn__FilterDatabase__1[[#This Row],[Kor]]&gt;=1=AND(Excel_BuiltIn__FilterDatabase__1[[#This Row],[Kor]]&lt;18),"Junior ",""))</f>
        <v/>
      </c>
      <c r="I1761" s="34" t="str">
        <f>IF(L1761="Nő","",IF(Excel_BuiltIn__FilterDatabase__1[[#This Row],[Kor]]&gt;=18=AND(Excel_BuiltIn__FilterDatabase__1[[#This Row],[Kor]]&lt;=49),"Felnőtt ",""))</f>
        <v/>
      </c>
      <c r="J1761" s="34" t="str">
        <f>IF(L1761="Nő","",IF(Excel_BuiltIn__FilterDatabase__1[[#This Row],[Kor]]&gt;49=AND(Excel_BuiltIn__FilterDatabase__1[[#This Row],[Kor]]&lt;=59),"Senior ",""))</f>
        <v/>
      </c>
      <c r="K1761" s="34" t="str">
        <f>IF(L1761="Nő","",IF(Excel_BuiltIn__FilterDatabase__1[[#This Row],[Kor]]&gt;=60,"Super.s ",""))</f>
        <v xml:space="preserve">Super.s </v>
      </c>
      <c r="L1761" s="34" t="str">
        <f>IF(Excel_BuiltIn__FilterDatabase__1[[#This Row],[Nem]]="Nő","Lady","")</f>
        <v/>
      </c>
    </row>
    <row r="1762" spans="1:12" s="1" customFormat="1" ht="13.8">
      <c r="A1762" s="28">
        <v>5771</v>
      </c>
      <c r="B1762" s="28" t="s">
        <v>1379</v>
      </c>
      <c r="C1762" s="44" t="s">
        <v>606</v>
      </c>
      <c r="D1762" s="45"/>
      <c r="E1762" s="33" t="str">
        <f>IF(D1762&gt;0,($N$2-Excel_BuiltIn__FilterDatabase__1[[#This Row],[Szül Év.Hó.Nap]])/365.25,"0")</f>
        <v>0</v>
      </c>
      <c r="F1762" s="40"/>
      <c r="G1762" s="34" t="str">
        <f>CONCATENATE(H1762,Excel_BuiltIn__FilterDatabase__1[[#This Row],[Felnőtt]],Excel_BuiltIn__FilterDatabase__1[[#This Row],[Senior]],Excel_BuiltIn__FilterDatabase__1[[#This Row],[Super.s]],L1762)</f>
        <v xml:space="preserve">Super.s </v>
      </c>
      <c r="H1762" s="34" t="str">
        <f>IF(L1762="Nő","",IF(Excel_BuiltIn__FilterDatabase__1[[#This Row],[Kor]]&gt;=1=AND(Excel_BuiltIn__FilterDatabase__1[[#This Row],[Kor]]&lt;18),"Junior ",""))</f>
        <v/>
      </c>
      <c r="I1762" s="34" t="str">
        <f>IF(L1762="Nő","",IF(Excel_BuiltIn__FilterDatabase__1[[#This Row],[Kor]]&gt;=18=AND(Excel_BuiltIn__FilterDatabase__1[[#This Row],[Kor]]&lt;=49),"Felnőtt ",""))</f>
        <v/>
      </c>
      <c r="J1762" s="34" t="str">
        <f>IF(L1762="Nő","",IF(Excel_BuiltIn__FilterDatabase__1[[#This Row],[Kor]]&gt;49=AND(Excel_BuiltIn__FilterDatabase__1[[#This Row],[Kor]]&lt;=59),"Senior ",""))</f>
        <v/>
      </c>
      <c r="K1762" s="34" t="str">
        <f>IF(L1762="Nő","",IF(Excel_BuiltIn__FilterDatabase__1[[#This Row],[Kor]]&gt;=60,"Super.s ",""))</f>
        <v xml:space="preserve">Super.s </v>
      </c>
      <c r="L1762" s="34" t="str">
        <f>IF(Excel_BuiltIn__FilterDatabase__1[[#This Row],[Nem]]="Nő","Lady","")</f>
        <v/>
      </c>
    </row>
    <row r="1763" spans="1:12" s="1" customFormat="1" ht="13.8">
      <c r="A1763" s="28">
        <v>5773</v>
      </c>
      <c r="B1763" s="28" t="s">
        <v>2696</v>
      </c>
      <c r="C1763" s="44" t="s">
        <v>944</v>
      </c>
      <c r="D1763" s="45"/>
      <c r="E1763" s="33" t="str">
        <f>IF(D1763&gt;0,($N$2-Excel_BuiltIn__FilterDatabase__1[[#This Row],[Szül Év.Hó.Nap]])/365.25,"0")</f>
        <v>0</v>
      </c>
      <c r="F1763" s="40"/>
      <c r="G1763" s="34" t="str">
        <f>CONCATENATE(H1763,Excel_BuiltIn__FilterDatabase__1[[#This Row],[Felnőtt]],Excel_BuiltIn__FilterDatabase__1[[#This Row],[Senior]],Excel_BuiltIn__FilterDatabase__1[[#This Row],[Super.s]],L1763)</f>
        <v xml:space="preserve">Super.s </v>
      </c>
      <c r="H1763" s="34" t="str">
        <f>IF(L1763="Nő","",IF(Excel_BuiltIn__FilterDatabase__1[[#This Row],[Kor]]&gt;=1=AND(Excel_BuiltIn__FilterDatabase__1[[#This Row],[Kor]]&lt;18),"Junior ",""))</f>
        <v/>
      </c>
      <c r="I1763" s="34" t="str">
        <f>IF(L1763="Nő","",IF(Excel_BuiltIn__FilterDatabase__1[[#This Row],[Kor]]&gt;=18=AND(Excel_BuiltIn__FilterDatabase__1[[#This Row],[Kor]]&lt;=49),"Felnőtt ",""))</f>
        <v/>
      </c>
      <c r="J1763" s="34" t="str">
        <f>IF(L1763="Nő","",IF(Excel_BuiltIn__FilterDatabase__1[[#This Row],[Kor]]&gt;49=AND(Excel_BuiltIn__FilterDatabase__1[[#This Row],[Kor]]&lt;=59),"Senior ",""))</f>
        <v/>
      </c>
      <c r="K1763" s="34" t="str">
        <f>IF(L1763="Nő","",IF(Excel_BuiltIn__FilterDatabase__1[[#This Row],[Kor]]&gt;=60,"Super.s ",""))</f>
        <v xml:space="preserve">Super.s </v>
      </c>
      <c r="L1763" s="34" t="str">
        <f>IF(Excel_BuiltIn__FilterDatabase__1[[#This Row],[Nem]]="Nő","Lady","")</f>
        <v/>
      </c>
    </row>
    <row r="1764" spans="1:12" s="1" customFormat="1" ht="27.6">
      <c r="A1764" s="28">
        <v>5775</v>
      </c>
      <c r="B1764" s="28" t="s">
        <v>1380</v>
      </c>
      <c r="C1764" s="44" t="s">
        <v>964</v>
      </c>
      <c r="D1764" s="45"/>
      <c r="E1764" s="33" t="str">
        <f>IF(D1764&gt;0,($N$2-Excel_BuiltIn__FilterDatabase__1[[#This Row],[Szül Év.Hó.Nap]])/365.25,"0")</f>
        <v>0</v>
      </c>
      <c r="F1764" s="40"/>
      <c r="G1764" s="34" t="str">
        <f>CONCATENATE(H1764,Excel_BuiltIn__FilterDatabase__1[[#This Row],[Felnőtt]],Excel_BuiltIn__FilterDatabase__1[[#This Row],[Senior]],Excel_BuiltIn__FilterDatabase__1[[#This Row],[Super.s]],L1764)</f>
        <v xml:space="preserve">Super.s </v>
      </c>
      <c r="H1764" s="34" t="str">
        <f>IF(L1764="Nő","",IF(Excel_BuiltIn__FilterDatabase__1[[#This Row],[Kor]]&gt;=1=AND(Excel_BuiltIn__FilterDatabase__1[[#This Row],[Kor]]&lt;18),"Junior ",""))</f>
        <v/>
      </c>
      <c r="I1764" s="34" t="str">
        <f>IF(L1764="Nő","",IF(Excel_BuiltIn__FilterDatabase__1[[#This Row],[Kor]]&gt;=18=AND(Excel_BuiltIn__FilterDatabase__1[[#This Row],[Kor]]&lt;=49),"Felnőtt ",""))</f>
        <v/>
      </c>
      <c r="J1764" s="34" t="str">
        <f>IF(L1764="Nő","",IF(Excel_BuiltIn__FilterDatabase__1[[#This Row],[Kor]]&gt;49=AND(Excel_BuiltIn__FilterDatabase__1[[#This Row],[Kor]]&lt;=59),"Senior ",""))</f>
        <v/>
      </c>
      <c r="K1764" s="34" t="str">
        <f>IF(L1764="Nő","",IF(Excel_BuiltIn__FilterDatabase__1[[#This Row],[Kor]]&gt;=60,"Super.s ",""))</f>
        <v xml:space="preserve">Super.s </v>
      </c>
      <c r="L1764" s="34" t="str">
        <f>IF(Excel_BuiltIn__FilterDatabase__1[[#This Row],[Nem]]="Nő","Lady","")</f>
        <v/>
      </c>
    </row>
    <row r="1765" spans="1:12" s="1" customFormat="1" ht="13.8">
      <c r="A1765" s="28">
        <v>5776</v>
      </c>
      <c r="B1765" s="28" t="s">
        <v>1381</v>
      </c>
      <c r="C1765" s="44" t="s">
        <v>87</v>
      </c>
      <c r="D1765" s="45"/>
      <c r="E1765" s="33" t="str">
        <f>IF(D1765&gt;0,($N$2-Excel_BuiltIn__FilterDatabase__1[[#This Row],[Szül Év.Hó.Nap]])/365.25,"0")</f>
        <v>0</v>
      </c>
      <c r="F1765" s="40"/>
      <c r="G1765" s="34" t="str">
        <f>CONCATENATE(H1765,Excel_BuiltIn__FilterDatabase__1[[#This Row],[Felnőtt]],Excel_BuiltIn__FilterDatabase__1[[#This Row],[Senior]],Excel_BuiltIn__FilterDatabase__1[[#This Row],[Super.s]],L1765)</f>
        <v xml:space="preserve">Super.s </v>
      </c>
      <c r="H1765" s="34" t="str">
        <f>IF(L1765="Nő","",IF(Excel_BuiltIn__FilterDatabase__1[[#This Row],[Kor]]&gt;=1=AND(Excel_BuiltIn__FilterDatabase__1[[#This Row],[Kor]]&lt;18),"Junior ",""))</f>
        <v/>
      </c>
      <c r="I1765" s="34" t="str">
        <f>IF(L1765="Nő","",IF(Excel_BuiltIn__FilterDatabase__1[[#This Row],[Kor]]&gt;=18=AND(Excel_BuiltIn__FilterDatabase__1[[#This Row],[Kor]]&lt;=49),"Felnőtt ",""))</f>
        <v/>
      </c>
      <c r="J1765" s="34" t="str">
        <f>IF(L1765="Nő","",IF(Excel_BuiltIn__FilterDatabase__1[[#This Row],[Kor]]&gt;49=AND(Excel_BuiltIn__FilterDatabase__1[[#This Row],[Kor]]&lt;=59),"Senior ",""))</f>
        <v/>
      </c>
      <c r="K1765" s="34" t="str">
        <f>IF(L1765="Nő","",IF(Excel_BuiltIn__FilterDatabase__1[[#This Row],[Kor]]&gt;=60,"Super.s ",""))</f>
        <v xml:space="preserve">Super.s </v>
      </c>
      <c r="L1765" s="34" t="str">
        <f>IF(Excel_BuiltIn__FilterDatabase__1[[#This Row],[Nem]]="Nő","Lady","")</f>
        <v/>
      </c>
    </row>
    <row r="1766" spans="1:12" s="1" customFormat="1" ht="13.8">
      <c r="A1766" s="28">
        <v>5778</v>
      </c>
      <c r="B1766" s="28" t="s">
        <v>1382</v>
      </c>
      <c r="C1766" s="44" t="s">
        <v>87</v>
      </c>
      <c r="D1766" s="45"/>
      <c r="E1766" s="33" t="str">
        <f>IF(D1766&gt;0,($N$2-Excel_BuiltIn__FilterDatabase__1[[#This Row],[Szül Év.Hó.Nap]])/365.25,"0")</f>
        <v>0</v>
      </c>
      <c r="F1766" s="40"/>
      <c r="G1766" s="34" t="str">
        <f>CONCATENATE(H1766,Excel_BuiltIn__FilterDatabase__1[[#This Row],[Felnőtt]],Excel_BuiltIn__FilterDatabase__1[[#This Row],[Senior]],Excel_BuiltIn__FilterDatabase__1[[#This Row],[Super.s]],L1766)</f>
        <v xml:space="preserve">Super.s </v>
      </c>
      <c r="H1766" s="34" t="str">
        <f>IF(L1766="Nő","",IF(Excel_BuiltIn__FilterDatabase__1[[#This Row],[Kor]]&gt;=1=AND(Excel_BuiltIn__FilterDatabase__1[[#This Row],[Kor]]&lt;18),"Junior ",""))</f>
        <v/>
      </c>
      <c r="I1766" s="34" t="str">
        <f>IF(L1766="Nő","",IF(Excel_BuiltIn__FilterDatabase__1[[#This Row],[Kor]]&gt;=18=AND(Excel_BuiltIn__FilterDatabase__1[[#This Row],[Kor]]&lt;=49),"Felnőtt ",""))</f>
        <v/>
      </c>
      <c r="J1766" s="34" t="str">
        <f>IF(L1766="Nő","",IF(Excel_BuiltIn__FilterDatabase__1[[#This Row],[Kor]]&gt;49=AND(Excel_BuiltIn__FilterDatabase__1[[#This Row],[Kor]]&lt;=59),"Senior ",""))</f>
        <v/>
      </c>
      <c r="K1766" s="34" t="str">
        <f>IF(L1766="Nő","",IF(Excel_BuiltIn__FilterDatabase__1[[#This Row],[Kor]]&gt;=60,"Super.s ",""))</f>
        <v xml:space="preserve">Super.s </v>
      </c>
      <c r="L1766" s="34" t="str">
        <f>IF(Excel_BuiltIn__FilterDatabase__1[[#This Row],[Nem]]="Nő","Lady","")</f>
        <v/>
      </c>
    </row>
    <row r="1767" spans="1:12" s="1" customFormat="1" ht="21">
      <c r="A1767" s="28">
        <v>5782</v>
      </c>
      <c r="B1767" s="28" t="s">
        <v>1383</v>
      </c>
      <c r="C1767" s="44" t="s">
        <v>968</v>
      </c>
      <c r="D1767" s="45"/>
      <c r="E1767" s="33" t="str">
        <f>IF(D1767&gt;0,($N$2-Excel_BuiltIn__FilterDatabase__1[[#This Row],[Szül Év.Hó.Nap]])/365.25,"0")</f>
        <v>0</v>
      </c>
      <c r="F1767" s="40"/>
      <c r="G1767" s="34" t="str">
        <f>CONCATENATE(H1767,Excel_BuiltIn__FilterDatabase__1[[#This Row],[Felnőtt]],Excel_BuiltIn__FilterDatabase__1[[#This Row],[Senior]],Excel_BuiltIn__FilterDatabase__1[[#This Row],[Super.s]],L1767)</f>
        <v xml:space="preserve">Super.s </v>
      </c>
      <c r="H1767" s="34" t="str">
        <f>IF(L1767="Nő","",IF(Excel_BuiltIn__FilterDatabase__1[[#This Row],[Kor]]&gt;=1=AND(Excel_BuiltIn__FilterDatabase__1[[#This Row],[Kor]]&lt;18),"Junior ",""))</f>
        <v/>
      </c>
      <c r="I1767" s="34" t="str">
        <f>IF(L1767="Nő","",IF(Excel_BuiltIn__FilterDatabase__1[[#This Row],[Kor]]&gt;=18=AND(Excel_BuiltIn__FilterDatabase__1[[#This Row],[Kor]]&lt;=49),"Felnőtt ",""))</f>
        <v/>
      </c>
      <c r="J1767" s="34" t="str">
        <f>IF(L1767="Nő","",IF(Excel_BuiltIn__FilterDatabase__1[[#This Row],[Kor]]&gt;49=AND(Excel_BuiltIn__FilterDatabase__1[[#This Row],[Kor]]&lt;=59),"Senior ",""))</f>
        <v/>
      </c>
      <c r="K1767" s="34" t="str">
        <f>IF(L1767="Nő","",IF(Excel_BuiltIn__FilterDatabase__1[[#This Row],[Kor]]&gt;=60,"Super.s ",""))</f>
        <v xml:space="preserve">Super.s </v>
      </c>
      <c r="L1767" s="34" t="str">
        <f>IF(Excel_BuiltIn__FilterDatabase__1[[#This Row],[Nem]]="Nő","Lady","")</f>
        <v/>
      </c>
    </row>
    <row r="1768" spans="1:12" s="1" customFormat="1" ht="13.8">
      <c r="A1768" s="28">
        <v>5784</v>
      </c>
      <c r="B1768" s="28" t="s">
        <v>1384</v>
      </c>
      <c r="C1768" s="44" t="s">
        <v>1020</v>
      </c>
      <c r="D1768" s="45"/>
      <c r="E1768" s="33" t="str">
        <f>IF(D1768&gt;0,($N$2-Excel_BuiltIn__FilterDatabase__1[[#This Row],[Szül Év.Hó.Nap]])/365.25,"0")</f>
        <v>0</v>
      </c>
      <c r="F1768" s="40"/>
      <c r="G1768" s="34" t="str">
        <f>CONCATENATE(H1768,Excel_BuiltIn__FilterDatabase__1[[#This Row],[Felnőtt]],Excel_BuiltIn__FilterDatabase__1[[#This Row],[Senior]],Excel_BuiltIn__FilterDatabase__1[[#This Row],[Super.s]],L1768)</f>
        <v xml:space="preserve">Super.s </v>
      </c>
      <c r="H1768" s="34" t="str">
        <f>IF(L1768="Nő","",IF(Excel_BuiltIn__FilterDatabase__1[[#This Row],[Kor]]&gt;=1=AND(Excel_BuiltIn__FilterDatabase__1[[#This Row],[Kor]]&lt;18),"Junior ",""))</f>
        <v/>
      </c>
      <c r="I1768" s="34" t="str">
        <f>IF(L1768="Nő","",IF(Excel_BuiltIn__FilterDatabase__1[[#This Row],[Kor]]&gt;=18=AND(Excel_BuiltIn__FilterDatabase__1[[#This Row],[Kor]]&lt;=49),"Felnőtt ",""))</f>
        <v/>
      </c>
      <c r="J1768" s="34" t="str">
        <f>IF(L1768="Nő","",IF(Excel_BuiltIn__FilterDatabase__1[[#This Row],[Kor]]&gt;49=AND(Excel_BuiltIn__FilterDatabase__1[[#This Row],[Kor]]&lt;=59),"Senior ",""))</f>
        <v/>
      </c>
      <c r="K1768" s="34" t="str">
        <f>IF(L1768="Nő","",IF(Excel_BuiltIn__FilterDatabase__1[[#This Row],[Kor]]&gt;=60,"Super.s ",""))</f>
        <v xml:space="preserve">Super.s </v>
      </c>
      <c r="L1768" s="34" t="str">
        <f>IF(Excel_BuiltIn__FilterDatabase__1[[#This Row],[Nem]]="Nő","Lady","")</f>
        <v/>
      </c>
    </row>
    <row r="1769" spans="1:12" s="1" customFormat="1" ht="27.6">
      <c r="A1769" s="28">
        <v>5789</v>
      </c>
      <c r="B1769" s="28" t="s">
        <v>1385</v>
      </c>
      <c r="C1769" s="44" t="s">
        <v>50</v>
      </c>
      <c r="D1769" s="45"/>
      <c r="E1769" s="33" t="str">
        <f>IF(D1769&gt;0,($N$2-Excel_BuiltIn__FilterDatabase__1[[#This Row],[Szül Év.Hó.Nap]])/365.25,"0")</f>
        <v>0</v>
      </c>
      <c r="F1769" s="40"/>
      <c r="G1769" s="34" t="str">
        <f>CONCATENATE(H1769,Excel_BuiltIn__FilterDatabase__1[[#This Row],[Felnőtt]],Excel_BuiltIn__FilterDatabase__1[[#This Row],[Senior]],Excel_BuiltIn__FilterDatabase__1[[#This Row],[Super.s]],L1769)</f>
        <v xml:space="preserve">Super.s </v>
      </c>
      <c r="H1769" s="34" t="str">
        <f>IF(L1769="Nő","",IF(Excel_BuiltIn__FilterDatabase__1[[#This Row],[Kor]]&gt;=1=AND(Excel_BuiltIn__FilterDatabase__1[[#This Row],[Kor]]&lt;18),"Junior ",""))</f>
        <v/>
      </c>
      <c r="I1769" s="34" t="str">
        <f>IF(L1769="Nő","",IF(Excel_BuiltIn__FilterDatabase__1[[#This Row],[Kor]]&gt;=18=AND(Excel_BuiltIn__FilterDatabase__1[[#This Row],[Kor]]&lt;=49),"Felnőtt ",""))</f>
        <v/>
      </c>
      <c r="J1769" s="34" t="str">
        <f>IF(L1769="Nő","",IF(Excel_BuiltIn__FilterDatabase__1[[#This Row],[Kor]]&gt;49=AND(Excel_BuiltIn__FilterDatabase__1[[#This Row],[Kor]]&lt;=59),"Senior ",""))</f>
        <v/>
      </c>
      <c r="K1769" s="34" t="str">
        <f>IF(L1769="Nő","",IF(Excel_BuiltIn__FilterDatabase__1[[#This Row],[Kor]]&gt;=60,"Super.s ",""))</f>
        <v xml:space="preserve">Super.s </v>
      </c>
      <c r="L1769" s="34" t="str">
        <f>IF(Excel_BuiltIn__FilterDatabase__1[[#This Row],[Nem]]="Nő","Lady","")</f>
        <v/>
      </c>
    </row>
    <row r="1770" spans="1:12" s="1" customFormat="1" ht="13.8">
      <c r="A1770" s="28">
        <v>5796</v>
      </c>
      <c r="B1770" s="28" t="s">
        <v>1386</v>
      </c>
      <c r="C1770" s="44" t="s">
        <v>2364</v>
      </c>
      <c r="D1770" s="45"/>
      <c r="E1770" s="33" t="str">
        <f>IF(D1770&gt;0,($N$2-Excel_BuiltIn__FilterDatabase__1[[#This Row],[Szül Év.Hó.Nap]])/365.25,"0")</f>
        <v>0</v>
      </c>
      <c r="F1770" s="40"/>
      <c r="G1770" s="34" t="str">
        <f>CONCATENATE(H1770,Excel_BuiltIn__FilterDatabase__1[[#This Row],[Felnőtt]],Excel_BuiltIn__FilterDatabase__1[[#This Row],[Senior]],Excel_BuiltIn__FilterDatabase__1[[#This Row],[Super.s]],L1770)</f>
        <v xml:space="preserve">Super.s </v>
      </c>
      <c r="H1770" s="34" t="str">
        <f>IF(L1770="Nő","",IF(Excel_BuiltIn__FilterDatabase__1[[#This Row],[Kor]]&gt;=1=AND(Excel_BuiltIn__FilterDatabase__1[[#This Row],[Kor]]&lt;18),"Junior ",""))</f>
        <v/>
      </c>
      <c r="I1770" s="34" t="str">
        <f>IF(L1770="Nő","",IF(Excel_BuiltIn__FilterDatabase__1[[#This Row],[Kor]]&gt;=18=AND(Excel_BuiltIn__FilterDatabase__1[[#This Row],[Kor]]&lt;=49),"Felnőtt ",""))</f>
        <v/>
      </c>
      <c r="J1770" s="34" t="str">
        <f>IF(L1770="Nő","",IF(Excel_BuiltIn__FilterDatabase__1[[#This Row],[Kor]]&gt;49=AND(Excel_BuiltIn__FilterDatabase__1[[#This Row],[Kor]]&lt;=59),"Senior ",""))</f>
        <v/>
      </c>
      <c r="K1770" s="34" t="str">
        <f>IF(L1770="Nő","",IF(Excel_BuiltIn__FilterDatabase__1[[#This Row],[Kor]]&gt;=60,"Super.s ",""))</f>
        <v xml:space="preserve">Super.s </v>
      </c>
      <c r="L1770" s="34" t="str">
        <f>IF(Excel_BuiltIn__FilterDatabase__1[[#This Row],[Nem]]="Nő","Lady","")</f>
        <v/>
      </c>
    </row>
    <row r="1771" spans="1:12" s="1" customFormat="1" ht="13.8">
      <c r="A1771" s="28">
        <v>5797</v>
      </c>
      <c r="B1771" s="28" t="s">
        <v>421</v>
      </c>
      <c r="C1771" s="44" t="s">
        <v>998</v>
      </c>
      <c r="D1771" s="45"/>
      <c r="E1771" s="33" t="str">
        <f>IF(D1771&gt;0,($N$2-Excel_BuiltIn__FilterDatabase__1[[#This Row],[Szül Év.Hó.Nap]])/365.25,"0")</f>
        <v>0</v>
      </c>
      <c r="F1771" s="40"/>
      <c r="G1771" s="34" t="str">
        <f>CONCATENATE(H1771,Excel_BuiltIn__FilterDatabase__1[[#This Row],[Felnőtt]],Excel_BuiltIn__FilterDatabase__1[[#This Row],[Senior]],Excel_BuiltIn__FilterDatabase__1[[#This Row],[Super.s]],L1771)</f>
        <v xml:space="preserve">Super.s </v>
      </c>
      <c r="H1771" s="34" t="str">
        <f>IF(L1771="Nő","",IF(Excel_BuiltIn__FilterDatabase__1[[#This Row],[Kor]]&gt;=1=AND(Excel_BuiltIn__FilterDatabase__1[[#This Row],[Kor]]&lt;18),"Junior ",""))</f>
        <v/>
      </c>
      <c r="I1771" s="34" t="str">
        <f>IF(L1771="Nő","",IF(Excel_BuiltIn__FilterDatabase__1[[#This Row],[Kor]]&gt;=18=AND(Excel_BuiltIn__FilterDatabase__1[[#This Row],[Kor]]&lt;=49),"Felnőtt ",""))</f>
        <v/>
      </c>
      <c r="J1771" s="34" t="str">
        <f>IF(L1771="Nő","",IF(Excel_BuiltIn__FilterDatabase__1[[#This Row],[Kor]]&gt;49=AND(Excel_BuiltIn__FilterDatabase__1[[#This Row],[Kor]]&lt;=59),"Senior ",""))</f>
        <v/>
      </c>
      <c r="K1771" s="34" t="str">
        <f>IF(L1771="Nő","",IF(Excel_BuiltIn__FilterDatabase__1[[#This Row],[Kor]]&gt;=60,"Super.s ",""))</f>
        <v xml:space="preserve">Super.s </v>
      </c>
      <c r="L1771" s="34" t="str">
        <f>IF(Excel_BuiltIn__FilterDatabase__1[[#This Row],[Nem]]="Nő","Lady","")</f>
        <v/>
      </c>
    </row>
    <row r="1772" spans="1:12" s="1" customFormat="1" ht="13.8">
      <c r="A1772" s="28">
        <v>5798</v>
      </c>
      <c r="B1772" s="28" t="s">
        <v>1387</v>
      </c>
      <c r="C1772" s="44" t="s">
        <v>589</v>
      </c>
      <c r="D1772" s="45"/>
      <c r="E1772" s="33" t="str">
        <f>IF(D1772&gt;0,($N$2-Excel_BuiltIn__FilterDatabase__1[[#This Row],[Szül Év.Hó.Nap]])/365.25,"0")</f>
        <v>0</v>
      </c>
      <c r="F1772" s="40"/>
      <c r="G1772" s="34" t="str">
        <f>CONCATENATE(H1772,Excel_BuiltIn__FilterDatabase__1[[#This Row],[Felnőtt]],Excel_BuiltIn__FilterDatabase__1[[#This Row],[Senior]],Excel_BuiltIn__FilterDatabase__1[[#This Row],[Super.s]],L1772)</f>
        <v xml:space="preserve">Super.s </v>
      </c>
      <c r="H1772" s="34" t="str">
        <f>IF(L1772="Nő","",IF(Excel_BuiltIn__FilterDatabase__1[[#This Row],[Kor]]&gt;=1=AND(Excel_BuiltIn__FilterDatabase__1[[#This Row],[Kor]]&lt;18),"Junior ",""))</f>
        <v/>
      </c>
      <c r="I1772" s="34" t="str">
        <f>IF(L1772="Nő","",IF(Excel_BuiltIn__FilterDatabase__1[[#This Row],[Kor]]&gt;=18=AND(Excel_BuiltIn__FilterDatabase__1[[#This Row],[Kor]]&lt;=49),"Felnőtt ",""))</f>
        <v/>
      </c>
      <c r="J1772" s="34" t="str">
        <f>IF(L1772="Nő","",IF(Excel_BuiltIn__FilterDatabase__1[[#This Row],[Kor]]&gt;49=AND(Excel_BuiltIn__FilterDatabase__1[[#This Row],[Kor]]&lt;=59),"Senior ",""))</f>
        <v/>
      </c>
      <c r="K1772" s="34" t="str">
        <f>IF(L1772="Nő","",IF(Excel_BuiltIn__FilterDatabase__1[[#This Row],[Kor]]&gt;=60,"Super.s ",""))</f>
        <v xml:space="preserve">Super.s </v>
      </c>
      <c r="L1772" s="34" t="str">
        <f>IF(Excel_BuiltIn__FilterDatabase__1[[#This Row],[Nem]]="Nő","Lady","")</f>
        <v/>
      </c>
    </row>
    <row r="1773" spans="1:12" s="1" customFormat="1" ht="13.8">
      <c r="A1773" s="28">
        <v>5799</v>
      </c>
      <c r="B1773" s="28" t="s">
        <v>1388</v>
      </c>
      <c r="C1773" s="44" t="s">
        <v>246</v>
      </c>
      <c r="D1773" s="45"/>
      <c r="E1773" s="33" t="str">
        <f>IF(D1773&gt;0,($N$2-Excel_BuiltIn__FilterDatabase__1[[#This Row],[Szül Év.Hó.Nap]])/365.25,"0")</f>
        <v>0</v>
      </c>
      <c r="F1773" s="40"/>
      <c r="G1773" s="34" t="str">
        <f>CONCATENATE(H1773,Excel_BuiltIn__FilterDatabase__1[[#This Row],[Felnőtt]],Excel_BuiltIn__FilterDatabase__1[[#This Row],[Senior]],Excel_BuiltIn__FilterDatabase__1[[#This Row],[Super.s]],L1773)</f>
        <v xml:space="preserve">Super.s </v>
      </c>
      <c r="H1773" s="34" t="str">
        <f>IF(L1773="Nő","",IF(Excel_BuiltIn__FilterDatabase__1[[#This Row],[Kor]]&gt;=1=AND(Excel_BuiltIn__FilterDatabase__1[[#This Row],[Kor]]&lt;18),"Junior ",""))</f>
        <v/>
      </c>
      <c r="I1773" s="34" t="str">
        <f>IF(L1773="Nő","",IF(Excel_BuiltIn__FilterDatabase__1[[#This Row],[Kor]]&gt;=18=AND(Excel_BuiltIn__FilterDatabase__1[[#This Row],[Kor]]&lt;=49),"Felnőtt ",""))</f>
        <v/>
      </c>
      <c r="J1773" s="34" t="str">
        <f>IF(L1773="Nő","",IF(Excel_BuiltIn__FilterDatabase__1[[#This Row],[Kor]]&gt;49=AND(Excel_BuiltIn__FilterDatabase__1[[#This Row],[Kor]]&lt;=59),"Senior ",""))</f>
        <v/>
      </c>
      <c r="K1773" s="34" t="str">
        <f>IF(L1773="Nő","",IF(Excel_BuiltIn__FilterDatabase__1[[#This Row],[Kor]]&gt;=60,"Super.s ",""))</f>
        <v xml:space="preserve">Super.s </v>
      </c>
      <c r="L1773" s="34" t="str">
        <f>IF(Excel_BuiltIn__FilterDatabase__1[[#This Row],[Nem]]="Nő","Lady","")</f>
        <v/>
      </c>
    </row>
    <row r="1774" spans="1:12" s="1" customFormat="1" ht="13.8">
      <c r="A1774" s="28">
        <v>5800</v>
      </c>
      <c r="B1774" s="28" t="s">
        <v>1389</v>
      </c>
      <c r="C1774" s="44" t="s">
        <v>246</v>
      </c>
      <c r="D1774" s="45"/>
      <c r="E1774" s="33" t="str">
        <f>IF(D1774&gt;0,($N$2-Excel_BuiltIn__FilterDatabase__1[[#This Row],[Szül Év.Hó.Nap]])/365.25,"0")</f>
        <v>0</v>
      </c>
      <c r="F1774" s="40"/>
      <c r="G1774" s="34" t="str">
        <f>CONCATENATE(H1774,Excel_BuiltIn__FilterDatabase__1[[#This Row],[Felnőtt]],Excel_BuiltIn__FilterDatabase__1[[#This Row],[Senior]],Excel_BuiltIn__FilterDatabase__1[[#This Row],[Super.s]],L1774)</f>
        <v xml:space="preserve">Super.s </v>
      </c>
      <c r="H1774" s="34" t="str">
        <f>IF(L1774="Nő","",IF(Excel_BuiltIn__FilterDatabase__1[[#This Row],[Kor]]&gt;=1=AND(Excel_BuiltIn__FilterDatabase__1[[#This Row],[Kor]]&lt;18),"Junior ",""))</f>
        <v/>
      </c>
      <c r="I1774" s="34" t="str">
        <f>IF(L1774="Nő","",IF(Excel_BuiltIn__FilterDatabase__1[[#This Row],[Kor]]&gt;=18=AND(Excel_BuiltIn__FilterDatabase__1[[#This Row],[Kor]]&lt;=49),"Felnőtt ",""))</f>
        <v/>
      </c>
      <c r="J1774" s="34" t="str">
        <f>IF(L1774="Nő","",IF(Excel_BuiltIn__FilterDatabase__1[[#This Row],[Kor]]&gt;49=AND(Excel_BuiltIn__FilterDatabase__1[[#This Row],[Kor]]&lt;=59),"Senior ",""))</f>
        <v/>
      </c>
      <c r="K1774" s="34" t="str">
        <f>IF(L1774="Nő","",IF(Excel_BuiltIn__FilterDatabase__1[[#This Row],[Kor]]&gt;=60,"Super.s ",""))</f>
        <v xml:space="preserve">Super.s </v>
      </c>
      <c r="L1774" s="34" t="str">
        <f>IF(Excel_BuiltIn__FilterDatabase__1[[#This Row],[Nem]]="Nő","Lady","")</f>
        <v/>
      </c>
    </row>
    <row r="1775" spans="1:12" s="1" customFormat="1" ht="13.8">
      <c r="A1775" s="28">
        <v>5802</v>
      </c>
      <c r="B1775" s="28" t="s">
        <v>1390</v>
      </c>
      <c r="C1775" s="44" t="s">
        <v>986</v>
      </c>
      <c r="D1775" s="45"/>
      <c r="E1775" s="33" t="str">
        <f>IF(D1775&gt;0,($N$2-Excel_BuiltIn__FilterDatabase__1[[#This Row],[Szül Év.Hó.Nap]])/365.25,"0")</f>
        <v>0</v>
      </c>
      <c r="F1775" s="40"/>
      <c r="G1775" s="34" t="str">
        <f>CONCATENATE(H1775,Excel_BuiltIn__FilterDatabase__1[[#This Row],[Felnőtt]],Excel_BuiltIn__FilterDatabase__1[[#This Row],[Senior]],Excel_BuiltIn__FilterDatabase__1[[#This Row],[Super.s]],L1775)</f>
        <v xml:space="preserve">Super.s </v>
      </c>
      <c r="H1775" s="34" t="str">
        <f>IF(L1775="Nő","",IF(Excel_BuiltIn__FilterDatabase__1[[#This Row],[Kor]]&gt;=1=AND(Excel_BuiltIn__FilterDatabase__1[[#This Row],[Kor]]&lt;18),"Junior ",""))</f>
        <v/>
      </c>
      <c r="I1775" s="34" t="str">
        <f>IF(L1775="Nő","",IF(Excel_BuiltIn__FilterDatabase__1[[#This Row],[Kor]]&gt;=18=AND(Excel_BuiltIn__FilterDatabase__1[[#This Row],[Kor]]&lt;=49),"Felnőtt ",""))</f>
        <v/>
      </c>
      <c r="J1775" s="34" t="str">
        <f>IF(L1775="Nő","",IF(Excel_BuiltIn__FilterDatabase__1[[#This Row],[Kor]]&gt;49=AND(Excel_BuiltIn__FilterDatabase__1[[#This Row],[Kor]]&lt;=59),"Senior ",""))</f>
        <v/>
      </c>
      <c r="K1775" s="34" t="str">
        <f>IF(L1775="Nő","",IF(Excel_BuiltIn__FilterDatabase__1[[#This Row],[Kor]]&gt;=60,"Super.s ",""))</f>
        <v xml:space="preserve">Super.s </v>
      </c>
      <c r="L1775" s="34" t="str">
        <f>IF(Excel_BuiltIn__FilterDatabase__1[[#This Row],[Nem]]="Nő","Lady","")</f>
        <v/>
      </c>
    </row>
    <row r="1776" spans="1:12" s="1" customFormat="1" ht="13.8">
      <c r="A1776" s="28">
        <v>5809</v>
      </c>
      <c r="B1776" s="28" t="s">
        <v>257</v>
      </c>
      <c r="C1776" s="44" t="s">
        <v>109</v>
      </c>
      <c r="D1776" s="45"/>
      <c r="E1776" s="33" t="str">
        <f>IF(D1776&gt;0,($N$2-Excel_BuiltIn__FilterDatabase__1[[#This Row],[Szül Év.Hó.Nap]])/365.25,"0")</f>
        <v>0</v>
      </c>
      <c r="F1776" s="40"/>
      <c r="G1776" s="34" t="str">
        <f>CONCATENATE(H1776,Excel_BuiltIn__FilterDatabase__1[[#This Row],[Felnőtt]],Excel_BuiltIn__FilterDatabase__1[[#This Row],[Senior]],Excel_BuiltIn__FilterDatabase__1[[#This Row],[Super.s]],L1776)</f>
        <v xml:space="preserve">Super.s </v>
      </c>
      <c r="H1776" s="34" t="str">
        <f>IF(L1776="Nő","",IF(Excel_BuiltIn__FilterDatabase__1[[#This Row],[Kor]]&gt;=1=AND(Excel_BuiltIn__FilterDatabase__1[[#This Row],[Kor]]&lt;18),"Junior ",""))</f>
        <v/>
      </c>
      <c r="I1776" s="34" t="str">
        <f>IF(L1776="Nő","",IF(Excel_BuiltIn__FilterDatabase__1[[#This Row],[Kor]]&gt;=18=AND(Excel_BuiltIn__FilterDatabase__1[[#This Row],[Kor]]&lt;=49),"Felnőtt ",""))</f>
        <v/>
      </c>
      <c r="J1776" s="34" t="str">
        <f>IF(L1776="Nő","",IF(Excel_BuiltIn__FilterDatabase__1[[#This Row],[Kor]]&gt;49=AND(Excel_BuiltIn__FilterDatabase__1[[#This Row],[Kor]]&lt;=59),"Senior ",""))</f>
        <v/>
      </c>
      <c r="K1776" s="34" t="str">
        <f>IF(L1776="Nő","",IF(Excel_BuiltIn__FilterDatabase__1[[#This Row],[Kor]]&gt;=60,"Super.s ",""))</f>
        <v xml:space="preserve">Super.s </v>
      </c>
      <c r="L1776" s="34" t="str">
        <f>IF(Excel_BuiltIn__FilterDatabase__1[[#This Row],[Nem]]="Nő","Lady","")</f>
        <v/>
      </c>
    </row>
    <row r="1777" spans="1:12" s="1" customFormat="1" ht="13.8">
      <c r="A1777" s="28">
        <v>5810</v>
      </c>
      <c r="B1777" s="28" t="s">
        <v>1391</v>
      </c>
      <c r="C1777" s="44" t="s">
        <v>1623</v>
      </c>
      <c r="D1777" s="45"/>
      <c r="E1777" s="33" t="str">
        <f>IF(D1777&gt;0,($N$2-Excel_BuiltIn__FilterDatabase__1[[#This Row],[Szül Év.Hó.Nap]])/365.25,"0")</f>
        <v>0</v>
      </c>
      <c r="F1777" s="40"/>
      <c r="G1777" s="34" t="str">
        <f>CONCATENATE(H1777,Excel_BuiltIn__FilterDatabase__1[[#This Row],[Felnőtt]],Excel_BuiltIn__FilterDatabase__1[[#This Row],[Senior]],Excel_BuiltIn__FilterDatabase__1[[#This Row],[Super.s]],L1777)</f>
        <v xml:space="preserve">Super.s </v>
      </c>
      <c r="H1777" s="34" t="str">
        <f>IF(L1777="Nő","",IF(Excel_BuiltIn__FilterDatabase__1[[#This Row],[Kor]]&gt;=1=AND(Excel_BuiltIn__FilterDatabase__1[[#This Row],[Kor]]&lt;18),"Junior ",""))</f>
        <v/>
      </c>
      <c r="I1777" s="34" t="str">
        <f>IF(L1777="Nő","",IF(Excel_BuiltIn__FilterDatabase__1[[#This Row],[Kor]]&gt;=18=AND(Excel_BuiltIn__FilterDatabase__1[[#This Row],[Kor]]&lt;=49),"Felnőtt ",""))</f>
        <v/>
      </c>
      <c r="J1777" s="34" t="str">
        <f>IF(L1777="Nő","",IF(Excel_BuiltIn__FilterDatabase__1[[#This Row],[Kor]]&gt;49=AND(Excel_BuiltIn__FilterDatabase__1[[#This Row],[Kor]]&lt;=59),"Senior ",""))</f>
        <v/>
      </c>
      <c r="K1777" s="34" t="str">
        <f>IF(L1777="Nő","",IF(Excel_BuiltIn__FilterDatabase__1[[#This Row],[Kor]]&gt;=60,"Super.s ",""))</f>
        <v xml:space="preserve">Super.s </v>
      </c>
      <c r="L1777" s="34" t="str">
        <f>IF(Excel_BuiltIn__FilterDatabase__1[[#This Row],[Nem]]="Nő","Lady","")</f>
        <v/>
      </c>
    </row>
    <row r="1778" spans="1:12" s="1" customFormat="1" ht="13.8">
      <c r="A1778" s="28">
        <v>5811</v>
      </c>
      <c r="B1778" s="28" t="s">
        <v>194</v>
      </c>
      <c r="C1778" s="44" t="s">
        <v>1623</v>
      </c>
      <c r="D1778" s="45"/>
      <c r="E1778" s="33" t="str">
        <f>IF(D1778&gt;0,($N$2-Excel_BuiltIn__FilterDatabase__1[[#This Row],[Szül Év.Hó.Nap]])/365.25,"0")</f>
        <v>0</v>
      </c>
      <c r="F1778" s="40"/>
      <c r="G1778" s="34" t="str">
        <f>CONCATENATE(H1778,Excel_BuiltIn__FilterDatabase__1[[#This Row],[Felnőtt]],Excel_BuiltIn__FilterDatabase__1[[#This Row],[Senior]],Excel_BuiltIn__FilterDatabase__1[[#This Row],[Super.s]],L1778)</f>
        <v xml:space="preserve">Super.s </v>
      </c>
      <c r="H1778" s="34" t="str">
        <f>IF(L1778="Nő","",IF(Excel_BuiltIn__FilterDatabase__1[[#This Row],[Kor]]&gt;=1=AND(Excel_BuiltIn__FilterDatabase__1[[#This Row],[Kor]]&lt;18),"Junior ",""))</f>
        <v/>
      </c>
      <c r="I1778" s="34" t="str">
        <f>IF(L1778="Nő","",IF(Excel_BuiltIn__FilterDatabase__1[[#This Row],[Kor]]&gt;=18=AND(Excel_BuiltIn__FilterDatabase__1[[#This Row],[Kor]]&lt;=49),"Felnőtt ",""))</f>
        <v/>
      </c>
      <c r="J1778" s="34" t="str">
        <f>IF(L1778="Nő","",IF(Excel_BuiltIn__FilterDatabase__1[[#This Row],[Kor]]&gt;49=AND(Excel_BuiltIn__FilterDatabase__1[[#This Row],[Kor]]&lt;=59),"Senior ",""))</f>
        <v/>
      </c>
      <c r="K1778" s="34" t="str">
        <f>IF(L1778="Nő","",IF(Excel_BuiltIn__FilterDatabase__1[[#This Row],[Kor]]&gt;=60,"Super.s ",""))</f>
        <v xml:space="preserve">Super.s </v>
      </c>
      <c r="L1778" s="34" t="str">
        <f>IF(Excel_BuiltIn__FilterDatabase__1[[#This Row],[Nem]]="Nő","Lady","")</f>
        <v/>
      </c>
    </row>
    <row r="1779" spans="1:12" s="1" customFormat="1" ht="27.6">
      <c r="A1779" s="28">
        <v>5812</v>
      </c>
      <c r="B1779" s="28" t="s">
        <v>2697</v>
      </c>
      <c r="C1779" s="44" t="s">
        <v>978</v>
      </c>
      <c r="D1779" s="45"/>
      <c r="E1779" s="33" t="str">
        <f>IF(D1779&gt;0,($N$2-Excel_BuiltIn__FilterDatabase__1[[#This Row],[Szül Év.Hó.Nap]])/365.25,"0")</f>
        <v>0</v>
      </c>
      <c r="F1779" s="40"/>
      <c r="G1779" s="34" t="str">
        <f>CONCATENATE(H1779,Excel_BuiltIn__FilterDatabase__1[[#This Row],[Felnőtt]],Excel_BuiltIn__FilterDatabase__1[[#This Row],[Senior]],Excel_BuiltIn__FilterDatabase__1[[#This Row],[Super.s]],L1779)</f>
        <v xml:space="preserve">Super.s </v>
      </c>
      <c r="H1779" s="34" t="str">
        <f>IF(L1779="Nő","",IF(Excel_BuiltIn__FilterDatabase__1[[#This Row],[Kor]]&gt;=1=AND(Excel_BuiltIn__FilterDatabase__1[[#This Row],[Kor]]&lt;18),"Junior ",""))</f>
        <v/>
      </c>
      <c r="I1779" s="34" t="str">
        <f>IF(L1779="Nő","",IF(Excel_BuiltIn__FilterDatabase__1[[#This Row],[Kor]]&gt;=18=AND(Excel_BuiltIn__FilterDatabase__1[[#This Row],[Kor]]&lt;=49),"Felnőtt ",""))</f>
        <v/>
      </c>
      <c r="J1779" s="34" t="str">
        <f>IF(L1779="Nő","",IF(Excel_BuiltIn__FilterDatabase__1[[#This Row],[Kor]]&gt;49=AND(Excel_BuiltIn__FilterDatabase__1[[#This Row],[Kor]]&lt;=59),"Senior ",""))</f>
        <v/>
      </c>
      <c r="K1779" s="34" t="str">
        <f>IF(L1779="Nő","",IF(Excel_BuiltIn__FilterDatabase__1[[#This Row],[Kor]]&gt;=60,"Super.s ",""))</f>
        <v xml:space="preserve">Super.s </v>
      </c>
      <c r="L1779" s="34" t="str">
        <f>IF(Excel_BuiltIn__FilterDatabase__1[[#This Row],[Nem]]="Nő","Lady","")</f>
        <v/>
      </c>
    </row>
    <row r="1780" spans="1:12" s="1" customFormat="1" ht="13.8">
      <c r="A1780" s="28">
        <v>5813</v>
      </c>
      <c r="B1780" s="28" t="s">
        <v>1392</v>
      </c>
      <c r="C1780" s="44" t="s">
        <v>792</v>
      </c>
      <c r="D1780" s="45"/>
      <c r="E1780" s="33" t="str">
        <f>IF(D1780&gt;0,($N$2-Excel_BuiltIn__FilterDatabase__1[[#This Row],[Szül Év.Hó.Nap]])/365.25,"0")</f>
        <v>0</v>
      </c>
      <c r="F1780" s="40"/>
      <c r="G1780" s="34" t="str">
        <f>CONCATENATE(H1780,Excel_BuiltIn__FilterDatabase__1[[#This Row],[Felnőtt]],Excel_BuiltIn__FilterDatabase__1[[#This Row],[Senior]],Excel_BuiltIn__FilterDatabase__1[[#This Row],[Super.s]],L1780)</f>
        <v xml:space="preserve">Super.s </v>
      </c>
      <c r="H1780" s="34" t="str">
        <f>IF(L1780="Nő","",IF(Excel_BuiltIn__FilterDatabase__1[[#This Row],[Kor]]&gt;=1=AND(Excel_BuiltIn__FilterDatabase__1[[#This Row],[Kor]]&lt;18),"Junior ",""))</f>
        <v/>
      </c>
      <c r="I1780" s="34" t="str">
        <f>IF(L1780="Nő","",IF(Excel_BuiltIn__FilterDatabase__1[[#This Row],[Kor]]&gt;=18=AND(Excel_BuiltIn__FilterDatabase__1[[#This Row],[Kor]]&lt;=49),"Felnőtt ",""))</f>
        <v/>
      </c>
      <c r="J1780" s="34" t="str">
        <f>IF(L1780="Nő","",IF(Excel_BuiltIn__FilterDatabase__1[[#This Row],[Kor]]&gt;49=AND(Excel_BuiltIn__FilterDatabase__1[[#This Row],[Kor]]&lt;=59),"Senior ",""))</f>
        <v/>
      </c>
      <c r="K1780" s="34" t="str">
        <f>IF(L1780="Nő","",IF(Excel_BuiltIn__FilterDatabase__1[[#This Row],[Kor]]&gt;=60,"Super.s ",""))</f>
        <v xml:space="preserve">Super.s </v>
      </c>
      <c r="L1780" s="34" t="str">
        <f>IF(Excel_BuiltIn__FilterDatabase__1[[#This Row],[Nem]]="Nő","Lady","")</f>
        <v/>
      </c>
    </row>
    <row r="1781" spans="1:12" s="1" customFormat="1" ht="13.8">
      <c r="A1781" s="28">
        <v>5817</v>
      </c>
      <c r="B1781" s="28" t="s">
        <v>1393</v>
      </c>
      <c r="C1781" s="44" t="s">
        <v>2365</v>
      </c>
      <c r="D1781" s="45"/>
      <c r="E1781" s="33" t="str">
        <f>IF(D1781&gt;0,($N$2-Excel_BuiltIn__FilterDatabase__1[[#This Row],[Szül Év.Hó.Nap]])/365.25,"0")</f>
        <v>0</v>
      </c>
      <c r="F1781" s="40"/>
      <c r="G1781" s="34" t="str">
        <f>CONCATENATE(H1781,Excel_BuiltIn__FilterDatabase__1[[#This Row],[Felnőtt]],Excel_BuiltIn__FilterDatabase__1[[#This Row],[Senior]],Excel_BuiltIn__FilterDatabase__1[[#This Row],[Super.s]],L1781)</f>
        <v xml:space="preserve">Super.s </v>
      </c>
      <c r="H1781" s="34" t="str">
        <f>IF(L1781="Nő","",IF(Excel_BuiltIn__FilterDatabase__1[[#This Row],[Kor]]&gt;=1=AND(Excel_BuiltIn__FilterDatabase__1[[#This Row],[Kor]]&lt;18),"Junior ",""))</f>
        <v/>
      </c>
      <c r="I1781" s="34" t="str">
        <f>IF(L1781="Nő","",IF(Excel_BuiltIn__FilterDatabase__1[[#This Row],[Kor]]&gt;=18=AND(Excel_BuiltIn__FilterDatabase__1[[#This Row],[Kor]]&lt;=49),"Felnőtt ",""))</f>
        <v/>
      </c>
      <c r="J1781" s="34" t="str">
        <f>IF(L1781="Nő","",IF(Excel_BuiltIn__FilterDatabase__1[[#This Row],[Kor]]&gt;49=AND(Excel_BuiltIn__FilterDatabase__1[[#This Row],[Kor]]&lt;=59),"Senior ",""))</f>
        <v/>
      </c>
      <c r="K1781" s="34" t="str">
        <f>IF(L1781="Nő","",IF(Excel_BuiltIn__FilterDatabase__1[[#This Row],[Kor]]&gt;=60,"Super.s ",""))</f>
        <v xml:space="preserve">Super.s </v>
      </c>
      <c r="L1781" s="34" t="str">
        <f>IF(Excel_BuiltIn__FilterDatabase__1[[#This Row],[Nem]]="Nő","Lady","")</f>
        <v/>
      </c>
    </row>
    <row r="1782" spans="1:12" s="1" customFormat="1" ht="13.8">
      <c r="A1782" s="28">
        <v>5818</v>
      </c>
      <c r="B1782" s="28" t="s">
        <v>1394</v>
      </c>
      <c r="C1782" s="44" t="s">
        <v>2365</v>
      </c>
      <c r="D1782" s="45"/>
      <c r="E1782" s="33" t="str">
        <f>IF(D1782&gt;0,($N$2-Excel_BuiltIn__FilterDatabase__1[[#This Row],[Szül Év.Hó.Nap]])/365.25,"0")</f>
        <v>0</v>
      </c>
      <c r="F1782" s="40"/>
      <c r="G1782" s="34" t="str">
        <f>CONCATENATE(H1782,Excel_BuiltIn__FilterDatabase__1[[#This Row],[Felnőtt]],Excel_BuiltIn__FilterDatabase__1[[#This Row],[Senior]],Excel_BuiltIn__FilterDatabase__1[[#This Row],[Super.s]],L1782)</f>
        <v xml:space="preserve">Super.s </v>
      </c>
      <c r="H1782" s="34" t="str">
        <f>IF(L1782="Nő","",IF(Excel_BuiltIn__FilterDatabase__1[[#This Row],[Kor]]&gt;=1=AND(Excel_BuiltIn__FilterDatabase__1[[#This Row],[Kor]]&lt;18),"Junior ",""))</f>
        <v/>
      </c>
      <c r="I1782" s="34" t="str">
        <f>IF(L1782="Nő","",IF(Excel_BuiltIn__FilterDatabase__1[[#This Row],[Kor]]&gt;=18=AND(Excel_BuiltIn__FilterDatabase__1[[#This Row],[Kor]]&lt;=49),"Felnőtt ",""))</f>
        <v/>
      </c>
      <c r="J1782" s="34" t="str">
        <f>IF(L1782="Nő","",IF(Excel_BuiltIn__FilterDatabase__1[[#This Row],[Kor]]&gt;49=AND(Excel_BuiltIn__FilterDatabase__1[[#This Row],[Kor]]&lt;=59),"Senior ",""))</f>
        <v/>
      </c>
      <c r="K1782" s="34" t="str">
        <f>IF(L1782="Nő","",IF(Excel_BuiltIn__FilterDatabase__1[[#This Row],[Kor]]&gt;=60,"Super.s ",""))</f>
        <v xml:space="preserve">Super.s </v>
      </c>
      <c r="L1782" s="34" t="str">
        <f>IF(Excel_BuiltIn__FilterDatabase__1[[#This Row],[Nem]]="Nő","Lady","")</f>
        <v/>
      </c>
    </row>
    <row r="1783" spans="1:12" s="1" customFormat="1" ht="13.8">
      <c r="A1783" s="28">
        <v>5819</v>
      </c>
      <c r="B1783" s="28" t="s">
        <v>506</v>
      </c>
      <c r="C1783" s="44" t="s">
        <v>1525</v>
      </c>
      <c r="D1783" s="45"/>
      <c r="E1783" s="33" t="str">
        <f>IF(D1783&gt;0,($N$2-Excel_BuiltIn__FilterDatabase__1[[#This Row],[Szül Év.Hó.Nap]])/365.25,"0")</f>
        <v>0</v>
      </c>
      <c r="F1783" s="40"/>
      <c r="G1783" s="34" t="str">
        <f>CONCATENATE(H1783,Excel_BuiltIn__FilterDatabase__1[[#This Row],[Felnőtt]],Excel_BuiltIn__FilterDatabase__1[[#This Row],[Senior]],Excel_BuiltIn__FilterDatabase__1[[#This Row],[Super.s]],L1783)</f>
        <v xml:space="preserve">Super.s </v>
      </c>
      <c r="H1783" s="34" t="str">
        <f>IF(L1783="Nő","",IF(Excel_BuiltIn__FilterDatabase__1[[#This Row],[Kor]]&gt;=1=AND(Excel_BuiltIn__FilterDatabase__1[[#This Row],[Kor]]&lt;18),"Junior ",""))</f>
        <v/>
      </c>
      <c r="I1783" s="34" t="str">
        <f>IF(L1783="Nő","",IF(Excel_BuiltIn__FilterDatabase__1[[#This Row],[Kor]]&gt;=18=AND(Excel_BuiltIn__FilterDatabase__1[[#This Row],[Kor]]&lt;=49),"Felnőtt ",""))</f>
        <v/>
      </c>
      <c r="J1783" s="34" t="str">
        <f>IF(L1783="Nő","",IF(Excel_BuiltIn__FilterDatabase__1[[#This Row],[Kor]]&gt;49=AND(Excel_BuiltIn__FilterDatabase__1[[#This Row],[Kor]]&lt;=59),"Senior ",""))</f>
        <v/>
      </c>
      <c r="K1783" s="34" t="str">
        <f>IF(L1783="Nő","",IF(Excel_BuiltIn__FilterDatabase__1[[#This Row],[Kor]]&gt;=60,"Super.s ",""))</f>
        <v xml:space="preserve">Super.s </v>
      </c>
      <c r="L1783" s="34" t="str">
        <f>IF(Excel_BuiltIn__FilterDatabase__1[[#This Row],[Nem]]="Nő","Lady","")</f>
        <v/>
      </c>
    </row>
    <row r="1784" spans="1:12" s="1" customFormat="1" ht="13.8">
      <c r="A1784" s="28">
        <v>5822</v>
      </c>
      <c r="B1784" s="28" t="s">
        <v>361</v>
      </c>
      <c r="C1784" s="44" t="s">
        <v>2365</v>
      </c>
      <c r="D1784" s="45"/>
      <c r="E1784" s="33" t="str">
        <f>IF(D1784&gt;0,($N$2-Excel_BuiltIn__FilterDatabase__1[[#This Row],[Szül Év.Hó.Nap]])/365.25,"0")</f>
        <v>0</v>
      </c>
      <c r="F1784" s="40"/>
      <c r="G1784" s="34" t="str">
        <f>CONCATENATE(H1784,Excel_BuiltIn__FilterDatabase__1[[#This Row],[Felnőtt]],Excel_BuiltIn__FilterDatabase__1[[#This Row],[Senior]],Excel_BuiltIn__FilterDatabase__1[[#This Row],[Super.s]],L1784)</f>
        <v xml:space="preserve">Super.s </v>
      </c>
      <c r="H1784" s="34" t="str">
        <f>IF(L1784="Nő","",IF(Excel_BuiltIn__FilterDatabase__1[[#This Row],[Kor]]&gt;=1=AND(Excel_BuiltIn__FilterDatabase__1[[#This Row],[Kor]]&lt;18),"Junior ",""))</f>
        <v/>
      </c>
      <c r="I1784" s="34" t="str">
        <f>IF(L1784="Nő","",IF(Excel_BuiltIn__FilterDatabase__1[[#This Row],[Kor]]&gt;=18=AND(Excel_BuiltIn__FilterDatabase__1[[#This Row],[Kor]]&lt;=49),"Felnőtt ",""))</f>
        <v/>
      </c>
      <c r="J1784" s="34" t="str">
        <f>IF(L1784="Nő","",IF(Excel_BuiltIn__FilterDatabase__1[[#This Row],[Kor]]&gt;49=AND(Excel_BuiltIn__FilterDatabase__1[[#This Row],[Kor]]&lt;=59),"Senior ",""))</f>
        <v/>
      </c>
      <c r="K1784" s="34" t="str">
        <f>IF(L1784="Nő","",IF(Excel_BuiltIn__FilterDatabase__1[[#This Row],[Kor]]&gt;=60,"Super.s ",""))</f>
        <v xml:space="preserve">Super.s </v>
      </c>
      <c r="L1784" s="34" t="str">
        <f>IF(Excel_BuiltIn__FilterDatabase__1[[#This Row],[Nem]]="Nő","Lady","")</f>
        <v/>
      </c>
    </row>
    <row r="1785" spans="1:12" s="1" customFormat="1" ht="13.8">
      <c r="A1785" s="28">
        <v>5824</v>
      </c>
      <c r="B1785" s="28" t="s">
        <v>1395</v>
      </c>
      <c r="C1785" s="44" t="s">
        <v>942</v>
      </c>
      <c r="D1785" s="45"/>
      <c r="E1785" s="33" t="str">
        <f>IF(D1785&gt;0,($N$2-Excel_BuiltIn__FilterDatabase__1[[#This Row],[Szül Év.Hó.Nap]])/365.25,"0")</f>
        <v>0</v>
      </c>
      <c r="F1785" s="40"/>
      <c r="G1785" s="34" t="str">
        <f>CONCATENATE(H1785,Excel_BuiltIn__FilterDatabase__1[[#This Row],[Felnőtt]],Excel_BuiltIn__FilterDatabase__1[[#This Row],[Senior]],Excel_BuiltIn__FilterDatabase__1[[#This Row],[Super.s]],L1785)</f>
        <v xml:space="preserve">Super.s </v>
      </c>
      <c r="H1785" s="34" t="str">
        <f>IF(L1785="Nő","",IF(Excel_BuiltIn__FilterDatabase__1[[#This Row],[Kor]]&gt;=1=AND(Excel_BuiltIn__FilterDatabase__1[[#This Row],[Kor]]&lt;18),"Junior ",""))</f>
        <v/>
      </c>
      <c r="I1785" s="34" t="str">
        <f>IF(L1785="Nő","",IF(Excel_BuiltIn__FilterDatabase__1[[#This Row],[Kor]]&gt;=18=AND(Excel_BuiltIn__FilterDatabase__1[[#This Row],[Kor]]&lt;=49),"Felnőtt ",""))</f>
        <v/>
      </c>
      <c r="J1785" s="34" t="str">
        <f>IF(L1785="Nő","",IF(Excel_BuiltIn__FilterDatabase__1[[#This Row],[Kor]]&gt;49=AND(Excel_BuiltIn__FilterDatabase__1[[#This Row],[Kor]]&lt;=59),"Senior ",""))</f>
        <v/>
      </c>
      <c r="K1785" s="34" t="str">
        <f>IF(L1785="Nő","",IF(Excel_BuiltIn__FilterDatabase__1[[#This Row],[Kor]]&gt;=60,"Super.s ",""))</f>
        <v xml:space="preserve">Super.s </v>
      </c>
      <c r="L1785" s="34" t="str">
        <f>IF(Excel_BuiltIn__FilterDatabase__1[[#This Row],[Nem]]="Nő","Lady","")</f>
        <v/>
      </c>
    </row>
    <row r="1786" spans="1:12" s="1" customFormat="1" ht="13.8">
      <c r="A1786" s="28">
        <v>5825</v>
      </c>
      <c r="B1786" s="28" t="s">
        <v>1396</v>
      </c>
      <c r="C1786" s="44" t="s">
        <v>942</v>
      </c>
      <c r="D1786" s="45"/>
      <c r="E1786" s="33" t="str">
        <f>IF(D1786&gt;0,($N$2-Excel_BuiltIn__FilterDatabase__1[[#This Row],[Szül Év.Hó.Nap]])/365.25,"0")</f>
        <v>0</v>
      </c>
      <c r="F1786" s="40"/>
      <c r="G1786" s="34" t="str">
        <f>CONCATENATE(H1786,Excel_BuiltIn__FilterDatabase__1[[#This Row],[Felnőtt]],Excel_BuiltIn__FilterDatabase__1[[#This Row],[Senior]],Excel_BuiltIn__FilterDatabase__1[[#This Row],[Super.s]],L1786)</f>
        <v xml:space="preserve">Super.s </v>
      </c>
      <c r="H1786" s="34" t="str">
        <f>IF(L1786="Nő","",IF(Excel_BuiltIn__FilterDatabase__1[[#This Row],[Kor]]&gt;=1=AND(Excel_BuiltIn__FilterDatabase__1[[#This Row],[Kor]]&lt;18),"Junior ",""))</f>
        <v/>
      </c>
      <c r="I1786" s="34" t="str">
        <f>IF(L1786="Nő","",IF(Excel_BuiltIn__FilterDatabase__1[[#This Row],[Kor]]&gt;=18=AND(Excel_BuiltIn__FilterDatabase__1[[#This Row],[Kor]]&lt;=49),"Felnőtt ",""))</f>
        <v/>
      </c>
      <c r="J1786" s="34" t="str">
        <f>IF(L1786="Nő","",IF(Excel_BuiltIn__FilterDatabase__1[[#This Row],[Kor]]&gt;49=AND(Excel_BuiltIn__FilterDatabase__1[[#This Row],[Kor]]&lt;=59),"Senior ",""))</f>
        <v/>
      </c>
      <c r="K1786" s="34" t="str">
        <f>IF(L1786="Nő","",IF(Excel_BuiltIn__FilterDatabase__1[[#This Row],[Kor]]&gt;=60,"Super.s ",""))</f>
        <v xml:space="preserve">Super.s </v>
      </c>
      <c r="L1786" s="34" t="str">
        <f>IF(Excel_BuiltIn__FilterDatabase__1[[#This Row],[Nem]]="Nő","Lady","")</f>
        <v/>
      </c>
    </row>
    <row r="1787" spans="1:12" s="1" customFormat="1" ht="13.8">
      <c r="A1787" s="28">
        <v>5826</v>
      </c>
      <c r="B1787" s="28" t="s">
        <v>1324</v>
      </c>
      <c r="C1787" s="44" t="s">
        <v>27</v>
      </c>
      <c r="D1787" s="45"/>
      <c r="E1787" s="33" t="str">
        <f>IF(D1787&gt;0,($N$2-Excel_BuiltIn__FilterDatabase__1[[#This Row],[Szül Év.Hó.Nap]])/365.25,"0")</f>
        <v>0</v>
      </c>
      <c r="F1787" s="40"/>
      <c r="G1787" s="34" t="str">
        <f>CONCATENATE(H1787,Excel_BuiltIn__FilterDatabase__1[[#This Row],[Felnőtt]],Excel_BuiltIn__FilterDatabase__1[[#This Row],[Senior]],Excel_BuiltIn__FilterDatabase__1[[#This Row],[Super.s]],L1787)</f>
        <v xml:space="preserve">Super.s </v>
      </c>
      <c r="H1787" s="34" t="str">
        <f>IF(L1787="Nő","",IF(Excel_BuiltIn__FilterDatabase__1[[#This Row],[Kor]]&gt;=1=AND(Excel_BuiltIn__FilterDatabase__1[[#This Row],[Kor]]&lt;18),"Junior ",""))</f>
        <v/>
      </c>
      <c r="I1787" s="34" t="str">
        <f>IF(L1787="Nő","",IF(Excel_BuiltIn__FilterDatabase__1[[#This Row],[Kor]]&gt;=18=AND(Excel_BuiltIn__FilterDatabase__1[[#This Row],[Kor]]&lt;=49),"Felnőtt ",""))</f>
        <v/>
      </c>
      <c r="J1787" s="34" t="str">
        <f>IF(L1787="Nő","",IF(Excel_BuiltIn__FilterDatabase__1[[#This Row],[Kor]]&gt;49=AND(Excel_BuiltIn__FilterDatabase__1[[#This Row],[Kor]]&lt;=59),"Senior ",""))</f>
        <v/>
      </c>
      <c r="K1787" s="34" t="str">
        <f>IF(L1787="Nő","",IF(Excel_BuiltIn__FilterDatabase__1[[#This Row],[Kor]]&gt;=60,"Super.s ",""))</f>
        <v xml:space="preserve">Super.s </v>
      </c>
      <c r="L1787" s="34" t="str">
        <f>IF(Excel_BuiltIn__FilterDatabase__1[[#This Row],[Nem]]="Nő","Lady","")</f>
        <v/>
      </c>
    </row>
    <row r="1788" spans="1:12" s="1" customFormat="1" ht="13.8">
      <c r="A1788" s="28">
        <v>5829</v>
      </c>
      <c r="B1788" s="28" t="s">
        <v>1294</v>
      </c>
      <c r="C1788" s="44" t="s">
        <v>2388</v>
      </c>
      <c r="D1788" s="45"/>
      <c r="E1788" s="33" t="str">
        <f>IF(D1788&gt;0,($N$2-Excel_BuiltIn__FilterDatabase__1[[#This Row],[Szül Év.Hó.Nap]])/365.25,"0")</f>
        <v>0</v>
      </c>
      <c r="F1788" s="40"/>
      <c r="G1788" s="34" t="str">
        <f>CONCATENATE(H1788,Excel_BuiltIn__FilterDatabase__1[[#This Row],[Felnőtt]],Excel_BuiltIn__FilterDatabase__1[[#This Row],[Senior]],Excel_BuiltIn__FilterDatabase__1[[#This Row],[Super.s]],L1788)</f>
        <v xml:space="preserve">Super.s </v>
      </c>
      <c r="H1788" s="34" t="str">
        <f>IF(L1788="Nő","",IF(Excel_BuiltIn__FilterDatabase__1[[#This Row],[Kor]]&gt;=1=AND(Excel_BuiltIn__FilterDatabase__1[[#This Row],[Kor]]&lt;18),"Junior ",""))</f>
        <v/>
      </c>
      <c r="I1788" s="34" t="str">
        <f>IF(L1788="Nő","",IF(Excel_BuiltIn__FilterDatabase__1[[#This Row],[Kor]]&gt;=18=AND(Excel_BuiltIn__FilterDatabase__1[[#This Row],[Kor]]&lt;=49),"Felnőtt ",""))</f>
        <v/>
      </c>
      <c r="J1788" s="34" t="str">
        <f>IF(L1788="Nő","",IF(Excel_BuiltIn__FilterDatabase__1[[#This Row],[Kor]]&gt;49=AND(Excel_BuiltIn__FilterDatabase__1[[#This Row],[Kor]]&lt;=59),"Senior ",""))</f>
        <v/>
      </c>
      <c r="K1788" s="34" t="str">
        <f>IF(L1788="Nő","",IF(Excel_BuiltIn__FilterDatabase__1[[#This Row],[Kor]]&gt;=60,"Super.s ",""))</f>
        <v xml:space="preserve">Super.s </v>
      </c>
      <c r="L1788" s="34" t="str">
        <f>IF(Excel_BuiltIn__FilterDatabase__1[[#This Row],[Nem]]="Nő","Lady","")</f>
        <v/>
      </c>
    </row>
    <row r="1789" spans="1:12" s="1" customFormat="1" ht="13.8">
      <c r="A1789" s="28">
        <v>5833</v>
      </c>
      <c r="B1789" s="28" t="s">
        <v>1397</v>
      </c>
      <c r="C1789" s="44" t="s">
        <v>1026</v>
      </c>
      <c r="D1789" s="45"/>
      <c r="E1789" s="33" t="str">
        <f>IF(D1789&gt;0,($N$2-Excel_BuiltIn__FilterDatabase__1[[#This Row],[Szül Év.Hó.Nap]])/365.25,"0")</f>
        <v>0</v>
      </c>
      <c r="F1789" s="40"/>
      <c r="G1789" s="34" t="str">
        <f>CONCATENATE(H1789,Excel_BuiltIn__FilterDatabase__1[[#This Row],[Felnőtt]],Excel_BuiltIn__FilterDatabase__1[[#This Row],[Senior]],Excel_BuiltIn__FilterDatabase__1[[#This Row],[Super.s]],L1789)</f>
        <v xml:space="preserve">Super.s </v>
      </c>
      <c r="H1789" s="34" t="str">
        <f>IF(L1789="Nő","",IF(Excel_BuiltIn__FilterDatabase__1[[#This Row],[Kor]]&gt;=1=AND(Excel_BuiltIn__FilterDatabase__1[[#This Row],[Kor]]&lt;18),"Junior ",""))</f>
        <v/>
      </c>
      <c r="I1789" s="34" t="str">
        <f>IF(L1789="Nő","",IF(Excel_BuiltIn__FilterDatabase__1[[#This Row],[Kor]]&gt;=18=AND(Excel_BuiltIn__FilterDatabase__1[[#This Row],[Kor]]&lt;=49),"Felnőtt ",""))</f>
        <v/>
      </c>
      <c r="J1789" s="34" t="str">
        <f>IF(L1789="Nő","",IF(Excel_BuiltIn__FilterDatabase__1[[#This Row],[Kor]]&gt;49=AND(Excel_BuiltIn__FilterDatabase__1[[#This Row],[Kor]]&lt;=59),"Senior ",""))</f>
        <v/>
      </c>
      <c r="K1789" s="34" t="str">
        <f>IF(L1789="Nő","",IF(Excel_BuiltIn__FilterDatabase__1[[#This Row],[Kor]]&gt;=60,"Super.s ",""))</f>
        <v xml:space="preserve">Super.s </v>
      </c>
      <c r="L1789" s="34" t="str">
        <f>IF(Excel_BuiltIn__FilterDatabase__1[[#This Row],[Nem]]="Nő","Lady","")</f>
        <v/>
      </c>
    </row>
    <row r="1790" spans="1:12" s="1" customFormat="1" ht="13.8">
      <c r="A1790" s="28">
        <v>5837</v>
      </c>
      <c r="B1790" s="28" t="s">
        <v>1398</v>
      </c>
      <c r="C1790" s="44" t="s">
        <v>29</v>
      </c>
      <c r="D1790" s="45"/>
      <c r="E1790" s="33" t="str">
        <f>IF(D1790&gt;0,($N$2-Excel_BuiltIn__FilterDatabase__1[[#This Row],[Szül Év.Hó.Nap]])/365.25,"0")</f>
        <v>0</v>
      </c>
      <c r="F1790" s="40"/>
      <c r="G1790" s="34" t="str">
        <f>CONCATENATE(H1790,Excel_BuiltIn__FilterDatabase__1[[#This Row],[Felnőtt]],Excel_BuiltIn__FilterDatabase__1[[#This Row],[Senior]],Excel_BuiltIn__FilterDatabase__1[[#This Row],[Super.s]],L1790)</f>
        <v xml:space="preserve">Super.s </v>
      </c>
      <c r="H1790" s="34" t="str">
        <f>IF(L1790="Nő","",IF(Excel_BuiltIn__FilterDatabase__1[[#This Row],[Kor]]&gt;=1=AND(Excel_BuiltIn__FilterDatabase__1[[#This Row],[Kor]]&lt;18),"Junior ",""))</f>
        <v/>
      </c>
      <c r="I1790" s="34" t="str">
        <f>IF(L1790="Nő","",IF(Excel_BuiltIn__FilterDatabase__1[[#This Row],[Kor]]&gt;=18=AND(Excel_BuiltIn__FilterDatabase__1[[#This Row],[Kor]]&lt;=49),"Felnőtt ",""))</f>
        <v/>
      </c>
      <c r="J1790" s="34" t="str">
        <f>IF(L1790="Nő","",IF(Excel_BuiltIn__FilterDatabase__1[[#This Row],[Kor]]&gt;49=AND(Excel_BuiltIn__FilterDatabase__1[[#This Row],[Kor]]&lt;=59),"Senior ",""))</f>
        <v/>
      </c>
      <c r="K1790" s="34" t="str">
        <f>IF(L1790="Nő","",IF(Excel_BuiltIn__FilterDatabase__1[[#This Row],[Kor]]&gt;=60,"Super.s ",""))</f>
        <v xml:space="preserve">Super.s </v>
      </c>
      <c r="L1790" s="34" t="str">
        <f>IF(Excel_BuiltIn__FilterDatabase__1[[#This Row],[Nem]]="Nő","Lady","")</f>
        <v/>
      </c>
    </row>
    <row r="1791" spans="1:12" s="1" customFormat="1" ht="13.8">
      <c r="A1791" s="28">
        <v>5839</v>
      </c>
      <c r="B1791" s="28" t="s">
        <v>1399</v>
      </c>
      <c r="C1791" s="44" t="s">
        <v>942</v>
      </c>
      <c r="D1791" s="45"/>
      <c r="E1791" s="33" t="str">
        <f>IF(D1791&gt;0,($N$2-Excel_BuiltIn__FilterDatabase__1[[#This Row],[Szül Év.Hó.Nap]])/365.25,"0")</f>
        <v>0</v>
      </c>
      <c r="F1791" s="40"/>
      <c r="G1791" s="34" t="str">
        <f>CONCATENATE(H1791,Excel_BuiltIn__FilterDatabase__1[[#This Row],[Felnőtt]],Excel_BuiltIn__FilterDatabase__1[[#This Row],[Senior]],Excel_BuiltIn__FilterDatabase__1[[#This Row],[Super.s]],L1791)</f>
        <v xml:space="preserve">Super.s </v>
      </c>
      <c r="H1791" s="34" t="str">
        <f>IF(L1791="Nő","",IF(Excel_BuiltIn__FilterDatabase__1[[#This Row],[Kor]]&gt;=1=AND(Excel_BuiltIn__FilterDatabase__1[[#This Row],[Kor]]&lt;18),"Junior ",""))</f>
        <v/>
      </c>
      <c r="I1791" s="34" t="str">
        <f>IF(L1791="Nő","",IF(Excel_BuiltIn__FilterDatabase__1[[#This Row],[Kor]]&gt;=18=AND(Excel_BuiltIn__FilterDatabase__1[[#This Row],[Kor]]&lt;=49),"Felnőtt ",""))</f>
        <v/>
      </c>
      <c r="J1791" s="34" t="str">
        <f>IF(L1791="Nő","",IF(Excel_BuiltIn__FilterDatabase__1[[#This Row],[Kor]]&gt;49=AND(Excel_BuiltIn__FilterDatabase__1[[#This Row],[Kor]]&lt;=59),"Senior ",""))</f>
        <v/>
      </c>
      <c r="K1791" s="34" t="str">
        <f>IF(L1791="Nő","",IF(Excel_BuiltIn__FilterDatabase__1[[#This Row],[Kor]]&gt;=60,"Super.s ",""))</f>
        <v xml:space="preserve">Super.s </v>
      </c>
      <c r="L1791" s="34" t="str">
        <f>IF(Excel_BuiltIn__FilterDatabase__1[[#This Row],[Nem]]="Nő","Lady","")</f>
        <v/>
      </c>
    </row>
    <row r="1792" spans="1:12" s="1" customFormat="1" ht="27.6">
      <c r="A1792" s="28">
        <v>5843</v>
      </c>
      <c r="B1792" s="28" t="s">
        <v>2698</v>
      </c>
      <c r="C1792" s="44" t="s">
        <v>27</v>
      </c>
      <c r="D1792" s="45"/>
      <c r="E1792" s="33" t="str">
        <f>IF(D1792&gt;0,($N$2-Excel_BuiltIn__FilterDatabase__1[[#This Row],[Szül Év.Hó.Nap]])/365.25,"0")</f>
        <v>0</v>
      </c>
      <c r="F1792" s="40"/>
      <c r="G1792" s="34" t="str">
        <f>CONCATENATE(H1792,Excel_BuiltIn__FilterDatabase__1[[#This Row],[Felnőtt]],Excel_BuiltIn__FilterDatabase__1[[#This Row],[Senior]],Excel_BuiltIn__FilterDatabase__1[[#This Row],[Super.s]],L1792)</f>
        <v xml:space="preserve">Super.s </v>
      </c>
      <c r="H1792" s="34" t="str">
        <f>IF(L1792="Nő","",IF(Excel_BuiltIn__FilterDatabase__1[[#This Row],[Kor]]&gt;=1=AND(Excel_BuiltIn__FilterDatabase__1[[#This Row],[Kor]]&lt;18),"Junior ",""))</f>
        <v/>
      </c>
      <c r="I1792" s="34" t="str">
        <f>IF(L1792="Nő","",IF(Excel_BuiltIn__FilterDatabase__1[[#This Row],[Kor]]&gt;=18=AND(Excel_BuiltIn__FilterDatabase__1[[#This Row],[Kor]]&lt;=49),"Felnőtt ",""))</f>
        <v/>
      </c>
      <c r="J1792" s="34" t="str">
        <f>IF(L1792="Nő","",IF(Excel_BuiltIn__FilterDatabase__1[[#This Row],[Kor]]&gt;49=AND(Excel_BuiltIn__FilterDatabase__1[[#This Row],[Kor]]&lt;=59),"Senior ",""))</f>
        <v/>
      </c>
      <c r="K1792" s="34" t="str">
        <f>IF(L1792="Nő","",IF(Excel_BuiltIn__FilterDatabase__1[[#This Row],[Kor]]&gt;=60,"Super.s ",""))</f>
        <v xml:space="preserve">Super.s </v>
      </c>
      <c r="L1792" s="34" t="str">
        <f>IF(Excel_BuiltIn__FilterDatabase__1[[#This Row],[Nem]]="Nő","Lady","")</f>
        <v/>
      </c>
    </row>
    <row r="1793" spans="1:12" s="1" customFormat="1" ht="13.8">
      <c r="A1793" s="28">
        <v>5844</v>
      </c>
      <c r="B1793" s="28" t="s">
        <v>1400</v>
      </c>
      <c r="C1793" s="44" t="s">
        <v>589</v>
      </c>
      <c r="D1793" s="45"/>
      <c r="E1793" s="33" t="str">
        <f>IF(D1793&gt;0,($N$2-Excel_BuiltIn__FilterDatabase__1[[#This Row],[Szül Év.Hó.Nap]])/365.25,"0")</f>
        <v>0</v>
      </c>
      <c r="F1793" s="40"/>
      <c r="G1793" s="34" t="str">
        <f>CONCATENATE(H1793,Excel_BuiltIn__FilterDatabase__1[[#This Row],[Felnőtt]],Excel_BuiltIn__FilterDatabase__1[[#This Row],[Senior]],Excel_BuiltIn__FilterDatabase__1[[#This Row],[Super.s]],L1793)</f>
        <v xml:space="preserve">Super.s </v>
      </c>
      <c r="H1793" s="34" t="str">
        <f>IF(L1793="Nő","",IF(Excel_BuiltIn__FilterDatabase__1[[#This Row],[Kor]]&gt;=1=AND(Excel_BuiltIn__FilterDatabase__1[[#This Row],[Kor]]&lt;18),"Junior ",""))</f>
        <v/>
      </c>
      <c r="I1793" s="34" t="str">
        <f>IF(L1793="Nő","",IF(Excel_BuiltIn__FilterDatabase__1[[#This Row],[Kor]]&gt;=18=AND(Excel_BuiltIn__FilterDatabase__1[[#This Row],[Kor]]&lt;=49),"Felnőtt ",""))</f>
        <v/>
      </c>
      <c r="J1793" s="34" t="str">
        <f>IF(L1793="Nő","",IF(Excel_BuiltIn__FilterDatabase__1[[#This Row],[Kor]]&gt;49=AND(Excel_BuiltIn__FilterDatabase__1[[#This Row],[Kor]]&lt;=59),"Senior ",""))</f>
        <v/>
      </c>
      <c r="K1793" s="34" t="str">
        <f>IF(L1793="Nő","",IF(Excel_BuiltIn__FilterDatabase__1[[#This Row],[Kor]]&gt;=60,"Super.s ",""))</f>
        <v xml:space="preserve">Super.s </v>
      </c>
      <c r="L1793" s="34" t="str">
        <f>IF(Excel_BuiltIn__FilterDatabase__1[[#This Row],[Nem]]="Nő","Lady","")</f>
        <v/>
      </c>
    </row>
    <row r="1794" spans="1:12" s="1" customFormat="1" ht="27.6">
      <c r="A1794" s="28">
        <v>5845</v>
      </c>
      <c r="B1794" s="28" t="s">
        <v>2699</v>
      </c>
      <c r="C1794" s="44" t="s">
        <v>780</v>
      </c>
      <c r="D1794" s="45"/>
      <c r="E1794" s="33" t="str">
        <f>IF(D1794&gt;0,($N$2-Excel_BuiltIn__FilterDatabase__1[[#This Row],[Szül Év.Hó.Nap]])/365.25,"0")</f>
        <v>0</v>
      </c>
      <c r="F1794" s="40"/>
      <c r="G1794" s="34" t="str">
        <f>CONCATENATE(H1794,Excel_BuiltIn__FilterDatabase__1[[#This Row],[Felnőtt]],Excel_BuiltIn__FilterDatabase__1[[#This Row],[Senior]],Excel_BuiltIn__FilterDatabase__1[[#This Row],[Super.s]],L1794)</f>
        <v xml:space="preserve">Super.s </v>
      </c>
      <c r="H1794" s="34" t="str">
        <f>IF(L1794="Nő","",IF(Excel_BuiltIn__FilterDatabase__1[[#This Row],[Kor]]&gt;=1=AND(Excel_BuiltIn__FilterDatabase__1[[#This Row],[Kor]]&lt;18),"Junior ",""))</f>
        <v/>
      </c>
      <c r="I1794" s="34" t="str">
        <f>IF(L1794="Nő","",IF(Excel_BuiltIn__FilterDatabase__1[[#This Row],[Kor]]&gt;=18=AND(Excel_BuiltIn__FilterDatabase__1[[#This Row],[Kor]]&lt;=49),"Felnőtt ",""))</f>
        <v/>
      </c>
      <c r="J1794" s="34" t="str">
        <f>IF(L1794="Nő","",IF(Excel_BuiltIn__FilterDatabase__1[[#This Row],[Kor]]&gt;49=AND(Excel_BuiltIn__FilterDatabase__1[[#This Row],[Kor]]&lt;=59),"Senior ",""))</f>
        <v/>
      </c>
      <c r="K1794" s="34" t="str">
        <f>IF(L1794="Nő","",IF(Excel_BuiltIn__FilterDatabase__1[[#This Row],[Kor]]&gt;=60,"Super.s ",""))</f>
        <v xml:space="preserve">Super.s </v>
      </c>
      <c r="L1794" s="34" t="str">
        <f>IF(Excel_BuiltIn__FilterDatabase__1[[#This Row],[Nem]]="Nő","Lady","")</f>
        <v/>
      </c>
    </row>
    <row r="1795" spans="1:12" s="1" customFormat="1" ht="13.8">
      <c r="A1795" s="28">
        <v>5846</v>
      </c>
      <c r="B1795" s="28" t="s">
        <v>1401</v>
      </c>
      <c r="C1795" s="44" t="s">
        <v>109</v>
      </c>
      <c r="D1795" s="45"/>
      <c r="E1795" s="33" t="str">
        <f>IF(D1795&gt;0,($N$2-Excel_BuiltIn__FilterDatabase__1[[#This Row],[Szül Év.Hó.Nap]])/365.25,"0")</f>
        <v>0</v>
      </c>
      <c r="F1795" s="40"/>
      <c r="G1795" s="34" t="str">
        <f>CONCATENATE(H1795,Excel_BuiltIn__FilterDatabase__1[[#This Row],[Felnőtt]],Excel_BuiltIn__FilterDatabase__1[[#This Row],[Senior]],Excel_BuiltIn__FilterDatabase__1[[#This Row],[Super.s]],L1795)</f>
        <v xml:space="preserve">Super.s </v>
      </c>
      <c r="H1795" s="34" t="str">
        <f>IF(L1795="Nő","",IF(Excel_BuiltIn__FilterDatabase__1[[#This Row],[Kor]]&gt;=1=AND(Excel_BuiltIn__FilterDatabase__1[[#This Row],[Kor]]&lt;18),"Junior ",""))</f>
        <v/>
      </c>
      <c r="I1795" s="34" t="str">
        <f>IF(L1795="Nő","",IF(Excel_BuiltIn__FilterDatabase__1[[#This Row],[Kor]]&gt;=18=AND(Excel_BuiltIn__FilterDatabase__1[[#This Row],[Kor]]&lt;=49),"Felnőtt ",""))</f>
        <v/>
      </c>
      <c r="J1795" s="34" t="str">
        <f>IF(L1795="Nő","",IF(Excel_BuiltIn__FilterDatabase__1[[#This Row],[Kor]]&gt;49=AND(Excel_BuiltIn__FilterDatabase__1[[#This Row],[Kor]]&lt;=59),"Senior ",""))</f>
        <v/>
      </c>
      <c r="K1795" s="34" t="str">
        <f>IF(L1795="Nő","",IF(Excel_BuiltIn__FilterDatabase__1[[#This Row],[Kor]]&gt;=60,"Super.s ",""))</f>
        <v xml:space="preserve">Super.s </v>
      </c>
      <c r="L1795" s="34" t="str">
        <f>IF(Excel_BuiltIn__FilterDatabase__1[[#This Row],[Nem]]="Nő","Lady","")</f>
        <v/>
      </c>
    </row>
    <row r="1796" spans="1:12" s="1" customFormat="1" ht="13.8">
      <c r="A1796" s="28">
        <v>5847</v>
      </c>
      <c r="B1796" s="28" t="s">
        <v>1402</v>
      </c>
      <c r="C1796" s="44" t="s">
        <v>109</v>
      </c>
      <c r="D1796" s="45"/>
      <c r="E1796" s="33" t="str">
        <f>IF(D1796&gt;0,($N$2-Excel_BuiltIn__FilterDatabase__1[[#This Row],[Szül Év.Hó.Nap]])/365.25,"0")</f>
        <v>0</v>
      </c>
      <c r="F1796" s="40"/>
      <c r="G1796" s="34" t="str">
        <f>CONCATENATE(H1796,Excel_BuiltIn__FilterDatabase__1[[#This Row],[Felnőtt]],Excel_BuiltIn__FilterDatabase__1[[#This Row],[Senior]],Excel_BuiltIn__FilterDatabase__1[[#This Row],[Super.s]],L1796)</f>
        <v xml:space="preserve">Super.s </v>
      </c>
      <c r="H1796" s="34" t="str">
        <f>IF(L1796="Nő","",IF(Excel_BuiltIn__FilterDatabase__1[[#This Row],[Kor]]&gt;=1=AND(Excel_BuiltIn__FilterDatabase__1[[#This Row],[Kor]]&lt;18),"Junior ",""))</f>
        <v/>
      </c>
      <c r="I1796" s="34" t="str">
        <f>IF(L1796="Nő","",IF(Excel_BuiltIn__FilterDatabase__1[[#This Row],[Kor]]&gt;=18=AND(Excel_BuiltIn__FilterDatabase__1[[#This Row],[Kor]]&lt;=49),"Felnőtt ",""))</f>
        <v/>
      </c>
      <c r="J1796" s="34" t="str">
        <f>IF(L1796="Nő","",IF(Excel_BuiltIn__FilterDatabase__1[[#This Row],[Kor]]&gt;49=AND(Excel_BuiltIn__FilterDatabase__1[[#This Row],[Kor]]&lt;=59),"Senior ",""))</f>
        <v/>
      </c>
      <c r="K1796" s="34" t="str">
        <f>IF(L1796="Nő","",IF(Excel_BuiltIn__FilterDatabase__1[[#This Row],[Kor]]&gt;=60,"Super.s ",""))</f>
        <v xml:space="preserve">Super.s </v>
      </c>
      <c r="L1796" s="34" t="str">
        <f>IF(Excel_BuiltIn__FilterDatabase__1[[#This Row],[Nem]]="Nő","Lady","")</f>
        <v/>
      </c>
    </row>
    <row r="1797" spans="1:12" s="1" customFormat="1" ht="41.4">
      <c r="A1797" s="28">
        <v>5850</v>
      </c>
      <c r="B1797" s="28" t="s">
        <v>2700</v>
      </c>
      <c r="C1797" s="44" t="s">
        <v>1002</v>
      </c>
      <c r="D1797" s="45"/>
      <c r="E1797" s="33" t="str">
        <f>IF(D1797&gt;0,($N$2-Excel_BuiltIn__FilterDatabase__1[[#This Row],[Szül Év.Hó.Nap]])/365.25,"0")</f>
        <v>0</v>
      </c>
      <c r="F1797" s="40"/>
      <c r="G1797" s="34" t="str">
        <f>CONCATENATE(H1797,Excel_BuiltIn__FilterDatabase__1[[#This Row],[Felnőtt]],Excel_BuiltIn__FilterDatabase__1[[#This Row],[Senior]],Excel_BuiltIn__FilterDatabase__1[[#This Row],[Super.s]],L1797)</f>
        <v xml:space="preserve">Super.s </v>
      </c>
      <c r="H1797" s="34" t="str">
        <f>IF(L1797="Nő","",IF(Excel_BuiltIn__FilterDatabase__1[[#This Row],[Kor]]&gt;=1=AND(Excel_BuiltIn__FilterDatabase__1[[#This Row],[Kor]]&lt;18),"Junior ",""))</f>
        <v/>
      </c>
      <c r="I1797" s="34" t="str">
        <f>IF(L1797="Nő","",IF(Excel_BuiltIn__FilterDatabase__1[[#This Row],[Kor]]&gt;=18=AND(Excel_BuiltIn__FilterDatabase__1[[#This Row],[Kor]]&lt;=49),"Felnőtt ",""))</f>
        <v/>
      </c>
      <c r="J1797" s="34" t="str">
        <f>IF(L1797="Nő","",IF(Excel_BuiltIn__FilterDatabase__1[[#This Row],[Kor]]&gt;49=AND(Excel_BuiltIn__FilterDatabase__1[[#This Row],[Kor]]&lt;=59),"Senior ",""))</f>
        <v/>
      </c>
      <c r="K1797" s="34" t="str">
        <f>IF(L1797="Nő","",IF(Excel_BuiltIn__FilterDatabase__1[[#This Row],[Kor]]&gt;=60,"Super.s ",""))</f>
        <v xml:space="preserve">Super.s </v>
      </c>
      <c r="L1797" s="34" t="str">
        <f>IF(Excel_BuiltIn__FilterDatabase__1[[#This Row],[Nem]]="Nő","Lady","")</f>
        <v/>
      </c>
    </row>
    <row r="1798" spans="1:12" s="1" customFormat="1" ht="13.8">
      <c r="A1798" s="28">
        <v>5852</v>
      </c>
      <c r="B1798" s="28" t="s">
        <v>1403</v>
      </c>
      <c r="C1798" s="44" t="s">
        <v>114</v>
      </c>
      <c r="D1798" s="45"/>
      <c r="E1798" s="33" t="str">
        <f>IF(D1798&gt;0,($N$2-Excel_BuiltIn__FilterDatabase__1[[#This Row],[Szül Év.Hó.Nap]])/365.25,"0")</f>
        <v>0</v>
      </c>
      <c r="F1798" s="40"/>
      <c r="G1798" s="34" t="str">
        <f>CONCATENATE(H1798,Excel_BuiltIn__FilterDatabase__1[[#This Row],[Felnőtt]],Excel_BuiltIn__FilterDatabase__1[[#This Row],[Senior]],Excel_BuiltIn__FilterDatabase__1[[#This Row],[Super.s]],L1798)</f>
        <v xml:space="preserve">Super.s </v>
      </c>
      <c r="H1798" s="34" t="str">
        <f>IF(L1798="Nő","",IF(Excel_BuiltIn__FilterDatabase__1[[#This Row],[Kor]]&gt;=1=AND(Excel_BuiltIn__FilterDatabase__1[[#This Row],[Kor]]&lt;18),"Junior ",""))</f>
        <v/>
      </c>
      <c r="I1798" s="34" t="str">
        <f>IF(L1798="Nő","",IF(Excel_BuiltIn__FilterDatabase__1[[#This Row],[Kor]]&gt;=18=AND(Excel_BuiltIn__FilterDatabase__1[[#This Row],[Kor]]&lt;=49),"Felnőtt ",""))</f>
        <v/>
      </c>
      <c r="J1798" s="34" t="str">
        <f>IF(L1798="Nő","",IF(Excel_BuiltIn__FilterDatabase__1[[#This Row],[Kor]]&gt;49=AND(Excel_BuiltIn__FilterDatabase__1[[#This Row],[Kor]]&lt;=59),"Senior ",""))</f>
        <v/>
      </c>
      <c r="K1798" s="34" t="str">
        <f>IF(L1798="Nő","",IF(Excel_BuiltIn__FilterDatabase__1[[#This Row],[Kor]]&gt;=60,"Super.s ",""))</f>
        <v xml:space="preserve">Super.s </v>
      </c>
      <c r="L1798" s="34" t="str">
        <f>IF(Excel_BuiltIn__FilterDatabase__1[[#This Row],[Nem]]="Nő","Lady","")</f>
        <v/>
      </c>
    </row>
    <row r="1799" spans="1:12" s="1" customFormat="1" ht="13.8">
      <c r="A1799" s="28">
        <v>5854</v>
      </c>
      <c r="B1799" s="28" t="s">
        <v>1404</v>
      </c>
      <c r="C1799" s="44" t="s">
        <v>963</v>
      </c>
      <c r="D1799" s="45"/>
      <c r="E1799" s="33" t="str">
        <f>IF(D1799&gt;0,($N$2-Excel_BuiltIn__FilterDatabase__1[[#This Row],[Szül Év.Hó.Nap]])/365.25,"0")</f>
        <v>0</v>
      </c>
      <c r="F1799" s="40"/>
      <c r="G1799" s="34" t="str">
        <f>CONCATENATE(H1799,Excel_BuiltIn__FilterDatabase__1[[#This Row],[Felnőtt]],Excel_BuiltIn__FilterDatabase__1[[#This Row],[Senior]],Excel_BuiltIn__FilterDatabase__1[[#This Row],[Super.s]],L1799)</f>
        <v xml:space="preserve">Super.s </v>
      </c>
      <c r="H1799" s="34" t="str">
        <f>IF(L1799="Nő","",IF(Excel_BuiltIn__FilterDatabase__1[[#This Row],[Kor]]&gt;=1=AND(Excel_BuiltIn__FilterDatabase__1[[#This Row],[Kor]]&lt;18),"Junior ",""))</f>
        <v/>
      </c>
      <c r="I1799" s="34" t="str">
        <f>IF(L1799="Nő","",IF(Excel_BuiltIn__FilterDatabase__1[[#This Row],[Kor]]&gt;=18=AND(Excel_BuiltIn__FilterDatabase__1[[#This Row],[Kor]]&lt;=49),"Felnőtt ",""))</f>
        <v/>
      </c>
      <c r="J1799" s="34" t="str">
        <f>IF(L1799="Nő","",IF(Excel_BuiltIn__FilterDatabase__1[[#This Row],[Kor]]&gt;49=AND(Excel_BuiltIn__FilterDatabase__1[[#This Row],[Kor]]&lt;=59),"Senior ",""))</f>
        <v/>
      </c>
      <c r="K1799" s="34" t="str">
        <f>IF(L1799="Nő","",IF(Excel_BuiltIn__FilterDatabase__1[[#This Row],[Kor]]&gt;=60,"Super.s ",""))</f>
        <v xml:space="preserve">Super.s </v>
      </c>
      <c r="L1799" s="34" t="str">
        <f>IF(Excel_BuiltIn__FilterDatabase__1[[#This Row],[Nem]]="Nő","Lady","")</f>
        <v/>
      </c>
    </row>
    <row r="1800" spans="1:12" s="1" customFormat="1" ht="13.8">
      <c r="A1800" s="28">
        <v>5861</v>
      </c>
      <c r="B1800" s="28" t="s">
        <v>1405</v>
      </c>
      <c r="C1800" s="44" t="s">
        <v>953</v>
      </c>
      <c r="D1800" s="45"/>
      <c r="E1800" s="33" t="str">
        <f>IF(D1800&gt;0,($N$2-Excel_BuiltIn__FilterDatabase__1[[#This Row],[Szül Év.Hó.Nap]])/365.25,"0")</f>
        <v>0</v>
      </c>
      <c r="F1800" s="40"/>
      <c r="G1800" s="34" t="str">
        <f>CONCATENATE(H1800,Excel_BuiltIn__FilterDatabase__1[[#This Row],[Felnőtt]],Excel_BuiltIn__FilterDatabase__1[[#This Row],[Senior]],Excel_BuiltIn__FilterDatabase__1[[#This Row],[Super.s]],L1800)</f>
        <v xml:space="preserve">Super.s </v>
      </c>
      <c r="H1800" s="34" t="str">
        <f>IF(L1800="Nő","",IF(Excel_BuiltIn__FilterDatabase__1[[#This Row],[Kor]]&gt;=1=AND(Excel_BuiltIn__FilterDatabase__1[[#This Row],[Kor]]&lt;18),"Junior ",""))</f>
        <v/>
      </c>
      <c r="I1800" s="34" t="str">
        <f>IF(L1800="Nő","",IF(Excel_BuiltIn__FilterDatabase__1[[#This Row],[Kor]]&gt;=18=AND(Excel_BuiltIn__FilterDatabase__1[[#This Row],[Kor]]&lt;=49),"Felnőtt ",""))</f>
        <v/>
      </c>
      <c r="J1800" s="34" t="str">
        <f>IF(L1800="Nő","",IF(Excel_BuiltIn__FilterDatabase__1[[#This Row],[Kor]]&gt;49=AND(Excel_BuiltIn__FilterDatabase__1[[#This Row],[Kor]]&lt;=59),"Senior ",""))</f>
        <v/>
      </c>
      <c r="K1800" s="34" t="str">
        <f>IF(L1800="Nő","",IF(Excel_BuiltIn__FilterDatabase__1[[#This Row],[Kor]]&gt;=60,"Super.s ",""))</f>
        <v xml:space="preserve">Super.s </v>
      </c>
      <c r="L1800" s="34" t="str">
        <f>IF(Excel_BuiltIn__FilterDatabase__1[[#This Row],[Nem]]="Nő","Lady","")</f>
        <v/>
      </c>
    </row>
    <row r="1801" spans="1:12" s="1" customFormat="1" ht="13.8">
      <c r="A1801" s="28">
        <v>5862</v>
      </c>
      <c r="B1801" s="28" t="s">
        <v>1638</v>
      </c>
      <c r="C1801" s="44" t="s">
        <v>953</v>
      </c>
      <c r="D1801" s="45"/>
      <c r="E1801" s="33" t="str">
        <f>IF(D1801&gt;0,($N$2-Excel_BuiltIn__FilterDatabase__1[[#This Row],[Szül Év.Hó.Nap]])/365.25,"0")</f>
        <v>0</v>
      </c>
      <c r="F1801" s="40"/>
      <c r="G1801" s="34" t="str">
        <f>CONCATENATE(H1801,Excel_BuiltIn__FilterDatabase__1[[#This Row],[Felnőtt]],Excel_BuiltIn__FilterDatabase__1[[#This Row],[Senior]],Excel_BuiltIn__FilterDatabase__1[[#This Row],[Super.s]],L1801)</f>
        <v xml:space="preserve">Super.s </v>
      </c>
      <c r="H1801" s="34" t="str">
        <f>IF(L1801="Nő","",IF(Excel_BuiltIn__FilterDatabase__1[[#This Row],[Kor]]&gt;=1=AND(Excel_BuiltIn__FilterDatabase__1[[#This Row],[Kor]]&lt;18),"Junior ",""))</f>
        <v/>
      </c>
      <c r="I1801" s="34" t="str">
        <f>IF(L1801="Nő","",IF(Excel_BuiltIn__FilterDatabase__1[[#This Row],[Kor]]&gt;=18=AND(Excel_BuiltIn__FilterDatabase__1[[#This Row],[Kor]]&lt;=49),"Felnőtt ",""))</f>
        <v/>
      </c>
      <c r="J1801" s="34" t="str">
        <f>IF(L1801="Nő","",IF(Excel_BuiltIn__FilterDatabase__1[[#This Row],[Kor]]&gt;49=AND(Excel_BuiltIn__FilterDatabase__1[[#This Row],[Kor]]&lt;=59),"Senior ",""))</f>
        <v/>
      </c>
      <c r="K1801" s="34" t="str">
        <f>IF(L1801="Nő","",IF(Excel_BuiltIn__FilterDatabase__1[[#This Row],[Kor]]&gt;=60,"Super.s ",""))</f>
        <v xml:space="preserve">Super.s </v>
      </c>
      <c r="L1801" s="34" t="str">
        <f>IF(Excel_BuiltIn__FilterDatabase__1[[#This Row],[Nem]]="Nő","Lady","")</f>
        <v/>
      </c>
    </row>
    <row r="1802" spans="1:12" s="1" customFormat="1" ht="21">
      <c r="A1802" s="28">
        <v>5866</v>
      </c>
      <c r="B1802" s="28" t="s">
        <v>2701</v>
      </c>
      <c r="C1802" s="44" t="s">
        <v>968</v>
      </c>
      <c r="D1802" s="45"/>
      <c r="E1802" s="33" t="str">
        <f>IF(D1802&gt;0,($N$2-Excel_BuiltIn__FilterDatabase__1[[#This Row],[Szül Év.Hó.Nap]])/365.25,"0")</f>
        <v>0</v>
      </c>
      <c r="F1802" s="40"/>
      <c r="G1802" s="34" t="str">
        <f>CONCATENATE(H1802,Excel_BuiltIn__FilterDatabase__1[[#This Row],[Felnőtt]],Excel_BuiltIn__FilterDatabase__1[[#This Row],[Senior]],Excel_BuiltIn__FilterDatabase__1[[#This Row],[Super.s]],L1802)</f>
        <v xml:space="preserve">Super.s </v>
      </c>
      <c r="H1802" s="34" t="str">
        <f>IF(L1802="Nő","",IF(Excel_BuiltIn__FilterDatabase__1[[#This Row],[Kor]]&gt;=1=AND(Excel_BuiltIn__FilterDatabase__1[[#This Row],[Kor]]&lt;18),"Junior ",""))</f>
        <v/>
      </c>
      <c r="I1802" s="34" t="str">
        <f>IF(L1802="Nő","",IF(Excel_BuiltIn__FilterDatabase__1[[#This Row],[Kor]]&gt;=18=AND(Excel_BuiltIn__FilterDatabase__1[[#This Row],[Kor]]&lt;=49),"Felnőtt ",""))</f>
        <v/>
      </c>
      <c r="J1802" s="34" t="str">
        <f>IF(L1802="Nő","",IF(Excel_BuiltIn__FilterDatabase__1[[#This Row],[Kor]]&gt;49=AND(Excel_BuiltIn__FilterDatabase__1[[#This Row],[Kor]]&lt;=59),"Senior ",""))</f>
        <v/>
      </c>
      <c r="K1802" s="34" t="str">
        <f>IF(L1802="Nő","",IF(Excel_BuiltIn__FilterDatabase__1[[#This Row],[Kor]]&gt;=60,"Super.s ",""))</f>
        <v xml:space="preserve">Super.s </v>
      </c>
      <c r="L1802" s="34" t="str">
        <f>IF(Excel_BuiltIn__FilterDatabase__1[[#This Row],[Nem]]="Nő","Lady","")</f>
        <v/>
      </c>
    </row>
    <row r="1803" spans="1:12" s="1" customFormat="1" ht="27.6">
      <c r="A1803" s="28">
        <v>5869</v>
      </c>
      <c r="B1803" s="28" t="s">
        <v>1406</v>
      </c>
      <c r="C1803" s="44" t="s">
        <v>87</v>
      </c>
      <c r="D1803" s="45"/>
      <c r="E1803" s="33" t="str">
        <f>IF(D1803&gt;0,($N$2-Excel_BuiltIn__FilterDatabase__1[[#This Row],[Szül Év.Hó.Nap]])/365.25,"0")</f>
        <v>0</v>
      </c>
      <c r="F1803" s="40"/>
      <c r="G1803" s="34" t="str">
        <f>CONCATENATE(H1803,Excel_BuiltIn__FilterDatabase__1[[#This Row],[Felnőtt]],Excel_BuiltIn__FilterDatabase__1[[#This Row],[Senior]],Excel_BuiltIn__FilterDatabase__1[[#This Row],[Super.s]],L1803)</f>
        <v xml:space="preserve">Super.s </v>
      </c>
      <c r="H1803" s="34" t="str">
        <f>IF(L1803="Nő","",IF(Excel_BuiltIn__FilterDatabase__1[[#This Row],[Kor]]&gt;=1=AND(Excel_BuiltIn__FilterDatabase__1[[#This Row],[Kor]]&lt;18),"Junior ",""))</f>
        <v/>
      </c>
      <c r="I1803" s="34" t="str">
        <f>IF(L1803="Nő","",IF(Excel_BuiltIn__FilterDatabase__1[[#This Row],[Kor]]&gt;=18=AND(Excel_BuiltIn__FilterDatabase__1[[#This Row],[Kor]]&lt;=49),"Felnőtt ",""))</f>
        <v/>
      </c>
      <c r="J1803" s="34" t="str">
        <f>IF(L1803="Nő","",IF(Excel_BuiltIn__FilterDatabase__1[[#This Row],[Kor]]&gt;49=AND(Excel_BuiltIn__FilterDatabase__1[[#This Row],[Kor]]&lt;=59),"Senior ",""))</f>
        <v/>
      </c>
      <c r="K1803" s="34" t="str">
        <f>IF(L1803="Nő","",IF(Excel_BuiltIn__FilterDatabase__1[[#This Row],[Kor]]&gt;=60,"Super.s ",""))</f>
        <v xml:space="preserve">Super.s </v>
      </c>
      <c r="L1803" s="34" t="str">
        <f>IF(Excel_BuiltIn__FilterDatabase__1[[#This Row],[Nem]]="Nő","Lady","")</f>
        <v/>
      </c>
    </row>
    <row r="1804" spans="1:12" s="1" customFormat="1" ht="27.6">
      <c r="A1804" s="28">
        <v>5870</v>
      </c>
      <c r="B1804" s="28" t="s">
        <v>2702</v>
      </c>
      <c r="C1804" s="44" t="s">
        <v>589</v>
      </c>
      <c r="D1804" s="45"/>
      <c r="E1804" s="33" t="str">
        <f>IF(D1804&gt;0,($N$2-Excel_BuiltIn__FilterDatabase__1[[#This Row],[Szül Év.Hó.Nap]])/365.25,"0")</f>
        <v>0</v>
      </c>
      <c r="F1804" s="40"/>
      <c r="G1804" s="34" t="str">
        <f>CONCATENATE(H1804,Excel_BuiltIn__FilterDatabase__1[[#This Row],[Felnőtt]],Excel_BuiltIn__FilterDatabase__1[[#This Row],[Senior]],Excel_BuiltIn__FilterDatabase__1[[#This Row],[Super.s]],L1804)</f>
        <v xml:space="preserve">Super.s </v>
      </c>
      <c r="H1804" s="34" t="str">
        <f>IF(L1804="Nő","",IF(Excel_BuiltIn__FilterDatabase__1[[#This Row],[Kor]]&gt;=1=AND(Excel_BuiltIn__FilterDatabase__1[[#This Row],[Kor]]&lt;18),"Junior ",""))</f>
        <v/>
      </c>
      <c r="I1804" s="34" t="str">
        <f>IF(L1804="Nő","",IF(Excel_BuiltIn__FilterDatabase__1[[#This Row],[Kor]]&gt;=18=AND(Excel_BuiltIn__FilterDatabase__1[[#This Row],[Kor]]&lt;=49),"Felnőtt ",""))</f>
        <v/>
      </c>
      <c r="J1804" s="34" t="str">
        <f>IF(L1804="Nő","",IF(Excel_BuiltIn__FilterDatabase__1[[#This Row],[Kor]]&gt;49=AND(Excel_BuiltIn__FilterDatabase__1[[#This Row],[Kor]]&lt;=59),"Senior ",""))</f>
        <v/>
      </c>
      <c r="K1804" s="34" t="str">
        <f>IF(L1804="Nő","",IF(Excel_BuiltIn__FilterDatabase__1[[#This Row],[Kor]]&gt;=60,"Super.s ",""))</f>
        <v xml:space="preserve">Super.s </v>
      </c>
      <c r="L1804" s="34" t="str">
        <f>IF(Excel_BuiltIn__FilterDatabase__1[[#This Row],[Nem]]="Nő","Lady","")</f>
        <v/>
      </c>
    </row>
    <row r="1805" spans="1:12" s="1" customFormat="1" ht="13.8">
      <c r="A1805" s="28">
        <v>5871</v>
      </c>
      <c r="B1805" s="28" t="s">
        <v>1407</v>
      </c>
      <c r="C1805" s="44" t="s">
        <v>109</v>
      </c>
      <c r="D1805" s="45"/>
      <c r="E1805" s="33" t="str">
        <f>IF(D1805&gt;0,($N$2-Excel_BuiltIn__FilterDatabase__1[[#This Row],[Szül Év.Hó.Nap]])/365.25,"0")</f>
        <v>0</v>
      </c>
      <c r="F1805" s="40"/>
      <c r="G1805" s="34" t="str">
        <f>CONCATENATE(H1805,Excel_BuiltIn__FilterDatabase__1[[#This Row],[Felnőtt]],Excel_BuiltIn__FilterDatabase__1[[#This Row],[Senior]],Excel_BuiltIn__FilterDatabase__1[[#This Row],[Super.s]],L1805)</f>
        <v xml:space="preserve">Super.s </v>
      </c>
      <c r="H1805" s="34" t="str">
        <f>IF(L1805="Nő","",IF(Excel_BuiltIn__FilterDatabase__1[[#This Row],[Kor]]&gt;=1=AND(Excel_BuiltIn__FilterDatabase__1[[#This Row],[Kor]]&lt;18),"Junior ",""))</f>
        <v/>
      </c>
      <c r="I1805" s="34" t="str">
        <f>IF(L1805="Nő","",IF(Excel_BuiltIn__FilterDatabase__1[[#This Row],[Kor]]&gt;=18=AND(Excel_BuiltIn__FilterDatabase__1[[#This Row],[Kor]]&lt;=49),"Felnőtt ",""))</f>
        <v/>
      </c>
      <c r="J1805" s="34" t="str">
        <f>IF(L1805="Nő","",IF(Excel_BuiltIn__FilterDatabase__1[[#This Row],[Kor]]&gt;49=AND(Excel_BuiltIn__FilterDatabase__1[[#This Row],[Kor]]&lt;=59),"Senior ",""))</f>
        <v/>
      </c>
      <c r="K1805" s="34" t="str">
        <f>IF(L1805="Nő","",IF(Excel_BuiltIn__FilterDatabase__1[[#This Row],[Kor]]&gt;=60,"Super.s ",""))</f>
        <v xml:space="preserve">Super.s </v>
      </c>
      <c r="L1805" s="34" t="str">
        <f>IF(Excel_BuiltIn__FilterDatabase__1[[#This Row],[Nem]]="Nő","Lady","")</f>
        <v/>
      </c>
    </row>
    <row r="1806" spans="1:12" s="1" customFormat="1" ht="13.8">
      <c r="A1806" s="28">
        <v>5872</v>
      </c>
      <c r="B1806" s="28" t="s">
        <v>1639</v>
      </c>
      <c r="C1806" s="44" t="s">
        <v>114</v>
      </c>
      <c r="D1806" s="45"/>
      <c r="E1806" s="33" t="str">
        <f>IF(D1806&gt;0,($N$2-Excel_BuiltIn__FilterDatabase__1[[#This Row],[Szül Év.Hó.Nap]])/365.25,"0")</f>
        <v>0</v>
      </c>
      <c r="F1806" s="40"/>
      <c r="G1806" s="34" t="str">
        <f>CONCATENATE(H1806,Excel_BuiltIn__FilterDatabase__1[[#This Row],[Felnőtt]],Excel_BuiltIn__FilterDatabase__1[[#This Row],[Senior]],Excel_BuiltIn__FilterDatabase__1[[#This Row],[Super.s]],L1806)</f>
        <v xml:space="preserve">Super.s </v>
      </c>
      <c r="H1806" s="34" t="str">
        <f>IF(L1806="Nő","",IF(Excel_BuiltIn__FilterDatabase__1[[#This Row],[Kor]]&gt;=1=AND(Excel_BuiltIn__FilterDatabase__1[[#This Row],[Kor]]&lt;18),"Junior ",""))</f>
        <v/>
      </c>
      <c r="I1806" s="34" t="str">
        <f>IF(L1806="Nő","",IF(Excel_BuiltIn__FilterDatabase__1[[#This Row],[Kor]]&gt;=18=AND(Excel_BuiltIn__FilterDatabase__1[[#This Row],[Kor]]&lt;=49),"Felnőtt ",""))</f>
        <v/>
      </c>
      <c r="J1806" s="34" t="str">
        <f>IF(L1806="Nő","",IF(Excel_BuiltIn__FilterDatabase__1[[#This Row],[Kor]]&gt;49=AND(Excel_BuiltIn__FilterDatabase__1[[#This Row],[Kor]]&lt;=59),"Senior ",""))</f>
        <v/>
      </c>
      <c r="K1806" s="34" t="str">
        <f>IF(L1806="Nő","",IF(Excel_BuiltIn__FilterDatabase__1[[#This Row],[Kor]]&gt;=60,"Super.s ",""))</f>
        <v xml:space="preserve">Super.s </v>
      </c>
      <c r="L1806" s="34" t="str">
        <f>IF(Excel_BuiltIn__FilterDatabase__1[[#This Row],[Nem]]="Nő","Lady","")</f>
        <v/>
      </c>
    </row>
    <row r="1807" spans="1:12" s="1" customFormat="1" ht="13.8">
      <c r="A1807" s="28">
        <v>5879</v>
      </c>
      <c r="B1807" s="28" t="s">
        <v>1408</v>
      </c>
      <c r="C1807" s="44" t="s">
        <v>962</v>
      </c>
      <c r="D1807" s="45"/>
      <c r="E1807" s="33" t="str">
        <f>IF(D1807&gt;0,($N$2-Excel_BuiltIn__FilterDatabase__1[[#This Row],[Szül Év.Hó.Nap]])/365.25,"0")</f>
        <v>0</v>
      </c>
      <c r="F1807" s="40"/>
      <c r="G1807" s="34" t="str">
        <f>CONCATENATE(H1807,Excel_BuiltIn__FilterDatabase__1[[#This Row],[Felnőtt]],Excel_BuiltIn__FilterDatabase__1[[#This Row],[Senior]],Excel_BuiltIn__FilterDatabase__1[[#This Row],[Super.s]],L1807)</f>
        <v xml:space="preserve">Super.s </v>
      </c>
      <c r="H1807" s="34" t="str">
        <f>IF(L1807="Nő","",IF(Excel_BuiltIn__FilterDatabase__1[[#This Row],[Kor]]&gt;=1=AND(Excel_BuiltIn__FilterDatabase__1[[#This Row],[Kor]]&lt;18),"Junior ",""))</f>
        <v/>
      </c>
      <c r="I1807" s="34" t="str">
        <f>IF(L1807="Nő","",IF(Excel_BuiltIn__FilterDatabase__1[[#This Row],[Kor]]&gt;=18=AND(Excel_BuiltIn__FilterDatabase__1[[#This Row],[Kor]]&lt;=49),"Felnőtt ",""))</f>
        <v/>
      </c>
      <c r="J1807" s="34" t="str">
        <f>IF(L1807="Nő","",IF(Excel_BuiltIn__FilterDatabase__1[[#This Row],[Kor]]&gt;49=AND(Excel_BuiltIn__FilterDatabase__1[[#This Row],[Kor]]&lt;=59),"Senior ",""))</f>
        <v/>
      </c>
      <c r="K1807" s="34" t="str">
        <f>IF(L1807="Nő","",IF(Excel_BuiltIn__FilterDatabase__1[[#This Row],[Kor]]&gt;=60,"Super.s ",""))</f>
        <v xml:space="preserve">Super.s </v>
      </c>
      <c r="L1807" s="34" t="str">
        <f>IF(Excel_BuiltIn__FilterDatabase__1[[#This Row],[Nem]]="Nő","Lady","")</f>
        <v/>
      </c>
    </row>
    <row r="1808" spans="1:12" s="1" customFormat="1" ht="21">
      <c r="A1808" s="28">
        <v>5880</v>
      </c>
      <c r="B1808" s="28" t="s">
        <v>2209</v>
      </c>
      <c r="C1808" s="44" t="s">
        <v>968</v>
      </c>
      <c r="D1808" s="45"/>
      <c r="E1808" s="33" t="str">
        <f>IF(D1808&gt;0,($N$2-Excel_BuiltIn__FilterDatabase__1[[#This Row],[Szül Év.Hó.Nap]])/365.25,"0")</f>
        <v>0</v>
      </c>
      <c r="F1808" s="40"/>
      <c r="G1808" s="34" t="str">
        <f>CONCATENATE(H1808,Excel_BuiltIn__FilterDatabase__1[[#This Row],[Felnőtt]],Excel_BuiltIn__FilterDatabase__1[[#This Row],[Senior]],Excel_BuiltIn__FilterDatabase__1[[#This Row],[Super.s]],L1808)</f>
        <v xml:space="preserve">Super.s </v>
      </c>
      <c r="H1808" s="34" t="str">
        <f>IF(L1808="Nő","",IF(Excel_BuiltIn__FilterDatabase__1[[#This Row],[Kor]]&gt;=1=AND(Excel_BuiltIn__FilterDatabase__1[[#This Row],[Kor]]&lt;18),"Junior ",""))</f>
        <v/>
      </c>
      <c r="I1808" s="34" t="str">
        <f>IF(L1808="Nő","",IF(Excel_BuiltIn__FilterDatabase__1[[#This Row],[Kor]]&gt;=18=AND(Excel_BuiltIn__FilterDatabase__1[[#This Row],[Kor]]&lt;=49),"Felnőtt ",""))</f>
        <v/>
      </c>
      <c r="J1808" s="34" t="str">
        <f>IF(L1808="Nő","",IF(Excel_BuiltIn__FilterDatabase__1[[#This Row],[Kor]]&gt;49=AND(Excel_BuiltIn__FilterDatabase__1[[#This Row],[Kor]]&lt;=59),"Senior ",""))</f>
        <v/>
      </c>
      <c r="K1808" s="34" t="str">
        <f>IF(L1808="Nő","",IF(Excel_BuiltIn__FilterDatabase__1[[#This Row],[Kor]]&gt;=60,"Super.s ",""))</f>
        <v xml:space="preserve">Super.s </v>
      </c>
      <c r="L1808" s="34" t="str">
        <f>IF(Excel_BuiltIn__FilterDatabase__1[[#This Row],[Nem]]="Nő","Lady","")</f>
        <v/>
      </c>
    </row>
    <row r="1809" spans="1:12" s="1" customFormat="1" ht="27.6">
      <c r="A1809" s="28">
        <v>5881</v>
      </c>
      <c r="B1809" s="28" t="s">
        <v>1640</v>
      </c>
      <c r="C1809" s="44" t="s">
        <v>85</v>
      </c>
      <c r="D1809" s="45"/>
      <c r="E1809" s="33" t="str">
        <f>IF(D1809&gt;0,($N$2-Excel_BuiltIn__FilterDatabase__1[[#This Row],[Szül Év.Hó.Nap]])/365.25,"0")</f>
        <v>0</v>
      </c>
      <c r="F1809" s="40"/>
      <c r="G1809" s="34" t="str">
        <f>CONCATENATE(H1809,Excel_BuiltIn__FilterDatabase__1[[#This Row],[Felnőtt]],Excel_BuiltIn__FilterDatabase__1[[#This Row],[Senior]],Excel_BuiltIn__FilterDatabase__1[[#This Row],[Super.s]],L1809)</f>
        <v xml:space="preserve">Super.s </v>
      </c>
      <c r="H1809" s="34" t="str">
        <f>IF(L1809="Nő","",IF(Excel_BuiltIn__FilterDatabase__1[[#This Row],[Kor]]&gt;=1=AND(Excel_BuiltIn__FilterDatabase__1[[#This Row],[Kor]]&lt;18),"Junior ",""))</f>
        <v/>
      </c>
      <c r="I1809" s="34" t="str">
        <f>IF(L1809="Nő","",IF(Excel_BuiltIn__FilterDatabase__1[[#This Row],[Kor]]&gt;=18=AND(Excel_BuiltIn__FilterDatabase__1[[#This Row],[Kor]]&lt;=49),"Felnőtt ",""))</f>
        <v/>
      </c>
      <c r="J1809" s="34" t="str">
        <f>IF(L1809="Nő","",IF(Excel_BuiltIn__FilterDatabase__1[[#This Row],[Kor]]&gt;49=AND(Excel_BuiltIn__FilterDatabase__1[[#This Row],[Kor]]&lt;=59),"Senior ",""))</f>
        <v/>
      </c>
      <c r="K1809" s="34" t="str">
        <f>IF(L1809="Nő","",IF(Excel_BuiltIn__FilterDatabase__1[[#This Row],[Kor]]&gt;=60,"Super.s ",""))</f>
        <v xml:space="preserve">Super.s </v>
      </c>
      <c r="L1809" s="34" t="str">
        <f>IF(Excel_BuiltIn__FilterDatabase__1[[#This Row],[Nem]]="Nő","Lady","")</f>
        <v/>
      </c>
    </row>
    <row r="1810" spans="1:12" s="1" customFormat="1" ht="13.8">
      <c r="A1810" s="28">
        <v>5882</v>
      </c>
      <c r="B1810" s="28" t="s">
        <v>1409</v>
      </c>
      <c r="C1810" s="44" t="s">
        <v>85</v>
      </c>
      <c r="D1810" s="45"/>
      <c r="E1810" s="33" t="str">
        <f>IF(D1810&gt;0,($N$2-Excel_BuiltIn__FilterDatabase__1[[#This Row],[Szül Év.Hó.Nap]])/365.25,"0")</f>
        <v>0</v>
      </c>
      <c r="F1810" s="40"/>
      <c r="G1810" s="34" t="str">
        <f>CONCATENATE(H1810,Excel_BuiltIn__FilterDatabase__1[[#This Row],[Felnőtt]],Excel_BuiltIn__FilterDatabase__1[[#This Row],[Senior]],Excel_BuiltIn__FilterDatabase__1[[#This Row],[Super.s]],L1810)</f>
        <v xml:space="preserve">Super.s </v>
      </c>
      <c r="H1810" s="34" t="str">
        <f>IF(L1810="Nő","",IF(Excel_BuiltIn__FilterDatabase__1[[#This Row],[Kor]]&gt;=1=AND(Excel_BuiltIn__FilterDatabase__1[[#This Row],[Kor]]&lt;18),"Junior ",""))</f>
        <v/>
      </c>
      <c r="I1810" s="34" t="str">
        <f>IF(L1810="Nő","",IF(Excel_BuiltIn__FilterDatabase__1[[#This Row],[Kor]]&gt;=18=AND(Excel_BuiltIn__FilterDatabase__1[[#This Row],[Kor]]&lt;=49),"Felnőtt ",""))</f>
        <v/>
      </c>
      <c r="J1810" s="34" t="str">
        <f>IF(L1810="Nő","",IF(Excel_BuiltIn__FilterDatabase__1[[#This Row],[Kor]]&gt;49=AND(Excel_BuiltIn__FilterDatabase__1[[#This Row],[Kor]]&lt;=59),"Senior ",""))</f>
        <v/>
      </c>
      <c r="K1810" s="34" t="str">
        <f>IF(L1810="Nő","",IF(Excel_BuiltIn__FilterDatabase__1[[#This Row],[Kor]]&gt;=60,"Super.s ",""))</f>
        <v xml:space="preserve">Super.s </v>
      </c>
      <c r="L1810" s="34" t="str">
        <f>IF(Excel_BuiltIn__FilterDatabase__1[[#This Row],[Nem]]="Nő","Lady","")</f>
        <v/>
      </c>
    </row>
    <row r="1811" spans="1:12" s="1" customFormat="1" ht="13.8">
      <c r="A1811" s="28">
        <v>5886</v>
      </c>
      <c r="B1811" s="28" t="s">
        <v>1410</v>
      </c>
      <c r="C1811" s="44" t="s">
        <v>599</v>
      </c>
      <c r="D1811" s="45"/>
      <c r="E1811" s="33" t="str">
        <f>IF(D1811&gt;0,($N$2-Excel_BuiltIn__FilterDatabase__1[[#This Row],[Szül Év.Hó.Nap]])/365.25,"0")</f>
        <v>0</v>
      </c>
      <c r="F1811" s="40"/>
      <c r="G1811" s="34" t="str">
        <f>CONCATENATE(H1811,Excel_BuiltIn__FilterDatabase__1[[#This Row],[Felnőtt]],Excel_BuiltIn__FilterDatabase__1[[#This Row],[Senior]],Excel_BuiltIn__FilterDatabase__1[[#This Row],[Super.s]],L1811)</f>
        <v xml:space="preserve">Super.s </v>
      </c>
      <c r="H1811" s="34" t="str">
        <f>IF(L1811="Nő","",IF(Excel_BuiltIn__FilterDatabase__1[[#This Row],[Kor]]&gt;=1=AND(Excel_BuiltIn__FilterDatabase__1[[#This Row],[Kor]]&lt;18),"Junior ",""))</f>
        <v/>
      </c>
      <c r="I1811" s="34" t="str">
        <f>IF(L1811="Nő","",IF(Excel_BuiltIn__FilterDatabase__1[[#This Row],[Kor]]&gt;=18=AND(Excel_BuiltIn__FilterDatabase__1[[#This Row],[Kor]]&lt;=49),"Felnőtt ",""))</f>
        <v/>
      </c>
      <c r="J1811" s="34" t="str">
        <f>IF(L1811="Nő","",IF(Excel_BuiltIn__FilterDatabase__1[[#This Row],[Kor]]&gt;49=AND(Excel_BuiltIn__FilterDatabase__1[[#This Row],[Kor]]&lt;=59),"Senior ",""))</f>
        <v/>
      </c>
      <c r="K1811" s="34" t="str">
        <f>IF(L1811="Nő","",IF(Excel_BuiltIn__FilterDatabase__1[[#This Row],[Kor]]&gt;=60,"Super.s ",""))</f>
        <v xml:space="preserve">Super.s </v>
      </c>
      <c r="L1811" s="34" t="str">
        <f>IF(Excel_BuiltIn__FilterDatabase__1[[#This Row],[Nem]]="Nő","Lady","")</f>
        <v/>
      </c>
    </row>
    <row r="1812" spans="1:12" s="1" customFormat="1" ht="13.8">
      <c r="A1812" s="28">
        <v>5888</v>
      </c>
      <c r="B1812" s="28" t="s">
        <v>2703</v>
      </c>
      <c r="C1812" s="44" t="s">
        <v>599</v>
      </c>
      <c r="D1812" s="45"/>
      <c r="E1812" s="33" t="str">
        <f>IF(D1812&gt;0,($N$2-Excel_BuiltIn__FilterDatabase__1[[#This Row],[Szül Év.Hó.Nap]])/365.25,"0")</f>
        <v>0</v>
      </c>
      <c r="F1812" s="40"/>
      <c r="G1812" s="34" t="str">
        <f>CONCATENATE(H1812,Excel_BuiltIn__FilterDatabase__1[[#This Row],[Felnőtt]],Excel_BuiltIn__FilterDatabase__1[[#This Row],[Senior]],Excel_BuiltIn__FilterDatabase__1[[#This Row],[Super.s]],L1812)</f>
        <v xml:space="preserve">Super.s </v>
      </c>
      <c r="H1812" s="34" t="str">
        <f>IF(L1812="Nő","",IF(Excel_BuiltIn__FilterDatabase__1[[#This Row],[Kor]]&gt;=1=AND(Excel_BuiltIn__FilterDatabase__1[[#This Row],[Kor]]&lt;18),"Junior ",""))</f>
        <v/>
      </c>
      <c r="I1812" s="34" t="str">
        <f>IF(L1812="Nő","",IF(Excel_BuiltIn__FilterDatabase__1[[#This Row],[Kor]]&gt;=18=AND(Excel_BuiltIn__FilterDatabase__1[[#This Row],[Kor]]&lt;=49),"Felnőtt ",""))</f>
        <v/>
      </c>
      <c r="J1812" s="34" t="str">
        <f>IF(L1812="Nő","",IF(Excel_BuiltIn__FilterDatabase__1[[#This Row],[Kor]]&gt;49=AND(Excel_BuiltIn__FilterDatabase__1[[#This Row],[Kor]]&lt;=59),"Senior ",""))</f>
        <v/>
      </c>
      <c r="K1812" s="34" t="str">
        <f>IF(L1812="Nő","",IF(Excel_BuiltIn__FilterDatabase__1[[#This Row],[Kor]]&gt;=60,"Super.s ",""))</f>
        <v xml:space="preserve">Super.s </v>
      </c>
      <c r="L1812" s="34" t="str">
        <f>IF(Excel_BuiltIn__FilterDatabase__1[[#This Row],[Nem]]="Nő","Lady","")</f>
        <v/>
      </c>
    </row>
    <row r="1813" spans="1:12" s="1" customFormat="1" ht="27.6">
      <c r="A1813" s="28">
        <v>5889</v>
      </c>
      <c r="B1813" s="28" t="s">
        <v>2210</v>
      </c>
      <c r="C1813" s="44" t="s">
        <v>959</v>
      </c>
      <c r="D1813" s="45"/>
      <c r="E1813" s="33" t="str">
        <f>IF(D1813&gt;0,($N$2-Excel_BuiltIn__FilterDatabase__1[[#This Row],[Szül Év.Hó.Nap]])/365.25,"0")</f>
        <v>0</v>
      </c>
      <c r="F1813" s="40"/>
      <c r="G1813" s="34" t="str">
        <f>CONCATENATE(H1813,Excel_BuiltIn__FilterDatabase__1[[#This Row],[Felnőtt]],Excel_BuiltIn__FilterDatabase__1[[#This Row],[Senior]],Excel_BuiltIn__FilterDatabase__1[[#This Row],[Super.s]],L1813)</f>
        <v xml:space="preserve">Super.s </v>
      </c>
      <c r="H1813" s="34" t="str">
        <f>IF(L1813="Nő","",IF(Excel_BuiltIn__FilterDatabase__1[[#This Row],[Kor]]&gt;=1=AND(Excel_BuiltIn__FilterDatabase__1[[#This Row],[Kor]]&lt;18),"Junior ",""))</f>
        <v/>
      </c>
      <c r="I1813" s="34" t="str">
        <f>IF(L1813="Nő","",IF(Excel_BuiltIn__FilterDatabase__1[[#This Row],[Kor]]&gt;=18=AND(Excel_BuiltIn__FilterDatabase__1[[#This Row],[Kor]]&lt;=49),"Felnőtt ",""))</f>
        <v/>
      </c>
      <c r="J1813" s="34" t="str">
        <f>IF(L1813="Nő","",IF(Excel_BuiltIn__FilterDatabase__1[[#This Row],[Kor]]&gt;49=AND(Excel_BuiltIn__FilterDatabase__1[[#This Row],[Kor]]&lt;=59),"Senior ",""))</f>
        <v/>
      </c>
      <c r="K1813" s="34" t="str">
        <f>IF(L1813="Nő","",IF(Excel_BuiltIn__FilterDatabase__1[[#This Row],[Kor]]&gt;=60,"Super.s ",""))</f>
        <v xml:space="preserve">Super.s </v>
      </c>
      <c r="L1813" s="34" t="str">
        <f>IF(Excel_BuiltIn__FilterDatabase__1[[#This Row],[Nem]]="Nő","Lady","")</f>
        <v/>
      </c>
    </row>
    <row r="1814" spans="1:12" s="1" customFormat="1" ht="27.6">
      <c r="A1814" s="28">
        <v>5892</v>
      </c>
      <c r="B1814" s="28" t="s">
        <v>1411</v>
      </c>
      <c r="C1814" s="44" t="s">
        <v>1002</v>
      </c>
      <c r="D1814" s="45"/>
      <c r="E1814" s="33" t="str">
        <f>IF(D1814&gt;0,($N$2-Excel_BuiltIn__FilterDatabase__1[[#This Row],[Szül Év.Hó.Nap]])/365.25,"0")</f>
        <v>0</v>
      </c>
      <c r="F1814" s="40"/>
      <c r="G1814" s="34" t="str">
        <f>CONCATENATE(H1814,Excel_BuiltIn__FilterDatabase__1[[#This Row],[Felnőtt]],Excel_BuiltIn__FilterDatabase__1[[#This Row],[Senior]],Excel_BuiltIn__FilterDatabase__1[[#This Row],[Super.s]],L1814)</f>
        <v xml:space="preserve">Super.s </v>
      </c>
      <c r="H1814" s="34" t="str">
        <f>IF(L1814="Nő","",IF(Excel_BuiltIn__FilterDatabase__1[[#This Row],[Kor]]&gt;=1=AND(Excel_BuiltIn__FilterDatabase__1[[#This Row],[Kor]]&lt;18),"Junior ",""))</f>
        <v/>
      </c>
      <c r="I1814" s="34" t="str">
        <f>IF(L1814="Nő","",IF(Excel_BuiltIn__FilterDatabase__1[[#This Row],[Kor]]&gt;=18=AND(Excel_BuiltIn__FilterDatabase__1[[#This Row],[Kor]]&lt;=49),"Felnőtt ",""))</f>
        <v/>
      </c>
      <c r="J1814" s="34" t="str">
        <f>IF(L1814="Nő","",IF(Excel_BuiltIn__FilterDatabase__1[[#This Row],[Kor]]&gt;49=AND(Excel_BuiltIn__FilterDatabase__1[[#This Row],[Kor]]&lt;=59),"Senior ",""))</f>
        <v/>
      </c>
      <c r="K1814" s="34" t="str">
        <f>IF(L1814="Nő","",IF(Excel_BuiltIn__FilterDatabase__1[[#This Row],[Kor]]&gt;=60,"Super.s ",""))</f>
        <v xml:space="preserve">Super.s </v>
      </c>
      <c r="L1814" s="34" t="str">
        <f>IF(Excel_BuiltIn__FilterDatabase__1[[#This Row],[Nem]]="Nő","Lady","")</f>
        <v/>
      </c>
    </row>
    <row r="1815" spans="1:12" s="1" customFormat="1" ht="13.8">
      <c r="A1815" s="28">
        <v>5894</v>
      </c>
      <c r="B1815" s="28" t="s">
        <v>171</v>
      </c>
      <c r="C1815" s="44" t="s">
        <v>109</v>
      </c>
      <c r="D1815" s="45"/>
      <c r="E1815" s="33" t="str">
        <f>IF(D1815&gt;0,($N$2-Excel_BuiltIn__FilterDatabase__1[[#This Row],[Szül Év.Hó.Nap]])/365.25,"0")</f>
        <v>0</v>
      </c>
      <c r="F1815" s="40"/>
      <c r="G1815" s="34" t="str">
        <f>CONCATENATE(H1815,Excel_BuiltIn__FilterDatabase__1[[#This Row],[Felnőtt]],Excel_BuiltIn__FilterDatabase__1[[#This Row],[Senior]],Excel_BuiltIn__FilterDatabase__1[[#This Row],[Super.s]],L1815)</f>
        <v xml:space="preserve">Super.s </v>
      </c>
      <c r="H1815" s="34" t="str">
        <f>IF(L1815="Nő","",IF(Excel_BuiltIn__FilterDatabase__1[[#This Row],[Kor]]&gt;=1=AND(Excel_BuiltIn__FilterDatabase__1[[#This Row],[Kor]]&lt;18),"Junior ",""))</f>
        <v/>
      </c>
      <c r="I1815" s="34" t="str">
        <f>IF(L1815="Nő","",IF(Excel_BuiltIn__FilterDatabase__1[[#This Row],[Kor]]&gt;=18=AND(Excel_BuiltIn__FilterDatabase__1[[#This Row],[Kor]]&lt;=49),"Felnőtt ",""))</f>
        <v/>
      </c>
      <c r="J1815" s="34" t="str">
        <f>IF(L1815="Nő","",IF(Excel_BuiltIn__FilterDatabase__1[[#This Row],[Kor]]&gt;49=AND(Excel_BuiltIn__FilterDatabase__1[[#This Row],[Kor]]&lt;=59),"Senior ",""))</f>
        <v/>
      </c>
      <c r="K1815" s="34" t="str">
        <f>IF(L1815="Nő","",IF(Excel_BuiltIn__FilterDatabase__1[[#This Row],[Kor]]&gt;=60,"Super.s ",""))</f>
        <v xml:space="preserve">Super.s </v>
      </c>
      <c r="L1815" s="34" t="str">
        <f>IF(Excel_BuiltIn__FilterDatabase__1[[#This Row],[Nem]]="Nő","Lady","")</f>
        <v/>
      </c>
    </row>
    <row r="1816" spans="1:12" s="1" customFormat="1" ht="13.8">
      <c r="A1816" s="28">
        <v>5895</v>
      </c>
      <c r="B1816" s="28" t="s">
        <v>1412</v>
      </c>
      <c r="C1816" s="44" t="s">
        <v>85</v>
      </c>
      <c r="D1816" s="45"/>
      <c r="E1816" s="33" t="str">
        <f>IF(D1816&gt;0,($N$2-Excel_BuiltIn__FilterDatabase__1[[#This Row],[Szül Év.Hó.Nap]])/365.25,"0")</f>
        <v>0</v>
      </c>
      <c r="F1816" s="40"/>
      <c r="G1816" s="34" t="str">
        <f>CONCATENATE(H1816,Excel_BuiltIn__FilterDatabase__1[[#This Row],[Felnőtt]],Excel_BuiltIn__FilterDatabase__1[[#This Row],[Senior]],Excel_BuiltIn__FilterDatabase__1[[#This Row],[Super.s]],L1816)</f>
        <v xml:space="preserve">Super.s </v>
      </c>
      <c r="H1816" s="34" t="str">
        <f>IF(L1816="Nő","",IF(Excel_BuiltIn__FilterDatabase__1[[#This Row],[Kor]]&gt;=1=AND(Excel_BuiltIn__FilterDatabase__1[[#This Row],[Kor]]&lt;18),"Junior ",""))</f>
        <v/>
      </c>
      <c r="I1816" s="34" t="str">
        <f>IF(L1816="Nő","",IF(Excel_BuiltIn__FilterDatabase__1[[#This Row],[Kor]]&gt;=18=AND(Excel_BuiltIn__FilterDatabase__1[[#This Row],[Kor]]&lt;=49),"Felnőtt ",""))</f>
        <v/>
      </c>
      <c r="J1816" s="34" t="str">
        <f>IF(L1816="Nő","",IF(Excel_BuiltIn__FilterDatabase__1[[#This Row],[Kor]]&gt;49=AND(Excel_BuiltIn__FilterDatabase__1[[#This Row],[Kor]]&lt;=59),"Senior ",""))</f>
        <v/>
      </c>
      <c r="K1816" s="34" t="str">
        <f>IF(L1816="Nő","",IF(Excel_BuiltIn__FilterDatabase__1[[#This Row],[Kor]]&gt;=60,"Super.s ",""))</f>
        <v xml:space="preserve">Super.s </v>
      </c>
      <c r="L1816" s="34" t="str">
        <f>IF(Excel_BuiltIn__FilterDatabase__1[[#This Row],[Nem]]="Nő","Lady","")</f>
        <v/>
      </c>
    </row>
    <row r="1817" spans="1:12" s="1" customFormat="1" ht="13.8">
      <c r="A1817" s="28">
        <v>5901</v>
      </c>
      <c r="B1817" s="28" t="s">
        <v>1413</v>
      </c>
      <c r="C1817" s="44" t="s">
        <v>85</v>
      </c>
      <c r="D1817" s="45"/>
      <c r="E1817" s="33" t="str">
        <f>IF(D1817&gt;0,($N$2-Excel_BuiltIn__FilterDatabase__1[[#This Row],[Szül Év.Hó.Nap]])/365.25,"0")</f>
        <v>0</v>
      </c>
      <c r="F1817" s="40"/>
      <c r="G1817" s="34" t="str">
        <f>CONCATENATE(H1817,Excel_BuiltIn__FilterDatabase__1[[#This Row],[Felnőtt]],Excel_BuiltIn__FilterDatabase__1[[#This Row],[Senior]],Excel_BuiltIn__FilterDatabase__1[[#This Row],[Super.s]],L1817)</f>
        <v xml:space="preserve">Super.s </v>
      </c>
      <c r="H1817" s="34" t="str">
        <f>IF(L1817="Nő","",IF(Excel_BuiltIn__FilterDatabase__1[[#This Row],[Kor]]&gt;=1=AND(Excel_BuiltIn__FilterDatabase__1[[#This Row],[Kor]]&lt;18),"Junior ",""))</f>
        <v/>
      </c>
      <c r="I1817" s="34" t="str">
        <f>IF(L1817="Nő","",IF(Excel_BuiltIn__FilterDatabase__1[[#This Row],[Kor]]&gt;=18=AND(Excel_BuiltIn__FilterDatabase__1[[#This Row],[Kor]]&lt;=49),"Felnőtt ",""))</f>
        <v/>
      </c>
      <c r="J1817" s="34" t="str">
        <f>IF(L1817="Nő","",IF(Excel_BuiltIn__FilterDatabase__1[[#This Row],[Kor]]&gt;49=AND(Excel_BuiltIn__FilterDatabase__1[[#This Row],[Kor]]&lt;=59),"Senior ",""))</f>
        <v/>
      </c>
      <c r="K1817" s="34" t="str">
        <f>IF(L1817="Nő","",IF(Excel_BuiltIn__FilterDatabase__1[[#This Row],[Kor]]&gt;=60,"Super.s ",""))</f>
        <v xml:space="preserve">Super.s </v>
      </c>
      <c r="L1817" s="34" t="str">
        <f>IF(Excel_BuiltIn__FilterDatabase__1[[#This Row],[Nem]]="Nő","Lady","")</f>
        <v/>
      </c>
    </row>
    <row r="1818" spans="1:12" s="1" customFormat="1" ht="13.8">
      <c r="A1818" s="28">
        <v>5906</v>
      </c>
      <c r="B1818" s="28" t="s">
        <v>1414</v>
      </c>
      <c r="C1818" s="44" t="s">
        <v>2364</v>
      </c>
      <c r="D1818" s="45"/>
      <c r="E1818" s="33" t="str">
        <f>IF(D1818&gt;0,($N$2-Excel_BuiltIn__FilterDatabase__1[[#This Row],[Szül Év.Hó.Nap]])/365.25,"0")</f>
        <v>0</v>
      </c>
      <c r="F1818" s="40"/>
      <c r="G1818" s="34" t="str">
        <f>CONCATENATE(H1818,Excel_BuiltIn__FilterDatabase__1[[#This Row],[Felnőtt]],Excel_BuiltIn__FilterDatabase__1[[#This Row],[Senior]],Excel_BuiltIn__FilterDatabase__1[[#This Row],[Super.s]],L1818)</f>
        <v xml:space="preserve">Super.s </v>
      </c>
      <c r="H1818" s="34" t="str">
        <f>IF(L1818="Nő","",IF(Excel_BuiltIn__FilterDatabase__1[[#This Row],[Kor]]&gt;=1=AND(Excel_BuiltIn__FilterDatabase__1[[#This Row],[Kor]]&lt;18),"Junior ",""))</f>
        <v/>
      </c>
      <c r="I1818" s="34" t="str">
        <f>IF(L1818="Nő","",IF(Excel_BuiltIn__FilterDatabase__1[[#This Row],[Kor]]&gt;=18=AND(Excel_BuiltIn__FilterDatabase__1[[#This Row],[Kor]]&lt;=49),"Felnőtt ",""))</f>
        <v/>
      </c>
      <c r="J1818" s="34" t="str">
        <f>IF(L1818="Nő","",IF(Excel_BuiltIn__FilterDatabase__1[[#This Row],[Kor]]&gt;49=AND(Excel_BuiltIn__FilterDatabase__1[[#This Row],[Kor]]&lt;=59),"Senior ",""))</f>
        <v/>
      </c>
      <c r="K1818" s="34" t="str">
        <f>IF(L1818="Nő","",IF(Excel_BuiltIn__FilterDatabase__1[[#This Row],[Kor]]&gt;=60,"Super.s ",""))</f>
        <v xml:space="preserve">Super.s </v>
      </c>
      <c r="L1818" s="34" t="str">
        <f>IF(Excel_BuiltIn__FilterDatabase__1[[#This Row],[Nem]]="Nő","Lady","")</f>
        <v/>
      </c>
    </row>
    <row r="1819" spans="1:12" s="1" customFormat="1" ht="13.8">
      <c r="A1819" s="28">
        <v>5907</v>
      </c>
      <c r="B1819" s="28" t="s">
        <v>1415</v>
      </c>
      <c r="C1819" s="44" t="s">
        <v>1634</v>
      </c>
      <c r="D1819" s="45"/>
      <c r="E1819" s="33" t="str">
        <f>IF(D1819&gt;0,($N$2-Excel_BuiltIn__FilterDatabase__1[[#This Row],[Szül Év.Hó.Nap]])/365.25,"0")</f>
        <v>0</v>
      </c>
      <c r="F1819" s="40"/>
      <c r="G1819" s="34" t="str">
        <f>CONCATENATE(H1819,Excel_BuiltIn__FilterDatabase__1[[#This Row],[Felnőtt]],Excel_BuiltIn__FilterDatabase__1[[#This Row],[Senior]],Excel_BuiltIn__FilterDatabase__1[[#This Row],[Super.s]],L1819)</f>
        <v xml:space="preserve">Super.s </v>
      </c>
      <c r="H1819" s="34" t="str">
        <f>IF(L1819="Nő","",IF(Excel_BuiltIn__FilterDatabase__1[[#This Row],[Kor]]&gt;=1=AND(Excel_BuiltIn__FilterDatabase__1[[#This Row],[Kor]]&lt;18),"Junior ",""))</f>
        <v/>
      </c>
      <c r="I1819" s="34" t="str">
        <f>IF(L1819="Nő","",IF(Excel_BuiltIn__FilterDatabase__1[[#This Row],[Kor]]&gt;=18=AND(Excel_BuiltIn__FilterDatabase__1[[#This Row],[Kor]]&lt;=49),"Felnőtt ",""))</f>
        <v/>
      </c>
      <c r="J1819" s="34" t="str">
        <f>IF(L1819="Nő","",IF(Excel_BuiltIn__FilterDatabase__1[[#This Row],[Kor]]&gt;49=AND(Excel_BuiltIn__FilterDatabase__1[[#This Row],[Kor]]&lt;=59),"Senior ",""))</f>
        <v/>
      </c>
      <c r="K1819" s="34" t="str">
        <f>IF(L1819="Nő","",IF(Excel_BuiltIn__FilterDatabase__1[[#This Row],[Kor]]&gt;=60,"Super.s ",""))</f>
        <v xml:space="preserve">Super.s </v>
      </c>
      <c r="L1819" s="34" t="str">
        <f>IF(Excel_BuiltIn__FilterDatabase__1[[#This Row],[Nem]]="Nő","Lady","")</f>
        <v/>
      </c>
    </row>
    <row r="1820" spans="1:12" s="1" customFormat="1" ht="13.8">
      <c r="A1820" s="28">
        <v>5908</v>
      </c>
      <c r="B1820" s="28" t="s">
        <v>2211</v>
      </c>
      <c r="C1820" s="44" t="s">
        <v>959</v>
      </c>
      <c r="D1820" s="45"/>
      <c r="E1820" s="33" t="str">
        <f>IF(D1820&gt;0,($N$2-Excel_BuiltIn__FilterDatabase__1[[#This Row],[Szül Év.Hó.Nap]])/365.25,"0")</f>
        <v>0</v>
      </c>
      <c r="F1820" s="40"/>
      <c r="G1820" s="34" t="str">
        <f>CONCATENATE(H1820,Excel_BuiltIn__FilterDatabase__1[[#This Row],[Felnőtt]],Excel_BuiltIn__FilterDatabase__1[[#This Row],[Senior]],Excel_BuiltIn__FilterDatabase__1[[#This Row],[Super.s]],L1820)</f>
        <v xml:space="preserve">Super.s </v>
      </c>
      <c r="H1820" s="34" t="str">
        <f>IF(L1820="Nő","",IF(Excel_BuiltIn__FilterDatabase__1[[#This Row],[Kor]]&gt;=1=AND(Excel_BuiltIn__FilterDatabase__1[[#This Row],[Kor]]&lt;18),"Junior ",""))</f>
        <v/>
      </c>
      <c r="I1820" s="34" t="str">
        <f>IF(L1820="Nő","",IF(Excel_BuiltIn__FilterDatabase__1[[#This Row],[Kor]]&gt;=18=AND(Excel_BuiltIn__FilterDatabase__1[[#This Row],[Kor]]&lt;=49),"Felnőtt ",""))</f>
        <v/>
      </c>
      <c r="J1820" s="34" t="str">
        <f>IF(L1820="Nő","",IF(Excel_BuiltIn__FilterDatabase__1[[#This Row],[Kor]]&gt;49=AND(Excel_BuiltIn__FilterDatabase__1[[#This Row],[Kor]]&lt;=59),"Senior ",""))</f>
        <v/>
      </c>
      <c r="K1820" s="34" t="str">
        <f>IF(L1820="Nő","",IF(Excel_BuiltIn__FilterDatabase__1[[#This Row],[Kor]]&gt;=60,"Super.s ",""))</f>
        <v xml:space="preserve">Super.s </v>
      </c>
      <c r="L1820" s="34" t="str">
        <f>IF(Excel_BuiltIn__FilterDatabase__1[[#This Row],[Nem]]="Nő","Lady","")</f>
        <v/>
      </c>
    </row>
    <row r="1821" spans="1:12" s="1" customFormat="1" ht="13.8">
      <c r="A1821" s="28">
        <v>5911</v>
      </c>
      <c r="B1821" s="28" t="s">
        <v>726</v>
      </c>
      <c r="C1821" s="44" t="s">
        <v>986</v>
      </c>
      <c r="D1821" s="45"/>
      <c r="E1821" s="33" t="str">
        <f>IF(D1821&gt;0,($N$2-Excel_BuiltIn__FilterDatabase__1[[#This Row],[Szül Év.Hó.Nap]])/365.25,"0")</f>
        <v>0</v>
      </c>
      <c r="F1821" s="40"/>
      <c r="G1821" s="34" t="str">
        <f>CONCATENATE(H1821,Excel_BuiltIn__FilterDatabase__1[[#This Row],[Felnőtt]],Excel_BuiltIn__FilterDatabase__1[[#This Row],[Senior]],Excel_BuiltIn__FilterDatabase__1[[#This Row],[Super.s]],L1821)</f>
        <v xml:space="preserve">Super.s </v>
      </c>
      <c r="H1821" s="34" t="str">
        <f>IF(L1821="Nő","",IF(Excel_BuiltIn__FilterDatabase__1[[#This Row],[Kor]]&gt;=1=AND(Excel_BuiltIn__FilterDatabase__1[[#This Row],[Kor]]&lt;18),"Junior ",""))</f>
        <v/>
      </c>
      <c r="I1821" s="34" t="str">
        <f>IF(L1821="Nő","",IF(Excel_BuiltIn__FilterDatabase__1[[#This Row],[Kor]]&gt;=18=AND(Excel_BuiltIn__FilterDatabase__1[[#This Row],[Kor]]&lt;=49),"Felnőtt ",""))</f>
        <v/>
      </c>
      <c r="J1821" s="34" t="str">
        <f>IF(L1821="Nő","",IF(Excel_BuiltIn__FilterDatabase__1[[#This Row],[Kor]]&gt;49=AND(Excel_BuiltIn__FilterDatabase__1[[#This Row],[Kor]]&lt;=59),"Senior ",""))</f>
        <v/>
      </c>
      <c r="K1821" s="34" t="str">
        <f>IF(L1821="Nő","",IF(Excel_BuiltIn__FilterDatabase__1[[#This Row],[Kor]]&gt;=60,"Super.s ",""))</f>
        <v xml:space="preserve">Super.s </v>
      </c>
      <c r="L1821" s="34" t="str">
        <f>IF(Excel_BuiltIn__FilterDatabase__1[[#This Row],[Nem]]="Nő","Lady","")</f>
        <v/>
      </c>
    </row>
    <row r="1822" spans="1:12" s="1" customFormat="1" ht="13.8">
      <c r="A1822" s="28">
        <v>5912</v>
      </c>
      <c r="B1822" s="28" t="s">
        <v>1416</v>
      </c>
      <c r="C1822" s="44" t="s">
        <v>986</v>
      </c>
      <c r="D1822" s="45"/>
      <c r="E1822" s="33" t="str">
        <f>IF(D1822&gt;0,($N$2-Excel_BuiltIn__FilterDatabase__1[[#This Row],[Szül Év.Hó.Nap]])/365.25,"0")</f>
        <v>0</v>
      </c>
      <c r="F1822" s="40"/>
      <c r="G1822" s="34" t="str">
        <f>CONCATENATE(H1822,Excel_BuiltIn__FilterDatabase__1[[#This Row],[Felnőtt]],Excel_BuiltIn__FilterDatabase__1[[#This Row],[Senior]],Excel_BuiltIn__FilterDatabase__1[[#This Row],[Super.s]],L1822)</f>
        <v xml:space="preserve">Super.s </v>
      </c>
      <c r="H1822" s="34" t="str">
        <f>IF(L1822="Nő","",IF(Excel_BuiltIn__FilterDatabase__1[[#This Row],[Kor]]&gt;=1=AND(Excel_BuiltIn__FilterDatabase__1[[#This Row],[Kor]]&lt;18),"Junior ",""))</f>
        <v/>
      </c>
      <c r="I1822" s="34" t="str">
        <f>IF(L1822="Nő","",IF(Excel_BuiltIn__FilterDatabase__1[[#This Row],[Kor]]&gt;=18=AND(Excel_BuiltIn__FilterDatabase__1[[#This Row],[Kor]]&lt;=49),"Felnőtt ",""))</f>
        <v/>
      </c>
      <c r="J1822" s="34" t="str">
        <f>IF(L1822="Nő","",IF(Excel_BuiltIn__FilterDatabase__1[[#This Row],[Kor]]&gt;49=AND(Excel_BuiltIn__FilterDatabase__1[[#This Row],[Kor]]&lt;=59),"Senior ",""))</f>
        <v/>
      </c>
      <c r="K1822" s="34" t="str">
        <f>IF(L1822="Nő","",IF(Excel_BuiltIn__FilterDatabase__1[[#This Row],[Kor]]&gt;=60,"Super.s ",""))</f>
        <v xml:space="preserve">Super.s </v>
      </c>
      <c r="L1822" s="34" t="str">
        <f>IF(Excel_BuiltIn__FilterDatabase__1[[#This Row],[Nem]]="Nő","Lady","")</f>
        <v/>
      </c>
    </row>
    <row r="1823" spans="1:12" s="1" customFormat="1" ht="13.8">
      <c r="A1823" s="28">
        <v>5913</v>
      </c>
      <c r="B1823" s="28" t="s">
        <v>1417</v>
      </c>
      <c r="C1823" s="44" t="s">
        <v>2364</v>
      </c>
      <c r="D1823" s="45"/>
      <c r="E1823" s="33" t="str">
        <f>IF(D1823&gt;0,($N$2-Excel_BuiltIn__FilterDatabase__1[[#This Row],[Szül Év.Hó.Nap]])/365.25,"0")</f>
        <v>0</v>
      </c>
      <c r="F1823" s="40"/>
      <c r="G1823" s="34" t="str">
        <f>CONCATENATE(H1823,Excel_BuiltIn__FilterDatabase__1[[#This Row],[Felnőtt]],Excel_BuiltIn__FilterDatabase__1[[#This Row],[Senior]],Excel_BuiltIn__FilterDatabase__1[[#This Row],[Super.s]],L1823)</f>
        <v xml:space="preserve">Super.s </v>
      </c>
      <c r="H1823" s="34" t="str">
        <f>IF(L1823="Nő","",IF(Excel_BuiltIn__FilterDatabase__1[[#This Row],[Kor]]&gt;=1=AND(Excel_BuiltIn__FilterDatabase__1[[#This Row],[Kor]]&lt;18),"Junior ",""))</f>
        <v/>
      </c>
      <c r="I1823" s="34" t="str">
        <f>IF(L1823="Nő","",IF(Excel_BuiltIn__FilterDatabase__1[[#This Row],[Kor]]&gt;=18=AND(Excel_BuiltIn__FilterDatabase__1[[#This Row],[Kor]]&lt;=49),"Felnőtt ",""))</f>
        <v/>
      </c>
      <c r="J1823" s="34" t="str">
        <f>IF(L1823="Nő","",IF(Excel_BuiltIn__FilterDatabase__1[[#This Row],[Kor]]&gt;49=AND(Excel_BuiltIn__FilterDatabase__1[[#This Row],[Kor]]&lt;=59),"Senior ",""))</f>
        <v/>
      </c>
      <c r="K1823" s="34" t="str">
        <f>IF(L1823="Nő","",IF(Excel_BuiltIn__FilterDatabase__1[[#This Row],[Kor]]&gt;=60,"Super.s ",""))</f>
        <v xml:space="preserve">Super.s </v>
      </c>
      <c r="L1823" s="34" t="str">
        <f>IF(Excel_BuiltIn__FilterDatabase__1[[#This Row],[Nem]]="Nő","Lady","")</f>
        <v/>
      </c>
    </row>
    <row r="1824" spans="1:12" s="1" customFormat="1" ht="13.8">
      <c r="A1824" s="28">
        <v>5917</v>
      </c>
      <c r="B1824" s="28" t="s">
        <v>1418</v>
      </c>
      <c r="C1824" s="44" t="s">
        <v>2365</v>
      </c>
      <c r="D1824" s="45"/>
      <c r="E1824" s="33" t="str">
        <f>IF(D1824&gt;0,($N$2-Excel_BuiltIn__FilterDatabase__1[[#This Row],[Szül Év.Hó.Nap]])/365.25,"0")</f>
        <v>0</v>
      </c>
      <c r="F1824" s="40"/>
      <c r="G1824" s="34" t="str">
        <f>CONCATENATE(H1824,Excel_BuiltIn__FilterDatabase__1[[#This Row],[Felnőtt]],Excel_BuiltIn__FilterDatabase__1[[#This Row],[Senior]],Excel_BuiltIn__FilterDatabase__1[[#This Row],[Super.s]],L1824)</f>
        <v xml:space="preserve">Super.s </v>
      </c>
      <c r="H1824" s="34" t="str">
        <f>IF(L1824="Nő","",IF(Excel_BuiltIn__FilterDatabase__1[[#This Row],[Kor]]&gt;=1=AND(Excel_BuiltIn__FilterDatabase__1[[#This Row],[Kor]]&lt;18),"Junior ",""))</f>
        <v/>
      </c>
      <c r="I1824" s="34" t="str">
        <f>IF(L1824="Nő","",IF(Excel_BuiltIn__FilterDatabase__1[[#This Row],[Kor]]&gt;=18=AND(Excel_BuiltIn__FilterDatabase__1[[#This Row],[Kor]]&lt;=49),"Felnőtt ",""))</f>
        <v/>
      </c>
      <c r="J1824" s="34" t="str">
        <f>IF(L1824="Nő","",IF(Excel_BuiltIn__FilterDatabase__1[[#This Row],[Kor]]&gt;49=AND(Excel_BuiltIn__FilterDatabase__1[[#This Row],[Kor]]&lt;=59),"Senior ",""))</f>
        <v/>
      </c>
      <c r="K1824" s="34" t="str">
        <f>IF(L1824="Nő","",IF(Excel_BuiltIn__FilterDatabase__1[[#This Row],[Kor]]&gt;=60,"Super.s ",""))</f>
        <v xml:space="preserve">Super.s </v>
      </c>
      <c r="L1824" s="34" t="str">
        <f>IF(Excel_BuiltIn__FilterDatabase__1[[#This Row],[Nem]]="Nő","Lady","")</f>
        <v/>
      </c>
    </row>
    <row r="1825" spans="1:12" s="1" customFormat="1" ht="27.6">
      <c r="A1825" s="28">
        <v>5918</v>
      </c>
      <c r="B1825" s="28" t="s">
        <v>1419</v>
      </c>
      <c r="C1825" s="44" t="s">
        <v>2365</v>
      </c>
      <c r="D1825" s="45"/>
      <c r="E1825" s="33" t="str">
        <f>IF(D1825&gt;0,($N$2-Excel_BuiltIn__FilterDatabase__1[[#This Row],[Szül Év.Hó.Nap]])/365.25,"0")</f>
        <v>0</v>
      </c>
      <c r="F1825" s="40"/>
      <c r="G1825" s="34" t="str">
        <f>CONCATENATE(H1825,Excel_BuiltIn__FilterDatabase__1[[#This Row],[Felnőtt]],Excel_BuiltIn__FilterDatabase__1[[#This Row],[Senior]],Excel_BuiltIn__FilterDatabase__1[[#This Row],[Super.s]],L1825)</f>
        <v xml:space="preserve">Super.s </v>
      </c>
      <c r="H1825" s="34" t="str">
        <f>IF(L1825="Nő","",IF(Excel_BuiltIn__FilterDatabase__1[[#This Row],[Kor]]&gt;=1=AND(Excel_BuiltIn__FilterDatabase__1[[#This Row],[Kor]]&lt;18),"Junior ",""))</f>
        <v/>
      </c>
      <c r="I1825" s="34" t="str">
        <f>IF(L1825="Nő","",IF(Excel_BuiltIn__FilterDatabase__1[[#This Row],[Kor]]&gt;=18=AND(Excel_BuiltIn__FilterDatabase__1[[#This Row],[Kor]]&lt;=49),"Felnőtt ",""))</f>
        <v/>
      </c>
      <c r="J1825" s="34" t="str">
        <f>IF(L1825="Nő","",IF(Excel_BuiltIn__FilterDatabase__1[[#This Row],[Kor]]&gt;49=AND(Excel_BuiltIn__FilterDatabase__1[[#This Row],[Kor]]&lt;=59),"Senior ",""))</f>
        <v/>
      </c>
      <c r="K1825" s="34" t="str">
        <f>IF(L1825="Nő","",IF(Excel_BuiltIn__FilterDatabase__1[[#This Row],[Kor]]&gt;=60,"Super.s ",""))</f>
        <v xml:space="preserve">Super.s </v>
      </c>
      <c r="L1825" s="34" t="str">
        <f>IF(Excel_BuiltIn__FilterDatabase__1[[#This Row],[Nem]]="Nő","Lady","")</f>
        <v/>
      </c>
    </row>
    <row r="1826" spans="1:12" s="1" customFormat="1" ht="13.8">
      <c r="A1826" s="28">
        <v>5919</v>
      </c>
      <c r="B1826" s="28" t="s">
        <v>1420</v>
      </c>
      <c r="C1826" s="44" t="s">
        <v>2365</v>
      </c>
      <c r="D1826" s="45"/>
      <c r="E1826" s="33" t="str">
        <f>IF(D1826&gt;0,($N$2-Excel_BuiltIn__FilterDatabase__1[[#This Row],[Szül Év.Hó.Nap]])/365.25,"0")</f>
        <v>0</v>
      </c>
      <c r="F1826" s="40"/>
      <c r="G1826" s="34" t="str">
        <f>CONCATENATE(H1826,Excel_BuiltIn__FilterDatabase__1[[#This Row],[Felnőtt]],Excel_BuiltIn__FilterDatabase__1[[#This Row],[Senior]],Excel_BuiltIn__FilterDatabase__1[[#This Row],[Super.s]],L1826)</f>
        <v xml:space="preserve">Super.s </v>
      </c>
      <c r="H1826" s="34" t="str">
        <f>IF(L1826="Nő","",IF(Excel_BuiltIn__FilterDatabase__1[[#This Row],[Kor]]&gt;=1=AND(Excel_BuiltIn__FilterDatabase__1[[#This Row],[Kor]]&lt;18),"Junior ",""))</f>
        <v/>
      </c>
      <c r="I1826" s="34" t="str">
        <f>IF(L1826="Nő","",IF(Excel_BuiltIn__FilterDatabase__1[[#This Row],[Kor]]&gt;=18=AND(Excel_BuiltIn__FilterDatabase__1[[#This Row],[Kor]]&lt;=49),"Felnőtt ",""))</f>
        <v/>
      </c>
      <c r="J1826" s="34" t="str">
        <f>IF(L1826="Nő","",IF(Excel_BuiltIn__FilterDatabase__1[[#This Row],[Kor]]&gt;49=AND(Excel_BuiltIn__FilterDatabase__1[[#This Row],[Kor]]&lt;=59),"Senior ",""))</f>
        <v/>
      </c>
      <c r="K1826" s="34" t="str">
        <f>IF(L1826="Nő","",IF(Excel_BuiltIn__FilterDatabase__1[[#This Row],[Kor]]&gt;=60,"Super.s ",""))</f>
        <v xml:space="preserve">Super.s </v>
      </c>
      <c r="L1826" s="34" t="str">
        <f>IF(Excel_BuiltIn__FilterDatabase__1[[#This Row],[Nem]]="Nő","Lady","")</f>
        <v/>
      </c>
    </row>
    <row r="1827" spans="1:12" s="1" customFormat="1" ht="27.6">
      <c r="A1827" s="28">
        <v>5920</v>
      </c>
      <c r="B1827" s="28" t="s">
        <v>1421</v>
      </c>
      <c r="C1827" s="44" t="s">
        <v>2365</v>
      </c>
      <c r="D1827" s="45"/>
      <c r="E1827" s="33" t="str">
        <f>IF(D1827&gt;0,($N$2-Excel_BuiltIn__FilterDatabase__1[[#This Row],[Szül Év.Hó.Nap]])/365.25,"0")</f>
        <v>0</v>
      </c>
      <c r="F1827" s="40"/>
      <c r="G1827" s="34" t="str">
        <f>CONCATENATE(H1827,Excel_BuiltIn__FilterDatabase__1[[#This Row],[Felnőtt]],Excel_BuiltIn__FilterDatabase__1[[#This Row],[Senior]],Excel_BuiltIn__FilterDatabase__1[[#This Row],[Super.s]],L1827)</f>
        <v xml:space="preserve">Super.s </v>
      </c>
      <c r="H1827" s="34" t="str">
        <f>IF(L1827="Nő","",IF(Excel_BuiltIn__FilterDatabase__1[[#This Row],[Kor]]&gt;=1=AND(Excel_BuiltIn__FilterDatabase__1[[#This Row],[Kor]]&lt;18),"Junior ",""))</f>
        <v/>
      </c>
      <c r="I1827" s="34" t="str">
        <f>IF(L1827="Nő","",IF(Excel_BuiltIn__FilterDatabase__1[[#This Row],[Kor]]&gt;=18=AND(Excel_BuiltIn__FilterDatabase__1[[#This Row],[Kor]]&lt;=49),"Felnőtt ",""))</f>
        <v/>
      </c>
      <c r="J1827" s="34" t="str">
        <f>IF(L1827="Nő","",IF(Excel_BuiltIn__FilterDatabase__1[[#This Row],[Kor]]&gt;49=AND(Excel_BuiltIn__FilterDatabase__1[[#This Row],[Kor]]&lt;=59),"Senior ",""))</f>
        <v/>
      </c>
      <c r="K1827" s="34" t="str">
        <f>IF(L1827="Nő","",IF(Excel_BuiltIn__FilterDatabase__1[[#This Row],[Kor]]&gt;=60,"Super.s ",""))</f>
        <v xml:space="preserve">Super.s </v>
      </c>
      <c r="L1827" s="34" t="str">
        <f>IF(Excel_BuiltIn__FilterDatabase__1[[#This Row],[Nem]]="Nő","Lady","")</f>
        <v/>
      </c>
    </row>
    <row r="1828" spans="1:12" s="1" customFormat="1" ht="13.8">
      <c r="A1828" s="28">
        <v>5922</v>
      </c>
      <c r="B1828" s="28" t="s">
        <v>1422</v>
      </c>
      <c r="C1828" s="44" t="s">
        <v>2365</v>
      </c>
      <c r="D1828" s="45"/>
      <c r="E1828" s="33" t="str">
        <f>IF(D1828&gt;0,($N$2-Excel_BuiltIn__FilterDatabase__1[[#This Row],[Szül Év.Hó.Nap]])/365.25,"0")</f>
        <v>0</v>
      </c>
      <c r="F1828" s="40"/>
      <c r="G1828" s="34" t="str">
        <f>CONCATENATE(H1828,Excel_BuiltIn__FilterDatabase__1[[#This Row],[Felnőtt]],Excel_BuiltIn__FilterDatabase__1[[#This Row],[Senior]],Excel_BuiltIn__FilterDatabase__1[[#This Row],[Super.s]],L1828)</f>
        <v xml:space="preserve">Super.s </v>
      </c>
      <c r="H1828" s="34" t="str">
        <f>IF(L1828="Nő","",IF(Excel_BuiltIn__FilterDatabase__1[[#This Row],[Kor]]&gt;=1=AND(Excel_BuiltIn__FilterDatabase__1[[#This Row],[Kor]]&lt;18),"Junior ",""))</f>
        <v/>
      </c>
      <c r="I1828" s="34" t="str">
        <f>IF(L1828="Nő","",IF(Excel_BuiltIn__FilterDatabase__1[[#This Row],[Kor]]&gt;=18=AND(Excel_BuiltIn__FilterDatabase__1[[#This Row],[Kor]]&lt;=49),"Felnőtt ",""))</f>
        <v/>
      </c>
      <c r="J1828" s="34" t="str">
        <f>IF(L1828="Nő","",IF(Excel_BuiltIn__FilterDatabase__1[[#This Row],[Kor]]&gt;49=AND(Excel_BuiltIn__FilterDatabase__1[[#This Row],[Kor]]&lt;=59),"Senior ",""))</f>
        <v/>
      </c>
      <c r="K1828" s="34" t="str">
        <f>IF(L1828="Nő","",IF(Excel_BuiltIn__FilterDatabase__1[[#This Row],[Kor]]&gt;=60,"Super.s ",""))</f>
        <v xml:space="preserve">Super.s </v>
      </c>
      <c r="L1828" s="34" t="str">
        <f>IF(Excel_BuiltIn__FilterDatabase__1[[#This Row],[Nem]]="Nő","Lady","")</f>
        <v/>
      </c>
    </row>
    <row r="1829" spans="1:12" s="1" customFormat="1" ht="13.8">
      <c r="A1829" s="28">
        <v>5924</v>
      </c>
      <c r="B1829" s="28" t="s">
        <v>1423</v>
      </c>
      <c r="C1829" s="44" t="s">
        <v>84</v>
      </c>
      <c r="D1829" s="45"/>
      <c r="E1829" s="33" t="str">
        <f>IF(D1829&gt;0,($N$2-Excel_BuiltIn__FilterDatabase__1[[#This Row],[Szül Év.Hó.Nap]])/365.25,"0")</f>
        <v>0</v>
      </c>
      <c r="F1829" s="40"/>
      <c r="G1829" s="34" t="str">
        <f>CONCATENATE(H1829,Excel_BuiltIn__FilterDatabase__1[[#This Row],[Felnőtt]],Excel_BuiltIn__FilterDatabase__1[[#This Row],[Senior]],Excel_BuiltIn__FilterDatabase__1[[#This Row],[Super.s]],L1829)</f>
        <v xml:space="preserve">Super.s </v>
      </c>
      <c r="H1829" s="34" t="str">
        <f>IF(L1829="Nő","",IF(Excel_BuiltIn__FilterDatabase__1[[#This Row],[Kor]]&gt;=1=AND(Excel_BuiltIn__FilterDatabase__1[[#This Row],[Kor]]&lt;18),"Junior ",""))</f>
        <v/>
      </c>
      <c r="I1829" s="34" t="str">
        <f>IF(L1829="Nő","",IF(Excel_BuiltIn__FilterDatabase__1[[#This Row],[Kor]]&gt;=18=AND(Excel_BuiltIn__FilterDatabase__1[[#This Row],[Kor]]&lt;=49),"Felnőtt ",""))</f>
        <v/>
      </c>
      <c r="J1829" s="34" t="str">
        <f>IF(L1829="Nő","",IF(Excel_BuiltIn__FilterDatabase__1[[#This Row],[Kor]]&gt;49=AND(Excel_BuiltIn__FilterDatabase__1[[#This Row],[Kor]]&lt;=59),"Senior ",""))</f>
        <v/>
      </c>
      <c r="K1829" s="34" t="str">
        <f>IF(L1829="Nő","",IF(Excel_BuiltIn__FilterDatabase__1[[#This Row],[Kor]]&gt;=60,"Super.s ",""))</f>
        <v xml:space="preserve">Super.s </v>
      </c>
      <c r="L1829" s="34" t="str">
        <f>IF(Excel_BuiltIn__FilterDatabase__1[[#This Row],[Nem]]="Nő","Lady","")</f>
        <v/>
      </c>
    </row>
    <row r="1830" spans="1:12" s="1" customFormat="1" ht="27.6">
      <c r="A1830" s="28">
        <v>5926</v>
      </c>
      <c r="B1830" s="28" t="s">
        <v>1424</v>
      </c>
      <c r="C1830" s="44" t="s">
        <v>979</v>
      </c>
      <c r="D1830" s="45"/>
      <c r="E1830" s="33" t="str">
        <f>IF(D1830&gt;0,($N$2-Excel_BuiltIn__FilterDatabase__1[[#This Row],[Szül Év.Hó.Nap]])/365.25,"0")</f>
        <v>0</v>
      </c>
      <c r="F1830" s="40"/>
      <c r="G1830" s="34" t="str">
        <f>CONCATENATE(H1830,Excel_BuiltIn__FilterDatabase__1[[#This Row],[Felnőtt]],Excel_BuiltIn__FilterDatabase__1[[#This Row],[Senior]],Excel_BuiltIn__FilterDatabase__1[[#This Row],[Super.s]],L1830)</f>
        <v xml:space="preserve">Super.s </v>
      </c>
      <c r="H1830" s="34" t="str">
        <f>IF(L1830="Nő","",IF(Excel_BuiltIn__FilterDatabase__1[[#This Row],[Kor]]&gt;=1=AND(Excel_BuiltIn__FilterDatabase__1[[#This Row],[Kor]]&lt;18),"Junior ",""))</f>
        <v/>
      </c>
      <c r="I1830" s="34" t="str">
        <f>IF(L1830="Nő","",IF(Excel_BuiltIn__FilterDatabase__1[[#This Row],[Kor]]&gt;=18=AND(Excel_BuiltIn__FilterDatabase__1[[#This Row],[Kor]]&lt;=49),"Felnőtt ",""))</f>
        <v/>
      </c>
      <c r="J1830" s="34" t="str">
        <f>IF(L1830="Nő","",IF(Excel_BuiltIn__FilterDatabase__1[[#This Row],[Kor]]&gt;49=AND(Excel_BuiltIn__FilterDatabase__1[[#This Row],[Kor]]&lt;=59),"Senior ",""))</f>
        <v/>
      </c>
      <c r="K1830" s="34" t="str">
        <f>IF(L1830="Nő","",IF(Excel_BuiltIn__FilterDatabase__1[[#This Row],[Kor]]&gt;=60,"Super.s ",""))</f>
        <v xml:space="preserve">Super.s </v>
      </c>
      <c r="L1830" s="34" t="str">
        <f>IF(Excel_BuiltIn__FilterDatabase__1[[#This Row],[Nem]]="Nő","Lady","")</f>
        <v/>
      </c>
    </row>
    <row r="1831" spans="1:12" s="1" customFormat="1" ht="13.8">
      <c r="A1831" s="28">
        <v>5927</v>
      </c>
      <c r="B1831" s="28" t="s">
        <v>1425</v>
      </c>
      <c r="C1831" s="44" t="s">
        <v>992</v>
      </c>
      <c r="D1831" s="45"/>
      <c r="E1831" s="33" t="str">
        <f>IF(D1831&gt;0,($N$2-Excel_BuiltIn__FilterDatabase__1[[#This Row],[Szül Év.Hó.Nap]])/365.25,"0")</f>
        <v>0</v>
      </c>
      <c r="F1831" s="40"/>
      <c r="G1831" s="34" t="str">
        <f>CONCATENATE(H1831,Excel_BuiltIn__FilterDatabase__1[[#This Row],[Felnőtt]],Excel_BuiltIn__FilterDatabase__1[[#This Row],[Senior]],Excel_BuiltIn__FilterDatabase__1[[#This Row],[Super.s]],L1831)</f>
        <v xml:space="preserve">Super.s </v>
      </c>
      <c r="H1831" s="34" t="str">
        <f>IF(L1831="Nő","",IF(Excel_BuiltIn__FilterDatabase__1[[#This Row],[Kor]]&gt;=1=AND(Excel_BuiltIn__FilterDatabase__1[[#This Row],[Kor]]&lt;18),"Junior ",""))</f>
        <v/>
      </c>
      <c r="I1831" s="34" t="str">
        <f>IF(L1831="Nő","",IF(Excel_BuiltIn__FilterDatabase__1[[#This Row],[Kor]]&gt;=18=AND(Excel_BuiltIn__FilterDatabase__1[[#This Row],[Kor]]&lt;=49),"Felnőtt ",""))</f>
        <v/>
      </c>
      <c r="J1831" s="34" t="str">
        <f>IF(L1831="Nő","",IF(Excel_BuiltIn__FilterDatabase__1[[#This Row],[Kor]]&gt;49=AND(Excel_BuiltIn__FilterDatabase__1[[#This Row],[Kor]]&lt;=59),"Senior ",""))</f>
        <v/>
      </c>
      <c r="K1831" s="34" t="str">
        <f>IF(L1831="Nő","",IF(Excel_BuiltIn__FilterDatabase__1[[#This Row],[Kor]]&gt;=60,"Super.s ",""))</f>
        <v xml:space="preserve">Super.s </v>
      </c>
      <c r="L1831" s="34" t="str">
        <f>IF(Excel_BuiltIn__FilterDatabase__1[[#This Row],[Nem]]="Nő","Lady","")</f>
        <v/>
      </c>
    </row>
    <row r="1832" spans="1:12" s="1" customFormat="1" ht="13.8">
      <c r="A1832" s="28">
        <v>5928</v>
      </c>
      <c r="B1832" s="28" t="s">
        <v>1426</v>
      </c>
      <c r="C1832" s="44" t="s">
        <v>1062</v>
      </c>
      <c r="D1832" s="45"/>
      <c r="E1832" s="33" t="str">
        <f>IF(D1832&gt;0,($N$2-Excel_BuiltIn__FilterDatabase__1[[#This Row],[Szül Év.Hó.Nap]])/365.25,"0")</f>
        <v>0</v>
      </c>
      <c r="F1832" s="40"/>
      <c r="G1832" s="34" t="str">
        <f>CONCATENATE(H1832,Excel_BuiltIn__FilterDatabase__1[[#This Row],[Felnőtt]],Excel_BuiltIn__FilterDatabase__1[[#This Row],[Senior]],Excel_BuiltIn__FilterDatabase__1[[#This Row],[Super.s]],L1832)</f>
        <v xml:space="preserve">Super.s </v>
      </c>
      <c r="H1832" s="34" t="str">
        <f>IF(L1832="Nő","",IF(Excel_BuiltIn__FilterDatabase__1[[#This Row],[Kor]]&gt;=1=AND(Excel_BuiltIn__FilterDatabase__1[[#This Row],[Kor]]&lt;18),"Junior ",""))</f>
        <v/>
      </c>
      <c r="I1832" s="34" t="str">
        <f>IF(L1832="Nő","",IF(Excel_BuiltIn__FilterDatabase__1[[#This Row],[Kor]]&gt;=18=AND(Excel_BuiltIn__FilterDatabase__1[[#This Row],[Kor]]&lt;=49),"Felnőtt ",""))</f>
        <v/>
      </c>
      <c r="J1832" s="34" t="str">
        <f>IF(L1832="Nő","",IF(Excel_BuiltIn__FilterDatabase__1[[#This Row],[Kor]]&gt;49=AND(Excel_BuiltIn__FilterDatabase__1[[#This Row],[Kor]]&lt;=59),"Senior ",""))</f>
        <v/>
      </c>
      <c r="K1832" s="34" t="str">
        <f>IF(L1832="Nő","",IF(Excel_BuiltIn__FilterDatabase__1[[#This Row],[Kor]]&gt;=60,"Super.s ",""))</f>
        <v xml:space="preserve">Super.s </v>
      </c>
      <c r="L1832" s="34" t="str">
        <f>IF(Excel_BuiltIn__FilterDatabase__1[[#This Row],[Nem]]="Nő","Lady","")</f>
        <v/>
      </c>
    </row>
    <row r="1833" spans="1:12" s="1" customFormat="1" ht="13.8">
      <c r="A1833" s="28">
        <v>5929</v>
      </c>
      <c r="B1833" s="28" t="s">
        <v>1427</v>
      </c>
      <c r="C1833" s="44" t="s">
        <v>599</v>
      </c>
      <c r="D1833" s="45"/>
      <c r="E1833" s="33" t="str">
        <f>IF(D1833&gt;0,($N$2-Excel_BuiltIn__FilterDatabase__1[[#This Row],[Szül Év.Hó.Nap]])/365.25,"0")</f>
        <v>0</v>
      </c>
      <c r="F1833" s="40"/>
      <c r="G1833" s="34" t="str">
        <f>CONCATENATE(H1833,Excel_BuiltIn__FilterDatabase__1[[#This Row],[Felnőtt]],Excel_BuiltIn__FilterDatabase__1[[#This Row],[Senior]],Excel_BuiltIn__FilterDatabase__1[[#This Row],[Super.s]],L1833)</f>
        <v xml:space="preserve">Super.s </v>
      </c>
      <c r="H1833" s="34" t="str">
        <f>IF(L1833="Nő","",IF(Excel_BuiltIn__FilterDatabase__1[[#This Row],[Kor]]&gt;=1=AND(Excel_BuiltIn__FilterDatabase__1[[#This Row],[Kor]]&lt;18),"Junior ",""))</f>
        <v/>
      </c>
      <c r="I1833" s="34" t="str">
        <f>IF(L1833="Nő","",IF(Excel_BuiltIn__FilterDatabase__1[[#This Row],[Kor]]&gt;=18=AND(Excel_BuiltIn__FilterDatabase__1[[#This Row],[Kor]]&lt;=49),"Felnőtt ",""))</f>
        <v/>
      </c>
      <c r="J1833" s="34" t="str">
        <f>IF(L1833="Nő","",IF(Excel_BuiltIn__FilterDatabase__1[[#This Row],[Kor]]&gt;49=AND(Excel_BuiltIn__FilterDatabase__1[[#This Row],[Kor]]&lt;=59),"Senior ",""))</f>
        <v/>
      </c>
      <c r="K1833" s="34" t="str">
        <f>IF(L1833="Nő","",IF(Excel_BuiltIn__FilterDatabase__1[[#This Row],[Kor]]&gt;=60,"Super.s ",""))</f>
        <v xml:space="preserve">Super.s </v>
      </c>
      <c r="L1833" s="34" t="str">
        <f>IF(Excel_BuiltIn__FilterDatabase__1[[#This Row],[Nem]]="Nő","Lady","")</f>
        <v/>
      </c>
    </row>
    <row r="1834" spans="1:12" s="1" customFormat="1" ht="13.8">
      <c r="A1834" s="28">
        <v>5930</v>
      </c>
      <c r="B1834" s="28" t="s">
        <v>830</v>
      </c>
      <c r="C1834" s="44" t="s">
        <v>945</v>
      </c>
      <c r="D1834" s="45"/>
      <c r="E1834" s="33" t="str">
        <f>IF(D1834&gt;0,($N$2-Excel_BuiltIn__FilterDatabase__1[[#This Row],[Szül Év.Hó.Nap]])/365.25,"0")</f>
        <v>0</v>
      </c>
      <c r="F1834" s="40"/>
      <c r="G1834" s="34" t="str">
        <f>CONCATENATE(H1834,Excel_BuiltIn__FilterDatabase__1[[#This Row],[Felnőtt]],Excel_BuiltIn__FilterDatabase__1[[#This Row],[Senior]],Excel_BuiltIn__FilterDatabase__1[[#This Row],[Super.s]],L1834)</f>
        <v xml:space="preserve">Super.s </v>
      </c>
      <c r="H1834" s="34" t="str">
        <f>IF(L1834="Nő","",IF(Excel_BuiltIn__FilterDatabase__1[[#This Row],[Kor]]&gt;=1=AND(Excel_BuiltIn__FilterDatabase__1[[#This Row],[Kor]]&lt;18),"Junior ",""))</f>
        <v/>
      </c>
      <c r="I1834" s="34" t="str">
        <f>IF(L1834="Nő","",IF(Excel_BuiltIn__FilterDatabase__1[[#This Row],[Kor]]&gt;=18=AND(Excel_BuiltIn__FilterDatabase__1[[#This Row],[Kor]]&lt;=49),"Felnőtt ",""))</f>
        <v/>
      </c>
      <c r="J1834" s="34" t="str">
        <f>IF(L1834="Nő","",IF(Excel_BuiltIn__FilterDatabase__1[[#This Row],[Kor]]&gt;49=AND(Excel_BuiltIn__FilterDatabase__1[[#This Row],[Kor]]&lt;=59),"Senior ",""))</f>
        <v/>
      </c>
      <c r="K1834" s="34" t="str">
        <f>IF(L1834="Nő","",IF(Excel_BuiltIn__FilterDatabase__1[[#This Row],[Kor]]&gt;=60,"Super.s ",""))</f>
        <v xml:space="preserve">Super.s </v>
      </c>
      <c r="L1834" s="34" t="str">
        <f>IF(Excel_BuiltIn__FilterDatabase__1[[#This Row],[Nem]]="Nő","Lady","")</f>
        <v/>
      </c>
    </row>
    <row r="1835" spans="1:12" s="1" customFormat="1" ht="13.8">
      <c r="A1835" s="28">
        <v>5938</v>
      </c>
      <c r="B1835" s="28" t="s">
        <v>309</v>
      </c>
      <c r="C1835" s="44" t="s">
        <v>87</v>
      </c>
      <c r="D1835" s="45"/>
      <c r="E1835" s="33" t="str">
        <f>IF(D1835&gt;0,($N$2-Excel_BuiltIn__FilterDatabase__1[[#This Row],[Szül Év.Hó.Nap]])/365.25,"0")</f>
        <v>0</v>
      </c>
      <c r="F1835" s="40"/>
      <c r="G1835" s="34" t="str">
        <f>CONCATENATE(H1835,Excel_BuiltIn__FilterDatabase__1[[#This Row],[Felnőtt]],Excel_BuiltIn__FilterDatabase__1[[#This Row],[Senior]],Excel_BuiltIn__FilterDatabase__1[[#This Row],[Super.s]],L1835)</f>
        <v xml:space="preserve">Super.s </v>
      </c>
      <c r="H1835" s="34" t="str">
        <f>IF(L1835="Nő","",IF(Excel_BuiltIn__FilterDatabase__1[[#This Row],[Kor]]&gt;=1=AND(Excel_BuiltIn__FilterDatabase__1[[#This Row],[Kor]]&lt;18),"Junior ",""))</f>
        <v/>
      </c>
      <c r="I1835" s="34" t="str">
        <f>IF(L1835="Nő","",IF(Excel_BuiltIn__FilterDatabase__1[[#This Row],[Kor]]&gt;=18=AND(Excel_BuiltIn__FilterDatabase__1[[#This Row],[Kor]]&lt;=49),"Felnőtt ",""))</f>
        <v/>
      </c>
      <c r="J1835" s="34" t="str">
        <f>IF(L1835="Nő","",IF(Excel_BuiltIn__FilterDatabase__1[[#This Row],[Kor]]&gt;49=AND(Excel_BuiltIn__FilterDatabase__1[[#This Row],[Kor]]&lt;=59),"Senior ",""))</f>
        <v/>
      </c>
      <c r="K1835" s="34" t="str">
        <f>IF(L1835="Nő","",IF(Excel_BuiltIn__FilterDatabase__1[[#This Row],[Kor]]&gt;=60,"Super.s ",""))</f>
        <v xml:space="preserve">Super.s </v>
      </c>
      <c r="L1835" s="34" t="str">
        <f>IF(Excel_BuiltIn__FilterDatabase__1[[#This Row],[Nem]]="Nő","Lady","")</f>
        <v/>
      </c>
    </row>
    <row r="1836" spans="1:12" s="1" customFormat="1" ht="21">
      <c r="A1836" s="28">
        <v>5939</v>
      </c>
      <c r="B1836" s="28" t="s">
        <v>1428</v>
      </c>
      <c r="C1836" s="44" t="s">
        <v>977</v>
      </c>
      <c r="D1836" s="45"/>
      <c r="E1836" s="33" t="str">
        <f>IF(D1836&gt;0,($N$2-Excel_BuiltIn__FilterDatabase__1[[#This Row],[Szül Év.Hó.Nap]])/365.25,"0")</f>
        <v>0</v>
      </c>
      <c r="F1836" s="40"/>
      <c r="G1836" s="34" t="str">
        <f>CONCATENATE(H1836,Excel_BuiltIn__FilterDatabase__1[[#This Row],[Felnőtt]],Excel_BuiltIn__FilterDatabase__1[[#This Row],[Senior]],Excel_BuiltIn__FilterDatabase__1[[#This Row],[Super.s]],L1836)</f>
        <v xml:space="preserve">Super.s </v>
      </c>
      <c r="H1836" s="34" t="str">
        <f>IF(L1836="Nő","",IF(Excel_BuiltIn__FilterDatabase__1[[#This Row],[Kor]]&gt;=1=AND(Excel_BuiltIn__FilterDatabase__1[[#This Row],[Kor]]&lt;18),"Junior ",""))</f>
        <v/>
      </c>
      <c r="I1836" s="34" t="str">
        <f>IF(L1836="Nő","",IF(Excel_BuiltIn__FilterDatabase__1[[#This Row],[Kor]]&gt;=18=AND(Excel_BuiltIn__FilterDatabase__1[[#This Row],[Kor]]&lt;=49),"Felnőtt ",""))</f>
        <v/>
      </c>
      <c r="J1836" s="34" t="str">
        <f>IF(L1836="Nő","",IF(Excel_BuiltIn__FilterDatabase__1[[#This Row],[Kor]]&gt;49=AND(Excel_BuiltIn__FilterDatabase__1[[#This Row],[Kor]]&lt;=59),"Senior ",""))</f>
        <v/>
      </c>
      <c r="K1836" s="34" t="str">
        <f>IF(L1836="Nő","",IF(Excel_BuiltIn__FilterDatabase__1[[#This Row],[Kor]]&gt;=60,"Super.s ",""))</f>
        <v xml:space="preserve">Super.s </v>
      </c>
      <c r="L1836" s="34" t="str">
        <f>IF(Excel_BuiltIn__FilterDatabase__1[[#This Row],[Nem]]="Nő","Lady","")</f>
        <v/>
      </c>
    </row>
    <row r="1837" spans="1:12" s="1" customFormat="1" ht="27.6">
      <c r="A1837" s="28">
        <v>5942</v>
      </c>
      <c r="B1837" s="28" t="s">
        <v>2704</v>
      </c>
      <c r="C1837" s="44" t="s">
        <v>1020</v>
      </c>
      <c r="D1837" s="45"/>
      <c r="E1837" s="33" t="str">
        <f>IF(D1837&gt;0,($N$2-Excel_BuiltIn__FilterDatabase__1[[#This Row],[Szül Év.Hó.Nap]])/365.25,"0")</f>
        <v>0</v>
      </c>
      <c r="F1837" s="40"/>
      <c r="G1837" s="34" t="str">
        <f>CONCATENATE(H1837,Excel_BuiltIn__FilterDatabase__1[[#This Row],[Felnőtt]],Excel_BuiltIn__FilterDatabase__1[[#This Row],[Senior]],Excel_BuiltIn__FilterDatabase__1[[#This Row],[Super.s]],L1837)</f>
        <v xml:space="preserve">Super.s </v>
      </c>
      <c r="H1837" s="34" t="str">
        <f>IF(L1837="Nő","",IF(Excel_BuiltIn__FilterDatabase__1[[#This Row],[Kor]]&gt;=1=AND(Excel_BuiltIn__FilterDatabase__1[[#This Row],[Kor]]&lt;18),"Junior ",""))</f>
        <v/>
      </c>
      <c r="I1837" s="34" t="str">
        <f>IF(L1837="Nő","",IF(Excel_BuiltIn__FilterDatabase__1[[#This Row],[Kor]]&gt;=18=AND(Excel_BuiltIn__FilterDatabase__1[[#This Row],[Kor]]&lt;=49),"Felnőtt ",""))</f>
        <v/>
      </c>
      <c r="J1837" s="34" t="str">
        <f>IF(L1837="Nő","",IF(Excel_BuiltIn__FilterDatabase__1[[#This Row],[Kor]]&gt;49=AND(Excel_BuiltIn__FilterDatabase__1[[#This Row],[Kor]]&lt;=59),"Senior ",""))</f>
        <v/>
      </c>
      <c r="K1837" s="34" t="str">
        <f>IF(L1837="Nő","",IF(Excel_BuiltIn__FilterDatabase__1[[#This Row],[Kor]]&gt;=60,"Super.s ",""))</f>
        <v xml:space="preserve">Super.s </v>
      </c>
      <c r="L1837" s="34" t="str">
        <f>IF(Excel_BuiltIn__FilterDatabase__1[[#This Row],[Nem]]="Nő","Lady","")</f>
        <v/>
      </c>
    </row>
    <row r="1838" spans="1:12" s="1" customFormat="1" ht="13.8">
      <c r="A1838" s="28">
        <v>5943</v>
      </c>
      <c r="B1838" s="28" t="s">
        <v>1429</v>
      </c>
      <c r="C1838" s="44" t="s">
        <v>1020</v>
      </c>
      <c r="D1838" s="45"/>
      <c r="E1838" s="33" t="str">
        <f>IF(D1838&gt;0,($N$2-Excel_BuiltIn__FilterDatabase__1[[#This Row],[Szül Év.Hó.Nap]])/365.25,"0")</f>
        <v>0</v>
      </c>
      <c r="F1838" s="40"/>
      <c r="G1838" s="34" t="str">
        <f>CONCATENATE(H1838,Excel_BuiltIn__FilterDatabase__1[[#This Row],[Felnőtt]],Excel_BuiltIn__FilterDatabase__1[[#This Row],[Senior]],Excel_BuiltIn__FilterDatabase__1[[#This Row],[Super.s]],L1838)</f>
        <v xml:space="preserve">Super.s </v>
      </c>
      <c r="H1838" s="34" t="str">
        <f>IF(L1838="Nő","",IF(Excel_BuiltIn__FilterDatabase__1[[#This Row],[Kor]]&gt;=1=AND(Excel_BuiltIn__FilterDatabase__1[[#This Row],[Kor]]&lt;18),"Junior ",""))</f>
        <v/>
      </c>
      <c r="I1838" s="34" t="str">
        <f>IF(L1838="Nő","",IF(Excel_BuiltIn__FilterDatabase__1[[#This Row],[Kor]]&gt;=18=AND(Excel_BuiltIn__FilterDatabase__1[[#This Row],[Kor]]&lt;=49),"Felnőtt ",""))</f>
        <v/>
      </c>
      <c r="J1838" s="34" t="str">
        <f>IF(L1838="Nő","",IF(Excel_BuiltIn__FilterDatabase__1[[#This Row],[Kor]]&gt;49=AND(Excel_BuiltIn__FilterDatabase__1[[#This Row],[Kor]]&lt;=59),"Senior ",""))</f>
        <v/>
      </c>
      <c r="K1838" s="34" t="str">
        <f>IF(L1838="Nő","",IF(Excel_BuiltIn__FilterDatabase__1[[#This Row],[Kor]]&gt;=60,"Super.s ",""))</f>
        <v xml:space="preserve">Super.s </v>
      </c>
      <c r="L1838" s="34" t="str">
        <f>IF(Excel_BuiltIn__FilterDatabase__1[[#This Row],[Nem]]="Nő","Lady","")</f>
        <v/>
      </c>
    </row>
    <row r="1839" spans="1:12" s="1" customFormat="1" ht="13.8">
      <c r="A1839" s="28">
        <v>5944</v>
      </c>
      <c r="B1839" s="28" t="s">
        <v>1430</v>
      </c>
      <c r="C1839" s="44" t="s">
        <v>589</v>
      </c>
      <c r="D1839" s="45"/>
      <c r="E1839" s="33" t="str">
        <f>IF(D1839&gt;0,($N$2-Excel_BuiltIn__FilterDatabase__1[[#This Row],[Szül Év.Hó.Nap]])/365.25,"0")</f>
        <v>0</v>
      </c>
      <c r="F1839" s="40"/>
      <c r="G1839" s="34" t="str">
        <f>CONCATENATE(H1839,Excel_BuiltIn__FilterDatabase__1[[#This Row],[Felnőtt]],Excel_BuiltIn__FilterDatabase__1[[#This Row],[Senior]],Excel_BuiltIn__FilterDatabase__1[[#This Row],[Super.s]],L1839)</f>
        <v xml:space="preserve">Super.s </v>
      </c>
      <c r="H1839" s="34" t="str">
        <f>IF(L1839="Nő","",IF(Excel_BuiltIn__FilterDatabase__1[[#This Row],[Kor]]&gt;=1=AND(Excel_BuiltIn__FilterDatabase__1[[#This Row],[Kor]]&lt;18),"Junior ",""))</f>
        <v/>
      </c>
      <c r="I1839" s="34" t="str">
        <f>IF(L1839="Nő","",IF(Excel_BuiltIn__FilterDatabase__1[[#This Row],[Kor]]&gt;=18=AND(Excel_BuiltIn__FilterDatabase__1[[#This Row],[Kor]]&lt;=49),"Felnőtt ",""))</f>
        <v/>
      </c>
      <c r="J1839" s="34" t="str">
        <f>IF(L1839="Nő","",IF(Excel_BuiltIn__FilterDatabase__1[[#This Row],[Kor]]&gt;49=AND(Excel_BuiltIn__FilterDatabase__1[[#This Row],[Kor]]&lt;=59),"Senior ",""))</f>
        <v/>
      </c>
      <c r="K1839" s="34" t="str">
        <f>IF(L1839="Nő","",IF(Excel_BuiltIn__FilterDatabase__1[[#This Row],[Kor]]&gt;=60,"Super.s ",""))</f>
        <v xml:space="preserve">Super.s </v>
      </c>
      <c r="L1839" s="34" t="str">
        <f>IF(Excel_BuiltIn__FilterDatabase__1[[#This Row],[Nem]]="Nő","Lady","")</f>
        <v/>
      </c>
    </row>
    <row r="1840" spans="1:12" s="1" customFormat="1" ht="13.8">
      <c r="A1840" s="28">
        <v>5945</v>
      </c>
      <c r="B1840" s="28" t="s">
        <v>1431</v>
      </c>
      <c r="C1840" s="44" t="s">
        <v>27</v>
      </c>
      <c r="D1840" s="45"/>
      <c r="E1840" s="33" t="str">
        <f>IF(D1840&gt;0,($N$2-Excel_BuiltIn__FilterDatabase__1[[#This Row],[Szül Év.Hó.Nap]])/365.25,"0")</f>
        <v>0</v>
      </c>
      <c r="F1840" s="40"/>
      <c r="G1840" s="34" t="str">
        <f>CONCATENATE(H1840,Excel_BuiltIn__FilterDatabase__1[[#This Row],[Felnőtt]],Excel_BuiltIn__FilterDatabase__1[[#This Row],[Senior]],Excel_BuiltIn__FilterDatabase__1[[#This Row],[Super.s]],L1840)</f>
        <v xml:space="preserve">Super.s </v>
      </c>
      <c r="H1840" s="34" t="str">
        <f>IF(L1840="Nő","",IF(Excel_BuiltIn__FilterDatabase__1[[#This Row],[Kor]]&gt;=1=AND(Excel_BuiltIn__FilterDatabase__1[[#This Row],[Kor]]&lt;18),"Junior ",""))</f>
        <v/>
      </c>
      <c r="I1840" s="34" t="str">
        <f>IF(L1840="Nő","",IF(Excel_BuiltIn__FilterDatabase__1[[#This Row],[Kor]]&gt;=18=AND(Excel_BuiltIn__FilterDatabase__1[[#This Row],[Kor]]&lt;=49),"Felnőtt ",""))</f>
        <v/>
      </c>
      <c r="J1840" s="34" t="str">
        <f>IF(L1840="Nő","",IF(Excel_BuiltIn__FilterDatabase__1[[#This Row],[Kor]]&gt;49=AND(Excel_BuiltIn__FilterDatabase__1[[#This Row],[Kor]]&lt;=59),"Senior ",""))</f>
        <v/>
      </c>
      <c r="K1840" s="34" t="str">
        <f>IF(L1840="Nő","",IF(Excel_BuiltIn__FilterDatabase__1[[#This Row],[Kor]]&gt;=60,"Super.s ",""))</f>
        <v xml:space="preserve">Super.s </v>
      </c>
      <c r="L1840" s="34" t="str">
        <f>IF(Excel_BuiltIn__FilterDatabase__1[[#This Row],[Nem]]="Nő","Lady","")</f>
        <v/>
      </c>
    </row>
    <row r="1841" spans="1:12" s="1" customFormat="1" ht="27.6">
      <c r="A1841" s="28">
        <v>5951</v>
      </c>
      <c r="B1841" s="28" t="s">
        <v>2705</v>
      </c>
      <c r="C1841" s="44" t="s">
        <v>1515</v>
      </c>
      <c r="D1841" s="45"/>
      <c r="E1841" s="33" t="str">
        <f>IF(D1841&gt;0,($N$2-Excel_BuiltIn__FilterDatabase__1[[#This Row],[Szül Év.Hó.Nap]])/365.25,"0")</f>
        <v>0</v>
      </c>
      <c r="F1841" s="40"/>
      <c r="G1841" s="34" t="str">
        <f>CONCATENATE(H1841,Excel_BuiltIn__FilterDatabase__1[[#This Row],[Felnőtt]],Excel_BuiltIn__FilterDatabase__1[[#This Row],[Senior]],Excel_BuiltIn__FilterDatabase__1[[#This Row],[Super.s]],L1841)</f>
        <v xml:space="preserve">Super.s </v>
      </c>
      <c r="H1841" s="34" t="str">
        <f>IF(L1841="Nő","",IF(Excel_BuiltIn__FilterDatabase__1[[#This Row],[Kor]]&gt;=1=AND(Excel_BuiltIn__FilterDatabase__1[[#This Row],[Kor]]&lt;18),"Junior ",""))</f>
        <v/>
      </c>
      <c r="I1841" s="34" t="str">
        <f>IF(L1841="Nő","",IF(Excel_BuiltIn__FilterDatabase__1[[#This Row],[Kor]]&gt;=18=AND(Excel_BuiltIn__FilterDatabase__1[[#This Row],[Kor]]&lt;=49),"Felnőtt ",""))</f>
        <v/>
      </c>
      <c r="J1841" s="34" t="str">
        <f>IF(L1841="Nő","",IF(Excel_BuiltIn__FilterDatabase__1[[#This Row],[Kor]]&gt;49=AND(Excel_BuiltIn__FilterDatabase__1[[#This Row],[Kor]]&lt;=59),"Senior ",""))</f>
        <v/>
      </c>
      <c r="K1841" s="34" t="str">
        <f>IF(L1841="Nő","",IF(Excel_BuiltIn__FilterDatabase__1[[#This Row],[Kor]]&gt;=60,"Super.s ",""))</f>
        <v xml:space="preserve">Super.s </v>
      </c>
      <c r="L1841" s="34" t="str">
        <f>IF(Excel_BuiltIn__FilterDatabase__1[[#This Row],[Nem]]="Nő","Lady","")</f>
        <v/>
      </c>
    </row>
    <row r="1842" spans="1:12" s="1" customFormat="1" ht="13.8">
      <c r="A1842" s="28">
        <v>5952</v>
      </c>
      <c r="B1842" s="28" t="s">
        <v>1432</v>
      </c>
      <c r="C1842" s="44" t="s">
        <v>942</v>
      </c>
      <c r="D1842" s="45"/>
      <c r="E1842" s="33" t="str">
        <f>IF(D1842&gt;0,($N$2-Excel_BuiltIn__FilterDatabase__1[[#This Row],[Szül Év.Hó.Nap]])/365.25,"0")</f>
        <v>0</v>
      </c>
      <c r="F1842" s="40"/>
      <c r="G1842" s="34" t="str">
        <f>CONCATENATE(H1842,Excel_BuiltIn__FilterDatabase__1[[#This Row],[Felnőtt]],Excel_BuiltIn__FilterDatabase__1[[#This Row],[Senior]],Excel_BuiltIn__FilterDatabase__1[[#This Row],[Super.s]],L1842)</f>
        <v xml:space="preserve">Super.s </v>
      </c>
      <c r="H1842" s="34" t="str">
        <f>IF(L1842="Nő","",IF(Excel_BuiltIn__FilterDatabase__1[[#This Row],[Kor]]&gt;=1=AND(Excel_BuiltIn__FilterDatabase__1[[#This Row],[Kor]]&lt;18),"Junior ",""))</f>
        <v/>
      </c>
      <c r="I1842" s="34" t="str">
        <f>IF(L1842="Nő","",IF(Excel_BuiltIn__FilterDatabase__1[[#This Row],[Kor]]&gt;=18=AND(Excel_BuiltIn__FilterDatabase__1[[#This Row],[Kor]]&lt;=49),"Felnőtt ",""))</f>
        <v/>
      </c>
      <c r="J1842" s="34" t="str">
        <f>IF(L1842="Nő","",IF(Excel_BuiltIn__FilterDatabase__1[[#This Row],[Kor]]&gt;49=AND(Excel_BuiltIn__FilterDatabase__1[[#This Row],[Kor]]&lt;=59),"Senior ",""))</f>
        <v/>
      </c>
      <c r="K1842" s="34" t="str">
        <f>IF(L1842="Nő","",IF(Excel_BuiltIn__FilterDatabase__1[[#This Row],[Kor]]&gt;=60,"Super.s ",""))</f>
        <v xml:space="preserve">Super.s </v>
      </c>
      <c r="L1842" s="34" t="str">
        <f>IF(Excel_BuiltIn__FilterDatabase__1[[#This Row],[Nem]]="Nő","Lady","")</f>
        <v/>
      </c>
    </row>
    <row r="1843" spans="1:12" s="1" customFormat="1" ht="13.8">
      <c r="A1843" s="28">
        <v>5954</v>
      </c>
      <c r="B1843" s="28" t="s">
        <v>1433</v>
      </c>
      <c r="C1843" s="44" t="s">
        <v>964</v>
      </c>
      <c r="D1843" s="45"/>
      <c r="E1843" s="33" t="str">
        <f>IF(D1843&gt;0,($N$2-Excel_BuiltIn__FilterDatabase__1[[#This Row],[Szül Év.Hó.Nap]])/365.25,"0")</f>
        <v>0</v>
      </c>
      <c r="F1843" s="40"/>
      <c r="G1843" s="34" t="str">
        <f>CONCATENATE(H1843,Excel_BuiltIn__FilterDatabase__1[[#This Row],[Felnőtt]],Excel_BuiltIn__FilterDatabase__1[[#This Row],[Senior]],Excel_BuiltIn__FilterDatabase__1[[#This Row],[Super.s]],L1843)</f>
        <v xml:space="preserve">Super.s </v>
      </c>
      <c r="H1843" s="34" t="str">
        <f>IF(L1843="Nő","",IF(Excel_BuiltIn__FilterDatabase__1[[#This Row],[Kor]]&gt;=1=AND(Excel_BuiltIn__FilterDatabase__1[[#This Row],[Kor]]&lt;18),"Junior ",""))</f>
        <v/>
      </c>
      <c r="I1843" s="34" t="str">
        <f>IF(L1843="Nő","",IF(Excel_BuiltIn__FilterDatabase__1[[#This Row],[Kor]]&gt;=18=AND(Excel_BuiltIn__FilterDatabase__1[[#This Row],[Kor]]&lt;=49),"Felnőtt ",""))</f>
        <v/>
      </c>
      <c r="J1843" s="34" t="str">
        <f>IF(L1843="Nő","",IF(Excel_BuiltIn__FilterDatabase__1[[#This Row],[Kor]]&gt;49=AND(Excel_BuiltIn__FilterDatabase__1[[#This Row],[Kor]]&lt;=59),"Senior ",""))</f>
        <v/>
      </c>
      <c r="K1843" s="34" t="str">
        <f>IF(L1843="Nő","",IF(Excel_BuiltIn__FilterDatabase__1[[#This Row],[Kor]]&gt;=60,"Super.s ",""))</f>
        <v xml:space="preserve">Super.s </v>
      </c>
      <c r="L1843" s="34" t="str">
        <f>IF(Excel_BuiltIn__FilterDatabase__1[[#This Row],[Nem]]="Nő","Lady","")</f>
        <v/>
      </c>
    </row>
    <row r="1844" spans="1:12" s="1" customFormat="1" ht="13.8">
      <c r="A1844" s="28">
        <v>5961</v>
      </c>
      <c r="B1844" s="28" t="s">
        <v>1434</v>
      </c>
      <c r="C1844" s="44" t="s">
        <v>318</v>
      </c>
      <c r="D1844" s="45"/>
      <c r="E1844" s="33" t="str">
        <f>IF(D1844&gt;0,($N$2-Excel_BuiltIn__FilterDatabase__1[[#This Row],[Szül Év.Hó.Nap]])/365.25,"0")</f>
        <v>0</v>
      </c>
      <c r="F1844" s="40"/>
      <c r="G1844" s="34" t="str">
        <f>CONCATENATE(H1844,Excel_BuiltIn__FilterDatabase__1[[#This Row],[Felnőtt]],Excel_BuiltIn__FilterDatabase__1[[#This Row],[Senior]],Excel_BuiltIn__FilterDatabase__1[[#This Row],[Super.s]],L1844)</f>
        <v xml:space="preserve">Super.s </v>
      </c>
      <c r="H1844" s="34" t="str">
        <f>IF(L1844="Nő","",IF(Excel_BuiltIn__FilterDatabase__1[[#This Row],[Kor]]&gt;=1=AND(Excel_BuiltIn__FilterDatabase__1[[#This Row],[Kor]]&lt;18),"Junior ",""))</f>
        <v/>
      </c>
      <c r="I1844" s="34" t="str">
        <f>IF(L1844="Nő","",IF(Excel_BuiltIn__FilterDatabase__1[[#This Row],[Kor]]&gt;=18=AND(Excel_BuiltIn__FilterDatabase__1[[#This Row],[Kor]]&lt;=49),"Felnőtt ",""))</f>
        <v/>
      </c>
      <c r="J1844" s="34" t="str">
        <f>IF(L1844="Nő","",IF(Excel_BuiltIn__FilterDatabase__1[[#This Row],[Kor]]&gt;49=AND(Excel_BuiltIn__FilterDatabase__1[[#This Row],[Kor]]&lt;=59),"Senior ",""))</f>
        <v/>
      </c>
      <c r="K1844" s="34" t="str">
        <f>IF(L1844="Nő","",IF(Excel_BuiltIn__FilterDatabase__1[[#This Row],[Kor]]&gt;=60,"Super.s ",""))</f>
        <v xml:space="preserve">Super.s </v>
      </c>
      <c r="L1844" s="34" t="str">
        <f>IF(Excel_BuiltIn__FilterDatabase__1[[#This Row],[Nem]]="Nő","Lady","")</f>
        <v/>
      </c>
    </row>
    <row r="1845" spans="1:12" s="1" customFormat="1" ht="13.8">
      <c r="A1845" s="28">
        <v>5962</v>
      </c>
      <c r="B1845" s="28" t="s">
        <v>1435</v>
      </c>
      <c r="C1845" s="44" t="s">
        <v>85</v>
      </c>
      <c r="D1845" s="45"/>
      <c r="E1845" s="33" t="str">
        <f>IF(D1845&gt;0,($N$2-Excel_BuiltIn__FilterDatabase__1[[#This Row],[Szül Év.Hó.Nap]])/365.25,"0")</f>
        <v>0</v>
      </c>
      <c r="F1845" s="40"/>
      <c r="G1845" s="34" t="str">
        <f>CONCATENATE(H1845,Excel_BuiltIn__FilterDatabase__1[[#This Row],[Felnőtt]],Excel_BuiltIn__FilterDatabase__1[[#This Row],[Senior]],Excel_BuiltIn__FilterDatabase__1[[#This Row],[Super.s]],L1845)</f>
        <v xml:space="preserve">Super.s </v>
      </c>
      <c r="H1845" s="34" t="str">
        <f>IF(L1845="Nő","",IF(Excel_BuiltIn__FilterDatabase__1[[#This Row],[Kor]]&gt;=1=AND(Excel_BuiltIn__FilterDatabase__1[[#This Row],[Kor]]&lt;18),"Junior ",""))</f>
        <v/>
      </c>
      <c r="I1845" s="34" t="str">
        <f>IF(L1845="Nő","",IF(Excel_BuiltIn__FilterDatabase__1[[#This Row],[Kor]]&gt;=18=AND(Excel_BuiltIn__FilterDatabase__1[[#This Row],[Kor]]&lt;=49),"Felnőtt ",""))</f>
        <v/>
      </c>
      <c r="J1845" s="34" t="str">
        <f>IF(L1845="Nő","",IF(Excel_BuiltIn__FilterDatabase__1[[#This Row],[Kor]]&gt;49=AND(Excel_BuiltIn__FilterDatabase__1[[#This Row],[Kor]]&lt;=59),"Senior ",""))</f>
        <v/>
      </c>
      <c r="K1845" s="34" t="str">
        <f>IF(L1845="Nő","",IF(Excel_BuiltIn__FilterDatabase__1[[#This Row],[Kor]]&gt;=60,"Super.s ",""))</f>
        <v xml:space="preserve">Super.s </v>
      </c>
      <c r="L1845" s="34" t="str">
        <f>IF(Excel_BuiltIn__FilterDatabase__1[[#This Row],[Nem]]="Nő","Lady","")</f>
        <v/>
      </c>
    </row>
    <row r="1846" spans="1:12" s="1" customFormat="1" ht="13.8">
      <c r="A1846" s="28">
        <v>5963</v>
      </c>
      <c r="B1846" s="28" t="s">
        <v>1436</v>
      </c>
      <c r="C1846" s="44" t="s">
        <v>589</v>
      </c>
      <c r="D1846" s="45"/>
      <c r="E1846" s="33" t="str">
        <f>IF(D1846&gt;0,($N$2-Excel_BuiltIn__FilterDatabase__1[[#This Row],[Szül Év.Hó.Nap]])/365.25,"0")</f>
        <v>0</v>
      </c>
      <c r="F1846" s="40"/>
      <c r="G1846" s="34" t="str">
        <f>CONCATENATE(H1846,Excel_BuiltIn__FilterDatabase__1[[#This Row],[Felnőtt]],Excel_BuiltIn__FilterDatabase__1[[#This Row],[Senior]],Excel_BuiltIn__FilterDatabase__1[[#This Row],[Super.s]],L1846)</f>
        <v xml:space="preserve">Super.s </v>
      </c>
      <c r="H1846" s="34" t="str">
        <f>IF(L1846="Nő","",IF(Excel_BuiltIn__FilterDatabase__1[[#This Row],[Kor]]&gt;=1=AND(Excel_BuiltIn__FilterDatabase__1[[#This Row],[Kor]]&lt;18),"Junior ",""))</f>
        <v/>
      </c>
      <c r="I1846" s="34" t="str">
        <f>IF(L1846="Nő","",IF(Excel_BuiltIn__FilterDatabase__1[[#This Row],[Kor]]&gt;=18=AND(Excel_BuiltIn__FilterDatabase__1[[#This Row],[Kor]]&lt;=49),"Felnőtt ",""))</f>
        <v/>
      </c>
      <c r="J1846" s="34" t="str">
        <f>IF(L1846="Nő","",IF(Excel_BuiltIn__FilterDatabase__1[[#This Row],[Kor]]&gt;49=AND(Excel_BuiltIn__FilterDatabase__1[[#This Row],[Kor]]&lt;=59),"Senior ",""))</f>
        <v/>
      </c>
      <c r="K1846" s="34" t="str">
        <f>IF(L1846="Nő","",IF(Excel_BuiltIn__FilterDatabase__1[[#This Row],[Kor]]&gt;=60,"Super.s ",""))</f>
        <v xml:space="preserve">Super.s </v>
      </c>
      <c r="L1846" s="34" t="str">
        <f>IF(Excel_BuiltIn__FilterDatabase__1[[#This Row],[Nem]]="Nő","Lady","")</f>
        <v/>
      </c>
    </row>
    <row r="1847" spans="1:12" s="1" customFormat="1" ht="13.8">
      <c r="A1847" s="28">
        <v>5965</v>
      </c>
      <c r="B1847" s="28" t="s">
        <v>830</v>
      </c>
      <c r="C1847" s="44" t="s">
        <v>964</v>
      </c>
      <c r="D1847" s="45"/>
      <c r="E1847" s="33" t="str">
        <f>IF(D1847&gt;0,($N$2-Excel_BuiltIn__FilterDatabase__1[[#This Row],[Szül Év.Hó.Nap]])/365.25,"0")</f>
        <v>0</v>
      </c>
      <c r="F1847" s="40"/>
      <c r="G1847" s="34" t="str">
        <f>CONCATENATE(H1847,Excel_BuiltIn__FilterDatabase__1[[#This Row],[Felnőtt]],Excel_BuiltIn__FilterDatabase__1[[#This Row],[Senior]],Excel_BuiltIn__FilterDatabase__1[[#This Row],[Super.s]],L1847)</f>
        <v xml:space="preserve">Super.s </v>
      </c>
      <c r="H1847" s="34" t="str">
        <f>IF(L1847="Nő","",IF(Excel_BuiltIn__FilterDatabase__1[[#This Row],[Kor]]&gt;=1=AND(Excel_BuiltIn__FilterDatabase__1[[#This Row],[Kor]]&lt;18),"Junior ",""))</f>
        <v/>
      </c>
      <c r="I1847" s="34" t="str">
        <f>IF(L1847="Nő","",IF(Excel_BuiltIn__FilterDatabase__1[[#This Row],[Kor]]&gt;=18=AND(Excel_BuiltIn__FilterDatabase__1[[#This Row],[Kor]]&lt;=49),"Felnőtt ",""))</f>
        <v/>
      </c>
      <c r="J1847" s="34" t="str">
        <f>IF(L1847="Nő","",IF(Excel_BuiltIn__FilterDatabase__1[[#This Row],[Kor]]&gt;49=AND(Excel_BuiltIn__FilterDatabase__1[[#This Row],[Kor]]&lt;=59),"Senior ",""))</f>
        <v/>
      </c>
      <c r="K1847" s="34" t="str">
        <f>IF(L1847="Nő","",IF(Excel_BuiltIn__FilterDatabase__1[[#This Row],[Kor]]&gt;=60,"Super.s ",""))</f>
        <v xml:space="preserve">Super.s </v>
      </c>
      <c r="L1847" s="34" t="str">
        <f>IF(Excel_BuiltIn__FilterDatabase__1[[#This Row],[Nem]]="Nő","Lady","")</f>
        <v/>
      </c>
    </row>
    <row r="1848" spans="1:12" s="1" customFormat="1" ht="13.8">
      <c r="A1848" s="28">
        <v>5966</v>
      </c>
      <c r="B1848" s="28" t="s">
        <v>1437</v>
      </c>
      <c r="C1848" s="44" t="s">
        <v>50</v>
      </c>
      <c r="D1848" s="45"/>
      <c r="E1848" s="33" t="str">
        <f>IF(D1848&gt;0,($N$2-Excel_BuiltIn__FilterDatabase__1[[#This Row],[Szül Év.Hó.Nap]])/365.25,"0")</f>
        <v>0</v>
      </c>
      <c r="F1848" s="40"/>
      <c r="G1848" s="34" t="str">
        <f>CONCATENATE(H1848,Excel_BuiltIn__FilterDatabase__1[[#This Row],[Felnőtt]],Excel_BuiltIn__FilterDatabase__1[[#This Row],[Senior]],Excel_BuiltIn__FilterDatabase__1[[#This Row],[Super.s]],L1848)</f>
        <v xml:space="preserve">Super.s </v>
      </c>
      <c r="H1848" s="34" t="str">
        <f>IF(L1848="Nő","",IF(Excel_BuiltIn__FilterDatabase__1[[#This Row],[Kor]]&gt;=1=AND(Excel_BuiltIn__FilterDatabase__1[[#This Row],[Kor]]&lt;18),"Junior ",""))</f>
        <v/>
      </c>
      <c r="I1848" s="34" t="str">
        <f>IF(L1848="Nő","",IF(Excel_BuiltIn__FilterDatabase__1[[#This Row],[Kor]]&gt;=18=AND(Excel_BuiltIn__FilterDatabase__1[[#This Row],[Kor]]&lt;=49),"Felnőtt ",""))</f>
        <v/>
      </c>
      <c r="J1848" s="34" t="str">
        <f>IF(L1848="Nő","",IF(Excel_BuiltIn__FilterDatabase__1[[#This Row],[Kor]]&gt;49=AND(Excel_BuiltIn__FilterDatabase__1[[#This Row],[Kor]]&lt;=59),"Senior ",""))</f>
        <v/>
      </c>
      <c r="K1848" s="34" t="str">
        <f>IF(L1848="Nő","",IF(Excel_BuiltIn__FilterDatabase__1[[#This Row],[Kor]]&gt;=60,"Super.s ",""))</f>
        <v xml:space="preserve">Super.s </v>
      </c>
      <c r="L1848" s="34" t="str">
        <f>IF(Excel_BuiltIn__FilterDatabase__1[[#This Row],[Nem]]="Nő","Lady","")</f>
        <v/>
      </c>
    </row>
    <row r="1849" spans="1:12" s="1" customFormat="1" ht="13.8">
      <c r="A1849" s="28">
        <v>5967</v>
      </c>
      <c r="B1849" s="28" t="s">
        <v>1438</v>
      </c>
      <c r="C1849" s="44" t="s">
        <v>1525</v>
      </c>
      <c r="D1849" s="45"/>
      <c r="E1849" s="33" t="str">
        <f>IF(D1849&gt;0,($N$2-Excel_BuiltIn__FilterDatabase__1[[#This Row],[Szül Év.Hó.Nap]])/365.25,"0")</f>
        <v>0</v>
      </c>
      <c r="F1849" s="40"/>
      <c r="G1849" s="34" t="str">
        <f>CONCATENATE(H1849,Excel_BuiltIn__FilterDatabase__1[[#This Row],[Felnőtt]],Excel_BuiltIn__FilterDatabase__1[[#This Row],[Senior]],Excel_BuiltIn__FilterDatabase__1[[#This Row],[Super.s]],L1849)</f>
        <v xml:space="preserve">Super.s </v>
      </c>
      <c r="H1849" s="34" t="str">
        <f>IF(L1849="Nő","",IF(Excel_BuiltIn__FilterDatabase__1[[#This Row],[Kor]]&gt;=1=AND(Excel_BuiltIn__FilterDatabase__1[[#This Row],[Kor]]&lt;18),"Junior ",""))</f>
        <v/>
      </c>
      <c r="I1849" s="34" t="str">
        <f>IF(L1849="Nő","",IF(Excel_BuiltIn__FilterDatabase__1[[#This Row],[Kor]]&gt;=18=AND(Excel_BuiltIn__FilterDatabase__1[[#This Row],[Kor]]&lt;=49),"Felnőtt ",""))</f>
        <v/>
      </c>
      <c r="J1849" s="34" t="str">
        <f>IF(L1849="Nő","",IF(Excel_BuiltIn__FilterDatabase__1[[#This Row],[Kor]]&gt;49=AND(Excel_BuiltIn__FilterDatabase__1[[#This Row],[Kor]]&lt;=59),"Senior ",""))</f>
        <v/>
      </c>
      <c r="K1849" s="34" t="str">
        <f>IF(L1849="Nő","",IF(Excel_BuiltIn__FilterDatabase__1[[#This Row],[Kor]]&gt;=60,"Super.s ",""))</f>
        <v xml:space="preserve">Super.s </v>
      </c>
      <c r="L1849" s="34" t="str">
        <f>IF(Excel_BuiltIn__FilterDatabase__1[[#This Row],[Nem]]="Nő","Lady","")</f>
        <v/>
      </c>
    </row>
    <row r="1850" spans="1:12" s="1" customFormat="1" ht="13.8">
      <c r="A1850" s="28">
        <v>5971</v>
      </c>
      <c r="B1850" s="28" t="s">
        <v>1439</v>
      </c>
      <c r="C1850" s="44" t="s">
        <v>2365</v>
      </c>
      <c r="D1850" s="45"/>
      <c r="E1850" s="33" t="str">
        <f>IF(D1850&gt;0,($N$2-Excel_BuiltIn__FilterDatabase__1[[#This Row],[Szül Év.Hó.Nap]])/365.25,"0")</f>
        <v>0</v>
      </c>
      <c r="F1850" s="40"/>
      <c r="G1850" s="34" t="str">
        <f>CONCATENATE(H1850,Excel_BuiltIn__FilterDatabase__1[[#This Row],[Felnőtt]],Excel_BuiltIn__FilterDatabase__1[[#This Row],[Senior]],Excel_BuiltIn__FilterDatabase__1[[#This Row],[Super.s]],L1850)</f>
        <v xml:space="preserve">Super.s </v>
      </c>
      <c r="H1850" s="34" t="str">
        <f>IF(L1850="Nő","",IF(Excel_BuiltIn__FilterDatabase__1[[#This Row],[Kor]]&gt;=1=AND(Excel_BuiltIn__FilterDatabase__1[[#This Row],[Kor]]&lt;18),"Junior ",""))</f>
        <v/>
      </c>
      <c r="I1850" s="34" t="str">
        <f>IF(L1850="Nő","",IF(Excel_BuiltIn__FilterDatabase__1[[#This Row],[Kor]]&gt;=18=AND(Excel_BuiltIn__FilterDatabase__1[[#This Row],[Kor]]&lt;=49),"Felnőtt ",""))</f>
        <v/>
      </c>
      <c r="J1850" s="34" t="str">
        <f>IF(L1850="Nő","",IF(Excel_BuiltIn__FilterDatabase__1[[#This Row],[Kor]]&gt;49=AND(Excel_BuiltIn__FilterDatabase__1[[#This Row],[Kor]]&lt;=59),"Senior ",""))</f>
        <v/>
      </c>
      <c r="K1850" s="34" t="str">
        <f>IF(L1850="Nő","",IF(Excel_BuiltIn__FilterDatabase__1[[#This Row],[Kor]]&gt;=60,"Super.s ",""))</f>
        <v xml:space="preserve">Super.s </v>
      </c>
      <c r="L1850" s="34" t="str">
        <f>IF(Excel_BuiltIn__FilterDatabase__1[[#This Row],[Nem]]="Nő","Lady","")</f>
        <v/>
      </c>
    </row>
    <row r="1851" spans="1:12" s="1" customFormat="1" ht="13.8">
      <c r="A1851" s="28">
        <v>5972</v>
      </c>
      <c r="B1851" s="28" t="s">
        <v>141</v>
      </c>
      <c r="C1851" s="44" t="s">
        <v>1042</v>
      </c>
      <c r="D1851" s="45"/>
      <c r="E1851" s="33" t="str">
        <f>IF(D1851&gt;0,($N$2-Excel_BuiltIn__FilterDatabase__1[[#This Row],[Szül Év.Hó.Nap]])/365.25,"0")</f>
        <v>0</v>
      </c>
      <c r="F1851" s="40"/>
      <c r="G1851" s="34" t="str">
        <f>CONCATENATE(H1851,Excel_BuiltIn__FilterDatabase__1[[#This Row],[Felnőtt]],Excel_BuiltIn__FilterDatabase__1[[#This Row],[Senior]],Excel_BuiltIn__FilterDatabase__1[[#This Row],[Super.s]],L1851)</f>
        <v xml:space="preserve">Super.s </v>
      </c>
      <c r="H1851" s="34" t="str">
        <f>IF(L1851="Nő","",IF(Excel_BuiltIn__FilterDatabase__1[[#This Row],[Kor]]&gt;=1=AND(Excel_BuiltIn__FilterDatabase__1[[#This Row],[Kor]]&lt;18),"Junior ",""))</f>
        <v/>
      </c>
      <c r="I1851" s="34" t="str">
        <f>IF(L1851="Nő","",IF(Excel_BuiltIn__FilterDatabase__1[[#This Row],[Kor]]&gt;=18=AND(Excel_BuiltIn__FilterDatabase__1[[#This Row],[Kor]]&lt;=49),"Felnőtt ",""))</f>
        <v/>
      </c>
      <c r="J1851" s="34" t="str">
        <f>IF(L1851="Nő","",IF(Excel_BuiltIn__FilterDatabase__1[[#This Row],[Kor]]&gt;49=AND(Excel_BuiltIn__FilterDatabase__1[[#This Row],[Kor]]&lt;=59),"Senior ",""))</f>
        <v/>
      </c>
      <c r="K1851" s="34" t="str">
        <f>IF(L1851="Nő","",IF(Excel_BuiltIn__FilterDatabase__1[[#This Row],[Kor]]&gt;=60,"Super.s ",""))</f>
        <v xml:space="preserve">Super.s </v>
      </c>
      <c r="L1851" s="34" t="str">
        <f>IF(Excel_BuiltIn__FilterDatabase__1[[#This Row],[Nem]]="Nő","Lady","")</f>
        <v/>
      </c>
    </row>
    <row r="1852" spans="1:12" s="1" customFormat="1" ht="13.8">
      <c r="A1852" s="28">
        <v>5973</v>
      </c>
      <c r="B1852" s="28" t="s">
        <v>1440</v>
      </c>
      <c r="C1852" s="44" t="s">
        <v>780</v>
      </c>
      <c r="D1852" s="45"/>
      <c r="E1852" s="33" t="str">
        <f>IF(D1852&gt;0,($N$2-Excel_BuiltIn__FilterDatabase__1[[#This Row],[Szül Év.Hó.Nap]])/365.25,"0")</f>
        <v>0</v>
      </c>
      <c r="F1852" s="40"/>
      <c r="G1852" s="34" t="str">
        <f>CONCATENATE(H1852,Excel_BuiltIn__FilterDatabase__1[[#This Row],[Felnőtt]],Excel_BuiltIn__FilterDatabase__1[[#This Row],[Senior]],Excel_BuiltIn__FilterDatabase__1[[#This Row],[Super.s]],L1852)</f>
        <v xml:space="preserve">Super.s </v>
      </c>
      <c r="H1852" s="34" t="str">
        <f>IF(L1852="Nő","",IF(Excel_BuiltIn__FilterDatabase__1[[#This Row],[Kor]]&gt;=1=AND(Excel_BuiltIn__FilterDatabase__1[[#This Row],[Kor]]&lt;18),"Junior ",""))</f>
        <v/>
      </c>
      <c r="I1852" s="34" t="str">
        <f>IF(L1852="Nő","",IF(Excel_BuiltIn__FilterDatabase__1[[#This Row],[Kor]]&gt;=18=AND(Excel_BuiltIn__FilterDatabase__1[[#This Row],[Kor]]&lt;=49),"Felnőtt ",""))</f>
        <v/>
      </c>
      <c r="J1852" s="34" t="str">
        <f>IF(L1852="Nő","",IF(Excel_BuiltIn__FilterDatabase__1[[#This Row],[Kor]]&gt;49=AND(Excel_BuiltIn__FilterDatabase__1[[#This Row],[Kor]]&lt;=59),"Senior ",""))</f>
        <v/>
      </c>
      <c r="K1852" s="34" t="str">
        <f>IF(L1852="Nő","",IF(Excel_BuiltIn__FilterDatabase__1[[#This Row],[Kor]]&gt;=60,"Super.s ",""))</f>
        <v xml:space="preserve">Super.s </v>
      </c>
      <c r="L1852" s="34" t="str">
        <f>IF(Excel_BuiltIn__FilterDatabase__1[[#This Row],[Nem]]="Nő","Lady","")</f>
        <v/>
      </c>
    </row>
    <row r="1853" spans="1:12" s="1" customFormat="1" ht="13.8">
      <c r="A1853" s="28">
        <v>5974</v>
      </c>
      <c r="B1853" s="28" t="s">
        <v>1441</v>
      </c>
      <c r="C1853" s="44" t="s">
        <v>780</v>
      </c>
      <c r="D1853" s="45"/>
      <c r="E1853" s="33" t="str">
        <f>IF(D1853&gt;0,($N$2-Excel_BuiltIn__FilterDatabase__1[[#This Row],[Szül Év.Hó.Nap]])/365.25,"0")</f>
        <v>0</v>
      </c>
      <c r="F1853" s="40"/>
      <c r="G1853" s="34" t="str">
        <f>CONCATENATE(H1853,Excel_BuiltIn__FilterDatabase__1[[#This Row],[Felnőtt]],Excel_BuiltIn__FilterDatabase__1[[#This Row],[Senior]],Excel_BuiltIn__FilterDatabase__1[[#This Row],[Super.s]],L1853)</f>
        <v xml:space="preserve">Super.s </v>
      </c>
      <c r="H1853" s="34" t="str">
        <f>IF(L1853="Nő","",IF(Excel_BuiltIn__FilterDatabase__1[[#This Row],[Kor]]&gt;=1=AND(Excel_BuiltIn__FilterDatabase__1[[#This Row],[Kor]]&lt;18),"Junior ",""))</f>
        <v/>
      </c>
      <c r="I1853" s="34" t="str">
        <f>IF(L1853="Nő","",IF(Excel_BuiltIn__FilterDatabase__1[[#This Row],[Kor]]&gt;=18=AND(Excel_BuiltIn__FilterDatabase__1[[#This Row],[Kor]]&lt;=49),"Felnőtt ",""))</f>
        <v/>
      </c>
      <c r="J1853" s="34" t="str">
        <f>IF(L1853="Nő","",IF(Excel_BuiltIn__FilterDatabase__1[[#This Row],[Kor]]&gt;49=AND(Excel_BuiltIn__FilterDatabase__1[[#This Row],[Kor]]&lt;=59),"Senior ",""))</f>
        <v/>
      </c>
      <c r="K1853" s="34" t="str">
        <f>IF(L1853="Nő","",IF(Excel_BuiltIn__FilterDatabase__1[[#This Row],[Kor]]&gt;=60,"Super.s ",""))</f>
        <v xml:space="preserve">Super.s </v>
      </c>
      <c r="L1853" s="34" t="str">
        <f>IF(Excel_BuiltIn__FilterDatabase__1[[#This Row],[Nem]]="Nő","Lady","")</f>
        <v/>
      </c>
    </row>
    <row r="1854" spans="1:12" s="1" customFormat="1" ht="13.8">
      <c r="A1854" s="28">
        <v>5975</v>
      </c>
      <c r="B1854" s="28" t="s">
        <v>1442</v>
      </c>
      <c r="C1854" s="44" t="s">
        <v>1062</v>
      </c>
      <c r="D1854" s="45"/>
      <c r="E1854" s="33" t="str">
        <f>IF(D1854&gt;0,($N$2-Excel_BuiltIn__FilterDatabase__1[[#This Row],[Szül Év.Hó.Nap]])/365.25,"0")</f>
        <v>0</v>
      </c>
      <c r="F1854" s="40"/>
      <c r="G1854" s="34" t="str">
        <f>CONCATENATE(H1854,Excel_BuiltIn__FilterDatabase__1[[#This Row],[Felnőtt]],Excel_BuiltIn__FilterDatabase__1[[#This Row],[Senior]],Excel_BuiltIn__FilterDatabase__1[[#This Row],[Super.s]],L1854)</f>
        <v xml:space="preserve">Super.s </v>
      </c>
      <c r="H1854" s="34" t="str">
        <f>IF(L1854="Nő","",IF(Excel_BuiltIn__FilterDatabase__1[[#This Row],[Kor]]&gt;=1=AND(Excel_BuiltIn__FilterDatabase__1[[#This Row],[Kor]]&lt;18),"Junior ",""))</f>
        <v/>
      </c>
      <c r="I1854" s="34" t="str">
        <f>IF(L1854="Nő","",IF(Excel_BuiltIn__FilterDatabase__1[[#This Row],[Kor]]&gt;=18=AND(Excel_BuiltIn__FilterDatabase__1[[#This Row],[Kor]]&lt;=49),"Felnőtt ",""))</f>
        <v/>
      </c>
      <c r="J1854" s="34" t="str">
        <f>IF(L1854="Nő","",IF(Excel_BuiltIn__FilterDatabase__1[[#This Row],[Kor]]&gt;49=AND(Excel_BuiltIn__FilterDatabase__1[[#This Row],[Kor]]&lt;=59),"Senior ",""))</f>
        <v/>
      </c>
      <c r="K1854" s="34" t="str">
        <f>IF(L1854="Nő","",IF(Excel_BuiltIn__FilterDatabase__1[[#This Row],[Kor]]&gt;=60,"Super.s ",""))</f>
        <v xml:space="preserve">Super.s </v>
      </c>
      <c r="L1854" s="34" t="str">
        <f>IF(Excel_BuiltIn__FilterDatabase__1[[#This Row],[Nem]]="Nő","Lady","")</f>
        <v/>
      </c>
    </row>
    <row r="1855" spans="1:12" s="1" customFormat="1" ht="13.8">
      <c r="A1855" s="28">
        <v>5981</v>
      </c>
      <c r="B1855" s="28" t="s">
        <v>1443</v>
      </c>
      <c r="C1855" s="44" t="s">
        <v>986</v>
      </c>
      <c r="D1855" s="45"/>
      <c r="E1855" s="33" t="str">
        <f>IF(D1855&gt;0,($N$2-Excel_BuiltIn__FilterDatabase__1[[#This Row],[Szül Év.Hó.Nap]])/365.25,"0")</f>
        <v>0</v>
      </c>
      <c r="F1855" s="40"/>
      <c r="G1855" s="34" t="str">
        <f>CONCATENATE(H1855,Excel_BuiltIn__FilterDatabase__1[[#This Row],[Felnőtt]],Excel_BuiltIn__FilterDatabase__1[[#This Row],[Senior]],Excel_BuiltIn__FilterDatabase__1[[#This Row],[Super.s]],L1855)</f>
        <v xml:space="preserve">Super.s </v>
      </c>
      <c r="H1855" s="34" t="str">
        <f>IF(L1855="Nő","",IF(Excel_BuiltIn__FilterDatabase__1[[#This Row],[Kor]]&gt;=1=AND(Excel_BuiltIn__FilterDatabase__1[[#This Row],[Kor]]&lt;18),"Junior ",""))</f>
        <v/>
      </c>
      <c r="I1855" s="34" t="str">
        <f>IF(L1855="Nő","",IF(Excel_BuiltIn__FilterDatabase__1[[#This Row],[Kor]]&gt;=18=AND(Excel_BuiltIn__FilterDatabase__1[[#This Row],[Kor]]&lt;=49),"Felnőtt ",""))</f>
        <v/>
      </c>
      <c r="J1855" s="34" t="str">
        <f>IF(L1855="Nő","",IF(Excel_BuiltIn__FilterDatabase__1[[#This Row],[Kor]]&gt;49=AND(Excel_BuiltIn__FilterDatabase__1[[#This Row],[Kor]]&lt;=59),"Senior ",""))</f>
        <v/>
      </c>
      <c r="K1855" s="34" t="str">
        <f>IF(L1855="Nő","",IF(Excel_BuiltIn__FilterDatabase__1[[#This Row],[Kor]]&gt;=60,"Super.s ",""))</f>
        <v xml:space="preserve">Super.s </v>
      </c>
      <c r="L1855" s="34" t="str">
        <f>IF(Excel_BuiltIn__FilterDatabase__1[[#This Row],[Nem]]="Nő","Lady","")</f>
        <v/>
      </c>
    </row>
    <row r="1856" spans="1:12" s="1" customFormat="1" ht="13.8">
      <c r="A1856" s="28">
        <v>5982</v>
      </c>
      <c r="B1856" s="28" t="s">
        <v>1444</v>
      </c>
      <c r="C1856" s="44" t="s">
        <v>962</v>
      </c>
      <c r="D1856" s="45"/>
      <c r="E1856" s="33" t="str">
        <f>IF(D1856&gt;0,($N$2-Excel_BuiltIn__FilterDatabase__1[[#This Row],[Szül Év.Hó.Nap]])/365.25,"0")</f>
        <v>0</v>
      </c>
      <c r="F1856" s="40"/>
      <c r="G1856" s="34" t="str">
        <f>CONCATENATE(H1856,Excel_BuiltIn__FilterDatabase__1[[#This Row],[Felnőtt]],Excel_BuiltIn__FilterDatabase__1[[#This Row],[Senior]],Excel_BuiltIn__FilterDatabase__1[[#This Row],[Super.s]],L1856)</f>
        <v xml:space="preserve">Super.s </v>
      </c>
      <c r="H1856" s="34" t="str">
        <f>IF(L1856="Nő","",IF(Excel_BuiltIn__FilterDatabase__1[[#This Row],[Kor]]&gt;=1=AND(Excel_BuiltIn__FilterDatabase__1[[#This Row],[Kor]]&lt;18),"Junior ",""))</f>
        <v/>
      </c>
      <c r="I1856" s="34" t="str">
        <f>IF(L1856="Nő","",IF(Excel_BuiltIn__FilterDatabase__1[[#This Row],[Kor]]&gt;=18=AND(Excel_BuiltIn__FilterDatabase__1[[#This Row],[Kor]]&lt;=49),"Felnőtt ",""))</f>
        <v/>
      </c>
      <c r="J1856" s="34" t="str">
        <f>IF(L1856="Nő","",IF(Excel_BuiltIn__FilterDatabase__1[[#This Row],[Kor]]&gt;49=AND(Excel_BuiltIn__FilterDatabase__1[[#This Row],[Kor]]&lt;=59),"Senior ",""))</f>
        <v/>
      </c>
      <c r="K1856" s="34" t="str">
        <f>IF(L1856="Nő","",IF(Excel_BuiltIn__FilterDatabase__1[[#This Row],[Kor]]&gt;=60,"Super.s ",""))</f>
        <v xml:space="preserve">Super.s </v>
      </c>
      <c r="L1856" s="34" t="str">
        <f>IF(Excel_BuiltIn__FilterDatabase__1[[#This Row],[Nem]]="Nő","Lady","")</f>
        <v/>
      </c>
    </row>
    <row r="1857" spans="1:12" s="1" customFormat="1" ht="27.6">
      <c r="A1857" s="28">
        <v>5984</v>
      </c>
      <c r="B1857" s="28" t="s">
        <v>2706</v>
      </c>
      <c r="C1857" s="44" t="s">
        <v>589</v>
      </c>
      <c r="D1857" s="45"/>
      <c r="E1857" s="33" t="str">
        <f>IF(D1857&gt;0,($N$2-Excel_BuiltIn__FilterDatabase__1[[#This Row],[Szül Év.Hó.Nap]])/365.25,"0")</f>
        <v>0</v>
      </c>
      <c r="F1857" s="40"/>
      <c r="G1857" s="34" t="str">
        <f>CONCATENATE(H1857,Excel_BuiltIn__FilterDatabase__1[[#This Row],[Felnőtt]],Excel_BuiltIn__FilterDatabase__1[[#This Row],[Senior]],Excel_BuiltIn__FilterDatabase__1[[#This Row],[Super.s]],L1857)</f>
        <v xml:space="preserve">Super.s </v>
      </c>
      <c r="H1857" s="34" t="str">
        <f>IF(L1857="Nő","",IF(Excel_BuiltIn__FilterDatabase__1[[#This Row],[Kor]]&gt;=1=AND(Excel_BuiltIn__FilterDatabase__1[[#This Row],[Kor]]&lt;18),"Junior ",""))</f>
        <v/>
      </c>
      <c r="I1857" s="34" t="str">
        <f>IF(L1857="Nő","",IF(Excel_BuiltIn__FilterDatabase__1[[#This Row],[Kor]]&gt;=18=AND(Excel_BuiltIn__FilterDatabase__1[[#This Row],[Kor]]&lt;=49),"Felnőtt ",""))</f>
        <v/>
      </c>
      <c r="J1857" s="34" t="str">
        <f>IF(L1857="Nő","",IF(Excel_BuiltIn__FilterDatabase__1[[#This Row],[Kor]]&gt;49=AND(Excel_BuiltIn__FilterDatabase__1[[#This Row],[Kor]]&lt;=59),"Senior ",""))</f>
        <v/>
      </c>
      <c r="K1857" s="34" t="str">
        <f>IF(L1857="Nő","",IF(Excel_BuiltIn__FilterDatabase__1[[#This Row],[Kor]]&gt;=60,"Super.s ",""))</f>
        <v xml:space="preserve">Super.s </v>
      </c>
      <c r="L1857" s="34" t="str">
        <f>IF(Excel_BuiltIn__FilterDatabase__1[[#This Row],[Nem]]="Nő","Lady","")</f>
        <v/>
      </c>
    </row>
    <row r="1858" spans="1:12" s="1" customFormat="1" ht="13.8">
      <c r="A1858" s="28">
        <v>5985</v>
      </c>
      <c r="B1858" s="28" t="s">
        <v>1445</v>
      </c>
      <c r="C1858" s="44" t="s">
        <v>589</v>
      </c>
      <c r="D1858" s="45"/>
      <c r="E1858" s="33" t="str">
        <f>IF(D1858&gt;0,($N$2-Excel_BuiltIn__FilterDatabase__1[[#This Row],[Szül Év.Hó.Nap]])/365.25,"0")</f>
        <v>0</v>
      </c>
      <c r="F1858" s="40"/>
      <c r="G1858" s="34" t="str">
        <f>CONCATENATE(H1858,Excel_BuiltIn__FilterDatabase__1[[#This Row],[Felnőtt]],Excel_BuiltIn__FilterDatabase__1[[#This Row],[Senior]],Excel_BuiltIn__FilterDatabase__1[[#This Row],[Super.s]],L1858)</f>
        <v xml:space="preserve">Super.s </v>
      </c>
      <c r="H1858" s="34" t="str">
        <f>IF(L1858="Nő","",IF(Excel_BuiltIn__FilterDatabase__1[[#This Row],[Kor]]&gt;=1=AND(Excel_BuiltIn__FilterDatabase__1[[#This Row],[Kor]]&lt;18),"Junior ",""))</f>
        <v/>
      </c>
      <c r="I1858" s="34" t="str">
        <f>IF(L1858="Nő","",IF(Excel_BuiltIn__FilterDatabase__1[[#This Row],[Kor]]&gt;=18=AND(Excel_BuiltIn__FilterDatabase__1[[#This Row],[Kor]]&lt;=49),"Felnőtt ",""))</f>
        <v/>
      </c>
      <c r="J1858" s="34" t="str">
        <f>IF(L1858="Nő","",IF(Excel_BuiltIn__FilterDatabase__1[[#This Row],[Kor]]&gt;49=AND(Excel_BuiltIn__FilterDatabase__1[[#This Row],[Kor]]&lt;=59),"Senior ",""))</f>
        <v/>
      </c>
      <c r="K1858" s="34" t="str">
        <f>IF(L1858="Nő","",IF(Excel_BuiltIn__FilterDatabase__1[[#This Row],[Kor]]&gt;=60,"Super.s ",""))</f>
        <v xml:space="preserve">Super.s </v>
      </c>
      <c r="L1858" s="34" t="str">
        <f>IF(Excel_BuiltIn__FilterDatabase__1[[#This Row],[Nem]]="Nő","Lady","")</f>
        <v/>
      </c>
    </row>
    <row r="1859" spans="1:12" s="1" customFormat="1" ht="13.8">
      <c r="A1859" s="28">
        <v>5986</v>
      </c>
      <c r="B1859" s="28" t="s">
        <v>1446</v>
      </c>
      <c r="C1859" s="44" t="s">
        <v>109</v>
      </c>
      <c r="D1859" s="45"/>
      <c r="E1859" s="33" t="str">
        <f>IF(D1859&gt;0,($N$2-Excel_BuiltIn__FilterDatabase__1[[#This Row],[Szül Év.Hó.Nap]])/365.25,"0")</f>
        <v>0</v>
      </c>
      <c r="F1859" s="40"/>
      <c r="G1859" s="34" t="str">
        <f>CONCATENATE(H1859,Excel_BuiltIn__FilterDatabase__1[[#This Row],[Felnőtt]],Excel_BuiltIn__FilterDatabase__1[[#This Row],[Senior]],Excel_BuiltIn__FilterDatabase__1[[#This Row],[Super.s]],L1859)</f>
        <v xml:space="preserve">Super.s </v>
      </c>
      <c r="H1859" s="34" t="str">
        <f>IF(L1859="Nő","",IF(Excel_BuiltIn__FilterDatabase__1[[#This Row],[Kor]]&gt;=1=AND(Excel_BuiltIn__FilterDatabase__1[[#This Row],[Kor]]&lt;18),"Junior ",""))</f>
        <v/>
      </c>
      <c r="I1859" s="34" t="str">
        <f>IF(L1859="Nő","",IF(Excel_BuiltIn__FilterDatabase__1[[#This Row],[Kor]]&gt;=18=AND(Excel_BuiltIn__FilterDatabase__1[[#This Row],[Kor]]&lt;=49),"Felnőtt ",""))</f>
        <v/>
      </c>
      <c r="J1859" s="34" t="str">
        <f>IF(L1859="Nő","",IF(Excel_BuiltIn__FilterDatabase__1[[#This Row],[Kor]]&gt;49=AND(Excel_BuiltIn__FilterDatabase__1[[#This Row],[Kor]]&lt;=59),"Senior ",""))</f>
        <v/>
      </c>
      <c r="K1859" s="34" t="str">
        <f>IF(L1859="Nő","",IF(Excel_BuiltIn__FilterDatabase__1[[#This Row],[Kor]]&gt;=60,"Super.s ",""))</f>
        <v xml:space="preserve">Super.s </v>
      </c>
      <c r="L1859" s="34" t="str">
        <f>IF(Excel_BuiltIn__FilterDatabase__1[[#This Row],[Nem]]="Nő","Lady","")</f>
        <v/>
      </c>
    </row>
    <row r="1860" spans="1:12" s="1" customFormat="1" ht="13.8">
      <c r="A1860" s="28">
        <v>5988</v>
      </c>
      <c r="B1860" s="28" t="s">
        <v>1447</v>
      </c>
      <c r="C1860" s="44" t="s">
        <v>2707</v>
      </c>
      <c r="D1860" s="45"/>
      <c r="E1860" s="33" t="str">
        <f>IF(D1860&gt;0,($N$2-Excel_BuiltIn__FilterDatabase__1[[#This Row],[Szül Év.Hó.Nap]])/365.25,"0")</f>
        <v>0</v>
      </c>
      <c r="F1860" s="40"/>
      <c r="G1860" s="34" t="str">
        <f>CONCATENATE(H1860,Excel_BuiltIn__FilterDatabase__1[[#This Row],[Felnőtt]],Excel_BuiltIn__FilterDatabase__1[[#This Row],[Senior]],Excel_BuiltIn__FilterDatabase__1[[#This Row],[Super.s]],L1860)</f>
        <v xml:space="preserve">Super.s </v>
      </c>
      <c r="H1860" s="34" t="str">
        <f>IF(L1860="Nő","",IF(Excel_BuiltIn__FilterDatabase__1[[#This Row],[Kor]]&gt;=1=AND(Excel_BuiltIn__FilterDatabase__1[[#This Row],[Kor]]&lt;18),"Junior ",""))</f>
        <v/>
      </c>
      <c r="I1860" s="34" t="str">
        <f>IF(L1860="Nő","",IF(Excel_BuiltIn__FilterDatabase__1[[#This Row],[Kor]]&gt;=18=AND(Excel_BuiltIn__FilterDatabase__1[[#This Row],[Kor]]&lt;=49),"Felnőtt ",""))</f>
        <v/>
      </c>
      <c r="J1860" s="34" t="str">
        <f>IF(L1860="Nő","",IF(Excel_BuiltIn__FilterDatabase__1[[#This Row],[Kor]]&gt;49=AND(Excel_BuiltIn__FilterDatabase__1[[#This Row],[Kor]]&lt;=59),"Senior ",""))</f>
        <v/>
      </c>
      <c r="K1860" s="34" t="str">
        <f>IF(L1860="Nő","",IF(Excel_BuiltIn__FilterDatabase__1[[#This Row],[Kor]]&gt;=60,"Super.s ",""))</f>
        <v xml:space="preserve">Super.s </v>
      </c>
      <c r="L1860" s="34" t="str">
        <f>IF(Excel_BuiltIn__FilterDatabase__1[[#This Row],[Nem]]="Nő","Lady","")</f>
        <v/>
      </c>
    </row>
    <row r="1861" spans="1:12" s="1" customFormat="1" ht="13.8">
      <c r="A1861" s="28">
        <v>5989</v>
      </c>
      <c r="B1861" s="28" t="s">
        <v>1448</v>
      </c>
      <c r="C1861" s="44" t="s">
        <v>2707</v>
      </c>
      <c r="D1861" s="45"/>
      <c r="E1861" s="33" t="str">
        <f>IF(D1861&gt;0,($N$2-Excel_BuiltIn__FilterDatabase__1[[#This Row],[Szül Év.Hó.Nap]])/365.25,"0")</f>
        <v>0</v>
      </c>
      <c r="F1861" s="40"/>
      <c r="G1861" s="34" t="str">
        <f>CONCATENATE(H1861,Excel_BuiltIn__FilterDatabase__1[[#This Row],[Felnőtt]],Excel_BuiltIn__FilterDatabase__1[[#This Row],[Senior]],Excel_BuiltIn__FilterDatabase__1[[#This Row],[Super.s]],L1861)</f>
        <v xml:space="preserve">Super.s </v>
      </c>
      <c r="H1861" s="34" t="str">
        <f>IF(L1861="Nő","",IF(Excel_BuiltIn__FilterDatabase__1[[#This Row],[Kor]]&gt;=1=AND(Excel_BuiltIn__FilterDatabase__1[[#This Row],[Kor]]&lt;18),"Junior ",""))</f>
        <v/>
      </c>
      <c r="I1861" s="34" t="str">
        <f>IF(L1861="Nő","",IF(Excel_BuiltIn__FilterDatabase__1[[#This Row],[Kor]]&gt;=18=AND(Excel_BuiltIn__FilterDatabase__1[[#This Row],[Kor]]&lt;=49),"Felnőtt ",""))</f>
        <v/>
      </c>
      <c r="J1861" s="34" t="str">
        <f>IF(L1861="Nő","",IF(Excel_BuiltIn__FilterDatabase__1[[#This Row],[Kor]]&gt;49=AND(Excel_BuiltIn__FilterDatabase__1[[#This Row],[Kor]]&lt;=59),"Senior ",""))</f>
        <v/>
      </c>
      <c r="K1861" s="34" t="str">
        <f>IF(L1861="Nő","",IF(Excel_BuiltIn__FilterDatabase__1[[#This Row],[Kor]]&gt;=60,"Super.s ",""))</f>
        <v xml:space="preserve">Super.s </v>
      </c>
      <c r="L1861" s="34" t="str">
        <f>IF(Excel_BuiltIn__FilterDatabase__1[[#This Row],[Nem]]="Nő","Lady","")</f>
        <v/>
      </c>
    </row>
    <row r="1862" spans="1:12" s="1" customFormat="1" ht="13.8">
      <c r="A1862" s="28">
        <v>5992</v>
      </c>
      <c r="B1862" s="28" t="s">
        <v>1641</v>
      </c>
      <c r="C1862" s="44" t="s">
        <v>959</v>
      </c>
      <c r="D1862" s="45"/>
      <c r="E1862" s="33" t="str">
        <f>IF(D1862&gt;0,($N$2-Excel_BuiltIn__FilterDatabase__1[[#This Row],[Szül Év.Hó.Nap]])/365.25,"0")</f>
        <v>0</v>
      </c>
      <c r="F1862" s="40"/>
      <c r="G1862" s="34" t="str">
        <f>CONCATENATE(H1862,Excel_BuiltIn__FilterDatabase__1[[#This Row],[Felnőtt]],Excel_BuiltIn__FilterDatabase__1[[#This Row],[Senior]],Excel_BuiltIn__FilterDatabase__1[[#This Row],[Super.s]],L1862)</f>
        <v xml:space="preserve">Super.s </v>
      </c>
      <c r="H1862" s="34" t="str">
        <f>IF(L1862="Nő","",IF(Excel_BuiltIn__FilterDatabase__1[[#This Row],[Kor]]&gt;=1=AND(Excel_BuiltIn__FilterDatabase__1[[#This Row],[Kor]]&lt;18),"Junior ",""))</f>
        <v/>
      </c>
      <c r="I1862" s="34" t="str">
        <f>IF(L1862="Nő","",IF(Excel_BuiltIn__FilterDatabase__1[[#This Row],[Kor]]&gt;=18=AND(Excel_BuiltIn__FilterDatabase__1[[#This Row],[Kor]]&lt;=49),"Felnőtt ",""))</f>
        <v/>
      </c>
      <c r="J1862" s="34" t="str">
        <f>IF(L1862="Nő","",IF(Excel_BuiltIn__FilterDatabase__1[[#This Row],[Kor]]&gt;49=AND(Excel_BuiltIn__FilterDatabase__1[[#This Row],[Kor]]&lt;=59),"Senior ",""))</f>
        <v/>
      </c>
      <c r="K1862" s="34" t="str">
        <f>IF(L1862="Nő","",IF(Excel_BuiltIn__FilterDatabase__1[[#This Row],[Kor]]&gt;=60,"Super.s ",""))</f>
        <v xml:space="preserve">Super.s </v>
      </c>
      <c r="L1862" s="34" t="str">
        <f>IF(Excel_BuiltIn__FilterDatabase__1[[#This Row],[Nem]]="Nő","Lady","")</f>
        <v/>
      </c>
    </row>
    <row r="1863" spans="1:12" s="1" customFormat="1" ht="27.6">
      <c r="A1863" s="28">
        <v>6000</v>
      </c>
      <c r="B1863" s="28" t="s">
        <v>1642</v>
      </c>
      <c r="C1863" s="44" t="s">
        <v>998</v>
      </c>
      <c r="D1863" s="45"/>
      <c r="E1863" s="33" t="str">
        <f>IF(D1863&gt;0,($N$2-Excel_BuiltIn__FilterDatabase__1[[#This Row],[Szül Év.Hó.Nap]])/365.25,"0")</f>
        <v>0</v>
      </c>
      <c r="F1863" s="40"/>
      <c r="G1863" s="34" t="str">
        <f>CONCATENATE(H1863,Excel_BuiltIn__FilterDatabase__1[[#This Row],[Felnőtt]],Excel_BuiltIn__FilterDatabase__1[[#This Row],[Senior]],Excel_BuiltIn__FilterDatabase__1[[#This Row],[Super.s]],L1863)</f>
        <v xml:space="preserve">Super.s </v>
      </c>
      <c r="H1863" s="34" t="str">
        <f>IF(L1863="Nő","",IF(Excel_BuiltIn__FilterDatabase__1[[#This Row],[Kor]]&gt;=1=AND(Excel_BuiltIn__FilterDatabase__1[[#This Row],[Kor]]&lt;18),"Junior ",""))</f>
        <v/>
      </c>
      <c r="I1863" s="34" t="str">
        <f>IF(L1863="Nő","",IF(Excel_BuiltIn__FilterDatabase__1[[#This Row],[Kor]]&gt;=18=AND(Excel_BuiltIn__FilterDatabase__1[[#This Row],[Kor]]&lt;=49),"Felnőtt ",""))</f>
        <v/>
      </c>
      <c r="J1863" s="34" t="str">
        <f>IF(L1863="Nő","",IF(Excel_BuiltIn__FilterDatabase__1[[#This Row],[Kor]]&gt;49=AND(Excel_BuiltIn__FilterDatabase__1[[#This Row],[Kor]]&lt;=59),"Senior ",""))</f>
        <v/>
      </c>
      <c r="K1863" s="34" t="str">
        <f>IF(L1863="Nő","",IF(Excel_BuiltIn__FilterDatabase__1[[#This Row],[Kor]]&gt;=60,"Super.s ",""))</f>
        <v xml:space="preserve">Super.s </v>
      </c>
      <c r="L1863" s="34" t="str">
        <f>IF(Excel_BuiltIn__FilterDatabase__1[[#This Row],[Nem]]="Nő","Lady","")</f>
        <v/>
      </c>
    </row>
    <row r="1864" spans="1:12" s="1" customFormat="1" ht="13.8">
      <c r="A1864" s="28">
        <v>6001</v>
      </c>
      <c r="B1864" s="28" t="s">
        <v>1449</v>
      </c>
      <c r="C1864" s="44" t="s">
        <v>998</v>
      </c>
      <c r="D1864" s="45"/>
      <c r="E1864" s="33" t="str">
        <f>IF(D1864&gt;0,($N$2-Excel_BuiltIn__FilterDatabase__1[[#This Row],[Szül Év.Hó.Nap]])/365.25,"0")</f>
        <v>0</v>
      </c>
      <c r="F1864" s="40"/>
      <c r="G1864" s="34" t="str">
        <f>CONCATENATE(H1864,Excel_BuiltIn__FilterDatabase__1[[#This Row],[Felnőtt]],Excel_BuiltIn__FilterDatabase__1[[#This Row],[Senior]],Excel_BuiltIn__FilterDatabase__1[[#This Row],[Super.s]],L1864)</f>
        <v xml:space="preserve">Super.s </v>
      </c>
      <c r="H1864" s="34" t="str">
        <f>IF(L1864="Nő","",IF(Excel_BuiltIn__FilterDatabase__1[[#This Row],[Kor]]&gt;=1=AND(Excel_BuiltIn__FilterDatabase__1[[#This Row],[Kor]]&lt;18),"Junior ",""))</f>
        <v/>
      </c>
      <c r="I1864" s="34" t="str">
        <f>IF(L1864="Nő","",IF(Excel_BuiltIn__FilterDatabase__1[[#This Row],[Kor]]&gt;=18=AND(Excel_BuiltIn__FilterDatabase__1[[#This Row],[Kor]]&lt;=49),"Felnőtt ",""))</f>
        <v/>
      </c>
      <c r="J1864" s="34" t="str">
        <f>IF(L1864="Nő","",IF(Excel_BuiltIn__FilterDatabase__1[[#This Row],[Kor]]&gt;49=AND(Excel_BuiltIn__FilterDatabase__1[[#This Row],[Kor]]&lt;=59),"Senior ",""))</f>
        <v/>
      </c>
      <c r="K1864" s="34" t="str">
        <f>IF(L1864="Nő","",IF(Excel_BuiltIn__FilterDatabase__1[[#This Row],[Kor]]&gt;=60,"Super.s ",""))</f>
        <v xml:space="preserve">Super.s </v>
      </c>
      <c r="L1864" s="34" t="str">
        <f>IF(Excel_BuiltIn__FilterDatabase__1[[#This Row],[Nem]]="Nő","Lady","")</f>
        <v/>
      </c>
    </row>
    <row r="1865" spans="1:12" s="1" customFormat="1" ht="13.8">
      <c r="A1865" s="28">
        <v>6002</v>
      </c>
      <c r="B1865" s="28" t="s">
        <v>1450</v>
      </c>
      <c r="C1865" s="44" t="s">
        <v>992</v>
      </c>
      <c r="D1865" s="45"/>
      <c r="E1865" s="33" t="str">
        <f>IF(D1865&gt;0,($N$2-Excel_BuiltIn__FilterDatabase__1[[#This Row],[Szül Év.Hó.Nap]])/365.25,"0")</f>
        <v>0</v>
      </c>
      <c r="F1865" s="40"/>
      <c r="G1865" s="34" t="str">
        <f>CONCATENATE(H1865,Excel_BuiltIn__FilterDatabase__1[[#This Row],[Felnőtt]],Excel_BuiltIn__FilterDatabase__1[[#This Row],[Senior]],Excel_BuiltIn__FilterDatabase__1[[#This Row],[Super.s]],L1865)</f>
        <v xml:space="preserve">Super.s </v>
      </c>
      <c r="H1865" s="34" t="str">
        <f>IF(L1865="Nő","",IF(Excel_BuiltIn__FilterDatabase__1[[#This Row],[Kor]]&gt;=1=AND(Excel_BuiltIn__FilterDatabase__1[[#This Row],[Kor]]&lt;18),"Junior ",""))</f>
        <v/>
      </c>
      <c r="I1865" s="34" t="str">
        <f>IF(L1865="Nő","",IF(Excel_BuiltIn__FilterDatabase__1[[#This Row],[Kor]]&gt;=18=AND(Excel_BuiltIn__FilterDatabase__1[[#This Row],[Kor]]&lt;=49),"Felnőtt ",""))</f>
        <v/>
      </c>
      <c r="J1865" s="34" t="str">
        <f>IF(L1865="Nő","",IF(Excel_BuiltIn__FilterDatabase__1[[#This Row],[Kor]]&gt;49=AND(Excel_BuiltIn__FilterDatabase__1[[#This Row],[Kor]]&lt;=59),"Senior ",""))</f>
        <v/>
      </c>
      <c r="K1865" s="34" t="str">
        <f>IF(L1865="Nő","",IF(Excel_BuiltIn__FilterDatabase__1[[#This Row],[Kor]]&gt;=60,"Super.s ",""))</f>
        <v xml:space="preserve">Super.s </v>
      </c>
      <c r="L1865" s="34" t="str">
        <f>IF(Excel_BuiltIn__FilterDatabase__1[[#This Row],[Nem]]="Nő","Lady","")</f>
        <v/>
      </c>
    </row>
    <row r="1866" spans="1:12" s="1" customFormat="1" ht="13.8">
      <c r="A1866" s="28">
        <v>6003</v>
      </c>
      <c r="B1866" s="28" t="s">
        <v>1451</v>
      </c>
      <c r="C1866" s="44" t="s">
        <v>1004</v>
      </c>
      <c r="D1866" s="45"/>
      <c r="E1866" s="33" t="str">
        <f>IF(D1866&gt;0,($N$2-Excel_BuiltIn__FilterDatabase__1[[#This Row],[Szül Év.Hó.Nap]])/365.25,"0")</f>
        <v>0</v>
      </c>
      <c r="F1866" s="40"/>
      <c r="G1866" s="34" t="str">
        <f>CONCATENATE(H1866,Excel_BuiltIn__FilterDatabase__1[[#This Row],[Felnőtt]],Excel_BuiltIn__FilterDatabase__1[[#This Row],[Senior]],Excel_BuiltIn__FilterDatabase__1[[#This Row],[Super.s]],L1866)</f>
        <v xml:space="preserve">Super.s </v>
      </c>
      <c r="H1866" s="34" t="str">
        <f>IF(L1866="Nő","",IF(Excel_BuiltIn__FilterDatabase__1[[#This Row],[Kor]]&gt;=1=AND(Excel_BuiltIn__FilterDatabase__1[[#This Row],[Kor]]&lt;18),"Junior ",""))</f>
        <v/>
      </c>
      <c r="I1866" s="34" t="str">
        <f>IF(L1866="Nő","",IF(Excel_BuiltIn__FilterDatabase__1[[#This Row],[Kor]]&gt;=18=AND(Excel_BuiltIn__FilterDatabase__1[[#This Row],[Kor]]&lt;=49),"Felnőtt ",""))</f>
        <v/>
      </c>
      <c r="J1866" s="34" t="str">
        <f>IF(L1866="Nő","",IF(Excel_BuiltIn__FilterDatabase__1[[#This Row],[Kor]]&gt;49=AND(Excel_BuiltIn__FilterDatabase__1[[#This Row],[Kor]]&lt;=59),"Senior ",""))</f>
        <v/>
      </c>
      <c r="K1866" s="34" t="str">
        <f>IF(L1866="Nő","",IF(Excel_BuiltIn__FilterDatabase__1[[#This Row],[Kor]]&gt;=60,"Super.s ",""))</f>
        <v xml:space="preserve">Super.s </v>
      </c>
      <c r="L1866" s="34" t="str">
        <f>IF(Excel_BuiltIn__FilterDatabase__1[[#This Row],[Nem]]="Nő","Lady","")</f>
        <v/>
      </c>
    </row>
    <row r="1867" spans="1:12" s="1" customFormat="1" ht="27.6">
      <c r="A1867" s="28">
        <v>6008</v>
      </c>
      <c r="B1867" s="28" t="s">
        <v>2708</v>
      </c>
      <c r="C1867" s="44" t="s">
        <v>964</v>
      </c>
      <c r="D1867" s="45"/>
      <c r="E1867" s="33" t="str">
        <f>IF(D1867&gt;0,($N$2-Excel_BuiltIn__FilterDatabase__1[[#This Row],[Szül Év.Hó.Nap]])/365.25,"0")</f>
        <v>0</v>
      </c>
      <c r="F1867" s="40"/>
      <c r="G1867" s="34" t="str">
        <f>CONCATENATE(H1867,Excel_BuiltIn__FilterDatabase__1[[#This Row],[Felnőtt]],Excel_BuiltIn__FilterDatabase__1[[#This Row],[Senior]],Excel_BuiltIn__FilterDatabase__1[[#This Row],[Super.s]],L1867)</f>
        <v xml:space="preserve">Super.s </v>
      </c>
      <c r="H1867" s="34" t="str">
        <f>IF(L1867="Nő","",IF(Excel_BuiltIn__FilterDatabase__1[[#This Row],[Kor]]&gt;=1=AND(Excel_BuiltIn__FilterDatabase__1[[#This Row],[Kor]]&lt;18),"Junior ",""))</f>
        <v/>
      </c>
      <c r="I1867" s="34" t="str">
        <f>IF(L1867="Nő","",IF(Excel_BuiltIn__FilterDatabase__1[[#This Row],[Kor]]&gt;=18=AND(Excel_BuiltIn__FilterDatabase__1[[#This Row],[Kor]]&lt;=49),"Felnőtt ",""))</f>
        <v/>
      </c>
      <c r="J1867" s="34" t="str">
        <f>IF(L1867="Nő","",IF(Excel_BuiltIn__FilterDatabase__1[[#This Row],[Kor]]&gt;49=AND(Excel_BuiltIn__FilterDatabase__1[[#This Row],[Kor]]&lt;=59),"Senior ",""))</f>
        <v/>
      </c>
      <c r="K1867" s="34" t="str">
        <f>IF(L1867="Nő","",IF(Excel_BuiltIn__FilterDatabase__1[[#This Row],[Kor]]&gt;=60,"Super.s ",""))</f>
        <v xml:space="preserve">Super.s </v>
      </c>
      <c r="L1867" s="34" t="str">
        <f>IF(Excel_BuiltIn__FilterDatabase__1[[#This Row],[Nem]]="Nő","Lady","")</f>
        <v/>
      </c>
    </row>
    <row r="1868" spans="1:12" s="1" customFormat="1" ht="13.8">
      <c r="A1868" s="28">
        <v>6010</v>
      </c>
      <c r="B1868" s="28" t="s">
        <v>1452</v>
      </c>
      <c r="C1868" s="44" t="s">
        <v>599</v>
      </c>
      <c r="D1868" s="45"/>
      <c r="E1868" s="33" t="str">
        <f>IF(D1868&gt;0,($N$2-Excel_BuiltIn__FilterDatabase__1[[#This Row],[Szül Év.Hó.Nap]])/365.25,"0")</f>
        <v>0</v>
      </c>
      <c r="F1868" s="40"/>
      <c r="G1868" s="34" t="str">
        <f>CONCATENATE(H1868,Excel_BuiltIn__FilterDatabase__1[[#This Row],[Felnőtt]],Excel_BuiltIn__FilterDatabase__1[[#This Row],[Senior]],Excel_BuiltIn__FilterDatabase__1[[#This Row],[Super.s]],L1868)</f>
        <v xml:space="preserve">Super.s </v>
      </c>
      <c r="H1868" s="34" t="str">
        <f>IF(L1868="Nő","",IF(Excel_BuiltIn__FilterDatabase__1[[#This Row],[Kor]]&gt;=1=AND(Excel_BuiltIn__FilterDatabase__1[[#This Row],[Kor]]&lt;18),"Junior ",""))</f>
        <v/>
      </c>
      <c r="I1868" s="34" t="str">
        <f>IF(L1868="Nő","",IF(Excel_BuiltIn__FilterDatabase__1[[#This Row],[Kor]]&gt;=18=AND(Excel_BuiltIn__FilterDatabase__1[[#This Row],[Kor]]&lt;=49),"Felnőtt ",""))</f>
        <v/>
      </c>
      <c r="J1868" s="34" t="str">
        <f>IF(L1868="Nő","",IF(Excel_BuiltIn__FilterDatabase__1[[#This Row],[Kor]]&gt;49=AND(Excel_BuiltIn__FilterDatabase__1[[#This Row],[Kor]]&lt;=59),"Senior ",""))</f>
        <v/>
      </c>
      <c r="K1868" s="34" t="str">
        <f>IF(L1868="Nő","",IF(Excel_BuiltIn__FilterDatabase__1[[#This Row],[Kor]]&gt;=60,"Super.s ",""))</f>
        <v xml:space="preserve">Super.s </v>
      </c>
      <c r="L1868" s="34" t="str">
        <f>IF(Excel_BuiltIn__FilterDatabase__1[[#This Row],[Nem]]="Nő","Lady","")</f>
        <v/>
      </c>
    </row>
    <row r="1869" spans="1:12" s="1" customFormat="1" ht="13.8">
      <c r="A1869" s="28">
        <v>6011</v>
      </c>
      <c r="B1869" s="28" t="s">
        <v>1453</v>
      </c>
      <c r="C1869" s="44" t="s">
        <v>87</v>
      </c>
      <c r="D1869" s="45"/>
      <c r="E1869" s="33" t="str">
        <f>IF(D1869&gt;0,($N$2-Excel_BuiltIn__FilterDatabase__1[[#This Row],[Szül Év.Hó.Nap]])/365.25,"0")</f>
        <v>0</v>
      </c>
      <c r="F1869" s="40"/>
      <c r="G1869" s="34" t="str">
        <f>CONCATENATE(H1869,Excel_BuiltIn__FilterDatabase__1[[#This Row],[Felnőtt]],Excel_BuiltIn__FilterDatabase__1[[#This Row],[Senior]],Excel_BuiltIn__FilterDatabase__1[[#This Row],[Super.s]],L1869)</f>
        <v xml:space="preserve">Super.s </v>
      </c>
      <c r="H1869" s="34" t="str">
        <f>IF(L1869="Nő","",IF(Excel_BuiltIn__FilterDatabase__1[[#This Row],[Kor]]&gt;=1=AND(Excel_BuiltIn__FilterDatabase__1[[#This Row],[Kor]]&lt;18),"Junior ",""))</f>
        <v/>
      </c>
      <c r="I1869" s="34" t="str">
        <f>IF(L1869="Nő","",IF(Excel_BuiltIn__FilterDatabase__1[[#This Row],[Kor]]&gt;=18=AND(Excel_BuiltIn__FilterDatabase__1[[#This Row],[Kor]]&lt;=49),"Felnőtt ",""))</f>
        <v/>
      </c>
      <c r="J1869" s="34" t="str">
        <f>IF(L1869="Nő","",IF(Excel_BuiltIn__FilterDatabase__1[[#This Row],[Kor]]&gt;49=AND(Excel_BuiltIn__FilterDatabase__1[[#This Row],[Kor]]&lt;=59),"Senior ",""))</f>
        <v/>
      </c>
      <c r="K1869" s="34" t="str">
        <f>IF(L1869="Nő","",IF(Excel_BuiltIn__FilterDatabase__1[[#This Row],[Kor]]&gt;=60,"Super.s ",""))</f>
        <v xml:space="preserve">Super.s </v>
      </c>
      <c r="L1869" s="34" t="str">
        <f>IF(Excel_BuiltIn__FilterDatabase__1[[#This Row],[Nem]]="Nő","Lady","")</f>
        <v/>
      </c>
    </row>
    <row r="1870" spans="1:12" s="1" customFormat="1" ht="13.8">
      <c r="A1870" s="28">
        <v>6013</v>
      </c>
      <c r="B1870" s="28" t="s">
        <v>1454</v>
      </c>
      <c r="C1870" s="44" t="s">
        <v>1002</v>
      </c>
      <c r="D1870" s="45"/>
      <c r="E1870" s="33" t="str">
        <f>IF(D1870&gt;0,($N$2-Excel_BuiltIn__FilterDatabase__1[[#This Row],[Szül Év.Hó.Nap]])/365.25,"0")</f>
        <v>0</v>
      </c>
      <c r="F1870" s="40"/>
      <c r="G1870" s="34" t="str">
        <f>CONCATENATE(H1870,Excel_BuiltIn__FilterDatabase__1[[#This Row],[Felnőtt]],Excel_BuiltIn__FilterDatabase__1[[#This Row],[Senior]],Excel_BuiltIn__FilterDatabase__1[[#This Row],[Super.s]],L1870)</f>
        <v xml:space="preserve">Super.s </v>
      </c>
      <c r="H1870" s="34" t="str">
        <f>IF(L1870="Nő","",IF(Excel_BuiltIn__FilterDatabase__1[[#This Row],[Kor]]&gt;=1=AND(Excel_BuiltIn__FilterDatabase__1[[#This Row],[Kor]]&lt;18),"Junior ",""))</f>
        <v/>
      </c>
      <c r="I1870" s="34" t="str">
        <f>IF(L1870="Nő","",IF(Excel_BuiltIn__FilterDatabase__1[[#This Row],[Kor]]&gt;=18=AND(Excel_BuiltIn__FilterDatabase__1[[#This Row],[Kor]]&lt;=49),"Felnőtt ",""))</f>
        <v/>
      </c>
      <c r="J1870" s="34" t="str">
        <f>IF(L1870="Nő","",IF(Excel_BuiltIn__FilterDatabase__1[[#This Row],[Kor]]&gt;49=AND(Excel_BuiltIn__FilterDatabase__1[[#This Row],[Kor]]&lt;=59),"Senior ",""))</f>
        <v/>
      </c>
      <c r="K1870" s="34" t="str">
        <f>IF(L1870="Nő","",IF(Excel_BuiltIn__FilterDatabase__1[[#This Row],[Kor]]&gt;=60,"Super.s ",""))</f>
        <v xml:space="preserve">Super.s </v>
      </c>
      <c r="L1870" s="34" t="str">
        <f>IF(Excel_BuiltIn__FilterDatabase__1[[#This Row],[Nem]]="Nő","Lady","")</f>
        <v/>
      </c>
    </row>
    <row r="1871" spans="1:12" s="1" customFormat="1" ht="21">
      <c r="A1871" s="28">
        <v>6018</v>
      </c>
      <c r="B1871" s="28" t="s">
        <v>1455</v>
      </c>
      <c r="C1871" s="44" t="s">
        <v>1029</v>
      </c>
      <c r="D1871" s="45"/>
      <c r="E1871" s="33" t="str">
        <f>IF(D1871&gt;0,($N$2-Excel_BuiltIn__FilterDatabase__1[[#This Row],[Szül Év.Hó.Nap]])/365.25,"0")</f>
        <v>0</v>
      </c>
      <c r="F1871" s="40"/>
      <c r="G1871" s="34" t="str">
        <f>CONCATENATE(H1871,Excel_BuiltIn__FilterDatabase__1[[#This Row],[Felnőtt]],Excel_BuiltIn__FilterDatabase__1[[#This Row],[Senior]],Excel_BuiltIn__FilterDatabase__1[[#This Row],[Super.s]],L1871)</f>
        <v xml:space="preserve">Super.s </v>
      </c>
      <c r="H1871" s="34" t="str">
        <f>IF(L1871="Nő","",IF(Excel_BuiltIn__FilterDatabase__1[[#This Row],[Kor]]&gt;=1=AND(Excel_BuiltIn__FilterDatabase__1[[#This Row],[Kor]]&lt;18),"Junior ",""))</f>
        <v/>
      </c>
      <c r="I1871" s="34" t="str">
        <f>IF(L1871="Nő","",IF(Excel_BuiltIn__FilterDatabase__1[[#This Row],[Kor]]&gt;=18=AND(Excel_BuiltIn__FilterDatabase__1[[#This Row],[Kor]]&lt;=49),"Felnőtt ",""))</f>
        <v/>
      </c>
      <c r="J1871" s="34" t="str">
        <f>IF(L1871="Nő","",IF(Excel_BuiltIn__FilterDatabase__1[[#This Row],[Kor]]&gt;49=AND(Excel_BuiltIn__FilterDatabase__1[[#This Row],[Kor]]&lt;=59),"Senior ",""))</f>
        <v/>
      </c>
      <c r="K1871" s="34" t="str">
        <f>IF(L1871="Nő","",IF(Excel_BuiltIn__FilterDatabase__1[[#This Row],[Kor]]&gt;=60,"Super.s ",""))</f>
        <v xml:space="preserve">Super.s </v>
      </c>
      <c r="L1871" s="34" t="str">
        <f>IF(Excel_BuiltIn__FilterDatabase__1[[#This Row],[Nem]]="Nő","Lady","")</f>
        <v/>
      </c>
    </row>
    <row r="1872" spans="1:12" s="1" customFormat="1" ht="13.8">
      <c r="A1872" s="28">
        <v>6019</v>
      </c>
      <c r="B1872" s="28" t="s">
        <v>1456</v>
      </c>
      <c r="C1872" s="44" t="s">
        <v>114</v>
      </c>
      <c r="D1872" s="45"/>
      <c r="E1872" s="33" t="str">
        <f>IF(D1872&gt;0,($N$2-Excel_BuiltIn__FilterDatabase__1[[#This Row],[Szül Év.Hó.Nap]])/365.25,"0")</f>
        <v>0</v>
      </c>
      <c r="F1872" s="40"/>
      <c r="G1872" s="34" t="str">
        <f>CONCATENATE(H1872,Excel_BuiltIn__FilterDatabase__1[[#This Row],[Felnőtt]],Excel_BuiltIn__FilterDatabase__1[[#This Row],[Senior]],Excel_BuiltIn__FilterDatabase__1[[#This Row],[Super.s]],L1872)</f>
        <v xml:space="preserve">Super.s </v>
      </c>
      <c r="H1872" s="34" t="str">
        <f>IF(L1872="Nő","",IF(Excel_BuiltIn__FilterDatabase__1[[#This Row],[Kor]]&gt;=1=AND(Excel_BuiltIn__FilterDatabase__1[[#This Row],[Kor]]&lt;18),"Junior ",""))</f>
        <v/>
      </c>
      <c r="I1872" s="34" t="str">
        <f>IF(L1872="Nő","",IF(Excel_BuiltIn__FilterDatabase__1[[#This Row],[Kor]]&gt;=18=AND(Excel_BuiltIn__FilterDatabase__1[[#This Row],[Kor]]&lt;=49),"Felnőtt ",""))</f>
        <v/>
      </c>
      <c r="J1872" s="34" t="str">
        <f>IF(L1872="Nő","",IF(Excel_BuiltIn__FilterDatabase__1[[#This Row],[Kor]]&gt;49=AND(Excel_BuiltIn__FilterDatabase__1[[#This Row],[Kor]]&lt;=59),"Senior ",""))</f>
        <v/>
      </c>
      <c r="K1872" s="34" t="str">
        <f>IF(L1872="Nő","",IF(Excel_BuiltIn__FilterDatabase__1[[#This Row],[Kor]]&gt;=60,"Super.s ",""))</f>
        <v xml:space="preserve">Super.s </v>
      </c>
      <c r="L1872" s="34" t="str">
        <f>IF(Excel_BuiltIn__FilterDatabase__1[[#This Row],[Nem]]="Nő","Lady","")</f>
        <v/>
      </c>
    </row>
    <row r="1873" spans="1:12" s="1" customFormat="1" ht="13.8">
      <c r="A1873" s="28">
        <v>6020</v>
      </c>
      <c r="B1873" s="28" t="s">
        <v>1457</v>
      </c>
      <c r="C1873" s="44" t="s">
        <v>2365</v>
      </c>
      <c r="D1873" s="45"/>
      <c r="E1873" s="33" t="str">
        <f>IF(D1873&gt;0,($N$2-Excel_BuiltIn__FilterDatabase__1[[#This Row],[Szül Év.Hó.Nap]])/365.25,"0")</f>
        <v>0</v>
      </c>
      <c r="F1873" s="40"/>
      <c r="G1873" s="34" t="str">
        <f>CONCATENATE(H1873,Excel_BuiltIn__FilterDatabase__1[[#This Row],[Felnőtt]],Excel_BuiltIn__FilterDatabase__1[[#This Row],[Senior]],Excel_BuiltIn__FilterDatabase__1[[#This Row],[Super.s]],L1873)</f>
        <v xml:space="preserve">Super.s </v>
      </c>
      <c r="H1873" s="34" t="str">
        <f>IF(L1873="Nő","",IF(Excel_BuiltIn__FilterDatabase__1[[#This Row],[Kor]]&gt;=1=AND(Excel_BuiltIn__FilterDatabase__1[[#This Row],[Kor]]&lt;18),"Junior ",""))</f>
        <v/>
      </c>
      <c r="I1873" s="34" t="str">
        <f>IF(L1873="Nő","",IF(Excel_BuiltIn__FilterDatabase__1[[#This Row],[Kor]]&gt;=18=AND(Excel_BuiltIn__FilterDatabase__1[[#This Row],[Kor]]&lt;=49),"Felnőtt ",""))</f>
        <v/>
      </c>
      <c r="J1873" s="34" t="str">
        <f>IF(L1873="Nő","",IF(Excel_BuiltIn__FilterDatabase__1[[#This Row],[Kor]]&gt;49=AND(Excel_BuiltIn__FilterDatabase__1[[#This Row],[Kor]]&lt;=59),"Senior ",""))</f>
        <v/>
      </c>
      <c r="K1873" s="34" t="str">
        <f>IF(L1873="Nő","",IF(Excel_BuiltIn__FilterDatabase__1[[#This Row],[Kor]]&gt;=60,"Super.s ",""))</f>
        <v xml:space="preserve">Super.s </v>
      </c>
      <c r="L1873" s="34" t="str">
        <f>IF(Excel_BuiltIn__FilterDatabase__1[[#This Row],[Nem]]="Nő","Lady","")</f>
        <v/>
      </c>
    </row>
    <row r="1874" spans="1:12" s="1" customFormat="1" ht="13.8">
      <c r="A1874" s="28">
        <v>6022</v>
      </c>
      <c r="B1874" s="28" t="s">
        <v>1458</v>
      </c>
      <c r="C1874" s="44" t="s">
        <v>192</v>
      </c>
      <c r="D1874" s="45"/>
      <c r="E1874" s="33" t="str">
        <f>IF(D1874&gt;0,($N$2-Excel_BuiltIn__FilterDatabase__1[[#This Row],[Szül Év.Hó.Nap]])/365.25,"0")</f>
        <v>0</v>
      </c>
      <c r="F1874" s="40"/>
      <c r="G1874" s="34" t="str">
        <f>CONCATENATE(H1874,Excel_BuiltIn__FilterDatabase__1[[#This Row],[Felnőtt]],Excel_BuiltIn__FilterDatabase__1[[#This Row],[Senior]],Excel_BuiltIn__FilterDatabase__1[[#This Row],[Super.s]],L1874)</f>
        <v xml:space="preserve">Super.s </v>
      </c>
      <c r="H1874" s="34" t="str">
        <f>IF(L1874="Nő","",IF(Excel_BuiltIn__FilterDatabase__1[[#This Row],[Kor]]&gt;=1=AND(Excel_BuiltIn__FilterDatabase__1[[#This Row],[Kor]]&lt;18),"Junior ",""))</f>
        <v/>
      </c>
      <c r="I1874" s="34" t="str">
        <f>IF(L1874="Nő","",IF(Excel_BuiltIn__FilterDatabase__1[[#This Row],[Kor]]&gt;=18=AND(Excel_BuiltIn__FilterDatabase__1[[#This Row],[Kor]]&lt;=49),"Felnőtt ",""))</f>
        <v/>
      </c>
      <c r="J1874" s="34" t="str">
        <f>IF(L1874="Nő","",IF(Excel_BuiltIn__FilterDatabase__1[[#This Row],[Kor]]&gt;49=AND(Excel_BuiltIn__FilterDatabase__1[[#This Row],[Kor]]&lt;=59),"Senior ",""))</f>
        <v/>
      </c>
      <c r="K1874" s="34" t="str">
        <f>IF(L1874="Nő","",IF(Excel_BuiltIn__FilterDatabase__1[[#This Row],[Kor]]&gt;=60,"Super.s ",""))</f>
        <v xml:space="preserve">Super.s </v>
      </c>
      <c r="L1874" s="34" t="str">
        <f>IF(Excel_BuiltIn__FilterDatabase__1[[#This Row],[Nem]]="Nő","Lady","")</f>
        <v/>
      </c>
    </row>
    <row r="1875" spans="1:12" s="1" customFormat="1" ht="27.6">
      <c r="A1875" s="28">
        <v>6024</v>
      </c>
      <c r="B1875" s="28" t="s">
        <v>1459</v>
      </c>
      <c r="C1875" s="44" t="s">
        <v>1036</v>
      </c>
      <c r="D1875" s="45"/>
      <c r="E1875" s="33" t="str">
        <f>IF(D1875&gt;0,($N$2-Excel_BuiltIn__FilterDatabase__1[[#This Row],[Szül Év.Hó.Nap]])/365.25,"0")</f>
        <v>0</v>
      </c>
      <c r="F1875" s="40"/>
      <c r="G1875" s="34" t="str">
        <f>CONCATENATE(H1875,Excel_BuiltIn__FilterDatabase__1[[#This Row],[Felnőtt]],Excel_BuiltIn__FilterDatabase__1[[#This Row],[Senior]],Excel_BuiltIn__FilterDatabase__1[[#This Row],[Super.s]],L1875)</f>
        <v xml:space="preserve">Super.s </v>
      </c>
      <c r="H1875" s="34" t="str">
        <f>IF(L1875="Nő","",IF(Excel_BuiltIn__FilterDatabase__1[[#This Row],[Kor]]&gt;=1=AND(Excel_BuiltIn__FilterDatabase__1[[#This Row],[Kor]]&lt;18),"Junior ",""))</f>
        <v/>
      </c>
      <c r="I1875" s="34" t="str">
        <f>IF(L1875="Nő","",IF(Excel_BuiltIn__FilterDatabase__1[[#This Row],[Kor]]&gt;=18=AND(Excel_BuiltIn__FilterDatabase__1[[#This Row],[Kor]]&lt;=49),"Felnőtt ",""))</f>
        <v/>
      </c>
      <c r="J1875" s="34" t="str">
        <f>IF(L1875="Nő","",IF(Excel_BuiltIn__FilterDatabase__1[[#This Row],[Kor]]&gt;49=AND(Excel_BuiltIn__FilterDatabase__1[[#This Row],[Kor]]&lt;=59),"Senior ",""))</f>
        <v/>
      </c>
      <c r="K1875" s="34" t="str">
        <f>IF(L1875="Nő","",IF(Excel_BuiltIn__FilterDatabase__1[[#This Row],[Kor]]&gt;=60,"Super.s ",""))</f>
        <v xml:space="preserve">Super.s </v>
      </c>
      <c r="L1875" s="34" t="str">
        <f>IF(Excel_BuiltIn__FilterDatabase__1[[#This Row],[Nem]]="Nő","Lady","")</f>
        <v/>
      </c>
    </row>
    <row r="1876" spans="1:12" s="1" customFormat="1" ht="13.8">
      <c r="A1876" s="28">
        <v>6025</v>
      </c>
      <c r="B1876" s="28" t="s">
        <v>1460</v>
      </c>
      <c r="C1876" s="44" t="s">
        <v>1036</v>
      </c>
      <c r="D1876" s="45"/>
      <c r="E1876" s="33" t="str">
        <f>IF(D1876&gt;0,($N$2-Excel_BuiltIn__FilterDatabase__1[[#This Row],[Szül Év.Hó.Nap]])/365.25,"0")</f>
        <v>0</v>
      </c>
      <c r="F1876" s="40"/>
      <c r="G1876" s="34" t="str">
        <f>CONCATENATE(H1876,Excel_BuiltIn__FilterDatabase__1[[#This Row],[Felnőtt]],Excel_BuiltIn__FilterDatabase__1[[#This Row],[Senior]],Excel_BuiltIn__FilterDatabase__1[[#This Row],[Super.s]],L1876)</f>
        <v xml:space="preserve">Super.s </v>
      </c>
      <c r="H1876" s="34" t="str">
        <f>IF(L1876="Nő","",IF(Excel_BuiltIn__FilterDatabase__1[[#This Row],[Kor]]&gt;=1=AND(Excel_BuiltIn__FilterDatabase__1[[#This Row],[Kor]]&lt;18),"Junior ",""))</f>
        <v/>
      </c>
      <c r="I1876" s="34" t="str">
        <f>IF(L1876="Nő","",IF(Excel_BuiltIn__FilterDatabase__1[[#This Row],[Kor]]&gt;=18=AND(Excel_BuiltIn__FilterDatabase__1[[#This Row],[Kor]]&lt;=49),"Felnőtt ",""))</f>
        <v/>
      </c>
      <c r="J1876" s="34" t="str">
        <f>IF(L1876="Nő","",IF(Excel_BuiltIn__FilterDatabase__1[[#This Row],[Kor]]&gt;49=AND(Excel_BuiltIn__FilterDatabase__1[[#This Row],[Kor]]&lt;=59),"Senior ",""))</f>
        <v/>
      </c>
      <c r="K1876" s="34" t="str">
        <f>IF(L1876="Nő","",IF(Excel_BuiltIn__FilterDatabase__1[[#This Row],[Kor]]&gt;=60,"Super.s ",""))</f>
        <v xml:space="preserve">Super.s </v>
      </c>
      <c r="L1876" s="34" t="str">
        <f>IF(Excel_BuiltIn__FilterDatabase__1[[#This Row],[Nem]]="Nő","Lady","")</f>
        <v/>
      </c>
    </row>
    <row r="1877" spans="1:12" s="1" customFormat="1" ht="13.8">
      <c r="A1877" s="28">
        <v>6032</v>
      </c>
      <c r="B1877" s="28" t="s">
        <v>1461</v>
      </c>
      <c r="C1877" s="44" t="s">
        <v>942</v>
      </c>
      <c r="D1877" s="45"/>
      <c r="E1877" s="33" t="str">
        <f>IF(D1877&gt;0,($N$2-Excel_BuiltIn__FilterDatabase__1[[#This Row],[Szül Év.Hó.Nap]])/365.25,"0")</f>
        <v>0</v>
      </c>
      <c r="F1877" s="40"/>
      <c r="G1877" s="34" t="str">
        <f>CONCATENATE(H1877,Excel_BuiltIn__FilterDatabase__1[[#This Row],[Felnőtt]],Excel_BuiltIn__FilterDatabase__1[[#This Row],[Senior]],Excel_BuiltIn__FilterDatabase__1[[#This Row],[Super.s]],L1877)</f>
        <v xml:space="preserve">Super.s </v>
      </c>
      <c r="H1877" s="34" t="str">
        <f>IF(L1877="Nő","",IF(Excel_BuiltIn__FilterDatabase__1[[#This Row],[Kor]]&gt;=1=AND(Excel_BuiltIn__FilterDatabase__1[[#This Row],[Kor]]&lt;18),"Junior ",""))</f>
        <v/>
      </c>
      <c r="I1877" s="34" t="str">
        <f>IF(L1877="Nő","",IF(Excel_BuiltIn__FilterDatabase__1[[#This Row],[Kor]]&gt;=18=AND(Excel_BuiltIn__FilterDatabase__1[[#This Row],[Kor]]&lt;=49),"Felnőtt ",""))</f>
        <v/>
      </c>
      <c r="J1877" s="34" t="str">
        <f>IF(L1877="Nő","",IF(Excel_BuiltIn__FilterDatabase__1[[#This Row],[Kor]]&gt;49=AND(Excel_BuiltIn__FilterDatabase__1[[#This Row],[Kor]]&lt;=59),"Senior ",""))</f>
        <v/>
      </c>
      <c r="K1877" s="34" t="str">
        <f>IF(L1877="Nő","",IF(Excel_BuiltIn__FilterDatabase__1[[#This Row],[Kor]]&gt;=60,"Super.s ",""))</f>
        <v xml:space="preserve">Super.s </v>
      </c>
      <c r="L1877" s="34" t="str">
        <f>IF(Excel_BuiltIn__FilterDatabase__1[[#This Row],[Nem]]="Nő","Lady","")</f>
        <v/>
      </c>
    </row>
    <row r="1878" spans="1:12" s="1" customFormat="1" ht="13.8">
      <c r="A1878" s="28">
        <v>6033</v>
      </c>
      <c r="B1878" s="28" t="s">
        <v>2709</v>
      </c>
      <c r="C1878" s="44" t="s">
        <v>589</v>
      </c>
      <c r="D1878" s="45"/>
      <c r="E1878" s="33" t="str">
        <f>IF(D1878&gt;0,($N$2-Excel_BuiltIn__FilterDatabase__1[[#This Row],[Szül Év.Hó.Nap]])/365.25,"0")</f>
        <v>0</v>
      </c>
      <c r="F1878" s="40"/>
      <c r="G1878" s="34" t="str">
        <f>CONCATENATE(H1878,Excel_BuiltIn__FilterDatabase__1[[#This Row],[Felnőtt]],Excel_BuiltIn__FilterDatabase__1[[#This Row],[Senior]],Excel_BuiltIn__FilterDatabase__1[[#This Row],[Super.s]],L1878)</f>
        <v xml:space="preserve">Super.s </v>
      </c>
      <c r="H1878" s="34" t="str">
        <f>IF(L1878="Nő","",IF(Excel_BuiltIn__FilterDatabase__1[[#This Row],[Kor]]&gt;=1=AND(Excel_BuiltIn__FilterDatabase__1[[#This Row],[Kor]]&lt;18),"Junior ",""))</f>
        <v/>
      </c>
      <c r="I1878" s="34" t="str">
        <f>IF(L1878="Nő","",IF(Excel_BuiltIn__FilterDatabase__1[[#This Row],[Kor]]&gt;=18=AND(Excel_BuiltIn__FilterDatabase__1[[#This Row],[Kor]]&lt;=49),"Felnőtt ",""))</f>
        <v/>
      </c>
      <c r="J1878" s="34" t="str">
        <f>IF(L1878="Nő","",IF(Excel_BuiltIn__FilterDatabase__1[[#This Row],[Kor]]&gt;49=AND(Excel_BuiltIn__FilterDatabase__1[[#This Row],[Kor]]&lt;=59),"Senior ",""))</f>
        <v/>
      </c>
      <c r="K1878" s="34" t="str">
        <f>IF(L1878="Nő","",IF(Excel_BuiltIn__FilterDatabase__1[[#This Row],[Kor]]&gt;=60,"Super.s ",""))</f>
        <v xml:space="preserve">Super.s </v>
      </c>
      <c r="L1878" s="34" t="str">
        <f>IF(Excel_BuiltIn__FilterDatabase__1[[#This Row],[Nem]]="Nő","Lady","")</f>
        <v/>
      </c>
    </row>
    <row r="1879" spans="1:12" s="1" customFormat="1" ht="13.8">
      <c r="A1879" s="28">
        <v>6036</v>
      </c>
      <c r="B1879" s="28" t="s">
        <v>1462</v>
      </c>
      <c r="C1879" s="44" t="s">
        <v>950</v>
      </c>
      <c r="D1879" s="45"/>
      <c r="E1879" s="33" t="str">
        <f>IF(D1879&gt;0,($N$2-Excel_BuiltIn__FilterDatabase__1[[#This Row],[Szül Év.Hó.Nap]])/365.25,"0")</f>
        <v>0</v>
      </c>
      <c r="F1879" s="40"/>
      <c r="G1879" s="34" t="str">
        <f>CONCATENATE(H1879,Excel_BuiltIn__FilterDatabase__1[[#This Row],[Felnőtt]],Excel_BuiltIn__FilterDatabase__1[[#This Row],[Senior]],Excel_BuiltIn__FilterDatabase__1[[#This Row],[Super.s]],L1879)</f>
        <v xml:space="preserve">Super.s </v>
      </c>
      <c r="H1879" s="34" t="str">
        <f>IF(L1879="Nő","",IF(Excel_BuiltIn__FilterDatabase__1[[#This Row],[Kor]]&gt;=1=AND(Excel_BuiltIn__FilterDatabase__1[[#This Row],[Kor]]&lt;18),"Junior ",""))</f>
        <v/>
      </c>
      <c r="I1879" s="34" t="str">
        <f>IF(L1879="Nő","",IF(Excel_BuiltIn__FilterDatabase__1[[#This Row],[Kor]]&gt;=18=AND(Excel_BuiltIn__FilterDatabase__1[[#This Row],[Kor]]&lt;=49),"Felnőtt ",""))</f>
        <v/>
      </c>
      <c r="J1879" s="34" t="str">
        <f>IF(L1879="Nő","",IF(Excel_BuiltIn__FilterDatabase__1[[#This Row],[Kor]]&gt;49=AND(Excel_BuiltIn__FilterDatabase__1[[#This Row],[Kor]]&lt;=59),"Senior ",""))</f>
        <v/>
      </c>
      <c r="K1879" s="34" t="str">
        <f>IF(L1879="Nő","",IF(Excel_BuiltIn__FilterDatabase__1[[#This Row],[Kor]]&gt;=60,"Super.s ",""))</f>
        <v xml:space="preserve">Super.s </v>
      </c>
      <c r="L1879" s="34" t="str">
        <f>IF(Excel_BuiltIn__FilterDatabase__1[[#This Row],[Nem]]="Nő","Lady","")</f>
        <v/>
      </c>
    </row>
    <row r="1880" spans="1:12" s="1" customFormat="1" ht="13.8">
      <c r="A1880" s="28">
        <v>6037</v>
      </c>
      <c r="B1880" s="28" t="s">
        <v>1643</v>
      </c>
      <c r="C1880" s="44" t="s">
        <v>29</v>
      </c>
      <c r="D1880" s="45"/>
      <c r="E1880" s="33" t="str">
        <f>IF(D1880&gt;0,($N$2-Excel_BuiltIn__FilterDatabase__1[[#This Row],[Szül Év.Hó.Nap]])/365.25,"0")</f>
        <v>0</v>
      </c>
      <c r="F1880" s="40"/>
      <c r="G1880" s="34" t="str">
        <f>CONCATENATE(H1880,Excel_BuiltIn__FilterDatabase__1[[#This Row],[Felnőtt]],Excel_BuiltIn__FilterDatabase__1[[#This Row],[Senior]],Excel_BuiltIn__FilterDatabase__1[[#This Row],[Super.s]],L1880)</f>
        <v xml:space="preserve">Super.s </v>
      </c>
      <c r="H1880" s="34" t="str">
        <f>IF(L1880="Nő","",IF(Excel_BuiltIn__FilterDatabase__1[[#This Row],[Kor]]&gt;=1=AND(Excel_BuiltIn__FilterDatabase__1[[#This Row],[Kor]]&lt;18),"Junior ",""))</f>
        <v/>
      </c>
      <c r="I1880" s="34" t="str">
        <f>IF(L1880="Nő","",IF(Excel_BuiltIn__FilterDatabase__1[[#This Row],[Kor]]&gt;=18=AND(Excel_BuiltIn__FilterDatabase__1[[#This Row],[Kor]]&lt;=49),"Felnőtt ",""))</f>
        <v/>
      </c>
      <c r="J1880" s="34" t="str">
        <f>IF(L1880="Nő","",IF(Excel_BuiltIn__FilterDatabase__1[[#This Row],[Kor]]&gt;49=AND(Excel_BuiltIn__FilterDatabase__1[[#This Row],[Kor]]&lt;=59),"Senior ",""))</f>
        <v/>
      </c>
      <c r="K1880" s="34" t="str">
        <f>IF(L1880="Nő","",IF(Excel_BuiltIn__FilterDatabase__1[[#This Row],[Kor]]&gt;=60,"Super.s ",""))</f>
        <v xml:space="preserve">Super.s </v>
      </c>
      <c r="L1880" s="34" t="str">
        <f>IF(Excel_BuiltIn__FilterDatabase__1[[#This Row],[Nem]]="Nő","Lady","")</f>
        <v/>
      </c>
    </row>
    <row r="1881" spans="1:12" s="1" customFormat="1" ht="13.8">
      <c r="A1881" s="28">
        <v>6039</v>
      </c>
      <c r="B1881" s="28" t="s">
        <v>1463</v>
      </c>
      <c r="C1881" s="44" t="s">
        <v>589</v>
      </c>
      <c r="D1881" s="45"/>
      <c r="E1881" s="33" t="str">
        <f>IF(D1881&gt;0,($N$2-Excel_BuiltIn__FilterDatabase__1[[#This Row],[Szül Év.Hó.Nap]])/365.25,"0")</f>
        <v>0</v>
      </c>
      <c r="F1881" s="40"/>
      <c r="G1881" s="34" t="str">
        <f>CONCATENATE(H1881,Excel_BuiltIn__FilterDatabase__1[[#This Row],[Felnőtt]],Excel_BuiltIn__FilterDatabase__1[[#This Row],[Senior]],Excel_BuiltIn__FilterDatabase__1[[#This Row],[Super.s]],L1881)</f>
        <v xml:space="preserve">Super.s </v>
      </c>
      <c r="H1881" s="34" t="str">
        <f>IF(L1881="Nő","",IF(Excel_BuiltIn__FilterDatabase__1[[#This Row],[Kor]]&gt;=1=AND(Excel_BuiltIn__FilterDatabase__1[[#This Row],[Kor]]&lt;18),"Junior ",""))</f>
        <v/>
      </c>
      <c r="I1881" s="34" t="str">
        <f>IF(L1881="Nő","",IF(Excel_BuiltIn__FilterDatabase__1[[#This Row],[Kor]]&gt;=18=AND(Excel_BuiltIn__FilterDatabase__1[[#This Row],[Kor]]&lt;=49),"Felnőtt ",""))</f>
        <v/>
      </c>
      <c r="J1881" s="34" t="str">
        <f>IF(L1881="Nő","",IF(Excel_BuiltIn__FilterDatabase__1[[#This Row],[Kor]]&gt;49=AND(Excel_BuiltIn__FilterDatabase__1[[#This Row],[Kor]]&lt;=59),"Senior ",""))</f>
        <v/>
      </c>
      <c r="K1881" s="34" t="str">
        <f>IF(L1881="Nő","",IF(Excel_BuiltIn__FilterDatabase__1[[#This Row],[Kor]]&gt;=60,"Super.s ",""))</f>
        <v xml:space="preserve">Super.s </v>
      </c>
      <c r="L1881" s="34" t="str">
        <f>IF(Excel_BuiltIn__FilterDatabase__1[[#This Row],[Nem]]="Nő","Lady","")</f>
        <v/>
      </c>
    </row>
    <row r="1882" spans="1:12" s="1" customFormat="1" ht="13.8">
      <c r="A1882" s="28">
        <v>6040</v>
      </c>
      <c r="B1882" s="28" t="s">
        <v>1482</v>
      </c>
      <c r="C1882" s="44" t="s">
        <v>589</v>
      </c>
      <c r="D1882" s="45"/>
      <c r="E1882" s="33" t="str">
        <f>IF(D1882&gt;0,($N$2-Excel_BuiltIn__FilterDatabase__1[[#This Row],[Szül Év.Hó.Nap]])/365.25,"0")</f>
        <v>0</v>
      </c>
      <c r="F1882" s="40"/>
      <c r="G1882" s="34" t="str">
        <f>CONCATENATE(H1882,Excel_BuiltIn__FilterDatabase__1[[#This Row],[Felnőtt]],Excel_BuiltIn__FilterDatabase__1[[#This Row],[Senior]],Excel_BuiltIn__FilterDatabase__1[[#This Row],[Super.s]],L1882)</f>
        <v xml:space="preserve">Super.s </v>
      </c>
      <c r="H1882" s="34" t="str">
        <f>IF(L1882="Nő","",IF(Excel_BuiltIn__FilterDatabase__1[[#This Row],[Kor]]&gt;=1=AND(Excel_BuiltIn__FilterDatabase__1[[#This Row],[Kor]]&lt;18),"Junior ",""))</f>
        <v/>
      </c>
      <c r="I1882" s="34" t="str">
        <f>IF(L1882="Nő","",IF(Excel_BuiltIn__FilterDatabase__1[[#This Row],[Kor]]&gt;=18=AND(Excel_BuiltIn__FilterDatabase__1[[#This Row],[Kor]]&lt;=49),"Felnőtt ",""))</f>
        <v/>
      </c>
      <c r="J1882" s="34" t="str">
        <f>IF(L1882="Nő","",IF(Excel_BuiltIn__FilterDatabase__1[[#This Row],[Kor]]&gt;49=AND(Excel_BuiltIn__FilterDatabase__1[[#This Row],[Kor]]&lt;=59),"Senior ",""))</f>
        <v/>
      </c>
      <c r="K1882" s="34" t="str">
        <f>IF(L1882="Nő","",IF(Excel_BuiltIn__FilterDatabase__1[[#This Row],[Kor]]&gt;=60,"Super.s ",""))</f>
        <v xml:space="preserve">Super.s </v>
      </c>
      <c r="L1882" s="34" t="str">
        <f>IF(Excel_BuiltIn__FilterDatabase__1[[#This Row],[Nem]]="Nő","Lady","")</f>
        <v/>
      </c>
    </row>
    <row r="1883" spans="1:12" s="1" customFormat="1" ht="13.8">
      <c r="A1883" s="28">
        <v>6067</v>
      </c>
      <c r="B1883" s="28" t="s">
        <v>1464</v>
      </c>
      <c r="C1883" s="44" t="s">
        <v>2415</v>
      </c>
      <c r="D1883" s="45"/>
      <c r="E1883" s="33" t="str">
        <f>IF(D1883&gt;0,($N$2-Excel_BuiltIn__FilterDatabase__1[[#This Row],[Szül Év.Hó.Nap]])/365.25,"0")</f>
        <v>0</v>
      </c>
      <c r="F1883" s="40"/>
      <c r="G1883" s="34" t="str">
        <f>CONCATENATE(H1883,Excel_BuiltIn__FilterDatabase__1[[#This Row],[Felnőtt]],Excel_BuiltIn__FilterDatabase__1[[#This Row],[Senior]],Excel_BuiltIn__FilterDatabase__1[[#This Row],[Super.s]],L1883)</f>
        <v xml:space="preserve">Super.s </v>
      </c>
      <c r="H1883" s="34" t="str">
        <f>IF(L1883="Nő","",IF(Excel_BuiltIn__FilterDatabase__1[[#This Row],[Kor]]&gt;=1=AND(Excel_BuiltIn__FilterDatabase__1[[#This Row],[Kor]]&lt;18),"Junior ",""))</f>
        <v/>
      </c>
      <c r="I1883" s="34" t="str">
        <f>IF(L1883="Nő","",IF(Excel_BuiltIn__FilterDatabase__1[[#This Row],[Kor]]&gt;=18=AND(Excel_BuiltIn__FilterDatabase__1[[#This Row],[Kor]]&lt;=49),"Felnőtt ",""))</f>
        <v/>
      </c>
      <c r="J1883" s="34" t="str">
        <f>IF(L1883="Nő","",IF(Excel_BuiltIn__FilterDatabase__1[[#This Row],[Kor]]&gt;49=AND(Excel_BuiltIn__FilterDatabase__1[[#This Row],[Kor]]&lt;=59),"Senior ",""))</f>
        <v/>
      </c>
      <c r="K1883" s="34" t="str">
        <f>IF(L1883="Nő","",IF(Excel_BuiltIn__FilterDatabase__1[[#This Row],[Kor]]&gt;=60,"Super.s ",""))</f>
        <v xml:space="preserve">Super.s </v>
      </c>
      <c r="L1883" s="34" t="str">
        <f>IF(Excel_BuiltIn__FilterDatabase__1[[#This Row],[Nem]]="Nő","Lady","")</f>
        <v/>
      </c>
    </row>
    <row r="1884" spans="1:12" s="1" customFormat="1" ht="13.8">
      <c r="A1884" s="28">
        <v>6069</v>
      </c>
      <c r="B1884" s="28" t="s">
        <v>1465</v>
      </c>
      <c r="C1884" s="44" t="s">
        <v>87</v>
      </c>
      <c r="D1884" s="45"/>
      <c r="E1884" s="33" t="str">
        <f>IF(D1884&gt;0,($N$2-Excel_BuiltIn__FilterDatabase__1[[#This Row],[Szül Év.Hó.Nap]])/365.25,"0")</f>
        <v>0</v>
      </c>
      <c r="F1884" s="40"/>
      <c r="G1884" s="34" t="str">
        <f>CONCATENATE(H1884,Excel_BuiltIn__FilterDatabase__1[[#This Row],[Felnőtt]],Excel_BuiltIn__FilterDatabase__1[[#This Row],[Senior]],Excel_BuiltIn__FilterDatabase__1[[#This Row],[Super.s]],L1884)</f>
        <v xml:space="preserve">Super.s </v>
      </c>
      <c r="H1884" s="34" t="str">
        <f>IF(L1884="Nő","",IF(Excel_BuiltIn__FilterDatabase__1[[#This Row],[Kor]]&gt;=1=AND(Excel_BuiltIn__FilterDatabase__1[[#This Row],[Kor]]&lt;18),"Junior ",""))</f>
        <v/>
      </c>
      <c r="I1884" s="34" t="str">
        <f>IF(L1884="Nő","",IF(Excel_BuiltIn__FilterDatabase__1[[#This Row],[Kor]]&gt;=18=AND(Excel_BuiltIn__FilterDatabase__1[[#This Row],[Kor]]&lt;=49),"Felnőtt ",""))</f>
        <v/>
      </c>
      <c r="J1884" s="34" t="str">
        <f>IF(L1884="Nő","",IF(Excel_BuiltIn__FilterDatabase__1[[#This Row],[Kor]]&gt;49=AND(Excel_BuiltIn__FilterDatabase__1[[#This Row],[Kor]]&lt;=59),"Senior ",""))</f>
        <v/>
      </c>
      <c r="K1884" s="34" t="str">
        <f>IF(L1884="Nő","",IF(Excel_BuiltIn__FilterDatabase__1[[#This Row],[Kor]]&gt;=60,"Super.s ",""))</f>
        <v xml:space="preserve">Super.s </v>
      </c>
      <c r="L1884" s="34" t="str">
        <f>IF(Excel_BuiltIn__FilterDatabase__1[[#This Row],[Nem]]="Nő","Lady","")</f>
        <v/>
      </c>
    </row>
    <row r="1885" spans="1:12" s="1" customFormat="1" ht="13.8">
      <c r="A1885" s="28">
        <v>6072</v>
      </c>
      <c r="B1885" s="28" t="s">
        <v>1466</v>
      </c>
      <c r="C1885" s="44" t="s">
        <v>114</v>
      </c>
      <c r="D1885" s="45"/>
      <c r="E1885" s="33" t="str">
        <f>IF(D1885&gt;0,($N$2-Excel_BuiltIn__FilterDatabase__1[[#This Row],[Szül Év.Hó.Nap]])/365.25,"0")</f>
        <v>0</v>
      </c>
      <c r="F1885" s="40"/>
      <c r="G1885" s="34" t="str">
        <f>CONCATENATE(H1885,Excel_BuiltIn__FilterDatabase__1[[#This Row],[Felnőtt]],Excel_BuiltIn__FilterDatabase__1[[#This Row],[Senior]],Excel_BuiltIn__FilterDatabase__1[[#This Row],[Super.s]],L1885)</f>
        <v xml:space="preserve">Super.s </v>
      </c>
      <c r="H1885" s="34" t="str">
        <f>IF(L1885="Nő","",IF(Excel_BuiltIn__FilterDatabase__1[[#This Row],[Kor]]&gt;=1=AND(Excel_BuiltIn__FilterDatabase__1[[#This Row],[Kor]]&lt;18),"Junior ",""))</f>
        <v/>
      </c>
      <c r="I1885" s="34" t="str">
        <f>IF(L1885="Nő","",IF(Excel_BuiltIn__FilterDatabase__1[[#This Row],[Kor]]&gt;=18=AND(Excel_BuiltIn__FilterDatabase__1[[#This Row],[Kor]]&lt;=49),"Felnőtt ",""))</f>
        <v/>
      </c>
      <c r="J1885" s="34" t="str">
        <f>IF(L1885="Nő","",IF(Excel_BuiltIn__FilterDatabase__1[[#This Row],[Kor]]&gt;49=AND(Excel_BuiltIn__FilterDatabase__1[[#This Row],[Kor]]&lt;=59),"Senior ",""))</f>
        <v/>
      </c>
      <c r="K1885" s="34" t="str">
        <f>IF(L1885="Nő","",IF(Excel_BuiltIn__FilterDatabase__1[[#This Row],[Kor]]&gt;=60,"Super.s ",""))</f>
        <v xml:space="preserve">Super.s </v>
      </c>
      <c r="L1885" s="34" t="str">
        <f>IF(Excel_BuiltIn__FilterDatabase__1[[#This Row],[Nem]]="Nő","Lady","")</f>
        <v/>
      </c>
    </row>
    <row r="1886" spans="1:12" s="1" customFormat="1" ht="13.8">
      <c r="A1886" s="28">
        <v>6076</v>
      </c>
      <c r="B1886" s="28" t="s">
        <v>2710</v>
      </c>
      <c r="C1886" s="44" t="s">
        <v>982</v>
      </c>
      <c r="D1886" s="45"/>
      <c r="E1886" s="33" t="str">
        <f>IF(D1886&gt;0,($N$2-Excel_BuiltIn__FilterDatabase__1[[#This Row],[Szül Év.Hó.Nap]])/365.25,"0")</f>
        <v>0</v>
      </c>
      <c r="F1886" s="40"/>
      <c r="G1886" s="34" t="str">
        <f>CONCATENATE(H1886,Excel_BuiltIn__FilterDatabase__1[[#This Row],[Felnőtt]],Excel_BuiltIn__FilterDatabase__1[[#This Row],[Senior]],Excel_BuiltIn__FilterDatabase__1[[#This Row],[Super.s]],L1886)</f>
        <v xml:space="preserve">Super.s </v>
      </c>
      <c r="H1886" s="34" t="str">
        <f>IF(L1886="Nő","",IF(Excel_BuiltIn__FilterDatabase__1[[#This Row],[Kor]]&gt;=1=AND(Excel_BuiltIn__FilterDatabase__1[[#This Row],[Kor]]&lt;18),"Junior ",""))</f>
        <v/>
      </c>
      <c r="I1886" s="34" t="str">
        <f>IF(L1886="Nő","",IF(Excel_BuiltIn__FilterDatabase__1[[#This Row],[Kor]]&gt;=18=AND(Excel_BuiltIn__FilterDatabase__1[[#This Row],[Kor]]&lt;=49),"Felnőtt ",""))</f>
        <v/>
      </c>
      <c r="J1886" s="34" t="str">
        <f>IF(L1886="Nő","",IF(Excel_BuiltIn__FilterDatabase__1[[#This Row],[Kor]]&gt;49=AND(Excel_BuiltIn__FilterDatabase__1[[#This Row],[Kor]]&lt;=59),"Senior ",""))</f>
        <v/>
      </c>
      <c r="K1886" s="34" t="str">
        <f>IF(L1886="Nő","",IF(Excel_BuiltIn__FilterDatabase__1[[#This Row],[Kor]]&gt;=60,"Super.s ",""))</f>
        <v xml:space="preserve">Super.s </v>
      </c>
      <c r="L1886" s="34" t="str">
        <f>IF(Excel_BuiltIn__FilterDatabase__1[[#This Row],[Nem]]="Nő","Lady","")</f>
        <v/>
      </c>
    </row>
    <row r="1887" spans="1:12" s="1" customFormat="1" ht="41.4">
      <c r="A1887" s="28">
        <v>6078</v>
      </c>
      <c r="B1887" s="28" t="s">
        <v>1467</v>
      </c>
      <c r="C1887" s="44" t="s">
        <v>942</v>
      </c>
      <c r="D1887" s="45"/>
      <c r="E1887" s="33" t="str">
        <f>IF(D1887&gt;0,($N$2-Excel_BuiltIn__FilterDatabase__1[[#This Row],[Szül Év.Hó.Nap]])/365.25,"0")</f>
        <v>0</v>
      </c>
      <c r="F1887" s="40"/>
      <c r="G1887" s="34" t="str">
        <f>CONCATENATE(H1887,Excel_BuiltIn__FilterDatabase__1[[#This Row],[Felnőtt]],Excel_BuiltIn__FilterDatabase__1[[#This Row],[Senior]],Excel_BuiltIn__FilterDatabase__1[[#This Row],[Super.s]],L1887)</f>
        <v xml:space="preserve">Super.s </v>
      </c>
      <c r="H1887" s="34" t="str">
        <f>IF(L1887="Nő","",IF(Excel_BuiltIn__FilterDatabase__1[[#This Row],[Kor]]&gt;=1=AND(Excel_BuiltIn__FilterDatabase__1[[#This Row],[Kor]]&lt;18),"Junior ",""))</f>
        <v/>
      </c>
      <c r="I1887" s="34" t="str">
        <f>IF(L1887="Nő","",IF(Excel_BuiltIn__FilterDatabase__1[[#This Row],[Kor]]&gt;=18=AND(Excel_BuiltIn__FilterDatabase__1[[#This Row],[Kor]]&lt;=49),"Felnőtt ",""))</f>
        <v/>
      </c>
      <c r="J1887" s="34" t="str">
        <f>IF(L1887="Nő","",IF(Excel_BuiltIn__FilterDatabase__1[[#This Row],[Kor]]&gt;49=AND(Excel_BuiltIn__FilterDatabase__1[[#This Row],[Kor]]&lt;=59),"Senior ",""))</f>
        <v/>
      </c>
      <c r="K1887" s="34" t="str">
        <f>IF(L1887="Nő","",IF(Excel_BuiltIn__FilterDatabase__1[[#This Row],[Kor]]&gt;=60,"Super.s ",""))</f>
        <v xml:space="preserve">Super.s </v>
      </c>
      <c r="L1887" s="34" t="str">
        <f>IF(Excel_BuiltIn__FilterDatabase__1[[#This Row],[Nem]]="Nő","Lady","")</f>
        <v/>
      </c>
    </row>
    <row r="1888" spans="1:12" s="1" customFormat="1" ht="21">
      <c r="A1888" s="28">
        <v>6079</v>
      </c>
      <c r="B1888" s="28" t="s">
        <v>1468</v>
      </c>
      <c r="C1888" s="44" t="s">
        <v>1615</v>
      </c>
      <c r="D1888" s="45"/>
      <c r="E1888" s="33" t="str">
        <f>IF(D1888&gt;0,($N$2-Excel_BuiltIn__FilterDatabase__1[[#This Row],[Szül Év.Hó.Nap]])/365.25,"0")</f>
        <v>0</v>
      </c>
      <c r="F1888" s="40"/>
      <c r="G1888" s="34" t="str">
        <f>CONCATENATE(H1888,Excel_BuiltIn__FilterDatabase__1[[#This Row],[Felnőtt]],Excel_BuiltIn__FilterDatabase__1[[#This Row],[Senior]],Excel_BuiltIn__FilterDatabase__1[[#This Row],[Super.s]],L1888)</f>
        <v xml:space="preserve">Super.s </v>
      </c>
      <c r="H1888" s="34" t="str">
        <f>IF(L1888="Nő","",IF(Excel_BuiltIn__FilterDatabase__1[[#This Row],[Kor]]&gt;=1=AND(Excel_BuiltIn__FilterDatabase__1[[#This Row],[Kor]]&lt;18),"Junior ",""))</f>
        <v/>
      </c>
      <c r="I1888" s="34" t="str">
        <f>IF(L1888="Nő","",IF(Excel_BuiltIn__FilterDatabase__1[[#This Row],[Kor]]&gt;=18=AND(Excel_BuiltIn__FilterDatabase__1[[#This Row],[Kor]]&lt;=49),"Felnőtt ",""))</f>
        <v/>
      </c>
      <c r="J1888" s="34" t="str">
        <f>IF(L1888="Nő","",IF(Excel_BuiltIn__FilterDatabase__1[[#This Row],[Kor]]&gt;49=AND(Excel_BuiltIn__FilterDatabase__1[[#This Row],[Kor]]&lt;=59),"Senior ",""))</f>
        <v/>
      </c>
      <c r="K1888" s="34" t="str">
        <f>IF(L1888="Nő","",IF(Excel_BuiltIn__FilterDatabase__1[[#This Row],[Kor]]&gt;=60,"Super.s ",""))</f>
        <v xml:space="preserve">Super.s </v>
      </c>
      <c r="L1888" s="34" t="str">
        <f>IF(Excel_BuiltIn__FilterDatabase__1[[#This Row],[Nem]]="Nő","Lady","")</f>
        <v/>
      </c>
    </row>
    <row r="1889" spans="1:12" s="1" customFormat="1" ht="13.8">
      <c r="A1889" s="28">
        <v>6080</v>
      </c>
      <c r="B1889" s="28" t="s">
        <v>1469</v>
      </c>
      <c r="C1889" s="44" t="s">
        <v>2365</v>
      </c>
      <c r="D1889" s="45"/>
      <c r="E1889" s="33" t="str">
        <f>IF(D1889&gt;0,($N$2-Excel_BuiltIn__FilterDatabase__1[[#This Row],[Szül Év.Hó.Nap]])/365.25,"0")</f>
        <v>0</v>
      </c>
      <c r="F1889" s="40"/>
      <c r="G1889" s="34" t="str">
        <f>CONCATENATE(H1889,Excel_BuiltIn__FilterDatabase__1[[#This Row],[Felnőtt]],Excel_BuiltIn__FilterDatabase__1[[#This Row],[Senior]],Excel_BuiltIn__FilterDatabase__1[[#This Row],[Super.s]],L1889)</f>
        <v xml:space="preserve">Super.s </v>
      </c>
      <c r="H1889" s="34" t="str">
        <f>IF(L1889="Nő","",IF(Excel_BuiltIn__FilterDatabase__1[[#This Row],[Kor]]&gt;=1=AND(Excel_BuiltIn__FilterDatabase__1[[#This Row],[Kor]]&lt;18),"Junior ",""))</f>
        <v/>
      </c>
      <c r="I1889" s="34" t="str">
        <f>IF(L1889="Nő","",IF(Excel_BuiltIn__FilterDatabase__1[[#This Row],[Kor]]&gt;=18=AND(Excel_BuiltIn__FilterDatabase__1[[#This Row],[Kor]]&lt;=49),"Felnőtt ",""))</f>
        <v/>
      </c>
      <c r="J1889" s="34" t="str">
        <f>IF(L1889="Nő","",IF(Excel_BuiltIn__FilterDatabase__1[[#This Row],[Kor]]&gt;49=AND(Excel_BuiltIn__FilterDatabase__1[[#This Row],[Kor]]&lt;=59),"Senior ",""))</f>
        <v/>
      </c>
      <c r="K1889" s="34" t="str">
        <f>IF(L1889="Nő","",IF(Excel_BuiltIn__FilterDatabase__1[[#This Row],[Kor]]&gt;=60,"Super.s ",""))</f>
        <v xml:space="preserve">Super.s </v>
      </c>
      <c r="L1889" s="34" t="str">
        <f>IF(Excel_BuiltIn__FilterDatabase__1[[#This Row],[Nem]]="Nő","Lady","")</f>
        <v/>
      </c>
    </row>
    <row r="1890" spans="1:12" s="1" customFormat="1" ht="13.8">
      <c r="A1890" s="28">
        <v>6085</v>
      </c>
      <c r="B1890" s="28" t="s">
        <v>1470</v>
      </c>
      <c r="C1890" s="44" t="s">
        <v>2176</v>
      </c>
      <c r="D1890" s="45"/>
      <c r="E1890" s="33" t="str">
        <f>IF(D1890&gt;0,($N$2-Excel_BuiltIn__FilterDatabase__1[[#This Row],[Szül Év.Hó.Nap]])/365.25,"0")</f>
        <v>0</v>
      </c>
      <c r="F1890" s="40"/>
      <c r="G1890" s="34" t="str">
        <f>CONCATENATE(H1890,Excel_BuiltIn__FilterDatabase__1[[#This Row],[Felnőtt]],Excel_BuiltIn__FilterDatabase__1[[#This Row],[Senior]],Excel_BuiltIn__FilterDatabase__1[[#This Row],[Super.s]],L1890)</f>
        <v xml:space="preserve">Super.s </v>
      </c>
      <c r="H1890" s="34" t="str">
        <f>IF(L1890="Nő","",IF(Excel_BuiltIn__FilterDatabase__1[[#This Row],[Kor]]&gt;=1=AND(Excel_BuiltIn__FilterDatabase__1[[#This Row],[Kor]]&lt;18),"Junior ",""))</f>
        <v/>
      </c>
      <c r="I1890" s="34" t="str">
        <f>IF(L1890="Nő","",IF(Excel_BuiltIn__FilterDatabase__1[[#This Row],[Kor]]&gt;=18=AND(Excel_BuiltIn__FilterDatabase__1[[#This Row],[Kor]]&lt;=49),"Felnőtt ",""))</f>
        <v/>
      </c>
      <c r="J1890" s="34" t="str">
        <f>IF(L1890="Nő","",IF(Excel_BuiltIn__FilterDatabase__1[[#This Row],[Kor]]&gt;49=AND(Excel_BuiltIn__FilterDatabase__1[[#This Row],[Kor]]&lt;=59),"Senior ",""))</f>
        <v/>
      </c>
      <c r="K1890" s="34" t="str">
        <f>IF(L1890="Nő","",IF(Excel_BuiltIn__FilterDatabase__1[[#This Row],[Kor]]&gt;=60,"Super.s ",""))</f>
        <v xml:space="preserve">Super.s </v>
      </c>
      <c r="L1890" s="34" t="str">
        <f>IF(Excel_BuiltIn__FilterDatabase__1[[#This Row],[Nem]]="Nő","Lady","")</f>
        <v/>
      </c>
    </row>
    <row r="1891" spans="1:12" s="1" customFormat="1" ht="27.6">
      <c r="A1891" s="28">
        <v>6087</v>
      </c>
      <c r="B1891" s="28" t="s">
        <v>1644</v>
      </c>
      <c r="C1891" s="44" t="s">
        <v>114</v>
      </c>
      <c r="D1891" s="45"/>
      <c r="E1891" s="33" t="str">
        <f>IF(D1891&gt;0,($N$2-Excel_BuiltIn__FilterDatabase__1[[#This Row],[Szül Év.Hó.Nap]])/365.25,"0")</f>
        <v>0</v>
      </c>
      <c r="F1891" s="40"/>
      <c r="G1891" s="34" t="str">
        <f>CONCATENATE(H1891,Excel_BuiltIn__FilterDatabase__1[[#This Row],[Felnőtt]],Excel_BuiltIn__FilterDatabase__1[[#This Row],[Senior]],Excel_BuiltIn__FilterDatabase__1[[#This Row],[Super.s]],L1891)</f>
        <v xml:space="preserve">Super.s </v>
      </c>
      <c r="H1891" s="34" t="str">
        <f>IF(L1891="Nő","",IF(Excel_BuiltIn__FilterDatabase__1[[#This Row],[Kor]]&gt;=1=AND(Excel_BuiltIn__FilterDatabase__1[[#This Row],[Kor]]&lt;18),"Junior ",""))</f>
        <v/>
      </c>
      <c r="I1891" s="34" t="str">
        <f>IF(L1891="Nő","",IF(Excel_BuiltIn__FilterDatabase__1[[#This Row],[Kor]]&gt;=18=AND(Excel_BuiltIn__FilterDatabase__1[[#This Row],[Kor]]&lt;=49),"Felnőtt ",""))</f>
        <v/>
      </c>
      <c r="J1891" s="34" t="str">
        <f>IF(L1891="Nő","",IF(Excel_BuiltIn__FilterDatabase__1[[#This Row],[Kor]]&gt;49=AND(Excel_BuiltIn__FilterDatabase__1[[#This Row],[Kor]]&lt;=59),"Senior ",""))</f>
        <v/>
      </c>
      <c r="K1891" s="34" t="str">
        <f>IF(L1891="Nő","",IF(Excel_BuiltIn__FilterDatabase__1[[#This Row],[Kor]]&gt;=60,"Super.s ",""))</f>
        <v xml:space="preserve">Super.s </v>
      </c>
      <c r="L1891" s="34" t="str">
        <f>IF(Excel_BuiltIn__FilterDatabase__1[[#This Row],[Nem]]="Nő","Lady","")</f>
        <v/>
      </c>
    </row>
    <row r="1892" spans="1:12" s="1" customFormat="1" ht="13.8">
      <c r="A1892" s="28">
        <v>6093</v>
      </c>
      <c r="B1892" s="28" t="s">
        <v>761</v>
      </c>
      <c r="C1892" s="44" t="s">
        <v>1515</v>
      </c>
      <c r="D1892" s="45"/>
      <c r="E1892" s="33" t="str">
        <f>IF(D1892&gt;0,($N$2-Excel_BuiltIn__FilterDatabase__1[[#This Row],[Szül Év.Hó.Nap]])/365.25,"0")</f>
        <v>0</v>
      </c>
      <c r="F1892" s="40"/>
      <c r="G1892" s="34" t="str">
        <f>CONCATENATE(H1892,Excel_BuiltIn__FilterDatabase__1[[#This Row],[Felnőtt]],Excel_BuiltIn__FilterDatabase__1[[#This Row],[Senior]],Excel_BuiltIn__FilterDatabase__1[[#This Row],[Super.s]],L1892)</f>
        <v xml:space="preserve">Super.s </v>
      </c>
      <c r="H1892" s="34" t="str">
        <f>IF(L1892="Nő","",IF(Excel_BuiltIn__FilterDatabase__1[[#This Row],[Kor]]&gt;=1=AND(Excel_BuiltIn__FilterDatabase__1[[#This Row],[Kor]]&lt;18),"Junior ",""))</f>
        <v/>
      </c>
      <c r="I1892" s="34" t="str">
        <f>IF(L1892="Nő","",IF(Excel_BuiltIn__FilterDatabase__1[[#This Row],[Kor]]&gt;=18=AND(Excel_BuiltIn__FilterDatabase__1[[#This Row],[Kor]]&lt;=49),"Felnőtt ",""))</f>
        <v/>
      </c>
      <c r="J1892" s="34" t="str">
        <f>IF(L1892="Nő","",IF(Excel_BuiltIn__FilterDatabase__1[[#This Row],[Kor]]&gt;49=AND(Excel_BuiltIn__FilterDatabase__1[[#This Row],[Kor]]&lt;=59),"Senior ",""))</f>
        <v/>
      </c>
      <c r="K1892" s="34" t="str">
        <f>IF(L1892="Nő","",IF(Excel_BuiltIn__FilterDatabase__1[[#This Row],[Kor]]&gt;=60,"Super.s ",""))</f>
        <v xml:space="preserve">Super.s </v>
      </c>
      <c r="L1892" s="34" t="str">
        <f>IF(Excel_BuiltIn__FilterDatabase__1[[#This Row],[Nem]]="Nő","Lady","")</f>
        <v/>
      </c>
    </row>
    <row r="1893" spans="1:12" s="1" customFormat="1" ht="13.8">
      <c r="A1893" s="28">
        <v>6095</v>
      </c>
      <c r="B1893" s="28" t="s">
        <v>1471</v>
      </c>
      <c r="C1893" s="44" t="s">
        <v>979</v>
      </c>
      <c r="D1893" s="45"/>
      <c r="E1893" s="33" t="str">
        <f>IF(D1893&gt;0,($N$2-Excel_BuiltIn__FilterDatabase__1[[#This Row],[Szül Év.Hó.Nap]])/365.25,"0")</f>
        <v>0</v>
      </c>
      <c r="F1893" s="40"/>
      <c r="G1893" s="34" t="str">
        <f>CONCATENATE(H1893,Excel_BuiltIn__FilterDatabase__1[[#This Row],[Felnőtt]],Excel_BuiltIn__FilterDatabase__1[[#This Row],[Senior]],Excel_BuiltIn__FilterDatabase__1[[#This Row],[Super.s]],L1893)</f>
        <v xml:space="preserve">Super.s </v>
      </c>
      <c r="H1893" s="34" t="str">
        <f>IF(L1893="Nő","",IF(Excel_BuiltIn__FilterDatabase__1[[#This Row],[Kor]]&gt;=1=AND(Excel_BuiltIn__FilterDatabase__1[[#This Row],[Kor]]&lt;18),"Junior ",""))</f>
        <v/>
      </c>
      <c r="I1893" s="34" t="str">
        <f>IF(L1893="Nő","",IF(Excel_BuiltIn__FilterDatabase__1[[#This Row],[Kor]]&gt;=18=AND(Excel_BuiltIn__FilterDatabase__1[[#This Row],[Kor]]&lt;=49),"Felnőtt ",""))</f>
        <v/>
      </c>
      <c r="J1893" s="34" t="str">
        <f>IF(L1893="Nő","",IF(Excel_BuiltIn__FilterDatabase__1[[#This Row],[Kor]]&gt;49=AND(Excel_BuiltIn__FilterDatabase__1[[#This Row],[Kor]]&lt;=59),"Senior ",""))</f>
        <v/>
      </c>
      <c r="K1893" s="34" t="str">
        <f>IF(L1893="Nő","",IF(Excel_BuiltIn__FilterDatabase__1[[#This Row],[Kor]]&gt;=60,"Super.s ",""))</f>
        <v xml:space="preserve">Super.s </v>
      </c>
      <c r="L1893" s="34" t="str">
        <f>IF(Excel_BuiltIn__FilterDatabase__1[[#This Row],[Nem]]="Nő","Lady","")</f>
        <v/>
      </c>
    </row>
    <row r="1894" spans="1:12" s="1" customFormat="1" ht="13.8">
      <c r="A1894" s="28">
        <v>6098</v>
      </c>
      <c r="B1894" s="28" t="s">
        <v>2711</v>
      </c>
      <c r="C1894" s="44" t="s">
        <v>2364</v>
      </c>
      <c r="D1894" s="45"/>
      <c r="E1894" s="33" t="str">
        <f>IF(D1894&gt;0,($N$2-Excel_BuiltIn__FilterDatabase__1[[#This Row],[Szül Év.Hó.Nap]])/365.25,"0")</f>
        <v>0</v>
      </c>
      <c r="F1894" s="40"/>
      <c r="G1894" s="34" t="str">
        <f>CONCATENATE(H1894,Excel_BuiltIn__FilterDatabase__1[[#This Row],[Felnőtt]],Excel_BuiltIn__FilterDatabase__1[[#This Row],[Senior]],Excel_BuiltIn__FilterDatabase__1[[#This Row],[Super.s]],L1894)</f>
        <v xml:space="preserve">Super.s </v>
      </c>
      <c r="H1894" s="34" t="str">
        <f>IF(L1894="Nő","",IF(Excel_BuiltIn__FilterDatabase__1[[#This Row],[Kor]]&gt;=1=AND(Excel_BuiltIn__FilterDatabase__1[[#This Row],[Kor]]&lt;18),"Junior ",""))</f>
        <v/>
      </c>
      <c r="I1894" s="34" t="str">
        <f>IF(L1894="Nő","",IF(Excel_BuiltIn__FilterDatabase__1[[#This Row],[Kor]]&gt;=18=AND(Excel_BuiltIn__FilterDatabase__1[[#This Row],[Kor]]&lt;=49),"Felnőtt ",""))</f>
        <v/>
      </c>
      <c r="J1894" s="34" t="str">
        <f>IF(L1894="Nő","",IF(Excel_BuiltIn__FilterDatabase__1[[#This Row],[Kor]]&gt;49=AND(Excel_BuiltIn__FilterDatabase__1[[#This Row],[Kor]]&lt;=59),"Senior ",""))</f>
        <v/>
      </c>
      <c r="K1894" s="34" t="str">
        <f>IF(L1894="Nő","",IF(Excel_BuiltIn__FilterDatabase__1[[#This Row],[Kor]]&gt;=60,"Super.s ",""))</f>
        <v xml:space="preserve">Super.s </v>
      </c>
      <c r="L1894" s="34" t="str">
        <f>IF(Excel_BuiltIn__FilterDatabase__1[[#This Row],[Nem]]="Nő","Lady","")</f>
        <v/>
      </c>
    </row>
    <row r="1895" spans="1:12" s="1" customFormat="1" ht="27.6">
      <c r="A1895" s="28">
        <v>6099</v>
      </c>
      <c r="B1895" s="28" t="s">
        <v>1472</v>
      </c>
      <c r="C1895" s="44" t="s">
        <v>936</v>
      </c>
      <c r="D1895" s="45"/>
      <c r="E1895" s="33" t="str">
        <f>IF(D1895&gt;0,($N$2-Excel_BuiltIn__FilterDatabase__1[[#This Row],[Szül Év.Hó.Nap]])/365.25,"0")</f>
        <v>0</v>
      </c>
      <c r="F1895" s="40"/>
      <c r="G1895" s="34" t="str">
        <f>CONCATENATE(H1895,Excel_BuiltIn__FilterDatabase__1[[#This Row],[Felnőtt]],Excel_BuiltIn__FilterDatabase__1[[#This Row],[Senior]],Excel_BuiltIn__FilterDatabase__1[[#This Row],[Super.s]],L1895)</f>
        <v xml:space="preserve">Super.s </v>
      </c>
      <c r="H1895" s="34" t="str">
        <f>IF(L1895="Nő","",IF(Excel_BuiltIn__FilterDatabase__1[[#This Row],[Kor]]&gt;=1=AND(Excel_BuiltIn__FilterDatabase__1[[#This Row],[Kor]]&lt;18),"Junior ",""))</f>
        <v/>
      </c>
      <c r="I1895" s="34" t="str">
        <f>IF(L1895="Nő","",IF(Excel_BuiltIn__FilterDatabase__1[[#This Row],[Kor]]&gt;=18=AND(Excel_BuiltIn__FilterDatabase__1[[#This Row],[Kor]]&lt;=49),"Felnőtt ",""))</f>
        <v/>
      </c>
      <c r="J1895" s="34" t="str">
        <f>IF(L1895="Nő","",IF(Excel_BuiltIn__FilterDatabase__1[[#This Row],[Kor]]&gt;49=AND(Excel_BuiltIn__FilterDatabase__1[[#This Row],[Kor]]&lt;=59),"Senior ",""))</f>
        <v/>
      </c>
      <c r="K1895" s="34" t="str">
        <f>IF(L1895="Nő","",IF(Excel_BuiltIn__FilterDatabase__1[[#This Row],[Kor]]&gt;=60,"Super.s ",""))</f>
        <v xml:space="preserve">Super.s </v>
      </c>
      <c r="L1895" s="34" t="str">
        <f>IF(Excel_BuiltIn__FilterDatabase__1[[#This Row],[Nem]]="Nő","Lady","")</f>
        <v/>
      </c>
    </row>
    <row r="1896" spans="1:12" s="1" customFormat="1" ht="27.6">
      <c r="A1896" s="28">
        <v>6103</v>
      </c>
      <c r="B1896" s="28" t="s">
        <v>2712</v>
      </c>
      <c r="C1896" s="44" t="s">
        <v>2364</v>
      </c>
      <c r="D1896" s="45"/>
      <c r="E1896" s="33" t="str">
        <f>IF(D1896&gt;0,($N$2-Excel_BuiltIn__FilterDatabase__1[[#This Row],[Szül Év.Hó.Nap]])/365.25,"0")</f>
        <v>0</v>
      </c>
      <c r="F1896" s="40"/>
      <c r="G1896" s="34" t="str">
        <f>CONCATENATE(H1896,Excel_BuiltIn__FilterDatabase__1[[#This Row],[Felnőtt]],Excel_BuiltIn__FilterDatabase__1[[#This Row],[Senior]],Excel_BuiltIn__FilterDatabase__1[[#This Row],[Super.s]],L1896)</f>
        <v xml:space="preserve">Super.s </v>
      </c>
      <c r="H1896" s="34" t="str">
        <f>IF(L1896="Nő","",IF(Excel_BuiltIn__FilterDatabase__1[[#This Row],[Kor]]&gt;=1=AND(Excel_BuiltIn__FilterDatabase__1[[#This Row],[Kor]]&lt;18),"Junior ",""))</f>
        <v/>
      </c>
      <c r="I1896" s="34" t="str">
        <f>IF(L1896="Nő","",IF(Excel_BuiltIn__FilterDatabase__1[[#This Row],[Kor]]&gt;=18=AND(Excel_BuiltIn__FilterDatabase__1[[#This Row],[Kor]]&lt;=49),"Felnőtt ",""))</f>
        <v/>
      </c>
      <c r="J1896" s="34" t="str">
        <f>IF(L1896="Nő","",IF(Excel_BuiltIn__FilterDatabase__1[[#This Row],[Kor]]&gt;49=AND(Excel_BuiltIn__FilterDatabase__1[[#This Row],[Kor]]&lt;=59),"Senior ",""))</f>
        <v/>
      </c>
      <c r="K1896" s="34" t="str">
        <f>IF(L1896="Nő","",IF(Excel_BuiltIn__FilterDatabase__1[[#This Row],[Kor]]&gt;=60,"Super.s ",""))</f>
        <v xml:space="preserve">Super.s </v>
      </c>
      <c r="L1896" s="34" t="str">
        <f>IF(Excel_BuiltIn__FilterDatabase__1[[#This Row],[Nem]]="Nő","Lady","")</f>
        <v/>
      </c>
    </row>
    <row r="1897" spans="1:12" s="1" customFormat="1" ht="13.8">
      <c r="A1897" s="28">
        <v>6105</v>
      </c>
      <c r="B1897" s="28" t="s">
        <v>1473</v>
      </c>
      <c r="C1897" s="44" t="s">
        <v>114</v>
      </c>
      <c r="D1897" s="45"/>
      <c r="E1897" s="33" t="str">
        <f>IF(D1897&gt;0,($N$2-Excel_BuiltIn__FilterDatabase__1[[#This Row],[Szül Év.Hó.Nap]])/365.25,"0")</f>
        <v>0</v>
      </c>
      <c r="F1897" s="40"/>
      <c r="G1897" s="34" t="str">
        <f>CONCATENATE(H1897,Excel_BuiltIn__FilterDatabase__1[[#This Row],[Felnőtt]],Excel_BuiltIn__FilterDatabase__1[[#This Row],[Senior]],Excel_BuiltIn__FilterDatabase__1[[#This Row],[Super.s]],L1897)</f>
        <v xml:space="preserve">Super.s </v>
      </c>
      <c r="H1897" s="34" t="str">
        <f>IF(L1897="Nő","",IF(Excel_BuiltIn__FilterDatabase__1[[#This Row],[Kor]]&gt;=1=AND(Excel_BuiltIn__FilterDatabase__1[[#This Row],[Kor]]&lt;18),"Junior ",""))</f>
        <v/>
      </c>
      <c r="I1897" s="34" t="str">
        <f>IF(L1897="Nő","",IF(Excel_BuiltIn__FilterDatabase__1[[#This Row],[Kor]]&gt;=18=AND(Excel_BuiltIn__FilterDatabase__1[[#This Row],[Kor]]&lt;=49),"Felnőtt ",""))</f>
        <v/>
      </c>
      <c r="J1897" s="34" t="str">
        <f>IF(L1897="Nő","",IF(Excel_BuiltIn__FilterDatabase__1[[#This Row],[Kor]]&gt;49=AND(Excel_BuiltIn__FilterDatabase__1[[#This Row],[Kor]]&lt;=59),"Senior ",""))</f>
        <v/>
      </c>
      <c r="K1897" s="34" t="str">
        <f>IF(L1897="Nő","",IF(Excel_BuiltIn__FilterDatabase__1[[#This Row],[Kor]]&gt;=60,"Super.s ",""))</f>
        <v xml:space="preserve">Super.s </v>
      </c>
      <c r="L1897" s="34" t="str">
        <f>IF(Excel_BuiltIn__FilterDatabase__1[[#This Row],[Nem]]="Nő","Lady","")</f>
        <v/>
      </c>
    </row>
    <row r="1898" spans="1:12" s="1" customFormat="1" ht="13.8">
      <c r="A1898" s="28">
        <v>6107</v>
      </c>
      <c r="B1898" s="28" t="s">
        <v>1474</v>
      </c>
      <c r="C1898" s="44" t="s">
        <v>780</v>
      </c>
      <c r="D1898" s="45"/>
      <c r="E1898" s="33" t="str">
        <f>IF(D1898&gt;0,($N$2-Excel_BuiltIn__FilterDatabase__1[[#This Row],[Szül Év.Hó.Nap]])/365.25,"0")</f>
        <v>0</v>
      </c>
      <c r="F1898" s="40"/>
      <c r="G1898" s="34" t="str">
        <f>CONCATENATE(H1898,Excel_BuiltIn__FilterDatabase__1[[#This Row],[Felnőtt]],Excel_BuiltIn__FilterDatabase__1[[#This Row],[Senior]],Excel_BuiltIn__FilterDatabase__1[[#This Row],[Super.s]],L1898)</f>
        <v xml:space="preserve">Super.s </v>
      </c>
      <c r="H1898" s="34" t="str">
        <f>IF(L1898="Nő","",IF(Excel_BuiltIn__FilterDatabase__1[[#This Row],[Kor]]&gt;=1=AND(Excel_BuiltIn__FilterDatabase__1[[#This Row],[Kor]]&lt;18),"Junior ",""))</f>
        <v/>
      </c>
      <c r="I1898" s="34" t="str">
        <f>IF(L1898="Nő","",IF(Excel_BuiltIn__FilterDatabase__1[[#This Row],[Kor]]&gt;=18=AND(Excel_BuiltIn__FilterDatabase__1[[#This Row],[Kor]]&lt;=49),"Felnőtt ",""))</f>
        <v/>
      </c>
      <c r="J1898" s="34" t="str">
        <f>IF(L1898="Nő","",IF(Excel_BuiltIn__FilterDatabase__1[[#This Row],[Kor]]&gt;49=AND(Excel_BuiltIn__FilterDatabase__1[[#This Row],[Kor]]&lt;=59),"Senior ",""))</f>
        <v/>
      </c>
      <c r="K1898" s="34" t="str">
        <f>IF(L1898="Nő","",IF(Excel_BuiltIn__FilterDatabase__1[[#This Row],[Kor]]&gt;=60,"Super.s ",""))</f>
        <v xml:space="preserve">Super.s </v>
      </c>
      <c r="L1898" s="34" t="str">
        <f>IF(Excel_BuiltIn__FilterDatabase__1[[#This Row],[Nem]]="Nő","Lady","")</f>
        <v/>
      </c>
    </row>
    <row r="1899" spans="1:12" s="1" customFormat="1" ht="13.8">
      <c r="A1899" s="28">
        <v>6112</v>
      </c>
      <c r="B1899" s="28" t="s">
        <v>1645</v>
      </c>
      <c r="C1899" s="44" t="s">
        <v>2364</v>
      </c>
      <c r="D1899" s="45"/>
      <c r="E1899" s="33" t="str">
        <f>IF(D1899&gt;0,($N$2-Excel_BuiltIn__FilterDatabase__1[[#This Row],[Szül Év.Hó.Nap]])/365.25,"0")</f>
        <v>0</v>
      </c>
      <c r="F1899" s="40"/>
      <c r="G1899" s="34" t="str">
        <f>CONCATENATE(H1899,Excel_BuiltIn__FilterDatabase__1[[#This Row],[Felnőtt]],Excel_BuiltIn__FilterDatabase__1[[#This Row],[Senior]],Excel_BuiltIn__FilterDatabase__1[[#This Row],[Super.s]],L1899)</f>
        <v xml:space="preserve">Super.s </v>
      </c>
      <c r="H1899" s="34" t="str">
        <f>IF(L1899="Nő","",IF(Excel_BuiltIn__FilterDatabase__1[[#This Row],[Kor]]&gt;=1=AND(Excel_BuiltIn__FilterDatabase__1[[#This Row],[Kor]]&lt;18),"Junior ",""))</f>
        <v/>
      </c>
      <c r="I1899" s="34" t="str">
        <f>IF(L1899="Nő","",IF(Excel_BuiltIn__FilterDatabase__1[[#This Row],[Kor]]&gt;=18=AND(Excel_BuiltIn__FilterDatabase__1[[#This Row],[Kor]]&lt;=49),"Felnőtt ",""))</f>
        <v/>
      </c>
      <c r="J1899" s="34" t="str">
        <f>IF(L1899="Nő","",IF(Excel_BuiltIn__FilterDatabase__1[[#This Row],[Kor]]&gt;49=AND(Excel_BuiltIn__FilterDatabase__1[[#This Row],[Kor]]&lt;=59),"Senior ",""))</f>
        <v/>
      </c>
      <c r="K1899" s="34" t="str">
        <f>IF(L1899="Nő","",IF(Excel_BuiltIn__FilterDatabase__1[[#This Row],[Kor]]&gt;=60,"Super.s ",""))</f>
        <v xml:space="preserve">Super.s </v>
      </c>
      <c r="L1899" s="34" t="str">
        <f>IF(Excel_BuiltIn__FilterDatabase__1[[#This Row],[Nem]]="Nő","Lady","")</f>
        <v/>
      </c>
    </row>
    <row r="1900" spans="1:12" s="1" customFormat="1" ht="13.8">
      <c r="A1900" s="28">
        <v>6113</v>
      </c>
      <c r="B1900" s="28" t="s">
        <v>1646</v>
      </c>
      <c r="C1900" s="44" t="s">
        <v>2365</v>
      </c>
      <c r="D1900" s="45"/>
      <c r="E1900" s="33" t="str">
        <f>IF(D1900&gt;0,($N$2-Excel_BuiltIn__FilterDatabase__1[[#This Row],[Szül Év.Hó.Nap]])/365.25,"0")</f>
        <v>0</v>
      </c>
      <c r="F1900" s="40"/>
      <c r="G1900" s="34" t="str">
        <f>CONCATENATE(H1900,Excel_BuiltIn__FilterDatabase__1[[#This Row],[Felnőtt]],Excel_BuiltIn__FilterDatabase__1[[#This Row],[Senior]],Excel_BuiltIn__FilterDatabase__1[[#This Row],[Super.s]],L1900)</f>
        <v xml:space="preserve">Super.s </v>
      </c>
      <c r="H1900" s="34" t="str">
        <f>IF(L1900="Nő","",IF(Excel_BuiltIn__FilterDatabase__1[[#This Row],[Kor]]&gt;=1=AND(Excel_BuiltIn__FilterDatabase__1[[#This Row],[Kor]]&lt;18),"Junior ",""))</f>
        <v/>
      </c>
      <c r="I1900" s="34" t="str">
        <f>IF(L1900="Nő","",IF(Excel_BuiltIn__FilterDatabase__1[[#This Row],[Kor]]&gt;=18=AND(Excel_BuiltIn__FilterDatabase__1[[#This Row],[Kor]]&lt;=49),"Felnőtt ",""))</f>
        <v/>
      </c>
      <c r="J1900" s="34" t="str">
        <f>IF(L1900="Nő","",IF(Excel_BuiltIn__FilterDatabase__1[[#This Row],[Kor]]&gt;49=AND(Excel_BuiltIn__FilterDatabase__1[[#This Row],[Kor]]&lt;=59),"Senior ",""))</f>
        <v/>
      </c>
      <c r="K1900" s="34" t="str">
        <f>IF(L1900="Nő","",IF(Excel_BuiltIn__FilterDatabase__1[[#This Row],[Kor]]&gt;=60,"Super.s ",""))</f>
        <v xml:space="preserve">Super.s </v>
      </c>
      <c r="L1900" s="34" t="str">
        <f>IF(Excel_BuiltIn__FilterDatabase__1[[#This Row],[Nem]]="Nő","Lady","")</f>
        <v/>
      </c>
    </row>
    <row r="1901" spans="1:12" s="1" customFormat="1" ht="13.8">
      <c r="A1901" s="28">
        <v>6114</v>
      </c>
      <c r="B1901" s="28" t="s">
        <v>1647</v>
      </c>
      <c r="C1901" s="44" t="s">
        <v>2365</v>
      </c>
      <c r="D1901" s="45"/>
      <c r="E1901" s="33" t="str">
        <f>IF(D1901&gt;0,($N$2-Excel_BuiltIn__FilterDatabase__1[[#This Row],[Szül Év.Hó.Nap]])/365.25,"0")</f>
        <v>0</v>
      </c>
      <c r="F1901" s="40"/>
      <c r="G1901" s="34" t="str">
        <f>CONCATENATE(H1901,Excel_BuiltIn__FilterDatabase__1[[#This Row],[Felnőtt]],Excel_BuiltIn__FilterDatabase__1[[#This Row],[Senior]],Excel_BuiltIn__FilterDatabase__1[[#This Row],[Super.s]],L1901)</f>
        <v xml:space="preserve">Super.s </v>
      </c>
      <c r="H1901" s="34" t="str">
        <f>IF(L1901="Nő","",IF(Excel_BuiltIn__FilterDatabase__1[[#This Row],[Kor]]&gt;=1=AND(Excel_BuiltIn__FilterDatabase__1[[#This Row],[Kor]]&lt;18),"Junior ",""))</f>
        <v/>
      </c>
      <c r="I1901" s="34" t="str">
        <f>IF(L1901="Nő","",IF(Excel_BuiltIn__FilterDatabase__1[[#This Row],[Kor]]&gt;=18=AND(Excel_BuiltIn__FilterDatabase__1[[#This Row],[Kor]]&lt;=49),"Felnőtt ",""))</f>
        <v/>
      </c>
      <c r="J1901" s="34" t="str">
        <f>IF(L1901="Nő","",IF(Excel_BuiltIn__FilterDatabase__1[[#This Row],[Kor]]&gt;49=AND(Excel_BuiltIn__FilterDatabase__1[[#This Row],[Kor]]&lt;=59),"Senior ",""))</f>
        <v/>
      </c>
      <c r="K1901" s="34" t="str">
        <f>IF(L1901="Nő","",IF(Excel_BuiltIn__FilterDatabase__1[[#This Row],[Kor]]&gt;=60,"Super.s ",""))</f>
        <v xml:space="preserve">Super.s </v>
      </c>
      <c r="L1901" s="34" t="str">
        <f>IF(Excel_BuiltIn__FilterDatabase__1[[#This Row],[Nem]]="Nő","Lady","")</f>
        <v/>
      </c>
    </row>
    <row r="1902" spans="1:12" s="1" customFormat="1" ht="13.8">
      <c r="A1902" s="28">
        <v>6115</v>
      </c>
      <c r="B1902" s="28" t="s">
        <v>1648</v>
      </c>
      <c r="C1902" s="44" t="s">
        <v>2365</v>
      </c>
      <c r="D1902" s="45"/>
      <c r="E1902" s="33" t="str">
        <f>IF(D1902&gt;0,($N$2-Excel_BuiltIn__FilterDatabase__1[[#This Row],[Szül Év.Hó.Nap]])/365.25,"0")</f>
        <v>0</v>
      </c>
      <c r="F1902" s="40"/>
      <c r="G1902" s="34" t="str">
        <f>CONCATENATE(H1902,Excel_BuiltIn__FilterDatabase__1[[#This Row],[Felnőtt]],Excel_BuiltIn__FilterDatabase__1[[#This Row],[Senior]],Excel_BuiltIn__FilterDatabase__1[[#This Row],[Super.s]],L1902)</f>
        <v xml:space="preserve">Super.s </v>
      </c>
      <c r="H1902" s="34" t="str">
        <f>IF(L1902="Nő","",IF(Excel_BuiltIn__FilterDatabase__1[[#This Row],[Kor]]&gt;=1=AND(Excel_BuiltIn__FilterDatabase__1[[#This Row],[Kor]]&lt;18),"Junior ",""))</f>
        <v/>
      </c>
      <c r="I1902" s="34" t="str">
        <f>IF(L1902="Nő","",IF(Excel_BuiltIn__FilterDatabase__1[[#This Row],[Kor]]&gt;=18=AND(Excel_BuiltIn__FilterDatabase__1[[#This Row],[Kor]]&lt;=49),"Felnőtt ",""))</f>
        <v/>
      </c>
      <c r="J1902" s="34" t="str">
        <f>IF(L1902="Nő","",IF(Excel_BuiltIn__FilterDatabase__1[[#This Row],[Kor]]&gt;49=AND(Excel_BuiltIn__FilterDatabase__1[[#This Row],[Kor]]&lt;=59),"Senior ",""))</f>
        <v/>
      </c>
      <c r="K1902" s="34" t="str">
        <f>IF(L1902="Nő","",IF(Excel_BuiltIn__FilterDatabase__1[[#This Row],[Kor]]&gt;=60,"Super.s ",""))</f>
        <v xml:space="preserve">Super.s </v>
      </c>
      <c r="L1902" s="34" t="str">
        <f>IF(Excel_BuiltIn__FilterDatabase__1[[#This Row],[Nem]]="Nő","Lady","")</f>
        <v/>
      </c>
    </row>
    <row r="1903" spans="1:12" s="1" customFormat="1" ht="13.8">
      <c r="A1903" s="28">
        <v>6117</v>
      </c>
      <c r="B1903" s="28" t="s">
        <v>2713</v>
      </c>
      <c r="C1903" s="44" t="s">
        <v>2423</v>
      </c>
      <c r="D1903" s="45"/>
      <c r="E1903" s="33" t="str">
        <f>IF(D1903&gt;0,($N$2-Excel_BuiltIn__FilterDatabase__1[[#This Row],[Szül Év.Hó.Nap]])/365.25,"0")</f>
        <v>0</v>
      </c>
      <c r="F1903" s="40"/>
      <c r="G1903" s="34" t="str">
        <f>CONCATENATE(H1903,Excel_BuiltIn__FilterDatabase__1[[#This Row],[Felnőtt]],Excel_BuiltIn__FilterDatabase__1[[#This Row],[Senior]],Excel_BuiltIn__FilterDatabase__1[[#This Row],[Super.s]],L1903)</f>
        <v xml:space="preserve">Super.s </v>
      </c>
      <c r="H1903" s="34" t="str">
        <f>IF(L1903="Nő","",IF(Excel_BuiltIn__FilterDatabase__1[[#This Row],[Kor]]&gt;=1=AND(Excel_BuiltIn__FilterDatabase__1[[#This Row],[Kor]]&lt;18),"Junior ",""))</f>
        <v/>
      </c>
      <c r="I1903" s="34" t="str">
        <f>IF(L1903="Nő","",IF(Excel_BuiltIn__FilterDatabase__1[[#This Row],[Kor]]&gt;=18=AND(Excel_BuiltIn__FilterDatabase__1[[#This Row],[Kor]]&lt;=49),"Felnőtt ",""))</f>
        <v/>
      </c>
      <c r="J1903" s="34" t="str">
        <f>IF(L1903="Nő","",IF(Excel_BuiltIn__FilterDatabase__1[[#This Row],[Kor]]&gt;49=AND(Excel_BuiltIn__FilterDatabase__1[[#This Row],[Kor]]&lt;=59),"Senior ",""))</f>
        <v/>
      </c>
      <c r="K1903" s="34" t="str">
        <f>IF(L1903="Nő","",IF(Excel_BuiltIn__FilterDatabase__1[[#This Row],[Kor]]&gt;=60,"Super.s ",""))</f>
        <v xml:space="preserve">Super.s </v>
      </c>
      <c r="L1903" s="34" t="str">
        <f>IF(Excel_BuiltIn__FilterDatabase__1[[#This Row],[Nem]]="Nő","Lady","")</f>
        <v/>
      </c>
    </row>
    <row r="1904" spans="1:12" s="1" customFormat="1" ht="13.8">
      <c r="A1904" s="28">
        <v>6118</v>
      </c>
      <c r="B1904" s="28" t="s">
        <v>1649</v>
      </c>
      <c r="C1904" s="44" t="s">
        <v>959</v>
      </c>
      <c r="D1904" s="45"/>
      <c r="E1904" s="33" t="str">
        <f>IF(D1904&gt;0,($N$2-Excel_BuiltIn__FilterDatabase__1[[#This Row],[Szül Év.Hó.Nap]])/365.25,"0")</f>
        <v>0</v>
      </c>
      <c r="F1904" s="40"/>
      <c r="G1904" s="34" t="str">
        <f>CONCATENATE(H1904,Excel_BuiltIn__FilterDatabase__1[[#This Row],[Felnőtt]],Excel_BuiltIn__FilterDatabase__1[[#This Row],[Senior]],Excel_BuiltIn__FilterDatabase__1[[#This Row],[Super.s]],L1904)</f>
        <v xml:space="preserve">Super.s </v>
      </c>
      <c r="H1904" s="34" t="str">
        <f>IF(L1904="Nő","",IF(Excel_BuiltIn__FilterDatabase__1[[#This Row],[Kor]]&gt;=1=AND(Excel_BuiltIn__FilterDatabase__1[[#This Row],[Kor]]&lt;18),"Junior ",""))</f>
        <v/>
      </c>
      <c r="I1904" s="34" t="str">
        <f>IF(L1904="Nő","",IF(Excel_BuiltIn__FilterDatabase__1[[#This Row],[Kor]]&gt;=18=AND(Excel_BuiltIn__FilterDatabase__1[[#This Row],[Kor]]&lt;=49),"Felnőtt ",""))</f>
        <v/>
      </c>
      <c r="J1904" s="34" t="str">
        <f>IF(L1904="Nő","",IF(Excel_BuiltIn__FilterDatabase__1[[#This Row],[Kor]]&gt;49=AND(Excel_BuiltIn__FilterDatabase__1[[#This Row],[Kor]]&lt;=59),"Senior ",""))</f>
        <v/>
      </c>
      <c r="K1904" s="34" t="str">
        <f>IF(L1904="Nő","",IF(Excel_BuiltIn__FilterDatabase__1[[#This Row],[Kor]]&gt;=60,"Super.s ",""))</f>
        <v xml:space="preserve">Super.s </v>
      </c>
      <c r="L1904" s="34" t="str">
        <f>IF(Excel_BuiltIn__FilterDatabase__1[[#This Row],[Nem]]="Nő","Lady","")</f>
        <v/>
      </c>
    </row>
    <row r="1905" spans="1:12" s="1" customFormat="1" ht="13.8">
      <c r="A1905" s="28">
        <v>6119</v>
      </c>
      <c r="B1905" s="28" t="s">
        <v>1650</v>
      </c>
      <c r="C1905" s="44" t="s">
        <v>2365</v>
      </c>
      <c r="D1905" s="45"/>
      <c r="E1905" s="33" t="str">
        <f>IF(D1905&gt;0,($N$2-Excel_BuiltIn__FilterDatabase__1[[#This Row],[Szül Év.Hó.Nap]])/365.25,"0")</f>
        <v>0</v>
      </c>
      <c r="F1905" s="40"/>
      <c r="G1905" s="34" t="str">
        <f>CONCATENATE(H1905,Excel_BuiltIn__FilterDatabase__1[[#This Row],[Felnőtt]],Excel_BuiltIn__FilterDatabase__1[[#This Row],[Senior]],Excel_BuiltIn__FilterDatabase__1[[#This Row],[Super.s]],L1905)</f>
        <v xml:space="preserve">Super.s </v>
      </c>
      <c r="H1905" s="34" t="str">
        <f>IF(L1905="Nő","",IF(Excel_BuiltIn__FilterDatabase__1[[#This Row],[Kor]]&gt;=1=AND(Excel_BuiltIn__FilterDatabase__1[[#This Row],[Kor]]&lt;18),"Junior ",""))</f>
        <v/>
      </c>
      <c r="I1905" s="34" t="str">
        <f>IF(L1905="Nő","",IF(Excel_BuiltIn__FilterDatabase__1[[#This Row],[Kor]]&gt;=18=AND(Excel_BuiltIn__FilterDatabase__1[[#This Row],[Kor]]&lt;=49),"Felnőtt ",""))</f>
        <v/>
      </c>
      <c r="J1905" s="34" t="str">
        <f>IF(L1905="Nő","",IF(Excel_BuiltIn__FilterDatabase__1[[#This Row],[Kor]]&gt;49=AND(Excel_BuiltIn__FilterDatabase__1[[#This Row],[Kor]]&lt;=59),"Senior ",""))</f>
        <v/>
      </c>
      <c r="K1905" s="34" t="str">
        <f>IF(L1905="Nő","",IF(Excel_BuiltIn__FilterDatabase__1[[#This Row],[Kor]]&gt;=60,"Super.s ",""))</f>
        <v xml:space="preserve">Super.s </v>
      </c>
      <c r="L1905" s="34" t="str">
        <f>IF(Excel_BuiltIn__FilterDatabase__1[[#This Row],[Nem]]="Nő","Lady","")</f>
        <v/>
      </c>
    </row>
    <row r="1906" spans="1:12" s="1" customFormat="1" ht="13.8">
      <c r="A1906" s="28">
        <v>6126</v>
      </c>
      <c r="B1906" s="28" t="s">
        <v>1651</v>
      </c>
      <c r="C1906" s="44" t="s">
        <v>87</v>
      </c>
      <c r="D1906" s="45"/>
      <c r="E1906" s="33" t="str">
        <f>IF(D1906&gt;0,($N$2-Excel_BuiltIn__FilterDatabase__1[[#This Row],[Szül Év.Hó.Nap]])/365.25,"0")</f>
        <v>0</v>
      </c>
      <c r="F1906" s="40"/>
      <c r="G1906" s="34" t="str">
        <f>CONCATENATE(H1906,Excel_BuiltIn__FilterDatabase__1[[#This Row],[Felnőtt]],Excel_BuiltIn__FilterDatabase__1[[#This Row],[Senior]],Excel_BuiltIn__FilterDatabase__1[[#This Row],[Super.s]],L1906)</f>
        <v xml:space="preserve">Super.s </v>
      </c>
      <c r="H1906" s="34" t="str">
        <f>IF(L1906="Nő","",IF(Excel_BuiltIn__FilterDatabase__1[[#This Row],[Kor]]&gt;=1=AND(Excel_BuiltIn__FilterDatabase__1[[#This Row],[Kor]]&lt;18),"Junior ",""))</f>
        <v/>
      </c>
      <c r="I1906" s="34" t="str">
        <f>IF(L1906="Nő","",IF(Excel_BuiltIn__FilterDatabase__1[[#This Row],[Kor]]&gt;=18=AND(Excel_BuiltIn__FilterDatabase__1[[#This Row],[Kor]]&lt;=49),"Felnőtt ",""))</f>
        <v/>
      </c>
      <c r="J1906" s="34" t="str">
        <f>IF(L1906="Nő","",IF(Excel_BuiltIn__FilterDatabase__1[[#This Row],[Kor]]&gt;49=AND(Excel_BuiltIn__FilterDatabase__1[[#This Row],[Kor]]&lt;=59),"Senior ",""))</f>
        <v/>
      </c>
      <c r="K1906" s="34" t="str">
        <f>IF(L1906="Nő","",IF(Excel_BuiltIn__FilterDatabase__1[[#This Row],[Kor]]&gt;=60,"Super.s ",""))</f>
        <v xml:space="preserve">Super.s </v>
      </c>
      <c r="L1906" s="34" t="str">
        <f>IF(Excel_BuiltIn__FilterDatabase__1[[#This Row],[Nem]]="Nő","Lady","")</f>
        <v/>
      </c>
    </row>
    <row r="1907" spans="1:12" s="1" customFormat="1" ht="13.8">
      <c r="A1907" s="28">
        <v>6131</v>
      </c>
      <c r="B1907" s="28" t="s">
        <v>1652</v>
      </c>
      <c r="C1907" s="44" t="s">
        <v>1002</v>
      </c>
      <c r="D1907" s="45"/>
      <c r="E1907" s="33" t="str">
        <f>IF(D1907&gt;0,($N$2-Excel_BuiltIn__FilterDatabase__1[[#This Row],[Szül Év.Hó.Nap]])/365.25,"0")</f>
        <v>0</v>
      </c>
      <c r="F1907" s="40"/>
      <c r="G1907" s="34" t="str">
        <f>CONCATENATE(H1907,Excel_BuiltIn__FilterDatabase__1[[#This Row],[Felnőtt]],Excel_BuiltIn__FilterDatabase__1[[#This Row],[Senior]],Excel_BuiltIn__FilterDatabase__1[[#This Row],[Super.s]],L1907)</f>
        <v xml:space="preserve">Super.s </v>
      </c>
      <c r="H1907" s="34" t="str">
        <f>IF(L1907="Nő","",IF(Excel_BuiltIn__FilterDatabase__1[[#This Row],[Kor]]&gt;=1=AND(Excel_BuiltIn__FilterDatabase__1[[#This Row],[Kor]]&lt;18),"Junior ",""))</f>
        <v/>
      </c>
      <c r="I1907" s="34" t="str">
        <f>IF(L1907="Nő","",IF(Excel_BuiltIn__FilterDatabase__1[[#This Row],[Kor]]&gt;=18=AND(Excel_BuiltIn__FilterDatabase__1[[#This Row],[Kor]]&lt;=49),"Felnőtt ",""))</f>
        <v/>
      </c>
      <c r="J1907" s="34" t="str">
        <f>IF(L1907="Nő","",IF(Excel_BuiltIn__FilterDatabase__1[[#This Row],[Kor]]&gt;49=AND(Excel_BuiltIn__FilterDatabase__1[[#This Row],[Kor]]&lt;=59),"Senior ",""))</f>
        <v/>
      </c>
      <c r="K1907" s="34" t="str">
        <f>IF(L1907="Nő","",IF(Excel_BuiltIn__FilterDatabase__1[[#This Row],[Kor]]&gt;=60,"Super.s ",""))</f>
        <v xml:space="preserve">Super.s </v>
      </c>
      <c r="L1907" s="34" t="str">
        <f>IF(Excel_BuiltIn__FilterDatabase__1[[#This Row],[Nem]]="Nő","Lady","")</f>
        <v/>
      </c>
    </row>
    <row r="1908" spans="1:12" s="1" customFormat="1" ht="13.8">
      <c r="A1908" s="28">
        <v>6134</v>
      </c>
      <c r="B1908" s="28" t="s">
        <v>2714</v>
      </c>
      <c r="C1908" s="44" t="s">
        <v>982</v>
      </c>
      <c r="D1908" s="45"/>
      <c r="E1908" s="33" t="str">
        <f>IF(D1908&gt;0,($N$2-Excel_BuiltIn__FilterDatabase__1[[#This Row],[Szül Év.Hó.Nap]])/365.25,"0")</f>
        <v>0</v>
      </c>
      <c r="F1908" s="40"/>
      <c r="G1908" s="34" t="str">
        <f>CONCATENATE(H1908,Excel_BuiltIn__FilterDatabase__1[[#This Row],[Felnőtt]],Excel_BuiltIn__FilterDatabase__1[[#This Row],[Senior]],Excel_BuiltIn__FilterDatabase__1[[#This Row],[Super.s]],L1908)</f>
        <v xml:space="preserve">Super.s </v>
      </c>
      <c r="H1908" s="34" t="str">
        <f>IF(L1908="Nő","",IF(Excel_BuiltIn__FilterDatabase__1[[#This Row],[Kor]]&gt;=1=AND(Excel_BuiltIn__FilterDatabase__1[[#This Row],[Kor]]&lt;18),"Junior ",""))</f>
        <v/>
      </c>
      <c r="I1908" s="34" t="str">
        <f>IF(L1908="Nő","",IF(Excel_BuiltIn__FilterDatabase__1[[#This Row],[Kor]]&gt;=18=AND(Excel_BuiltIn__FilterDatabase__1[[#This Row],[Kor]]&lt;=49),"Felnőtt ",""))</f>
        <v/>
      </c>
      <c r="J1908" s="34" t="str">
        <f>IF(L1908="Nő","",IF(Excel_BuiltIn__FilterDatabase__1[[#This Row],[Kor]]&gt;49=AND(Excel_BuiltIn__FilterDatabase__1[[#This Row],[Kor]]&lt;=59),"Senior ",""))</f>
        <v/>
      </c>
      <c r="K1908" s="34" t="str">
        <f>IF(L1908="Nő","",IF(Excel_BuiltIn__FilterDatabase__1[[#This Row],[Kor]]&gt;=60,"Super.s ",""))</f>
        <v xml:space="preserve">Super.s </v>
      </c>
      <c r="L1908" s="34" t="str">
        <f>IF(Excel_BuiltIn__FilterDatabase__1[[#This Row],[Nem]]="Nő","Lady","")</f>
        <v/>
      </c>
    </row>
    <row r="1909" spans="1:12" s="1" customFormat="1" ht="13.8">
      <c r="A1909" s="28">
        <v>6142</v>
      </c>
      <c r="B1909" s="28" t="s">
        <v>1653</v>
      </c>
      <c r="C1909" s="44" t="s">
        <v>991</v>
      </c>
      <c r="D1909" s="45"/>
      <c r="E1909" s="33" t="str">
        <f>IF(D1909&gt;0,($N$2-Excel_BuiltIn__FilterDatabase__1[[#This Row],[Szül Év.Hó.Nap]])/365.25,"0")</f>
        <v>0</v>
      </c>
      <c r="F1909" s="40"/>
      <c r="G1909" s="34" t="str">
        <f>CONCATENATE(H1909,Excel_BuiltIn__FilterDatabase__1[[#This Row],[Felnőtt]],Excel_BuiltIn__FilterDatabase__1[[#This Row],[Senior]],Excel_BuiltIn__FilterDatabase__1[[#This Row],[Super.s]],L1909)</f>
        <v xml:space="preserve">Super.s </v>
      </c>
      <c r="H1909" s="34" t="str">
        <f>IF(L1909="Nő","",IF(Excel_BuiltIn__FilterDatabase__1[[#This Row],[Kor]]&gt;=1=AND(Excel_BuiltIn__FilterDatabase__1[[#This Row],[Kor]]&lt;18),"Junior ",""))</f>
        <v/>
      </c>
      <c r="I1909" s="34" t="str">
        <f>IF(L1909="Nő","",IF(Excel_BuiltIn__FilterDatabase__1[[#This Row],[Kor]]&gt;=18=AND(Excel_BuiltIn__FilterDatabase__1[[#This Row],[Kor]]&lt;=49),"Felnőtt ",""))</f>
        <v/>
      </c>
      <c r="J1909" s="34" t="str">
        <f>IF(L1909="Nő","",IF(Excel_BuiltIn__FilterDatabase__1[[#This Row],[Kor]]&gt;49=AND(Excel_BuiltIn__FilterDatabase__1[[#This Row],[Kor]]&lt;=59),"Senior ",""))</f>
        <v/>
      </c>
      <c r="K1909" s="34" t="str">
        <f>IF(L1909="Nő","",IF(Excel_BuiltIn__FilterDatabase__1[[#This Row],[Kor]]&gt;=60,"Super.s ",""))</f>
        <v xml:space="preserve">Super.s </v>
      </c>
      <c r="L1909" s="34" t="str">
        <f>IF(Excel_BuiltIn__FilterDatabase__1[[#This Row],[Nem]]="Nő","Lady","")</f>
        <v/>
      </c>
    </row>
    <row r="1910" spans="1:12" s="1" customFormat="1" ht="13.8">
      <c r="A1910" s="28">
        <v>6146</v>
      </c>
      <c r="B1910" s="28" t="s">
        <v>1654</v>
      </c>
      <c r="C1910" s="44" t="s">
        <v>780</v>
      </c>
      <c r="D1910" s="45"/>
      <c r="E1910" s="33" t="str">
        <f>IF(D1910&gt;0,($N$2-Excel_BuiltIn__FilterDatabase__1[[#This Row],[Szül Év.Hó.Nap]])/365.25,"0")</f>
        <v>0</v>
      </c>
      <c r="F1910" s="40"/>
      <c r="G1910" s="34" t="str">
        <f>CONCATENATE(H1910,Excel_BuiltIn__FilterDatabase__1[[#This Row],[Felnőtt]],Excel_BuiltIn__FilterDatabase__1[[#This Row],[Senior]],Excel_BuiltIn__FilterDatabase__1[[#This Row],[Super.s]],L1910)</f>
        <v xml:space="preserve">Super.s </v>
      </c>
      <c r="H1910" s="34" t="str">
        <f>IF(L1910="Nő","",IF(Excel_BuiltIn__FilterDatabase__1[[#This Row],[Kor]]&gt;=1=AND(Excel_BuiltIn__FilterDatabase__1[[#This Row],[Kor]]&lt;18),"Junior ",""))</f>
        <v/>
      </c>
      <c r="I1910" s="34" t="str">
        <f>IF(L1910="Nő","",IF(Excel_BuiltIn__FilterDatabase__1[[#This Row],[Kor]]&gt;=18=AND(Excel_BuiltIn__FilterDatabase__1[[#This Row],[Kor]]&lt;=49),"Felnőtt ",""))</f>
        <v/>
      </c>
      <c r="J1910" s="34" t="str">
        <f>IF(L1910="Nő","",IF(Excel_BuiltIn__FilterDatabase__1[[#This Row],[Kor]]&gt;49=AND(Excel_BuiltIn__FilterDatabase__1[[#This Row],[Kor]]&lt;=59),"Senior ",""))</f>
        <v/>
      </c>
      <c r="K1910" s="34" t="str">
        <f>IF(L1910="Nő","",IF(Excel_BuiltIn__FilterDatabase__1[[#This Row],[Kor]]&gt;=60,"Super.s ",""))</f>
        <v xml:space="preserve">Super.s </v>
      </c>
      <c r="L1910" s="34" t="str">
        <f>IF(Excel_BuiltIn__FilterDatabase__1[[#This Row],[Nem]]="Nő","Lady","")</f>
        <v/>
      </c>
    </row>
    <row r="1911" spans="1:12" s="1" customFormat="1" ht="13.8">
      <c r="A1911" s="28">
        <v>6165</v>
      </c>
      <c r="B1911" s="28" t="s">
        <v>1655</v>
      </c>
      <c r="C1911" s="44" t="s">
        <v>114</v>
      </c>
      <c r="D1911" s="45"/>
      <c r="E1911" s="33" t="str">
        <f>IF(D1911&gt;0,($N$2-Excel_BuiltIn__FilterDatabase__1[[#This Row],[Szül Év.Hó.Nap]])/365.25,"0")</f>
        <v>0</v>
      </c>
      <c r="F1911" s="40"/>
      <c r="G1911" s="34" t="str">
        <f>CONCATENATE(H1911,Excel_BuiltIn__FilterDatabase__1[[#This Row],[Felnőtt]],Excel_BuiltIn__FilterDatabase__1[[#This Row],[Senior]],Excel_BuiltIn__FilterDatabase__1[[#This Row],[Super.s]],L1911)</f>
        <v xml:space="preserve">Super.s </v>
      </c>
      <c r="H1911" s="34" t="str">
        <f>IF(L1911="Nő","",IF(Excel_BuiltIn__FilterDatabase__1[[#This Row],[Kor]]&gt;=1=AND(Excel_BuiltIn__FilterDatabase__1[[#This Row],[Kor]]&lt;18),"Junior ",""))</f>
        <v/>
      </c>
      <c r="I1911" s="34" t="str">
        <f>IF(L1911="Nő","",IF(Excel_BuiltIn__FilterDatabase__1[[#This Row],[Kor]]&gt;=18=AND(Excel_BuiltIn__FilterDatabase__1[[#This Row],[Kor]]&lt;=49),"Felnőtt ",""))</f>
        <v/>
      </c>
      <c r="J1911" s="34" t="str">
        <f>IF(L1911="Nő","",IF(Excel_BuiltIn__FilterDatabase__1[[#This Row],[Kor]]&gt;49=AND(Excel_BuiltIn__FilterDatabase__1[[#This Row],[Kor]]&lt;=59),"Senior ",""))</f>
        <v/>
      </c>
      <c r="K1911" s="34" t="str">
        <f>IF(L1911="Nő","",IF(Excel_BuiltIn__FilterDatabase__1[[#This Row],[Kor]]&gt;=60,"Super.s ",""))</f>
        <v xml:space="preserve">Super.s </v>
      </c>
      <c r="L1911" s="34" t="str">
        <f>IF(Excel_BuiltIn__FilterDatabase__1[[#This Row],[Nem]]="Nő","Lady","")</f>
        <v/>
      </c>
    </row>
    <row r="1912" spans="1:12" s="1" customFormat="1" ht="13.8">
      <c r="A1912" s="28">
        <v>6166</v>
      </c>
      <c r="B1912" s="28" t="s">
        <v>1480</v>
      </c>
      <c r="C1912" s="44" t="s">
        <v>114</v>
      </c>
      <c r="D1912" s="45"/>
      <c r="E1912" s="33" t="str">
        <f>IF(D1912&gt;0,($N$2-Excel_BuiltIn__FilterDatabase__1[[#This Row],[Szül Év.Hó.Nap]])/365.25,"0")</f>
        <v>0</v>
      </c>
      <c r="F1912" s="40"/>
      <c r="G1912" s="34" t="str">
        <f>CONCATENATE(H1912,Excel_BuiltIn__FilterDatabase__1[[#This Row],[Felnőtt]],Excel_BuiltIn__FilterDatabase__1[[#This Row],[Senior]],Excel_BuiltIn__FilterDatabase__1[[#This Row],[Super.s]],L1912)</f>
        <v xml:space="preserve">Super.s </v>
      </c>
      <c r="H1912" s="34" t="str">
        <f>IF(L1912="Nő","",IF(Excel_BuiltIn__FilterDatabase__1[[#This Row],[Kor]]&gt;=1=AND(Excel_BuiltIn__FilterDatabase__1[[#This Row],[Kor]]&lt;18),"Junior ",""))</f>
        <v/>
      </c>
      <c r="I1912" s="34" t="str">
        <f>IF(L1912="Nő","",IF(Excel_BuiltIn__FilterDatabase__1[[#This Row],[Kor]]&gt;=18=AND(Excel_BuiltIn__FilterDatabase__1[[#This Row],[Kor]]&lt;=49),"Felnőtt ",""))</f>
        <v/>
      </c>
      <c r="J1912" s="34" t="str">
        <f>IF(L1912="Nő","",IF(Excel_BuiltIn__FilterDatabase__1[[#This Row],[Kor]]&gt;49=AND(Excel_BuiltIn__FilterDatabase__1[[#This Row],[Kor]]&lt;=59),"Senior ",""))</f>
        <v/>
      </c>
      <c r="K1912" s="34" t="str">
        <f>IF(L1912="Nő","",IF(Excel_BuiltIn__FilterDatabase__1[[#This Row],[Kor]]&gt;=60,"Super.s ",""))</f>
        <v xml:space="preserve">Super.s </v>
      </c>
      <c r="L1912" s="34" t="str">
        <f>IF(Excel_BuiltIn__FilterDatabase__1[[#This Row],[Nem]]="Nő","Lady","")</f>
        <v/>
      </c>
    </row>
    <row r="1913" spans="1:12" s="1" customFormat="1" ht="13.8">
      <c r="A1913" s="28">
        <v>6167</v>
      </c>
      <c r="B1913" s="28" t="s">
        <v>1656</v>
      </c>
      <c r="C1913" s="44" t="s">
        <v>114</v>
      </c>
      <c r="D1913" s="45"/>
      <c r="E1913" s="33" t="str">
        <f>IF(D1913&gt;0,($N$2-Excel_BuiltIn__FilterDatabase__1[[#This Row],[Szül Év.Hó.Nap]])/365.25,"0")</f>
        <v>0</v>
      </c>
      <c r="F1913" s="40"/>
      <c r="G1913" s="34" t="str">
        <f>CONCATENATE(H1913,Excel_BuiltIn__FilterDatabase__1[[#This Row],[Felnőtt]],Excel_BuiltIn__FilterDatabase__1[[#This Row],[Senior]],Excel_BuiltIn__FilterDatabase__1[[#This Row],[Super.s]],L1913)</f>
        <v xml:space="preserve">Super.s </v>
      </c>
      <c r="H1913" s="34" t="str">
        <f>IF(L1913="Nő","",IF(Excel_BuiltIn__FilterDatabase__1[[#This Row],[Kor]]&gt;=1=AND(Excel_BuiltIn__FilterDatabase__1[[#This Row],[Kor]]&lt;18),"Junior ",""))</f>
        <v/>
      </c>
      <c r="I1913" s="34" t="str">
        <f>IF(L1913="Nő","",IF(Excel_BuiltIn__FilterDatabase__1[[#This Row],[Kor]]&gt;=18=AND(Excel_BuiltIn__FilterDatabase__1[[#This Row],[Kor]]&lt;=49),"Felnőtt ",""))</f>
        <v/>
      </c>
      <c r="J1913" s="34" t="str">
        <f>IF(L1913="Nő","",IF(Excel_BuiltIn__FilterDatabase__1[[#This Row],[Kor]]&gt;49=AND(Excel_BuiltIn__FilterDatabase__1[[#This Row],[Kor]]&lt;=59),"Senior ",""))</f>
        <v/>
      </c>
      <c r="K1913" s="34" t="str">
        <f>IF(L1913="Nő","",IF(Excel_BuiltIn__FilterDatabase__1[[#This Row],[Kor]]&gt;=60,"Super.s ",""))</f>
        <v xml:space="preserve">Super.s </v>
      </c>
      <c r="L1913" s="34" t="str">
        <f>IF(Excel_BuiltIn__FilterDatabase__1[[#This Row],[Nem]]="Nő","Lady","")</f>
        <v/>
      </c>
    </row>
    <row r="1914" spans="1:12" s="1" customFormat="1" ht="13.8">
      <c r="A1914" s="28">
        <v>6170</v>
      </c>
      <c r="B1914" s="28" t="s">
        <v>1657</v>
      </c>
      <c r="C1914" s="44" t="s">
        <v>589</v>
      </c>
      <c r="D1914" s="45"/>
      <c r="E1914" s="33" t="str">
        <f>IF(D1914&gt;0,($N$2-Excel_BuiltIn__FilterDatabase__1[[#This Row],[Szül Év.Hó.Nap]])/365.25,"0")</f>
        <v>0</v>
      </c>
      <c r="F1914" s="40"/>
      <c r="G1914" s="34" t="str">
        <f>CONCATENATE(H1914,Excel_BuiltIn__FilterDatabase__1[[#This Row],[Felnőtt]],Excel_BuiltIn__FilterDatabase__1[[#This Row],[Senior]],Excel_BuiltIn__FilterDatabase__1[[#This Row],[Super.s]],L1914)</f>
        <v xml:space="preserve">Super.s </v>
      </c>
      <c r="H1914" s="34" t="str">
        <f>IF(L1914="Nő","",IF(Excel_BuiltIn__FilterDatabase__1[[#This Row],[Kor]]&gt;=1=AND(Excel_BuiltIn__FilterDatabase__1[[#This Row],[Kor]]&lt;18),"Junior ",""))</f>
        <v/>
      </c>
      <c r="I1914" s="34" t="str">
        <f>IF(L1914="Nő","",IF(Excel_BuiltIn__FilterDatabase__1[[#This Row],[Kor]]&gt;=18=AND(Excel_BuiltIn__FilterDatabase__1[[#This Row],[Kor]]&lt;=49),"Felnőtt ",""))</f>
        <v/>
      </c>
      <c r="J1914" s="34" t="str">
        <f>IF(L1914="Nő","",IF(Excel_BuiltIn__FilterDatabase__1[[#This Row],[Kor]]&gt;49=AND(Excel_BuiltIn__FilterDatabase__1[[#This Row],[Kor]]&lt;=59),"Senior ",""))</f>
        <v/>
      </c>
      <c r="K1914" s="34" t="str">
        <f>IF(L1914="Nő","",IF(Excel_BuiltIn__FilterDatabase__1[[#This Row],[Kor]]&gt;=60,"Super.s ",""))</f>
        <v xml:space="preserve">Super.s </v>
      </c>
      <c r="L1914" s="34" t="str">
        <f>IF(Excel_BuiltIn__FilterDatabase__1[[#This Row],[Nem]]="Nő","Lady","")</f>
        <v/>
      </c>
    </row>
    <row r="1915" spans="1:12" s="1" customFormat="1" ht="13.8">
      <c r="A1915" s="28">
        <v>6171</v>
      </c>
      <c r="B1915" s="28" t="s">
        <v>1658</v>
      </c>
      <c r="C1915" s="44" t="s">
        <v>589</v>
      </c>
      <c r="D1915" s="45"/>
      <c r="E1915" s="33" t="str">
        <f>IF(D1915&gt;0,($N$2-Excel_BuiltIn__FilterDatabase__1[[#This Row],[Szül Év.Hó.Nap]])/365.25,"0")</f>
        <v>0</v>
      </c>
      <c r="F1915" s="40"/>
      <c r="G1915" s="34" t="str">
        <f>CONCATENATE(H1915,Excel_BuiltIn__FilterDatabase__1[[#This Row],[Felnőtt]],Excel_BuiltIn__FilterDatabase__1[[#This Row],[Senior]],Excel_BuiltIn__FilterDatabase__1[[#This Row],[Super.s]],L1915)</f>
        <v xml:space="preserve">Super.s </v>
      </c>
      <c r="H1915" s="34" t="str">
        <f>IF(L1915="Nő","",IF(Excel_BuiltIn__FilterDatabase__1[[#This Row],[Kor]]&gt;=1=AND(Excel_BuiltIn__FilterDatabase__1[[#This Row],[Kor]]&lt;18),"Junior ",""))</f>
        <v/>
      </c>
      <c r="I1915" s="34" t="str">
        <f>IF(L1915="Nő","",IF(Excel_BuiltIn__FilterDatabase__1[[#This Row],[Kor]]&gt;=18=AND(Excel_BuiltIn__FilterDatabase__1[[#This Row],[Kor]]&lt;=49),"Felnőtt ",""))</f>
        <v/>
      </c>
      <c r="J1915" s="34" t="str">
        <f>IF(L1915="Nő","",IF(Excel_BuiltIn__FilterDatabase__1[[#This Row],[Kor]]&gt;49=AND(Excel_BuiltIn__FilterDatabase__1[[#This Row],[Kor]]&lt;=59),"Senior ",""))</f>
        <v/>
      </c>
      <c r="K1915" s="34" t="str">
        <f>IF(L1915="Nő","",IF(Excel_BuiltIn__FilterDatabase__1[[#This Row],[Kor]]&gt;=60,"Super.s ",""))</f>
        <v xml:space="preserve">Super.s </v>
      </c>
      <c r="L1915" s="34" t="str">
        <f>IF(Excel_BuiltIn__FilterDatabase__1[[#This Row],[Nem]]="Nő","Lady","")</f>
        <v/>
      </c>
    </row>
    <row r="1916" spans="1:12" s="1" customFormat="1" ht="13.8">
      <c r="A1916" s="28">
        <v>6172</v>
      </c>
      <c r="B1916" s="28" t="s">
        <v>2715</v>
      </c>
      <c r="C1916" s="44" t="s">
        <v>2365</v>
      </c>
      <c r="D1916" s="45"/>
      <c r="E1916" s="33" t="str">
        <f>IF(D1916&gt;0,($N$2-Excel_BuiltIn__FilterDatabase__1[[#This Row],[Szül Év.Hó.Nap]])/365.25,"0")</f>
        <v>0</v>
      </c>
      <c r="F1916" s="40"/>
      <c r="G1916" s="34" t="str">
        <f>CONCATENATE(H1916,Excel_BuiltIn__FilterDatabase__1[[#This Row],[Felnőtt]],Excel_BuiltIn__FilterDatabase__1[[#This Row],[Senior]],Excel_BuiltIn__FilterDatabase__1[[#This Row],[Super.s]],L1916)</f>
        <v xml:space="preserve">Super.s </v>
      </c>
      <c r="H1916" s="34" t="str">
        <f>IF(L1916="Nő","",IF(Excel_BuiltIn__FilterDatabase__1[[#This Row],[Kor]]&gt;=1=AND(Excel_BuiltIn__FilterDatabase__1[[#This Row],[Kor]]&lt;18),"Junior ",""))</f>
        <v/>
      </c>
      <c r="I1916" s="34" t="str">
        <f>IF(L1916="Nő","",IF(Excel_BuiltIn__FilterDatabase__1[[#This Row],[Kor]]&gt;=18=AND(Excel_BuiltIn__FilterDatabase__1[[#This Row],[Kor]]&lt;=49),"Felnőtt ",""))</f>
        <v/>
      </c>
      <c r="J1916" s="34" t="str">
        <f>IF(L1916="Nő","",IF(Excel_BuiltIn__FilterDatabase__1[[#This Row],[Kor]]&gt;49=AND(Excel_BuiltIn__FilterDatabase__1[[#This Row],[Kor]]&lt;=59),"Senior ",""))</f>
        <v/>
      </c>
      <c r="K1916" s="34" t="str">
        <f>IF(L1916="Nő","",IF(Excel_BuiltIn__FilterDatabase__1[[#This Row],[Kor]]&gt;=60,"Super.s ",""))</f>
        <v xml:space="preserve">Super.s </v>
      </c>
      <c r="L1916" s="34" t="str">
        <f>IF(Excel_BuiltIn__FilterDatabase__1[[#This Row],[Nem]]="Nő","Lady","")</f>
        <v/>
      </c>
    </row>
    <row r="1917" spans="1:12" s="1" customFormat="1" ht="13.8">
      <c r="A1917" s="28">
        <v>6174</v>
      </c>
      <c r="B1917" s="28" t="s">
        <v>1659</v>
      </c>
      <c r="C1917" s="44" t="s">
        <v>2365</v>
      </c>
      <c r="D1917" s="45"/>
      <c r="E1917" s="33" t="str">
        <f>IF(D1917&gt;0,($N$2-Excel_BuiltIn__FilterDatabase__1[[#This Row],[Szül Év.Hó.Nap]])/365.25,"0")</f>
        <v>0</v>
      </c>
      <c r="F1917" s="40"/>
      <c r="G1917" s="34" t="str">
        <f>CONCATENATE(H1917,Excel_BuiltIn__FilterDatabase__1[[#This Row],[Felnőtt]],Excel_BuiltIn__FilterDatabase__1[[#This Row],[Senior]],Excel_BuiltIn__FilterDatabase__1[[#This Row],[Super.s]],L1917)</f>
        <v xml:space="preserve">Super.s </v>
      </c>
      <c r="H1917" s="34" t="str">
        <f>IF(L1917="Nő","",IF(Excel_BuiltIn__FilterDatabase__1[[#This Row],[Kor]]&gt;=1=AND(Excel_BuiltIn__FilterDatabase__1[[#This Row],[Kor]]&lt;18),"Junior ",""))</f>
        <v/>
      </c>
      <c r="I1917" s="34" t="str">
        <f>IF(L1917="Nő","",IF(Excel_BuiltIn__FilterDatabase__1[[#This Row],[Kor]]&gt;=18=AND(Excel_BuiltIn__FilterDatabase__1[[#This Row],[Kor]]&lt;=49),"Felnőtt ",""))</f>
        <v/>
      </c>
      <c r="J1917" s="34" t="str">
        <f>IF(L1917="Nő","",IF(Excel_BuiltIn__FilterDatabase__1[[#This Row],[Kor]]&gt;49=AND(Excel_BuiltIn__FilterDatabase__1[[#This Row],[Kor]]&lt;=59),"Senior ",""))</f>
        <v/>
      </c>
      <c r="K1917" s="34" t="str">
        <f>IF(L1917="Nő","",IF(Excel_BuiltIn__FilterDatabase__1[[#This Row],[Kor]]&gt;=60,"Super.s ",""))</f>
        <v xml:space="preserve">Super.s </v>
      </c>
      <c r="L1917" s="34" t="str">
        <f>IF(Excel_BuiltIn__FilterDatabase__1[[#This Row],[Nem]]="Nő","Lady","")</f>
        <v/>
      </c>
    </row>
    <row r="1918" spans="1:12" s="1" customFormat="1" ht="13.8">
      <c r="A1918" s="28">
        <v>6175</v>
      </c>
      <c r="B1918" s="28" t="s">
        <v>1660</v>
      </c>
      <c r="C1918" s="44" t="s">
        <v>2367</v>
      </c>
      <c r="D1918" s="45"/>
      <c r="E1918" s="33" t="str">
        <f>IF(D1918&gt;0,($N$2-Excel_BuiltIn__FilterDatabase__1[[#This Row],[Szül Év.Hó.Nap]])/365.25,"0")</f>
        <v>0</v>
      </c>
      <c r="F1918" s="40"/>
      <c r="G1918" s="34" t="str">
        <f>CONCATENATE(H1918,Excel_BuiltIn__FilterDatabase__1[[#This Row],[Felnőtt]],Excel_BuiltIn__FilterDatabase__1[[#This Row],[Senior]],Excel_BuiltIn__FilterDatabase__1[[#This Row],[Super.s]],L1918)</f>
        <v xml:space="preserve">Super.s </v>
      </c>
      <c r="H1918" s="34" t="str">
        <f>IF(L1918="Nő","",IF(Excel_BuiltIn__FilterDatabase__1[[#This Row],[Kor]]&gt;=1=AND(Excel_BuiltIn__FilterDatabase__1[[#This Row],[Kor]]&lt;18),"Junior ",""))</f>
        <v/>
      </c>
      <c r="I1918" s="34" t="str">
        <f>IF(L1918="Nő","",IF(Excel_BuiltIn__FilterDatabase__1[[#This Row],[Kor]]&gt;=18=AND(Excel_BuiltIn__FilterDatabase__1[[#This Row],[Kor]]&lt;=49),"Felnőtt ",""))</f>
        <v/>
      </c>
      <c r="J1918" s="34" t="str">
        <f>IF(L1918="Nő","",IF(Excel_BuiltIn__FilterDatabase__1[[#This Row],[Kor]]&gt;49=AND(Excel_BuiltIn__FilterDatabase__1[[#This Row],[Kor]]&lt;=59),"Senior ",""))</f>
        <v/>
      </c>
      <c r="K1918" s="34" t="str">
        <f>IF(L1918="Nő","",IF(Excel_BuiltIn__FilterDatabase__1[[#This Row],[Kor]]&gt;=60,"Super.s ",""))</f>
        <v xml:space="preserve">Super.s </v>
      </c>
      <c r="L1918" s="34" t="str">
        <f>IF(Excel_BuiltIn__FilterDatabase__1[[#This Row],[Nem]]="Nő","Lady","")</f>
        <v/>
      </c>
    </row>
    <row r="1919" spans="1:12" s="1" customFormat="1" ht="13.8">
      <c r="A1919" s="28">
        <v>6177</v>
      </c>
      <c r="B1919" s="28" t="s">
        <v>1661</v>
      </c>
      <c r="C1919" s="44" t="s">
        <v>27</v>
      </c>
      <c r="D1919" s="45"/>
      <c r="E1919" s="33" t="str">
        <f>IF(D1919&gt;0,($N$2-Excel_BuiltIn__FilterDatabase__1[[#This Row],[Szül Év.Hó.Nap]])/365.25,"0")</f>
        <v>0</v>
      </c>
      <c r="F1919" s="40"/>
      <c r="G1919" s="34" t="str">
        <f>CONCATENATE(H1919,Excel_BuiltIn__FilterDatabase__1[[#This Row],[Felnőtt]],Excel_BuiltIn__FilterDatabase__1[[#This Row],[Senior]],Excel_BuiltIn__FilterDatabase__1[[#This Row],[Super.s]],L1919)</f>
        <v xml:space="preserve">Super.s </v>
      </c>
      <c r="H1919" s="34" t="str">
        <f>IF(L1919="Nő","",IF(Excel_BuiltIn__FilterDatabase__1[[#This Row],[Kor]]&gt;=1=AND(Excel_BuiltIn__FilterDatabase__1[[#This Row],[Kor]]&lt;18),"Junior ",""))</f>
        <v/>
      </c>
      <c r="I1919" s="34" t="str">
        <f>IF(L1919="Nő","",IF(Excel_BuiltIn__FilterDatabase__1[[#This Row],[Kor]]&gt;=18=AND(Excel_BuiltIn__FilterDatabase__1[[#This Row],[Kor]]&lt;=49),"Felnőtt ",""))</f>
        <v/>
      </c>
      <c r="J1919" s="34" t="str">
        <f>IF(L1919="Nő","",IF(Excel_BuiltIn__FilterDatabase__1[[#This Row],[Kor]]&gt;49=AND(Excel_BuiltIn__FilterDatabase__1[[#This Row],[Kor]]&lt;=59),"Senior ",""))</f>
        <v/>
      </c>
      <c r="K1919" s="34" t="str">
        <f>IF(L1919="Nő","",IF(Excel_BuiltIn__FilterDatabase__1[[#This Row],[Kor]]&gt;=60,"Super.s ",""))</f>
        <v xml:space="preserve">Super.s </v>
      </c>
      <c r="L1919" s="34" t="str">
        <f>IF(Excel_BuiltIn__FilterDatabase__1[[#This Row],[Nem]]="Nő","Lady","")</f>
        <v/>
      </c>
    </row>
    <row r="1920" spans="1:12" s="1" customFormat="1" ht="13.8">
      <c r="A1920" s="28">
        <v>6179</v>
      </c>
      <c r="B1920" s="28" t="s">
        <v>1662</v>
      </c>
      <c r="C1920" s="44" t="s">
        <v>985</v>
      </c>
      <c r="D1920" s="45"/>
      <c r="E1920" s="33" t="str">
        <f>IF(D1920&gt;0,($N$2-Excel_BuiltIn__FilterDatabase__1[[#This Row],[Szül Év.Hó.Nap]])/365.25,"0")</f>
        <v>0</v>
      </c>
      <c r="F1920" s="40"/>
      <c r="G1920" s="34" t="str">
        <f>CONCATENATE(H1920,Excel_BuiltIn__FilterDatabase__1[[#This Row],[Felnőtt]],Excel_BuiltIn__FilterDatabase__1[[#This Row],[Senior]],Excel_BuiltIn__FilterDatabase__1[[#This Row],[Super.s]],L1920)</f>
        <v xml:space="preserve">Super.s </v>
      </c>
      <c r="H1920" s="34" t="str">
        <f>IF(L1920="Nő","",IF(Excel_BuiltIn__FilterDatabase__1[[#This Row],[Kor]]&gt;=1=AND(Excel_BuiltIn__FilterDatabase__1[[#This Row],[Kor]]&lt;18),"Junior ",""))</f>
        <v/>
      </c>
      <c r="I1920" s="34" t="str">
        <f>IF(L1920="Nő","",IF(Excel_BuiltIn__FilterDatabase__1[[#This Row],[Kor]]&gt;=18=AND(Excel_BuiltIn__FilterDatabase__1[[#This Row],[Kor]]&lt;=49),"Felnőtt ",""))</f>
        <v/>
      </c>
      <c r="J1920" s="34" t="str">
        <f>IF(L1920="Nő","",IF(Excel_BuiltIn__FilterDatabase__1[[#This Row],[Kor]]&gt;49=AND(Excel_BuiltIn__FilterDatabase__1[[#This Row],[Kor]]&lt;=59),"Senior ",""))</f>
        <v/>
      </c>
      <c r="K1920" s="34" t="str">
        <f>IF(L1920="Nő","",IF(Excel_BuiltIn__FilterDatabase__1[[#This Row],[Kor]]&gt;=60,"Super.s ",""))</f>
        <v xml:space="preserve">Super.s </v>
      </c>
      <c r="L1920" s="34" t="str">
        <f>IF(Excel_BuiltIn__FilterDatabase__1[[#This Row],[Nem]]="Nő","Lady","")</f>
        <v/>
      </c>
    </row>
    <row r="1921" spans="1:12" s="1" customFormat="1" ht="13.8">
      <c r="A1921" s="28">
        <v>6180</v>
      </c>
      <c r="B1921" s="28" t="s">
        <v>1663</v>
      </c>
      <c r="C1921" s="44" t="s">
        <v>942</v>
      </c>
      <c r="D1921" s="45"/>
      <c r="E1921" s="33" t="str">
        <f>IF(D1921&gt;0,($N$2-Excel_BuiltIn__FilterDatabase__1[[#This Row],[Szül Év.Hó.Nap]])/365.25,"0")</f>
        <v>0</v>
      </c>
      <c r="F1921" s="40"/>
      <c r="G1921" s="34" t="str">
        <f>CONCATENATE(H1921,Excel_BuiltIn__FilterDatabase__1[[#This Row],[Felnőtt]],Excel_BuiltIn__FilterDatabase__1[[#This Row],[Senior]],Excel_BuiltIn__FilterDatabase__1[[#This Row],[Super.s]],L1921)</f>
        <v xml:space="preserve">Super.s </v>
      </c>
      <c r="H1921" s="34" t="str">
        <f>IF(L1921="Nő","",IF(Excel_BuiltIn__FilterDatabase__1[[#This Row],[Kor]]&gt;=1=AND(Excel_BuiltIn__FilterDatabase__1[[#This Row],[Kor]]&lt;18),"Junior ",""))</f>
        <v/>
      </c>
      <c r="I1921" s="34" t="str">
        <f>IF(L1921="Nő","",IF(Excel_BuiltIn__FilterDatabase__1[[#This Row],[Kor]]&gt;=18=AND(Excel_BuiltIn__FilterDatabase__1[[#This Row],[Kor]]&lt;=49),"Felnőtt ",""))</f>
        <v/>
      </c>
      <c r="J1921" s="34" t="str">
        <f>IF(L1921="Nő","",IF(Excel_BuiltIn__FilterDatabase__1[[#This Row],[Kor]]&gt;49=AND(Excel_BuiltIn__FilterDatabase__1[[#This Row],[Kor]]&lt;=59),"Senior ",""))</f>
        <v/>
      </c>
      <c r="K1921" s="34" t="str">
        <f>IF(L1921="Nő","",IF(Excel_BuiltIn__FilterDatabase__1[[#This Row],[Kor]]&gt;=60,"Super.s ",""))</f>
        <v xml:space="preserve">Super.s </v>
      </c>
      <c r="L1921" s="34" t="str">
        <f>IF(Excel_BuiltIn__FilterDatabase__1[[#This Row],[Nem]]="Nő","Lady","")</f>
        <v/>
      </c>
    </row>
    <row r="1922" spans="1:12" s="1" customFormat="1" ht="13.8">
      <c r="A1922" s="28">
        <v>6182</v>
      </c>
      <c r="B1922" s="28" t="s">
        <v>1664</v>
      </c>
      <c r="C1922" s="44" t="s">
        <v>985</v>
      </c>
      <c r="D1922" s="45"/>
      <c r="E1922" s="33" t="str">
        <f>IF(D1922&gt;0,($N$2-Excel_BuiltIn__FilterDatabase__1[[#This Row],[Szül Év.Hó.Nap]])/365.25,"0")</f>
        <v>0</v>
      </c>
      <c r="F1922" s="40"/>
      <c r="G1922" s="34" t="str">
        <f>CONCATENATE(H1922,Excel_BuiltIn__FilterDatabase__1[[#This Row],[Felnőtt]],Excel_BuiltIn__FilterDatabase__1[[#This Row],[Senior]],Excel_BuiltIn__FilterDatabase__1[[#This Row],[Super.s]],L1922)</f>
        <v xml:space="preserve">Super.s </v>
      </c>
      <c r="H1922" s="34" t="str">
        <f>IF(L1922="Nő","",IF(Excel_BuiltIn__FilterDatabase__1[[#This Row],[Kor]]&gt;=1=AND(Excel_BuiltIn__FilterDatabase__1[[#This Row],[Kor]]&lt;18),"Junior ",""))</f>
        <v/>
      </c>
      <c r="I1922" s="34" t="str">
        <f>IF(L1922="Nő","",IF(Excel_BuiltIn__FilterDatabase__1[[#This Row],[Kor]]&gt;=18=AND(Excel_BuiltIn__FilterDatabase__1[[#This Row],[Kor]]&lt;=49),"Felnőtt ",""))</f>
        <v/>
      </c>
      <c r="J1922" s="34" t="str">
        <f>IF(L1922="Nő","",IF(Excel_BuiltIn__FilterDatabase__1[[#This Row],[Kor]]&gt;49=AND(Excel_BuiltIn__FilterDatabase__1[[#This Row],[Kor]]&lt;=59),"Senior ",""))</f>
        <v/>
      </c>
      <c r="K1922" s="34" t="str">
        <f>IF(L1922="Nő","",IF(Excel_BuiltIn__FilterDatabase__1[[#This Row],[Kor]]&gt;=60,"Super.s ",""))</f>
        <v xml:space="preserve">Super.s </v>
      </c>
      <c r="L1922" s="34" t="str">
        <f>IF(Excel_BuiltIn__FilterDatabase__1[[#This Row],[Nem]]="Nő","Lady","")</f>
        <v/>
      </c>
    </row>
    <row r="1923" spans="1:12" s="1" customFormat="1" ht="13.8">
      <c r="A1923" s="28">
        <v>6182</v>
      </c>
      <c r="B1923" s="28" t="s">
        <v>1664</v>
      </c>
      <c r="C1923" s="44" t="s">
        <v>985</v>
      </c>
      <c r="D1923" s="45"/>
      <c r="E1923" s="33" t="str">
        <f>IF(D1923&gt;0,($N$2-Excel_BuiltIn__FilterDatabase__1[[#This Row],[Szül Év.Hó.Nap]])/365.25,"0")</f>
        <v>0</v>
      </c>
      <c r="F1923" s="40"/>
      <c r="G1923" s="34" t="str">
        <f>CONCATENATE(H1923,Excel_BuiltIn__FilterDatabase__1[[#This Row],[Felnőtt]],Excel_BuiltIn__FilterDatabase__1[[#This Row],[Senior]],Excel_BuiltIn__FilterDatabase__1[[#This Row],[Super.s]],L1923)</f>
        <v xml:space="preserve">Super.s </v>
      </c>
      <c r="H1923" s="34" t="str">
        <f>IF(L1923="Nő","",IF(Excel_BuiltIn__FilterDatabase__1[[#This Row],[Kor]]&gt;=1=AND(Excel_BuiltIn__FilterDatabase__1[[#This Row],[Kor]]&lt;18),"Junior ",""))</f>
        <v/>
      </c>
      <c r="I1923" s="34" t="str">
        <f>IF(L1923="Nő","",IF(Excel_BuiltIn__FilterDatabase__1[[#This Row],[Kor]]&gt;=18=AND(Excel_BuiltIn__FilterDatabase__1[[#This Row],[Kor]]&lt;=49),"Felnőtt ",""))</f>
        <v/>
      </c>
      <c r="J1923" s="34" t="str">
        <f>IF(L1923="Nő","",IF(Excel_BuiltIn__FilterDatabase__1[[#This Row],[Kor]]&gt;49=AND(Excel_BuiltIn__FilterDatabase__1[[#This Row],[Kor]]&lt;=59),"Senior ",""))</f>
        <v/>
      </c>
      <c r="K1923" s="34" t="str">
        <f>IF(L1923="Nő","",IF(Excel_BuiltIn__FilterDatabase__1[[#This Row],[Kor]]&gt;=60,"Super.s ",""))</f>
        <v xml:space="preserve">Super.s </v>
      </c>
      <c r="L1923" s="34" t="str">
        <f>IF(Excel_BuiltIn__FilterDatabase__1[[#This Row],[Nem]]="Nő","Lady","")</f>
        <v/>
      </c>
    </row>
    <row r="1924" spans="1:12" s="1" customFormat="1" ht="13.8">
      <c r="A1924" s="28">
        <v>6183</v>
      </c>
      <c r="B1924" s="28" t="s">
        <v>1665</v>
      </c>
      <c r="C1924" s="44" t="s">
        <v>985</v>
      </c>
      <c r="D1924" s="45"/>
      <c r="E1924" s="33" t="str">
        <f>IF(D1924&gt;0,($N$2-Excel_BuiltIn__FilterDatabase__1[[#This Row],[Szül Év.Hó.Nap]])/365.25,"0")</f>
        <v>0</v>
      </c>
      <c r="F1924" s="40"/>
      <c r="G1924" s="34" t="str">
        <f>CONCATENATE(H1924,Excel_BuiltIn__FilterDatabase__1[[#This Row],[Felnőtt]],Excel_BuiltIn__FilterDatabase__1[[#This Row],[Senior]],Excel_BuiltIn__FilterDatabase__1[[#This Row],[Super.s]],L1924)</f>
        <v xml:space="preserve">Super.s </v>
      </c>
      <c r="H1924" s="34" t="str">
        <f>IF(L1924="Nő","",IF(Excel_BuiltIn__FilterDatabase__1[[#This Row],[Kor]]&gt;=1=AND(Excel_BuiltIn__FilterDatabase__1[[#This Row],[Kor]]&lt;18),"Junior ",""))</f>
        <v/>
      </c>
      <c r="I1924" s="34" t="str">
        <f>IF(L1924="Nő","",IF(Excel_BuiltIn__FilterDatabase__1[[#This Row],[Kor]]&gt;=18=AND(Excel_BuiltIn__FilterDatabase__1[[#This Row],[Kor]]&lt;=49),"Felnőtt ",""))</f>
        <v/>
      </c>
      <c r="J1924" s="34" t="str">
        <f>IF(L1924="Nő","",IF(Excel_BuiltIn__FilterDatabase__1[[#This Row],[Kor]]&gt;49=AND(Excel_BuiltIn__FilterDatabase__1[[#This Row],[Kor]]&lt;=59),"Senior ",""))</f>
        <v/>
      </c>
      <c r="K1924" s="34" t="str">
        <f>IF(L1924="Nő","",IF(Excel_BuiltIn__FilterDatabase__1[[#This Row],[Kor]]&gt;=60,"Super.s ",""))</f>
        <v xml:space="preserve">Super.s </v>
      </c>
      <c r="L1924" s="34" t="str">
        <f>IF(Excel_BuiltIn__FilterDatabase__1[[#This Row],[Nem]]="Nő","Lady","")</f>
        <v/>
      </c>
    </row>
    <row r="1925" spans="1:12" s="1" customFormat="1" ht="13.8">
      <c r="A1925" s="28">
        <v>6183</v>
      </c>
      <c r="B1925" s="28" t="s">
        <v>1665</v>
      </c>
      <c r="C1925" s="44" t="s">
        <v>985</v>
      </c>
      <c r="D1925" s="45"/>
      <c r="E1925" s="33" t="str">
        <f>IF(D1925&gt;0,($N$2-Excel_BuiltIn__FilterDatabase__1[[#This Row],[Szül Év.Hó.Nap]])/365.25,"0")</f>
        <v>0</v>
      </c>
      <c r="F1925" s="40"/>
      <c r="G1925" s="34" t="str">
        <f>CONCATENATE(H1925,Excel_BuiltIn__FilterDatabase__1[[#This Row],[Felnőtt]],Excel_BuiltIn__FilterDatabase__1[[#This Row],[Senior]],Excel_BuiltIn__FilterDatabase__1[[#This Row],[Super.s]],L1925)</f>
        <v xml:space="preserve">Super.s </v>
      </c>
      <c r="H1925" s="34" t="str">
        <f>IF(L1925="Nő","",IF(Excel_BuiltIn__FilterDatabase__1[[#This Row],[Kor]]&gt;=1=AND(Excel_BuiltIn__FilterDatabase__1[[#This Row],[Kor]]&lt;18),"Junior ",""))</f>
        <v/>
      </c>
      <c r="I1925" s="34" t="str">
        <f>IF(L1925="Nő","",IF(Excel_BuiltIn__FilterDatabase__1[[#This Row],[Kor]]&gt;=18=AND(Excel_BuiltIn__FilterDatabase__1[[#This Row],[Kor]]&lt;=49),"Felnőtt ",""))</f>
        <v/>
      </c>
      <c r="J1925" s="34" t="str">
        <f>IF(L1925="Nő","",IF(Excel_BuiltIn__FilterDatabase__1[[#This Row],[Kor]]&gt;49=AND(Excel_BuiltIn__FilterDatabase__1[[#This Row],[Kor]]&lt;=59),"Senior ",""))</f>
        <v/>
      </c>
      <c r="K1925" s="34" t="str">
        <f>IF(L1925="Nő","",IF(Excel_BuiltIn__FilterDatabase__1[[#This Row],[Kor]]&gt;=60,"Super.s ",""))</f>
        <v xml:space="preserve">Super.s </v>
      </c>
      <c r="L1925" s="34" t="str">
        <f>IF(Excel_BuiltIn__FilterDatabase__1[[#This Row],[Nem]]="Nő","Lady","")</f>
        <v/>
      </c>
    </row>
    <row r="1926" spans="1:12" s="1" customFormat="1" ht="13.8">
      <c r="A1926" s="28">
        <v>6185</v>
      </c>
      <c r="B1926" s="28" t="s">
        <v>1253</v>
      </c>
      <c r="C1926" s="44" t="s">
        <v>986</v>
      </c>
      <c r="D1926" s="45"/>
      <c r="E1926" s="33" t="str">
        <f>IF(D1926&gt;0,($N$2-Excel_BuiltIn__FilterDatabase__1[[#This Row],[Szül Év.Hó.Nap]])/365.25,"0")</f>
        <v>0</v>
      </c>
      <c r="F1926" s="40"/>
      <c r="G1926" s="34" t="str">
        <f>CONCATENATE(H1926,Excel_BuiltIn__FilterDatabase__1[[#This Row],[Felnőtt]],Excel_BuiltIn__FilterDatabase__1[[#This Row],[Senior]],Excel_BuiltIn__FilterDatabase__1[[#This Row],[Super.s]],L1926)</f>
        <v xml:space="preserve">Super.s </v>
      </c>
      <c r="H1926" s="34" t="str">
        <f>IF(L1926="Nő","",IF(Excel_BuiltIn__FilterDatabase__1[[#This Row],[Kor]]&gt;=1=AND(Excel_BuiltIn__FilterDatabase__1[[#This Row],[Kor]]&lt;18),"Junior ",""))</f>
        <v/>
      </c>
      <c r="I1926" s="34" t="str">
        <f>IF(L1926="Nő","",IF(Excel_BuiltIn__FilterDatabase__1[[#This Row],[Kor]]&gt;=18=AND(Excel_BuiltIn__FilterDatabase__1[[#This Row],[Kor]]&lt;=49),"Felnőtt ",""))</f>
        <v/>
      </c>
      <c r="J1926" s="34" t="str">
        <f>IF(L1926="Nő","",IF(Excel_BuiltIn__FilterDatabase__1[[#This Row],[Kor]]&gt;49=AND(Excel_BuiltIn__FilterDatabase__1[[#This Row],[Kor]]&lt;=59),"Senior ",""))</f>
        <v/>
      </c>
      <c r="K1926" s="34" t="str">
        <f>IF(L1926="Nő","",IF(Excel_BuiltIn__FilterDatabase__1[[#This Row],[Kor]]&gt;=60,"Super.s ",""))</f>
        <v xml:space="preserve">Super.s </v>
      </c>
      <c r="L1926" s="34" t="str">
        <f>IF(Excel_BuiltIn__FilterDatabase__1[[#This Row],[Nem]]="Nő","Lady","")</f>
        <v/>
      </c>
    </row>
    <row r="1927" spans="1:12" s="1" customFormat="1" ht="13.8">
      <c r="A1927" s="28">
        <v>6189</v>
      </c>
      <c r="B1927" s="28" t="s">
        <v>1666</v>
      </c>
      <c r="C1927" s="44" t="s">
        <v>964</v>
      </c>
      <c r="D1927" s="45"/>
      <c r="E1927" s="33" t="str">
        <f>IF(D1927&gt;0,($N$2-Excel_BuiltIn__FilterDatabase__1[[#This Row],[Szül Év.Hó.Nap]])/365.25,"0")</f>
        <v>0</v>
      </c>
      <c r="F1927" s="40"/>
      <c r="G1927" s="34" t="str">
        <f>CONCATENATE(H1927,Excel_BuiltIn__FilterDatabase__1[[#This Row],[Felnőtt]],Excel_BuiltIn__FilterDatabase__1[[#This Row],[Senior]],Excel_BuiltIn__FilterDatabase__1[[#This Row],[Super.s]],L1927)</f>
        <v xml:space="preserve">Super.s </v>
      </c>
      <c r="H1927" s="34" t="str">
        <f>IF(L1927="Nő","",IF(Excel_BuiltIn__FilterDatabase__1[[#This Row],[Kor]]&gt;=1=AND(Excel_BuiltIn__FilterDatabase__1[[#This Row],[Kor]]&lt;18),"Junior ",""))</f>
        <v/>
      </c>
      <c r="I1927" s="34" t="str">
        <f>IF(L1927="Nő","",IF(Excel_BuiltIn__FilterDatabase__1[[#This Row],[Kor]]&gt;=18=AND(Excel_BuiltIn__FilterDatabase__1[[#This Row],[Kor]]&lt;=49),"Felnőtt ",""))</f>
        <v/>
      </c>
      <c r="J1927" s="34" t="str">
        <f>IF(L1927="Nő","",IF(Excel_BuiltIn__FilterDatabase__1[[#This Row],[Kor]]&gt;49=AND(Excel_BuiltIn__FilterDatabase__1[[#This Row],[Kor]]&lt;=59),"Senior ",""))</f>
        <v/>
      </c>
      <c r="K1927" s="34" t="str">
        <f>IF(L1927="Nő","",IF(Excel_BuiltIn__FilterDatabase__1[[#This Row],[Kor]]&gt;=60,"Super.s ",""))</f>
        <v xml:space="preserve">Super.s </v>
      </c>
      <c r="L1927" s="34" t="str">
        <f>IF(Excel_BuiltIn__FilterDatabase__1[[#This Row],[Nem]]="Nő","Lady","")</f>
        <v/>
      </c>
    </row>
    <row r="1928" spans="1:12" s="1" customFormat="1" ht="13.8">
      <c r="A1928" s="28">
        <v>6190</v>
      </c>
      <c r="B1928" s="28" t="s">
        <v>1667</v>
      </c>
      <c r="C1928" s="44" t="s">
        <v>964</v>
      </c>
      <c r="D1928" s="45"/>
      <c r="E1928" s="33" t="str">
        <f>IF(D1928&gt;0,($N$2-Excel_BuiltIn__FilterDatabase__1[[#This Row],[Szül Év.Hó.Nap]])/365.25,"0")</f>
        <v>0</v>
      </c>
      <c r="F1928" s="40"/>
      <c r="G1928" s="34" t="str">
        <f>CONCATENATE(H1928,Excel_BuiltIn__FilterDatabase__1[[#This Row],[Felnőtt]],Excel_BuiltIn__FilterDatabase__1[[#This Row],[Senior]],Excel_BuiltIn__FilterDatabase__1[[#This Row],[Super.s]],L1928)</f>
        <v xml:space="preserve">Super.s </v>
      </c>
      <c r="H1928" s="34" t="str">
        <f>IF(L1928="Nő","",IF(Excel_BuiltIn__FilterDatabase__1[[#This Row],[Kor]]&gt;=1=AND(Excel_BuiltIn__FilterDatabase__1[[#This Row],[Kor]]&lt;18),"Junior ",""))</f>
        <v/>
      </c>
      <c r="I1928" s="34" t="str">
        <f>IF(L1928="Nő","",IF(Excel_BuiltIn__FilterDatabase__1[[#This Row],[Kor]]&gt;=18=AND(Excel_BuiltIn__FilterDatabase__1[[#This Row],[Kor]]&lt;=49),"Felnőtt ",""))</f>
        <v/>
      </c>
      <c r="J1928" s="34" t="str">
        <f>IF(L1928="Nő","",IF(Excel_BuiltIn__FilterDatabase__1[[#This Row],[Kor]]&gt;49=AND(Excel_BuiltIn__FilterDatabase__1[[#This Row],[Kor]]&lt;=59),"Senior ",""))</f>
        <v/>
      </c>
      <c r="K1928" s="34" t="str">
        <f>IF(L1928="Nő","",IF(Excel_BuiltIn__FilterDatabase__1[[#This Row],[Kor]]&gt;=60,"Super.s ",""))</f>
        <v xml:space="preserve">Super.s </v>
      </c>
      <c r="L1928" s="34" t="str">
        <f>IF(Excel_BuiltIn__FilterDatabase__1[[#This Row],[Nem]]="Nő","Lady","")</f>
        <v/>
      </c>
    </row>
    <row r="1929" spans="1:12" s="1" customFormat="1" ht="13.8">
      <c r="A1929" s="28">
        <v>6191</v>
      </c>
      <c r="B1929" s="28" t="s">
        <v>1668</v>
      </c>
      <c r="C1929" s="44" t="s">
        <v>84</v>
      </c>
      <c r="D1929" s="45"/>
      <c r="E1929" s="33" t="str">
        <f>IF(D1929&gt;0,($N$2-Excel_BuiltIn__FilterDatabase__1[[#This Row],[Szül Év.Hó.Nap]])/365.25,"0")</f>
        <v>0</v>
      </c>
      <c r="F1929" s="40"/>
      <c r="G1929" s="34" t="str">
        <f>CONCATENATE(H1929,Excel_BuiltIn__FilterDatabase__1[[#This Row],[Felnőtt]],Excel_BuiltIn__FilterDatabase__1[[#This Row],[Senior]],Excel_BuiltIn__FilterDatabase__1[[#This Row],[Super.s]],L1929)</f>
        <v xml:space="preserve">Super.s </v>
      </c>
      <c r="H1929" s="34" t="str">
        <f>IF(L1929="Nő","",IF(Excel_BuiltIn__FilterDatabase__1[[#This Row],[Kor]]&gt;=1=AND(Excel_BuiltIn__FilterDatabase__1[[#This Row],[Kor]]&lt;18),"Junior ",""))</f>
        <v/>
      </c>
      <c r="I1929" s="34" t="str">
        <f>IF(L1929="Nő","",IF(Excel_BuiltIn__FilterDatabase__1[[#This Row],[Kor]]&gt;=18=AND(Excel_BuiltIn__FilterDatabase__1[[#This Row],[Kor]]&lt;=49),"Felnőtt ",""))</f>
        <v/>
      </c>
      <c r="J1929" s="34" t="str">
        <f>IF(L1929="Nő","",IF(Excel_BuiltIn__FilterDatabase__1[[#This Row],[Kor]]&gt;49=AND(Excel_BuiltIn__FilterDatabase__1[[#This Row],[Kor]]&lt;=59),"Senior ",""))</f>
        <v/>
      </c>
      <c r="K1929" s="34" t="str">
        <f>IF(L1929="Nő","",IF(Excel_BuiltIn__FilterDatabase__1[[#This Row],[Kor]]&gt;=60,"Super.s ",""))</f>
        <v xml:space="preserve">Super.s </v>
      </c>
      <c r="L1929" s="34" t="str">
        <f>IF(Excel_BuiltIn__FilterDatabase__1[[#This Row],[Nem]]="Nő","Lady","")</f>
        <v/>
      </c>
    </row>
    <row r="1930" spans="1:12" s="1" customFormat="1" ht="13.8">
      <c r="A1930" s="28">
        <v>6192</v>
      </c>
      <c r="B1930" s="28" t="s">
        <v>1669</v>
      </c>
      <c r="C1930" s="44" t="s">
        <v>85</v>
      </c>
      <c r="D1930" s="45"/>
      <c r="E1930" s="33" t="str">
        <f>IF(D1930&gt;0,($N$2-Excel_BuiltIn__FilterDatabase__1[[#This Row],[Szül Év.Hó.Nap]])/365.25,"0")</f>
        <v>0</v>
      </c>
      <c r="F1930" s="40"/>
      <c r="G1930" s="34" t="str">
        <f>CONCATENATE(H1930,Excel_BuiltIn__FilterDatabase__1[[#This Row],[Felnőtt]],Excel_BuiltIn__FilterDatabase__1[[#This Row],[Senior]],Excel_BuiltIn__FilterDatabase__1[[#This Row],[Super.s]],L1930)</f>
        <v xml:space="preserve">Super.s </v>
      </c>
      <c r="H1930" s="34" t="str">
        <f>IF(L1930="Nő","",IF(Excel_BuiltIn__FilterDatabase__1[[#This Row],[Kor]]&gt;=1=AND(Excel_BuiltIn__FilterDatabase__1[[#This Row],[Kor]]&lt;18),"Junior ",""))</f>
        <v/>
      </c>
      <c r="I1930" s="34" t="str">
        <f>IF(L1930="Nő","",IF(Excel_BuiltIn__FilterDatabase__1[[#This Row],[Kor]]&gt;=18=AND(Excel_BuiltIn__FilterDatabase__1[[#This Row],[Kor]]&lt;=49),"Felnőtt ",""))</f>
        <v/>
      </c>
      <c r="J1930" s="34" t="str">
        <f>IF(L1930="Nő","",IF(Excel_BuiltIn__FilterDatabase__1[[#This Row],[Kor]]&gt;49=AND(Excel_BuiltIn__FilterDatabase__1[[#This Row],[Kor]]&lt;=59),"Senior ",""))</f>
        <v/>
      </c>
      <c r="K1930" s="34" t="str">
        <f>IF(L1930="Nő","",IF(Excel_BuiltIn__FilterDatabase__1[[#This Row],[Kor]]&gt;=60,"Super.s ",""))</f>
        <v xml:space="preserve">Super.s </v>
      </c>
      <c r="L1930" s="34" t="str">
        <f>IF(Excel_BuiltIn__FilterDatabase__1[[#This Row],[Nem]]="Nő","Lady","")</f>
        <v/>
      </c>
    </row>
    <row r="1931" spans="1:12" s="1" customFormat="1" ht="13.8">
      <c r="A1931" s="28">
        <v>6193</v>
      </c>
      <c r="B1931" s="28" t="s">
        <v>1670</v>
      </c>
      <c r="C1931" s="44" t="s">
        <v>84</v>
      </c>
      <c r="D1931" s="45"/>
      <c r="E1931" s="33" t="str">
        <f>IF(D1931&gt;0,($N$2-Excel_BuiltIn__FilterDatabase__1[[#This Row],[Szül Év.Hó.Nap]])/365.25,"0")</f>
        <v>0</v>
      </c>
      <c r="F1931" s="40"/>
      <c r="G1931" s="34" t="str">
        <f>CONCATENATE(H1931,Excel_BuiltIn__FilterDatabase__1[[#This Row],[Felnőtt]],Excel_BuiltIn__FilterDatabase__1[[#This Row],[Senior]],Excel_BuiltIn__FilterDatabase__1[[#This Row],[Super.s]],L1931)</f>
        <v xml:space="preserve">Super.s </v>
      </c>
      <c r="H1931" s="34" t="str">
        <f>IF(L1931="Nő","",IF(Excel_BuiltIn__FilterDatabase__1[[#This Row],[Kor]]&gt;=1=AND(Excel_BuiltIn__FilterDatabase__1[[#This Row],[Kor]]&lt;18),"Junior ",""))</f>
        <v/>
      </c>
      <c r="I1931" s="34" t="str">
        <f>IF(L1931="Nő","",IF(Excel_BuiltIn__FilterDatabase__1[[#This Row],[Kor]]&gt;=18=AND(Excel_BuiltIn__FilterDatabase__1[[#This Row],[Kor]]&lt;=49),"Felnőtt ",""))</f>
        <v/>
      </c>
      <c r="J1931" s="34" t="str">
        <f>IF(L1931="Nő","",IF(Excel_BuiltIn__FilterDatabase__1[[#This Row],[Kor]]&gt;49=AND(Excel_BuiltIn__FilterDatabase__1[[#This Row],[Kor]]&lt;=59),"Senior ",""))</f>
        <v/>
      </c>
      <c r="K1931" s="34" t="str">
        <f>IF(L1931="Nő","",IF(Excel_BuiltIn__FilterDatabase__1[[#This Row],[Kor]]&gt;=60,"Super.s ",""))</f>
        <v xml:space="preserve">Super.s </v>
      </c>
      <c r="L1931" s="34" t="str">
        <f>IF(Excel_BuiltIn__FilterDatabase__1[[#This Row],[Nem]]="Nő","Lady","")</f>
        <v/>
      </c>
    </row>
    <row r="1932" spans="1:12" s="1" customFormat="1" ht="27.6">
      <c r="A1932" s="28">
        <v>6195</v>
      </c>
      <c r="B1932" s="28" t="s">
        <v>1671</v>
      </c>
      <c r="C1932" s="44" t="s">
        <v>109</v>
      </c>
      <c r="D1932" s="45"/>
      <c r="E1932" s="33" t="str">
        <f>IF(D1932&gt;0,($N$2-Excel_BuiltIn__FilterDatabase__1[[#This Row],[Szül Év.Hó.Nap]])/365.25,"0")</f>
        <v>0</v>
      </c>
      <c r="F1932" s="40"/>
      <c r="G1932" s="34" t="str">
        <f>CONCATENATE(H1932,Excel_BuiltIn__FilterDatabase__1[[#This Row],[Felnőtt]],Excel_BuiltIn__FilterDatabase__1[[#This Row],[Senior]],Excel_BuiltIn__FilterDatabase__1[[#This Row],[Super.s]],L1932)</f>
        <v xml:space="preserve">Super.s </v>
      </c>
      <c r="H1932" s="34" t="str">
        <f>IF(L1932="Nő","",IF(Excel_BuiltIn__FilterDatabase__1[[#This Row],[Kor]]&gt;=1=AND(Excel_BuiltIn__FilterDatabase__1[[#This Row],[Kor]]&lt;18),"Junior ",""))</f>
        <v/>
      </c>
      <c r="I1932" s="34" t="str">
        <f>IF(L1932="Nő","",IF(Excel_BuiltIn__FilterDatabase__1[[#This Row],[Kor]]&gt;=18=AND(Excel_BuiltIn__FilterDatabase__1[[#This Row],[Kor]]&lt;=49),"Felnőtt ",""))</f>
        <v/>
      </c>
      <c r="J1932" s="34" t="str">
        <f>IF(L1932="Nő","",IF(Excel_BuiltIn__FilterDatabase__1[[#This Row],[Kor]]&gt;49=AND(Excel_BuiltIn__FilterDatabase__1[[#This Row],[Kor]]&lt;=59),"Senior ",""))</f>
        <v/>
      </c>
      <c r="K1932" s="34" t="str">
        <f>IF(L1932="Nő","",IF(Excel_BuiltIn__FilterDatabase__1[[#This Row],[Kor]]&gt;=60,"Super.s ",""))</f>
        <v xml:space="preserve">Super.s </v>
      </c>
      <c r="L1932" s="34" t="str">
        <f>IF(Excel_BuiltIn__FilterDatabase__1[[#This Row],[Nem]]="Nő","Lady","")</f>
        <v/>
      </c>
    </row>
    <row r="1933" spans="1:12" s="1" customFormat="1" ht="27.6">
      <c r="A1933" s="28">
        <v>6198</v>
      </c>
      <c r="B1933" s="28" t="s">
        <v>2716</v>
      </c>
      <c r="C1933" s="44" t="s">
        <v>109</v>
      </c>
      <c r="D1933" s="45"/>
      <c r="E1933" s="33" t="str">
        <f>IF(D1933&gt;0,($N$2-Excel_BuiltIn__FilterDatabase__1[[#This Row],[Szül Év.Hó.Nap]])/365.25,"0")</f>
        <v>0</v>
      </c>
      <c r="F1933" s="40"/>
      <c r="G1933" s="34" t="str">
        <f>CONCATENATE(H1933,Excel_BuiltIn__FilterDatabase__1[[#This Row],[Felnőtt]],Excel_BuiltIn__FilterDatabase__1[[#This Row],[Senior]],Excel_BuiltIn__FilterDatabase__1[[#This Row],[Super.s]],L1933)</f>
        <v xml:space="preserve">Super.s </v>
      </c>
      <c r="H1933" s="34" t="str">
        <f>IF(L1933="Nő","",IF(Excel_BuiltIn__FilterDatabase__1[[#This Row],[Kor]]&gt;=1=AND(Excel_BuiltIn__FilterDatabase__1[[#This Row],[Kor]]&lt;18),"Junior ",""))</f>
        <v/>
      </c>
      <c r="I1933" s="34" t="str">
        <f>IF(L1933="Nő","",IF(Excel_BuiltIn__FilterDatabase__1[[#This Row],[Kor]]&gt;=18=AND(Excel_BuiltIn__FilterDatabase__1[[#This Row],[Kor]]&lt;=49),"Felnőtt ",""))</f>
        <v/>
      </c>
      <c r="J1933" s="34" t="str">
        <f>IF(L1933="Nő","",IF(Excel_BuiltIn__FilterDatabase__1[[#This Row],[Kor]]&gt;49=AND(Excel_BuiltIn__FilterDatabase__1[[#This Row],[Kor]]&lt;=59),"Senior ",""))</f>
        <v/>
      </c>
      <c r="K1933" s="34" t="str">
        <f>IF(L1933="Nő","",IF(Excel_BuiltIn__FilterDatabase__1[[#This Row],[Kor]]&gt;=60,"Super.s ",""))</f>
        <v xml:space="preserve">Super.s </v>
      </c>
      <c r="L1933" s="34" t="str">
        <f>IF(Excel_BuiltIn__FilterDatabase__1[[#This Row],[Nem]]="Nő","Lady","")</f>
        <v/>
      </c>
    </row>
    <row r="1934" spans="1:12" s="1" customFormat="1" ht="13.8">
      <c r="A1934" s="28">
        <v>6199</v>
      </c>
      <c r="B1934" s="28" t="s">
        <v>1672</v>
      </c>
      <c r="C1934" s="44" t="s">
        <v>982</v>
      </c>
      <c r="D1934" s="45"/>
      <c r="E1934" s="33" t="str">
        <f>IF(D1934&gt;0,($N$2-Excel_BuiltIn__FilterDatabase__1[[#This Row],[Szül Év.Hó.Nap]])/365.25,"0")</f>
        <v>0</v>
      </c>
      <c r="F1934" s="40"/>
      <c r="G1934" s="34" t="str">
        <f>CONCATENATE(H1934,Excel_BuiltIn__FilterDatabase__1[[#This Row],[Felnőtt]],Excel_BuiltIn__FilterDatabase__1[[#This Row],[Senior]],Excel_BuiltIn__FilterDatabase__1[[#This Row],[Super.s]],L1934)</f>
        <v xml:space="preserve">Super.s </v>
      </c>
      <c r="H1934" s="34" t="str">
        <f>IF(L1934="Nő","",IF(Excel_BuiltIn__FilterDatabase__1[[#This Row],[Kor]]&gt;=1=AND(Excel_BuiltIn__FilterDatabase__1[[#This Row],[Kor]]&lt;18),"Junior ",""))</f>
        <v/>
      </c>
      <c r="I1934" s="34" t="str">
        <f>IF(L1934="Nő","",IF(Excel_BuiltIn__FilterDatabase__1[[#This Row],[Kor]]&gt;=18=AND(Excel_BuiltIn__FilterDatabase__1[[#This Row],[Kor]]&lt;=49),"Felnőtt ",""))</f>
        <v/>
      </c>
      <c r="J1934" s="34" t="str">
        <f>IF(L1934="Nő","",IF(Excel_BuiltIn__FilterDatabase__1[[#This Row],[Kor]]&gt;49=AND(Excel_BuiltIn__FilterDatabase__1[[#This Row],[Kor]]&lt;=59),"Senior ",""))</f>
        <v/>
      </c>
      <c r="K1934" s="34" t="str">
        <f>IF(L1934="Nő","",IF(Excel_BuiltIn__FilterDatabase__1[[#This Row],[Kor]]&gt;=60,"Super.s ",""))</f>
        <v xml:space="preserve">Super.s </v>
      </c>
      <c r="L1934" s="34" t="str">
        <f>IF(Excel_BuiltIn__FilterDatabase__1[[#This Row],[Nem]]="Nő","Lady","")</f>
        <v/>
      </c>
    </row>
    <row r="1935" spans="1:12" s="1" customFormat="1" ht="13.8">
      <c r="A1935" s="28">
        <v>6200</v>
      </c>
      <c r="B1935" s="28" t="s">
        <v>1673</v>
      </c>
      <c r="C1935" s="44" t="s">
        <v>29</v>
      </c>
      <c r="D1935" s="45"/>
      <c r="E1935" s="33" t="str">
        <f>IF(D1935&gt;0,($N$2-Excel_BuiltIn__FilterDatabase__1[[#This Row],[Szül Év.Hó.Nap]])/365.25,"0")</f>
        <v>0</v>
      </c>
      <c r="F1935" s="40"/>
      <c r="G1935" s="34" t="str">
        <f>CONCATENATE(H1935,Excel_BuiltIn__FilterDatabase__1[[#This Row],[Felnőtt]],Excel_BuiltIn__FilterDatabase__1[[#This Row],[Senior]],Excel_BuiltIn__FilterDatabase__1[[#This Row],[Super.s]],L1935)</f>
        <v xml:space="preserve">Super.s </v>
      </c>
      <c r="H1935" s="34" t="str">
        <f>IF(L1935="Nő","",IF(Excel_BuiltIn__FilterDatabase__1[[#This Row],[Kor]]&gt;=1=AND(Excel_BuiltIn__FilterDatabase__1[[#This Row],[Kor]]&lt;18),"Junior ",""))</f>
        <v/>
      </c>
      <c r="I1935" s="34" t="str">
        <f>IF(L1935="Nő","",IF(Excel_BuiltIn__FilterDatabase__1[[#This Row],[Kor]]&gt;=18=AND(Excel_BuiltIn__FilterDatabase__1[[#This Row],[Kor]]&lt;=49),"Felnőtt ",""))</f>
        <v/>
      </c>
      <c r="J1935" s="34" t="str">
        <f>IF(L1935="Nő","",IF(Excel_BuiltIn__FilterDatabase__1[[#This Row],[Kor]]&gt;49=AND(Excel_BuiltIn__FilterDatabase__1[[#This Row],[Kor]]&lt;=59),"Senior ",""))</f>
        <v/>
      </c>
      <c r="K1935" s="34" t="str">
        <f>IF(L1935="Nő","",IF(Excel_BuiltIn__FilterDatabase__1[[#This Row],[Kor]]&gt;=60,"Super.s ",""))</f>
        <v xml:space="preserve">Super.s </v>
      </c>
      <c r="L1935" s="34" t="str">
        <f>IF(Excel_BuiltIn__FilterDatabase__1[[#This Row],[Nem]]="Nő","Lady","")</f>
        <v/>
      </c>
    </row>
    <row r="1936" spans="1:12" s="1" customFormat="1" ht="13.8">
      <c r="A1936" s="28">
        <v>6203</v>
      </c>
      <c r="B1936" s="28" t="s">
        <v>1674</v>
      </c>
      <c r="C1936" s="44" t="s">
        <v>969</v>
      </c>
      <c r="D1936" s="45"/>
      <c r="E1936" s="33" t="str">
        <f>IF(D1936&gt;0,($N$2-Excel_BuiltIn__FilterDatabase__1[[#This Row],[Szül Év.Hó.Nap]])/365.25,"0")</f>
        <v>0</v>
      </c>
      <c r="F1936" s="40"/>
      <c r="G1936" s="34" t="str">
        <f>CONCATENATE(H1936,Excel_BuiltIn__FilterDatabase__1[[#This Row],[Felnőtt]],Excel_BuiltIn__FilterDatabase__1[[#This Row],[Senior]],Excel_BuiltIn__FilterDatabase__1[[#This Row],[Super.s]],L1936)</f>
        <v xml:space="preserve">Super.s </v>
      </c>
      <c r="H1936" s="34" t="str">
        <f>IF(L1936="Nő","",IF(Excel_BuiltIn__FilterDatabase__1[[#This Row],[Kor]]&gt;=1=AND(Excel_BuiltIn__FilterDatabase__1[[#This Row],[Kor]]&lt;18),"Junior ",""))</f>
        <v/>
      </c>
      <c r="I1936" s="34" t="str">
        <f>IF(L1936="Nő","",IF(Excel_BuiltIn__FilterDatabase__1[[#This Row],[Kor]]&gt;=18=AND(Excel_BuiltIn__FilterDatabase__1[[#This Row],[Kor]]&lt;=49),"Felnőtt ",""))</f>
        <v/>
      </c>
      <c r="J1936" s="34" t="str">
        <f>IF(L1936="Nő","",IF(Excel_BuiltIn__FilterDatabase__1[[#This Row],[Kor]]&gt;49=AND(Excel_BuiltIn__FilterDatabase__1[[#This Row],[Kor]]&lt;=59),"Senior ",""))</f>
        <v/>
      </c>
      <c r="K1936" s="34" t="str">
        <f>IF(L1936="Nő","",IF(Excel_BuiltIn__FilterDatabase__1[[#This Row],[Kor]]&gt;=60,"Super.s ",""))</f>
        <v xml:space="preserve">Super.s </v>
      </c>
      <c r="L1936" s="34" t="str">
        <f>IF(Excel_BuiltIn__FilterDatabase__1[[#This Row],[Nem]]="Nő","Lady","")</f>
        <v/>
      </c>
    </row>
    <row r="1937" spans="1:12" s="1" customFormat="1" ht="13.8">
      <c r="A1937" s="28">
        <v>6204</v>
      </c>
      <c r="B1937" s="28" t="s">
        <v>1675</v>
      </c>
      <c r="C1937" s="44" t="s">
        <v>969</v>
      </c>
      <c r="D1937" s="45"/>
      <c r="E1937" s="33" t="str">
        <f>IF(D1937&gt;0,($N$2-Excel_BuiltIn__FilterDatabase__1[[#This Row],[Szül Év.Hó.Nap]])/365.25,"0")</f>
        <v>0</v>
      </c>
      <c r="F1937" s="40"/>
      <c r="G1937" s="34" t="str">
        <f>CONCATENATE(H1937,Excel_BuiltIn__FilterDatabase__1[[#This Row],[Felnőtt]],Excel_BuiltIn__FilterDatabase__1[[#This Row],[Senior]],Excel_BuiltIn__FilterDatabase__1[[#This Row],[Super.s]],L1937)</f>
        <v xml:space="preserve">Super.s </v>
      </c>
      <c r="H1937" s="34" t="str">
        <f>IF(L1937="Nő","",IF(Excel_BuiltIn__FilterDatabase__1[[#This Row],[Kor]]&gt;=1=AND(Excel_BuiltIn__FilterDatabase__1[[#This Row],[Kor]]&lt;18),"Junior ",""))</f>
        <v/>
      </c>
      <c r="I1937" s="34" t="str">
        <f>IF(L1937="Nő","",IF(Excel_BuiltIn__FilterDatabase__1[[#This Row],[Kor]]&gt;=18=AND(Excel_BuiltIn__FilterDatabase__1[[#This Row],[Kor]]&lt;=49),"Felnőtt ",""))</f>
        <v/>
      </c>
      <c r="J1937" s="34" t="str">
        <f>IF(L1937="Nő","",IF(Excel_BuiltIn__FilterDatabase__1[[#This Row],[Kor]]&gt;49=AND(Excel_BuiltIn__FilterDatabase__1[[#This Row],[Kor]]&lt;=59),"Senior ",""))</f>
        <v/>
      </c>
      <c r="K1937" s="34" t="str">
        <f>IF(L1937="Nő","",IF(Excel_BuiltIn__FilterDatabase__1[[#This Row],[Kor]]&gt;=60,"Super.s ",""))</f>
        <v xml:space="preserve">Super.s </v>
      </c>
      <c r="L1937" s="34" t="str">
        <f>IF(Excel_BuiltIn__FilterDatabase__1[[#This Row],[Nem]]="Nő","Lady","")</f>
        <v/>
      </c>
    </row>
    <row r="1938" spans="1:12" s="1" customFormat="1" ht="27.6">
      <c r="A1938" s="28">
        <v>6209</v>
      </c>
      <c r="B1938" s="28" t="s">
        <v>2717</v>
      </c>
      <c r="C1938" s="44" t="s">
        <v>968</v>
      </c>
      <c r="D1938" s="45"/>
      <c r="E1938" s="33" t="str">
        <f>IF(D1938&gt;0,($N$2-Excel_BuiltIn__FilterDatabase__1[[#This Row],[Szül Év.Hó.Nap]])/365.25,"0")</f>
        <v>0</v>
      </c>
      <c r="F1938" s="40"/>
      <c r="G1938" s="34" t="str">
        <f>CONCATENATE(H1938,Excel_BuiltIn__FilterDatabase__1[[#This Row],[Felnőtt]],Excel_BuiltIn__FilterDatabase__1[[#This Row],[Senior]],Excel_BuiltIn__FilterDatabase__1[[#This Row],[Super.s]],L1938)</f>
        <v xml:space="preserve">Super.s </v>
      </c>
      <c r="H1938" s="34" t="str">
        <f>IF(L1938="Nő","",IF(Excel_BuiltIn__FilterDatabase__1[[#This Row],[Kor]]&gt;=1=AND(Excel_BuiltIn__FilterDatabase__1[[#This Row],[Kor]]&lt;18),"Junior ",""))</f>
        <v/>
      </c>
      <c r="I1938" s="34" t="str">
        <f>IF(L1938="Nő","",IF(Excel_BuiltIn__FilterDatabase__1[[#This Row],[Kor]]&gt;=18=AND(Excel_BuiltIn__FilterDatabase__1[[#This Row],[Kor]]&lt;=49),"Felnőtt ",""))</f>
        <v/>
      </c>
      <c r="J1938" s="34" t="str">
        <f>IF(L1938="Nő","",IF(Excel_BuiltIn__FilterDatabase__1[[#This Row],[Kor]]&gt;49=AND(Excel_BuiltIn__FilterDatabase__1[[#This Row],[Kor]]&lt;=59),"Senior ",""))</f>
        <v/>
      </c>
      <c r="K1938" s="34" t="str">
        <f>IF(L1938="Nő","",IF(Excel_BuiltIn__FilterDatabase__1[[#This Row],[Kor]]&gt;=60,"Super.s ",""))</f>
        <v xml:space="preserve">Super.s </v>
      </c>
      <c r="L1938" s="34" t="str">
        <f>IF(Excel_BuiltIn__FilterDatabase__1[[#This Row],[Nem]]="Nő","Lady","")</f>
        <v/>
      </c>
    </row>
    <row r="1939" spans="1:12" s="1" customFormat="1" ht="13.8">
      <c r="A1939" s="28">
        <v>6212</v>
      </c>
      <c r="B1939" s="28" t="s">
        <v>1676</v>
      </c>
      <c r="C1939" s="44" t="s">
        <v>109</v>
      </c>
      <c r="D1939" s="45"/>
      <c r="E1939" s="33" t="str">
        <f>IF(D1939&gt;0,($N$2-Excel_BuiltIn__FilterDatabase__1[[#This Row],[Szül Év.Hó.Nap]])/365.25,"0")</f>
        <v>0</v>
      </c>
      <c r="F1939" s="40"/>
      <c r="G1939" s="34" t="str">
        <f>CONCATENATE(H1939,Excel_BuiltIn__FilterDatabase__1[[#This Row],[Felnőtt]],Excel_BuiltIn__FilterDatabase__1[[#This Row],[Senior]],Excel_BuiltIn__FilterDatabase__1[[#This Row],[Super.s]],L1939)</f>
        <v xml:space="preserve">Super.s </v>
      </c>
      <c r="H1939" s="34" t="str">
        <f>IF(L1939="Nő","",IF(Excel_BuiltIn__FilterDatabase__1[[#This Row],[Kor]]&gt;=1=AND(Excel_BuiltIn__FilterDatabase__1[[#This Row],[Kor]]&lt;18),"Junior ",""))</f>
        <v/>
      </c>
      <c r="I1939" s="34" t="str">
        <f>IF(L1939="Nő","",IF(Excel_BuiltIn__FilterDatabase__1[[#This Row],[Kor]]&gt;=18=AND(Excel_BuiltIn__FilterDatabase__1[[#This Row],[Kor]]&lt;=49),"Felnőtt ",""))</f>
        <v/>
      </c>
      <c r="J1939" s="34" t="str">
        <f>IF(L1939="Nő","",IF(Excel_BuiltIn__FilterDatabase__1[[#This Row],[Kor]]&gt;49=AND(Excel_BuiltIn__FilterDatabase__1[[#This Row],[Kor]]&lt;=59),"Senior ",""))</f>
        <v/>
      </c>
      <c r="K1939" s="34" t="str">
        <f>IF(L1939="Nő","",IF(Excel_BuiltIn__FilterDatabase__1[[#This Row],[Kor]]&gt;=60,"Super.s ",""))</f>
        <v xml:space="preserve">Super.s </v>
      </c>
      <c r="L1939" s="34" t="str">
        <f>IF(Excel_BuiltIn__FilterDatabase__1[[#This Row],[Nem]]="Nő","Lady","")</f>
        <v/>
      </c>
    </row>
    <row r="1940" spans="1:12" s="1" customFormat="1" ht="13.8">
      <c r="A1940" s="28">
        <v>6215</v>
      </c>
      <c r="B1940" s="28" t="s">
        <v>720</v>
      </c>
      <c r="C1940" s="44" t="s">
        <v>780</v>
      </c>
      <c r="D1940" s="45"/>
      <c r="E1940" s="33" t="str">
        <f>IF(D1940&gt;0,($N$2-Excel_BuiltIn__FilterDatabase__1[[#This Row],[Szül Év.Hó.Nap]])/365.25,"0")</f>
        <v>0</v>
      </c>
      <c r="F1940" s="40"/>
      <c r="G1940" s="34" t="str">
        <f>CONCATENATE(H1940,Excel_BuiltIn__FilterDatabase__1[[#This Row],[Felnőtt]],Excel_BuiltIn__FilterDatabase__1[[#This Row],[Senior]],Excel_BuiltIn__FilterDatabase__1[[#This Row],[Super.s]],L1940)</f>
        <v xml:space="preserve">Super.s </v>
      </c>
      <c r="H1940" s="34" t="str">
        <f>IF(L1940="Nő","",IF(Excel_BuiltIn__FilterDatabase__1[[#This Row],[Kor]]&gt;=1=AND(Excel_BuiltIn__FilterDatabase__1[[#This Row],[Kor]]&lt;18),"Junior ",""))</f>
        <v/>
      </c>
      <c r="I1940" s="34" t="str">
        <f>IF(L1940="Nő","",IF(Excel_BuiltIn__FilterDatabase__1[[#This Row],[Kor]]&gt;=18=AND(Excel_BuiltIn__FilterDatabase__1[[#This Row],[Kor]]&lt;=49),"Felnőtt ",""))</f>
        <v/>
      </c>
      <c r="J1940" s="34" t="str">
        <f>IF(L1940="Nő","",IF(Excel_BuiltIn__FilterDatabase__1[[#This Row],[Kor]]&gt;49=AND(Excel_BuiltIn__FilterDatabase__1[[#This Row],[Kor]]&lt;=59),"Senior ",""))</f>
        <v/>
      </c>
      <c r="K1940" s="34" t="str">
        <f>IF(L1940="Nő","",IF(Excel_BuiltIn__FilterDatabase__1[[#This Row],[Kor]]&gt;=60,"Super.s ",""))</f>
        <v xml:space="preserve">Super.s </v>
      </c>
      <c r="L1940" s="34" t="str">
        <f>IF(Excel_BuiltIn__FilterDatabase__1[[#This Row],[Nem]]="Nő","Lady","")</f>
        <v/>
      </c>
    </row>
    <row r="1941" spans="1:12" s="1" customFormat="1" ht="13.8">
      <c r="A1941" s="28">
        <v>6217</v>
      </c>
      <c r="B1941" s="28" t="s">
        <v>2718</v>
      </c>
      <c r="C1941" s="44" t="s">
        <v>114</v>
      </c>
      <c r="D1941" s="45"/>
      <c r="E1941" s="33" t="str">
        <f>IF(D1941&gt;0,($N$2-Excel_BuiltIn__FilterDatabase__1[[#This Row],[Szül Év.Hó.Nap]])/365.25,"0")</f>
        <v>0</v>
      </c>
      <c r="F1941" s="40"/>
      <c r="G1941" s="34" t="str">
        <f>CONCATENATE(H1941,Excel_BuiltIn__FilterDatabase__1[[#This Row],[Felnőtt]],Excel_BuiltIn__FilterDatabase__1[[#This Row],[Senior]],Excel_BuiltIn__FilterDatabase__1[[#This Row],[Super.s]],L1941)</f>
        <v xml:space="preserve">Super.s </v>
      </c>
      <c r="H1941" s="34" t="str">
        <f>IF(L1941="Nő","",IF(Excel_BuiltIn__FilterDatabase__1[[#This Row],[Kor]]&gt;=1=AND(Excel_BuiltIn__FilterDatabase__1[[#This Row],[Kor]]&lt;18),"Junior ",""))</f>
        <v/>
      </c>
      <c r="I1941" s="34" t="str">
        <f>IF(L1941="Nő","",IF(Excel_BuiltIn__FilterDatabase__1[[#This Row],[Kor]]&gt;=18=AND(Excel_BuiltIn__FilterDatabase__1[[#This Row],[Kor]]&lt;=49),"Felnőtt ",""))</f>
        <v/>
      </c>
      <c r="J1941" s="34" t="str">
        <f>IF(L1941="Nő","",IF(Excel_BuiltIn__FilterDatabase__1[[#This Row],[Kor]]&gt;49=AND(Excel_BuiltIn__FilterDatabase__1[[#This Row],[Kor]]&lt;=59),"Senior ",""))</f>
        <v/>
      </c>
      <c r="K1941" s="34" t="str">
        <f>IF(L1941="Nő","",IF(Excel_BuiltIn__FilterDatabase__1[[#This Row],[Kor]]&gt;=60,"Super.s ",""))</f>
        <v xml:space="preserve">Super.s </v>
      </c>
      <c r="L1941" s="34" t="str">
        <f>IF(Excel_BuiltIn__FilterDatabase__1[[#This Row],[Nem]]="Nő","Lady","")</f>
        <v/>
      </c>
    </row>
    <row r="1942" spans="1:12" s="1" customFormat="1" ht="13.8">
      <c r="A1942" s="28">
        <v>6222</v>
      </c>
      <c r="B1942" s="28" t="s">
        <v>1677</v>
      </c>
      <c r="C1942" s="44" t="s">
        <v>589</v>
      </c>
      <c r="D1942" s="45"/>
      <c r="E1942" s="33" t="str">
        <f>IF(D1942&gt;0,($N$2-Excel_BuiltIn__FilterDatabase__1[[#This Row],[Szül Év.Hó.Nap]])/365.25,"0")</f>
        <v>0</v>
      </c>
      <c r="F1942" s="40"/>
      <c r="G1942" s="34" t="str">
        <f>CONCATENATE(H1942,Excel_BuiltIn__FilterDatabase__1[[#This Row],[Felnőtt]],Excel_BuiltIn__FilterDatabase__1[[#This Row],[Senior]],Excel_BuiltIn__FilterDatabase__1[[#This Row],[Super.s]],L1942)</f>
        <v xml:space="preserve">Super.s </v>
      </c>
      <c r="H1942" s="34" t="str">
        <f>IF(L1942="Nő","",IF(Excel_BuiltIn__FilterDatabase__1[[#This Row],[Kor]]&gt;=1=AND(Excel_BuiltIn__FilterDatabase__1[[#This Row],[Kor]]&lt;18),"Junior ",""))</f>
        <v/>
      </c>
      <c r="I1942" s="34" t="str">
        <f>IF(L1942="Nő","",IF(Excel_BuiltIn__FilterDatabase__1[[#This Row],[Kor]]&gt;=18=AND(Excel_BuiltIn__FilterDatabase__1[[#This Row],[Kor]]&lt;=49),"Felnőtt ",""))</f>
        <v/>
      </c>
      <c r="J1942" s="34" t="str">
        <f>IF(L1942="Nő","",IF(Excel_BuiltIn__FilterDatabase__1[[#This Row],[Kor]]&gt;49=AND(Excel_BuiltIn__FilterDatabase__1[[#This Row],[Kor]]&lt;=59),"Senior ",""))</f>
        <v/>
      </c>
      <c r="K1942" s="34" t="str">
        <f>IF(L1942="Nő","",IF(Excel_BuiltIn__FilterDatabase__1[[#This Row],[Kor]]&gt;=60,"Super.s ",""))</f>
        <v xml:space="preserve">Super.s </v>
      </c>
      <c r="L1942" s="34" t="str">
        <f>IF(Excel_BuiltIn__FilterDatabase__1[[#This Row],[Nem]]="Nő","Lady","")</f>
        <v/>
      </c>
    </row>
    <row r="1943" spans="1:12" s="1" customFormat="1" ht="13.8">
      <c r="A1943" s="28">
        <v>6224</v>
      </c>
      <c r="B1943" s="28" t="s">
        <v>51</v>
      </c>
      <c r="C1943" s="44" t="s">
        <v>589</v>
      </c>
      <c r="D1943" s="45"/>
      <c r="E1943" s="33" t="str">
        <f>IF(D1943&gt;0,($N$2-Excel_BuiltIn__FilterDatabase__1[[#This Row],[Szül Év.Hó.Nap]])/365.25,"0")</f>
        <v>0</v>
      </c>
      <c r="F1943" s="40"/>
      <c r="G1943" s="34" t="str">
        <f>CONCATENATE(H1943,Excel_BuiltIn__FilterDatabase__1[[#This Row],[Felnőtt]],Excel_BuiltIn__FilterDatabase__1[[#This Row],[Senior]],Excel_BuiltIn__FilterDatabase__1[[#This Row],[Super.s]],L1943)</f>
        <v xml:space="preserve">Super.s </v>
      </c>
      <c r="H1943" s="34" t="str">
        <f>IF(L1943="Nő","",IF(Excel_BuiltIn__FilterDatabase__1[[#This Row],[Kor]]&gt;=1=AND(Excel_BuiltIn__FilterDatabase__1[[#This Row],[Kor]]&lt;18),"Junior ",""))</f>
        <v/>
      </c>
      <c r="I1943" s="34" t="str">
        <f>IF(L1943="Nő","",IF(Excel_BuiltIn__FilterDatabase__1[[#This Row],[Kor]]&gt;=18=AND(Excel_BuiltIn__FilterDatabase__1[[#This Row],[Kor]]&lt;=49),"Felnőtt ",""))</f>
        <v/>
      </c>
      <c r="J1943" s="34" t="str">
        <f>IF(L1943="Nő","",IF(Excel_BuiltIn__FilterDatabase__1[[#This Row],[Kor]]&gt;49=AND(Excel_BuiltIn__FilterDatabase__1[[#This Row],[Kor]]&lt;=59),"Senior ",""))</f>
        <v/>
      </c>
      <c r="K1943" s="34" t="str">
        <f>IF(L1943="Nő","",IF(Excel_BuiltIn__FilterDatabase__1[[#This Row],[Kor]]&gt;=60,"Super.s ",""))</f>
        <v xml:space="preserve">Super.s </v>
      </c>
      <c r="L1943" s="34" t="str">
        <f>IF(Excel_BuiltIn__FilterDatabase__1[[#This Row],[Nem]]="Nő","Lady","")</f>
        <v/>
      </c>
    </row>
    <row r="1944" spans="1:12" s="1" customFormat="1" ht="21">
      <c r="A1944" s="28">
        <v>6226</v>
      </c>
      <c r="B1944" s="28" t="s">
        <v>1678</v>
      </c>
      <c r="C1944" s="44" t="s">
        <v>968</v>
      </c>
      <c r="D1944" s="45"/>
      <c r="E1944" s="33" t="str">
        <f>IF(D1944&gt;0,($N$2-Excel_BuiltIn__FilterDatabase__1[[#This Row],[Szül Év.Hó.Nap]])/365.25,"0")</f>
        <v>0</v>
      </c>
      <c r="F1944" s="40"/>
      <c r="G1944" s="34" t="str">
        <f>CONCATENATE(H1944,Excel_BuiltIn__FilterDatabase__1[[#This Row],[Felnőtt]],Excel_BuiltIn__FilterDatabase__1[[#This Row],[Senior]],Excel_BuiltIn__FilterDatabase__1[[#This Row],[Super.s]],L1944)</f>
        <v xml:space="preserve">Super.s </v>
      </c>
      <c r="H1944" s="34" t="str">
        <f>IF(L1944="Nő","",IF(Excel_BuiltIn__FilterDatabase__1[[#This Row],[Kor]]&gt;=1=AND(Excel_BuiltIn__FilterDatabase__1[[#This Row],[Kor]]&lt;18),"Junior ",""))</f>
        <v/>
      </c>
      <c r="I1944" s="34" t="str">
        <f>IF(L1944="Nő","",IF(Excel_BuiltIn__FilterDatabase__1[[#This Row],[Kor]]&gt;=18=AND(Excel_BuiltIn__FilterDatabase__1[[#This Row],[Kor]]&lt;=49),"Felnőtt ",""))</f>
        <v/>
      </c>
      <c r="J1944" s="34" t="str">
        <f>IF(L1944="Nő","",IF(Excel_BuiltIn__FilterDatabase__1[[#This Row],[Kor]]&gt;49=AND(Excel_BuiltIn__FilterDatabase__1[[#This Row],[Kor]]&lt;=59),"Senior ",""))</f>
        <v/>
      </c>
      <c r="K1944" s="34" t="str">
        <f>IF(L1944="Nő","",IF(Excel_BuiltIn__FilterDatabase__1[[#This Row],[Kor]]&gt;=60,"Super.s ",""))</f>
        <v xml:space="preserve">Super.s </v>
      </c>
      <c r="L1944" s="34" t="str">
        <f>IF(Excel_BuiltIn__FilterDatabase__1[[#This Row],[Nem]]="Nő","Lady","")</f>
        <v/>
      </c>
    </row>
    <row r="1945" spans="1:12" s="1" customFormat="1" ht="21">
      <c r="A1945" s="28">
        <v>6229</v>
      </c>
      <c r="B1945" s="28" t="s">
        <v>1679</v>
      </c>
      <c r="C1945" s="44" t="s">
        <v>977</v>
      </c>
      <c r="D1945" s="45"/>
      <c r="E1945" s="33" t="str">
        <f>IF(D1945&gt;0,($N$2-Excel_BuiltIn__FilterDatabase__1[[#This Row],[Szül Év.Hó.Nap]])/365.25,"0")</f>
        <v>0</v>
      </c>
      <c r="F1945" s="40"/>
      <c r="G1945" s="34" t="str">
        <f>CONCATENATE(H1945,Excel_BuiltIn__FilterDatabase__1[[#This Row],[Felnőtt]],Excel_BuiltIn__FilterDatabase__1[[#This Row],[Senior]],Excel_BuiltIn__FilterDatabase__1[[#This Row],[Super.s]],L1945)</f>
        <v xml:space="preserve">Super.s </v>
      </c>
      <c r="H1945" s="34" t="str">
        <f>IF(L1945="Nő","",IF(Excel_BuiltIn__FilterDatabase__1[[#This Row],[Kor]]&gt;=1=AND(Excel_BuiltIn__FilterDatabase__1[[#This Row],[Kor]]&lt;18),"Junior ",""))</f>
        <v/>
      </c>
      <c r="I1945" s="34" t="str">
        <f>IF(L1945="Nő","",IF(Excel_BuiltIn__FilterDatabase__1[[#This Row],[Kor]]&gt;=18=AND(Excel_BuiltIn__FilterDatabase__1[[#This Row],[Kor]]&lt;=49),"Felnőtt ",""))</f>
        <v/>
      </c>
      <c r="J1945" s="34" t="str">
        <f>IF(L1945="Nő","",IF(Excel_BuiltIn__FilterDatabase__1[[#This Row],[Kor]]&gt;49=AND(Excel_BuiltIn__FilterDatabase__1[[#This Row],[Kor]]&lt;=59),"Senior ",""))</f>
        <v/>
      </c>
      <c r="K1945" s="34" t="str">
        <f>IF(L1945="Nő","",IF(Excel_BuiltIn__FilterDatabase__1[[#This Row],[Kor]]&gt;=60,"Super.s ",""))</f>
        <v xml:space="preserve">Super.s </v>
      </c>
      <c r="L1945" s="34" t="str">
        <f>IF(Excel_BuiltIn__FilterDatabase__1[[#This Row],[Nem]]="Nő","Lady","")</f>
        <v/>
      </c>
    </row>
    <row r="1946" spans="1:12" s="1" customFormat="1" ht="13.8">
      <c r="A1946" s="28">
        <v>6230</v>
      </c>
      <c r="B1946" s="28" t="s">
        <v>1680</v>
      </c>
      <c r="C1946" s="44" t="s">
        <v>943</v>
      </c>
      <c r="D1946" s="45"/>
      <c r="E1946" s="33" t="str">
        <f>IF(D1946&gt;0,($N$2-Excel_BuiltIn__FilterDatabase__1[[#This Row],[Szül Év.Hó.Nap]])/365.25,"0")</f>
        <v>0</v>
      </c>
      <c r="F1946" s="40"/>
      <c r="G1946" s="34" t="str">
        <f>CONCATENATE(H1946,Excel_BuiltIn__FilterDatabase__1[[#This Row],[Felnőtt]],Excel_BuiltIn__FilterDatabase__1[[#This Row],[Senior]],Excel_BuiltIn__FilterDatabase__1[[#This Row],[Super.s]],L1946)</f>
        <v xml:space="preserve">Super.s </v>
      </c>
      <c r="H1946" s="34" t="str">
        <f>IF(L1946="Nő","",IF(Excel_BuiltIn__FilterDatabase__1[[#This Row],[Kor]]&gt;=1=AND(Excel_BuiltIn__FilterDatabase__1[[#This Row],[Kor]]&lt;18),"Junior ",""))</f>
        <v/>
      </c>
      <c r="I1946" s="34" t="str">
        <f>IF(L1946="Nő","",IF(Excel_BuiltIn__FilterDatabase__1[[#This Row],[Kor]]&gt;=18=AND(Excel_BuiltIn__FilterDatabase__1[[#This Row],[Kor]]&lt;=49),"Felnőtt ",""))</f>
        <v/>
      </c>
      <c r="J1946" s="34" t="str">
        <f>IF(L1946="Nő","",IF(Excel_BuiltIn__FilterDatabase__1[[#This Row],[Kor]]&gt;49=AND(Excel_BuiltIn__FilterDatabase__1[[#This Row],[Kor]]&lt;=59),"Senior ",""))</f>
        <v/>
      </c>
      <c r="K1946" s="34" t="str">
        <f>IF(L1946="Nő","",IF(Excel_BuiltIn__FilterDatabase__1[[#This Row],[Kor]]&gt;=60,"Super.s ",""))</f>
        <v xml:space="preserve">Super.s </v>
      </c>
      <c r="L1946" s="34" t="str">
        <f>IF(Excel_BuiltIn__FilterDatabase__1[[#This Row],[Nem]]="Nő","Lady","")</f>
        <v/>
      </c>
    </row>
    <row r="1947" spans="1:12" s="1" customFormat="1" ht="13.8">
      <c r="A1947" s="28">
        <v>6232</v>
      </c>
      <c r="B1947" s="28" t="s">
        <v>1681</v>
      </c>
      <c r="C1947" s="44" t="s">
        <v>951</v>
      </c>
      <c r="D1947" s="45"/>
      <c r="E1947" s="33" t="str">
        <f>IF(D1947&gt;0,($N$2-Excel_BuiltIn__FilterDatabase__1[[#This Row],[Szül Év.Hó.Nap]])/365.25,"0")</f>
        <v>0</v>
      </c>
      <c r="F1947" s="40"/>
      <c r="G1947" s="34" t="str">
        <f>CONCATENATE(H1947,Excel_BuiltIn__FilterDatabase__1[[#This Row],[Felnőtt]],Excel_BuiltIn__FilterDatabase__1[[#This Row],[Senior]],Excel_BuiltIn__FilterDatabase__1[[#This Row],[Super.s]],L1947)</f>
        <v xml:space="preserve">Super.s </v>
      </c>
      <c r="H1947" s="34" t="str">
        <f>IF(L1947="Nő","",IF(Excel_BuiltIn__FilterDatabase__1[[#This Row],[Kor]]&gt;=1=AND(Excel_BuiltIn__FilterDatabase__1[[#This Row],[Kor]]&lt;18),"Junior ",""))</f>
        <v/>
      </c>
      <c r="I1947" s="34" t="str">
        <f>IF(L1947="Nő","",IF(Excel_BuiltIn__FilterDatabase__1[[#This Row],[Kor]]&gt;=18=AND(Excel_BuiltIn__FilterDatabase__1[[#This Row],[Kor]]&lt;=49),"Felnőtt ",""))</f>
        <v/>
      </c>
      <c r="J1947" s="34" t="str">
        <f>IF(L1947="Nő","",IF(Excel_BuiltIn__FilterDatabase__1[[#This Row],[Kor]]&gt;49=AND(Excel_BuiltIn__FilterDatabase__1[[#This Row],[Kor]]&lt;=59),"Senior ",""))</f>
        <v/>
      </c>
      <c r="K1947" s="34" t="str">
        <f>IF(L1947="Nő","",IF(Excel_BuiltIn__FilterDatabase__1[[#This Row],[Kor]]&gt;=60,"Super.s ",""))</f>
        <v xml:space="preserve">Super.s </v>
      </c>
      <c r="L1947" s="34" t="str">
        <f>IF(Excel_BuiltIn__FilterDatabase__1[[#This Row],[Nem]]="Nő","Lady","")</f>
        <v/>
      </c>
    </row>
    <row r="1948" spans="1:12" s="1" customFormat="1" ht="13.8">
      <c r="A1948" s="28">
        <v>6234</v>
      </c>
      <c r="B1948" s="28" t="s">
        <v>2719</v>
      </c>
      <c r="C1948" s="44" t="s">
        <v>318</v>
      </c>
      <c r="D1948" s="45"/>
      <c r="E1948" s="33" t="str">
        <f>IF(D1948&gt;0,($N$2-Excel_BuiltIn__FilterDatabase__1[[#This Row],[Szül Év.Hó.Nap]])/365.25,"0")</f>
        <v>0</v>
      </c>
      <c r="F1948" s="40"/>
      <c r="G1948" s="34" t="str">
        <f>CONCATENATE(H1948,Excel_BuiltIn__FilterDatabase__1[[#This Row],[Felnőtt]],Excel_BuiltIn__FilterDatabase__1[[#This Row],[Senior]],Excel_BuiltIn__FilterDatabase__1[[#This Row],[Super.s]],L1948)</f>
        <v xml:space="preserve">Super.s </v>
      </c>
      <c r="H1948" s="34" t="str">
        <f>IF(L1948="Nő","",IF(Excel_BuiltIn__FilterDatabase__1[[#This Row],[Kor]]&gt;=1=AND(Excel_BuiltIn__FilterDatabase__1[[#This Row],[Kor]]&lt;18),"Junior ",""))</f>
        <v/>
      </c>
      <c r="I1948" s="34" t="str">
        <f>IF(L1948="Nő","",IF(Excel_BuiltIn__FilterDatabase__1[[#This Row],[Kor]]&gt;=18=AND(Excel_BuiltIn__FilterDatabase__1[[#This Row],[Kor]]&lt;=49),"Felnőtt ",""))</f>
        <v/>
      </c>
      <c r="J1948" s="34" t="str">
        <f>IF(L1948="Nő","",IF(Excel_BuiltIn__FilterDatabase__1[[#This Row],[Kor]]&gt;49=AND(Excel_BuiltIn__FilterDatabase__1[[#This Row],[Kor]]&lt;=59),"Senior ",""))</f>
        <v/>
      </c>
      <c r="K1948" s="34" t="str">
        <f>IF(L1948="Nő","",IF(Excel_BuiltIn__FilterDatabase__1[[#This Row],[Kor]]&gt;=60,"Super.s ",""))</f>
        <v xml:space="preserve">Super.s </v>
      </c>
      <c r="L1948" s="34" t="str">
        <f>IF(Excel_BuiltIn__FilterDatabase__1[[#This Row],[Nem]]="Nő","Lady","")</f>
        <v/>
      </c>
    </row>
    <row r="1949" spans="1:12" s="1" customFormat="1" ht="13.8">
      <c r="A1949" s="28">
        <v>6235</v>
      </c>
      <c r="B1949" s="28" t="s">
        <v>1682</v>
      </c>
      <c r="C1949" s="44" t="s">
        <v>318</v>
      </c>
      <c r="D1949" s="45"/>
      <c r="E1949" s="33" t="str">
        <f>IF(D1949&gt;0,($N$2-Excel_BuiltIn__FilterDatabase__1[[#This Row],[Szül Év.Hó.Nap]])/365.25,"0")</f>
        <v>0</v>
      </c>
      <c r="F1949" s="40"/>
      <c r="G1949" s="34" t="str">
        <f>CONCATENATE(H1949,Excel_BuiltIn__FilterDatabase__1[[#This Row],[Felnőtt]],Excel_BuiltIn__FilterDatabase__1[[#This Row],[Senior]],Excel_BuiltIn__FilterDatabase__1[[#This Row],[Super.s]],L1949)</f>
        <v xml:space="preserve">Super.s </v>
      </c>
      <c r="H1949" s="34" t="str">
        <f>IF(L1949="Nő","",IF(Excel_BuiltIn__FilterDatabase__1[[#This Row],[Kor]]&gt;=1=AND(Excel_BuiltIn__FilterDatabase__1[[#This Row],[Kor]]&lt;18),"Junior ",""))</f>
        <v/>
      </c>
      <c r="I1949" s="34" t="str">
        <f>IF(L1949="Nő","",IF(Excel_BuiltIn__FilterDatabase__1[[#This Row],[Kor]]&gt;=18=AND(Excel_BuiltIn__FilterDatabase__1[[#This Row],[Kor]]&lt;=49),"Felnőtt ",""))</f>
        <v/>
      </c>
      <c r="J1949" s="34" t="str">
        <f>IF(L1949="Nő","",IF(Excel_BuiltIn__FilterDatabase__1[[#This Row],[Kor]]&gt;49=AND(Excel_BuiltIn__FilterDatabase__1[[#This Row],[Kor]]&lt;=59),"Senior ",""))</f>
        <v/>
      </c>
      <c r="K1949" s="34" t="str">
        <f>IF(L1949="Nő","",IF(Excel_BuiltIn__FilterDatabase__1[[#This Row],[Kor]]&gt;=60,"Super.s ",""))</f>
        <v xml:space="preserve">Super.s </v>
      </c>
      <c r="L1949" s="34" t="str">
        <f>IF(Excel_BuiltIn__FilterDatabase__1[[#This Row],[Nem]]="Nő","Lady","")</f>
        <v/>
      </c>
    </row>
    <row r="1950" spans="1:12" s="1" customFormat="1" ht="13.8">
      <c r="A1950" s="28">
        <v>6238</v>
      </c>
      <c r="B1950" s="28" t="s">
        <v>1683</v>
      </c>
      <c r="C1950" s="44" t="s">
        <v>110</v>
      </c>
      <c r="D1950" s="45"/>
      <c r="E1950" s="33" t="str">
        <f>IF(D1950&gt;0,($N$2-Excel_BuiltIn__FilterDatabase__1[[#This Row],[Szül Év.Hó.Nap]])/365.25,"0")</f>
        <v>0</v>
      </c>
      <c r="F1950" s="40"/>
      <c r="G1950" s="34" t="str">
        <f>CONCATENATE(H1950,Excel_BuiltIn__FilterDatabase__1[[#This Row],[Felnőtt]],Excel_BuiltIn__FilterDatabase__1[[#This Row],[Senior]],Excel_BuiltIn__FilterDatabase__1[[#This Row],[Super.s]],L1950)</f>
        <v xml:space="preserve">Super.s </v>
      </c>
      <c r="H1950" s="34" t="str">
        <f>IF(L1950="Nő","",IF(Excel_BuiltIn__FilterDatabase__1[[#This Row],[Kor]]&gt;=1=AND(Excel_BuiltIn__FilterDatabase__1[[#This Row],[Kor]]&lt;18),"Junior ",""))</f>
        <v/>
      </c>
      <c r="I1950" s="34" t="str">
        <f>IF(L1950="Nő","",IF(Excel_BuiltIn__FilterDatabase__1[[#This Row],[Kor]]&gt;=18=AND(Excel_BuiltIn__FilterDatabase__1[[#This Row],[Kor]]&lt;=49),"Felnőtt ",""))</f>
        <v/>
      </c>
      <c r="J1950" s="34" t="str">
        <f>IF(L1950="Nő","",IF(Excel_BuiltIn__FilterDatabase__1[[#This Row],[Kor]]&gt;49=AND(Excel_BuiltIn__FilterDatabase__1[[#This Row],[Kor]]&lt;=59),"Senior ",""))</f>
        <v/>
      </c>
      <c r="K1950" s="34" t="str">
        <f>IF(L1950="Nő","",IF(Excel_BuiltIn__FilterDatabase__1[[#This Row],[Kor]]&gt;=60,"Super.s ",""))</f>
        <v xml:space="preserve">Super.s </v>
      </c>
      <c r="L1950" s="34" t="str">
        <f>IF(Excel_BuiltIn__FilterDatabase__1[[#This Row],[Nem]]="Nő","Lady","")</f>
        <v/>
      </c>
    </row>
    <row r="1951" spans="1:12" s="1" customFormat="1" ht="13.8">
      <c r="A1951" s="28">
        <v>6239</v>
      </c>
      <c r="B1951" s="28" t="s">
        <v>1684</v>
      </c>
      <c r="C1951" s="44" t="s">
        <v>1576</v>
      </c>
      <c r="D1951" s="45"/>
      <c r="E1951" s="33" t="str">
        <f>IF(D1951&gt;0,($N$2-Excel_BuiltIn__FilterDatabase__1[[#This Row],[Szül Év.Hó.Nap]])/365.25,"0")</f>
        <v>0</v>
      </c>
      <c r="F1951" s="40"/>
      <c r="G1951" s="34" t="str">
        <f>CONCATENATE(H1951,Excel_BuiltIn__FilterDatabase__1[[#This Row],[Felnőtt]],Excel_BuiltIn__FilterDatabase__1[[#This Row],[Senior]],Excel_BuiltIn__FilterDatabase__1[[#This Row],[Super.s]],L1951)</f>
        <v xml:space="preserve">Super.s </v>
      </c>
      <c r="H1951" s="34" t="str">
        <f>IF(L1951="Nő","",IF(Excel_BuiltIn__FilterDatabase__1[[#This Row],[Kor]]&gt;=1=AND(Excel_BuiltIn__FilterDatabase__1[[#This Row],[Kor]]&lt;18),"Junior ",""))</f>
        <v/>
      </c>
      <c r="I1951" s="34" t="str">
        <f>IF(L1951="Nő","",IF(Excel_BuiltIn__FilterDatabase__1[[#This Row],[Kor]]&gt;=18=AND(Excel_BuiltIn__FilterDatabase__1[[#This Row],[Kor]]&lt;=49),"Felnőtt ",""))</f>
        <v/>
      </c>
      <c r="J1951" s="34" t="str">
        <f>IF(L1951="Nő","",IF(Excel_BuiltIn__FilterDatabase__1[[#This Row],[Kor]]&gt;49=AND(Excel_BuiltIn__FilterDatabase__1[[#This Row],[Kor]]&lt;=59),"Senior ",""))</f>
        <v/>
      </c>
      <c r="K1951" s="34" t="str">
        <f>IF(L1951="Nő","",IF(Excel_BuiltIn__FilterDatabase__1[[#This Row],[Kor]]&gt;=60,"Super.s ",""))</f>
        <v xml:space="preserve">Super.s </v>
      </c>
      <c r="L1951" s="34" t="str">
        <f>IF(Excel_BuiltIn__FilterDatabase__1[[#This Row],[Nem]]="Nő","Lady","")</f>
        <v/>
      </c>
    </row>
    <row r="1952" spans="1:12" s="1" customFormat="1" ht="13.8">
      <c r="A1952" s="28">
        <v>6240</v>
      </c>
      <c r="B1952" s="28" t="s">
        <v>1685</v>
      </c>
      <c r="C1952" s="44" t="s">
        <v>2365</v>
      </c>
      <c r="D1952" s="45"/>
      <c r="E1952" s="33" t="str">
        <f>IF(D1952&gt;0,($N$2-Excel_BuiltIn__FilterDatabase__1[[#This Row],[Szül Év.Hó.Nap]])/365.25,"0")</f>
        <v>0</v>
      </c>
      <c r="F1952" s="40"/>
      <c r="G1952" s="34" t="str">
        <f>CONCATENATE(H1952,Excel_BuiltIn__FilterDatabase__1[[#This Row],[Felnőtt]],Excel_BuiltIn__FilterDatabase__1[[#This Row],[Senior]],Excel_BuiltIn__FilterDatabase__1[[#This Row],[Super.s]],L1952)</f>
        <v xml:space="preserve">Super.s </v>
      </c>
      <c r="H1952" s="34" t="str">
        <f>IF(L1952="Nő","",IF(Excel_BuiltIn__FilterDatabase__1[[#This Row],[Kor]]&gt;=1=AND(Excel_BuiltIn__FilterDatabase__1[[#This Row],[Kor]]&lt;18),"Junior ",""))</f>
        <v/>
      </c>
      <c r="I1952" s="34" t="str">
        <f>IF(L1952="Nő","",IF(Excel_BuiltIn__FilterDatabase__1[[#This Row],[Kor]]&gt;=18=AND(Excel_BuiltIn__FilterDatabase__1[[#This Row],[Kor]]&lt;=49),"Felnőtt ",""))</f>
        <v/>
      </c>
      <c r="J1952" s="34" t="str">
        <f>IF(L1952="Nő","",IF(Excel_BuiltIn__FilterDatabase__1[[#This Row],[Kor]]&gt;49=AND(Excel_BuiltIn__FilterDatabase__1[[#This Row],[Kor]]&lt;=59),"Senior ",""))</f>
        <v/>
      </c>
      <c r="K1952" s="34" t="str">
        <f>IF(L1952="Nő","",IF(Excel_BuiltIn__FilterDatabase__1[[#This Row],[Kor]]&gt;=60,"Super.s ",""))</f>
        <v xml:space="preserve">Super.s </v>
      </c>
      <c r="L1952" s="34" t="str">
        <f>IF(Excel_BuiltIn__FilterDatabase__1[[#This Row],[Nem]]="Nő","Lady","")</f>
        <v/>
      </c>
    </row>
    <row r="1953" spans="1:12" s="1" customFormat="1" ht="13.8">
      <c r="A1953" s="28">
        <v>6245</v>
      </c>
      <c r="B1953" s="28" t="s">
        <v>1686</v>
      </c>
      <c r="C1953" s="44" t="s">
        <v>2707</v>
      </c>
      <c r="D1953" s="45"/>
      <c r="E1953" s="33" t="str">
        <f>IF(D1953&gt;0,($N$2-Excel_BuiltIn__FilterDatabase__1[[#This Row],[Szül Év.Hó.Nap]])/365.25,"0")</f>
        <v>0</v>
      </c>
      <c r="F1953" s="40"/>
      <c r="G1953" s="34" t="str">
        <f>CONCATENATE(H1953,Excel_BuiltIn__FilterDatabase__1[[#This Row],[Felnőtt]],Excel_BuiltIn__FilterDatabase__1[[#This Row],[Senior]],Excel_BuiltIn__FilterDatabase__1[[#This Row],[Super.s]],L1953)</f>
        <v xml:space="preserve">Super.s </v>
      </c>
      <c r="H1953" s="34" t="str">
        <f>IF(L1953="Nő","",IF(Excel_BuiltIn__FilterDatabase__1[[#This Row],[Kor]]&gt;=1=AND(Excel_BuiltIn__FilterDatabase__1[[#This Row],[Kor]]&lt;18),"Junior ",""))</f>
        <v/>
      </c>
      <c r="I1953" s="34" t="str">
        <f>IF(L1953="Nő","",IF(Excel_BuiltIn__FilterDatabase__1[[#This Row],[Kor]]&gt;=18=AND(Excel_BuiltIn__FilterDatabase__1[[#This Row],[Kor]]&lt;=49),"Felnőtt ",""))</f>
        <v/>
      </c>
      <c r="J1953" s="34" t="str">
        <f>IF(L1953="Nő","",IF(Excel_BuiltIn__FilterDatabase__1[[#This Row],[Kor]]&gt;49=AND(Excel_BuiltIn__FilterDatabase__1[[#This Row],[Kor]]&lt;=59),"Senior ",""))</f>
        <v/>
      </c>
      <c r="K1953" s="34" t="str">
        <f>IF(L1953="Nő","",IF(Excel_BuiltIn__FilterDatabase__1[[#This Row],[Kor]]&gt;=60,"Super.s ",""))</f>
        <v xml:space="preserve">Super.s </v>
      </c>
      <c r="L1953" s="34" t="str">
        <f>IF(Excel_BuiltIn__FilterDatabase__1[[#This Row],[Nem]]="Nő","Lady","")</f>
        <v/>
      </c>
    </row>
    <row r="1954" spans="1:12" s="1" customFormat="1" ht="13.8">
      <c r="A1954" s="28">
        <v>6246</v>
      </c>
      <c r="B1954" s="28" t="s">
        <v>2212</v>
      </c>
      <c r="C1954" s="44" t="s">
        <v>964</v>
      </c>
      <c r="D1954" s="45"/>
      <c r="E1954" s="33" t="str">
        <f>IF(D1954&gt;0,($N$2-Excel_BuiltIn__FilterDatabase__1[[#This Row],[Szül Év.Hó.Nap]])/365.25,"0")</f>
        <v>0</v>
      </c>
      <c r="F1954" s="40"/>
      <c r="G1954" s="34" t="str">
        <f>CONCATENATE(H1954,Excel_BuiltIn__FilterDatabase__1[[#This Row],[Felnőtt]],Excel_BuiltIn__FilterDatabase__1[[#This Row],[Senior]],Excel_BuiltIn__FilterDatabase__1[[#This Row],[Super.s]],L1954)</f>
        <v xml:space="preserve">Super.s </v>
      </c>
      <c r="H1954" s="34" t="str">
        <f>IF(L1954="Nő","",IF(Excel_BuiltIn__FilterDatabase__1[[#This Row],[Kor]]&gt;=1=AND(Excel_BuiltIn__FilterDatabase__1[[#This Row],[Kor]]&lt;18),"Junior ",""))</f>
        <v/>
      </c>
      <c r="I1954" s="34" t="str">
        <f>IF(L1954="Nő","",IF(Excel_BuiltIn__FilterDatabase__1[[#This Row],[Kor]]&gt;=18=AND(Excel_BuiltIn__FilterDatabase__1[[#This Row],[Kor]]&lt;=49),"Felnőtt ",""))</f>
        <v/>
      </c>
      <c r="J1954" s="34" t="str">
        <f>IF(L1954="Nő","",IF(Excel_BuiltIn__FilterDatabase__1[[#This Row],[Kor]]&gt;49=AND(Excel_BuiltIn__FilterDatabase__1[[#This Row],[Kor]]&lt;=59),"Senior ",""))</f>
        <v/>
      </c>
      <c r="K1954" s="34" t="str">
        <f>IF(L1954="Nő","",IF(Excel_BuiltIn__FilterDatabase__1[[#This Row],[Kor]]&gt;=60,"Super.s ",""))</f>
        <v xml:space="preserve">Super.s </v>
      </c>
      <c r="L1954" s="34" t="str">
        <f>IF(Excel_BuiltIn__FilterDatabase__1[[#This Row],[Nem]]="Nő","Lady","")</f>
        <v/>
      </c>
    </row>
    <row r="1955" spans="1:12" s="1" customFormat="1" ht="27.6">
      <c r="A1955" s="28">
        <v>6247</v>
      </c>
      <c r="B1955" s="28" t="s">
        <v>1687</v>
      </c>
      <c r="C1955" s="44" t="s">
        <v>964</v>
      </c>
      <c r="D1955" s="45"/>
      <c r="E1955" s="33" t="str">
        <f>IF(D1955&gt;0,($N$2-Excel_BuiltIn__FilterDatabase__1[[#This Row],[Szül Év.Hó.Nap]])/365.25,"0")</f>
        <v>0</v>
      </c>
      <c r="F1955" s="40"/>
      <c r="G1955" s="34" t="str">
        <f>CONCATENATE(H1955,Excel_BuiltIn__FilterDatabase__1[[#This Row],[Felnőtt]],Excel_BuiltIn__FilterDatabase__1[[#This Row],[Senior]],Excel_BuiltIn__FilterDatabase__1[[#This Row],[Super.s]],L1955)</f>
        <v xml:space="preserve">Super.s </v>
      </c>
      <c r="H1955" s="34" t="str">
        <f>IF(L1955="Nő","",IF(Excel_BuiltIn__FilterDatabase__1[[#This Row],[Kor]]&gt;=1=AND(Excel_BuiltIn__FilterDatabase__1[[#This Row],[Kor]]&lt;18),"Junior ",""))</f>
        <v/>
      </c>
      <c r="I1955" s="34" t="str">
        <f>IF(L1955="Nő","",IF(Excel_BuiltIn__FilterDatabase__1[[#This Row],[Kor]]&gt;=18=AND(Excel_BuiltIn__FilterDatabase__1[[#This Row],[Kor]]&lt;=49),"Felnőtt ",""))</f>
        <v/>
      </c>
      <c r="J1955" s="34" t="str">
        <f>IF(L1955="Nő","",IF(Excel_BuiltIn__FilterDatabase__1[[#This Row],[Kor]]&gt;49=AND(Excel_BuiltIn__FilterDatabase__1[[#This Row],[Kor]]&lt;=59),"Senior ",""))</f>
        <v/>
      </c>
      <c r="K1955" s="34" t="str">
        <f>IF(L1955="Nő","",IF(Excel_BuiltIn__FilterDatabase__1[[#This Row],[Kor]]&gt;=60,"Super.s ",""))</f>
        <v xml:space="preserve">Super.s </v>
      </c>
      <c r="L1955" s="34" t="str">
        <f>IF(Excel_BuiltIn__FilterDatabase__1[[#This Row],[Nem]]="Nő","Lady","")</f>
        <v/>
      </c>
    </row>
    <row r="1956" spans="1:12" s="1" customFormat="1" ht="27.6">
      <c r="A1956" s="28">
        <v>6249</v>
      </c>
      <c r="B1956" s="28" t="s">
        <v>1688</v>
      </c>
      <c r="C1956" s="44" t="s">
        <v>114</v>
      </c>
      <c r="D1956" s="45"/>
      <c r="E1956" s="33" t="str">
        <f>IF(D1956&gt;0,($N$2-Excel_BuiltIn__FilterDatabase__1[[#This Row],[Szül Év.Hó.Nap]])/365.25,"0")</f>
        <v>0</v>
      </c>
      <c r="F1956" s="40"/>
      <c r="G1956" s="34" t="str">
        <f>CONCATENATE(H1956,Excel_BuiltIn__FilterDatabase__1[[#This Row],[Felnőtt]],Excel_BuiltIn__FilterDatabase__1[[#This Row],[Senior]],Excel_BuiltIn__FilterDatabase__1[[#This Row],[Super.s]],L1956)</f>
        <v xml:space="preserve">Super.s </v>
      </c>
      <c r="H1956" s="34" t="str">
        <f>IF(L1956="Nő","",IF(Excel_BuiltIn__FilterDatabase__1[[#This Row],[Kor]]&gt;=1=AND(Excel_BuiltIn__FilterDatabase__1[[#This Row],[Kor]]&lt;18),"Junior ",""))</f>
        <v/>
      </c>
      <c r="I1956" s="34" t="str">
        <f>IF(L1956="Nő","",IF(Excel_BuiltIn__FilterDatabase__1[[#This Row],[Kor]]&gt;=18=AND(Excel_BuiltIn__FilterDatabase__1[[#This Row],[Kor]]&lt;=49),"Felnőtt ",""))</f>
        <v/>
      </c>
      <c r="J1956" s="34" t="str">
        <f>IF(L1956="Nő","",IF(Excel_BuiltIn__FilterDatabase__1[[#This Row],[Kor]]&gt;49=AND(Excel_BuiltIn__FilterDatabase__1[[#This Row],[Kor]]&lt;=59),"Senior ",""))</f>
        <v/>
      </c>
      <c r="K1956" s="34" t="str">
        <f>IF(L1956="Nő","",IF(Excel_BuiltIn__FilterDatabase__1[[#This Row],[Kor]]&gt;=60,"Super.s ",""))</f>
        <v xml:space="preserve">Super.s </v>
      </c>
      <c r="L1956" s="34" t="str">
        <f>IF(Excel_BuiltIn__FilterDatabase__1[[#This Row],[Nem]]="Nő","Lady","")</f>
        <v/>
      </c>
    </row>
    <row r="1957" spans="1:12" s="1" customFormat="1" ht="13.8">
      <c r="A1957" s="28">
        <v>6250</v>
      </c>
      <c r="B1957" s="28" t="s">
        <v>2720</v>
      </c>
      <c r="C1957" s="44" t="s">
        <v>114</v>
      </c>
      <c r="D1957" s="45"/>
      <c r="E1957" s="33" t="str">
        <f>IF(D1957&gt;0,($N$2-Excel_BuiltIn__FilterDatabase__1[[#This Row],[Szül Év.Hó.Nap]])/365.25,"0")</f>
        <v>0</v>
      </c>
      <c r="F1957" s="40"/>
      <c r="G1957" s="34" t="str">
        <f>CONCATENATE(H1957,Excel_BuiltIn__FilterDatabase__1[[#This Row],[Felnőtt]],Excel_BuiltIn__FilterDatabase__1[[#This Row],[Senior]],Excel_BuiltIn__FilterDatabase__1[[#This Row],[Super.s]],L1957)</f>
        <v xml:space="preserve">Super.s </v>
      </c>
      <c r="H1957" s="34" t="str">
        <f>IF(L1957="Nő","",IF(Excel_BuiltIn__FilterDatabase__1[[#This Row],[Kor]]&gt;=1=AND(Excel_BuiltIn__FilterDatabase__1[[#This Row],[Kor]]&lt;18),"Junior ",""))</f>
        <v/>
      </c>
      <c r="I1957" s="34" t="str">
        <f>IF(L1957="Nő","",IF(Excel_BuiltIn__FilterDatabase__1[[#This Row],[Kor]]&gt;=18=AND(Excel_BuiltIn__FilterDatabase__1[[#This Row],[Kor]]&lt;=49),"Felnőtt ",""))</f>
        <v/>
      </c>
      <c r="J1957" s="34" t="str">
        <f>IF(L1957="Nő","",IF(Excel_BuiltIn__FilterDatabase__1[[#This Row],[Kor]]&gt;49=AND(Excel_BuiltIn__FilterDatabase__1[[#This Row],[Kor]]&lt;=59),"Senior ",""))</f>
        <v/>
      </c>
      <c r="K1957" s="34" t="str">
        <f>IF(L1957="Nő","",IF(Excel_BuiltIn__FilterDatabase__1[[#This Row],[Kor]]&gt;=60,"Super.s ",""))</f>
        <v xml:space="preserve">Super.s </v>
      </c>
      <c r="L1957" s="34" t="str">
        <f>IF(Excel_BuiltIn__FilterDatabase__1[[#This Row],[Nem]]="Nő","Lady","")</f>
        <v/>
      </c>
    </row>
    <row r="1958" spans="1:12" s="1" customFormat="1" ht="27.6">
      <c r="A1958" s="28">
        <v>6251</v>
      </c>
      <c r="B1958" s="28" t="s">
        <v>1689</v>
      </c>
      <c r="C1958" s="44" t="s">
        <v>1020</v>
      </c>
      <c r="D1958" s="45"/>
      <c r="E1958" s="33" t="str">
        <f>IF(D1958&gt;0,($N$2-Excel_BuiltIn__FilterDatabase__1[[#This Row],[Szül Év.Hó.Nap]])/365.25,"0")</f>
        <v>0</v>
      </c>
      <c r="F1958" s="40"/>
      <c r="G1958" s="34" t="str">
        <f>CONCATENATE(H1958,Excel_BuiltIn__FilterDatabase__1[[#This Row],[Felnőtt]],Excel_BuiltIn__FilterDatabase__1[[#This Row],[Senior]],Excel_BuiltIn__FilterDatabase__1[[#This Row],[Super.s]],L1958)</f>
        <v xml:space="preserve">Super.s </v>
      </c>
      <c r="H1958" s="34" t="str">
        <f>IF(L1958="Nő","",IF(Excel_BuiltIn__FilterDatabase__1[[#This Row],[Kor]]&gt;=1=AND(Excel_BuiltIn__FilterDatabase__1[[#This Row],[Kor]]&lt;18),"Junior ",""))</f>
        <v/>
      </c>
      <c r="I1958" s="34" t="str">
        <f>IF(L1958="Nő","",IF(Excel_BuiltIn__FilterDatabase__1[[#This Row],[Kor]]&gt;=18=AND(Excel_BuiltIn__FilterDatabase__1[[#This Row],[Kor]]&lt;=49),"Felnőtt ",""))</f>
        <v/>
      </c>
      <c r="J1958" s="34" t="str">
        <f>IF(L1958="Nő","",IF(Excel_BuiltIn__FilterDatabase__1[[#This Row],[Kor]]&gt;49=AND(Excel_BuiltIn__FilterDatabase__1[[#This Row],[Kor]]&lt;=59),"Senior ",""))</f>
        <v/>
      </c>
      <c r="K1958" s="34" t="str">
        <f>IF(L1958="Nő","",IF(Excel_BuiltIn__FilterDatabase__1[[#This Row],[Kor]]&gt;=60,"Super.s ",""))</f>
        <v xml:space="preserve">Super.s </v>
      </c>
      <c r="L1958" s="34" t="str">
        <f>IF(Excel_BuiltIn__FilterDatabase__1[[#This Row],[Nem]]="Nő","Lady","")</f>
        <v/>
      </c>
    </row>
    <row r="1959" spans="1:12" s="1" customFormat="1" ht="13.8">
      <c r="A1959" s="28">
        <v>6254</v>
      </c>
      <c r="B1959" s="28" t="s">
        <v>1690</v>
      </c>
      <c r="C1959" s="44" t="s">
        <v>950</v>
      </c>
      <c r="D1959" s="45"/>
      <c r="E1959" s="33" t="str">
        <f>IF(D1959&gt;0,($N$2-Excel_BuiltIn__FilterDatabase__1[[#This Row],[Szül Év.Hó.Nap]])/365.25,"0")</f>
        <v>0</v>
      </c>
      <c r="F1959" s="40"/>
      <c r="G1959" s="34" t="str">
        <f>CONCATENATE(H1959,Excel_BuiltIn__FilterDatabase__1[[#This Row],[Felnőtt]],Excel_BuiltIn__FilterDatabase__1[[#This Row],[Senior]],Excel_BuiltIn__FilterDatabase__1[[#This Row],[Super.s]],L1959)</f>
        <v xml:space="preserve">Super.s </v>
      </c>
      <c r="H1959" s="34" t="str">
        <f>IF(L1959="Nő","",IF(Excel_BuiltIn__FilterDatabase__1[[#This Row],[Kor]]&gt;=1=AND(Excel_BuiltIn__FilterDatabase__1[[#This Row],[Kor]]&lt;18),"Junior ",""))</f>
        <v/>
      </c>
      <c r="I1959" s="34" t="str">
        <f>IF(L1959="Nő","",IF(Excel_BuiltIn__FilterDatabase__1[[#This Row],[Kor]]&gt;=18=AND(Excel_BuiltIn__FilterDatabase__1[[#This Row],[Kor]]&lt;=49),"Felnőtt ",""))</f>
        <v/>
      </c>
      <c r="J1959" s="34" t="str">
        <f>IF(L1959="Nő","",IF(Excel_BuiltIn__FilterDatabase__1[[#This Row],[Kor]]&gt;49=AND(Excel_BuiltIn__FilterDatabase__1[[#This Row],[Kor]]&lt;=59),"Senior ",""))</f>
        <v/>
      </c>
      <c r="K1959" s="34" t="str">
        <f>IF(L1959="Nő","",IF(Excel_BuiltIn__FilterDatabase__1[[#This Row],[Kor]]&gt;=60,"Super.s ",""))</f>
        <v xml:space="preserve">Super.s </v>
      </c>
      <c r="L1959" s="34" t="str">
        <f>IF(Excel_BuiltIn__FilterDatabase__1[[#This Row],[Nem]]="Nő","Lady","")</f>
        <v/>
      </c>
    </row>
    <row r="1960" spans="1:12" s="1" customFormat="1" ht="13.8">
      <c r="A1960" s="28">
        <v>6263</v>
      </c>
      <c r="B1960" s="28" t="s">
        <v>1691</v>
      </c>
      <c r="C1960" s="44" t="s">
        <v>1002</v>
      </c>
      <c r="D1960" s="45"/>
      <c r="E1960" s="33" t="str">
        <f>IF(D1960&gt;0,($N$2-Excel_BuiltIn__FilterDatabase__1[[#This Row],[Szül Év.Hó.Nap]])/365.25,"0")</f>
        <v>0</v>
      </c>
      <c r="F1960" s="40"/>
      <c r="G1960" s="34" t="str">
        <f>CONCATENATE(H1960,Excel_BuiltIn__FilterDatabase__1[[#This Row],[Felnőtt]],Excel_BuiltIn__FilterDatabase__1[[#This Row],[Senior]],Excel_BuiltIn__FilterDatabase__1[[#This Row],[Super.s]],L1960)</f>
        <v xml:space="preserve">Super.s </v>
      </c>
      <c r="H1960" s="34" t="str">
        <f>IF(L1960="Nő","",IF(Excel_BuiltIn__FilterDatabase__1[[#This Row],[Kor]]&gt;=1=AND(Excel_BuiltIn__FilterDatabase__1[[#This Row],[Kor]]&lt;18),"Junior ",""))</f>
        <v/>
      </c>
      <c r="I1960" s="34" t="str">
        <f>IF(L1960="Nő","",IF(Excel_BuiltIn__FilterDatabase__1[[#This Row],[Kor]]&gt;=18=AND(Excel_BuiltIn__FilterDatabase__1[[#This Row],[Kor]]&lt;=49),"Felnőtt ",""))</f>
        <v/>
      </c>
      <c r="J1960" s="34" t="str">
        <f>IF(L1960="Nő","",IF(Excel_BuiltIn__FilterDatabase__1[[#This Row],[Kor]]&gt;49=AND(Excel_BuiltIn__FilterDatabase__1[[#This Row],[Kor]]&lt;=59),"Senior ",""))</f>
        <v/>
      </c>
      <c r="K1960" s="34" t="str">
        <f>IF(L1960="Nő","",IF(Excel_BuiltIn__FilterDatabase__1[[#This Row],[Kor]]&gt;=60,"Super.s ",""))</f>
        <v xml:space="preserve">Super.s </v>
      </c>
      <c r="L1960" s="34" t="str">
        <f>IF(Excel_BuiltIn__FilterDatabase__1[[#This Row],[Nem]]="Nő","Lady","")</f>
        <v/>
      </c>
    </row>
    <row r="1961" spans="1:12" s="1" customFormat="1" ht="13.8">
      <c r="A1961" s="28">
        <v>6266</v>
      </c>
      <c r="B1961" s="28" t="s">
        <v>1692</v>
      </c>
      <c r="C1961" s="44" t="s">
        <v>112</v>
      </c>
      <c r="D1961" s="45"/>
      <c r="E1961" s="33" t="str">
        <f>IF(D1961&gt;0,($N$2-Excel_BuiltIn__FilterDatabase__1[[#This Row],[Szül Év.Hó.Nap]])/365.25,"0")</f>
        <v>0</v>
      </c>
      <c r="F1961" s="40"/>
      <c r="G1961" s="34" t="str">
        <f>CONCATENATE(H1961,Excel_BuiltIn__FilterDatabase__1[[#This Row],[Felnőtt]],Excel_BuiltIn__FilterDatabase__1[[#This Row],[Senior]],Excel_BuiltIn__FilterDatabase__1[[#This Row],[Super.s]],L1961)</f>
        <v xml:space="preserve">Super.s </v>
      </c>
      <c r="H1961" s="34" t="str">
        <f>IF(L1961="Nő","",IF(Excel_BuiltIn__FilterDatabase__1[[#This Row],[Kor]]&gt;=1=AND(Excel_BuiltIn__FilterDatabase__1[[#This Row],[Kor]]&lt;18),"Junior ",""))</f>
        <v/>
      </c>
      <c r="I1961" s="34" t="str">
        <f>IF(L1961="Nő","",IF(Excel_BuiltIn__FilterDatabase__1[[#This Row],[Kor]]&gt;=18=AND(Excel_BuiltIn__FilterDatabase__1[[#This Row],[Kor]]&lt;=49),"Felnőtt ",""))</f>
        <v/>
      </c>
      <c r="J1961" s="34" t="str">
        <f>IF(L1961="Nő","",IF(Excel_BuiltIn__FilterDatabase__1[[#This Row],[Kor]]&gt;49=AND(Excel_BuiltIn__FilterDatabase__1[[#This Row],[Kor]]&lt;=59),"Senior ",""))</f>
        <v/>
      </c>
      <c r="K1961" s="34" t="str">
        <f>IF(L1961="Nő","",IF(Excel_BuiltIn__FilterDatabase__1[[#This Row],[Kor]]&gt;=60,"Super.s ",""))</f>
        <v xml:space="preserve">Super.s </v>
      </c>
      <c r="L1961" s="34" t="str">
        <f>IF(Excel_BuiltIn__FilterDatabase__1[[#This Row],[Nem]]="Nő","Lady","")</f>
        <v/>
      </c>
    </row>
    <row r="1962" spans="1:12" s="1" customFormat="1" ht="13.8">
      <c r="A1962" s="28">
        <v>6268</v>
      </c>
      <c r="B1962" s="28" t="s">
        <v>1693</v>
      </c>
      <c r="C1962" s="44" t="s">
        <v>114</v>
      </c>
      <c r="D1962" s="45"/>
      <c r="E1962" s="33" t="str">
        <f>IF(D1962&gt;0,($N$2-Excel_BuiltIn__FilterDatabase__1[[#This Row],[Szül Év.Hó.Nap]])/365.25,"0")</f>
        <v>0</v>
      </c>
      <c r="F1962" s="40"/>
      <c r="G1962" s="34" t="str">
        <f>CONCATENATE(H1962,Excel_BuiltIn__FilterDatabase__1[[#This Row],[Felnőtt]],Excel_BuiltIn__FilterDatabase__1[[#This Row],[Senior]],Excel_BuiltIn__FilterDatabase__1[[#This Row],[Super.s]],L1962)</f>
        <v xml:space="preserve">Super.s </v>
      </c>
      <c r="H1962" s="34" t="str">
        <f>IF(L1962="Nő","",IF(Excel_BuiltIn__FilterDatabase__1[[#This Row],[Kor]]&gt;=1=AND(Excel_BuiltIn__FilterDatabase__1[[#This Row],[Kor]]&lt;18),"Junior ",""))</f>
        <v/>
      </c>
      <c r="I1962" s="34" t="str">
        <f>IF(L1962="Nő","",IF(Excel_BuiltIn__FilterDatabase__1[[#This Row],[Kor]]&gt;=18=AND(Excel_BuiltIn__FilterDatabase__1[[#This Row],[Kor]]&lt;=49),"Felnőtt ",""))</f>
        <v/>
      </c>
      <c r="J1962" s="34" t="str">
        <f>IF(L1962="Nő","",IF(Excel_BuiltIn__FilterDatabase__1[[#This Row],[Kor]]&gt;49=AND(Excel_BuiltIn__FilterDatabase__1[[#This Row],[Kor]]&lt;=59),"Senior ",""))</f>
        <v/>
      </c>
      <c r="K1962" s="34" t="str">
        <f>IF(L1962="Nő","",IF(Excel_BuiltIn__FilterDatabase__1[[#This Row],[Kor]]&gt;=60,"Super.s ",""))</f>
        <v xml:space="preserve">Super.s </v>
      </c>
      <c r="L1962" s="34" t="str">
        <f>IF(Excel_BuiltIn__FilterDatabase__1[[#This Row],[Nem]]="Nő","Lady","")</f>
        <v/>
      </c>
    </row>
    <row r="1963" spans="1:12" s="1" customFormat="1" ht="13.8">
      <c r="A1963" s="28">
        <v>6271</v>
      </c>
      <c r="B1963" s="28" t="s">
        <v>1694</v>
      </c>
      <c r="C1963" s="44" t="s">
        <v>1011</v>
      </c>
      <c r="D1963" s="45"/>
      <c r="E1963" s="33" t="str">
        <f>IF(D1963&gt;0,($N$2-Excel_BuiltIn__FilterDatabase__1[[#This Row],[Szül Év.Hó.Nap]])/365.25,"0")</f>
        <v>0</v>
      </c>
      <c r="F1963" s="40"/>
      <c r="G1963" s="34" t="str">
        <f>CONCATENATE(H1963,Excel_BuiltIn__FilterDatabase__1[[#This Row],[Felnőtt]],Excel_BuiltIn__FilterDatabase__1[[#This Row],[Senior]],Excel_BuiltIn__FilterDatabase__1[[#This Row],[Super.s]],L1963)</f>
        <v xml:space="preserve">Super.s </v>
      </c>
      <c r="H1963" s="34" t="str">
        <f>IF(L1963="Nő","",IF(Excel_BuiltIn__FilterDatabase__1[[#This Row],[Kor]]&gt;=1=AND(Excel_BuiltIn__FilterDatabase__1[[#This Row],[Kor]]&lt;18),"Junior ",""))</f>
        <v/>
      </c>
      <c r="I1963" s="34" t="str">
        <f>IF(L1963="Nő","",IF(Excel_BuiltIn__FilterDatabase__1[[#This Row],[Kor]]&gt;=18=AND(Excel_BuiltIn__FilterDatabase__1[[#This Row],[Kor]]&lt;=49),"Felnőtt ",""))</f>
        <v/>
      </c>
      <c r="J1963" s="34" t="str">
        <f>IF(L1963="Nő","",IF(Excel_BuiltIn__FilterDatabase__1[[#This Row],[Kor]]&gt;49=AND(Excel_BuiltIn__FilterDatabase__1[[#This Row],[Kor]]&lt;=59),"Senior ",""))</f>
        <v/>
      </c>
      <c r="K1963" s="34" t="str">
        <f>IF(L1963="Nő","",IF(Excel_BuiltIn__FilterDatabase__1[[#This Row],[Kor]]&gt;=60,"Super.s ",""))</f>
        <v xml:space="preserve">Super.s </v>
      </c>
      <c r="L1963" s="34" t="str">
        <f>IF(Excel_BuiltIn__FilterDatabase__1[[#This Row],[Nem]]="Nő","Lady","")</f>
        <v/>
      </c>
    </row>
    <row r="1964" spans="1:12" s="1" customFormat="1" ht="13.8">
      <c r="A1964" s="28">
        <v>6272</v>
      </c>
      <c r="B1964" s="28" t="s">
        <v>1695</v>
      </c>
      <c r="C1964" s="44" t="s">
        <v>1011</v>
      </c>
      <c r="D1964" s="45"/>
      <c r="E1964" s="33" t="str">
        <f>IF(D1964&gt;0,($N$2-Excel_BuiltIn__FilterDatabase__1[[#This Row],[Szül Év.Hó.Nap]])/365.25,"0")</f>
        <v>0</v>
      </c>
      <c r="F1964" s="40"/>
      <c r="G1964" s="34" t="str">
        <f>CONCATENATE(H1964,Excel_BuiltIn__FilterDatabase__1[[#This Row],[Felnőtt]],Excel_BuiltIn__FilterDatabase__1[[#This Row],[Senior]],Excel_BuiltIn__FilterDatabase__1[[#This Row],[Super.s]],L1964)</f>
        <v xml:space="preserve">Super.s </v>
      </c>
      <c r="H1964" s="34" t="str">
        <f>IF(L1964="Nő","",IF(Excel_BuiltIn__FilterDatabase__1[[#This Row],[Kor]]&gt;=1=AND(Excel_BuiltIn__FilterDatabase__1[[#This Row],[Kor]]&lt;18),"Junior ",""))</f>
        <v/>
      </c>
      <c r="I1964" s="34" t="str">
        <f>IF(L1964="Nő","",IF(Excel_BuiltIn__FilterDatabase__1[[#This Row],[Kor]]&gt;=18=AND(Excel_BuiltIn__FilterDatabase__1[[#This Row],[Kor]]&lt;=49),"Felnőtt ",""))</f>
        <v/>
      </c>
      <c r="J1964" s="34" t="str">
        <f>IF(L1964="Nő","",IF(Excel_BuiltIn__FilterDatabase__1[[#This Row],[Kor]]&gt;49=AND(Excel_BuiltIn__FilterDatabase__1[[#This Row],[Kor]]&lt;=59),"Senior ",""))</f>
        <v/>
      </c>
      <c r="K1964" s="34" t="str">
        <f>IF(L1964="Nő","",IF(Excel_BuiltIn__FilterDatabase__1[[#This Row],[Kor]]&gt;=60,"Super.s ",""))</f>
        <v xml:space="preserve">Super.s </v>
      </c>
      <c r="L1964" s="34" t="str">
        <f>IF(Excel_BuiltIn__FilterDatabase__1[[#This Row],[Nem]]="Nő","Lady","")</f>
        <v/>
      </c>
    </row>
    <row r="1965" spans="1:12" s="1" customFormat="1" ht="21">
      <c r="A1965" s="28">
        <v>6273</v>
      </c>
      <c r="B1965" s="28" t="s">
        <v>1696</v>
      </c>
      <c r="C1965" s="44" t="s">
        <v>968</v>
      </c>
      <c r="D1965" s="45"/>
      <c r="E1965" s="33" t="str">
        <f>IF(D1965&gt;0,($N$2-Excel_BuiltIn__FilterDatabase__1[[#This Row],[Szül Év.Hó.Nap]])/365.25,"0")</f>
        <v>0</v>
      </c>
      <c r="F1965" s="40"/>
      <c r="G1965" s="34" t="str">
        <f>CONCATENATE(H1965,Excel_BuiltIn__FilterDatabase__1[[#This Row],[Felnőtt]],Excel_BuiltIn__FilterDatabase__1[[#This Row],[Senior]],Excel_BuiltIn__FilterDatabase__1[[#This Row],[Super.s]],L1965)</f>
        <v xml:space="preserve">Super.s </v>
      </c>
      <c r="H1965" s="34" t="str">
        <f>IF(L1965="Nő","",IF(Excel_BuiltIn__FilterDatabase__1[[#This Row],[Kor]]&gt;=1=AND(Excel_BuiltIn__FilterDatabase__1[[#This Row],[Kor]]&lt;18),"Junior ",""))</f>
        <v/>
      </c>
      <c r="I1965" s="34" t="str">
        <f>IF(L1965="Nő","",IF(Excel_BuiltIn__FilterDatabase__1[[#This Row],[Kor]]&gt;=18=AND(Excel_BuiltIn__FilterDatabase__1[[#This Row],[Kor]]&lt;=49),"Felnőtt ",""))</f>
        <v/>
      </c>
      <c r="J1965" s="34" t="str">
        <f>IF(L1965="Nő","",IF(Excel_BuiltIn__FilterDatabase__1[[#This Row],[Kor]]&gt;49=AND(Excel_BuiltIn__FilterDatabase__1[[#This Row],[Kor]]&lt;=59),"Senior ",""))</f>
        <v/>
      </c>
      <c r="K1965" s="34" t="str">
        <f>IF(L1965="Nő","",IF(Excel_BuiltIn__FilterDatabase__1[[#This Row],[Kor]]&gt;=60,"Super.s ",""))</f>
        <v xml:space="preserve">Super.s </v>
      </c>
      <c r="L1965" s="34" t="str">
        <f>IF(Excel_BuiltIn__FilterDatabase__1[[#This Row],[Nem]]="Nő","Lady","")</f>
        <v/>
      </c>
    </row>
    <row r="1966" spans="1:12" s="1" customFormat="1" ht="13.8">
      <c r="A1966" s="28">
        <v>6282</v>
      </c>
      <c r="B1966" s="28" t="s">
        <v>1697</v>
      </c>
      <c r="C1966" s="44" t="s">
        <v>942</v>
      </c>
      <c r="D1966" s="45"/>
      <c r="E1966" s="33" t="str">
        <f>IF(D1966&gt;0,($N$2-Excel_BuiltIn__FilterDatabase__1[[#This Row],[Szül Év.Hó.Nap]])/365.25,"0")</f>
        <v>0</v>
      </c>
      <c r="F1966" s="40"/>
      <c r="G1966" s="34" t="str">
        <f>CONCATENATE(H1966,Excel_BuiltIn__FilterDatabase__1[[#This Row],[Felnőtt]],Excel_BuiltIn__FilterDatabase__1[[#This Row],[Senior]],Excel_BuiltIn__FilterDatabase__1[[#This Row],[Super.s]],L1966)</f>
        <v xml:space="preserve">Super.s </v>
      </c>
      <c r="H1966" s="34" t="str">
        <f>IF(L1966="Nő","",IF(Excel_BuiltIn__FilterDatabase__1[[#This Row],[Kor]]&gt;=1=AND(Excel_BuiltIn__FilterDatabase__1[[#This Row],[Kor]]&lt;18),"Junior ",""))</f>
        <v/>
      </c>
      <c r="I1966" s="34" t="str">
        <f>IF(L1966="Nő","",IF(Excel_BuiltIn__FilterDatabase__1[[#This Row],[Kor]]&gt;=18=AND(Excel_BuiltIn__FilterDatabase__1[[#This Row],[Kor]]&lt;=49),"Felnőtt ",""))</f>
        <v/>
      </c>
      <c r="J1966" s="34" t="str">
        <f>IF(L1966="Nő","",IF(Excel_BuiltIn__FilterDatabase__1[[#This Row],[Kor]]&gt;49=AND(Excel_BuiltIn__FilterDatabase__1[[#This Row],[Kor]]&lt;=59),"Senior ",""))</f>
        <v/>
      </c>
      <c r="K1966" s="34" t="str">
        <f>IF(L1966="Nő","",IF(Excel_BuiltIn__FilterDatabase__1[[#This Row],[Kor]]&gt;=60,"Super.s ",""))</f>
        <v xml:space="preserve">Super.s </v>
      </c>
      <c r="L1966" s="34" t="str">
        <f>IF(Excel_BuiltIn__FilterDatabase__1[[#This Row],[Nem]]="Nő","Lady","")</f>
        <v/>
      </c>
    </row>
    <row r="1967" spans="1:12" s="1" customFormat="1" ht="27.6">
      <c r="A1967" s="28">
        <v>6283</v>
      </c>
      <c r="B1967" s="28" t="s">
        <v>1698</v>
      </c>
      <c r="C1967" s="44" t="s">
        <v>942</v>
      </c>
      <c r="D1967" s="45"/>
      <c r="E1967" s="33" t="str">
        <f>IF(D1967&gt;0,($N$2-Excel_BuiltIn__FilterDatabase__1[[#This Row],[Szül Év.Hó.Nap]])/365.25,"0")</f>
        <v>0</v>
      </c>
      <c r="F1967" s="40"/>
      <c r="G1967" s="34" t="str">
        <f>CONCATENATE(H1967,Excel_BuiltIn__FilterDatabase__1[[#This Row],[Felnőtt]],Excel_BuiltIn__FilterDatabase__1[[#This Row],[Senior]],Excel_BuiltIn__FilterDatabase__1[[#This Row],[Super.s]],L1967)</f>
        <v xml:space="preserve">Super.s </v>
      </c>
      <c r="H1967" s="34" t="str">
        <f>IF(L1967="Nő","",IF(Excel_BuiltIn__FilterDatabase__1[[#This Row],[Kor]]&gt;=1=AND(Excel_BuiltIn__FilterDatabase__1[[#This Row],[Kor]]&lt;18),"Junior ",""))</f>
        <v/>
      </c>
      <c r="I1967" s="34" t="str">
        <f>IF(L1967="Nő","",IF(Excel_BuiltIn__FilterDatabase__1[[#This Row],[Kor]]&gt;=18=AND(Excel_BuiltIn__FilterDatabase__1[[#This Row],[Kor]]&lt;=49),"Felnőtt ",""))</f>
        <v/>
      </c>
      <c r="J1967" s="34" t="str">
        <f>IF(L1967="Nő","",IF(Excel_BuiltIn__FilterDatabase__1[[#This Row],[Kor]]&gt;49=AND(Excel_BuiltIn__FilterDatabase__1[[#This Row],[Kor]]&lt;=59),"Senior ",""))</f>
        <v/>
      </c>
      <c r="K1967" s="34" t="str">
        <f>IF(L1967="Nő","",IF(Excel_BuiltIn__FilterDatabase__1[[#This Row],[Kor]]&gt;=60,"Super.s ",""))</f>
        <v xml:space="preserve">Super.s </v>
      </c>
      <c r="L1967" s="34" t="str">
        <f>IF(Excel_BuiltIn__FilterDatabase__1[[#This Row],[Nem]]="Nő","Lady","")</f>
        <v/>
      </c>
    </row>
    <row r="1968" spans="1:12" s="1" customFormat="1" ht="27.6">
      <c r="A1968" s="28">
        <v>6286</v>
      </c>
      <c r="B1968" s="28" t="s">
        <v>1699</v>
      </c>
      <c r="C1968" s="44" t="s">
        <v>1515</v>
      </c>
      <c r="D1968" s="45"/>
      <c r="E1968" s="33" t="str">
        <f>IF(D1968&gt;0,($N$2-Excel_BuiltIn__FilterDatabase__1[[#This Row],[Szül Év.Hó.Nap]])/365.25,"0")</f>
        <v>0</v>
      </c>
      <c r="F1968" s="40"/>
      <c r="G1968" s="34" t="str">
        <f>CONCATENATE(H1968,Excel_BuiltIn__FilterDatabase__1[[#This Row],[Felnőtt]],Excel_BuiltIn__FilterDatabase__1[[#This Row],[Senior]],Excel_BuiltIn__FilterDatabase__1[[#This Row],[Super.s]],L1968)</f>
        <v xml:space="preserve">Super.s </v>
      </c>
      <c r="H1968" s="34" t="str">
        <f>IF(L1968="Nő","",IF(Excel_BuiltIn__FilterDatabase__1[[#This Row],[Kor]]&gt;=1=AND(Excel_BuiltIn__FilterDatabase__1[[#This Row],[Kor]]&lt;18),"Junior ",""))</f>
        <v/>
      </c>
      <c r="I1968" s="34" t="str">
        <f>IF(L1968="Nő","",IF(Excel_BuiltIn__FilterDatabase__1[[#This Row],[Kor]]&gt;=18=AND(Excel_BuiltIn__FilterDatabase__1[[#This Row],[Kor]]&lt;=49),"Felnőtt ",""))</f>
        <v/>
      </c>
      <c r="J1968" s="34" t="str">
        <f>IF(L1968="Nő","",IF(Excel_BuiltIn__FilterDatabase__1[[#This Row],[Kor]]&gt;49=AND(Excel_BuiltIn__FilterDatabase__1[[#This Row],[Kor]]&lt;=59),"Senior ",""))</f>
        <v/>
      </c>
      <c r="K1968" s="34" t="str">
        <f>IF(L1968="Nő","",IF(Excel_BuiltIn__FilterDatabase__1[[#This Row],[Kor]]&gt;=60,"Super.s ",""))</f>
        <v xml:space="preserve">Super.s </v>
      </c>
      <c r="L1968" s="34" t="str">
        <f>IF(Excel_BuiltIn__FilterDatabase__1[[#This Row],[Nem]]="Nő","Lady","")</f>
        <v/>
      </c>
    </row>
    <row r="1969" spans="1:12" s="1" customFormat="1" ht="13.8">
      <c r="A1969" s="28">
        <v>6288</v>
      </c>
      <c r="B1969" s="28" t="s">
        <v>1700</v>
      </c>
      <c r="C1969" s="44" t="s">
        <v>986</v>
      </c>
      <c r="D1969" s="45"/>
      <c r="E1969" s="33" t="str">
        <f>IF(D1969&gt;0,($N$2-Excel_BuiltIn__FilterDatabase__1[[#This Row],[Szül Év.Hó.Nap]])/365.25,"0")</f>
        <v>0</v>
      </c>
      <c r="F1969" s="40"/>
      <c r="G1969" s="34" t="str">
        <f>CONCATENATE(H1969,Excel_BuiltIn__FilterDatabase__1[[#This Row],[Felnőtt]],Excel_BuiltIn__FilterDatabase__1[[#This Row],[Senior]],Excel_BuiltIn__FilterDatabase__1[[#This Row],[Super.s]],L1969)</f>
        <v xml:space="preserve">Super.s </v>
      </c>
      <c r="H1969" s="34" t="str">
        <f>IF(L1969="Nő","",IF(Excel_BuiltIn__FilterDatabase__1[[#This Row],[Kor]]&gt;=1=AND(Excel_BuiltIn__FilterDatabase__1[[#This Row],[Kor]]&lt;18),"Junior ",""))</f>
        <v/>
      </c>
      <c r="I1969" s="34" t="str">
        <f>IF(L1969="Nő","",IF(Excel_BuiltIn__FilterDatabase__1[[#This Row],[Kor]]&gt;=18=AND(Excel_BuiltIn__FilterDatabase__1[[#This Row],[Kor]]&lt;=49),"Felnőtt ",""))</f>
        <v/>
      </c>
      <c r="J1969" s="34" t="str">
        <f>IF(L1969="Nő","",IF(Excel_BuiltIn__FilterDatabase__1[[#This Row],[Kor]]&gt;49=AND(Excel_BuiltIn__FilterDatabase__1[[#This Row],[Kor]]&lt;=59),"Senior ",""))</f>
        <v/>
      </c>
      <c r="K1969" s="34" t="str">
        <f>IF(L1969="Nő","",IF(Excel_BuiltIn__FilterDatabase__1[[#This Row],[Kor]]&gt;=60,"Super.s ",""))</f>
        <v xml:space="preserve">Super.s </v>
      </c>
      <c r="L1969" s="34" t="str">
        <f>IF(Excel_BuiltIn__FilterDatabase__1[[#This Row],[Nem]]="Nő","Lady","")</f>
        <v/>
      </c>
    </row>
    <row r="1970" spans="1:12" s="1" customFormat="1" ht="13.8">
      <c r="A1970" s="28">
        <v>6290</v>
      </c>
      <c r="B1970" s="28" t="s">
        <v>2721</v>
      </c>
      <c r="C1970" s="44" t="s">
        <v>2364</v>
      </c>
      <c r="D1970" s="45"/>
      <c r="E1970" s="33" t="str">
        <f>IF(D1970&gt;0,($N$2-Excel_BuiltIn__FilterDatabase__1[[#This Row],[Szül Év.Hó.Nap]])/365.25,"0")</f>
        <v>0</v>
      </c>
      <c r="F1970" s="40"/>
      <c r="G1970" s="34" t="str">
        <f>CONCATENATE(H1970,Excel_BuiltIn__FilterDatabase__1[[#This Row],[Felnőtt]],Excel_BuiltIn__FilterDatabase__1[[#This Row],[Senior]],Excel_BuiltIn__FilterDatabase__1[[#This Row],[Super.s]],L1970)</f>
        <v xml:space="preserve">Super.s </v>
      </c>
      <c r="H1970" s="34" t="str">
        <f>IF(L1970="Nő","",IF(Excel_BuiltIn__FilterDatabase__1[[#This Row],[Kor]]&gt;=1=AND(Excel_BuiltIn__FilterDatabase__1[[#This Row],[Kor]]&lt;18),"Junior ",""))</f>
        <v/>
      </c>
      <c r="I1970" s="34" t="str">
        <f>IF(L1970="Nő","",IF(Excel_BuiltIn__FilterDatabase__1[[#This Row],[Kor]]&gt;=18=AND(Excel_BuiltIn__FilterDatabase__1[[#This Row],[Kor]]&lt;=49),"Felnőtt ",""))</f>
        <v/>
      </c>
      <c r="J1970" s="34" t="str">
        <f>IF(L1970="Nő","",IF(Excel_BuiltIn__FilterDatabase__1[[#This Row],[Kor]]&gt;49=AND(Excel_BuiltIn__FilterDatabase__1[[#This Row],[Kor]]&lt;=59),"Senior ",""))</f>
        <v/>
      </c>
      <c r="K1970" s="34" t="str">
        <f>IF(L1970="Nő","",IF(Excel_BuiltIn__FilterDatabase__1[[#This Row],[Kor]]&gt;=60,"Super.s ",""))</f>
        <v xml:space="preserve">Super.s </v>
      </c>
      <c r="L1970" s="34" t="str">
        <f>IF(Excel_BuiltIn__FilterDatabase__1[[#This Row],[Nem]]="Nő","Lady","")</f>
        <v/>
      </c>
    </row>
    <row r="1971" spans="1:12" s="1" customFormat="1" ht="13.8">
      <c r="A1971" s="28">
        <v>6291</v>
      </c>
      <c r="B1971" s="28" t="s">
        <v>2722</v>
      </c>
      <c r="C1971" s="44" t="s">
        <v>2364</v>
      </c>
      <c r="D1971" s="45"/>
      <c r="E1971" s="33" t="str">
        <f>IF(D1971&gt;0,($N$2-Excel_BuiltIn__FilterDatabase__1[[#This Row],[Szül Év.Hó.Nap]])/365.25,"0")</f>
        <v>0</v>
      </c>
      <c r="F1971" s="40"/>
      <c r="G1971" s="34" t="str">
        <f>CONCATENATE(H1971,Excel_BuiltIn__FilterDatabase__1[[#This Row],[Felnőtt]],Excel_BuiltIn__FilterDatabase__1[[#This Row],[Senior]],Excel_BuiltIn__FilterDatabase__1[[#This Row],[Super.s]],L1971)</f>
        <v xml:space="preserve">Super.s </v>
      </c>
      <c r="H1971" s="34" t="str">
        <f>IF(L1971="Nő","",IF(Excel_BuiltIn__FilterDatabase__1[[#This Row],[Kor]]&gt;=1=AND(Excel_BuiltIn__FilterDatabase__1[[#This Row],[Kor]]&lt;18),"Junior ",""))</f>
        <v/>
      </c>
      <c r="I1971" s="34" t="str">
        <f>IF(L1971="Nő","",IF(Excel_BuiltIn__FilterDatabase__1[[#This Row],[Kor]]&gt;=18=AND(Excel_BuiltIn__FilterDatabase__1[[#This Row],[Kor]]&lt;=49),"Felnőtt ",""))</f>
        <v/>
      </c>
      <c r="J1971" s="34" t="str">
        <f>IF(L1971="Nő","",IF(Excel_BuiltIn__FilterDatabase__1[[#This Row],[Kor]]&gt;49=AND(Excel_BuiltIn__FilterDatabase__1[[#This Row],[Kor]]&lt;=59),"Senior ",""))</f>
        <v/>
      </c>
      <c r="K1971" s="34" t="str">
        <f>IF(L1971="Nő","",IF(Excel_BuiltIn__FilterDatabase__1[[#This Row],[Kor]]&gt;=60,"Super.s ",""))</f>
        <v xml:space="preserve">Super.s </v>
      </c>
      <c r="L1971" s="34" t="str">
        <f>IF(Excel_BuiltIn__FilterDatabase__1[[#This Row],[Nem]]="Nő","Lady","")</f>
        <v/>
      </c>
    </row>
    <row r="1972" spans="1:12" s="1" customFormat="1" ht="13.8">
      <c r="A1972" s="28">
        <v>6294</v>
      </c>
      <c r="B1972" s="28" t="s">
        <v>2723</v>
      </c>
      <c r="C1972" s="44" t="s">
        <v>951</v>
      </c>
      <c r="D1972" s="45"/>
      <c r="E1972" s="33" t="str">
        <f>IF(D1972&gt;0,($N$2-Excel_BuiltIn__FilterDatabase__1[[#This Row],[Szül Év.Hó.Nap]])/365.25,"0")</f>
        <v>0</v>
      </c>
      <c r="F1972" s="40"/>
      <c r="G1972" s="34" t="str">
        <f>CONCATENATE(H1972,Excel_BuiltIn__FilterDatabase__1[[#This Row],[Felnőtt]],Excel_BuiltIn__FilterDatabase__1[[#This Row],[Senior]],Excel_BuiltIn__FilterDatabase__1[[#This Row],[Super.s]],L1972)</f>
        <v xml:space="preserve">Super.s </v>
      </c>
      <c r="H1972" s="34" t="str">
        <f>IF(L1972="Nő","",IF(Excel_BuiltIn__FilterDatabase__1[[#This Row],[Kor]]&gt;=1=AND(Excel_BuiltIn__FilterDatabase__1[[#This Row],[Kor]]&lt;18),"Junior ",""))</f>
        <v/>
      </c>
      <c r="I1972" s="34" t="str">
        <f>IF(L1972="Nő","",IF(Excel_BuiltIn__FilterDatabase__1[[#This Row],[Kor]]&gt;=18=AND(Excel_BuiltIn__FilterDatabase__1[[#This Row],[Kor]]&lt;=49),"Felnőtt ",""))</f>
        <v/>
      </c>
      <c r="J1972" s="34" t="str">
        <f>IF(L1972="Nő","",IF(Excel_BuiltIn__FilterDatabase__1[[#This Row],[Kor]]&gt;49=AND(Excel_BuiltIn__FilterDatabase__1[[#This Row],[Kor]]&lt;=59),"Senior ",""))</f>
        <v/>
      </c>
      <c r="K1972" s="34" t="str">
        <f>IF(L1972="Nő","",IF(Excel_BuiltIn__FilterDatabase__1[[#This Row],[Kor]]&gt;=60,"Super.s ",""))</f>
        <v xml:space="preserve">Super.s </v>
      </c>
      <c r="L1972" s="34" t="str">
        <f>IF(Excel_BuiltIn__FilterDatabase__1[[#This Row],[Nem]]="Nő","Lady","")</f>
        <v/>
      </c>
    </row>
    <row r="1973" spans="1:12" s="1" customFormat="1" ht="13.8">
      <c r="A1973" s="28">
        <v>6295</v>
      </c>
      <c r="B1973" s="28" t="s">
        <v>1701</v>
      </c>
      <c r="C1973" s="44" t="s">
        <v>951</v>
      </c>
      <c r="D1973" s="45"/>
      <c r="E1973" s="33" t="str">
        <f>IF(D1973&gt;0,($N$2-Excel_BuiltIn__FilterDatabase__1[[#This Row],[Szül Év.Hó.Nap]])/365.25,"0")</f>
        <v>0</v>
      </c>
      <c r="F1973" s="40"/>
      <c r="G1973" s="34" t="str">
        <f>CONCATENATE(H1973,Excel_BuiltIn__FilterDatabase__1[[#This Row],[Felnőtt]],Excel_BuiltIn__FilterDatabase__1[[#This Row],[Senior]],Excel_BuiltIn__FilterDatabase__1[[#This Row],[Super.s]],L1973)</f>
        <v xml:space="preserve">Super.s </v>
      </c>
      <c r="H1973" s="34" t="str">
        <f>IF(L1973="Nő","",IF(Excel_BuiltIn__FilterDatabase__1[[#This Row],[Kor]]&gt;=1=AND(Excel_BuiltIn__FilterDatabase__1[[#This Row],[Kor]]&lt;18),"Junior ",""))</f>
        <v/>
      </c>
      <c r="I1973" s="34" t="str">
        <f>IF(L1973="Nő","",IF(Excel_BuiltIn__FilterDatabase__1[[#This Row],[Kor]]&gt;=18=AND(Excel_BuiltIn__FilterDatabase__1[[#This Row],[Kor]]&lt;=49),"Felnőtt ",""))</f>
        <v/>
      </c>
      <c r="J1973" s="34" t="str">
        <f>IF(L1973="Nő","",IF(Excel_BuiltIn__FilterDatabase__1[[#This Row],[Kor]]&gt;49=AND(Excel_BuiltIn__FilterDatabase__1[[#This Row],[Kor]]&lt;=59),"Senior ",""))</f>
        <v/>
      </c>
      <c r="K1973" s="34" t="str">
        <f>IF(L1973="Nő","",IF(Excel_BuiltIn__FilterDatabase__1[[#This Row],[Kor]]&gt;=60,"Super.s ",""))</f>
        <v xml:space="preserve">Super.s </v>
      </c>
      <c r="L1973" s="34" t="str">
        <f>IF(Excel_BuiltIn__FilterDatabase__1[[#This Row],[Nem]]="Nő","Lady","")</f>
        <v/>
      </c>
    </row>
    <row r="1974" spans="1:12" s="1" customFormat="1" ht="13.8">
      <c r="A1974" s="28">
        <v>6297</v>
      </c>
      <c r="B1974" s="28" t="s">
        <v>1702</v>
      </c>
      <c r="C1974" s="44" t="s">
        <v>85</v>
      </c>
      <c r="D1974" s="45"/>
      <c r="E1974" s="33" t="str">
        <f>IF(D1974&gt;0,($N$2-Excel_BuiltIn__FilterDatabase__1[[#This Row],[Szül Év.Hó.Nap]])/365.25,"0")</f>
        <v>0</v>
      </c>
      <c r="F1974" s="40"/>
      <c r="G1974" s="34" t="str">
        <f>CONCATENATE(H1974,Excel_BuiltIn__FilterDatabase__1[[#This Row],[Felnőtt]],Excel_BuiltIn__FilterDatabase__1[[#This Row],[Senior]],Excel_BuiltIn__FilterDatabase__1[[#This Row],[Super.s]],L1974)</f>
        <v xml:space="preserve">Super.s </v>
      </c>
      <c r="H1974" s="34" t="str">
        <f>IF(L1974="Nő","",IF(Excel_BuiltIn__FilterDatabase__1[[#This Row],[Kor]]&gt;=1=AND(Excel_BuiltIn__FilterDatabase__1[[#This Row],[Kor]]&lt;18),"Junior ",""))</f>
        <v/>
      </c>
      <c r="I1974" s="34" t="str">
        <f>IF(L1974="Nő","",IF(Excel_BuiltIn__FilterDatabase__1[[#This Row],[Kor]]&gt;=18=AND(Excel_BuiltIn__FilterDatabase__1[[#This Row],[Kor]]&lt;=49),"Felnőtt ",""))</f>
        <v/>
      </c>
      <c r="J1974" s="34" t="str">
        <f>IF(L1974="Nő","",IF(Excel_BuiltIn__FilterDatabase__1[[#This Row],[Kor]]&gt;49=AND(Excel_BuiltIn__FilterDatabase__1[[#This Row],[Kor]]&lt;=59),"Senior ",""))</f>
        <v/>
      </c>
      <c r="K1974" s="34" t="str">
        <f>IF(L1974="Nő","",IF(Excel_BuiltIn__FilterDatabase__1[[#This Row],[Kor]]&gt;=60,"Super.s ",""))</f>
        <v xml:space="preserve">Super.s </v>
      </c>
      <c r="L1974" s="34" t="str">
        <f>IF(Excel_BuiltIn__FilterDatabase__1[[#This Row],[Nem]]="Nő","Lady","")</f>
        <v/>
      </c>
    </row>
    <row r="1975" spans="1:12" s="1" customFormat="1" ht="13.8">
      <c r="A1975" s="28">
        <v>6298</v>
      </c>
      <c r="B1975" s="28" t="s">
        <v>1703</v>
      </c>
      <c r="C1975" s="44" t="s">
        <v>2367</v>
      </c>
      <c r="D1975" s="45"/>
      <c r="E1975" s="33" t="str">
        <f>IF(D1975&gt;0,($N$2-Excel_BuiltIn__FilterDatabase__1[[#This Row],[Szül Év.Hó.Nap]])/365.25,"0")</f>
        <v>0</v>
      </c>
      <c r="F1975" s="40"/>
      <c r="G1975" s="34" t="str">
        <f>CONCATENATE(H1975,Excel_BuiltIn__FilterDatabase__1[[#This Row],[Felnőtt]],Excel_BuiltIn__FilterDatabase__1[[#This Row],[Senior]],Excel_BuiltIn__FilterDatabase__1[[#This Row],[Super.s]],L1975)</f>
        <v xml:space="preserve">Super.s </v>
      </c>
      <c r="H1975" s="34" t="str">
        <f>IF(L1975="Nő","",IF(Excel_BuiltIn__FilterDatabase__1[[#This Row],[Kor]]&gt;=1=AND(Excel_BuiltIn__FilterDatabase__1[[#This Row],[Kor]]&lt;18),"Junior ",""))</f>
        <v/>
      </c>
      <c r="I1975" s="34" t="str">
        <f>IF(L1975="Nő","",IF(Excel_BuiltIn__FilterDatabase__1[[#This Row],[Kor]]&gt;=18=AND(Excel_BuiltIn__FilterDatabase__1[[#This Row],[Kor]]&lt;=49),"Felnőtt ",""))</f>
        <v/>
      </c>
      <c r="J1975" s="34" t="str">
        <f>IF(L1975="Nő","",IF(Excel_BuiltIn__FilterDatabase__1[[#This Row],[Kor]]&gt;49=AND(Excel_BuiltIn__FilterDatabase__1[[#This Row],[Kor]]&lt;=59),"Senior ",""))</f>
        <v/>
      </c>
      <c r="K1975" s="34" t="str">
        <f>IF(L1975="Nő","",IF(Excel_BuiltIn__FilterDatabase__1[[#This Row],[Kor]]&gt;=60,"Super.s ",""))</f>
        <v xml:space="preserve">Super.s </v>
      </c>
      <c r="L1975" s="34" t="str">
        <f>IF(Excel_BuiltIn__FilterDatabase__1[[#This Row],[Nem]]="Nő","Lady","")</f>
        <v/>
      </c>
    </row>
    <row r="1976" spans="1:12" s="1" customFormat="1" ht="13.8">
      <c r="A1976" s="28">
        <v>6299</v>
      </c>
      <c r="B1976" s="28" t="s">
        <v>1704</v>
      </c>
      <c r="C1976" s="44" t="s">
        <v>2367</v>
      </c>
      <c r="D1976" s="45"/>
      <c r="E1976" s="33" t="str">
        <f>IF(D1976&gt;0,($N$2-Excel_BuiltIn__FilterDatabase__1[[#This Row],[Szül Év.Hó.Nap]])/365.25,"0")</f>
        <v>0</v>
      </c>
      <c r="F1976" s="40"/>
      <c r="G1976" s="34" t="str">
        <f>CONCATENATE(H1976,Excel_BuiltIn__FilterDatabase__1[[#This Row],[Felnőtt]],Excel_BuiltIn__FilterDatabase__1[[#This Row],[Senior]],Excel_BuiltIn__FilterDatabase__1[[#This Row],[Super.s]],L1976)</f>
        <v xml:space="preserve">Super.s </v>
      </c>
      <c r="H1976" s="34" t="str">
        <f>IF(L1976="Nő","",IF(Excel_BuiltIn__FilterDatabase__1[[#This Row],[Kor]]&gt;=1=AND(Excel_BuiltIn__FilterDatabase__1[[#This Row],[Kor]]&lt;18),"Junior ",""))</f>
        <v/>
      </c>
      <c r="I1976" s="34" t="str">
        <f>IF(L1976="Nő","",IF(Excel_BuiltIn__FilterDatabase__1[[#This Row],[Kor]]&gt;=18=AND(Excel_BuiltIn__FilterDatabase__1[[#This Row],[Kor]]&lt;=49),"Felnőtt ",""))</f>
        <v/>
      </c>
      <c r="J1976" s="34" t="str">
        <f>IF(L1976="Nő","",IF(Excel_BuiltIn__FilterDatabase__1[[#This Row],[Kor]]&gt;49=AND(Excel_BuiltIn__FilterDatabase__1[[#This Row],[Kor]]&lt;=59),"Senior ",""))</f>
        <v/>
      </c>
      <c r="K1976" s="34" t="str">
        <f>IF(L1976="Nő","",IF(Excel_BuiltIn__FilterDatabase__1[[#This Row],[Kor]]&gt;=60,"Super.s ",""))</f>
        <v xml:space="preserve">Super.s </v>
      </c>
      <c r="L1976" s="34" t="str">
        <f>IF(Excel_BuiltIn__FilterDatabase__1[[#This Row],[Nem]]="Nő","Lady","")</f>
        <v/>
      </c>
    </row>
    <row r="1977" spans="1:12" s="1" customFormat="1" ht="13.8">
      <c r="A1977" s="28">
        <v>6301</v>
      </c>
      <c r="B1977" s="28" t="s">
        <v>1705</v>
      </c>
      <c r="C1977" s="44" t="s">
        <v>942</v>
      </c>
      <c r="D1977" s="45"/>
      <c r="E1977" s="33" t="str">
        <f>IF(D1977&gt;0,($N$2-Excel_BuiltIn__FilterDatabase__1[[#This Row],[Szül Év.Hó.Nap]])/365.25,"0")</f>
        <v>0</v>
      </c>
      <c r="F1977" s="40"/>
      <c r="G1977" s="34" t="str">
        <f>CONCATENATE(H1977,Excel_BuiltIn__FilterDatabase__1[[#This Row],[Felnőtt]],Excel_BuiltIn__FilterDatabase__1[[#This Row],[Senior]],Excel_BuiltIn__FilterDatabase__1[[#This Row],[Super.s]],L1977)</f>
        <v xml:space="preserve">Super.s </v>
      </c>
      <c r="H1977" s="34" t="str">
        <f>IF(L1977="Nő","",IF(Excel_BuiltIn__FilterDatabase__1[[#This Row],[Kor]]&gt;=1=AND(Excel_BuiltIn__FilterDatabase__1[[#This Row],[Kor]]&lt;18),"Junior ",""))</f>
        <v/>
      </c>
      <c r="I1977" s="34" t="str">
        <f>IF(L1977="Nő","",IF(Excel_BuiltIn__FilterDatabase__1[[#This Row],[Kor]]&gt;=18=AND(Excel_BuiltIn__FilterDatabase__1[[#This Row],[Kor]]&lt;=49),"Felnőtt ",""))</f>
        <v/>
      </c>
      <c r="J1977" s="34" t="str">
        <f>IF(L1977="Nő","",IF(Excel_BuiltIn__FilterDatabase__1[[#This Row],[Kor]]&gt;49=AND(Excel_BuiltIn__FilterDatabase__1[[#This Row],[Kor]]&lt;=59),"Senior ",""))</f>
        <v/>
      </c>
      <c r="K1977" s="34" t="str">
        <f>IF(L1977="Nő","",IF(Excel_BuiltIn__FilterDatabase__1[[#This Row],[Kor]]&gt;=60,"Super.s ",""))</f>
        <v xml:space="preserve">Super.s </v>
      </c>
      <c r="L1977" s="34" t="str">
        <f>IF(Excel_BuiltIn__FilterDatabase__1[[#This Row],[Nem]]="Nő","Lady","")</f>
        <v/>
      </c>
    </row>
    <row r="1978" spans="1:12" s="1" customFormat="1" ht="13.8">
      <c r="A1978" s="28">
        <v>6302</v>
      </c>
      <c r="B1978" s="28" t="s">
        <v>1706</v>
      </c>
      <c r="C1978" s="44" t="s">
        <v>285</v>
      </c>
      <c r="D1978" s="45"/>
      <c r="E1978" s="33" t="str">
        <f>IF(D1978&gt;0,($N$2-Excel_BuiltIn__FilterDatabase__1[[#This Row],[Szül Év.Hó.Nap]])/365.25,"0")</f>
        <v>0</v>
      </c>
      <c r="F1978" s="40"/>
      <c r="G1978" s="34" t="str">
        <f>CONCATENATE(H1978,Excel_BuiltIn__FilterDatabase__1[[#This Row],[Felnőtt]],Excel_BuiltIn__FilterDatabase__1[[#This Row],[Senior]],Excel_BuiltIn__FilterDatabase__1[[#This Row],[Super.s]],L1978)</f>
        <v xml:space="preserve">Super.s </v>
      </c>
      <c r="H1978" s="34" t="str">
        <f>IF(L1978="Nő","",IF(Excel_BuiltIn__FilterDatabase__1[[#This Row],[Kor]]&gt;=1=AND(Excel_BuiltIn__FilterDatabase__1[[#This Row],[Kor]]&lt;18),"Junior ",""))</f>
        <v/>
      </c>
      <c r="I1978" s="34" t="str">
        <f>IF(L1978="Nő","",IF(Excel_BuiltIn__FilterDatabase__1[[#This Row],[Kor]]&gt;=18=AND(Excel_BuiltIn__FilterDatabase__1[[#This Row],[Kor]]&lt;=49),"Felnőtt ",""))</f>
        <v/>
      </c>
      <c r="J1978" s="34" t="str">
        <f>IF(L1978="Nő","",IF(Excel_BuiltIn__FilterDatabase__1[[#This Row],[Kor]]&gt;49=AND(Excel_BuiltIn__FilterDatabase__1[[#This Row],[Kor]]&lt;=59),"Senior ",""))</f>
        <v/>
      </c>
      <c r="K1978" s="34" t="str">
        <f>IF(L1978="Nő","",IF(Excel_BuiltIn__FilterDatabase__1[[#This Row],[Kor]]&gt;=60,"Super.s ",""))</f>
        <v xml:space="preserve">Super.s </v>
      </c>
      <c r="L1978" s="34" t="str">
        <f>IF(Excel_BuiltIn__FilterDatabase__1[[#This Row],[Nem]]="Nő","Lady","")</f>
        <v/>
      </c>
    </row>
    <row r="1979" spans="1:12" s="1" customFormat="1" ht="27.6">
      <c r="A1979" s="28">
        <v>6307</v>
      </c>
      <c r="B1979" s="28" t="s">
        <v>1707</v>
      </c>
      <c r="C1979" s="44" t="s">
        <v>451</v>
      </c>
      <c r="D1979" s="45"/>
      <c r="E1979" s="33" t="str">
        <f>IF(D1979&gt;0,($N$2-Excel_BuiltIn__FilterDatabase__1[[#This Row],[Szül Év.Hó.Nap]])/365.25,"0")</f>
        <v>0</v>
      </c>
      <c r="F1979" s="40"/>
      <c r="G1979" s="34" t="str">
        <f>CONCATENATE(H1979,Excel_BuiltIn__FilterDatabase__1[[#This Row],[Felnőtt]],Excel_BuiltIn__FilterDatabase__1[[#This Row],[Senior]],Excel_BuiltIn__FilterDatabase__1[[#This Row],[Super.s]],L1979)</f>
        <v xml:space="preserve">Super.s </v>
      </c>
      <c r="H1979" s="34" t="str">
        <f>IF(L1979="Nő","",IF(Excel_BuiltIn__FilterDatabase__1[[#This Row],[Kor]]&gt;=1=AND(Excel_BuiltIn__FilterDatabase__1[[#This Row],[Kor]]&lt;18),"Junior ",""))</f>
        <v/>
      </c>
      <c r="I1979" s="34" t="str">
        <f>IF(L1979="Nő","",IF(Excel_BuiltIn__FilterDatabase__1[[#This Row],[Kor]]&gt;=18=AND(Excel_BuiltIn__FilterDatabase__1[[#This Row],[Kor]]&lt;=49),"Felnőtt ",""))</f>
        <v/>
      </c>
      <c r="J1979" s="34" t="str">
        <f>IF(L1979="Nő","",IF(Excel_BuiltIn__FilterDatabase__1[[#This Row],[Kor]]&gt;49=AND(Excel_BuiltIn__FilterDatabase__1[[#This Row],[Kor]]&lt;=59),"Senior ",""))</f>
        <v/>
      </c>
      <c r="K1979" s="34" t="str">
        <f>IF(L1979="Nő","",IF(Excel_BuiltIn__FilterDatabase__1[[#This Row],[Kor]]&gt;=60,"Super.s ",""))</f>
        <v xml:space="preserve">Super.s </v>
      </c>
      <c r="L1979" s="34" t="str">
        <f>IF(Excel_BuiltIn__FilterDatabase__1[[#This Row],[Nem]]="Nő","Lady","")</f>
        <v/>
      </c>
    </row>
    <row r="1980" spans="1:12" s="1" customFormat="1" ht="13.8">
      <c r="A1980" s="28">
        <v>6308</v>
      </c>
      <c r="B1980" s="28" t="s">
        <v>1708</v>
      </c>
      <c r="C1980" s="44" t="s">
        <v>85</v>
      </c>
      <c r="D1980" s="45"/>
      <c r="E1980" s="33" t="str">
        <f>IF(D1980&gt;0,($N$2-Excel_BuiltIn__FilterDatabase__1[[#This Row],[Szül Év.Hó.Nap]])/365.25,"0")</f>
        <v>0</v>
      </c>
      <c r="F1980" s="40"/>
      <c r="G1980" s="34" t="str">
        <f>CONCATENATE(H1980,Excel_BuiltIn__FilterDatabase__1[[#This Row],[Felnőtt]],Excel_BuiltIn__FilterDatabase__1[[#This Row],[Senior]],Excel_BuiltIn__FilterDatabase__1[[#This Row],[Super.s]],L1980)</f>
        <v xml:space="preserve">Super.s </v>
      </c>
      <c r="H1980" s="34" t="str">
        <f>IF(L1980="Nő","",IF(Excel_BuiltIn__FilterDatabase__1[[#This Row],[Kor]]&gt;=1=AND(Excel_BuiltIn__FilterDatabase__1[[#This Row],[Kor]]&lt;18),"Junior ",""))</f>
        <v/>
      </c>
      <c r="I1980" s="34" t="str">
        <f>IF(L1980="Nő","",IF(Excel_BuiltIn__FilterDatabase__1[[#This Row],[Kor]]&gt;=18=AND(Excel_BuiltIn__FilterDatabase__1[[#This Row],[Kor]]&lt;=49),"Felnőtt ",""))</f>
        <v/>
      </c>
      <c r="J1980" s="34" t="str">
        <f>IF(L1980="Nő","",IF(Excel_BuiltIn__FilterDatabase__1[[#This Row],[Kor]]&gt;49=AND(Excel_BuiltIn__FilterDatabase__1[[#This Row],[Kor]]&lt;=59),"Senior ",""))</f>
        <v/>
      </c>
      <c r="K1980" s="34" t="str">
        <f>IF(L1980="Nő","",IF(Excel_BuiltIn__FilterDatabase__1[[#This Row],[Kor]]&gt;=60,"Super.s ",""))</f>
        <v xml:space="preserve">Super.s </v>
      </c>
      <c r="L1980" s="34" t="str">
        <f>IF(Excel_BuiltIn__FilterDatabase__1[[#This Row],[Nem]]="Nő","Lady","")</f>
        <v/>
      </c>
    </row>
    <row r="1981" spans="1:12" s="1" customFormat="1" ht="13.8">
      <c r="A1981" s="28">
        <v>6312</v>
      </c>
      <c r="B1981" s="28" t="s">
        <v>1709</v>
      </c>
      <c r="C1981" s="44" t="s">
        <v>589</v>
      </c>
      <c r="D1981" s="45"/>
      <c r="E1981" s="33" t="str">
        <f>IF(D1981&gt;0,($N$2-Excel_BuiltIn__FilterDatabase__1[[#This Row],[Szül Év.Hó.Nap]])/365.25,"0")</f>
        <v>0</v>
      </c>
      <c r="F1981" s="40"/>
      <c r="G1981" s="34" t="str">
        <f>CONCATENATE(H1981,Excel_BuiltIn__FilterDatabase__1[[#This Row],[Felnőtt]],Excel_BuiltIn__FilterDatabase__1[[#This Row],[Senior]],Excel_BuiltIn__FilterDatabase__1[[#This Row],[Super.s]],L1981)</f>
        <v xml:space="preserve">Super.s </v>
      </c>
      <c r="H1981" s="34" t="str">
        <f>IF(L1981="Nő","",IF(Excel_BuiltIn__FilterDatabase__1[[#This Row],[Kor]]&gt;=1=AND(Excel_BuiltIn__FilterDatabase__1[[#This Row],[Kor]]&lt;18),"Junior ",""))</f>
        <v/>
      </c>
      <c r="I1981" s="34" t="str">
        <f>IF(L1981="Nő","",IF(Excel_BuiltIn__FilterDatabase__1[[#This Row],[Kor]]&gt;=18=AND(Excel_BuiltIn__FilterDatabase__1[[#This Row],[Kor]]&lt;=49),"Felnőtt ",""))</f>
        <v/>
      </c>
      <c r="J1981" s="34" t="str">
        <f>IF(L1981="Nő","",IF(Excel_BuiltIn__FilterDatabase__1[[#This Row],[Kor]]&gt;49=AND(Excel_BuiltIn__FilterDatabase__1[[#This Row],[Kor]]&lt;=59),"Senior ",""))</f>
        <v/>
      </c>
      <c r="K1981" s="34" t="str">
        <f>IF(L1981="Nő","",IF(Excel_BuiltIn__FilterDatabase__1[[#This Row],[Kor]]&gt;=60,"Super.s ",""))</f>
        <v xml:space="preserve">Super.s </v>
      </c>
      <c r="L1981" s="34" t="str">
        <f>IF(Excel_BuiltIn__FilterDatabase__1[[#This Row],[Nem]]="Nő","Lady","")</f>
        <v/>
      </c>
    </row>
    <row r="1982" spans="1:12" s="1" customFormat="1" ht="13.8">
      <c r="A1982" s="28">
        <v>6313</v>
      </c>
      <c r="B1982" s="28" t="s">
        <v>1710</v>
      </c>
      <c r="C1982" s="44" t="s">
        <v>27</v>
      </c>
      <c r="D1982" s="45"/>
      <c r="E1982" s="33" t="str">
        <f>IF(D1982&gt;0,($N$2-Excel_BuiltIn__FilterDatabase__1[[#This Row],[Szül Év.Hó.Nap]])/365.25,"0")</f>
        <v>0</v>
      </c>
      <c r="F1982" s="40"/>
      <c r="G1982" s="34" t="str">
        <f>CONCATENATE(H1982,Excel_BuiltIn__FilterDatabase__1[[#This Row],[Felnőtt]],Excel_BuiltIn__FilterDatabase__1[[#This Row],[Senior]],Excel_BuiltIn__FilterDatabase__1[[#This Row],[Super.s]],L1982)</f>
        <v xml:space="preserve">Super.s </v>
      </c>
      <c r="H1982" s="34" t="str">
        <f>IF(L1982="Nő","",IF(Excel_BuiltIn__FilterDatabase__1[[#This Row],[Kor]]&gt;=1=AND(Excel_BuiltIn__FilterDatabase__1[[#This Row],[Kor]]&lt;18),"Junior ",""))</f>
        <v/>
      </c>
      <c r="I1982" s="34" t="str">
        <f>IF(L1982="Nő","",IF(Excel_BuiltIn__FilterDatabase__1[[#This Row],[Kor]]&gt;=18=AND(Excel_BuiltIn__FilterDatabase__1[[#This Row],[Kor]]&lt;=49),"Felnőtt ",""))</f>
        <v/>
      </c>
      <c r="J1982" s="34" t="str">
        <f>IF(L1982="Nő","",IF(Excel_BuiltIn__FilterDatabase__1[[#This Row],[Kor]]&gt;49=AND(Excel_BuiltIn__FilterDatabase__1[[#This Row],[Kor]]&lt;=59),"Senior ",""))</f>
        <v/>
      </c>
      <c r="K1982" s="34" t="str">
        <f>IF(L1982="Nő","",IF(Excel_BuiltIn__FilterDatabase__1[[#This Row],[Kor]]&gt;=60,"Super.s ",""))</f>
        <v xml:space="preserve">Super.s </v>
      </c>
      <c r="L1982" s="34" t="str">
        <f>IF(Excel_BuiltIn__FilterDatabase__1[[#This Row],[Nem]]="Nő","Lady","")</f>
        <v/>
      </c>
    </row>
    <row r="1983" spans="1:12" s="1" customFormat="1" ht="13.8">
      <c r="A1983" s="28">
        <v>6315</v>
      </c>
      <c r="B1983" s="28" t="s">
        <v>363</v>
      </c>
      <c r="C1983" s="44" t="s">
        <v>942</v>
      </c>
      <c r="D1983" s="45"/>
      <c r="E1983" s="33" t="str">
        <f>IF(D1983&gt;0,($N$2-Excel_BuiltIn__FilterDatabase__1[[#This Row],[Szül Év.Hó.Nap]])/365.25,"0")</f>
        <v>0</v>
      </c>
      <c r="F1983" s="40"/>
      <c r="G1983" s="34" t="str">
        <f>CONCATENATE(H1983,Excel_BuiltIn__FilterDatabase__1[[#This Row],[Felnőtt]],Excel_BuiltIn__FilterDatabase__1[[#This Row],[Senior]],Excel_BuiltIn__FilterDatabase__1[[#This Row],[Super.s]],L1983)</f>
        <v xml:space="preserve">Super.s </v>
      </c>
      <c r="H1983" s="34" t="str">
        <f>IF(L1983="Nő","",IF(Excel_BuiltIn__FilterDatabase__1[[#This Row],[Kor]]&gt;=1=AND(Excel_BuiltIn__FilterDatabase__1[[#This Row],[Kor]]&lt;18),"Junior ",""))</f>
        <v/>
      </c>
      <c r="I1983" s="34" t="str">
        <f>IF(L1983="Nő","",IF(Excel_BuiltIn__FilterDatabase__1[[#This Row],[Kor]]&gt;=18=AND(Excel_BuiltIn__FilterDatabase__1[[#This Row],[Kor]]&lt;=49),"Felnőtt ",""))</f>
        <v/>
      </c>
      <c r="J1983" s="34" t="str">
        <f>IF(L1983="Nő","",IF(Excel_BuiltIn__FilterDatabase__1[[#This Row],[Kor]]&gt;49=AND(Excel_BuiltIn__FilterDatabase__1[[#This Row],[Kor]]&lt;=59),"Senior ",""))</f>
        <v/>
      </c>
      <c r="K1983" s="34" t="str">
        <f>IF(L1983="Nő","",IF(Excel_BuiltIn__FilterDatabase__1[[#This Row],[Kor]]&gt;=60,"Super.s ",""))</f>
        <v xml:space="preserve">Super.s </v>
      </c>
      <c r="L1983" s="34" t="str">
        <f>IF(Excel_BuiltIn__FilterDatabase__1[[#This Row],[Nem]]="Nő","Lady","")</f>
        <v/>
      </c>
    </row>
    <row r="1984" spans="1:12" s="1" customFormat="1" ht="13.8">
      <c r="A1984" s="28">
        <v>6318</v>
      </c>
      <c r="B1984" s="28" t="s">
        <v>1711</v>
      </c>
      <c r="C1984" s="44" t="s">
        <v>1002</v>
      </c>
      <c r="D1984" s="45"/>
      <c r="E1984" s="33" t="str">
        <f>IF(D1984&gt;0,($N$2-Excel_BuiltIn__FilterDatabase__1[[#This Row],[Szül Év.Hó.Nap]])/365.25,"0")</f>
        <v>0</v>
      </c>
      <c r="F1984" s="40"/>
      <c r="G1984" s="34" t="str">
        <f>CONCATENATE(H1984,Excel_BuiltIn__FilterDatabase__1[[#This Row],[Felnőtt]],Excel_BuiltIn__FilterDatabase__1[[#This Row],[Senior]],Excel_BuiltIn__FilterDatabase__1[[#This Row],[Super.s]],L1984)</f>
        <v xml:space="preserve">Super.s </v>
      </c>
      <c r="H1984" s="34" t="str">
        <f>IF(L1984="Nő","",IF(Excel_BuiltIn__FilterDatabase__1[[#This Row],[Kor]]&gt;=1=AND(Excel_BuiltIn__FilterDatabase__1[[#This Row],[Kor]]&lt;18),"Junior ",""))</f>
        <v/>
      </c>
      <c r="I1984" s="34" t="str">
        <f>IF(L1984="Nő","",IF(Excel_BuiltIn__FilterDatabase__1[[#This Row],[Kor]]&gt;=18=AND(Excel_BuiltIn__FilterDatabase__1[[#This Row],[Kor]]&lt;=49),"Felnőtt ",""))</f>
        <v/>
      </c>
      <c r="J1984" s="34" t="str">
        <f>IF(L1984="Nő","",IF(Excel_BuiltIn__FilterDatabase__1[[#This Row],[Kor]]&gt;49=AND(Excel_BuiltIn__FilterDatabase__1[[#This Row],[Kor]]&lt;=59),"Senior ",""))</f>
        <v/>
      </c>
      <c r="K1984" s="34" t="str">
        <f>IF(L1984="Nő","",IF(Excel_BuiltIn__FilterDatabase__1[[#This Row],[Kor]]&gt;=60,"Super.s ",""))</f>
        <v xml:space="preserve">Super.s </v>
      </c>
      <c r="L1984" s="34" t="str">
        <f>IF(Excel_BuiltIn__FilterDatabase__1[[#This Row],[Nem]]="Nő","Lady","")</f>
        <v/>
      </c>
    </row>
    <row r="1985" spans="1:12" s="1" customFormat="1" ht="13.8">
      <c r="A1985" s="28">
        <v>6319</v>
      </c>
      <c r="B1985" s="28" t="s">
        <v>1712</v>
      </c>
      <c r="C1985" s="44" t="s">
        <v>2364</v>
      </c>
      <c r="D1985" s="45"/>
      <c r="E1985" s="33" t="str">
        <f>IF(D1985&gt;0,($N$2-Excel_BuiltIn__FilterDatabase__1[[#This Row],[Szül Év.Hó.Nap]])/365.25,"0")</f>
        <v>0</v>
      </c>
      <c r="F1985" s="40"/>
      <c r="G1985" s="34" t="str">
        <f>CONCATENATE(H1985,Excel_BuiltIn__FilterDatabase__1[[#This Row],[Felnőtt]],Excel_BuiltIn__FilterDatabase__1[[#This Row],[Senior]],Excel_BuiltIn__FilterDatabase__1[[#This Row],[Super.s]],L1985)</f>
        <v xml:space="preserve">Super.s </v>
      </c>
      <c r="H1985" s="34" t="str">
        <f>IF(L1985="Nő","",IF(Excel_BuiltIn__FilterDatabase__1[[#This Row],[Kor]]&gt;=1=AND(Excel_BuiltIn__FilterDatabase__1[[#This Row],[Kor]]&lt;18),"Junior ",""))</f>
        <v/>
      </c>
      <c r="I1985" s="34" t="str">
        <f>IF(L1985="Nő","",IF(Excel_BuiltIn__FilterDatabase__1[[#This Row],[Kor]]&gt;=18=AND(Excel_BuiltIn__FilterDatabase__1[[#This Row],[Kor]]&lt;=49),"Felnőtt ",""))</f>
        <v/>
      </c>
      <c r="J1985" s="34" t="str">
        <f>IF(L1985="Nő","",IF(Excel_BuiltIn__FilterDatabase__1[[#This Row],[Kor]]&gt;49=AND(Excel_BuiltIn__FilterDatabase__1[[#This Row],[Kor]]&lt;=59),"Senior ",""))</f>
        <v/>
      </c>
      <c r="K1985" s="34" t="str">
        <f>IF(L1985="Nő","",IF(Excel_BuiltIn__FilterDatabase__1[[#This Row],[Kor]]&gt;=60,"Super.s ",""))</f>
        <v xml:space="preserve">Super.s </v>
      </c>
      <c r="L1985" s="34" t="str">
        <f>IF(Excel_BuiltIn__FilterDatabase__1[[#This Row],[Nem]]="Nő","Lady","")</f>
        <v/>
      </c>
    </row>
    <row r="1986" spans="1:12" s="1" customFormat="1" ht="13.8">
      <c r="A1986" s="28">
        <v>6321</v>
      </c>
      <c r="B1986" s="28" t="s">
        <v>1713</v>
      </c>
      <c r="C1986" s="44" t="s">
        <v>1515</v>
      </c>
      <c r="D1986" s="45"/>
      <c r="E1986" s="33" t="str">
        <f>IF(D1986&gt;0,($N$2-Excel_BuiltIn__FilterDatabase__1[[#This Row],[Szül Év.Hó.Nap]])/365.25,"0")</f>
        <v>0</v>
      </c>
      <c r="F1986" s="40"/>
      <c r="G1986" s="34" t="str">
        <f>CONCATENATE(H1986,Excel_BuiltIn__FilterDatabase__1[[#This Row],[Felnőtt]],Excel_BuiltIn__FilterDatabase__1[[#This Row],[Senior]],Excel_BuiltIn__FilterDatabase__1[[#This Row],[Super.s]],L1986)</f>
        <v xml:space="preserve">Super.s </v>
      </c>
      <c r="H1986" s="34" t="str">
        <f>IF(L1986="Nő","",IF(Excel_BuiltIn__FilterDatabase__1[[#This Row],[Kor]]&gt;=1=AND(Excel_BuiltIn__FilterDatabase__1[[#This Row],[Kor]]&lt;18),"Junior ",""))</f>
        <v/>
      </c>
      <c r="I1986" s="34" t="str">
        <f>IF(L1986="Nő","",IF(Excel_BuiltIn__FilterDatabase__1[[#This Row],[Kor]]&gt;=18=AND(Excel_BuiltIn__FilterDatabase__1[[#This Row],[Kor]]&lt;=49),"Felnőtt ",""))</f>
        <v/>
      </c>
      <c r="J1986" s="34" t="str">
        <f>IF(L1986="Nő","",IF(Excel_BuiltIn__FilterDatabase__1[[#This Row],[Kor]]&gt;49=AND(Excel_BuiltIn__FilterDatabase__1[[#This Row],[Kor]]&lt;=59),"Senior ",""))</f>
        <v/>
      </c>
      <c r="K1986" s="34" t="str">
        <f>IF(L1986="Nő","",IF(Excel_BuiltIn__FilterDatabase__1[[#This Row],[Kor]]&gt;=60,"Super.s ",""))</f>
        <v xml:space="preserve">Super.s </v>
      </c>
      <c r="L1986" s="34" t="str">
        <f>IF(Excel_BuiltIn__FilterDatabase__1[[#This Row],[Nem]]="Nő","Lady","")</f>
        <v/>
      </c>
    </row>
    <row r="1987" spans="1:12" s="1" customFormat="1" ht="13.8">
      <c r="A1987" s="28">
        <v>6322</v>
      </c>
      <c r="B1987" s="28" t="s">
        <v>1714</v>
      </c>
      <c r="C1987" s="44" t="s">
        <v>1515</v>
      </c>
      <c r="D1987" s="45"/>
      <c r="E1987" s="33" t="str">
        <f>IF(D1987&gt;0,($N$2-Excel_BuiltIn__FilterDatabase__1[[#This Row],[Szül Év.Hó.Nap]])/365.25,"0")</f>
        <v>0</v>
      </c>
      <c r="F1987" s="40"/>
      <c r="G1987" s="34" t="str">
        <f>CONCATENATE(H1987,Excel_BuiltIn__FilterDatabase__1[[#This Row],[Felnőtt]],Excel_BuiltIn__FilterDatabase__1[[#This Row],[Senior]],Excel_BuiltIn__FilterDatabase__1[[#This Row],[Super.s]],L1987)</f>
        <v xml:space="preserve">Super.s </v>
      </c>
      <c r="H1987" s="34" t="str">
        <f>IF(L1987="Nő","",IF(Excel_BuiltIn__FilterDatabase__1[[#This Row],[Kor]]&gt;=1=AND(Excel_BuiltIn__FilterDatabase__1[[#This Row],[Kor]]&lt;18),"Junior ",""))</f>
        <v/>
      </c>
      <c r="I1987" s="34" t="str">
        <f>IF(L1987="Nő","",IF(Excel_BuiltIn__FilterDatabase__1[[#This Row],[Kor]]&gt;=18=AND(Excel_BuiltIn__FilterDatabase__1[[#This Row],[Kor]]&lt;=49),"Felnőtt ",""))</f>
        <v/>
      </c>
      <c r="J1987" s="34" t="str">
        <f>IF(L1987="Nő","",IF(Excel_BuiltIn__FilterDatabase__1[[#This Row],[Kor]]&gt;49=AND(Excel_BuiltIn__FilterDatabase__1[[#This Row],[Kor]]&lt;=59),"Senior ",""))</f>
        <v/>
      </c>
      <c r="K1987" s="34" t="str">
        <f>IF(L1987="Nő","",IF(Excel_BuiltIn__FilterDatabase__1[[#This Row],[Kor]]&gt;=60,"Super.s ",""))</f>
        <v xml:space="preserve">Super.s </v>
      </c>
      <c r="L1987" s="34" t="str">
        <f>IF(Excel_BuiltIn__FilterDatabase__1[[#This Row],[Nem]]="Nő","Lady","")</f>
        <v/>
      </c>
    </row>
    <row r="1988" spans="1:12" s="1" customFormat="1" ht="13.8">
      <c r="A1988" s="28">
        <v>6325</v>
      </c>
      <c r="B1988" s="28" t="s">
        <v>1715</v>
      </c>
      <c r="C1988" s="44" t="s">
        <v>950</v>
      </c>
      <c r="D1988" s="45"/>
      <c r="E1988" s="33" t="str">
        <f>IF(D1988&gt;0,($N$2-Excel_BuiltIn__FilterDatabase__1[[#This Row],[Szül Év.Hó.Nap]])/365.25,"0")</f>
        <v>0</v>
      </c>
      <c r="F1988" s="40"/>
      <c r="G1988" s="34" t="str">
        <f>CONCATENATE(H1988,Excel_BuiltIn__FilterDatabase__1[[#This Row],[Felnőtt]],Excel_BuiltIn__FilterDatabase__1[[#This Row],[Senior]],Excel_BuiltIn__FilterDatabase__1[[#This Row],[Super.s]],L1988)</f>
        <v xml:space="preserve">Super.s </v>
      </c>
      <c r="H1988" s="34" t="str">
        <f>IF(L1988="Nő","",IF(Excel_BuiltIn__FilterDatabase__1[[#This Row],[Kor]]&gt;=1=AND(Excel_BuiltIn__FilterDatabase__1[[#This Row],[Kor]]&lt;18),"Junior ",""))</f>
        <v/>
      </c>
      <c r="I1988" s="34" t="str">
        <f>IF(L1988="Nő","",IF(Excel_BuiltIn__FilterDatabase__1[[#This Row],[Kor]]&gt;=18=AND(Excel_BuiltIn__FilterDatabase__1[[#This Row],[Kor]]&lt;=49),"Felnőtt ",""))</f>
        <v/>
      </c>
      <c r="J1988" s="34" t="str">
        <f>IF(L1988="Nő","",IF(Excel_BuiltIn__FilterDatabase__1[[#This Row],[Kor]]&gt;49=AND(Excel_BuiltIn__FilterDatabase__1[[#This Row],[Kor]]&lt;=59),"Senior ",""))</f>
        <v/>
      </c>
      <c r="K1988" s="34" t="str">
        <f>IF(L1988="Nő","",IF(Excel_BuiltIn__FilterDatabase__1[[#This Row],[Kor]]&gt;=60,"Super.s ",""))</f>
        <v xml:space="preserve">Super.s </v>
      </c>
      <c r="L1988" s="34" t="str">
        <f>IF(Excel_BuiltIn__FilterDatabase__1[[#This Row],[Nem]]="Nő","Lady","")</f>
        <v/>
      </c>
    </row>
    <row r="1989" spans="1:12" s="1" customFormat="1" ht="13.8">
      <c r="A1989" s="28">
        <v>6326</v>
      </c>
      <c r="B1989" s="28" t="s">
        <v>1716</v>
      </c>
      <c r="C1989" s="44" t="s">
        <v>950</v>
      </c>
      <c r="D1989" s="45"/>
      <c r="E1989" s="33" t="str">
        <f>IF(D1989&gt;0,($N$2-Excel_BuiltIn__FilterDatabase__1[[#This Row],[Szül Év.Hó.Nap]])/365.25,"0")</f>
        <v>0</v>
      </c>
      <c r="F1989" s="40"/>
      <c r="G1989" s="34" t="str">
        <f>CONCATENATE(H1989,Excel_BuiltIn__FilterDatabase__1[[#This Row],[Felnőtt]],Excel_BuiltIn__FilterDatabase__1[[#This Row],[Senior]],Excel_BuiltIn__FilterDatabase__1[[#This Row],[Super.s]],L1989)</f>
        <v xml:space="preserve">Super.s </v>
      </c>
      <c r="H1989" s="34" t="str">
        <f>IF(L1989="Nő","",IF(Excel_BuiltIn__FilterDatabase__1[[#This Row],[Kor]]&gt;=1=AND(Excel_BuiltIn__FilterDatabase__1[[#This Row],[Kor]]&lt;18),"Junior ",""))</f>
        <v/>
      </c>
      <c r="I1989" s="34" t="str">
        <f>IF(L1989="Nő","",IF(Excel_BuiltIn__FilterDatabase__1[[#This Row],[Kor]]&gt;=18=AND(Excel_BuiltIn__FilterDatabase__1[[#This Row],[Kor]]&lt;=49),"Felnőtt ",""))</f>
        <v/>
      </c>
      <c r="J1989" s="34" t="str">
        <f>IF(L1989="Nő","",IF(Excel_BuiltIn__FilterDatabase__1[[#This Row],[Kor]]&gt;49=AND(Excel_BuiltIn__FilterDatabase__1[[#This Row],[Kor]]&lt;=59),"Senior ",""))</f>
        <v/>
      </c>
      <c r="K1989" s="34" t="str">
        <f>IF(L1989="Nő","",IF(Excel_BuiltIn__FilterDatabase__1[[#This Row],[Kor]]&gt;=60,"Super.s ",""))</f>
        <v xml:space="preserve">Super.s </v>
      </c>
      <c r="L1989" s="34" t="str">
        <f>IF(Excel_BuiltIn__FilterDatabase__1[[#This Row],[Nem]]="Nő","Lady","")</f>
        <v/>
      </c>
    </row>
    <row r="1990" spans="1:12" s="1" customFormat="1" ht="13.8">
      <c r="A1990" s="28">
        <v>6333</v>
      </c>
      <c r="B1990" s="28" t="s">
        <v>1717</v>
      </c>
      <c r="C1990" s="44" t="s">
        <v>986</v>
      </c>
      <c r="D1990" s="45"/>
      <c r="E1990" s="33" t="str">
        <f>IF(D1990&gt;0,($N$2-Excel_BuiltIn__FilterDatabase__1[[#This Row],[Szül Év.Hó.Nap]])/365.25,"0")</f>
        <v>0</v>
      </c>
      <c r="F1990" s="40"/>
      <c r="G1990" s="34" t="str">
        <f>CONCATENATE(H1990,Excel_BuiltIn__FilterDatabase__1[[#This Row],[Felnőtt]],Excel_BuiltIn__FilterDatabase__1[[#This Row],[Senior]],Excel_BuiltIn__FilterDatabase__1[[#This Row],[Super.s]],L1990)</f>
        <v xml:space="preserve">Super.s </v>
      </c>
      <c r="H1990" s="34" t="str">
        <f>IF(L1990="Nő","",IF(Excel_BuiltIn__FilterDatabase__1[[#This Row],[Kor]]&gt;=1=AND(Excel_BuiltIn__FilterDatabase__1[[#This Row],[Kor]]&lt;18),"Junior ",""))</f>
        <v/>
      </c>
      <c r="I1990" s="34" t="str">
        <f>IF(L1990="Nő","",IF(Excel_BuiltIn__FilterDatabase__1[[#This Row],[Kor]]&gt;=18=AND(Excel_BuiltIn__FilterDatabase__1[[#This Row],[Kor]]&lt;=49),"Felnőtt ",""))</f>
        <v/>
      </c>
      <c r="J1990" s="34" t="str">
        <f>IF(L1990="Nő","",IF(Excel_BuiltIn__FilterDatabase__1[[#This Row],[Kor]]&gt;49=AND(Excel_BuiltIn__FilterDatabase__1[[#This Row],[Kor]]&lt;=59),"Senior ",""))</f>
        <v/>
      </c>
      <c r="K1990" s="34" t="str">
        <f>IF(L1990="Nő","",IF(Excel_BuiltIn__FilterDatabase__1[[#This Row],[Kor]]&gt;=60,"Super.s ",""))</f>
        <v xml:space="preserve">Super.s </v>
      </c>
      <c r="L1990" s="34" t="str">
        <f>IF(Excel_BuiltIn__FilterDatabase__1[[#This Row],[Nem]]="Nő","Lady","")</f>
        <v/>
      </c>
    </row>
    <row r="1991" spans="1:12" s="1" customFormat="1" ht="13.8">
      <c r="A1991" s="28">
        <v>6336</v>
      </c>
      <c r="B1991" s="28" t="s">
        <v>1718</v>
      </c>
      <c r="C1991" s="44" t="s">
        <v>942</v>
      </c>
      <c r="D1991" s="45"/>
      <c r="E1991" s="33" t="str">
        <f>IF(D1991&gt;0,($N$2-Excel_BuiltIn__FilterDatabase__1[[#This Row],[Szül Év.Hó.Nap]])/365.25,"0")</f>
        <v>0</v>
      </c>
      <c r="F1991" s="40"/>
      <c r="G1991" s="34" t="str">
        <f>CONCATENATE(H1991,Excel_BuiltIn__FilterDatabase__1[[#This Row],[Felnőtt]],Excel_BuiltIn__FilterDatabase__1[[#This Row],[Senior]],Excel_BuiltIn__FilterDatabase__1[[#This Row],[Super.s]],L1991)</f>
        <v xml:space="preserve">Super.s </v>
      </c>
      <c r="H1991" s="34" t="str">
        <f>IF(L1991="Nő","",IF(Excel_BuiltIn__FilterDatabase__1[[#This Row],[Kor]]&gt;=1=AND(Excel_BuiltIn__FilterDatabase__1[[#This Row],[Kor]]&lt;18),"Junior ",""))</f>
        <v/>
      </c>
      <c r="I1991" s="34" t="str">
        <f>IF(L1991="Nő","",IF(Excel_BuiltIn__FilterDatabase__1[[#This Row],[Kor]]&gt;=18=AND(Excel_BuiltIn__FilterDatabase__1[[#This Row],[Kor]]&lt;=49),"Felnőtt ",""))</f>
        <v/>
      </c>
      <c r="J1991" s="34" t="str">
        <f>IF(L1991="Nő","",IF(Excel_BuiltIn__FilterDatabase__1[[#This Row],[Kor]]&gt;49=AND(Excel_BuiltIn__FilterDatabase__1[[#This Row],[Kor]]&lt;=59),"Senior ",""))</f>
        <v/>
      </c>
      <c r="K1991" s="34" t="str">
        <f>IF(L1991="Nő","",IF(Excel_BuiltIn__FilterDatabase__1[[#This Row],[Kor]]&gt;=60,"Super.s ",""))</f>
        <v xml:space="preserve">Super.s </v>
      </c>
      <c r="L1991" s="34" t="str">
        <f>IF(Excel_BuiltIn__FilterDatabase__1[[#This Row],[Nem]]="Nő","Lady","")</f>
        <v/>
      </c>
    </row>
    <row r="1992" spans="1:12" s="1" customFormat="1" ht="27.6">
      <c r="A1992" s="28">
        <v>6337</v>
      </c>
      <c r="B1992" s="28" t="s">
        <v>2724</v>
      </c>
      <c r="C1992" s="44" t="s">
        <v>942</v>
      </c>
      <c r="D1992" s="45"/>
      <c r="E1992" s="33" t="str">
        <f>IF(D1992&gt;0,($N$2-Excel_BuiltIn__FilterDatabase__1[[#This Row],[Szül Év.Hó.Nap]])/365.25,"0")</f>
        <v>0</v>
      </c>
      <c r="F1992" s="40"/>
      <c r="G1992" s="34" t="str">
        <f>CONCATENATE(H1992,Excel_BuiltIn__FilterDatabase__1[[#This Row],[Felnőtt]],Excel_BuiltIn__FilterDatabase__1[[#This Row],[Senior]],Excel_BuiltIn__FilterDatabase__1[[#This Row],[Super.s]],L1992)</f>
        <v xml:space="preserve">Super.s </v>
      </c>
      <c r="H1992" s="34" t="str">
        <f>IF(L1992="Nő","",IF(Excel_BuiltIn__FilterDatabase__1[[#This Row],[Kor]]&gt;=1=AND(Excel_BuiltIn__FilterDatabase__1[[#This Row],[Kor]]&lt;18),"Junior ",""))</f>
        <v/>
      </c>
      <c r="I1992" s="34" t="str">
        <f>IF(L1992="Nő","",IF(Excel_BuiltIn__FilterDatabase__1[[#This Row],[Kor]]&gt;=18=AND(Excel_BuiltIn__FilterDatabase__1[[#This Row],[Kor]]&lt;=49),"Felnőtt ",""))</f>
        <v/>
      </c>
      <c r="J1992" s="34" t="str">
        <f>IF(L1992="Nő","",IF(Excel_BuiltIn__FilterDatabase__1[[#This Row],[Kor]]&gt;49=AND(Excel_BuiltIn__FilterDatabase__1[[#This Row],[Kor]]&lt;=59),"Senior ",""))</f>
        <v/>
      </c>
      <c r="K1992" s="34" t="str">
        <f>IF(L1992="Nő","",IF(Excel_BuiltIn__FilterDatabase__1[[#This Row],[Kor]]&gt;=60,"Super.s ",""))</f>
        <v xml:space="preserve">Super.s </v>
      </c>
      <c r="L1992" s="34" t="str">
        <f>IF(Excel_BuiltIn__FilterDatabase__1[[#This Row],[Nem]]="Nő","Lady","")</f>
        <v/>
      </c>
    </row>
    <row r="1993" spans="1:12" s="1" customFormat="1" ht="27.6">
      <c r="A1993" s="28">
        <v>6338</v>
      </c>
      <c r="B1993" s="28" t="s">
        <v>2725</v>
      </c>
      <c r="C1993" s="44" t="s">
        <v>986</v>
      </c>
      <c r="D1993" s="45"/>
      <c r="E1993" s="33" t="str">
        <f>IF(D1993&gt;0,($N$2-Excel_BuiltIn__FilterDatabase__1[[#This Row],[Szül Év.Hó.Nap]])/365.25,"0")</f>
        <v>0</v>
      </c>
      <c r="F1993" s="40"/>
      <c r="G1993" s="34" t="str">
        <f>CONCATENATE(H1993,Excel_BuiltIn__FilterDatabase__1[[#This Row],[Felnőtt]],Excel_BuiltIn__FilterDatabase__1[[#This Row],[Senior]],Excel_BuiltIn__FilterDatabase__1[[#This Row],[Super.s]],L1993)</f>
        <v xml:space="preserve">Super.s </v>
      </c>
      <c r="H1993" s="34" t="str">
        <f>IF(L1993="Nő","",IF(Excel_BuiltIn__FilterDatabase__1[[#This Row],[Kor]]&gt;=1=AND(Excel_BuiltIn__FilterDatabase__1[[#This Row],[Kor]]&lt;18),"Junior ",""))</f>
        <v/>
      </c>
      <c r="I1993" s="34" t="str">
        <f>IF(L1993="Nő","",IF(Excel_BuiltIn__FilterDatabase__1[[#This Row],[Kor]]&gt;=18=AND(Excel_BuiltIn__FilterDatabase__1[[#This Row],[Kor]]&lt;=49),"Felnőtt ",""))</f>
        <v/>
      </c>
      <c r="J1993" s="34" t="str">
        <f>IF(L1993="Nő","",IF(Excel_BuiltIn__FilterDatabase__1[[#This Row],[Kor]]&gt;49=AND(Excel_BuiltIn__FilterDatabase__1[[#This Row],[Kor]]&lt;=59),"Senior ",""))</f>
        <v/>
      </c>
      <c r="K1993" s="34" t="str">
        <f>IF(L1993="Nő","",IF(Excel_BuiltIn__FilterDatabase__1[[#This Row],[Kor]]&gt;=60,"Super.s ",""))</f>
        <v xml:space="preserve">Super.s </v>
      </c>
      <c r="L1993" s="34" t="str">
        <f>IF(Excel_BuiltIn__FilterDatabase__1[[#This Row],[Nem]]="Nő","Lady","")</f>
        <v/>
      </c>
    </row>
    <row r="1994" spans="1:12" s="1" customFormat="1" ht="27.6">
      <c r="A1994" s="28">
        <v>6339</v>
      </c>
      <c r="B1994" s="28" t="s">
        <v>1719</v>
      </c>
      <c r="C1994" s="44" t="s">
        <v>27</v>
      </c>
      <c r="D1994" s="45"/>
      <c r="E1994" s="33" t="str">
        <f>IF(D1994&gt;0,($N$2-Excel_BuiltIn__FilterDatabase__1[[#This Row],[Szül Év.Hó.Nap]])/365.25,"0")</f>
        <v>0</v>
      </c>
      <c r="F1994" s="40"/>
      <c r="G1994" s="34" t="str">
        <f>CONCATENATE(H1994,Excel_BuiltIn__FilterDatabase__1[[#This Row],[Felnőtt]],Excel_BuiltIn__FilterDatabase__1[[#This Row],[Senior]],Excel_BuiltIn__FilterDatabase__1[[#This Row],[Super.s]],L1994)</f>
        <v xml:space="preserve">Super.s </v>
      </c>
      <c r="H1994" s="34" t="str">
        <f>IF(L1994="Nő","",IF(Excel_BuiltIn__FilterDatabase__1[[#This Row],[Kor]]&gt;=1=AND(Excel_BuiltIn__FilterDatabase__1[[#This Row],[Kor]]&lt;18),"Junior ",""))</f>
        <v/>
      </c>
      <c r="I1994" s="34" t="str">
        <f>IF(L1994="Nő","",IF(Excel_BuiltIn__FilterDatabase__1[[#This Row],[Kor]]&gt;=18=AND(Excel_BuiltIn__FilterDatabase__1[[#This Row],[Kor]]&lt;=49),"Felnőtt ",""))</f>
        <v/>
      </c>
      <c r="J1994" s="34" t="str">
        <f>IF(L1994="Nő","",IF(Excel_BuiltIn__FilterDatabase__1[[#This Row],[Kor]]&gt;49=AND(Excel_BuiltIn__FilterDatabase__1[[#This Row],[Kor]]&lt;=59),"Senior ",""))</f>
        <v/>
      </c>
      <c r="K1994" s="34" t="str">
        <f>IF(L1994="Nő","",IF(Excel_BuiltIn__FilterDatabase__1[[#This Row],[Kor]]&gt;=60,"Super.s ",""))</f>
        <v xml:space="preserve">Super.s </v>
      </c>
      <c r="L1994" s="34" t="str">
        <f>IF(Excel_BuiltIn__FilterDatabase__1[[#This Row],[Nem]]="Nő","Lady","")</f>
        <v/>
      </c>
    </row>
    <row r="1995" spans="1:12" s="1" customFormat="1" ht="13.8">
      <c r="A1995" s="28">
        <v>6343</v>
      </c>
      <c r="B1995" s="28" t="s">
        <v>1720</v>
      </c>
      <c r="C1995" s="44" t="s">
        <v>2707</v>
      </c>
      <c r="D1995" s="45"/>
      <c r="E1995" s="33" t="str">
        <f>IF(D1995&gt;0,($N$2-Excel_BuiltIn__FilterDatabase__1[[#This Row],[Szül Év.Hó.Nap]])/365.25,"0")</f>
        <v>0</v>
      </c>
      <c r="F1995" s="40"/>
      <c r="G1995" s="34" t="str">
        <f>CONCATENATE(H1995,Excel_BuiltIn__FilterDatabase__1[[#This Row],[Felnőtt]],Excel_BuiltIn__FilterDatabase__1[[#This Row],[Senior]],Excel_BuiltIn__FilterDatabase__1[[#This Row],[Super.s]],L1995)</f>
        <v xml:space="preserve">Super.s </v>
      </c>
      <c r="H1995" s="34" t="str">
        <f>IF(L1995="Nő","",IF(Excel_BuiltIn__FilterDatabase__1[[#This Row],[Kor]]&gt;=1=AND(Excel_BuiltIn__FilterDatabase__1[[#This Row],[Kor]]&lt;18),"Junior ",""))</f>
        <v/>
      </c>
      <c r="I1995" s="34" t="str">
        <f>IF(L1995="Nő","",IF(Excel_BuiltIn__FilterDatabase__1[[#This Row],[Kor]]&gt;=18=AND(Excel_BuiltIn__FilterDatabase__1[[#This Row],[Kor]]&lt;=49),"Felnőtt ",""))</f>
        <v/>
      </c>
      <c r="J1995" s="34" t="str">
        <f>IF(L1995="Nő","",IF(Excel_BuiltIn__FilterDatabase__1[[#This Row],[Kor]]&gt;49=AND(Excel_BuiltIn__FilterDatabase__1[[#This Row],[Kor]]&lt;=59),"Senior ",""))</f>
        <v/>
      </c>
      <c r="K1995" s="34" t="str">
        <f>IF(L1995="Nő","",IF(Excel_BuiltIn__FilterDatabase__1[[#This Row],[Kor]]&gt;=60,"Super.s ",""))</f>
        <v xml:space="preserve">Super.s </v>
      </c>
      <c r="L1995" s="34" t="str">
        <f>IF(Excel_BuiltIn__FilterDatabase__1[[#This Row],[Nem]]="Nő","Lady","")</f>
        <v/>
      </c>
    </row>
    <row r="1996" spans="1:12" s="1" customFormat="1" ht="13.8">
      <c r="A1996" s="28">
        <v>6344</v>
      </c>
      <c r="B1996" s="28" t="s">
        <v>2726</v>
      </c>
      <c r="C1996" s="44" t="s">
        <v>2481</v>
      </c>
      <c r="D1996" s="45"/>
      <c r="E1996" s="33" t="str">
        <f>IF(D1996&gt;0,($N$2-Excel_BuiltIn__FilterDatabase__1[[#This Row],[Szül Év.Hó.Nap]])/365.25,"0")</f>
        <v>0</v>
      </c>
      <c r="F1996" s="40"/>
      <c r="G1996" s="34" t="str">
        <f>CONCATENATE(H1996,Excel_BuiltIn__FilterDatabase__1[[#This Row],[Felnőtt]],Excel_BuiltIn__FilterDatabase__1[[#This Row],[Senior]],Excel_BuiltIn__FilterDatabase__1[[#This Row],[Super.s]],L1996)</f>
        <v xml:space="preserve">Super.s </v>
      </c>
      <c r="H1996" s="34" t="str">
        <f>IF(L1996="Nő","",IF(Excel_BuiltIn__FilterDatabase__1[[#This Row],[Kor]]&gt;=1=AND(Excel_BuiltIn__FilterDatabase__1[[#This Row],[Kor]]&lt;18),"Junior ",""))</f>
        <v/>
      </c>
      <c r="I1996" s="34" t="str">
        <f>IF(L1996="Nő","",IF(Excel_BuiltIn__FilterDatabase__1[[#This Row],[Kor]]&gt;=18=AND(Excel_BuiltIn__FilterDatabase__1[[#This Row],[Kor]]&lt;=49),"Felnőtt ",""))</f>
        <v/>
      </c>
      <c r="J1996" s="34" t="str">
        <f>IF(L1996="Nő","",IF(Excel_BuiltIn__FilterDatabase__1[[#This Row],[Kor]]&gt;49=AND(Excel_BuiltIn__FilterDatabase__1[[#This Row],[Kor]]&lt;=59),"Senior ",""))</f>
        <v/>
      </c>
      <c r="K1996" s="34" t="str">
        <f>IF(L1996="Nő","",IF(Excel_BuiltIn__FilterDatabase__1[[#This Row],[Kor]]&gt;=60,"Super.s ",""))</f>
        <v xml:space="preserve">Super.s </v>
      </c>
      <c r="L1996" s="34" t="str">
        <f>IF(Excel_BuiltIn__FilterDatabase__1[[#This Row],[Nem]]="Nő","Lady","")</f>
        <v/>
      </c>
    </row>
    <row r="1997" spans="1:12" s="1" customFormat="1" ht="13.8">
      <c r="A1997" s="28">
        <v>6348</v>
      </c>
      <c r="B1997" s="28" t="s">
        <v>1721</v>
      </c>
      <c r="C1997" s="44" t="s">
        <v>964</v>
      </c>
      <c r="D1997" s="45"/>
      <c r="E1997" s="33" t="str">
        <f>IF(D1997&gt;0,($N$2-Excel_BuiltIn__FilterDatabase__1[[#This Row],[Szül Év.Hó.Nap]])/365.25,"0")</f>
        <v>0</v>
      </c>
      <c r="F1997" s="40"/>
      <c r="G1997" s="34" t="str">
        <f>CONCATENATE(H1997,Excel_BuiltIn__FilterDatabase__1[[#This Row],[Felnőtt]],Excel_BuiltIn__FilterDatabase__1[[#This Row],[Senior]],Excel_BuiltIn__FilterDatabase__1[[#This Row],[Super.s]],L1997)</f>
        <v xml:space="preserve">Super.s </v>
      </c>
      <c r="H1997" s="34" t="str">
        <f>IF(L1997="Nő","",IF(Excel_BuiltIn__FilterDatabase__1[[#This Row],[Kor]]&gt;=1=AND(Excel_BuiltIn__FilterDatabase__1[[#This Row],[Kor]]&lt;18),"Junior ",""))</f>
        <v/>
      </c>
      <c r="I1997" s="34" t="str">
        <f>IF(L1997="Nő","",IF(Excel_BuiltIn__FilterDatabase__1[[#This Row],[Kor]]&gt;=18=AND(Excel_BuiltIn__FilterDatabase__1[[#This Row],[Kor]]&lt;=49),"Felnőtt ",""))</f>
        <v/>
      </c>
      <c r="J1997" s="34" t="str">
        <f>IF(L1997="Nő","",IF(Excel_BuiltIn__FilterDatabase__1[[#This Row],[Kor]]&gt;49=AND(Excel_BuiltIn__FilterDatabase__1[[#This Row],[Kor]]&lt;=59),"Senior ",""))</f>
        <v/>
      </c>
      <c r="K1997" s="34" t="str">
        <f>IF(L1997="Nő","",IF(Excel_BuiltIn__FilterDatabase__1[[#This Row],[Kor]]&gt;=60,"Super.s ",""))</f>
        <v xml:space="preserve">Super.s </v>
      </c>
      <c r="L1997" s="34" t="str">
        <f>IF(Excel_BuiltIn__FilterDatabase__1[[#This Row],[Nem]]="Nő","Lady","")</f>
        <v/>
      </c>
    </row>
    <row r="1998" spans="1:12" s="1" customFormat="1" ht="13.8">
      <c r="A1998" s="28">
        <v>6349</v>
      </c>
      <c r="B1998" s="28" t="s">
        <v>2727</v>
      </c>
      <c r="C1998" s="44" t="s">
        <v>986</v>
      </c>
      <c r="D1998" s="45"/>
      <c r="E1998" s="33" t="str">
        <f>IF(D1998&gt;0,($N$2-Excel_BuiltIn__FilterDatabase__1[[#This Row],[Szül Év.Hó.Nap]])/365.25,"0")</f>
        <v>0</v>
      </c>
      <c r="F1998" s="40"/>
      <c r="G1998" s="34" t="str">
        <f>CONCATENATE(H1998,Excel_BuiltIn__FilterDatabase__1[[#This Row],[Felnőtt]],Excel_BuiltIn__FilterDatabase__1[[#This Row],[Senior]],Excel_BuiltIn__FilterDatabase__1[[#This Row],[Super.s]],L1998)</f>
        <v xml:space="preserve">Super.s </v>
      </c>
      <c r="H1998" s="34" t="str">
        <f>IF(L1998="Nő","",IF(Excel_BuiltIn__FilterDatabase__1[[#This Row],[Kor]]&gt;=1=AND(Excel_BuiltIn__FilterDatabase__1[[#This Row],[Kor]]&lt;18),"Junior ",""))</f>
        <v/>
      </c>
      <c r="I1998" s="34" t="str">
        <f>IF(L1998="Nő","",IF(Excel_BuiltIn__FilterDatabase__1[[#This Row],[Kor]]&gt;=18=AND(Excel_BuiltIn__FilterDatabase__1[[#This Row],[Kor]]&lt;=49),"Felnőtt ",""))</f>
        <v/>
      </c>
      <c r="J1998" s="34" t="str">
        <f>IF(L1998="Nő","",IF(Excel_BuiltIn__FilterDatabase__1[[#This Row],[Kor]]&gt;49=AND(Excel_BuiltIn__FilterDatabase__1[[#This Row],[Kor]]&lt;=59),"Senior ",""))</f>
        <v/>
      </c>
      <c r="K1998" s="34" t="str">
        <f>IF(L1998="Nő","",IF(Excel_BuiltIn__FilterDatabase__1[[#This Row],[Kor]]&gt;=60,"Super.s ",""))</f>
        <v xml:space="preserve">Super.s </v>
      </c>
      <c r="L1998" s="34" t="str">
        <f>IF(Excel_BuiltIn__FilterDatabase__1[[#This Row],[Nem]]="Nő","Lady","")</f>
        <v/>
      </c>
    </row>
    <row r="1999" spans="1:12" s="1" customFormat="1" ht="13.8">
      <c r="A1999" s="28">
        <v>6350</v>
      </c>
      <c r="B1999" s="28" t="s">
        <v>1722</v>
      </c>
      <c r="C1999" s="44" t="s">
        <v>986</v>
      </c>
      <c r="D1999" s="45"/>
      <c r="E1999" s="33" t="str">
        <f>IF(D1999&gt;0,($N$2-Excel_BuiltIn__FilterDatabase__1[[#This Row],[Szül Év.Hó.Nap]])/365.25,"0")</f>
        <v>0</v>
      </c>
      <c r="F1999" s="40"/>
      <c r="G1999" s="34" t="str">
        <f>CONCATENATE(H1999,Excel_BuiltIn__FilterDatabase__1[[#This Row],[Felnőtt]],Excel_BuiltIn__FilterDatabase__1[[#This Row],[Senior]],Excel_BuiltIn__FilterDatabase__1[[#This Row],[Super.s]],L1999)</f>
        <v xml:space="preserve">Super.s </v>
      </c>
      <c r="H1999" s="34" t="str">
        <f>IF(L1999="Nő","",IF(Excel_BuiltIn__FilterDatabase__1[[#This Row],[Kor]]&gt;=1=AND(Excel_BuiltIn__FilterDatabase__1[[#This Row],[Kor]]&lt;18),"Junior ",""))</f>
        <v/>
      </c>
      <c r="I1999" s="34" t="str">
        <f>IF(L1999="Nő","",IF(Excel_BuiltIn__FilterDatabase__1[[#This Row],[Kor]]&gt;=18=AND(Excel_BuiltIn__FilterDatabase__1[[#This Row],[Kor]]&lt;=49),"Felnőtt ",""))</f>
        <v/>
      </c>
      <c r="J1999" s="34" t="str">
        <f>IF(L1999="Nő","",IF(Excel_BuiltIn__FilterDatabase__1[[#This Row],[Kor]]&gt;49=AND(Excel_BuiltIn__FilterDatabase__1[[#This Row],[Kor]]&lt;=59),"Senior ",""))</f>
        <v/>
      </c>
      <c r="K1999" s="34" t="str">
        <f>IF(L1999="Nő","",IF(Excel_BuiltIn__FilterDatabase__1[[#This Row],[Kor]]&gt;=60,"Super.s ",""))</f>
        <v xml:space="preserve">Super.s </v>
      </c>
      <c r="L1999" s="34" t="str">
        <f>IF(Excel_BuiltIn__FilterDatabase__1[[#This Row],[Nem]]="Nő","Lady","")</f>
        <v/>
      </c>
    </row>
    <row r="2000" spans="1:12" s="1" customFormat="1" ht="13.8">
      <c r="A2000" s="28">
        <v>6352</v>
      </c>
      <c r="B2000" s="28" t="s">
        <v>1723</v>
      </c>
      <c r="C2000" s="44" t="s">
        <v>962</v>
      </c>
      <c r="D2000" s="45"/>
      <c r="E2000" s="33" t="str">
        <f>IF(D2000&gt;0,($N$2-Excel_BuiltIn__FilterDatabase__1[[#This Row],[Szül Év.Hó.Nap]])/365.25,"0")</f>
        <v>0</v>
      </c>
      <c r="F2000" s="40"/>
      <c r="G2000" s="34" t="str">
        <f>CONCATENATE(H2000,Excel_BuiltIn__FilterDatabase__1[[#This Row],[Felnőtt]],Excel_BuiltIn__FilterDatabase__1[[#This Row],[Senior]],Excel_BuiltIn__FilterDatabase__1[[#This Row],[Super.s]],L2000)</f>
        <v xml:space="preserve">Super.s </v>
      </c>
      <c r="H2000" s="34" t="str">
        <f>IF(L2000="Nő","",IF(Excel_BuiltIn__FilterDatabase__1[[#This Row],[Kor]]&gt;=1=AND(Excel_BuiltIn__FilterDatabase__1[[#This Row],[Kor]]&lt;18),"Junior ",""))</f>
        <v/>
      </c>
      <c r="I2000" s="34" t="str">
        <f>IF(L2000="Nő","",IF(Excel_BuiltIn__FilterDatabase__1[[#This Row],[Kor]]&gt;=18=AND(Excel_BuiltIn__FilterDatabase__1[[#This Row],[Kor]]&lt;=49),"Felnőtt ",""))</f>
        <v/>
      </c>
      <c r="J2000" s="34" t="str">
        <f>IF(L2000="Nő","",IF(Excel_BuiltIn__FilterDatabase__1[[#This Row],[Kor]]&gt;49=AND(Excel_BuiltIn__FilterDatabase__1[[#This Row],[Kor]]&lt;=59),"Senior ",""))</f>
        <v/>
      </c>
      <c r="K2000" s="34" t="str">
        <f>IF(L2000="Nő","",IF(Excel_BuiltIn__FilterDatabase__1[[#This Row],[Kor]]&gt;=60,"Super.s ",""))</f>
        <v xml:space="preserve">Super.s </v>
      </c>
      <c r="L2000" s="34" t="str">
        <f>IF(Excel_BuiltIn__FilterDatabase__1[[#This Row],[Nem]]="Nő","Lady","")</f>
        <v/>
      </c>
    </row>
    <row r="2001" spans="1:12" s="1" customFormat="1" ht="13.8">
      <c r="A2001" s="28">
        <v>6355</v>
      </c>
      <c r="B2001" s="28" t="s">
        <v>1724</v>
      </c>
      <c r="C2001" s="44" t="s">
        <v>640</v>
      </c>
      <c r="D2001" s="45"/>
      <c r="E2001" s="33" t="str">
        <f>IF(D2001&gt;0,($N$2-Excel_BuiltIn__FilterDatabase__1[[#This Row],[Szül Év.Hó.Nap]])/365.25,"0")</f>
        <v>0</v>
      </c>
      <c r="F2001" s="40"/>
      <c r="G2001" s="34" t="str">
        <f>CONCATENATE(H2001,Excel_BuiltIn__FilterDatabase__1[[#This Row],[Felnőtt]],Excel_BuiltIn__FilterDatabase__1[[#This Row],[Senior]],Excel_BuiltIn__FilterDatabase__1[[#This Row],[Super.s]],L2001)</f>
        <v xml:space="preserve">Super.s </v>
      </c>
      <c r="H2001" s="34" t="str">
        <f>IF(L2001="Nő","",IF(Excel_BuiltIn__FilterDatabase__1[[#This Row],[Kor]]&gt;=1=AND(Excel_BuiltIn__FilterDatabase__1[[#This Row],[Kor]]&lt;18),"Junior ",""))</f>
        <v/>
      </c>
      <c r="I2001" s="34" t="str">
        <f>IF(L2001="Nő","",IF(Excel_BuiltIn__FilterDatabase__1[[#This Row],[Kor]]&gt;=18=AND(Excel_BuiltIn__FilterDatabase__1[[#This Row],[Kor]]&lt;=49),"Felnőtt ",""))</f>
        <v/>
      </c>
      <c r="J2001" s="34" t="str">
        <f>IF(L2001="Nő","",IF(Excel_BuiltIn__FilterDatabase__1[[#This Row],[Kor]]&gt;49=AND(Excel_BuiltIn__FilterDatabase__1[[#This Row],[Kor]]&lt;=59),"Senior ",""))</f>
        <v/>
      </c>
      <c r="K2001" s="34" t="str">
        <f>IF(L2001="Nő","",IF(Excel_BuiltIn__FilterDatabase__1[[#This Row],[Kor]]&gt;=60,"Super.s ",""))</f>
        <v xml:space="preserve">Super.s </v>
      </c>
      <c r="L2001" s="34" t="str">
        <f>IF(Excel_BuiltIn__FilterDatabase__1[[#This Row],[Nem]]="Nő","Lady","")</f>
        <v/>
      </c>
    </row>
    <row r="2002" spans="1:12" s="1" customFormat="1" ht="13.8">
      <c r="A2002" s="28">
        <v>6358</v>
      </c>
      <c r="B2002" s="28" t="s">
        <v>1725</v>
      </c>
      <c r="C2002" s="44" t="s">
        <v>589</v>
      </c>
      <c r="D2002" s="45"/>
      <c r="E2002" s="33" t="str">
        <f>IF(D2002&gt;0,($N$2-Excel_BuiltIn__FilterDatabase__1[[#This Row],[Szül Év.Hó.Nap]])/365.25,"0")</f>
        <v>0</v>
      </c>
      <c r="F2002" s="40"/>
      <c r="G2002" s="34" t="str">
        <f>CONCATENATE(H2002,Excel_BuiltIn__FilterDatabase__1[[#This Row],[Felnőtt]],Excel_BuiltIn__FilterDatabase__1[[#This Row],[Senior]],Excel_BuiltIn__FilterDatabase__1[[#This Row],[Super.s]],L2002)</f>
        <v xml:space="preserve">Super.s </v>
      </c>
      <c r="H2002" s="34" t="str">
        <f>IF(L2002="Nő","",IF(Excel_BuiltIn__FilterDatabase__1[[#This Row],[Kor]]&gt;=1=AND(Excel_BuiltIn__FilterDatabase__1[[#This Row],[Kor]]&lt;18),"Junior ",""))</f>
        <v/>
      </c>
      <c r="I2002" s="34" t="str">
        <f>IF(L2002="Nő","",IF(Excel_BuiltIn__FilterDatabase__1[[#This Row],[Kor]]&gt;=18=AND(Excel_BuiltIn__FilterDatabase__1[[#This Row],[Kor]]&lt;=49),"Felnőtt ",""))</f>
        <v/>
      </c>
      <c r="J2002" s="34" t="str">
        <f>IF(L2002="Nő","",IF(Excel_BuiltIn__FilterDatabase__1[[#This Row],[Kor]]&gt;49=AND(Excel_BuiltIn__FilterDatabase__1[[#This Row],[Kor]]&lt;=59),"Senior ",""))</f>
        <v/>
      </c>
      <c r="K2002" s="34" t="str">
        <f>IF(L2002="Nő","",IF(Excel_BuiltIn__FilterDatabase__1[[#This Row],[Kor]]&gt;=60,"Super.s ",""))</f>
        <v xml:space="preserve">Super.s </v>
      </c>
      <c r="L2002" s="34" t="str">
        <f>IF(Excel_BuiltIn__FilterDatabase__1[[#This Row],[Nem]]="Nő","Lady","")</f>
        <v/>
      </c>
    </row>
    <row r="2003" spans="1:12" s="1" customFormat="1" ht="13.8">
      <c r="A2003" s="28">
        <v>6362</v>
      </c>
      <c r="B2003" s="28" t="s">
        <v>1726</v>
      </c>
      <c r="C2003" s="44" t="s">
        <v>945</v>
      </c>
      <c r="D2003" s="45"/>
      <c r="E2003" s="33" t="str">
        <f>IF(D2003&gt;0,($N$2-Excel_BuiltIn__FilterDatabase__1[[#This Row],[Szül Év.Hó.Nap]])/365.25,"0")</f>
        <v>0</v>
      </c>
      <c r="F2003" s="40"/>
      <c r="G2003" s="34" t="str">
        <f>CONCATENATE(H2003,Excel_BuiltIn__FilterDatabase__1[[#This Row],[Felnőtt]],Excel_BuiltIn__FilterDatabase__1[[#This Row],[Senior]],Excel_BuiltIn__FilterDatabase__1[[#This Row],[Super.s]],L2003)</f>
        <v xml:space="preserve">Super.s </v>
      </c>
      <c r="H2003" s="34" t="str">
        <f>IF(L2003="Nő","",IF(Excel_BuiltIn__FilterDatabase__1[[#This Row],[Kor]]&gt;=1=AND(Excel_BuiltIn__FilterDatabase__1[[#This Row],[Kor]]&lt;18),"Junior ",""))</f>
        <v/>
      </c>
      <c r="I2003" s="34" t="str">
        <f>IF(L2003="Nő","",IF(Excel_BuiltIn__FilterDatabase__1[[#This Row],[Kor]]&gt;=18=AND(Excel_BuiltIn__FilterDatabase__1[[#This Row],[Kor]]&lt;=49),"Felnőtt ",""))</f>
        <v/>
      </c>
      <c r="J2003" s="34" t="str">
        <f>IF(L2003="Nő","",IF(Excel_BuiltIn__FilterDatabase__1[[#This Row],[Kor]]&gt;49=AND(Excel_BuiltIn__FilterDatabase__1[[#This Row],[Kor]]&lt;=59),"Senior ",""))</f>
        <v/>
      </c>
      <c r="K2003" s="34" t="str">
        <f>IF(L2003="Nő","",IF(Excel_BuiltIn__FilterDatabase__1[[#This Row],[Kor]]&gt;=60,"Super.s ",""))</f>
        <v xml:space="preserve">Super.s </v>
      </c>
      <c r="L2003" s="34" t="str">
        <f>IF(Excel_BuiltIn__FilterDatabase__1[[#This Row],[Nem]]="Nő","Lady","")</f>
        <v/>
      </c>
    </row>
    <row r="2004" spans="1:12" s="1" customFormat="1" ht="27.6">
      <c r="A2004" s="28">
        <v>6366</v>
      </c>
      <c r="B2004" s="28" t="s">
        <v>2728</v>
      </c>
      <c r="C2004" s="44" t="s">
        <v>1011</v>
      </c>
      <c r="D2004" s="45"/>
      <c r="E2004" s="33" t="str">
        <f>IF(D2004&gt;0,($N$2-Excel_BuiltIn__FilterDatabase__1[[#This Row],[Szül Év.Hó.Nap]])/365.25,"0")</f>
        <v>0</v>
      </c>
      <c r="F2004" s="40"/>
      <c r="G2004" s="34" t="str">
        <f>CONCATENATE(H2004,Excel_BuiltIn__FilterDatabase__1[[#This Row],[Felnőtt]],Excel_BuiltIn__FilterDatabase__1[[#This Row],[Senior]],Excel_BuiltIn__FilterDatabase__1[[#This Row],[Super.s]],L2004)</f>
        <v xml:space="preserve">Super.s </v>
      </c>
      <c r="H2004" s="34" t="str">
        <f>IF(L2004="Nő","",IF(Excel_BuiltIn__FilterDatabase__1[[#This Row],[Kor]]&gt;=1=AND(Excel_BuiltIn__FilterDatabase__1[[#This Row],[Kor]]&lt;18),"Junior ",""))</f>
        <v/>
      </c>
      <c r="I2004" s="34" t="str">
        <f>IF(L2004="Nő","",IF(Excel_BuiltIn__FilterDatabase__1[[#This Row],[Kor]]&gt;=18=AND(Excel_BuiltIn__FilterDatabase__1[[#This Row],[Kor]]&lt;=49),"Felnőtt ",""))</f>
        <v/>
      </c>
      <c r="J2004" s="34" t="str">
        <f>IF(L2004="Nő","",IF(Excel_BuiltIn__FilterDatabase__1[[#This Row],[Kor]]&gt;49=AND(Excel_BuiltIn__FilterDatabase__1[[#This Row],[Kor]]&lt;=59),"Senior ",""))</f>
        <v/>
      </c>
      <c r="K2004" s="34" t="str">
        <f>IF(L2004="Nő","",IF(Excel_BuiltIn__FilterDatabase__1[[#This Row],[Kor]]&gt;=60,"Super.s ",""))</f>
        <v xml:space="preserve">Super.s </v>
      </c>
      <c r="L2004" s="34" t="str">
        <f>IF(Excel_BuiltIn__FilterDatabase__1[[#This Row],[Nem]]="Nő","Lady","")</f>
        <v/>
      </c>
    </row>
    <row r="2005" spans="1:12" s="1" customFormat="1" ht="27.6">
      <c r="A2005" s="28">
        <v>6368</v>
      </c>
      <c r="B2005" s="28" t="s">
        <v>1727</v>
      </c>
      <c r="C2005" s="44" t="s">
        <v>947</v>
      </c>
      <c r="D2005" s="45"/>
      <c r="E2005" s="33" t="str">
        <f>IF(D2005&gt;0,($N$2-Excel_BuiltIn__FilterDatabase__1[[#This Row],[Szül Év.Hó.Nap]])/365.25,"0")</f>
        <v>0</v>
      </c>
      <c r="F2005" s="40"/>
      <c r="G2005" s="34" t="str">
        <f>CONCATENATE(H2005,Excel_BuiltIn__FilterDatabase__1[[#This Row],[Felnőtt]],Excel_BuiltIn__FilterDatabase__1[[#This Row],[Senior]],Excel_BuiltIn__FilterDatabase__1[[#This Row],[Super.s]],L2005)</f>
        <v xml:space="preserve">Super.s </v>
      </c>
      <c r="H2005" s="34" t="str">
        <f>IF(L2005="Nő","",IF(Excel_BuiltIn__FilterDatabase__1[[#This Row],[Kor]]&gt;=1=AND(Excel_BuiltIn__FilterDatabase__1[[#This Row],[Kor]]&lt;18),"Junior ",""))</f>
        <v/>
      </c>
      <c r="I2005" s="34" t="str">
        <f>IF(L2005="Nő","",IF(Excel_BuiltIn__FilterDatabase__1[[#This Row],[Kor]]&gt;=18=AND(Excel_BuiltIn__FilterDatabase__1[[#This Row],[Kor]]&lt;=49),"Felnőtt ",""))</f>
        <v/>
      </c>
      <c r="J2005" s="34" t="str">
        <f>IF(L2005="Nő","",IF(Excel_BuiltIn__FilterDatabase__1[[#This Row],[Kor]]&gt;49=AND(Excel_BuiltIn__FilterDatabase__1[[#This Row],[Kor]]&lt;=59),"Senior ",""))</f>
        <v/>
      </c>
      <c r="K2005" s="34" t="str">
        <f>IF(L2005="Nő","",IF(Excel_BuiltIn__FilterDatabase__1[[#This Row],[Kor]]&gt;=60,"Super.s ",""))</f>
        <v xml:space="preserve">Super.s </v>
      </c>
      <c r="L2005" s="34" t="str">
        <f>IF(Excel_BuiltIn__FilterDatabase__1[[#This Row],[Nem]]="Nő","Lady","")</f>
        <v/>
      </c>
    </row>
    <row r="2006" spans="1:12" s="1" customFormat="1" ht="13.8">
      <c r="A2006" s="28">
        <v>6370</v>
      </c>
      <c r="B2006" s="28" t="s">
        <v>1728</v>
      </c>
      <c r="C2006" s="44" t="s">
        <v>1529</v>
      </c>
      <c r="D2006" s="45"/>
      <c r="E2006" s="33" t="str">
        <f>IF(D2006&gt;0,($N$2-Excel_BuiltIn__FilterDatabase__1[[#This Row],[Szül Év.Hó.Nap]])/365.25,"0")</f>
        <v>0</v>
      </c>
      <c r="F2006" s="40"/>
      <c r="G2006" s="34" t="str">
        <f>CONCATENATE(H2006,Excel_BuiltIn__FilterDatabase__1[[#This Row],[Felnőtt]],Excel_BuiltIn__FilterDatabase__1[[#This Row],[Senior]],Excel_BuiltIn__FilterDatabase__1[[#This Row],[Super.s]],L2006)</f>
        <v xml:space="preserve">Super.s </v>
      </c>
      <c r="H2006" s="34" t="str">
        <f>IF(L2006="Nő","",IF(Excel_BuiltIn__FilterDatabase__1[[#This Row],[Kor]]&gt;=1=AND(Excel_BuiltIn__FilterDatabase__1[[#This Row],[Kor]]&lt;18),"Junior ",""))</f>
        <v/>
      </c>
      <c r="I2006" s="34" t="str">
        <f>IF(L2006="Nő","",IF(Excel_BuiltIn__FilterDatabase__1[[#This Row],[Kor]]&gt;=18=AND(Excel_BuiltIn__FilterDatabase__1[[#This Row],[Kor]]&lt;=49),"Felnőtt ",""))</f>
        <v/>
      </c>
      <c r="J2006" s="34" t="str">
        <f>IF(L2006="Nő","",IF(Excel_BuiltIn__FilterDatabase__1[[#This Row],[Kor]]&gt;49=AND(Excel_BuiltIn__FilterDatabase__1[[#This Row],[Kor]]&lt;=59),"Senior ",""))</f>
        <v/>
      </c>
      <c r="K2006" s="34" t="str">
        <f>IF(L2006="Nő","",IF(Excel_BuiltIn__FilterDatabase__1[[#This Row],[Kor]]&gt;=60,"Super.s ",""))</f>
        <v xml:space="preserve">Super.s </v>
      </c>
      <c r="L2006" s="34" t="str">
        <f>IF(Excel_BuiltIn__FilterDatabase__1[[#This Row],[Nem]]="Nő","Lady","")</f>
        <v/>
      </c>
    </row>
    <row r="2007" spans="1:12" s="1" customFormat="1" ht="13.8">
      <c r="A2007" s="28">
        <v>6374</v>
      </c>
      <c r="B2007" s="28" t="s">
        <v>1729</v>
      </c>
      <c r="C2007" s="44" t="s">
        <v>1529</v>
      </c>
      <c r="D2007" s="45"/>
      <c r="E2007" s="33" t="str">
        <f>IF(D2007&gt;0,($N$2-Excel_BuiltIn__FilterDatabase__1[[#This Row],[Szül Év.Hó.Nap]])/365.25,"0")</f>
        <v>0</v>
      </c>
      <c r="F2007" s="40"/>
      <c r="G2007" s="34" t="str">
        <f>CONCATENATE(H2007,Excel_BuiltIn__FilterDatabase__1[[#This Row],[Felnőtt]],Excel_BuiltIn__FilterDatabase__1[[#This Row],[Senior]],Excel_BuiltIn__FilterDatabase__1[[#This Row],[Super.s]],L2007)</f>
        <v xml:space="preserve">Super.s </v>
      </c>
      <c r="H2007" s="34" t="str">
        <f>IF(L2007="Nő","",IF(Excel_BuiltIn__FilterDatabase__1[[#This Row],[Kor]]&gt;=1=AND(Excel_BuiltIn__FilterDatabase__1[[#This Row],[Kor]]&lt;18),"Junior ",""))</f>
        <v/>
      </c>
      <c r="I2007" s="34" t="str">
        <f>IF(L2007="Nő","",IF(Excel_BuiltIn__FilterDatabase__1[[#This Row],[Kor]]&gt;=18=AND(Excel_BuiltIn__FilterDatabase__1[[#This Row],[Kor]]&lt;=49),"Felnőtt ",""))</f>
        <v/>
      </c>
      <c r="J2007" s="34" t="str">
        <f>IF(L2007="Nő","",IF(Excel_BuiltIn__FilterDatabase__1[[#This Row],[Kor]]&gt;49=AND(Excel_BuiltIn__FilterDatabase__1[[#This Row],[Kor]]&lt;=59),"Senior ",""))</f>
        <v/>
      </c>
      <c r="K2007" s="34" t="str">
        <f>IF(L2007="Nő","",IF(Excel_BuiltIn__FilterDatabase__1[[#This Row],[Kor]]&gt;=60,"Super.s ",""))</f>
        <v xml:space="preserve">Super.s </v>
      </c>
      <c r="L2007" s="34" t="str">
        <f>IF(Excel_BuiltIn__FilterDatabase__1[[#This Row],[Nem]]="Nő","Lady","")</f>
        <v/>
      </c>
    </row>
    <row r="2008" spans="1:12" s="1" customFormat="1" ht="27.6">
      <c r="A2008" s="28">
        <v>6375</v>
      </c>
      <c r="B2008" s="28" t="s">
        <v>2729</v>
      </c>
      <c r="C2008" s="44" t="s">
        <v>1529</v>
      </c>
      <c r="D2008" s="45"/>
      <c r="E2008" s="33" t="str">
        <f>IF(D2008&gt;0,($N$2-Excel_BuiltIn__FilterDatabase__1[[#This Row],[Szül Év.Hó.Nap]])/365.25,"0")</f>
        <v>0</v>
      </c>
      <c r="F2008" s="40"/>
      <c r="G2008" s="34" t="str">
        <f>CONCATENATE(H2008,Excel_BuiltIn__FilterDatabase__1[[#This Row],[Felnőtt]],Excel_BuiltIn__FilterDatabase__1[[#This Row],[Senior]],Excel_BuiltIn__FilterDatabase__1[[#This Row],[Super.s]],L2008)</f>
        <v xml:space="preserve">Super.s </v>
      </c>
      <c r="H2008" s="34" t="str">
        <f>IF(L2008="Nő","",IF(Excel_BuiltIn__FilterDatabase__1[[#This Row],[Kor]]&gt;=1=AND(Excel_BuiltIn__FilterDatabase__1[[#This Row],[Kor]]&lt;18),"Junior ",""))</f>
        <v/>
      </c>
      <c r="I2008" s="34" t="str">
        <f>IF(L2008="Nő","",IF(Excel_BuiltIn__FilterDatabase__1[[#This Row],[Kor]]&gt;=18=AND(Excel_BuiltIn__FilterDatabase__1[[#This Row],[Kor]]&lt;=49),"Felnőtt ",""))</f>
        <v/>
      </c>
      <c r="J2008" s="34" t="str">
        <f>IF(L2008="Nő","",IF(Excel_BuiltIn__FilterDatabase__1[[#This Row],[Kor]]&gt;49=AND(Excel_BuiltIn__FilterDatabase__1[[#This Row],[Kor]]&lt;=59),"Senior ",""))</f>
        <v/>
      </c>
      <c r="K2008" s="34" t="str">
        <f>IF(L2008="Nő","",IF(Excel_BuiltIn__FilterDatabase__1[[#This Row],[Kor]]&gt;=60,"Super.s ",""))</f>
        <v xml:space="preserve">Super.s </v>
      </c>
      <c r="L2008" s="34" t="str">
        <f>IF(Excel_BuiltIn__FilterDatabase__1[[#This Row],[Nem]]="Nő","Lady","")</f>
        <v/>
      </c>
    </row>
    <row r="2009" spans="1:12" s="1" customFormat="1" ht="13.8">
      <c r="A2009" s="28">
        <v>6376</v>
      </c>
      <c r="B2009" s="28" t="s">
        <v>2730</v>
      </c>
      <c r="C2009" s="44" t="s">
        <v>589</v>
      </c>
      <c r="D2009" s="45"/>
      <c r="E2009" s="33" t="str">
        <f>IF(D2009&gt;0,($N$2-Excel_BuiltIn__FilterDatabase__1[[#This Row],[Szül Év.Hó.Nap]])/365.25,"0")</f>
        <v>0</v>
      </c>
      <c r="F2009" s="40"/>
      <c r="G2009" s="34" t="str">
        <f>CONCATENATE(H2009,Excel_BuiltIn__FilterDatabase__1[[#This Row],[Felnőtt]],Excel_BuiltIn__FilterDatabase__1[[#This Row],[Senior]],Excel_BuiltIn__FilterDatabase__1[[#This Row],[Super.s]],L2009)</f>
        <v xml:space="preserve">Super.s </v>
      </c>
      <c r="H2009" s="34" t="str">
        <f>IF(L2009="Nő","",IF(Excel_BuiltIn__FilterDatabase__1[[#This Row],[Kor]]&gt;=1=AND(Excel_BuiltIn__FilterDatabase__1[[#This Row],[Kor]]&lt;18),"Junior ",""))</f>
        <v/>
      </c>
      <c r="I2009" s="34" t="str">
        <f>IF(L2009="Nő","",IF(Excel_BuiltIn__FilterDatabase__1[[#This Row],[Kor]]&gt;=18=AND(Excel_BuiltIn__FilterDatabase__1[[#This Row],[Kor]]&lt;=49),"Felnőtt ",""))</f>
        <v/>
      </c>
      <c r="J2009" s="34" t="str">
        <f>IF(L2009="Nő","",IF(Excel_BuiltIn__FilterDatabase__1[[#This Row],[Kor]]&gt;49=AND(Excel_BuiltIn__FilterDatabase__1[[#This Row],[Kor]]&lt;=59),"Senior ",""))</f>
        <v/>
      </c>
      <c r="K2009" s="34" t="str">
        <f>IF(L2009="Nő","",IF(Excel_BuiltIn__FilterDatabase__1[[#This Row],[Kor]]&gt;=60,"Super.s ",""))</f>
        <v xml:space="preserve">Super.s </v>
      </c>
      <c r="L2009" s="34" t="str">
        <f>IF(Excel_BuiltIn__FilterDatabase__1[[#This Row],[Nem]]="Nő","Lady","")</f>
        <v/>
      </c>
    </row>
    <row r="2010" spans="1:12" s="1" customFormat="1" ht="13.8">
      <c r="A2010" s="28">
        <v>6380</v>
      </c>
      <c r="B2010" s="28" t="s">
        <v>1730</v>
      </c>
      <c r="C2010" s="44" t="s">
        <v>640</v>
      </c>
      <c r="D2010" s="45"/>
      <c r="E2010" s="33" t="str">
        <f>IF(D2010&gt;0,($N$2-Excel_BuiltIn__FilterDatabase__1[[#This Row],[Szül Év.Hó.Nap]])/365.25,"0")</f>
        <v>0</v>
      </c>
      <c r="F2010" s="40"/>
      <c r="G2010" s="34" t="str">
        <f>CONCATENATE(H2010,Excel_BuiltIn__FilterDatabase__1[[#This Row],[Felnőtt]],Excel_BuiltIn__FilterDatabase__1[[#This Row],[Senior]],Excel_BuiltIn__FilterDatabase__1[[#This Row],[Super.s]],L2010)</f>
        <v xml:space="preserve">Super.s </v>
      </c>
      <c r="H2010" s="34" t="str">
        <f>IF(L2010="Nő","",IF(Excel_BuiltIn__FilterDatabase__1[[#This Row],[Kor]]&gt;=1=AND(Excel_BuiltIn__FilterDatabase__1[[#This Row],[Kor]]&lt;18),"Junior ",""))</f>
        <v/>
      </c>
      <c r="I2010" s="34" t="str">
        <f>IF(L2010="Nő","",IF(Excel_BuiltIn__FilterDatabase__1[[#This Row],[Kor]]&gt;=18=AND(Excel_BuiltIn__FilterDatabase__1[[#This Row],[Kor]]&lt;=49),"Felnőtt ",""))</f>
        <v/>
      </c>
      <c r="J2010" s="34" t="str">
        <f>IF(L2010="Nő","",IF(Excel_BuiltIn__FilterDatabase__1[[#This Row],[Kor]]&gt;49=AND(Excel_BuiltIn__FilterDatabase__1[[#This Row],[Kor]]&lt;=59),"Senior ",""))</f>
        <v/>
      </c>
      <c r="K2010" s="34" t="str">
        <f>IF(L2010="Nő","",IF(Excel_BuiltIn__FilterDatabase__1[[#This Row],[Kor]]&gt;=60,"Super.s ",""))</f>
        <v xml:space="preserve">Super.s </v>
      </c>
      <c r="L2010" s="34" t="str">
        <f>IF(Excel_BuiltIn__FilterDatabase__1[[#This Row],[Nem]]="Nő","Lady","")</f>
        <v/>
      </c>
    </row>
    <row r="2011" spans="1:12" s="1" customFormat="1" ht="27.6">
      <c r="A2011" s="28">
        <v>6382</v>
      </c>
      <c r="B2011" s="28" t="s">
        <v>1731</v>
      </c>
      <c r="C2011" s="44" t="s">
        <v>959</v>
      </c>
      <c r="D2011" s="45"/>
      <c r="E2011" s="33" t="str">
        <f>IF(D2011&gt;0,($N$2-Excel_BuiltIn__FilterDatabase__1[[#This Row],[Szül Év.Hó.Nap]])/365.25,"0")</f>
        <v>0</v>
      </c>
      <c r="F2011" s="40"/>
      <c r="G2011" s="34" t="str">
        <f>CONCATENATE(H2011,Excel_BuiltIn__FilterDatabase__1[[#This Row],[Felnőtt]],Excel_BuiltIn__FilterDatabase__1[[#This Row],[Senior]],Excel_BuiltIn__FilterDatabase__1[[#This Row],[Super.s]],L2011)</f>
        <v xml:space="preserve">Super.s </v>
      </c>
      <c r="H2011" s="34" t="str">
        <f>IF(L2011="Nő","",IF(Excel_BuiltIn__FilterDatabase__1[[#This Row],[Kor]]&gt;=1=AND(Excel_BuiltIn__FilterDatabase__1[[#This Row],[Kor]]&lt;18),"Junior ",""))</f>
        <v/>
      </c>
      <c r="I2011" s="34" t="str">
        <f>IF(L2011="Nő","",IF(Excel_BuiltIn__FilterDatabase__1[[#This Row],[Kor]]&gt;=18=AND(Excel_BuiltIn__FilterDatabase__1[[#This Row],[Kor]]&lt;=49),"Felnőtt ",""))</f>
        <v/>
      </c>
      <c r="J2011" s="34" t="str">
        <f>IF(L2011="Nő","",IF(Excel_BuiltIn__FilterDatabase__1[[#This Row],[Kor]]&gt;49=AND(Excel_BuiltIn__FilterDatabase__1[[#This Row],[Kor]]&lt;=59),"Senior ",""))</f>
        <v/>
      </c>
      <c r="K2011" s="34" t="str">
        <f>IF(L2011="Nő","",IF(Excel_BuiltIn__FilterDatabase__1[[#This Row],[Kor]]&gt;=60,"Super.s ",""))</f>
        <v xml:space="preserve">Super.s </v>
      </c>
      <c r="L2011" s="34" t="str">
        <f>IF(Excel_BuiltIn__FilterDatabase__1[[#This Row],[Nem]]="Nő","Lady","")</f>
        <v/>
      </c>
    </row>
    <row r="2012" spans="1:12" s="1" customFormat="1" ht="13.8">
      <c r="A2012" s="28">
        <v>6383</v>
      </c>
      <c r="B2012" s="28" t="s">
        <v>1732</v>
      </c>
      <c r="C2012" s="44" t="s">
        <v>1026</v>
      </c>
      <c r="D2012" s="45"/>
      <c r="E2012" s="33" t="str">
        <f>IF(D2012&gt;0,($N$2-Excel_BuiltIn__FilterDatabase__1[[#This Row],[Szül Év.Hó.Nap]])/365.25,"0")</f>
        <v>0</v>
      </c>
      <c r="F2012" s="40"/>
      <c r="G2012" s="34" t="str">
        <f>CONCATENATE(H2012,Excel_BuiltIn__FilterDatabase__1[[#This Row],[Felnőtt]],Excel_BuiltIn__FilterDatabase__1[[#This Row],[Senior]],Excel_BuiltIn__FilterDatabase__1[[#This Row],[Super.s]],L2012)</f>
        <v xml:space="preserve">Super.s </v>
      </c>
      <c r="H2012" s="34" t="str">
        <f>IF(L2012="Nő","",IF(Excel_BuiltIn__FilterDatabase__1[[#This Row],[Kor]]&gt;=1=AND(Excel_BuiltIn__FilterDatabase__1[[#This Row],[Kor]]&lt;18),"Junior ",""))</f>
        <v/>
      </c>
      <c r="I2012" s="34" t="str">
        <f>IF(L2012="Nő","",IF(Excel_BuiltIn__FilterDatabase__1[[#This Row],[Kor]]&gt;=18=AND(Excel_BuiltIn__FilterDatabase__1[[#This Row],[Kor]]&lt;=49),"Felnőtt ",""))</f>
        <v/>
      </c>
      <c r="J2012" s="34" t="str">
        <f>IF(L2012="Nő","",IF(Excel_BuiltIn__FilterDatabase__1[[#This Row],[Kor]]&gt;49=AND(Excel_BuiltIn__FilterDatabase__1[[#This Row],[Kor]]&lt;=59),"Senior ",""))</f>
        <v/>
      </c>
      <c r="K2012" s="34" t="str">
        <f>IF(L2012="Nő","",IF(Excel_BuiltIn__FilterDatabase__1[[#This Row],[Kor]]&gt;=60,"Super.s ",""))</f>
        <v xml:space="preserve">Super.s </v>
      </c>
      <c r="L2012" s="34" t="str">
        <f>IF(Excel_BuiltIn__FilterDatabase__1[[#This Row],[Nem]]="Nő","Lady","")</f>
        <v/>
      </c>
    </row>
    <row r="2013" spans="1:12" s="1" customFormat="1" ht="27.6">
      <c r="A2013" s="28">
        <v>6386</v>
      </c>
      <c r="B2013" s="28" t="s">
        <v>1734</v>
      </c>
      <c r="C2013" s="44" t="s">
        <v>589</v>
      </c>
      <c r="D2013" s="45"/>
      <c r="E2013" s="33" t="str">
        <f>IF(D2013&gt;0,($N$2-Excel_BuiltIn__FilterDatabase__1[[#This Row],[Szül Év.Hó.Nap]])/365.25,"0")</f>
        <v>0</v>
      </c>
      <c r="F2013" s="40"/>
      <c r="G2013" s="34" t="str">
        <f>CONCATENATE(H2013,Excel_BuiltIn__FilterDatabase__1[[#This Row],[Felnőtt]],Excel_BuiltIn__FilterDatabase__1[[#This Row],[Senior]],Excel_BuiltIn__FilterDatabase__1[[#This Row],[Super.s]],L2013)</f>
        <v xml:space="preserve">Super.s </v>
      </c>
      <c r="H2013" s="34" t="str">
        <f>IF(L2013="Nő","",IF(Excel_BuiltIn__FilterDatabase__1[[#This Row],[Kor]]&gt;=1=AND(Excel_BuiltIn__FilterDatabase__1[[#This Row],[Kor]]&lt;18),"Junior ",""))</f>
        <v/>
      </c>
      <c r="I2013" s="34" t="str">
        <f>IF(L2013="Nő","",IF(Excel_BuiltIn__FilterDatabase__1[[#This Row],[Kor]]&gt;=18=AND(Excel_BuiltIn__FilterDatabase__1[[#This Row],[Kor]]&lt;=49),"Felnőtt ",""))</f>
        <v/>
      </c>
      <c r="J2013" s="34" t="str">
        <f>IF(L2013="Nő","",IF(Excel_BuiltIn__FilterDatabase__1[[#This Row],[Kor]]&gt;49=AND(Excel_BuiltIn__FilterDatabase__1[[#This Row],[Kor]]&lt;=59),"Senior ",""))</f>
        <v/>
      </c>
      <c r="K2013" s="34" t="str">
        <f>IF(L2013="Nő","",IF(Excel_BuiltIn__FilterDatabase__1[[#This Row],[Kor]]&gt;=60,"Super.s ",""))</f>
        <v xml:space="preserve">Super.s </v>
      </c>
      <c r="L2013" s="34" t="str">
        <f>IF(Excel_BuiltIn__FilterDatabase__1[[#This Row],[Nem]]="Nő","Lady","")</f>
        <v/>
      </c>
    </row>
    <row r="2014" spans="1:12" s="1" customFormat="1" ht="13.8">
      <c r="A2014" s="28">
        <v>6387</v>
      </c>
      <c r="B2014" s="28" t="s">
        <v>1735</v>
      </c>
      <c r="C2014" s="44" t="s">
        <v>87</v>
      </c>
      <c r="D2014" s="45"/>
      <c r="E2014" s="33" t="str">
        <f>IF(D2014&gt;0,($N$2-Excel_BuiltIn__FilterDatabase__1[[#This Row],[Szül Év.Hó.Nap]])/365.25,"0")</f>
        <v>0</v>
      </c>
      <c r="F2014" s="40"/>
      <c r="G2014" s="34" t="str">
        <f>CONCATENATE(H2014,Excel_BuiltIn__FilterDatabase__1[[#This Row],[Felnőtt]],Excel_BuiltIn__FilterDatabase__1[[#This Row],[Senior]],Excel_BuiltIn__FilterDatabase__1[[#This Row],[Super.s]],L2014)</f>
        <v xml:space="preserve">Super.s </v>
      </c>
      <c r="H2014" s="34" t="str">
        <f>IF(L2014="Nő","",IF(Excel_BuiltIn__FilterDatabase__1[[#This Row],[Kor]]&gt;=1=AND(Excel_BuiltIn__FilterDatabase__1[[#This Row],[Kor]]&lt;18),"Junior ",""))</f>
        <v/>
      </c>
      <c r="I2014" s="34" t="str">
        <f>IF(L2014="Nő","",IF(Excel_BuiltIn__FilterDatabase__1[[#This Row],[Kor]]&gt;=18=AND(Excel_BuiltIn__FilterDatabase__1[[#This Row],[Kor]]&lt;=49),"Felnőtt ",""))</f>
        <v/>
      </c>
      <c r="J2014" s="34" t="str">
        <f>IF(L2014="Nő","",IF(Excel_BuiltIn__FilterDatabase__1[[#This Row],[Kor]]&gt;49=AND(Excel_BuiltIn__FilterDatabase__1[[#This Row],[Kor]]&lt;=59),"Senior ",""))</f>
        <v/>
      </c>
      <c r="K2014" s="34" t="str">
        <f>IF(L2014="Nő","",IF(Excel_BuiltIn__FilterDatabase__1[[#This Row],[Kor]]&gt;=60,"Super.s ",""))</f>
        <v xml:space="preserve">Super.s </v>
      </c>
      <c r="L2014" s="34" t="str">
        <f>IF(Excel_BuiltIn__FilterDatabase__1[[#This Row],[Nem]]="Nő","Lady","")</f>
        <v/>
      </c>
    </row>
    <row r="2015" spans="1:12" s="1" customFormat="1" ht="13.8">
      <c r="A2015" s="28">
        <v>6390</v>
      </c>
      <c r="B2015" s="28" t="s">
        <v>2731</v>
      </c>
      <c r="C2015" s="44" t="s">
        <v>27</v>
      </c>
      <c r="D2015" s="45"/>
      <c r="E2015" s="33" t="str">
        <f>IF(D2015&gt;0,($N$2-Excel_BuiltIn__FilterDatabase__1[[#This Row],[Szül Év.Hó.Nap]])/365.25,"0")</f>
        <v>0</v>
      </c>
      <c r="F2015" s="40"/>
      <c r="G2015" s="34" t="str">
        <f>CONCATENATE(H2015,Excel_BuiltIn__FilterDatabase__1[[#This Row],[Felnőtt]],Excel_BuiltIn__FilterDatabase__1[[#This Row],[Senior]],Excel_BuiltIn__FilterDatabase__1[[#This Row],[Super.s]],L2015)</f>
        <v xml:space="preserve">Super.s </v>
      </c>
      <c r="H2015" s="34" t="str">
        <f>IF(L2015="Nő","",IF(Excel_BuiltIn__FilterDatabase__1[[#This Row],[Kor]]&gt;=1=AND(Excel_BuiltIn__FilterDatabase__1[[#This Row],[Kor]]&lt;18),"Junior ",""))</f>
        <v/>
      </c>
      <c r="I2015" s="34" t="str">
        <f>IF(L2015="Nő","",IF(Excel_BuiltIn__FilterDatabase__1[[#This Row],[Kor]]&gt;=18=AND(Excel_BuiltIn__FilterDatabase__1[[#This Row],[Kor]]&lt;=49),"Felnőtt ",""))</f>
        <v/>
      </c>
      <c r="J2015" s="34" t="str">
        <f>IF(L2015="Nő","",IF(Excel_BuiltIn__FilterDatabase__1[[#This Row],[Kor]]&gt;49=AND(Excel_BuiltIn__FilterDatabase__1[[#This Row],[Kor]]&lt;=59),"Senior ",""))</f>
        <v/>
      </c>
      <c r="K2015" s="34" t="str">
        <f>IF(L2015="Nő","",IF(Excel_BuiltIn__FilterDatabase__1[[#This Row],[Kor]]&gt;=60,"Super.s ",""))</f>
        <v xml:space="preserve">Super.s </v>
      </c>
      <c r="L2015" s="34" t="str">
        <f>IF(Excel_BuiltIn__FilterDatabase__1[[#This Row],[Nem]]="Nő","Lady","")</f>
        <v/>
      </c>
    </row>
    <row r="2016" spans="1:12" s="1" customFormat="1" ht="13.8">
      <c r="A2016" s="28">
        <v>6392</v>
      </c>
      <c r="B2016" s="28" t="s">
        <v>1736</v>
      </c>
      <c r="C2016" s="44" t="s">
        <v>961</v>
      </c>
      <c r="D2016" s="45"/>
      <c r="E2016" s="33" t="str">
        <f>IF(D2016&gt;0,($N$2-Excel_BuiltIn__FilterDatabase__1[[#This Row],[Szül Év.Hó.Nap]])/365.25,"0")</f>
        <v>0</v>
      </c>
      <c r="F2016" s="40"/>
      <c r="G2016" s="34" t="str">
        <f>CONCATENATE(H2016,Excel_BuiltIn__FilterDatabase__1[[#This Row],[Felnőtt]],Excel_BuiltIn__FilterDatabase__1[[#This Row],[Senior]],Excel_BuiltIn__FilterDatabase__1[[#This Row],[Super.s]],L2016)</f>
        <v xml:space="preserve">Super.s </v>
      </c>
      <c r="H2016" s="34" t="str">
        <f>IF(L2016="Nő","",IF(Excel_BuiltIn__FilterDatabase__1[[#This Row],[Kor]]&gt;=1=AND(Excel_BuiltIn__FilterDatabase__1[[#This Row],[Kor]]&lt;18),"Junior ",""))</f>
        <v/>
      </c>
      <c r="I2016" s="34" t="str">
        <f>IF(L2016="Nő","",IF(Excel_BuiltIn__FilterDatabase__1[[#This Row],[Kor]]&gt;=18=AND(Excel_BuiltIn__FilterDatabase__1[[#This Row],[Kor]]&lt;=49),"Felnőtt ",""))</f>
        <v/>
      </c>
      <c r="J2016" s="34" t="str">
        <f>IF(L2016="Nő","",IF(Excel_BuiltIn__FilterDatabase__1[[#This Row],[Kor]]&gt;49=AND(Excel_BuiltIn__FilterDatabase__1[[#This Row],[Kor]]&lt;=59),"Senior ",""))</f>
        <v/>
      </c>
      <c r="K2016" s="34" t="str">
        <f>IF(L2016="Nő","",IF(Excel_BuiltIn__FilterDatabase__1[[#This Row],[Kor]]&gt;=60,"Super.s ",""))</f>
        <v xml:space="preserve">Super.s </v>
      </c>
      <c r="L2016" s="34" t="str">
        <f>IF(Excel_BuiltIn__FilterDatabase__1[[#This Row],[Nem]]="Nő","Lady","")</f>
        <v/>
      </c>
    </row>
    <row r="2017" spans="1:12" s="1" customFormat="1" ht="13.8">
      <c r="A2017" s="28">
        <v>6406</v>
      </c>
      <c r="B2017" s="28" t="s">
        <v>1737</v>
      </c>
      <c r="C2017" s="44" t="s">
        <v>2365</v>
      </c>
      <c r="D2017" s="45"/>
      <c r="E2017" s="33" t="str">
        <f>IF(D2017&gt;0,($N$2-Excel_BuiltIn__FilterDatabase__1[[#This Row],[Szül Év.Hó.Nap]])/365.25,"0")</f>
        <v>0</v>
      </c>
      <c r="F2017" s="40"/>
      <c r="G2017" s="34" t="str">
        <f>CONCATENATE(H2017,Excel_BuiltIn__FilterDatabase__1[[#This Row],[Felnőtt]],Excel_BuiltIn__FilterDatabase__1[[#This Row],[Senior]],Excel_BuiltIn__FilterDatabase__1[[#This Row],[Super.s]],L2017)</f>
        <v xml:space="preserve">Super.s </v>
      </c>
      <c r="H2017" s="34" t="str">
        <f>IF(L2017="Nő","",IF(Excel_BuiltIn__FilterDatabase__1[[#This Row],[Kor]]&gt;=1=AND(Excel_BuiltIn__FilterDatabase__1[[#This Row],[Kor]]&lt;18),"Junior ",""))</f>
        <v/>
      </c>
      <c r="I2017" s="34" t="str">
        <f>IF(L2017="Nő","",IF(Excel_BuiltIn__FilterDatabase__1[[#This Row],[Kor]]&gt;=18=AND(Excel_BuiltIn__FilterDatabase__1[[#This Row],[Kor]]&lt;=49),"Felnőtt ",""))</f>
        <v/>
      </c>
      <c r="J2017" s="34" t="str">
        <f>IF(L2017="Nő","",IF(Excel_BuiltIn__FilterDatabase__1[[#This Row],[Kor]]&gt;49=AND(Excel_BuiltIn__FilterDatabase__1[[#This Row],[Kor]]&lt;=59),"Senior ",""))</f>
        <v/>
      </c>
      <c r="K2017" s="34" t="str">
        <f>IF(L2017="Nő","",IF(Excel_BuiltIn__FilterDatabase__1[[#This Row],[Kor]]&gt;=60,"Super.s ",""))</f>
        <v xml:space="preserve">Super.s </v>
      </c>
      <c r="L2017" s="34" t="str">
        <f>IF(Excel_BuiltIn__FilterDatabase__1[[#This Row],[Nem]]="Nő","Lady","")</f>
        <v/>
      </c>
    </row>
    <row r="2018" spans="1:12" s="1" customFormat="1" ht="13.8">
      <c r="A2018" s="28">
        <v>6407</v>
      </c>
      <c r="B2018" s="28" t="s">
        <v>1738</v>
      </c>
      <c r="C2018" s="44" t="s">
        <v>2365</v>
      </c>
      <c r="D2018" s="45"/>
      <c r="E2018" s="33" t="str">
        <f>IF(D2018&gt;0,($N$2-Excel_BuiltIn__FilterDatabase__1[[#This Row],[Szül Év.Hó.Nap]])/365.25,"0")</f>
        <v>0</v>
      </c>
      <c r="F2018" s="40"/>
      <c r="G2018" s="34" t="str">
        <f>CONCATENATE(H2018,Excel_BuiltIn__FilterDatabase__1[[#This Row],[Felnőtt]],Excel_BuiltIn__FilterDatabase__1[[#This Row],[Senior]],Excel_BuiltIn__FilterDatabase__1[[#This Row],[Super.s]],L2018)</f>
        <v xml:space="preserve">Super.s </v>
      </c>
      <c r="H2018" s="34" t="str">
        <f>IF(L2018="Nő","",IF(Excel_BuiltIn__FilterDatabase__1[[#This Row],[Kor]]&gt;=1=AND(Excel_BuiltIn__FilterDatabase__1[[#This Row],[Kor]]&lt;18),"Junior ",""))</f>
        <v/>
      </c>
      <c r="I2018" s="34" t="str">
        <f>IF(L2018="Nő","",IF(Excel_BuiltIn__FilterDatabase__1[[#This Row],[Kor]]&gt;=18=AND(Excel_BuiltIn__FilterDatabase__1[[#This Row],[Kor]]&lt;=49),"Felnőtt ",""))</f>
        <v/>
      </c>
      <c r="J2018" s="34" t="str">
        <f>IF(L2018="Nő","",IF(Excel_BuiltIn__FilterDatabase__1[[#This Row],[Kor]]&gt;49=AND(Excel_BuiltIn__FilterDatabase__1[[#This Row],[Kor]]&lt;=59),"Senior ",""))</f>
        <v/>
      </c>
      <c r="K2018" s="34" t="str">
        <f>IF(L2018="Nő","",IF(Excel_BuiltIn__FilterDatabase__1[[#This Row],[Kor]]&gt;=60,"Super.s ",""))</f>
        <v xml:space="preserve">Super.s </v>
      </c>
      <c r="L2018" s="34" t="str">
        <f>IF(Excel_BuiltIn__FilterDatabase__1[[#This Row],[Nem]]="Nő","Lady","")</f>
        <v/>
      </c>
    </row>
    <row r="2019" spans="1:12" s="1" customFormat="1" ht="13.8">
      <c r="A2019" s="28">
        <v>6408</v>
      </c>
      <c r="B2019" s="28" t="s">
        <v>1739</v>
      </c>
      <c r="C2019" s="44" t="s">
        <v>2365</v>
      </c>
      <c r="D2019" s="45"/>
      <c r="E2019" s="33" t="str">
        <f>IF(D2019&gt;0,($N$2-Excel_BuiltIn__FilterDatabase__1[[#This Row],[Szül Év.Hó.Nap]])/365.25,"0")</f>
        <v>0</v>
      </c>
      <c r="F2019" s="40"/>
      <c r="G2019" s="34" t="str">
        <f>CONCATENATE(H2019,Excel_BuiltIn__FilterDatabase__1[[#This Row],[Felnőtt]],Excel_BuiltIn__FilterDatabase__1[[#This Row],[Senior]],Excel_BuiltIn__FilterDatabase__1[[#This Row],[Super.s]],L2019)</f>
        <v xml:space="preserve">Super.s </v>
      </c>
      <c r="H2019" s="34" t="str">
        <f>IF(L2019="Nő","",IF(Excel_BuiltIn__FilterDatabase__1[[#This Row],[Kor]]&gt;=1=AND(Excel_BuiltIn__FilterDatabase__1[[#This Row],[Kor]]&lt;18),"Junior ",""))</f>
        <v/>
      </c>
      <c r="I2019" s="34" t="str">
        <f>IF(L2019="Nő","",IF(Excel_BuiltIn__FilterDatabase__1[[#This Row],[Kor]]&gt;=18=AND(Excel_BuiltIn__FilterDatabase__1[[#This Row],[Kor]]&lt;=49),"Felnőtt ",""))</f>
        <v/>
      </c>
      <c r="J2019" s="34" t="str">
        <f>IF(L2019="Nő","",IF(Excel_BuiltIn__FilterDatabase__1[[#This Row],[Kor]]&gt;49=AND(Excel_BuiltIn__FilterDatabase__1[[#This Row],[Kor]]&lt;=59),"Senior ",""))</f>
        <v/>
      </c>
      <c r="K2019" s="34" t="str">
        <f>IF(L2019="Nő","",IF(Excel_BuiltIn__FilterDatabase__1[[#This Row],[Kor]]&gt;=60,"Super.s ",""))</f>
        <v xml:space="preserve">Super.s </v>
      </c>
      <c r="L2019" s="34" t="str">
        <f>IF(Excel_BuiltIn__FilterDatabase__1[[#This Row],[Nem]]="Nő","Lady","")</f>
        <v/>
      </c>
    </row>
    <row r="2020" spans="1:12" s="1" customFormat="1" ht="13.8">
      <c r="A2020" s="28">
        <v>6409</v>
      </c>
      <c r="B2020" s="28" t="s">
        <v>1740</v>
      </c>
      <c r="C2020" s="44" t="s">
        <v>2365</v>
      </c>
      <c r="D2020" s="45"/>
      <c r="E2020" s="33" t="str">
        <f>IF(D2020&gt;0,($N$2-Excel_BuiltIn__FilterDatabase__1[[#This Row],[Szül Év.Hó.Nap]])/365.25,"0")</f>
        <v>0</v>
      </c>
      <c r="F2020" s="40"/>
      <c r="G2020" s="34" t="str">
        <f>CONCATENATE(H2020,Excel_BuiltIn__FilterDatabase__1[[#This Row],[Felnőtt]],Excel_BuiltIn__FilterDatabase__1[[#This Row],[Senior]],Excel_BuiltIn__FilterDatabase__1[[#This Row],[Super.s]],L2020)</f>
        <v xml:space="preserve">Super.s </v>
      </c>
      <c r="H2020" s="34" t="str">
        <f>IF(L2020="Nő","",IF(Excel_BuiltIn__FilterDatabase__1[[#This Row],[Kor]]&gt;=1=AND(Excel_BuiltIn__FilterDatabase__1[[#This Row],[Kor]]&lt;18),"Junior ",""))</f>
        <v/>
      </c>
      <c r="I2020" s="34" t="str">
        <f>IF(L2020="Nő","",IF(Excel_BuiltIn__FilterDatabase__1[[#This Row],[Kor]]&gt;=18=AND(Excel_BuiltIn__FilterDatabase__1[[#This Row],[Kor]]&lt;=49),"Felnőtt ",""))</f>
        <v/>
      </c>
      <c r="J2020" s="34" t="str">
        <f>IF(L2020="Nő","",IF(Excel_BuiltIn__FilterDatabase__1[[#This Row],[Kor]]&gt;49=AND(Excel_BuiltIn__FilterDatabase__1[[#This Row],[Kor]]&lt;=59),"Senior ",""))</f>
        <v/>
      </c>
      <c r="K2020" s="34" t="str">
        <f>IF(L2020="Nő","",IF(Excel_BuiltIn__FilterDatabase__1[[#This Row],[Kor]]&gt;=60,"Super.s ",""))</f>
        <v xml:space="preserve">Super.s </v>
      </c>
      <c r="L2020" s="34" t="str">
        <f>IF(Excel_BuiltIn__FilterDatabase__1[[#This Row],[Nem]]="Nő","Lady","")</f>
        <v/>
      </c>
    </row>
    <row r="2021" spans="1:12" s="1" customFormat="1" ht="13.8">
      <c r="A2021" s="28">
        <v>6410</v>
      </c>
      <c r="B2021" s="28" t="s">
        <v>1741</v>
      </c>
      <c r="C2021" s="44" t="s">
        <v>2365</v>
      </c>
      <c r="D2021" s="45"/>
      <c r="E2021" s="33" t="str">
        <f>IF(D2021&gt;0,($N$2-Excel_BuiltIn__FilterDatabase__1[[#This Row],[Szül Év.Hó.Nap]])/365.25,"0")</f>
        <v>0</v>
      </c>
      <c r="F2021" s="40"/>
      <c r="G2021" s="34" t="str">
        <f>CONCATENATE(H2021,Excel_BuiltIn__FilterDatabase__1[[#This Row],[Felnőtt]],Excel_BuiltIn__FilterDatabase__1[[#This Row],[Senior]],Excel_BuiltIn__FilterDatabase__1[[#This Row],[Super.s]],L2021)</f>
        <v xml:space="preserve">Super.s </v>
      </c>
      <c r="H2021" s="34" t="str">
        <f>IF(L2021="Nő","",IF(Excel_BuiltIn__FilterDatabase__1[[#This Row],[Kor]]&gt;=1=AND(Excel_BuiltIn__FilterDatabase__1[[#This Row],[Kor]]&lt;18),"Junior ",""))</f>
        <v/>
      </c>
      <c r="I2021" s="34" t="str">
        <f>IF(L2021="Nő","",IF(Excel_BuiltIn__FilterDatabase__1[[#This Row],[Kor]]&gt;=18=AND(Excel_BuiltIn__FilterDatabase__1[[#This Row],[Kor]]&lt;=49),"Felnőtt ",""))</f>
        <v/>
      </c>
      <c r="J2021" s="34" t="str">
        <f>IF(L2021="Nő","",IF(Excel_BuiltIn__FilterDatabase__1[[#This Row],[Kor]]&gt;49=AND(Excel_BuiltIn__FilterDatabase__1[[#This Row],[Kor]]&lt;=59),"Senior ",""))</f>
        <v/>
      </c>
      <c r="K2021" s="34" t="str">
        <f>IF(L2021="Nő","",IF(Excel_BuiltIn__FilterDatabase__1[[#This Row],[Kor]]&gt;=60,"Super.s ",""))</f>
        <v xml:space="preserve">Super.s </v>
      </c>
      <c r="L2021" s="34" t="str">
        <f>IF(Excel_BuiltIn__FilterDatabase__1[[#This Row],[Nem]]="Nő","Lady","")</f>
        <v/>
      </c>
    </row>
    <row r="2022" spans="1:12" s="1" customFormat="1" ht="13.8">
      <c r="A2022" s="28">
        <v>6411</v>
      </c>
      <c r="B2022" s="28" t="s">
        <v>1742</v>
      </c>
      <c r="C2022" s="44" t="s">
        <v>2365</v>
      </c>
      <c r="D2022" s="45"/>
      <c r="E2022" s="33" t="str">
        <f>IF(D2022&gt;0,($N$2-Excel_BuiltIn__FilterDatabase__1[[#This Row],[Szül Év.Hó.Nap]])/365.25,"0")</f>
        <v>0</v>
      </c>
      <c r="F2022" s="40"/>
      <c r="G2022" s="34" t="str">
        <f>CONCATENATE(H2022,Excel_BuiltIn__FilterDatabase__1[[#This Row],[Felnőtt]],Excel_BuiltIn__FilterDatabase__1[[#This Row],[Senior]],Excel_BuiltIn__FilterDatabase__1[[#This Row],[Super.s]],L2022)</f>
        <v xml:space="preserve">Super.s </v>
      </c>
      <c r="H2022" s="34" t="str">
        <f>IF(L2022="Nő","",IF(Excel_BuiltIn__FilterDatabase__1[[#This Row],[Kor]]&gt;=1=AND(Excel_BuiltIn__FilterDatabase__1[[#This Row],[Kor]]&lt;18),"Junior ",""))</f>
        <v/>
      </c>
      <c r="I2022" s="34" t="str">
        <f>IF(L2022="Nő","",IF(Excel_BuiltIn__FilterDatabase__1[[#This Row],[Kor]]&gt;=18=AND(Excel_BuiltIn__FilterDatabase__1[[#This Row],[Kor]]&lt;=49),"Felnőtt ",""))</f>
        <v/>
      </c>
      <c r="J2022" s="34" t="str">
        <f>IF(L2022="Nő","",IF(Excel_BuiltIn__FilterDatabase__1[[#This Row],[Kor]]&gt;49=AND(Excel_BuiltIn__FilterDatabase__1[[#This Row],[Kor]]&lt;=59),"Senior ",""))</f>
        <v/>
      </c>
      <c r="K2022" s="34" t="str">
        <f>IF(L2022="Nő","",IF(Excel_BuiltIn__FilterDatabase__1[[#This Row],[Kor]]&gt;=60,"Super.s ",""))</f>
        <v xml:space="preserve">Super.s </v>
      </c>
      <c r="L2022" s="34" t="str">
        <f>IF(Excel_BuiltIn__FilterDatabase__1[[#This Row],[Nem]]="Nő","Lady","")</f>
        <v/>
      </c>
    </row>
    <row r="2023" spans="1:12" s="1" customFormat="1" ht="27.6">
      <c r="A2023" s="28">
        <v>6412</v>
      </c>
      <c r="B2023" s="28" t="s">
        <v>1743</v>
      </c>
      <c r="C2023" s="44" t="s">
        <v>2365</v>
      </c>
      <c r="D2023" s="45"/>
      <c r="E2023" s="33" t="str">
        <f>IF(D2023&gt;0,($N$2-Excel_BuiltIn__FilterDatabase__1[[#This Row],[Szül Év.Hó.Nap]])/365.25,"0")</f>
        <v>0</v>
      </c>
      <c r="F2023" s="40"/>
      <c r="G2023" s="34" t="str">
        <f>CONCATENATE(H2023,Excel_BuiltIn__FilterDatabase__1[[#This Row],[Felnőtt]],Excel_BuiltIn__FilterDatabase__1[[#This Row],[Senior]],Excel_BuiltIn__FilterDatabase__1[[#This Row],[Super.s]],L2023)</f>
        <v xml:space="preserve">Super.s </v>
      </c>
      <c r="H2023" s="34" t="str">
        <f>IF(L2023="Nő","",IF(Excel_BuiltIn__FilterDatabase__1[[#This Row],[Kor]]&gt;=1=AND(Excel_BuiltIn__FilterDatabase__1[[#This Row],[Kor]]&lt;18),"Junior ",""))</f>
        <v/>
      </c>
      <c r="I2023" s="34" t="str">
        <f>IF(L2023="Nő","",IF(Excel_BuiltIn__FilterDatabase__1[[#This Row],[Kor]]&gt;=18=AND(Excel_BuiltIn__FilterDatabase__1[[#This Row],[Kor]]&lt;=49),"Felnőtt ",""))</f>
        <v/>
      </c>
      <c r="J2023" s="34" t="str">
        <f>IF(L2023="Nő","",IF(Excel_BuiltIn__FilterDatabase__1[[#This Row],[Kor]]&gt;49=AND(Excel_BuiltIn__FilterDatabase__1[[#This Row],[Kor]]&lt;=59),"Senior ",""))</f>
        <v/>
      </c>
      <c r="K2023" s="34" t="str">
        <f>IF(L2023="Nő","",IF(Excel_BuiltIn__FilterDatabase__1[[#This Row],[Kor]]&gt;=60,"Super.s ",""))</f>
        <v xml:space="preserve">Super.s </v>
      </c>
      <c r="L2023" s="34" t="str">
        <f>IF(Excel_BuiltIn__FilterDatabase__1[[#This Row],[Nem]]="Nő","Lady","")</f>
        <v/>
      </c>
    </row>
    <row r="2024" spans="1:12" s="1" customFormat="1" ht="13.8">
      <c r="A2024" s="28">
        <v>6413</v>
      </c>
      <c r="B2024" s="28" t="s">
        <v>1744</v>
      </c>
      <c r="C2024" s="44" t="s">
        <v>2365</v>
      </c>
      <c r="D2024" s="45"/>
      <c r="E2024" s="33" t="str">
        <f>IF(D2024&gt;0,($N$2-Excel_BuiltIn__FilterDatabase__1[[#This Row],[Szül Év.Hó.Nap]])/365.25,"0")</f>
        <v>0</v>
      </c>
      <c r="F2024" s="40"/>
      <c r="G2024" s="34" t="str">
        <f>CONCATENATE(H2024,Excel_BuiltIn__FilterDatabase__1[[#This Row],[Felnőtt]],Excel_BuiltIn__FilterDatabase__1[[#This Row],[Senior]],Excel_BuiltIn__FilterDatabase__1[[#This Row],[Super.s]],L2024)</f>
        <v xml:space="preserve">Super.s </v>
      </c>
      <c r="H2024" s="34" t="str">
        <f>IF(L2024="Nő","",IF(Excel_BuiltIn__FilterDatabase__1[[#This Row],[Kor]]&gt;=1=AND(Excel_BuiltIn__FilterDatabase__1[[#This Row],[Kor]]&lt;18),"Junior ",""))</f>
        <v/>
      </c>
      <c r="I2024" s="34" t="str">
        <f>IF(L2024="Nő","",IF(Excel_BuiltIn__FilterDatabase__1[[#This Row],[Kor]]&gt;=18=AND(Excel_BuiltIn__FilterDatabase__1[[#This Row],[Kor]]&lt;=49),"Felnőtt ",""))</f>
        <v/>
      </c>
      <c r="J2024" s="34" t="str">
        <f>IF(L2024="Nő","",IF(Excel_BuiltIn__FilterDatabase__1[[#This Row],[Kor]]&gt;49=AND(Excel_BuiltIn__FilterDatabase__1[[#This Row],[Kor]]&lt;=59),"Senior ",""))</f>
        <v/>
      </c>
      <c r="K2024" s="34" t="str">
        <f>IF(L2024="Nő","",IF(Excel_BuiltIn__FilterDatabase__1[[#This Row],[Kor]]&gt;=60,"Super.s ",""))</f>
        <v xml:space="preserve">Super.s </v>
      </c>
      <c r="L2024" s="34" t="str">
        <f>IF(Excel_BuiltIn__FilterDatabase__1[[#This Row],[Nem]]="Nő","Lady","")</f>
        <v/>
      </c>
    </row>
    <row r="2025" spans="1:12" s="1" customFormat="1" ht="13.8">
      <c r="A2025" s="28">
        <v>6415</v>
      </c>
      <c r="B2025" s="28" t="s">
        <v>1745</v>
      </c>
      <c r="C2025" s="44" t="s">
        <v>2365</v>
      </c>
      <c r="D2025" s="45"/>
      <c r="E2025" s="33" t="str">
        <f>IF(D2025&gt;0,($N$2-Excel_BuiltIn__FilterDatabase__1[[#This Row],[Szül Év.Hó.Nap]])/365.25,"0")</f>
        <v>0</v>
      </c>
      <c r="F2025" s="40"/>
      <c r="G2025" s="34" t="str">
        <f>CONCATENATE(H2025,Excel_BuiltIn__FilterDatabase__1[[#This Row],[Felnőtt]],Excel_BuiltIn__FilterDatabase__1[[#This Row],[Senior]],Excel_BuiltIn__FilterDatabase__1[[#This Row],[Super.s]],L2025)</f>
        <v xml:space="preserve">Super.s </v>
      </c>
      <c r="H2025" s="34" t="str">
        <f>IF(L2025="Nő","",IF(Excel_BuiltIn__FilterDatabase__1[[#This Row],[Kor]]&gt;=1=AND(Excel_BuiltIn__FilterDatabase__1[[#This Row],[Kor]]&lt;18),"Junior ",""))</f>
        <v/>
      </c>
      <c r="I2025" s="34" t="str">
        <f>IF(L2025="Nő","",IF(Excel_BuiltIn__FilterDatabase__1[[#This Row],[Kor]]&gt;=18=AND(Excel_BuiltIn__FilterDatabase__1[[#This Row],[Kor]]&lt;=49),"Felnőtt ",""))</f>
        <v/>
      </c>
      <c r="J2025" s="34" t="str">
        <f>IF(L2025="Nő","",IF(Excel_BuiltIn__FilterDatabase__1[[#This Row],[Kor]]&gt;49=AND(Excel_BuiltIn__FilterDatabase__1[[#This Row],[Kor]]&lt;=59),"Senior ",""))</f>
        <v/>
      </c>
      <c r="K2025" s="34" t="str">
        <f>IF(L2025="Nő","",IF(Excel_BuiltIn__FilterDatabase__1[[#This Row],[Kor]]&gt;=60,"Super.s ",""))</f>
        <v xml:space="preserve">Super.s </v>
      </c>
      <c r="L2025" s="34" t="str">
        <f>IF(Excel_BuiltIn__FilterDatabase__1[[#This Row],[Nem]]="Nő","Lady","")</f>
        <v/>
      </c>
    </row>
    <row r="2026" spans="1:12" s="1" customFormat="1" ht="13.8">
      <c r="A2026" s="28">
        <v>6418</v>
      </c>
      <c r="B2026" s="28" t="s">
        <v>1746</v>
      </c>
      <c r="C2026" s="44" t="s">
        <v>942</v>
      </c>
      <c r="D2026" s="45"/>
      <c r="E2026" s="33" t="str">
        <f>IF(D2026&gt;0,($N$2-Excel_BuiltIn__FilterDatabase__1[[#This Row],[Szül Év.Hó.Nap]])/365.25,"0")</f>
        <v>0</v>
      </c>
      <c r="F2026" s="40"/>
      <c r="G2026" s="34" t="str">
        <f>CONCATENATE(H2026,Excel_BuiltIn__FilterDatabase__1[[#This Row],[Felnőtt]],Excel_BuiltIn__FilterDatabase__1[[#This Row],[Senior]],Excel_BuiltIn__FilterDatabase__1[[#This Row],[Super.s]],L2026)</f>
        <v xml:space="preserve">Super.s </v>
      </c>
      <c r="H2026" s="34" t="str">
        <f>IF(L2026="Nő","",IF(Excel_BuiltIn__FilterDatabase__1[[#This Row],[Kor]]&gt;=1=AND(Excel_BuiltIn__FilterDatabase__1[[#This Row],[Kor]]&lt;18),"Junior ",""))</f>
        <v/>
      </c>
      <c r="I2026" s="34" t="str">
        <f>IF(L2026="Nő","",IF(Excel_BuiltIn__FilterDatabase__1[[#This Row],[Kor]]&gt;=18=AND(Excel_BuiltIn__FilterDatabase__1[[#This Row],[Kor]]&lt;=49),"Felnőtt ",""))</f>
        <v/>
      </c>
      <c r="J2026" s="34" t="str">
        <f>IF(L2026="Nő","",IF(Excel_BuiltIn__FilterDatabase__1[[#This Row],[Kor]]&gt;49=AND(Excel_BuiltIn__FilterDatabase__1[[#This Row],[Kor]]&lt;=59),"Senior ",""))</f>
        <v/>
      </c>
      <c r="K2026" s="34" t="str">
        <f>IF(L2026="Nő","",IF(Excel_BuiltIn__FilterDatabase__1[[#This Row],[Kor]]&gt;=60,"Super.s ",""))</f>
        <v xml:space="preserve">Super.s </v>
      </c>
      <c r="L2026" s="34" t="str">
        <f>IF(Excel_BuiltIn__FilterDatabase__1[[#This Row],[Nem]]="Nő","Lady","")</f>
        <v/>
      </c>
    </row>
    <row r="2027" spans="1:12" s="1" customFormat="1" ht="27.6">
      <c r="A2027" s="28">
        <v>6420</v>
      </c>
      <c r="B2027" s="28" t="s">
        <v>1747</v>
      </c>
      <c r="C2027" s="44" t="s">
        <v>1006</v>
      </c>
      <c r="D2027" s="45"/>
      <c r="E2027" s="33" t="str">
        <f>IF(D2027&gt;0,($N$2-Excel_BuiltIn__FilterDatabase__1[[#This Row],[Szül Év.Hó.Nap]])/365.25,"0")</f>
        <v>0</v>
      </c>
      <c r="F2027" s="40"/>
      <c r="G2027" s="34" t="str">
        <f>CONCATENATE(H2027,Excel_BuiltIn__FilterDatabase__1[[#This Row],[Felnőtt]],Excel_BuiltIn__FilterDatabase__1[[#This Row],[Senior]],Excel_BuiltIn__FilterDatabase__1[[#This Row],[Super.s]],L2027)</f>
        <v xml:space="preserve">Super.s </v>
      </c>
      <c r="H2027" s="34" t="str">
        <f>IF(L2027="Nő","",IF(Excel_BuiltIn__FilterDatabase__1[[#This Row],[Kor]]&gt;=1=AND(Excel_BuiltIn__FilterDatabase__1[[#This Row],[Kor]]&lt;18),"Junior ",""))</f>
        <v/>
      </c>
      <c r="I2027" s="34" t="str">
        <f>IF(L2027="Nő","",IF(Excel_BuiltIn__FilterDatabase__1[[#This Row],[Kor]]&gt;=18=AND(Excel_BuiltIn__FilterDatabase__1[[#This Row],[Kor]]&lt;=49),"Felnőtt ",""))</f>
        <v/>
      </c>
      <c r="J2027" s="34" t="str">
        <f>IF(L2027="Nő","",IF(Excel_BuiltIn__FilterDatabase__1[[#This Row],[Kor]]&gt;49=AND(Excel_BuiltIn__FilterDatabase__1[[#This Row],[Kor]]&lt;=59),"Senior ",""))</f>
        <v/>
      </c>
      <c r="K2027" s="34" t="str">
        <f>IF(L2027="Nő","",IF(Excel_BuiltIn__FilterDatabase__1[[#This Row],[Kor]]&gt;=60,"Super.s ",""))</f>
        <v xml:space="preserve">Super.s </v>
      </c>
      <c r="L2027" s="34" t="str">
        <f>IF(Excel_BuiltIn__FilterDatabase__1[[#This Row],[Nem]]="Nő","Lady","")</f>
        <v/>
      </c>
    </row>
    <row r="2028" spans="1:12" s="1" customFormat="1" ht="13.8">
      <c r="A2028" s="28">
        <v>6425</v>
      </c>
      <c r="B2028" s="28" t="s">
        <v>399</v>
      </c>
      <c r="C2028" s="44" t="s">
        <v>1006</v>
      </c>
      <c r="D2028" s="45"/>
      <c r="E2028" s="33" t="str">
        <f>IF(D2028&gt;0,($N$2-Excel_BuiltIn__FilterDatabase__1[[#This Row],[Szül Év.Hó.Nap]])/365.25,"0")</f>
        <v>0</v>
      </c>
      <c r="F2028" s="40"/>
      <c r="G2028" s="34" t="str">
        <f>CONCATENATE(H2028,Excel_BuiltIn__FilterDatabase__1[[#This Row],[Felnőtt]],Excel_BuiltIn__FilterDatabase__1[[#This Row],[Senior]],Excel_BuiltIn__FilterDatabase__1[[#This Row],[Super.s]],L2028)</f>
        <v xml:space="preserve">Super.s </v>
      </c>
      <c r="H2028" s="34" t="str">
        <f>IF(L2028="Nő","",IF(Excel_BuiltIn__FilterDatabase__1[[#This Row],[Kor]]&gt;=1=AND(Excel_BuiltIn__FilterDatabase__1[[#This Row],[Kor]]&lt;18),"Junior ",""))</f>
        <v/>
      </c>
      <c r="I2028" s="34" t="str">
        <f>IF(L2028="Nő","",IF(Excel_BuiltIn__FilterDatabase__1[[#This Row],[Kor]]&gt;=18=AND(Excel_BuiltIn__FilterDatabase__1[[#This Row],[Kor]]&lt;=49),"Felnőtt ",""))</f>
        <v/>
      </c>
      <c r="J2028" s="34" t="str">
        <f>IF(L2028="Nő","",IF(Excel_BuiltIn__FilterDatabase__1[[#This Row],[Kor]]&gt;49=AND(Excel_BuiltIn__FilterDatabase__1[[#This Row],[Kor]]&lt;=59),"Senior ",""))</f>
        <v/>
      </c>
      <c r="K2028" s="34" t="str">
        <f>IF(L2028="Nő","",IF(Excel_BuiltIn__FilterDatabase__1[[#This Row],[Kor]]&gt;=60,"Super.s ",""))</f>
        <v xml:space="preserve">Super.s </v>
      </c>
      <c r="L2028" s="34" t="str">
        <f>IF(Excel_BuiltIn__FilterDatabase__1[[#This Row],[Nem]]="Nő","Lady","")</f>
        <v/>
      </c>
    </row>
    <row r="2029" spans="1:12" s="1" customFormat="1" ht="13.8">
      <c r="A2029" s="28">
        <v>6426</v>
      </c>
      <c r="B2029" s="28" t="s">
        <v>1748</v>
      </c>
      <c r="C2029" s="44" t="s">
        <v>942</v>
      </c>
      <c r="D2029" s="45"/>
      <c r="E2029" s="33" t="str">
        <f>IF(D2029&gt;0,($N$2-Excel_BuiltIn__FilterDatabase__1[[#This Row],[Szül Év.Hó.Nap]])/365.25,"0")</f>
        <v>0</v>
      </c>
      <c r="F2029" s="40"/>
      <c r="G2029" s="34" t="str">
        <f>CONCATENATE(H2029,Excel_BuiltIn__FilterDatabase__1[[#This Row],[Felnőtt]],Excel_BuiltIn__FilterDatabase__1[[#This Row],[Senior]],Excel_BuiltIn__FilterDatabase__1[[#This Row],[Super.s]],L2029)</f>
        <v xml:space="preserve">Super.s </v>
      </c>
      <c r="H2029" s="34" t="str">
        <f>IF(L2029="Nő","",IF(Excel_BuiltIn__FilterDatabase__1[[#This Row],[Kor]]&gt;=1=AND(Excel_BuiltIn__FilterDatabase__1[[#This Row],[Kor]]&lt;18),"Junior ",""))</f>
        <v/>
      </c>
      <c r="I2029" s="34" t="str">
        <f>IF(L2029="Nő","",IF(Excel_BuiltIn__FilterDatabase__1[[#This Row],[Kor]]&gt;=18=AND(Excel_BuiltIn__FilterDatabase__1[[#This Row],[Kor]]&lt;=49),"Felnőtt ",""))</f>
        <v/>
      </c>
      <c r="J2029" s="34" t="str">
        <f>IF(L2029="Nő","",IF(Excel_BuiltIn__FilterDatabase__1[[#This Row],[Kor]]&gt;49=AND(Excel_BuiltIn__FilterDatabase__1[[#This Row],[Kor]]&lt;=59),"Senior ",""))</f>
        <v/>
      </c>
      <c r="K2029" s="34" t="str">
        <f>IF(L2029="Nő","",IF(Excel_BuiltIn__FilterDatabase__1[[#This Row],[Kor]]&gt;=60,"Super.s ",""))</f>
        <v xml:space="preserve">Super.s </v>
      </c>
      <c r="L2029" s="34" t="str">
        <f>IF(Excel_BuiltIn__FilterDatabase__1[[#This Row],[Nem]]="Nő","Lady","")</f>
        <v/>
      </c>
    </row>
    <row r="2030" spans="1:12" s="1" customFormat="1" ht="27.6">
      <c r="A2030" s="28">
        <v>6427</v>
      </c>
      <c r="B2030" s="28" t="s">
        <v>2732</v>
      </c>
      <c r="C2030" s="44" t="s">
        <v>1006</v>
      </c>
      <c r="D2030" s="45"/>
      <c r="E2030" s="33" t="str">
        <f>IF(D2030&gt;0,($N$2-Excel_BuiltIn__FilterDatabase__1[[#This Row],[Szül Év.Hó.Nap]])/365.25,"0")</f>
        <v>0</v>
      </c>
      <c r="F2030" s="40"/>
      <c r="G2030" s="34" t="str">
        <f>CONCATENATE(H2030,Excel_BuiltIn__FilterDatabase__1[[#This Row],[Felnőtt]],Excel_BuiltIn__FilterDatabase__1[[#This Row],[Senior]],Excel_BuiltIn__FilterDatabase__1[[#This Row],[Super.s]],L2030)</f>
        <v xml:space="preserve">Super.s </v>
      </c>
      <c r="H2030" s="34" t="str">
        <f>IF(L2030="Nő","",IF(Excel_BuiltIn__FilterDatabase__1[[#This Row],[Kor]]&gt;=1=AND(Excel_BuiltIn__FilterDatabase__1[[#This Row],[Kor]]&lt;18),"Junior ",""))</f>
        <v/>
      </c>
      <c r="I2030" s="34" t="str">
        <f>IF(L2030="Nő","",IF(Excel_BuiltIn__FilterDatabase__1[[#This Row],[Kor]]&gt;=18=AND(Excel_BuiltIn__FilterDatabase__1[[#This Row],[Kor]]&lt;=49),"Felnőtt ",""))</f>
        <v/>
      </c>
      <c r="J2030" s="34" t="str">
        <f>IF(L2030="Nő","",IF(Excel_BuiltIn__FilterDatabase__1[[#This Row],[Kor]]&gt;49=AND(Excel_BuiltIn__FilterDatabase__1[[#This Row],[Kor]]&lt;=59),"Senior ",""))</f>
        <v/>
      </c>
      <c r="K2030" s="34" t="str">
        <f>IF(L2030="Nő","",IF(Excel_BuiltIn__FilterDatabase__1[[#This Row],[Kor]]&gt;=60,"Super.s ",""))</f>
        <v xml:space="preserve">Super.s </v>
      </c>
      <c r="L2030" s="34" t="str">
        <f>IF(Excel_BuiltIn__FilterDatabase__1[[#This Row],[Nem]]="Nő","Lady","")</f>
        <v/>
      </c>
    </row>
    <row r="2031" spans="1:12" s="1" customFormat="1" ht="13.8">
      <c r="A2031" s="28">
        <v>6428</v>
      </c>
      <c r="B2031" s="28" t="s">
        <v>2733</v>
      </c>
      <c r="C2031" s="44" t="s">
        <v>1006</v>
      </c>
      <c r="D2031" s="45"/>
      <c r="E2031" s="33" t="str">
        <f>IF(D2031&gt;0,($N$2-Excel_BuiltIn__FilterDatabase__1[[#This Row],[Szül Év.Hó.Nap]])/365.25,"0")</f>
        <v>0</v>
      </c>
      <c r="F2031" s="40"/>
      <c r="G2031" s="34" t="str">
        <f>CONCATENATE(H2031,Excel_BuiltIn__FilterDatabase__1[[#This Row],[Felnőtt]],Excel_BuiltIn__FilterDatabase__1[[#This Row],[Senior]],Excel_BuiltIn__FilterDatabase__1[[#This Row],[Super.s]],L2031)</f>
        <v xml:space="preserve">Super.s </v>
      </c>
      <c r="H2031" s="34" t="str">
        <f>IF(L2031="Nő","",IF(Excel_BuiltIn__FilterDatabase__1[[#This Row],[Kor]]&gt;=1=AND(Excel_BuiltIn__FilterDatabase__1[[#This Row],[Kor]]&lt;18),"Junior ",""))</f>
        <v/>
      </c>
      <c r="I2031" s="34" t="str">
        <f>IF(L2031="Nő","",IF(Excel_BuiltIn__FilterDatabase__1[[#This Row],[Kor]]&gt;=18=AND(Excel_BuiltIn__FilterDatabase__1[[#This Row],[Kor]]&lt;=49),"Felnőtt ",""))</f>
        <v/>
      </c>
      <c r="J2031" s="34" t="str">
        <f>IF(L2031="Nő","",IF(Excel_BuiltIn__FilterDatabase__1[[#This Row],[Kor]]&gt;49=AND(Excel_BuiltIn__FilterDatabase__1[[#This Row],[Kor]]&lt;=59),"Senior ",""))</f>
        <v/>
      </c>
      <c r="K2031" s="34" t="str">
        <f>IF(L2031="Nő","",IF(Excel_BuiltIn__FilterDatabase__1[[#This Row],[Kor]]&gt;=60,"Super.s ",""))</f>
        <v xml:space="preserve">Super.s </v>
      </c>
      <c r="L2031" s="34" t="str">
        <f>IF(Excel_BuiltIn__FilterDatabase__1[[#This Row],[Nem]]="Nő","Lady","")</f>
        <v/>
      </c>
    </row>
    <row r="2032" spans="1:12" s="1" customFormat="1" ht="13.8">
      <c r="A2032" s="28">
        <v>6430</v>
      </c>
      <c r="B2032" s="28" t="s">
        <v>1749</v>
      </c>
      <c r="C2032" s="44" t="s">
        <v>2365</v>
      </c>
      <c r="D2032" s="45"/>
      <c r="E2032" s="33" t="str">
        <f>IF(D2032&gt;0,($N$2-Excel_BuiltIn__FilterDatabase__1[[#This Row],[Szül Év.Hó.Nap]])/365.25,"0")</f>
        <v>0</v>
      </c>
      <c r="F2032" s="40"/>
      <c r="G2032" s="34" t="str">
        <f>CONCATENATE(H2032,Excel_BuiltIn__FilterDatabase__1[[#This Row],[Felnőtt]],Excel_BuiltIn__FilterDatabase__1[[#This Row],[Senior]],Excel_BuiltIn__FilterDatabase__1[[#This Row],[Super.s]],L2032)</f>
        <v xml:space="preserve">Super.s </v>
      </c>
      <c r="H2032" s="34" t="str">
        <f>IF(L2032="Nő","",IF(Excel_BuiltIn__FilterDatabase__1[[#This Row],[Kor]]&gt;=1=AND(Excel_BuiltIn__FilterDatabase__1[[#This Row],[Kor]]&lt;18),"Junior ",""))</f>
        <v/>
      </c>
      <c r="I2032" s="34" t="str">
        <f>IF(L2032="Nő","",IF(Excel_BuiltIn__FilterDatabase__1[[#This Row],[Kor]]&gt;=18=AND(Excel_BuiltIn__FilterDatabase__1[[#This Row],[Kor]]&lt;=49),"Felnőtt ",""))</f>
        <v/>
      </c>
      <c r="J2032" s="34" t="str">
        <f>IF(L2032="Nő","",IF(Excel_BuiltIn__FilterDatabase__1[[#This Row],[Kor]]&gt;49=AND(Excel_BuiltIn__FilterDatabase__1[[#This Row],[Kor]]&lt;=59),"Senior ",""))</f>
        <v/>
      </c>
      <c r="K2032" s="34" t="str">
        <f>IF(L2032="Nő","",IF(Excel_BuiltIn__FilterDatabase__1[[#This Row],[Kor]]&gt;=60,"Super.s ",""))</f>
        <v xml:space="preserve">Super.s </v>
      </c>
      <c r="L2032" s="34" t="str">
        <f>IF(Excel_BuiltIn__FilterDatabase__1[[#This Row],[Nem]]="Nő","Lady","")</f>
        <v/>
      </c>
    </row>
    <row r="2033" spans="1:12" s="1" customFormat="1" ht="21">
      <c r="A2033" s="28">
        <v>6431</v>
      </c>
      <c r="B2033" s="28" t="s">
        <v>1750</v>
      </c>
      <c r="C2033" s="44" t="s">
        <v>1751</v>
      </c>
      <c r="D2033" s="45"/>
      <c r="E2033" s="33" t="str">
        <f>IF(D2033&gt;0,($N$2-Excel_BuiltIn__FilterDatabase__1[[#This Row],[Szül Év.Hó.Nap]])/365.25,"0")</f>
        <v>0</v>
      </c>
      <c r="F2033" s="40"/>
      <c r="G2033" s="34" t="str">
        <f>CONCATENATE(H2033,Excel_BuiltIn__FilterDatabase__1[[#This Row],[Felnőtt]],Excel_BuiltIn__FilterDatabase__1[[#This Row],[Senior]],Excel_BuiltIn__FilterDatabase__1[[#This Row],[Super.s]],L2033)</f>
        <v xml:space="preserve">Super.s </v>
      </c>
      <c r="H2033" s="34" t="str">
        <f>IF(L2033="Nő","",IF(Excel_BuiltIn__FilterDatabase__1[[#This Row],[Kor]]&gt;=1=AND(Excel_BuiltIn__FilterDatabase__1[[#This Row],[Kor]]&lt;18),"Junior ",""))</f>
        <v/>
      </c>
      <c r="I2033" s="34" t="str">
        <f>IF(L2033="Nő","",IF(Excel_BuiltIn__FilterDatabase__1[[#This Row],[Kor]]&gt;=18=AND(Excel_BuiltIn__FilterDatabase__1[[#This Row],[Kor]]&lt;=49),"Felnőtt ",""))</f>
        <v/>
      </c>
      <c r="J2033" s="34" t="str">
        <f>IF(L2033="Nő","",IF(Excel_BuiltIn__FilterDatabase__1[[#This Row],[Kor]]&gt;49=AND(Excel_BuiltIn__FilterDatabase__1[[#This Row],[Kor]]&lt;=59),"Senior ",""))</f>
        <v/>
      </c>
      <c r="K2033" s="34" t="str">
        <f>IF(L2033="Nő","",IF(Excel_BuiltIn__FilterDatabase__1[[#This Row],[Kor]]&gt;=60,"Super.s ",""))</f>
        <v xml:space="preserve">Super.s </v>
      </c>
      <c r="L2033" s="34" t="str">
        <f>IF(Excel_BuiltIn__FilterDatabase__1[[#This Row],[Nem]]="Nő","Lady","")</f>
        <v/>
      </c>
    </row>
    <row r="2034" spans="1:12" s="1" customFormat="1" ht="13.8">
      <c r="A2034" s="28">
        <v>6434</v>
      </c>
      <c r="B2034" s="28" t="s">
        <v>1752</v>
      </c>
      <c r="C2034" s="44" t="s">
        <v>2365</v>
      </c>
      <c r="D2034" s="45"/>
      <c r="E2034" s="33" t="str">
        <f>IF(D2034&gt;0,($N$2-Excel_BuiltIn__FilterDatabase__1[[#This Row],[Szül Év.Hó.Nap]])/365.25,"0")</f>
        <v>0</v>
      </c>
      <c r="F2034" s="40"/>
      <c r="G2034" s="34" t="str">
        <f>CONCATENATE(H2034,Excel_BuiltIn__FilterDatabase__1[[#This Row],[Felnőtt]],Excel_BuiltIn__FilterDatabase__1[[#This Row],[Senior]],Excel_BuiltIn__FilterDatabase__1[[#This Row],[Super.s]],L2034)</f>
        <v xml:space="preserve">Super.s </v>
      </c>
      <c r="H2034" s="34" t="str">
        <f>IF(L2034="Nő","",IF(Excel_BuiltIn__FilterDatabase__1[[#This Row],[Kor]]&gt;=1=AND(Excel_BuiltIn__FilterDatabase__1[[#This Row],[Kor]]&lt;18),"Junior ",""))</f>
        <v/>
      </c>
      <c r="I2034" s="34" t="str">
        <f>IF(L2034="Nő","",IF(Excel_BuiltIn__FilterDatabase__1[[#This Row],[Kor]]&gt;=18=AND(Excel_BuiltIn__FilterDatabase__1[[#This Row],[Kor]]&lt;=49),"Felnőtt ",""))</f>
        <v/>
      </c>
      <c r="J2034" s="34" t="str">
        <f>IF(L2034="Nő","",IF(Excel_BuiltIn__FilterDatabase__1[[#This Row],[Kor]]&gt;49=AND(Excel_BuiltIn__FilterDatabase__1[[#This Row],[Kor]]&lt;=59),"Senior ",""))</f>
        <v/>
      </c>
      <c r="K2034" s="34" t="str">
        <f>IF(L2034="Nő","",IF(Excel_BuiltIn__FilterDatabase__1[[#This Row],[Kor]]&gt;=60,"Super.s ",""))</f>
        <v xml:space="preserve">Super.s </v>
      </c>
      <c r="L2034" s="34" t="str">
        <f>IF(Excel_BuiltIn__FilterDatabase__1[[#This Row],[Nem]]="Nő","Lady","")</f>
        <v/>
      </c>
    </row>
    <row r="2035" spans="1:12" s="1" customFormat="1" ht="13.8">
      <c r="A2035" s="28">
        <v>6439</v>
      </c>
      <c r="B2035" s="28" t="s">
        <v>1753</v>
      </c>
      <c r="C2035" s="44" t="s">
        <v>2364</v>
      </c>
      <c r="D2035" s="45"/>
      <c r="E2035" s="33" t="str">
        <f>IF(D2035&gt;0,($N$2-Excel_BuiltIn__FilterDatabase__1[[#This Row],[Szül Év.Hó.Nap]])/365.25,"0")</f>
        <v>0</v>
      </c>
      <c r="F2035" s="40"/>
      <c r="G2035" s="34" t="str">
        <f>CONCATENATE(H2035,Excel_BuiltIn__FilterDatabase__1[[#This Row],[Felnőtt]],Excel_BuiltIn__FilterDatabase__1[[#This Row],[Senior]],Excel_BuiltIn__FilterDatabase__1[[#This Row],[Super.s]],L2035)</f>
        <v xml:space="preserve">Super.s </v>
      </c>
      <c r="H2035" s="34" t="str">
        <f>IF(L2035="Nő","",IF(Excel_BuiltIn__FilterDatabase__1[[#This Row],[Kor]]&gt;=1=AND(Excel_BuiltIn__FilterDatabase__1[[#This Row],[Kor]]&lt;18),"Junior ",""))</f>
        <v/>
      </c>
      <c r="I2035" s="34" t="str">
        <f>IF(L2035="Nő","",IF(Excel_BuiltIn__FilterDatabase__1[[#This Row],[Kor]]&gt;=18=AND(Excel_BuiltIn__FilterDatabase__1[[#This Row],[Kor]]&lt;=49),"Felnőtt ",""))</f>
        <v/>
      </c>
      <c r="J2035" s="34" t="str">
        <f>IF(L2035="Nő","",IF(Excel_BuiltIn__FilterDatabase__1[[#This Row],[Kor]]&gt;49=AND(Excel_BuiltIn__FilterDatabase__1[[#This Row],[Kor]]&lt;=59),"Senior ",""))</f>
        <v/>
      </c>
      <c r="K2035" s="34" t="str">
        <f>IF(L2035="Nő","",IF(Excel_BuiltIn__FilterDatabase__1[[#This Row],[Kor]]&gt;=60,"Super.s ",""))</f>
        <v xml:space="preserve">Super.s </v>
      </c>
      <c r="L2035" s="34" t="str">
        <f>IF(Excel_BuiltIn__FilterDatabase__1[[#This Row],[Nem]]="Nő","Lady","")</f>
        <v/>
      </c>
    </row>
    <row r="2036" spans="1:12" s="1" customFormat="1" ht="13.8">
      <c r="A2036" s="28">
        <v>6440</v>
      </c>
      <c r="B2036" s="28" t="s">
        <v>1481</v>
      </c>
      <c r="C2036" s="44" t="s">
        <v>942</v>
      </c>
      <c r="D2036" s="45"/>
      <c r="E2036" s="33" t="str">
        <f>IF(D2036&gt;0,($N$2-Excel_BuiltIn__FilterDatabase__1[[#This Row],[Szül Év.Hó.Nap]])/365.25,"0")</f>
        <v>0</v>
      </c>
      <c r="F2036" s="40"/>
      <c r="G2036" s="34" t="str">
        <f>CONCATENATE(H2036,Excel_BuiltIn__FilterDatabase__1[[#This Row],[Felnőtt]],Excel_BuiltIn__FilterDatabase__1[[#This Row],[Senior]],Excel_BuiltIn__FilterDatabase__1[[#This Row],[Super.s]],L2036)</f>
        <v xml:space="preserve">Super.s </v>
      </c>
      <c r="H2036" s="34" t="str">
        <f>IF(L2036="Nő","",IF(Excel_BuiltIn__FilterDatabase__1[[#This Row],[Kor]]&gt;=1=AND(Excel_BuiltIn__FilterDatabase__1[[#This Row],[Kor]]&lt;18),"Junior ",""))</f>
        <v/>
      </c>
      <c r="I2036" s="34" t="str">
        <f>IF(L2036="Nő","",IF(Excel_BuiltIn__FilterDatabase__1[[#This Row],[Kor]]&gt;=18=AND(Excel_BuiltIn__FilterDatabase__1[[#This Row],[Kor]]&lt;=49),"Felnőtt ",""))</f>
        <v/>
      </c>
      <c r="J2036" s="34" t="str">
        <f>IF(L2036="Nő","",IF(Excel_BuiltIn__FilterDatabase__1[[#This Row],[Kor]]&gt;49=AND(Excel_BuiltIn__FilterDatabase__1[[#This Row],[Kor]]&lt;=59),"Senior ",""))</f>
        <v/>
      </c>
      <c r="K2036" s="34" t="str">
        <f>IF(L2036="Nő","",IF(Excel_BuiltIn__FilterDatabase__1[[#This Row],[Kor]]&gt;=60,"Super.s ",""))</f>
        <v xml:space="preserve">Super.s </v>
      </c>
      <c r="L2036" s="34" t="str">
        <f>IF(Excel_BuiltIn__FilterDatabase__1[[#This Row],[Nem]]="Nő","Lady","")</f>
        <v/>
      </c>
    </row>
    <row r="2037" spans="1:12" s="1" customFormat="1" ht="13.8">
      <c r="A2037" s="28">
        <v>6443</v>
      </c>
      <c r="B2037" s="28" t="s">
        <v>2734</v>
      </c>
      <c r="C2037" s="44" t="s">
        <v>942</v>
      </c>
      <c r="D2037" s="45"/>
      <c r="E2037" s="33" t="str">
        <f>IF(D2037&gt;0,($N$2-Excel_BuiltIn__FilterDatabase__1[[#This Row],[Szül Év.Hó.Nap]])/365.25,"0")</f>
        <v>0</v>
      </c>
      <c r="F2037" s="40"/>
      <c r="G2037" s="34" t="str">
        <f>CONCATENATE(H2037,Excel_BuiltIn__FilterDatabase__1[[#This Row],[Felnőtt]],Excel_BuiltIn__FilterDatabase__1[[#This Row],[Senior]],Excel_BuiltIn__FilterDatabase__1[[#This Row],[Super.s]],L2037)</f>
        <v xml:space="preserve">Super.s </v>
      </c>
      <c r="H2037" s="34" t="str">
        <f>IF(L2037="Nő","",IF(Excel_BuiltIn__FilterDatabase__1[[#This Row],[Kor]]&gt;=1=AND(Excel_BuiltIn__FilterDatabase__1[[#This Row],[Kor]]&lt;18),"Junior ",""))</f>
        <v/>
      </c>
      <c r="I2037" s="34" t="str">
        <f>IF(L2037="Nő","",IF(Excel_BuiltIn__FilterDatabase__1[[#This Row],[Kor]]&gt;=18=AND(Excel_BuiltIn__FilterDatabase__1[[#This Row],[Kor]]&lt;=49),"Felnőtt ",""))</f>
        <v/>
      </c>
      <c r="J2037" s="34" t="str">
        <f>IF(L2037="Nő","",IF(Excel_BuiltIn__FilterDatabase__1[[#This Row],[Kor]]&gt;49=AND(Excel_BuiltIn__FilterDatabase__1[[#This Row],[Kor]]&lt;=59),"Senior ",""))</f>
        <v/>
      </c>
      <c r="K2037" s="34" t="str">
        <f>IF(L2037="Nő","",IF(Excel_BuiltIn__FilterDatabase__1[[#This Row],[Kor]]&gt;=60,"Super.s ",""))</f>
        <v xml:space="preserve">Super.s </v>
      </c>
      <c r="L2037" s="34" t="str">
        <f>IF(Excel_BuiltIn__FilterDatabase__1[[#This Row],[Nem]]="Nő","Lady","")</f>
        <v/>
      </c>
    </row>
    <row r="2038" spans="1:12" s="1" customFormat="1" ht="13.8">
      <c r="A2038" s="28">
        <v>6446</v>
      </c>
      <c r="B2038" s="28" t="s">
        <v>2735</v>
      </c>
      <c r="C2038" s="44" t="s">
        <v>944</v>
      </c>
      <c r="D2038" s="45"/>
      <c r="E2038" s="33" t="str">
        <f>IF(D2038&gt;0,($N$2-Excel_BuiltIn__FilterDatabase__1[[#This Row],[Szül Év.Hó.Nap]])/365.25,"0")</f>
        <v>0</v>
      </c>
      <c r="F2038" s="40"/>
      <c r="G2038" s="34" t="str">
        <f>CONCATENATE(H2038,Excel_BuiltIn__FilterDatabase__1[[#This Row],[Felnőtt]],Excel_BuiltIn__FilterDatabase__1[[#This Row],[Senior]],Excel_BuiltIn__FilterDatabase__1[[#This Row],[Super.s]],L2038)</f>
        <v xml:space="preserve">Super.s </v>
      </c>
      <c r="H2038" s="34" t="str">
        <f>IF(L2038="Nő","",IF(Excel_BuiltIn__FilterDatabase__1[[#This Row],[Kor]]&gt;=1=AND(Excel_BuiltIn__FilterDatabase__1[[#This Row],[Kor]]&lt;18),"Junior ",""))</f>
        <v/>
      </c>
      <c r="I2038" s="34" t="str">
        <f>IF(L2038="Nő","",IF(Excel_BuiltIn__FilterDatabase__1[[#This Row],[Kor]]&gt;=18=AND(Excel_BuiltIn__FilterDatabase__1[[#This Row],[Kor]]&lt;=49),"Felnőtt ",""))</f>
        <v/>
      </c>
      <c r="J2038" s="34" t="str">
        <f>IF(L2038="Nő","",IF(Excel_BuiltIn__FilterDatabase__1[[#This Row],[Kor]]&gt;49=AND(Excel_BuiltIn__FilterDatabase__1[[#This Row],[Kor]]&lt;=59),"Senior ",""))</f>
        <v/>
      </c>
      <c r="K2038" s="34" t="str">
        <f>IF(L2038="Nő","",IF(Excel_BuiltIn__FilterDatabase__1[[#This Row],[Kor]]&gt;=60,"Super.s ",""))</f>
        <v xml:space="preserve">Super.s </v>
      </c>
      <c r="L2038" s="34" t="str">
        <f>IF(Excel_BuiltIn__FilterDatabase__1[[#This Row],[Nem]]="Nő","Lady","")</f>
        <v/>
      </c>
    </row>
    <row r="2039" spans="1:12" s="1" customFormat="1" ht="13.8">
      <c r="A2039" s="28">
        <v>6448</v>
      </c>
      <c r="B2039" s="28" t="s">
        <v>502</v>
      </c>
      <c r="C2039" s="44" t="s">
        <v>85</v>
      </c>
      <c r="D2039" s="45"/>
      <c r="E2039" s="33" t="str">
        <f>IF(D2039&gt;0,($N$2-Excel_BuiltIn__FilterDatabase__1[[#This Row],[Szül Év.Hó.Nap]])/365.25,"0")</f>
        <v>0</v>
      </c>
      <c r="F2039" s="40"/>
      <c r="G2039" s="34" t="str">
        <f>CONCATENATE(H2039,Excel_BuiltIn__FilterDatabase__1[[#This Row],[Felnőtt]],Excel_BuiltIn__FilterDatabase__1[[#This Row],[Senior]],Excel_BuiltIn__FilterDatabase__1[[#This Row],[Super.s]],L2039)</f>
        <v xml:space="preserve">Super.s </v>
      </c>
      <c r="H2039" s="34" t="str">
        <f>IF(L2039="Nő","",IF(Excel_BuiltIn__FilterDatabase__1[[#This Row],[Kor]]&gt;=1=AND(Excel_BuiltIn__FilterDatabase__1[[#This Row],[Kor]]&lt;18),"Junior ",""))</f>
        <v/>
      </c>
      <c r="I2039" s="34" t="str">
        <f>IF(L2039="Nő","",IF(Excel_BuiltIn__FilterDatabase__1[[#This Row],[Kor]]&gt;=18=AND(Excel_BuiltIn__FilterDatabase__1[[#This Row],[Kor]]&lt;=49),"Felnőtt ",""))</f>
        <v/>
      </c>
      <c r="J2039" s="34" t="str">
        <f>IF(L2039="Nő","",IF(Excel_BuiltIn__FilterDatabase__1[[#This Row],[Kor]]&gt;49=AND(Excel_BuiltIn__FilterDatabase__1[[#This Row],[Kor]]&lt;=59),"Senior ",""))</f>
        <v/>
      </c>
      <c r="K2039" s="34" t="str">
        <f>IF(L2039="Nő","",IF(Excel_BuiltIn__FilterDatabase__1[[#This Row],[Kor]]&gt;=60,"Super.s ",""))</f>
        <v xml:space="preserve">Super.s </v>
      </c>
      <c r="L2039" s="34" t="str">
        <f>IF(Excel_BuiltIn__FilterDatabase__1[[#This Row],[Nem]]="Nő","Lady","")</f>
        <v/>
      </c>
    </row>
    <row r="2040" spans="1:12" s="1" customFormat="1" ht="13.8">
      <c r="A2040" s="28">
        <v>6450</v>
      </c>
      <c r="B2040" s="28" t="s">
        <v>1754</v>
      </c>
      <c r="C2040" s="44" t="s">
        <v>942</v>
      </c>
      <c r="D2040" s="45"/>
      <c r="E2040" s="33" t="str">
        <f>IF(D2040&gt;0,($N$2-Excel_BuiltIn__FilterDatabase__1[[#This Row],[Szül Év.Hó.Nap]])/365.25,"0")</f>
        <v>0</v>
      </c>
      <c r="F2040" s="40"/>
      <c r="G2040" s="34" t="str">
        <f>CONCATENATE(H2040,Excel_BuiltIn__FilterDatabase__1[[#This Row],[Felnőtt]],Excel_BuiltIn__FilterDatabase__1[[#This Row],[Senior]],Excel_BuiltIn__FilterDatabase__1[[#This Row],[Super.s]],L2040)</f>
        <v xml:space="preserve">Super.s </v>
      </c>
      <c r="H2040" s="34" t="str">
        <f>IF(L2040="Nő","",IF(Excel_BuiltIn__FilterDatabase__1[[#This Row],[Kor]]&gt;=1=AND(Excel_BuiltIn__FilterDatabase__1[[#This Row],[Kor]]&lt;18),"Junior ",""))</f>
        <v/>
      </c>
      <c r="I2040" s="34" t="str">
        <f>IF(L2040="Nő","",IF(Excel_BuiltIn__FilterDatabase__1[[#This Row],[Kor]]&gt;=18=AND(Excel_BuiltIn__FilterDatabase__1[[#This Row],[Kor]]&lt;=49),"Felnőtt ",""))</f>
        <v/>
      </c>
      <c r="J2040" s="34" t="str">
        <f>IF(L2040="Nő","",IF(Excel_BuiltIn__FilterDatabase__1[[#This Row],[Kor]]&gt;49=AND(Excel_BuiltIn__FilterDatabase__1[[#This Row],[Kor]]&lt;=59),"Senior ",""))</f>
        <v/>
      </c>
      <c r="K2040" s="34" t="str">
        <f>IF(L2040="Nő","",IF(Excel_BuiltIn__FilterDatabase__1[[#This Row],[Kor]]&gt;=60,"Super.s ",""))</f>
        <v xml:space="preserve">Super.s </v>
      </c>
      <c r="L2040" s="34" t="str">
        <f>IF(Excel_BuiltIn__FilterDatabase__1[[#This Row],[Nem]]="Nő","Lady","")</f>
        <v/>
      </c>
    </row>
    <row r="2041" spans="1:12" s="1" customFormat="1" ht="13.8">
      <c r="A2041" s="28">
        <v>6457</v>
      </c>
      <c r="B2041" s="28" t="s">
        <v>1755</v>
      </c>
      <c r="C2041" s="44" t="s">
        <v>1536</v>
      </c>
      <c r="D2041" s="45"/>
      <c r="E2041" s="33" t="str">
        <f>IF(D2041&gt;0,($N$2-Excel_BuiltIn__FilterDatabase__1[[#This Row],[Szül Év.Hó.Nap]])/365.25,"0")</f>
        <v>0</v>
      </c>
      <c r="F2041" s="40"/>
      <c r="G2041" s="34" t="str">
        <f>CONCATENATE(H2041,Excel_BuiltIn__FilterDatabase__1[[#This Row],[Felnőtt]],Excel_BuiltIn__FilterDatabase__1[[#This Row],[Senior]],Excel_BuiltIn__FilterDatabase__1[[#This Row],[Super.s]],L2041)</f>
        <v xml:space="preserve">Super.s </v>
      </c>
      <c r="H2041" s="34" t="str">
        <f>IF(L2041="Nő","",IF(Excel_BuiltIn__FilterDatabase__1[[#This Row],[Kor]]&gt;=1=AND(Excel_BuiltIn__FilterDatabase__1[[#This Row],[Kor]]&lt;18),"Junior ",""))</f>
        <v/>
      </c>
      <c r="I2041" s="34" t="str">
        <f>IF(L2041="Nő","",IF(Excel_BuiltIn__FilterDatabase__1[[#This Row],[Kor]]&gt;=18=AND(Excel_BuiltIn__FilterDatabase__1[[#This Row],[Kor]]&lt;=49),"Felnőtt ",""))</f>
        <v/>
      </c>
      <c r="J2041" s="34" t="str">
        <f>IF(L2041="Nő","",IF(Excel_BuiltIn__FilterDatabase__1[[#This Row],[Kor]]&gt;49=AND(Excel_BuiltIn__FilterDatabase__1[[#This Row],[Kor]]&lt;=59),"Senior ",""))</f>
        <v/>
      </c>
      <c r="K2041" s="34" t="str">
        <f>IF(L2041="Nő","",IF(Excel_BuiltIn__FilterDatabase__1[[#This Row],[Kor]]&gt;=60,"Super.s ",""))</f>
        <v xml:space="preserve">Super.s </v>
      </c>
      <c r="L2041" s="34" t="str">
        <f>IF(Excel_BuiltIn__FilterDatabase__1[[#This Row],[Nem]]="Nő","Lady","")</f>
        <v/>
      </c>
    </row>
    <row r="2042" spans="1:12" s="1" customFormat="1" ht="13.8">
      <c r="A2042" s="28">
        <v>6460</v>
      </c>
      <c r="B2042" s="28" t="s">
        <v>1756</v>
      </c>
      <c r="C2042" s="44" t="s">
        <v>2423</v>
      </c>
      <c r="D2042" s="45"/>
      <c r="E2042" s="33" t="str">
        <f>IF(D2042&gt;0,($N$2-Excel_BuiltIn__FilterDatabase__1[[#This Row],[Szül Év.Hó.Nap]])/365.25,"0")</f>
        <v>0</v>
      </c>
      <c r="F2042" s="40"/>
      <c r="G2042" s="34" t="str">
        <f>CONCATENATE(H2042,Excel_BuiltIn__FilterDatabase__1[[#This Row],[Felnőtt]],Excel_BuiltIn__FilterDatabase__1[[#This Row],[Senior]],Excel_BuiltIn__FilterDatabase__1[[#This Row],[Super.s]],L2042)</f>
        <v xml:space="preserve">Super.s </v>
      </c>
      <c r="H2042" s="34" t="str">
        <f>IF(L2042="Nő","",IF(Excel_BuiltIn__FilterDatabase__1[[#This Row],[Kor]]&gt;=1=AND(Excel_BuiltIn__FilterDatabase__1[[#This Row],[Kor]]&lt;18),"Junior ",""))</f>
        <v/>
      </c>
      <c r="I2042" s="34" t="str">
        <f>IF(L2042="Nő","",IF(Excel_BuiltIn__FilterDatabase__1[[#This Row],[Kor]]&gt;=18=AND(Excel_BuiltIn__FilterDatabase__1[[#This Row],[Kor]]&lt;=49),"Felnőtt ",""))</f>
        <v/>
      </c>
      <c r="J2042" s="34" t="str">
        <f>IF(L2042="Nő","",IF(Excel_BuiltIn__FilterDatabase__1[[#This Row],[Kor]]&gt;49=AND(Excel_BuiltIn__FilterDatabase__1[[#This Row],[Kor]]&lt;=59),"Senior ",""))</f>
        <v/>
      </c>
      <c r="K2042" s="34" t="str">
        <f>IF(L2042="Nő","",IF(Excel_BuiltIn__FilterDatabase__1[[#This Row],[Kor]]&gt;=60,"Super.s ",""))</f>
        <v xml:space="preserve">Super.s </v>
      </c>
      <c r="L2042" s="34" t="str">
        <f>IF(Excel_BuiltIn__FilterDatabase__1[[#This Row],[Nem]]="Nő","Lady","")</f>
        <v/>
      </c>
    </row>
    <row r="2043" spans="1:12" s="1" customFormat="1" ht="13.8">
      <c r="A2043" s="28">
        <v>6462</v>
      </c>
      <c r="B2043" s="28" t="s">
        <v>1757</v>
      </c>
      <c r="C2043" s="44" t="s">
        <v>29</v>
      </c>
      <c r="D2043" s="45"/>
      <c r="E2043" s="33" t="str">
        <f>IF(D2043&gt;0,($N$2-Excel_BuiltIn__FilterDatabase__1[[#This Row],[Szül Év.Hó.Nap]])/365.25,"0")</f>
        <v>0</v>
      </c>
      <c r="F2043" s="40"/>
      <c r="G2043" s="34" t="str">
        <f>CONCATENATE(H2043,Excel_BuiltIn__FilterDatabase__1[[#This Row],[Felnőtt]],Excel_BuiltIn__FilterDatabase__1[[#This Row],[Senior]],Excel_BuiltIn__FilterDatabase__1[[#This Row],[Super.s]],L2043)</f>
        <v xml:space="preserve">Super.s </v>
      </c>
      <c r="H2043" s="34" t="str">
        <f>IF(L2043="Nő","",IF(Excel_BuiltIn__FilterDatabase__1[[#This Row],[Kor]]&gt;=1=AND(Excel_BuiltIn__FilterDatabase__1[[#This Row],[Kor]]&lt;18),"Junior ",""))</f>
        <v/>
      </c>
      <c r="I2043" s="34" t="str">
        <f>IF(L2043="Nő","",IF(Excel_BuiltIn__FilterDatabase__1[[#This Row],[Kor]]&gt;=18=AND(Excel_BuiltIn__FilterDatabase__1[[#This Row],[Kor]]&lt;=49),"Felnőtt ",""))</f>
        <v/>
      </c>
      <c r="J2043" s="34" t="str">
        <f>IF(L2043="Nő","",IF(Excel_BuiltIn__FilterDatabase__1[[#This Row],[Kor]]&gt;49=AND(Excel_BuiltIn__FilterDatabase__1[[#This Row],[Kor]]&lt;=59),"Senior ",""))</f>
        <v/>
      </c>
      <c r="K2043" s="34" t="str">
        <f>IF(L2043="Nő","",IF(Excel_BuiltIn__FilterDatabase__1[[#This Row],[Kor]]&gt;=60,"Super.s ",""))</f>
        <v xml:space="preserve">Super.s </v>
      </c>
      <c r="L2043" s="34" t="str">
        <f>IF(Excel_BuiltIn__FilterDatabase__1[[#This Row],[Nem]]="Nő","Lady","")</f>
        <v/>
      </c>
    </row>
    <row r="2044" spans="1:12" s="1" customFormat="1" ht="13.8">
      <c r="A2044" s="28">
        <v>6466</v>
      </c>
      <c r="B2044" s="28" t="s">
        <v>1758</v>
      </c>
      <c r="C2044" s="44" t="s">
        <v>29</v>
      </c>
      <c r="D2044" s="45"/>
      <c r="E2044" s="33" t="str">
        <f>IF(D2044&gt;0,($N$2-Excel_BuiltIn__FilterDatabase__1[[#This Row],[Szül Év.Hó.Nap]])/365.25,"0")</f>
        <v>0</v>
      </c>
      <c r="F2044" s="40"/>
      <c r="G2044" s="34" t="str">
        <f>CONCATENATE(H2044,Excel_BuiltIn__FilterDatabase__1[[#This Row],[Felnőtt]],Excel_BuiltIn__FilterDatabase__1[[#This Row],[Senior]],Excel_BuiltIn__FilterDatabase__1[[#This Row],[Super.s]],L2044)</f>
        <v xml:space="preserve">Super.s </v>
      </c>
      <c r="H2044" s="34" t="str">
        <f>IF(L2044="Nő","",IF(Excel_BuiltIn__FilterDatabase__1[[#This Row],[Kor]]&gt;=1=AND(Excel_BuiltIn__FilterDatabase__1[[#This Row],[Kor]]&lt;18),"Junior ",""))</f>
        <v/>
      </c>
      <c r="I2044" s="34" t="str">
        <f>IF(L2044="Nő","",IF(Excel_BuiltIn__FilterDatabase__1[[#This Row],[Kor]]&gt;=18=AND(Excel_BuiltIn__FilterDatabase__1[[#This Row],[Kor]]&lt;=49),"Felnőtt ",""))</f>
        <v/>
      </c>
      <c r="J2044" s="34" t="str">
        <f>IF(L2044="Nő","",IF(Excel_BuiltIn__FilterDatabase__1[[#This Row],[Kor]]&gt;49=AND(Excel_BuiltIn__FilterDatabase__1[[#This Row],[Kor]]&lt;=59),"Senior ",""))</f>
        <v/>
      </c>
      <c r="K2044" s="34" t="str">
        <f>IF(L2044="Nő","",IF(Excel_BuiltIn__FilterDatabase__1[[#This Row],[Kor]]&gt;=60,"Super.s ",""))</f>
        <v xml:space="preserve">Super.s </v>
      </c>
      <c r="L2044" s="34" t="str">
        <f>IF(Excel_BuiltIn__FilterDatabase__1[[#This Row],[Nem]]="Nő","Lady","")</f>
        <v/>
      </c>
    </row>
    <row r="2045" spans="1:12" s="1" customFormat="1" ht="21">
      <c r="A2045" s="28">
        <v>6468</v>
      </c>
      <c r="B2045" s="28" t="s">
        <v>1759</v>
      </c>
      <c r="C2045" s="44" t="s">
        <v>1029</v>
      </c>
      <c r="D2045" s="45"/>
      <c r="E2045" s="33" t="str">
        <f>IF(D2045&gt;0,($N$2-Excel_BuiltIn__FilterDatabase__1[[#This Row],[Szül Év.Hó.Nap]])/365.25,"0")</f>
        <v>0</v>
      </c>
      <c r="F2045" s="40"/>
      <c r="G2045" s="34" t="str">
        <f>CONCATENATE(H2045,Excel_BuiltIn__FilterDatabase__1[[#This Row],[Felnőtt]],Excel_BuiltIn__FilterDatabase__1[[#This Row],[Senior]],Excel_BuiltIn__FilterDatabase__1[[#This Row],[Super.s]],L2045)</f>
        <v xml:space="preserve">Super.s </v>
      </c>
      <c r="H2045" s="34" t="str">
        <f>IF(L2045="Nő","",IF(Excel_BuiltIn__FilterDatabase__1[[#This Row],[Kor]]&gt;=1=AND(Excel_BuiltIn__FilterDatabase__1[[#This Row],[Kor]]&lt;18),"Junior ",""))</f>
        <v/>
      </c>
      <c r="I2045" s="34" t="str">
        <f>IF(L2045="Nő","",IF(Excel_BuiltIn__FilterDatabase__1[[#This Row],[Kor]]&gt;=18=AND(Excel_BuiltIn__FilterDatabase__1[[#This Row],[Kor]]&lt;=49),"Felnőtt ",""))</f>
        <v/>
      </c>
      <c r="J2045" s="34" t="str">
        <f>IF(L2045="Nő","",IF(Excel_BuiltIn__FilterDatabase__1[[#This Row],[Kor]]&gt;49=AND(Excel_BuiltIn__FilterDatabase__1[[#This Row],[Kor]]&lt;=59),"Senior ",""))</f>
        <v/>
      </c>
      <c r="K2045" s="34" t="str">
        <f>IF(L2045="Nő","",IF(Excel_BuiltIn__FilterDatabase__1[[#This Row],[Kor]]&gt;=60,"Super.s ",""))</f>
        <v xml:space="preserve">Super.s </v>
      </c>
      <c r="L2045" s="34" t="str">
        <f>IF(Excel_BuiltIn__FilterDatabase__1[[#This Row],[Nem]]="Nő","Lady","")</f>
        <v/>
      </c>
    </row>
    <row r="2046" spans="1:12" s="1" customFormat="1" ht="13.8">
      <c r="A2046" s="28">
        <v>6470</v>
      </c>
      <c r="B2046" s="28" t="s">
        <v>1760</v>
      </c>
      <c r="C2046" s="44" t="s">
        <v>2410</v>
      </c>
      <c r="D2046" s="45"/>
      <c r="E2046" s="33" t="str">
        <f>IF(D2046&gt;0,($N$2-Excel_BuiltIn__FilterDatabase__1[[#This Row],[Szül Év.Hó.Nap]])/365.25,"0")</f>
        <v>0</v>
      </c>
      <c r="F2046" s="40"/>
      <c r="G2046" s="34" t="str">
        <f>CONCATENATE(H2046,Excel_BuiltIn__FilterDatabase__1[[#This Row],[Felnőtt]],Excel_BuiltIn__FilterDatabase__1[[#This Row],[Senior]],Excel_BuiltIn__FilterDatabase__1[[#This Row],[Super.s]],L2046)</f>
        <v xml:space="preserve">Super.s </v>
      </c>
      <c r="H2046" s="34" t="str">
        <f>IF(L2046="Nő","",IF(Excel_BuiltIn__FilterDatabase__1[[#This Row],[Kor]]&gt;=1=AND(Excel_BuiltIn__FilterDatabase__1[[#This Row],[Kor]]&lt;18),"Junior ",""))</f>
        <v/>
      </c>
      <c r="I2046" s="34" t="str">
        <f>IF(L2046="Nő","",IF(Excel_BuiltIn__FilterDatabase__1[[#This Row],[Kor]]&gt;=18=AND(Excel_BuiltIn__FilterDatabase__1[[#This Row],[Kor]]&lt;=49),"Felnőtt ",""))</f>
        <v/>
      </c>
      <c r="J2046" s="34" t="str">
        <f>IF(L2046="Nő","",IF(Excel_BuiltIn__FilterDatabase__1[[#This Row],[Kor]]&gt;49=AND(Excel_BuiltIn__FilterDatabase__1[[#This Row],[Kor]]&lt;=59),"Senior ",""))</f>
        <v/>
      </c>
      <c r="K2046" s="34" t="str">
        <f>IF(L2046="Nő","",IF(Excel_BuiltIn__FilterDatabase__1[[#This Row],[Kor]]&gt;=60,"Super.s ",""))</f>
        <v xml:space="preserve">Super.s </v>
      </c>
      <c r="L2046" s="34" t="str">
        <f>IF(Excel_BuiltIn__FilterDatabase__1[[#This Row],[Nem]]="Nő","Lady","")</f>
        <v/>
      </c>
    </row>
    <row r="2047" spans="1:12" s="1" customFormat="1" ht="13.8">
      <c r="A2047" s="28">
        <v>6477</v>
      </c>
      <c r="B2047" s="28" t="s">
        <v>1761</v>
      </c>
      <c r="C2047" s="44" t="s">
        <v>87</v>
      </c>
      <c r="D2047" s="45"/>
      <c r="E2047" s="33" t="str">
        <f>IF(D2047&gt;0,($N$2-Excel_BuiltIn__FilterDatabase__1[[#This Row],[Szül Év.Hó.Nap]])/365.25,"0")</f>
        <v>0</v>
      </c>
      <c r="F2047" s="40"/>
      <c r="G2047" s="34" t="str">
        <f>CONCATENATE(H2047,Excel_BuiltIn__FilterDatabase__1[[#This Row],[Felnőtt]],Excel_BuiltIn__FilterDatabase__1[[#This Row],[Senior]],Excel_BuiltIn__FilterDatabase__1[[#This Row],[Super.s]],L2047)</f>
        <v xml:space="preserve">Super.s </v>
      </c>
      <c r="H2047" s="34" t="str">
        <f>IF(L2047="Nő","",IF(Excel_BuiltIn__FilterDatabase__1[[#This Row],[Kor]]&gt;=1=AND(Excel_BuiltIn__FilterDatabase__1[[#This Row],[Kor]]&lt;18),"Junior ",""))</f>
        <v/>
      </c>
      <c r="I2047" s="34" t="str">
        <f>IF(L2047="Nő","",IF(Excel_BuiltIn__FilterDatabase__1[[#This Row],[Kor]]&gt;=18=AND(Excel_BuiltIn__FilterDatabase__1[[#This Row],[Kor]]&lt;=49),"Felnőtt ",""))</f>
        <v/>
      </c>
      <c r="J2047" s="34" t="str">
        <f>IF(L2047="Nő","",IF(Excel_BuiltIn__FilterDatabase__1[[#This Row],[Kor]]&gt;49=AND(Excel_BuiltIn__FilterDatabase__1[[#This Row],[Kor]]&lt;=59),"Senior ",""))</f>
        <v/>
      </c>
      <c r="K2047" s="34" t="str">
        <f>IF(L2047="Nő","",IF(Excel_BuiltIn__FilterDatabase__1[[#This Row],[Kor]]&gt;=60,"Super.s ",""))</f>
        <v xml:space="preserve">Super.s </v>
      </c>
      <c r="L2047" s="34" t="str">
        <f>IF(Excel_BuiltIn__FilterDatabase__1[[#This Row],[Nem]]="Nő","Lady","")</f>
        <v/>
      </c>
    </row>
    <row r="2048" spans="1:12" s="1" customFormat="1" ht="13.8">
      <c r="A2048" s="28">
        <v>6480</v>
      </c>
      <c r="B2048" s="28" t="s">
        <v>1762</v>
      </c>
      <c r="C2048" s="44" t="s">
        <v>982</v>
      </c>
      <c r="D2048" s="45"/>
      <c r="E2048" s="33" t="str">
        <f>IF(D2048&gt;0,($N$2-Excel_BuiltIn__FilterDatabase__1[[#This Row],[Szül Év.Hó.Nap]])/365.25,"0")</f>
        <v>0</v>
      </c>
      <c r="F2048" s="40"/>
      <c r="G2048" s="34" t="str">
        <f>CONCATENATE(H2048,Excel_BuiltIn__FilterDatabase__1[[#This Row],[Felnőtt]],Excel_BuiltIn__FilterDatabase__1[[#This Row],[Senior]],Excel_BuiltIn__FilterDatabase__1[[#This Row],[Super.s]],L2048)</f>
        <v xml:space="preserve">Super.s </v>
      </c>
      <c r="H2048" s="34" t="str">
        <f>IF(L2048="Nő","",IF(Excel_BuiltIn__FilterDatabase__1[[#This Row],[Kor]]&gt;=1=AND(Excel_BuiltIn__FilterDatabase__1[[#This Row],[Kor]]&lt;18),"Junior ",""))</f>
        <v/>
      </c>
      <c r="I2048" s="34" t="str">
        <f>IF(L2048="Nő","",IF(Excel_BuiltIn__FilterDatabase__1[[#This Row],[Kor]]&gt;=18=AND(Excel_BuiltIn__FilterDatabase__1[[#This Row],[Kor]]&lt;=49),"Felnőtt ",""))</f>
        <v/>
      </c>
      <c r="J2048" s="34" t="str">
        <f>IF(L2048="Nő","",IF(Excel_BuiltIn__FilterDatabase__1[[#This Row],[Kor]]&gt;49=AND(Excel_BuiltIn__FilterDatabase__1[[#This Row],[Kor]]&lt;=59),"Senior ",""))</f>
        <v/>
      </c>
      <c r="K2048" s="34" t="str">
        <f>IF(L2048="Nő","",IF(Excel_BuiltIn__FilterDatabase__1[[#This Row],[Kor]]&gt;=60,"Super.s ",""))</f>
        <v xml:space="preserve">Super.s </v>
      </c>
      <c r="L2048" s="34" t="str">
        <f>IF(Excel_BuiltIn__FilterDatabase__1[[#This Row],[Nem]]="Nő","Lady","")</f>
        <v/>
      </c>
    </row>
    <row r="2049" spans="1:12" s="1" customFormat="1" ht="13.8">
      <c r="A2049" s="28">
        <v>6483</v>
      </c>
      <c r="B2049" s="28" t="s">
        <v>2736</v>
      </c>
      <c r="C2049" s="44" t="s">
        <v>114</v>
      </c>
      <c r="D2049" s="45"/>
      <c r="E2049" s="33" t="str">
        <f>IF(D2049&gt;0,($N$2-Excel_BuiltIn__FilterDatabase__1[[#This Row],[Szül Év.Hó.Nap]])/365.25,"0")</f>
        <v>0</v>
      </c>
      <c r="F2049" s="40"/>
      <c r="G2049" s="34" t="str">
        <f>CONCATENATE(H2049,Excel_BuiltIn__FilterDatabase__1[[#This Row],[Felnőtt]],Excel_BuiltIn__FilterDatabase__1[[#This Row],[Senior]],Excel_BuiltIn__FilterDatabase__1[[#This Row],[Super.s]],L2049)</f>
        <v xml:space="preserve">Super.s </v>
      </c>
      <c r="H2049" s="34" t="str">
        <f>IF(L2049="Nő","",IF(Excel_BuiltIn__FilterDatabase__1[[#This Row],[Kor]]&gt;=1=AND(Excel_BuiltIn__FilterDatabase__1[[#This Row],[Kor]]&lt;18),"Junior ",""))</f>
        <v/>
      </c>
      <c r="I2049" s="34" t="str">
        <f>IF(L2049="Nő","",IF(Excel_BuiltIn__FilterDatabase__1[[#This Row],[Kor]]&gt;=18=AND(Excel_BuiltIn__FilterDatabase__1[[#This Row],[Kor]]&lt;=49),"Felnőtt ",""))</f>
        <v/>
      </c>
      <c r="J2049" s="34" t="str">
        <f>IF(L2049="Nő","",IF(Excel_BuiltIn__FilterDatabase__1[[#This Row],[Kor]]&gt;49=AND(Excel_BuiltIn__FilterDatabase__1[[#This Row],[Kor]]&lt;=59),"Senior ",""))</f>
        <v/>
      </c>
      <c r="K2049" s="34" t="str">
        <f>IF(L2049="Nő","",IF(Excel_BuiltIn__FilterDatabase__1[[#This Row],[Kor]]&gt;=60,"Super.s ",""))</f>
        <v xml:space="preserve">Super.s </v>
      </c>
      <c r="L2049" s="34" t="str">
        <f>IF(Excel_BuiltIn__FilterDatabase__1[[#This Row],[Nem]]="Nő","Lady","")</f>
        <v/>
      </c>
    </row>
    <row r="2050" spans="1:12" s="1" customFormat="1" ht="27.6">
      <c r="A2050" s="28">
        <v>6486</v>
      </c>
      <c r="B2050" s="28" t="s">
        <v>1763</v>
      </c>
      <c r="C2050" s="44" t="s">
        <v>110</v>
      </c>
      <c r="D2050" s="45"/>
      <c r="E2050" s="33" t="str">
        <f>IF(D2050&gt;0,($N$2-Excel_BuiltIn__FilterDatabase__1[[#This Row],[Szül Év.Hó.Nap]])/365.25,"0")</f>
        <v>0</v>
      </c>
      <c r="F2050" s="40"/>
      <c r="G2050" s="34" t="str">
        <f>CONCATENATE(H2050,Excel_BuiltIn__FilterDatabase__1[[#This Row],[Felnőtt]],Excel_BuiltIn__FilterDatabase__1[[#This Row],[Senior]],Excel_BuiltIn__FilterDatabase__1[[#This Row],[Super.s]],L2050)</f>
        <v xml:space="preserve">Super.s </v>
      </c>
      <c r="H2050" s="34" t="str">
        <f>IF(L2050="Nő","",IF(Excel_BuiltIn__FilterDatabase__1[[#This Row],[Kor]]&gt;=1=AND(Excel_BuiltIn__FilterDatabase__1[[#This Row],[Kor]]&lt;18),"Junior ",""))</f>
        <v/>
      </c>
      <c r="I2050" s="34" t="str">
        <f>IF(L2050="Nő","",IF(Excel_BuiltIn__FilterDatabase__1[[#This Row],[Kor]]&gt;=18=AND(Excel_BuiltIn__FilterDatabase__1[[#This Row],[Kor]]&lt;=49),"Felnőtt ",""))</f>
        <v/>
      </c>
      <c r="J2050" s="34" t="str">
        <f>IF(L2050="Nő","",IF(Excel_BuiltIn__FilterDatabase__1[[#This Row],[Kor]]&gt;49=AND(Excel_BuiltIn__FilterDatabase__1[[#This Row],[Kor]]&lt;=59),"Senior ",""))</f>
        <v/>
      </c>
      <c r="K2050" s="34" t="str">
        <f>IF(L2050="Nő","",IF(Excel_BuiltIn__FilterDatabase__1[[#This Row],[Kor]]&gt;=60,"Super.s ",""))</f>
        <v xml:space="preserve">Super.s </v>
      </c>
      <c r="L2050" s="34" t="str">
        <f>IF(Excel_BuiltIn__FilterDatabase__1[[#This Row],[Nem]]="Nő","Lady","")</f>
        <v/>
      </c>
    </row>
    <row r="2051" spans="1:12" s="1" customFormat="1" ht="27.6">
      <c r="A2051" s="28">
        <v>6487</v>
      </c>
      <c r="B2051" s="28" t="s">
        <v>1764</v>
      </c>
      <c r="C2051" s="44" t="s">
        <v>110</v>
      </c>
      <c r="D2051" s="45"/>
      <c r="E2051" s="33" t="str">
        <f>IF(D2051&gt;0,($N$2-Excel_BuiltIn__FilterDatabase__1[[#This Row],[Szül Év.Hó.Nap]])/365.25,"0")</f>
        <v>0</v>
      </c>
      <c r="F2051" s="40"/>
      <c r="G2051" s="34" t="str">
        <f>CONCATENATE(H2051,Excel_BuiltIn__FilterDatabase__1[[#This Row],[Felnőtt]],Excel_BuiltIn__FilterDatabase__1[[#This Row],[Senior]],Excel_BuiltIn__FilterDatabase__1[[#This Row],[Super.s]],L2051)</f>
        <v xml:space="preserve">Super.s </v>
      </c>
      <c r="H2051" s="34" t="str">
        <f>IF(L2051="Nő","",IF(Excel_BuiltIn__FilterDatabase__1[[#This Row],[Kor]]&gt;=1=AND(Excel_BuiltIn__FilterDatabase__1[[#This Row],[Kor]]&lt;18),"Junior ",""))</f>
        <v/>
      </c>
      <c r="I2051" s="34" t="str">
        <f>IF(L2051="Nő","",IF(Excel_BuiltIn__FilterDatabase__1[[#This Row],[Kor]]&gt;=18=AND(Excel_BuiltIn__FilterDatabase__1[[#This Row],[Kor]]&lt;=49),"Felnőtt ",""))</f>
        <v/>
      </c>
      <c r="J2051" s="34" t="str">
        <f>IF(L2051="Nő","",IF(Excel_BuiltIn__FilterDatabase__1[[#This Row],[Kor]]&gt;49=AND(Excel_BuiltIn__FilterDatabase__1[[#This Row],[Kor]]&lt;=59),"Senior ",""))</f>
        <v/>
      </c>
      <c r="K2051" s="34" t="str">
        <f>IF(L2051="Nő","",IF(Excel_BuiltIn__FilterDatabase__1[[#This Row],[Kor]]&gt;=60,"Super.s ",""))</f>
        <v xml:space="preserve">Super.s </v>
      </c>
      <c r="L2051" s="34" t="str">
        <f>IF(Excel_BuiltIn__FilterDatabase__1[[#This Row],[Nem]]="Nő","Lady","")</f>
        <v/>
      </c>
    </row>
    <row r="2052" spans="1:12" s="1" customFormat="1" ht="13.8">
      <c r="A2052" s="28">
        <v>6488</v>
      </c>
      <c r="B2052" s="28" t="s">
        <v>1765</v>
      </c>
      <c r="C2052" s="44" t="s">
        <v>2367</v>
      </c>
      <c r="D2052" s="45"/>
      <c r="E2052" s="33" t="str">
        <f>IF(D2052&gt;0,($N$2-Excel_BuiltIn__FilterDatabase__1[[#This Row],[Szül Év.Hó.Nap]])/365.25,"0")</f>
        <v>0</v>
      </c>
      <c r="F2052" s="40"/>
      <c r="G2052" s="34" t="str">
        <f>CONCATENATE(H2052,Excel_BuiltIn__FilterDatabase__1[[#This Row],[Felnőtt]],Excel_BuiltIn__FilterDatabase__1[[#This Row],[Senior]],Excel_BuiltIn__FilterDatabase__1[[#This Row],[Super.s]],L2052)</f>
        <v xml:space="preserve">Super.s </v>
      </c>
      <c r="H2052" s="34" t="str">
        <f>IF(L2052="Nő","",IF(Excel_BuiltIn__FilterDatabase__1[[#This Row],[Kor]]&gt;=1=AND(Excel_BuiltIn__FilterDatabase__1[[#This Row],[Kor]]&lt;18),"Junior ",""))</f>
        <v/>
      </c>
      <c r="I2052" s="34" t="str">
        <f>IF(L2052="Nő","",IF(Excel_BuiltIn__FilterDatabase__1[[#This Row],[Kor]]&gt;=18=AND(Excel_BuiltIn__FilterDatabase__1[[#This Row],[Kor]]&lt;=49),"Felnőtt ",""))</f>
        <v/>
      </c>
      <c r="J2052" s="34" t="str">
        <f>IF(L2052="Nő","",IF(Excel_BuiltIn__FilterDatabase__1[[#This Row],[Kor]]&gt;49=AND(Excel_BuiltIn__FilterDatabase__1[[#This Row],[Kor]]&lt;=59),"Senior ",""))</f>
        <v/>
      </c>
      <c r="K2052" s="34" t="str">
        <f>IF(L2052="Nő","",IF(Excel_BuiltIn__FilterDatabase__1[[#This Row],[Kor]]&gt;=60,"Super.s ",""))</f>
        <v xml:space="preserve">Super.s </v>
      </c>
      <c r="L2052" s="34" t="str">
        <f>IF(Excel_BuiltIn__FilterDatabase__1[[#This Row],[Nem]]="Nő","Lady","")</f>
        <v/>
      </c>
    </row>
    <row r="2053" spans="1:12" s="1" customFormat="1" ht="27.6">
      <c r="A2053" s="28">
        <v>6491</v>
      </c>
      <c r="B2053" s="28" t="s">
        <v>2737</v>
      </c>
      <c r="C2053" s="44" t="s">
        <v>964</v>
      </c>
      <c r="D2053" s="45"/>
      <c r="E2053" s="33" t="str">
        <f>IF(D2053&gt;0,($N$2-Excel_BuiltIn__FilterDatabase__1[[#This Row],[Szül Év.Hó.Nap]])/365.25,"0")</f>
        <v>0</v>
      </c>
      <c r="F2053" s="40"/>
      <c r="G2053" s="34" t="str">
        <f>CONCATENATE(H2053,Excel_BuiltIn__FilterDatabase__1[[#This Row],[Felnőtt]],Excel_BuiltIn__FilterDatabase__1[[#This Row],[Senior]],Excel_BuiltIn__FilterDatabase__1[[#This Row],[Super.s]],L2053)</f>
        <v xml:space="preserve">Super.s </v>
      </c>
      <c r="H2053" s="34" t="str">
        <f>IF(L2053="Nő","",IF(Excel_BuiltIn__FilterDatabase__1[[#This Row],[Kor]]&gt;=1=AND(Excel_BuiltIn__FilterDatabase__1[[#This Row],[Kor]]&lt;18),"Junior ",""))</f>
        <v/>
      </c>
      <c r="I2053" s="34" t="str">
        <f>IF(L2053="Nő","",IF(Excel_BuiltIn__FilterDatabase__1[[#This Row],[Kor]]&gt;=18=AND(Excel_BuiltIn__FilterDatabase__1[[#This Row],[Kor]]&lt;=49),"Felnőtt ",""))</f>
        <v/>
      </c>
      <c r="J2053" s="34" t="str">
        <f>IF(L2053="Nő","",IF(Excel_BuiltIn__FilterDatabase__1[[#This Row],[Kor]]&gt;49=AND(Excel_BuiltIn__FilterDatabase__1[[#This Row],[Kor]]&lt;=59),"Senior ",""))</f>
        <v/>
      </c>
      <c r="K2053" s="34" t="str">
        <f>IF(L2053="Nő","",IF(Excel_BuiltIn__FilterDatabase__1[[#This Row],[Kor]]&gt;=60,"Super.s ",""))</f>
        <v xml:space="preserve">Super.s </v>
      </c>
      <c r="L2053" s="34" t="str">
        <f>IF(Excel_BuiltIn__FilterDatabase__1[[#This Row],[Nem]]="Nő","Lady","")</f>
        <v/>
      </c>
    </row>
    <row r="2054" spans="1:12" s="1" customFormat="1" ht="27.6">
      <c r="A2054" s="28">
        <v>6493</v>
      </c>
      <c r="B2054" s="28" t="s">
        <v>2738</v>
      </c>
      <c r="C2054" s="44" t="s">
        <v>27</v>
      </c>
      <c r="D2054" s="45"/>
      <c r="E2054" s="33" t="str">
        <f>IF(D2054&gt;0,($N$2-Excel_BuiltIn__FilterDatabase__1[[#This Row],[Szül Év.Hó.Nap]])/365.25,"0")</f>
        <v>0</v>
      </c>
      <c r="F2054" s="40"/>
      <c r="G2054" s="34" t="str">
        <f>CONCATENATE(H2054,Excel_BuiltIn__FilterDatabase__1[[#This Row],[Felnőtt]],Excel_BuiltIn__FilterDatabase__1[[#This Row],[Senior]],Excel_BuiltIn__FilterDatabase__1[[#This Row],[Super.s]],L2054)</f>
        <v xml:space="preserve">Super.s </v>
      </c>
      <c r="H2054" s="34" t="str">
        <f>IF(L2054="Nő","",IF(Excel_BuiltIn__FilterDatabase__1[[#This Row],[Kor]]&gt;=1=AND(Excel_BuiltIn__FilterDatabase__1[[#This Row],[Kor]]&lt;18),"Junior ",""))</f>
        <v/>
      </c>
      <c r="I2054" s="34" t="str">
        <f>IF(L2054="Nő","",IF(Excel_BuiltIn__FilterDatabase__1[[#This Row],[Kor]]&gt;=18=AND(Excel_BuiltIn__FilterDatabase__1[[#This Row],[Kor]]&lt;=49),"Felnőtt ",""))</f>
        <v/>
      </c>
      <c r="J2054" s="34" t="str">
        <f>IF(L2054="Nő","",IF(Excel_BuiltIn__FilterDatabase__1[[#This Row],[Kor]]&gt;49=AND(Excel_BuiltIn__FilterDatabase__1[[#This Row],[Kor]]&lt;=59),"Senior ",""))</f>
        <v/>
      </c>
      <c r="K2054" s="34" t="str">
        <f>IF(L2054="Nő","",IF(Excel_BuiltIn__FilterDatabase__1[[#This Row],[Kor]]&gt;=60,"Super.s ",""))</f>
        <v xml:space="preserve">Super.s </v>
      </c>
      <c r="L2054" s="34" t="str">
        <f>IF(Excel_BuiltIn__FilterDatabase__1[[#This Row],[Nem]]="Nő","Lady","")</f>
        <v/>
      </c>
    </row>
    <row r="2055" spans="1:12" s="1" customFormat="1" ht="13.8">
      <c r="A2055" s="28">
        <v>6498</v>
      </c>
      <c r="B2055" s="28" t="s">
        <v>1766</v>
      </c>
      <c r="C2055" s="44" t="s">
        <v>2481</v>
      </c>
      <c r="D2055" s="45"/>
      <c r="E2055" s="33" t="str">
        <f>IF(D2055&gt;0,($N$2-Excel_BuiltIn__FilterDatabase__1[[#This Row],[Szül Év.Hó.Nap]])/365.25,"0")</f>
        <v>0</v>
      </c>
      <c r="F2055" s="40"/>
      <c r="G2055" s="34" t="str">
        <f>CONCATENATE(H2055,Excel_BuiltIn__FilterDatabase__1[[#This Row],[Felnőtt]],Excel_BuiltIn__FilterDatabase__1[[#This Row],[Senior]],Excel_BuiltIn__FilterDatabase__1[[#This Row],[Super.s]],L2055)</f>
        <v xml:space="preserve">Super.s </v>
      </c>
      <c r="H2055" s="34" t="str">
        <f>IF(L2055="Nő","",IF(Excel_BuiltIn__FilterDatabase__1[[#This Row],[Kor]]&gt;=1=AND(Excel_BuiltIn__FilterDatabase__1[[#This Row],[Kor]]&lt;18),"Junior ",""))</f>
        <v/>
      </c>
      <c r="I2055" s="34" t="str">
        <f>IF(L2055="Nő","",IF(Excel_BuiltIn__FilterDatabase__1[[#This Row],[Kor]]&gt;=18=AND(Excel_BuiltIn__FilterDatabase__1[[#This Row],[Kor]]&lt;=49),"Felnőtt ",""))</f>
        <v/>
      </c>
      <c r="J2055" s="34" t="str">
        <f>IF(L2055="Nő","",IF(Excel_BuiltIn__FilterDatabase__1[[#This Row],[Kor]]&gt;49=AND(Excel_BuiltIn__FilterDatabase__1[[#This Row],[Kor]]&lt;=59),"Senior ",""))</f>
        <v/>
      </c>
      <c r="K2055" s="34" t="str">
        <f>IF(L2055="Nő","",IF(Excel_BuiltIn__FilterDatabase__1[[#This Row],[Kor]]&gt;=60,"Super.s ",""))</f>
        <v xml:space="preserve">Super.s </v>
      </c>
      <c r="L2055" s="34" t="str">
        <f>IF(Excel_BuiltIn__FilterDatabase__1[[#This Row],[Nem]]="Nő","Lady","")</f>
        <v/>
      </c>
    </row>
    <row r="2056" spans="1:12" s="1" customFormat="1" ht="13.8">
      <c r="A2056" s="28">
        <v>6499</v>
      </c>
      <c r="B2056" s="28" t="s">
        <v>2739</v>
      </c>
      <c r="C2056" s="44" t="s">
        <v>1006</v>
      </c>
      <c r="D2056" s="45"/>
      <c r="E2056" s="33" t="str">
        <f>IF(D2056&gt;0,($N$2-Excel_BuiltIn__FilterDatabase__1[[#This Row],[Szül Év.Hó.Nap]])/365.25,"0")</f>
        <v>0</v>
      </c>
      <c r="F2056" s="40"/>
      <c r="G2056" s="34" t="str">
        <f>CONCATENATE(H2056,Excel_BuiltIn__FilterDatabase__1[[#This Row],[Felnőtt]],Excel_BuiltIn__FilterDatabase__1[[#This Row],[Senior]],Excel_BuiltIn__FilterDatabase__1[[#This Row],[Super.s]],L2056)</f>
        <v xml:space="preserve">Super.s </v>
      </c>
      <c r="H2056" s="34" t="str">
        <f>IF(L2056="Nő","",IF(Excel_BuiltIn__FilterDatabase__1[[#This Row],[Kor]]&gt;=1=AND(Excel_BuiltIn__FilterDatabase__1[[#This Row],[Kor]]&lt;18),"Junior ",""))</f>
        <v/>
      </c>
      <c r="I2056" s="34" t="str">
        <f>IF(L2056="Nő","",IF(Excel_BuiltIn__FilterDatabase__1[[#This Row],[Kor]]&gt;=18=AND(Excel_BuiltIn__FilterDatabase__1[[#This Row],[Kor]]&lt;=49),"Felnőtt ",""))</f>
        <v/>
      </c>
      <c r="J2056" s="34" t="str">
        <f>IF(L2056="Nő","",IF(Excel_BuiltIn__FilterDatabase__1[[#This Row],[Kor]]&gt;49=AND(Excel_BuiltIn__FilterDatabase__1[[#This Row],[Kor]]&lt;=59),"Senior ",""))</f>
        <v/>
      </c>
      <c r="K2056" s="34" t="str">
        <f>IF(L2056="Nő","",IF(Excel_BuiltIn__FilterDatabase__1[[#This Row],[Kor]]&gt;=60,"Super.s ",""))</f>
        <v xml:space="preserve">Super.s </v>
      </c>
      <c r="L2056" s="34" t="str">
        <f>IF(Excel_BuiltIn__FilterDatabase__1[[#This Row],[Nem]]="Nő","Lady","")</f>
        <v/>
      </c>
    </row>
    <row r="2057" spans="1:12" s="1" customFormat="1" ht="13.8">
      <c r="A2057" s="28">
        <v>6500</v>
      </c>
      <c r="B2057" s="28" t="s">
        <v>1767</v>
      </c>
      <c r="C2057" s="44" t="s">
        <v>606</v>
      </c>
      <c r="D2057" s="45"/>
      <c r="E2057" s="33" t="str">
        <f>IF(D2057&gt;0,($N$2-Excel_BuiltIn__FilterDatabase__1[[#This Row],[Szül Év.Hó.Nap]])/365.25,"0")</f>
        <v>0</v>
      </c>
      <c r="F2057" s="40"/>
      <c r="G2057" s="34" t="str">
        <f>CONCATENATE(H2057,Excel_BuiltIn__FilterDatabase__1[[#This Row],[Felnőtt]],Excel_BuiltIn__FilterDatabase__1[[#This Row],[Senior]],Excel_BuiltIn__FilterDatabase__1[[#This Row],[Super.s]],L2057)</f>
        <v xml:space="preserve">Super.s </v>
      </c>
      <c r="H2057" s="34" t="str">
        <f>IF(L2057="Nő","",IF(Excel_BuiltIn__FilterDatabase__1[[#This Row],[Kor]]&gt;=1=AND(Excel_BuiltIn__FilterDatabase__1[[#This Row],[Kor]]&lt;18),"Junior ",""))</f>
        <v/>
      </c>
      <c r="I2057" s="34" t="str">
        <f>IF(L2057="Nő","",IF(Excel_BuiltIn__FilterDatabase__1[[#This Row],[Kor]]&gt;=18=AND(Excel_BuiltIn__FilterDatabase__1[[#This Row],[Kor]]&lt;=49),"Felnőtt ",""))</f>
        <v/>
      </c>
      <c r="J2057" s="34" t="str">
        <f>IF(L2057="Nő","",IF(Excel_BuiltIn__FilterDatabase__1[[#This Row],[Kor]]&gt;49=AND(Excel_BuiltIn__FilterDatabase__1[[#This Row],[Kor]]&lt;=59),"Senior ",""))</f>
        <v/>
      </c>
      <c r="K2057" s="34" t="str">
        <f>IF(L2057="Nő","",IF(Excel_BuiltIn__FilterDatabase__1[[#This Row],[Kor]]&gt;=60,"Super.s ",""))</f>
        <v xml:space="preserve">Super.s </v>
      </c>
      <c r="L2057" s="34" t="str">
        <f>IF(Excel_BuiltIn__FilterDatabase__1[[#This Row],[Nem]]="Nő","Lady","")</f>
        <v/>
      </c>
    </row>
    <row r="2058" spans="1:12" s="1" customFormat="1" ht="13.8">
      <c r="A2058" s="28">
        <v>6501</v>
      </c>
      <c r="B2058" s="28" t="s">
        <v>1768</v>
      </c>
      <c r="C2058" s="44" t="s">
        <v>85</v>
      </c>
      <c r="D2058" s="45"/>
      <c r="E2058" s="33" t="str">
        <f>IF(D2058&gt;0,($N$2-Excel_BuiltIn__FilterDatabase__1[[#This Row],[Szül Év.Hó.Nap]])/365.25,"0")</f>
        <v>0</v>
      </c>
      <c r="F2058" s="40"/>
      <c r="G2058" s="34" t="str">
        <f>CONCATENATE(H2058,Excel_BuiltIn__FilterDatabase__1[[#This Row],[Felnőtt]],Excel_BuiltIn__FilterDatabase__1[[#This Row],[Senior]],Excel_BuiltIn__FilterDatabase__1[[#This Row],[Super.s]],L2058)</f>
        <v xml:space="preserve">Super.s </v>
      </c>
      <c r="H2058" s="34" t="str">
        <f>IF(L2058="Nő","",IF(Excel_BuiltIn__FilterDatabase__1[[#This Row],[Kor]]&gt;=1=AND(Excel_BuiltIn__FilterDatabase__1[[#This Row],[Kor]]&lt;18),"Junior ",""))</f>
        <v/>
      </c>
      <c r="I2058" s="34" t="str">
        <f>IF(L2058="Nő","",IF(Excel_BuiltIn__FilterDatabase__1[[#This Row],[Kor]]&gt;=18=AND(Excel_BuiltIn__FilterDatabase__1[[#This Row],[Kor]]&lt;=49),"Felnőtt ",""))</f>
        <v/>
      </c>
      <c r="J2058" s="34" t="str">
        <f>IF(L2058="Nő","",IF(Excel_BuiltIn__FilterDatabase__1[[#This Row],[Kor]]&gt;49=AND(Excel_BuiltIn__FilterDatabase__1[[#This Row],[Kor]]&lt;=59),"Senior ",""))</f>
        <v/>
      </c>
      <c r="K2058" s="34" t="str">
        <f>IF(L2058="Nő","",IF(Excel_BuiltIn__FilterDatabase__1[[#This Row],[Kor]]&gt;=60,"Super.s ",""))</f>
        <v xml:space="preserve">Super.s </v>
      </c>
      <c r="L2058" s="34" t="str">
        <f>IF(Excel_BuiltIn__FilterDatabase__1[[#This Row],[Nem]]="Nő","Lady","")</f>
        <v/>
      </c>
    </row>
    <row r="2059" spans="1:12" s="1" customFormat="1" ht="13.8">
      <c r="A2059" s="28">
        <v>6505</v>
      </c>
      <c r="B2059" s="28" t="s">
        <v>2183</v>
      </c>
      <c r="C2059" s="44" t="s">
        <v>950</v>
      </c>
      <c r="D2059" s="45"/>
      <c r="E2059" s="33" t="str">
        <f>IF(D2059&gt;0,($N$2-Excel_BuiltIn__FilterDatabase__1[[#This Row],[Szül Év.Hó.Nap]])/365.25,"0")</f>
        <v>0</v>
      </c>
      <c r="F2059" s="40"/>
      <c r="G2059" s="34" t="str">
        <f>CONCATENATE(H2059,Excel_BuiltIn__FilterDatabase__1[[#This Row],[Felnőtt]],Excel_BuiltIn__FilterDatabase__1[[#This Row],[Senior]],Excel_BuiltIn__FilterDatabase__1[[#This Row],[Super.s]],L2059)</f>
        <v xml:space="preserve">Super.s </v>
      </c>
      <c r="H2059" s="34" t="str">
        <f>IF(L2059="Nő","",IF(Excel_BuiltIn__FilterDatabase__1[[#This Row],[Kor]]&gt;=1=AND(Excel_BuiltIn__FilterDatabase__1[[#This Row],[Kor]]&lt;18),"Junior ",""))</f>
        <v/>
      </c>
      <c r="I2059" s="34" t="str">
        <f>IF(L2059="Nő","",IF(Excel_BuiltIn__FilterDatabase__1[[#This Row],[Kor]]&gt;=18=AND(Excel_BuiltIn__FilterDatabase__1[[#This Row],[Kor]]&lt;=49),"Felnőtt ",""))</f>
        <v/>
      </c>
      <c r="J2059" s="34" t="str">
        <f>IF(L2059="Nő","",IF(Excel_BuiltIn__FilterDatabase__1[[#This Row],[Kor]]&gt;49=AND(Excel_BuiltIn__FilterDatabase__1[[#This Row],[Kor]]&lt;=59),"Senior ",""))</f>
        <v/>
      </c>
      <c r="K2059" s="34" t="str">
        <f>IF(L2059="Nő","",IF(Excel_BuiltIn__FilterDatabase__1[[#This Row],[Kor]]&gt;=60,"Super.s ",""))</f>
        <v xml:space="preserve">Super.s </v>
      </c>
      <c r="L2059" s="34" t="str">
        <f>IF(Excel_BuiltIn__FilterDatabase__1[[#This Row],[Nem]]="Nő","Lady","")</f>
        <v/>
      </c>
    </row>
    <row r="2060" spans="1:12" s="1" customFormat="1" ht="13.8">
      <c r="A2060" s="28">
        <v>6506</v>
      </c>
      <c r="B2060" s="28" t="s">
        <v>1769</v>
      </c>
      <c r="C2060" s="44" t="s">
        <v>87</v>
      </c>
      <c r="D2060" s="45"/>
      <c r="E2060" s="33" t="str">
        <f>IF(D2060&gt;0,($N$2-Excel_BuiltIn__FilterDatabase__1[[#This Row],[Szül Év.Hó.Nap]])/365.25,"0")</f>
        <v>0</v>
      </c>
      <c r="F2060" s="40"/>
      <c r="G2060" s="34" t="str">
        <f>CONCATENATE(H2060,Excel_BuiltIn__FilterDatabase__1[[#This Row],[Felnőtt]],Excel_BuiltIn__FilterDatabase__1[[#This Row],[Senior]],Excel_BuiltIn__FilterDatabase__1[[#This Row],[Super.s]],L2060)</f>
        <v xml:space="preserve">Super.s </v>
      </c>
      <c r="H2060" s="34" t="str">
        <f>IF(L2060="Nő","",IF(Excel_BuiltIn__FilterDatabase__1[[#This Row],[Kor]]&gt;=1=AND(Excel_BuiltIn__FilterDatabase__1[[#This Row],[Kor]]&lt;18),"Junior ",""))</f>
        <v/>
      </c>
      <c r="I2060" s="34" t="str">
        <f>IF(L2060="Nő","",IF(Excel_BuiltIn__FilterDatabase__1[[#This Row],[Kor]]&gt;=18=AND(Excel_BuiltIn__FilterDatabase__1[[#This Row],[Kor]]&lt;=49),"Felnőtt ",""))</f>
        <v/>
      </c>
      <c r="J2060" s="34" t="str">
        <f>IF(L2060="Nő","",IF(Excel_BuiltIn__FilterDatabase__1[[#This Row],[Kor]]&gt;49=AND(Excel_BuiltIn__FilterDatabase__1[[#This Row],[Kor]]&lt;=59),"Senior ",""))</f>
        <v/>
      </c>
      <c r="K2060" s="34" t="str">
        <f>IF(L2060="Nő","",IF(Excel_BuiltIn__FilterDatabase__1[[#This Row],[Kor]]&gt;=60,"Super.s ",""))</f>
        <v xml:space="preserve">Super.s </v>
      </c>
      <c r="L2060" s="34" t="str">
        <f>IF(Excel_BuiltIn__FilterDatabase__1[[#This Row],[Nem]]="Nő","Lady","")</f>
        <v/>
      </c>
    </row>
    <row r="2061" spans="1:12" s="1" customFormat="1" ht="13.8">
      <c r="A2061" s="28">
        <v>6509</v>
      </c>
      <c r="B2061" s="28" t="s">
        <v>1770</v>
      </c>
      <c r="C2061" s="44" t="s">
        <v>936</v>
      </c>
      <c r="D2061" s="45"/>
      <c r="E2061" s="33" t="str">
        <f>IF(D2061&gt;0,($N$2-Excel_BuiltIn__FilterDatabase__1[[#This Row],[Szül Év.Hó.Nap]])/365.25,"0")</f>
        <v>0</v>
      </c>
      <c r="F2061" s="40"/>
      <c r="G2061" s="34" t="str">
        <f>CONCATENATE(H2061,Excel_BuiltIn__FilterDatabase__1[[#This Row],[Felnőtt]],Excel_BuiltIn__FilterDatabase__1[[#This Row],[Senior]],Excel_BuiltIn__FilterDatabase__1[[#This Row],[Super.s]],L2061)</f>
        <v xml:space="preserve">Super.s </v>
      </c>
      <c r="H2061" s="34" t="str">
        <f>IF(L2061="Nő","",IF(Excel_BuiltIn__FilterDatabase__1[[#This Row],[Kor]]&gt;=1=AND(Excel_BuiltIn__FilterDatabase__1[[#This Row],[Kor]]&lt;18),"Junior ",""))</f>
        <v/>
      </c>
      <c r="I2061" s="34" t="str">
        <f>IF(L2061="Nő","",IF(Excel_BuiltIn__FilterDatabase__1[[#This Row],[Kor]]&gt;=18=AND(Excel_BuiltIn__FilterDatabase__1[[#This Row],[Kor]]&lt;=49),"Felnőtt ",""))</f>
        <v/>
      </c>
      <c r="J2061" s="34" t="str">
        <f>IF(L2061="Nő","",IF(Excel_BuiltIn__FilterDatabase__1[[#This Row],[Kor]]&gt;49=AND(Excel_BuiltIn__FilterDatabase__1[[#This Row],[Kor]]&lt;=59),"Senior ",""))</f>
        <v/>
      </c>
      <c r="K2061" s="34" t="str">
        <f>IF(L2061="Nő","",IF(Excel_BuiltIn__FilterDatabase__1[[#This Row],[Kor]]&gt;=60,"Super.s ",""))</f>
        <v xml:space="preserve">Super.s </v>
      </c>
      <c r="L2061" s="34" t="str">
        <f>IF(Excel_BuiltIn__FilterDatabase__1[[#This Row],[Nem]]="Nő","Lady","")</f>
        <v/>
      </c>
    </row>
    <row r="2062" spans="1:12" s="1" customFormat="1" ht="13.8">
      <c r="A2062" s="28">
        <v>6511</v>
      </c>
      <c r="B2062" s="28" t="s">
        <v>1771</v>
      </c>
      <c r="C2062" s="44" t="s">
        <v>2364</v>
      </c>
      <c r="D2062" s="45"/>
      <c r="E2062" s="33" t="str">
        <f>IF(D2062&gt;0,($N$2-Excel_BuiltIn__FilterDatabase__1[[#This Row],[Szül Év.Hó.Nap]])/365.25,"0")</f>
        <v>0</v>
      </c>
      <c r="F2062" s="40"/>
      <c r="G2062" s="34" t="str">
        <f>CONCATENATE(H2062,Excel_BuiltIn__FilterDatabase__1[[#This Row],[Felnőtt]],Excel_BuiltIn__FilterDatabase__1[[#This Row],[Senior]],Excel_BuiltIn__FilterDatabase__1[[#This Row],[Super.s]],L2062)</f>
        <v xml:space="preserve">Super.s </v>
      </c>
      <c r="H2062" s="34" t="str">
        <f>IF(L2062="Nő","",IF(Excel_BuiltIn__FilterDatabase__1[[#This Row],[Kor]]&gt;=1=AND(Excel_BuiltIn__FilterDatabase__1[[#This Row],[Kor]]&lt;18),"Junior ",""))</f>
        <v/>
      </c>
      <c r="I2062" s="34" t="str">
        <f>IF(L2062="Nő","",IF(Excel_BuiltIn__FilterDatabase__1[[#This Row],[Kor]]&gt;=18=AND(Excel_BuiltIn__FilterDatabase__1[[#This Row],[Kor]]&lt;=49),"Felnőtt ",""))</f>
        <v/>
      </c>
      <c r="J2062" s="34" t="str">
        <f>IF(L2062="Nő","",IF(Excel_BuiltIn__FilterDatabase__1[[#This Row],[Kor]]&gt;49=AND(Excel_BuiltIn__FilterDatabase__1[[#This Row],[Kor]]&lt;=59),"Senior ",""))</f>
        <v/>
      </c>
      <c r="K2062" s="34" t="str">
        <f>IF(L2062="Nő","",IF(Excel_BuiltIn__FilterDatabase__1[[#This Row],[Kor]]&gt;=60,"Super.s ",""))</f>
        <v xml:space="preserve">Super.s </v>
      </c>
      <c r="L2062" s="34" t="str">
        <f>IF(Excel_BuiltIn__FilterDatabase__1[[#This Row],[Nem]]="Nő","Lady","")</f>
        <v/>
      </c>
    </row>
    <row r="2063" spans="1:12" s="1" customFormat="1" ht="13.8">
      <c r="A2063" s="28">
        <v>6512</v>
      </c>
      <c r="B2063" s="28" t="s">
        <v>2740</v>
      </c>
      <c r="C2063" s="44" t="s">
        <v>1147</v>
      </c>
      <c r="D2063" s="45"/>
      <c r="E2063" s="33" t="str">
        <f>IF(D2063&gt;0,($N$2-Excel_BuiltIn__FilterDatabase__1[[#This Row],[Szül Év.Hó.Nap]])/365.25,"0")</f>
        <v>0</v>
      </c>
      <c r="F2063" s="40"/>
      <c r="G2063" s="34" t="str">
        <f>CONCATENATE(H2063,Excel_BuiltIn__FilterDatabase__1[[#This Row],[Felnőtt]],Excel_BuiltIn__FilterDatabase__1[[#This Row],[Senior]],Excel_BuiltIn__FilterDatabase__1[[#This Row],[Super.s]],L2063)</f>
        <v xml:space="preserve">Super.s </v>
      </c>
      <c r="H2063" s="34" t="str">
        <f>IF(L2063="Nő","",IF(Excel_BuiltIn__FilterDatabase__1[[#This Row],[Kor]]&gt;=1=AND(Excel_BuiltIn__FilterDatabase__1[[#This Row],[Kor]]&lt;18),"Junior ",""))</f>
        <v/>
      </c>
      <c r="I2063" s="34" t="str">
        <f>IF(L2063="Nő","",IF(Excel_BuiltIn__FilterDatabase__1[[#This Row],[Kor]]&gt;=18=AND(Excel_BuiltIn__FilterDatabase__1[[#This Row],[Kor]]&lt;=49),"Felnőtt ",""))</f>
        <v/>
      </c>
      <c r="J2063" s="34" t="str">
        <f>IF(L2063="Nő","",IF(Excel_BuiltIn__FilterDatabase__1[[#This Row],[Kor]]&gt;49=AND(Excel_BuiltIn__FilterDatabase__1[[#This Row],[Kor]]&lt;=59),"Senior ",""))</f>
        <v/>
      </c>
      <c r="K2063" s="34" t="str">
        <f>IF(L2063="Nő","",IF(Excel_BuiltIn__FilterDatabase__1[[#This Row],[Kor]]&gt;=60,"Super.s ",""))</f>
        <v xml:space="preserve">Super.s </v>
      </c>
      <c r="L2063" s="34" t="str">
        <f>IF(Excel_BuiltIn__FilterDatabase__1[[#This Row],[Nem]]="Nő","Lady","")</f>
        <v/>
      </c>
    </row>
    <row r="2064" spans="1:12" s="1" customFormat="1" ht="13.8">
      <c r="A2064" s="28">
        <v>6514</v>
      </c>
      <c r="B2064" s="28" t="s">
        <v>1773</v>
      </c>
      <c r="C2064" s="44" t="s">
        <v>936</v>
      </c>
      <c r="D2064" s="45"/>
      <c r="E2064" s="33" t="str">
        <f>IF(D2064&gt;0,($N$2-Excel_BuiltIn__FilterDatabase__1[[#This Row],[Szül Év.Hó.Nap]])/365.25,"0")</f>
        <v>0</v>
      </c>
      <c r="F2064" s="40"/>
      <c r="G2064" s="34" t="str">
        <f>CONCATENATE(H2064,Excel_BuiltIn__FilterDatabase__1[[#This Row],[Felnőtt]],Excel_BuiltIn__FilterDatabase__1[[#This Row],[Senior]],Excel_BuiltIn__FilterDatabase__1[[#This Row],[Super.s]],L2064)</f>
        <v xml:space="preserve">Super.s </v>
      </c>
      <c r="H2064" s="34" t="str">
        <f>IF(L2064="Nő","",IF(Excel_BuiltIn__FilterDatabase__1[[#This Row],[Kor]]&gt;=1=AND(Excel_BuiltIn__FilterDatabase__1[[#This Row],[Kor]]&lt;18),"Junior ",""))</f>
        <v/>
      </c>
      <c r="I2064" s="34" t="str">
        <f>IF(L2064="Nő","",IF(Excel_BuiltIn__FilterDatabase__1[[#This Row],[Kor]]&gt;=18=AND(Excel_BuiltIn__FilterDatabase__1[[#This Row],[Kor]]&lt;=49),"Felnőtt ",""))</f>
        <v/>
      </c>
      <c r="J2064" s="34" t="str">
        <f>IF(L2064="Nő","",IF(Excel_BuiltIn__FilterDatabase__1[[#This Row],[Kor]]&gt;49=AND(Excel_BuiltIn__FilterDatabase__1[[#This Row],[Kor]]&lt;=59),"Senior ",""))</f>
        <v/>
      </c>
      <c r="K2064" s="34" t="str">
        <f>IF(L2064="Nő","",IF(Excel_BuiltIn__FilterDatabase__1[[#This Row],[Kor]]&gt;=60,"Super.s ",""))</f>
        <v xml:space="preserve">Super.s </v>
      </c>
      <c r="L2064" s="34" t="str">
        <f>IF(Excel_BuiltIn__FilterDatabase__1[[#This Row],[Nem]]="Nő","Lady","")</f>
        <v/>
      </c>
    </row>
    <row r="2065" spans="1:12" s="1" customFormat="1" ht="13.8">
      <c r="A2065" s="28">
        <v>6518</v>
      </c>
      <c r="B2065" s="28" t="s">
        <v>1774</v>
      </c>
      <c r="C2065" s="44" t="s">
        <v>451</v>
      </c>
      <c r="D2065" s="45"/>
      <c r="E2065" s="33" t="str">
        <f>IF(D2065&gt;0,($N$2-Excel_BuiltIn__FilterDatabase__1[[#This Row],[Szül Év.Hó.Nap]])/365.25,"0")</f>
        <v>0</v>
      </c>
      <c r="F2065" s="40"/>
      <c r="G2065" s="34" t="str">
        <f>CONCATENATE(H2065,Excel_BuiltIn__FilterDatabase__1[[#This Row],[Felnőtt]],Excel_BuiltIn__FilterDatabase__1[[#This Row],[Senior]],Excel_BuiltIn__FilterDatabase__1[[#This Row],[Super.s]],L2065)</f>
        <v xml:space="preserve">Super.s </v>
      </c>
      <c r="H2065" s="34" t="str">
        <f>IF(L2065="Nő","",IF(Excel_BuiltIn__FilterDatabase__1[[#This Row],[Kor]]&gt;=1=AND(Excel_BuiltIn__FilterDatabase__1[[#This Row],[Kor]]&lt;18),"Junior ",""))</f>
        <v/>
      </c>
      <c r="I2065" s="34" t="str">
        <f>IF(L2065="Nő","",IF(Excel_BuiltIn__FilterDatabase__1[[#This Row],[Kor]]&gt;=18=AND(Excel_BuiltIn__FilterDatabase__1[[#This Row],[Kor]]&lt;=49),"Felnőtt ",""))</f>
        <v/>
      </c>
      <c r="J2065" s="34" t="str">
        <f>IF(L2065="Nő","",IF(Excel_BuiltIn__FilterDatabase__1[[#This Row],[Kor]]&gt;49=AND(Excel_BuiltIn__FilterDatabase__1[[#This Row],[Kor]]&lt;=59),"Senior ",""))</f>
        <v/>
      </c>
      <c r="K2065" s="34" t="str">
        <f>IF(L2065="Nő","",IF(Excel_BuiltIn__FilterDatabase__1[[#This Row],[Kor]]&gt;=60,"Super.s ",""))</f>
        <v xml:space="preserve">Super.s </v>
      </c>
      <c r="L2065" s="34" t="str">
        <f>IF(Excel_BuiltIn__FilterDatabase__1[[#This Row],[Nem]]="Nő","Lady","")</f>
        <v/>
      </c>
    </row>
    <row r="2066" spans="1:12" s="1" customFormat="1" ht="13.8">
      <c r="A2066" s="28">
        <v>6519</v>
      </c>
      <c r="B2066" s="28" t="s">
        <v>1437</v>
      </c>
      <c r="C2066" s="44" t="s">
        <v>942</v>
      </c>
      <c r="D2066" s="45"/>
      <c r="E2066" s="33" t="str">
        <f>IF(D2066&gt;0,($N$2-Excel_BuiltIn__FilterDatabase__1[[#This Row],[Szül Év.Hó.Nap]])/365.25,"0")</f>
        <v>0</v>
      </c>
      <c r="F2066" s="40"/>
      <c r="G2066" s="34" t="str">
        <f>CONCATENATE(H2066,Excel_BuiltIn__FilterDatabase__1[[#This Row],[Felnőtt]],Excel_BuiltIn__FilterDatabase__1[[#This Row],[Senior]],Excel_BuiltIn__FilterDatabase__1[[#This Row],[Super.s]],L2066)</f>
        <v xml:space="preserve">Super.s </v>
      </c>
      <c r="H2066" s="34" t="str">
        <f>IF(L2066="Nő","",IF(Excel_BuiltIn__FilterDatabase__1[[#This Row],[Kor]]&gt;=1=AND(Excel_BuiltIn__FilterDatabase__1[[#This Row],[Kor]]&lt;18),"Junior ",""))</f>
        <v/>
      </c>
      <c r="I2066" s="34" t="str">
        <f>IF(L2066="Nő","",IF(Excel_BuiltIn__FilterDatabase__1[[#This Row],[Kor]]&gt;=18=AND(Excel_BuiltIn__FilterDatabase__1[[#This Row],[Kor]]&lt;=49),"Felnőtt ",""))</f>
        <v/>
      </c>
      <c r="J2066" s="34" t="str">
        <f>IF(L2066="Nő","",IF(Excel_BuiltIn__FilterDatabase__1[[#This Row],[Kor]]&gt;49=AND(Excel_BuiltIn__FilterDatabase__1[[#This Row],[Kor]]&lt;=59),"Senior ",""))</f>
        <v/>
      </c>
      <c r="K2066" s="34" t="str">
        <f>IF(L2066="Nő","",IF(Excel_BuiltIn__FilterDatabase__1[[#This Row],[Kor]]&gt;=60,"Super.s ",""))</f>
        <v xml:space="preserve">Super.s </v>
      </c>
      <c r="L2066" s="34" t="str">
        <f>IF(Excel_BuiltIn__FilterDatabase__1[[#This Row],[Nem]]="Nő","Lady","")</f>
        <v/>
      </c>
    </row>
    <row r="2067" spans="1:12" s="1" customFormat="1" ht="27.6">
      <c r="A2067" s="28">
        <v>6525</v>
      </c>
      <c r="B2067" s="28" t="s">
        <v>1775</v>
      </c>
      <c r="C2067" s="44" t="s">
        <v>589</v>
      </c>
      <c r="D2067" s="45"/>
      <c r="E2067" s="33" t="str">
        <f>IF(D2067&gt;0,($N$2-Excel_BuiltIn__FilterDatabase__1[[#This Row],[Szül Év.Hó.Nap]])/365.25,"0")</f>
        <v>0</v>
      </c>
      <c r="F2067" s="40"/>
      <c r="G2067" s="34" t="str">
        <f>CONCATENATE(H2067,Excel_BuiltIn__FilterDatabase__1[[#This Row],[Felnőtt]],Excel_BuiltIn__FilterDatabase__1[[#This Row],[Senior]],Excel_BuiltIn__FilterDatabase__1[[#This Row],[Super.s]],L2067)</f>
        <v xml:space="preserve">Super.s </v>
      </c>
      <c r="H2067" s="34" t="str">
        <f>IF(L2067="Nő","",IF(Excel_BuiltIn__FilterDatabase__1[[#This Row],[Kor]]&gt;=1=AND(Excel_BuiltIn__FilterDatabase__1[[#This Row],[Kor]]&lt;18),"Junior ",""))</f>
        <v/>
      </c>
      <c r="I2067" s="34" t="str">
        <f>IF(L2067="Nő","",IF(Excel_BuiltIn__FilterDatabase__1[[#This Row],[Kor]]&gt;=18=AND(Excel_BuiltIn__FilterDatabase__1[[#This Row],[Kor]]&lt;=49),"Felnőtt ",""))</f>
        <v/>
      </c>
      <c r="J2067" s="34" t="str">
        <f>IF(L2067="Nő","",IF(Excel_BuiltIn__FilterDatabase__1[[#This Row],[Kor]]&gt;49=AND(Excel_BuiltIn__FilterDatabase__1[[#This Row],[Kor]]&lt;=59),"Senior ",""))</f>
        <v/>
      </c>
      <c r="K2067" s="34" t="str">
        <f>IF(L2067="Nő","",IF(Excel_BuiltIn__FilterDatabase__1[[#This Row],[Kor]]&gt;=60,"Super.s ",""))</f>
        <v xml:space="preserve">Super.s </v>
      </c>
      <c r="L2067" s="34" t="str">
        <f>IF(Excel_BuiltIn__FilterDatabase__1[[#This Row],[Nem]]="Nő","Lady","")</f>
        <v/>
      </c>
    </row>
    <row r="2068" spans="1:12" s="1" customFormat="1" ht="21">
      <c r="A2068" s="28">
        <v>6526</v>
      </c>
      <c r="B2068" s="28" t="s">
        <v>1776</v>
      </c>
      <c r="C2068" s="44" t="s">
        <v>968</v>
      </c>
      <c r="D2068" s="45"/>
      <c r="E2068" s="33" t="str">
        <f>IF(D2068&gt;0,($N$2-Excel_BuiltIn__FilterDatabase__1[[#This Row],[Szül Év.Hó.Nap]])/365.25,"0")</f>
        <v>0</v>
      </c>
      <c r="F2068" s="40"/>
      <c r="G2068" s="34" t="str">
        <f>CONCATENATE(H2068,Excel_BuiltIn__FilterDatabase__1[[#This Row],[Felnőtt]],Excel_BuiltIn__FilterDatabase__1[[#This Row],[Senior]],Excel_BuiltIn__FilterDatabase__1[[#This Row],[Super.s]],L2068)</f>
        <v xml:space="preserve">Super.s </v>
      </c>
      <c r="H2068" s="34" t="str">
        <f>IF(L2068="Nő","",IF(Excel_BuiltIn__FilterDatabase__1[[#This Row],[Kor]]&gt;=1=AND(Excel_BuiltIn__FilterDatabase__1[[#This Row],[Kor]]&lt;18),"Junior ",""))</f>
        <v/>
      </c>
      <c r="I2068" s="34" t="str">
        <f>IF(L2068="Nő","",IF(Excel_BuiltIn__FilterDatabase__1[[#This Row],[Kor]]&gt;=18=AND(Excel_BuiltIn__FilterDatabase__1[[#This Row],[Kor]]&lt;=49),"Felnőtt ",""))</f>
        <v/>
      </c>
      <c r="J2068" s="34" t="str">
        <f>IF(L2068="Nő","",IF(Excel_BuiltIn__FilterDatabase__1[[#This Row],[Kor]]&gt;49=AND(Excel_BuiltIn__FilterDatabase__1[[#This Row],[Kor]]&lt;=59),"Senior ",""))</f>
        <v/>
      </c>
      <c r="K2068" s="34" t="str">
        <f>IF(L2068="Nő","",IF(Excel_BuiltIn__FilterDatabase__1[[#This Row],[Kor]]&gt;=60,"Super.s ",""))</f>
        <v xml:space="preserve">Super.s </v>
      </c>
      <c r="L2068" s="34" t="str">
        <f>IF(Excel_BuiltIn__FilterDatabase__1[[#This Row],[Nem]]="Nő","Lady","")</f>
        <v/>
      </c>
    </row>
    <row r="2069" spans="1:12" s="1" customFormat="1" ht="13.8">
      <c r="A2069" s="28">
        <v>6527</v>
      </c>
      <c r="B2069" s="28" t="s">
        <v>1777</v>
      </c>
      <c r="C2069" s="44" t="s">
        <v>942</v>
      </c>
      <c r="D2069" s="45"/>
      <c r="E2069" s="33" t="str">
        <f>IF(D2069&gt;0,($N$2-Excel_BuiltIn__FilterDatabase__1[[#This Row],[Szül Év.Hó.Nap]])/365.25,"0")</f>
        <v>0</v>
      </c>
      <c r="F2069" s="40"/>
      <c r="G2069" s="34" t="str">
        <f>CONCATENATE(H2069,Excel_BuiltIn__FilterDatabase__1[[#This Row],[Felnőtt]],Excel_BuiltIn__FilterDatabase__1[[#This Row],[Senior]],Excel_BuiltIn__FilterDatabase__1[[#This Row],[Super.s]],L2069)</f>
        <v xml:space="preserve">Super.s </v>
      </c>
      <c r="H2069" s="34" t="str">
        <f>IF(L2069="Nő","",IF(Excel_BuiltIn__FilterDatabase__1[[#This Row],[Kor]]&gt;=1=AND(Excel_BuiltIn__FilterDatabase__1[[#This Row],[Kor]]&lt;18),"Junior ",""))</f>
        <v/>
      </c>
      <c r="I2069" s="34" t="str">
        <f>IF(L2069="Nő","",IF(Excel_BuiltIn__FilterDatabase__1[[#This Row],[Kor]]&gt;=18=AND(Excel_BuiltIn__FilterDatabase__1[[#This Row],[Kor]]&lt;=49),"Felnőtt ",""))</f>
        <v/>
      </c>
      <c r="J2069" s="34" t="str">
        <f>IF(L2069="Nő","",IF(Excel_BuiltIn__FilterDatabase__1[[#This Row],[Kor]]&gt;49=AND(Excel_BuiltIn__FilterDatabase__1[[#This Row],[Kor]]&lt;=59),"Senior ",""))</f>
        <v/>
      </c>
      <c r="K2069" s="34" t="str">
        <f>IF(L2069="Nő","",IF(Excel_BuiltIn__FilterDatabase__1[[#This Row],[Kor]]&gt;=60,"Super.s ",""))</f>
        <v xml:space="preserve">Super.s </v>
      </c>
      <c r="L2069" s="34" t="str">
        <f>IF(Excel_BuiltIn__FilterDatabase__1[[#This Row],[Nem]]="Nő","Lady","")</f>
        <v/>
      </c>
    </row>
    <row r="2070" spans="1:12" s="1" customFormat="1" ht="13.8">
      <c r="A2070" s="28">
        <v>6531</v>
      </c>
      <c r="B2070" s="28" t="s">
        <v>1778</v>
      </c>
      <c r="C2070" s="44" t="s">
        <v>2365</v>
      </c>
      <c r="D2070" s="45"/>
      <c r="E2070" s="33" t="str">
        <f>IF(D2070&gt;0,($N$2-Excel_BuiltIn__FilterDatabase__1[[#This Row],[Szül Év.Hó.Nap]])/365.25,"0")</f>
        <v>0</v>
      </c>
      <c r="F2070" s="40"/>
      <c r="G2070" s="34" t="str">
        <f>CONCATENATE(H2070,Excel_BuiltIn__FilterDatabase__1[[#This Row],[Felnőtt]],Excel_BuiltIn__FilterDatabase__1[[#This Row],[Senior]],Excel_BuiltIn__FilterDatabase__1[[#This Row],[Super.s]],L2070)</f>
        <v xml:space="preserve">Super.s </v>
      </c>
      <c r="H2070" s="34" t="str">
        <f>IF(L2070="Nő","",IF(Excel_BuiltIn__FilterDatabase__1[[#This Row],[Kor]]&gt;=1=AND(Excel_BuiltIn__FilterDatabase__1[[#This Row],[Kor]]&lt;18),"Junior ",""))</f>
        <v/>
      </c>
      <c r="I2070" s="34" t="str">
        <f>IF(L2070="Nő","",IF(Excel_BuiltIn__FilterDatabase__1[[#This Row],[Kor]]&gt;=18=AND(Excel_BuiltIn__FilterDatabase__1[[#This Row],[Kor]]&lt;=49),"Felnőtt ",""))</f>
        <v/>
      </c>
      <c r="J2070" s="34" t="str">
        <f>IF(L2070="Nő","",IF(Excel_BuiltIn__FilterDatabase__1[[#This Row],[Kor]]&gt;49=AND(Excel_BuiltIn__FilterDatabase__1[[#This Row],[Kor]]&lt;=59),"Senior ",""))</f>
        <v/>
      </c>
      <c r="K2070" s="34" t="str">
        <f>IF(L2070="Nő","",IF(Excel_BuiltIn__FilterDatabase__1[[#This Row],[Kor]]&gt;=60,"Super.s ",""))</f>
        <v xml:space="preserve">Super.s </v>
      </c>
      <c r="L2070" s="34" t="str">
        <f>IF(Excel_BuiltIn__FilterDatabase__1[[#This Row],[Nem]]="Nő","Lady","")</f>
        <v/>
      </c>
    </row>
    <row r="2071" spans="1:12" s="1" customFormat="1" ht="13.8">
      <c r="A2071" s="28">
        <v>6532</v>
      </c>
      <c r="B2071" s="28" t="s">
        <v>1779</v>
      </c>
      <c r="C2071" s="44" t="s">
        <v>2365</v>
      </c>
      <c r="D2071" s="45"/>
      <c r="E2071" s="33" t="str">
        <f>IF(D2071&gt;0,($N$2-Excel_BuiltIn__FilterDatabase__1[[#This Row],[Szül Év.Hó.Nap]])/365.25,"0")</f>
        <v>0</v>
      </c>
      <c r="F2071" s="40"/>
      <c r="G2071" s="34" t="str">
        <f>CONCATENATE(H2071,Excel_BuiltIn__FilterDatabase__1[[#This Row],[Felnőtt]],Excel_BuiltIn__FilterDatabase__1[[#This Row],[Senior]],Excel_BuiltIn__FilterDatabase__1[[#This Row],[Super.s]],L2071)</f>
        <v xml:space="preserve">Super.s </v>
      </c>
      <c r="H2071" s="34" t="str">
        <f>IF(L2071="Nő","",IF(Excel_BuiltIn__FilterDatabase__1[[#This Row],[Kor]]&gt;=1=AND(Excel_BuiltIn__FilterDatabase__1[[#This Row],[Kor]]&lt;18),"Junior ",""))</f>
        <v/>
      </c>
      <c r="I2071" s="34" t="str">
        <f>IF(L2071="Nő","",IF(Excel_BuiltIn__FilterDatabase__1[[#This Row],[Kor]]&gt;=18=AND(Excel_BuiltIn__FilterDatabase__1[[#This Row],[Kor]]&lt;=49),"Felnőtt ",""))</f>
        <v/>
      </c>
      <c r="J2071" s="34" t="str">
        <f>IF(L2071="Nő","",IF(Excel_BuiltIn__FilterDatabase__1[[#This Row],[Kor]]&gt;49=AND(Excel_BuiltIn__FilterDatabase__1[[#This Row],[Kor]]&lt;=59),"Senior ",""))</f>
        <v/>
      </c>
      <c r="K2071" s="34" t="str">
        <f>IF(L2071="Nő","",IF(Excel_BuiltIn__FilterDatabase__1[[#This Row],[Kor]]&gt;=60,"Super.s ",""))</f>
        <v xml:space="preserve">Super.s </v>
      </c>
      <c r="L2071" s="34" t="str">
        <f>IF(Excel_BuiltIn__FilterDatabase__1[[#This Row],[Nem]]="Nő","Lady","")</f>
        <v/>
      </c>
    </row>
    <row r="2072" spans="1:12" s="1" customFormat="1" ht="13.8">
      <c r="A2072" s="28">
        <v>6533</v>
      </c>
      <c r="B2072" s="28" t="s">
        <v>1780</v>
      </c>
      <c r="C2072" s="44" t="s">
        <v>965</v>
      </c>
      <c r="D2072" s="45"/>
      <c r="E2072" s="33" t="str">
        <f>IF(D2072&gt;0,($N$2-Excel_BuiltIn__FilterDatabase__1[[#This Row],[Szül Év.Hó.Nap]])/365.25,"0")</f>
        <v>0</v>
      </c>
      <c r="F2072" s="40"/>
      <c r="G2072" s="34" t="str">
        <f>CONCATENATE(H2072,Excel_BuiltIn__FilterDatabase__1[[#This Row],[Felnőtt]],Excel_BuiltIn__FilterDatabase__1[[#This Row],[Senior]],Excel_BuiltIn__FilterDatabase__1[[#This Row],[Super.s]],L2072)</f>
        <v xml:space="preserve">Super.s </v>
      </c>
      <c r="H2072" s="34" t="str">
        <f>IF(L2072="Nő","",IF(Excel_BuiltIn__FilterDatabase__1[[#This Row],[Kor]]&gt;=1=AND(Excel_BuiltIn__FilterDatabase__1[[#This Row],[Kor]]&lt;18),"Junior ",""))</f>
        <v/>
      </c>
      <c r="I2072" s="34" t="str">
        <f>IF(L2072="Nő","",IF(Excel_BuiltIn__FilterDatabase__1[[#This Row],[Kor]]&gt;=18=AND(Excel_BuiltIn__FilterDatabase__1[[#This Row],[Kor]]&lt;=49),"Felnőtt ",""))</f>
        <v/>
      </c>
      <c r="J2072" s="34" t="str">
        <f>IF(L2072="Nő","",IF(Excel_BuiltIn__FilterDatabase__1[[#This Row],[Kor]]&gt;49=AND(Excel_BuiltIn__FilterDatabase__1[[#This Row],[Kor]]&lt;=59),"Senior ",""))</f>
        <v/>
      </c>
      <c r="K2072" s="34" t="str">
        <f>IF(L2072="Nő","",IF(Excel_BuiltIn__FilterDatabase__1[[#This Row],[Kor]]&gt;=60,"Super.s ",""))</f>
        <v xml:space="preserve">Super.s </v>
      </c>
      <c r="L2072" s="34" t="str">
        <f>IF(Excel_BuiltIn__FilterDatabase__1[[#This Row],[Nem]]="Nő","Lady","")</f>
        <v/>
      </c>
    </row>
    <row r="2073" spans="1:12" s="1" customFormat="1" ht="21">
      <c r="A2073" s="28">
        <v>6535</v>
      </c>
      <c r="B2073" s="28" t="s">
        <v>1781</v>
      </c>
      <c r="C2073" s="44" t="s">
        <v>1029</v>
      </c>
      <c r="D2073" s="45"/>
      <c r="E2073" s="33" t="str">
        <f>IF(D2073&gt;0,($N$2-Excel_BuiltIn__FilterDatabase__1[[#This Row],[Szül Év.Hó.Nap]])/365.25,"0")</f>
        <v>0</v>
      </c>
      <c r="F2073" s="40"/>
      <c r="G2073" s="34" t="str">
        <f>CONCATENATE(H2073,Excel_BuiltIn__FilterDatabase__1[[#This Row],[Felnőtt]],Excel_BuiltIn__FilterDatabase__1[[#This Row],[Senior]],Excel_BuiltIn__FilterDatabase__1[[#This Row],[Super.s]],L2073)</f>
        <v xml:space="preserve">Super.s </v>
      </c>
      <c r="H2073" s="34" t="str">
        <f>IF(L2073="Nő","",IF(Excel_BuiltIn__FilterDatabase__1[[#This Row],[Kor]]&gt;=1=AND(Excel_BuiltIn__FilterDatabase__1[[#This Row],[Kor]]&lt;18),"Junior ",""))</f>
        <v/>
      </c>
      <c r="I2073" s="34" t="str">
        <f>IF(L2073="Nő","",IF(Excel_BuiltIn__FilterDatabase__1[[#This Row],[Kor]]&gt;=18=AND(Excel_BuiltIn__FilterDatabase__1[[#This Row],[Kor]]&lt;=49),"Felnőtt ",""))</f>
        <v/>
      </c>
      <c r="J2073" s="34" t="str">
        <f>IF(L2073="Nő","",IF(Excel_BuiltIn__FilterDatabase__1[[#This Row],[Kor]]&gt;49=AND(Excel_BuiltIn__FilterDatabase__1[[#This Row],[Kor]]&lt;=59),"Senior ",""))</f>
        <v/>
      </c>
      <c r="K2073" s="34" t="str">
        <f>IF(L2073="Nő","",IF(Excel_BuiltIn__FilterDatabase__1[[#This Row],[Kor]]&gt;=60,"Super.s ",""))</f>
        <v xml:space="preserve">Super.s </v>
      </c>
      <c r="L2073" s="34" t="str">
        <f>IF(Excel_BuiltIn__FilterDatabase__1[[#This Row],[Nem]]="Nő","Lady","")</f>
        <v/>
      </c>
    </row>
    <row r="2074" spans="1:12" s="1" customFormat="1" ht="13.8">
      <c r="A2074" s="28">
        <v>6538</v>
      </c>
      <c r="B2074" s="28" t="s">
        <v>1782</v>
      </c>
      <c r="C2074" s="44" t="s">
        <v>951</v>
      </c>
      <c r="D2074" s="45"/>
      <c r="E2074" s="33" t="str">
        <f>IF(D2074&gt;0,($N$2-Excel_BuiltIn__FilterDatabase__1[[#This Row],[Szül Év.Hó.Nap]])/365.25,"0")</f>
        <v>0</v>
      </c>
      <c r="F2074" s="40"/>
      <c r="G2074" s="34" t="str">
        <f>CONCATENATE(H2074,Excel_BuiltIn__FilterDatabase__1[[#This Row],[Felnőtt]],Excel_BuiltIn__FilterDatabase__1[[#This Row],[Senior]],Excel_BuiltIn__FilterDatabase__1[[#This Row],[Super.s]],L2074)</f>
        <v xml:space="preserve">Super.s </v>
      </c>
      <c r="H2074" s="34" t="str">
        <f>IF(L2074="Nő","",IF(Excel_BuiltIn__FilterDatabase__1[[#This Row],[Kor]]&gt;=1=AND(Excel_BuiltIn__FilterDatabase__1[[#This Row],[Kor]]&lt;18),"Junior ",""))</f>
        <v/>
      </c>
      <c r="I2074" s="34" t="str">
        <f>IF(L2074="Nő","",IF(Excel_BuiltIn__FilterDatabase__1[[#This Row],[Kor]]&gt;=18=AND(Excel_BuiltIn__FilterDatabase__1[[#This Row],[Kor]]&lt;=49),"Felnőtt ",""))</f>
        <v/>
      </c>
      <c r="J2074" s="34" t="str">
        <f>IF(L2074="Nő","",IF(Excel_BuiltIn__FilterDatabase__1[[#This Row],[Kor]]&gt;49=AND(Excel_BuiltIn__FilterDatabase__1[[#This Row],[Kor]]&lt;=59),"Senior ",""))</f>
        <v/>
      </c>
      <c r="K2074" s="34" t="str">
        <f>IF(L2074="Nő","",IF(Excel_BuiltIn__FilterDatabase__1[[#This Row],[Kor]]&gt;=60,"Super.s ",""))</f>
        <v xml:space="preserve">Super.s </v>
      </c>
      <c r="L2074" s="34" t="str">
        <f>IF(Excel_BuiltIn__FilterDatabase__1[[#This Row],[Nem]]="Nő","Lady","")</f>
        <v/>
      </c>
    </row>
    <row r="2075" spans="1:12" s="1" customFormat="1" ht="13.8">
      <c r="A2075" s="28">
        <v>6539</v>
      </c>
      <c r="B2075" s="28" t="s">
        <v>1783</v>
      </c>
      <c r="C2075" s="44" t="s">
        <v>941</v>
      </c>
      <c r="D2075" s="45"/>
      <c r="E2075" s="33" t="str">
        <f>IF(D2075&gt;0,($N$2-Excel_BuiltIn__FilterDatabase__1[[#This Row],[Szül Év.Hó.Nap]])/365.25,"0")</f>
        <v>0</v>
      </c>
      <c r="F2075" s="40"/>
      <c r="G2075" s="34" t="str">
        <f>CONCATENATE(H2075,Excel_BuiltIn__FilterDatabase__1[[#This Row],[Felnőtt]],Excel_BuiltIn__FilterDatabase__1[[#This Row],[Senior]],Excel_BuiltIn__FilterDatabase__1[[#This Row],[Super.s]],L2075)</f>
        <v xml:space="preserve">Super.s </v>
      </c>
      <c r="H2075" s="34" t="str">
        <f>IF(L2075="Nő","",IF(Excel_BuiltIn__FilterDatabase__1[[#This Row],[Kor]]&gt;=1=AND(Excel_BuiltIn__FilterDatabase__1[[#This Row],[Kor]]&lt;18),"Junior ",""))</f>
        <v/>
      </c>
      <c r="I2075" s="34" t="str">
        <f>IF(L2075="Nő","",IF(Excel_BuiltIn__FilterDatabase__1[[#This Row],[Kor]]&gt;=18=AND(Excel_BuiltIn__FilterDatabase__1[[#This Row],[Kor]]&lt;=49),"Felnőtt ",""))</f>
        <v/>
      </c>
      <c r="J2075" s="34" t="str">
        <f>IF(L2075="Nő","",IF(Excel_BuiltIn__FilterDatabase__1[[#This Row],[Kor]]&gt;49=AND(Excel_BuiltIn__FilterDatabase__1[[#This Row],[Kor]]&lt;=59),"Senior ",""))</f>
        <v/>
      </c>
      <c r="K2075" s="34" t="str">
        <f>IF(L2075="Nő","",IF(Excel_BuiltIn__FilterDatabase__1[[#This Row],[Kor]]&gt;=60,"Super.s ",""))</f>
        <v xml:space="preserve">Super.s </v>
      </c>
      <c r="L2075" s="34" t="str">
        <f>IF(Excel_BuiltIn__FilterDatabase__1[[#This Row],[Nem]]="Nő","Lady","")</f>
        <v/>
      </c>
    </row>
    <row r="2076" spans="1:12" s="1" customFormat="1" ht="13.8">
      <c r="A2076" s="28">
        <v>6540</v>
      </c>
      <c r="B2076" s="28" t="s">
        <v>1784</v>
      </c>
      <c r="C2076" s="44" t="s">
        <v>2388</v>
      </c>
      <c r="D2076" s="45"/>
      <c r="E2076" s="33" t="str">
        <f>IF(D2076&gt;0,($N$2-Excel_BuiltIn__FilterDatabase__1[[#This Row],[Szül Év.Hó.Nap]])/365.25,"0")</f>
        <v>0</v>
      </c>
      <c r="F2076" s="40"/>
      <c r="G2076" s="34" t="str">
        <f>CONCATENATE(H2076,Excel_BuiltIn__FilterDatabase__1[[#This Row],[Felnőtt]],Excel_BuiltIn__FilterDatabase__1[[#This Row],[Senior]],Excel_BuiltIn__FilterDatabase__1[[#This Row],[Super.s]],L2076)</f>
        <v xml:space="preserve">Super.s </v>
      </c>
      <c r="H2076" s="34" t="str">
        <f>IF(L2076="Nő","",IF(Excel_BuiltIn__FilterDatabase__1[[#This Row],[Kor]]&gt;=1=AND(Excel_BuiltIn__FilterDatabase__1[[#This Row],[Kor]]&lt;18),"Junior ",""))</f>
        <v/>
      </c>
      <c r="I2076" s="34" t="str">
        <f>IF(L2076="Nő","",IF(Excel_BuiltIn__FilterDatabase__1[[#This Row],[Kor]]&gt;=18=AND(Excel_BuiltIn__FilterDatabase__1[[#This Row],[Kor]]&lt;=49),"Felnőtt ",""))</f>
        <v/>
      </c>
      <c r="J2076" s="34" t="str">
        <f>IF(L2076="Nő","",IF(Excel_BuiltIn__FilterDatabase__1[[#This Row],[Kor]]&gt;49=AND(Excel_BuiltIn__FilterDatabase__1[[#This Row],[Kor]]&lt;=59),"Senior ",""))</f>
        <v/>
      </c>
      <c r="K2076" s="34" t="str">
        <f>IF(L2076="Nő","",IF(Excel_BuiltIn__FilterDatabase__1[[#This Row],[Kor]]&gt;=60,"Super.s ",""))</f>
        <v xml:space="preserve">Super.s </v>
      </c>
      <c r="L2076" s="34" t="str">
        <f>IF(Excel_BuiltIn__FilterDatabase__1[[#This Row],[Nem]]="Nő","Lady","")</f>
        <v/>
      </c>
    </row>
    <row r="2077" spans="1:12" s="1" customFormat="1" ht="21">
      <c r="A2077" s="28">
        <v>6541</v>
      </c>
      <c r="B2077" s="28" t="s">
        <v>1785</v>
      </c>
      <c r="C2077" s="44" t="s">
        <v>1029</v>
      </c>
      <c r="D2077" s="45"/>
      <c r="E2077" s="33" t="str">
        <f>IF(D2077&gt;0,($N$2-Excel_BuiltIn__FilterDatabase__1[[#This Row],[Szül Év.Hó.Nap]])/365.25,"0")</f>
        <v>0</v>
      </c>
      <c r="F2077" s="40"/>
      <c r="G2077" s="34" t="str">
        <f>CONCATENATE(H2077,Excel_BuiltIn__FilterDatabase__1[[#This Row],[Felnőtt]],Excel_BuiltIn__FilterDatabase__1[[#This Row],[Senior]],Excel_BuiltIn__FilterDatabase__1[[#This Row],[Super.s]],L2077)</f>
        <v xml:space="preserve">Super.s </v>
      </c>
      <c r="H2077" s="34" t="str">
        <f>IF(L2077="Nő","",IF(Excel_BuiltIn__FilterDatabase__1[[#This Row],[Kor]]&gt;=1=AND(Excel_BuiltIn__FilterDatabase__1[[#This Row],[Kor]]&lt;18),"Junior ",""))</f>
        <v/>
      </c>
      <c r="I2077" s="34" t="str">
        <f>IF(L2077="Nő","",IF(Excel_BuiltIn__FilterDatabase__1[[#This Row],[Kor]]&gt;=18=AND(Excel_BuiltIn__FilterDatabase__1[[#This Row],[Kor]]&lt;=49),"Felnőtt ",""))</f>
        <v/>
      </c>
      <c r="J2077" s="34" t="str">
        <f>IF(L2077="Nő","",IF(Excel_BuiltIn__FilterDatabase__1[[#This Row],[Kor]]&gt;49=AND(Excel_BuiltIn__FilterDatabase__1[[#This Row],[Kor]]&lt;=59),"Senior ",""))</f>
        <v/>
      </c>
      <c r="K2077" s="34" t="str">
        <f>IF(L2077="Nő","",IF(Excel_BuiltIn__FilterDatabase__1[[#This Row],[Kor]]&gt;=60,"Super.s ",""))</f>
        <v xml:space="preserve">Super.s </v>
      </c>
      <c r="L2077" s="34" t="str">
        <f>IF(Excel_BuiltIn__FilterDatabase__1[[#This Row],[Nem]]="Nő","Lady","")</f>
        <v/>
      </c>
    </row>
    <row r="2078" spans="1:12" s="1" customFormat="1" ht="13.8">
      <c r="A2078" s="28">
        <v>6545</v>
      </c>
      <c r="B2078" s="28" t="s">
        <v>1786</v>
      </c>
      <c r="C2078" s="44" t="s">
        <v>965</v>
      </c>
      <c r="D2078" s="45"/>
      <c r="E2078" s="33" t="str">
        <f>IF(D2078&gt;0,($N$2-Excel_BuiltIn__FilterDatabase__1[[#This Row],[Szül Év.Hó.Nap]])/365.25,"0")</f>
        <v>0</v>
      </c>
      <c r="F2078" s="40"/>
      <c r="G2078" s="34" t="str">
        <f>CONCATENATE(H2078,Excel_BuiltIn__FilterDatabase__1[[#This Row],[Felnőtt]],Excel_BuiltIn__FilterDatabase__1[[#This Row],[Senior]],Excel_BuiltIn__FilterDatabase__1[[#This Row],[Super.s]],L2078)</f>
        <v xml:space="preserve">Super.s </v>
      </c>
      <c r="H2078" s="34" t="str">
        <f>IF(L2078="Nő","",IF(Excel_BuiltIn__FilterDatabase__1[[#This Row],[Kor]]&gt;=1=AND(Excel_BuiltIn__FilterDatabase__1[[#This Row],[Kor]]&lt;18),"Junior ",""))</f>
        <v/>
      </c>
      <c r="I2078" s="34" t="str">
        <f>IF(L2078="Nő","",IF(Excel_BuiltIn__FilterDatabase__1[[#This Row],[Kor]]&gt;=18=AND(Excel_BuiltIn__FilterDatabase__1[[#This Row],[Kor]]&lt;=49),"Felnőtt ",""))</f>
        <v/>
      </c>
      <c r="J2078" s="34" t="str">
        <f>IF(L2078="Nő","",IF(Excel_BuiltIn__FilterDatabase__1[[#This Row],[Kor]]&gt;49=AND(Excel_BuiltIn__FilterDatabase__1[[#This Row],[Kor]]&lt;=59),"Senior ",""))</f>
        <v/>
      </c>
      <c r="K2078" s="34" t="str">
        <f>IF(L2078="Nő","",IF(Excel_BuiltIn__FilterDatabase__1[[#This Row],[Kor]]&gt;=60,"Super.s ",""))</f>
        <v xml:space="preserve">Super.s </v>
      </c>
      <c r="L2078" s="34" t="str">
        <f>IF(Excel_BuiltIn__FilterDatabase__1[[#This Row],[Nem]]="Nő","Lady","")</f>
        <v/>
      </c>
    </row>
    <row r="2079" spans="1:12" s="1" customFormat="1" ht="13.8">
      <c r="A2079" s="28">
        <v>6547</v>
      </c>
      <c r="B2079" s="28" t="s">
        <v>1787</v>
      </c>
      <c r="C2079" s="44" t="s">
        <v>938</v>
      </c>
      <c r="D2079" s="45"/>
      <c r="E2079" s="33" t="str">
        <f>IF(D2079&gt;0,($N$2-Excel_BuiltIn__FilterDatabase__1[[#This Row],[Szül Év.Hó.Nap]])/365.25,"0")</f>
        <v>0</v>
      </c>
      <c r="F2079" s="40"/>
      <c r="G2079" s="34" t="str">
        <f>CONCATENATE(H2079,Excel_BuiltIn__FilterDatabase__1[[#This Row],[Felnőtt]],Excel_BuiltIn__FilterDatabase__1[[#This Row],[Senior]],Excel_BuiltIn__FilterDatabase__1[[#This Row],[Super.s]],L2079)</f>
        <v xml:space="preserve">Super.s </v>
      </c>
      <c r="H2079" s="34" t="str">
        <f>IF(L2079="Nő","",IF(Excel_BuiltIn__FilterDatabase__1[[#This Row],[Kor]]&gt;=1=AND(Excel_BuiltIn__FilterDatabase__1[[#This Row],[Kor]]&lt;18),"Junior ",""))</f>
        <v/>
      </c>
      <c r="I2079" s="34" t="str">
        <f>IF(L2079="Nő","",IF(Excel_BuiltIn__FilterDatabase__1[[#This Row],[Kor]]&gt;=18=AND(Excel_BuiltIn__FilterDatabase__1[[#This Row],[Kor]]&lt;=49),"Felnőtt ",""))</f>
        <v/>
      </c>
      <c r="J2079" s="34" t="str">
        <f>IF(L2079="Nő","",IF(Excel_BuiltIn__FilterDatabase__1[[#This Row],[Kor]]&gt;49=AND(Excel_BuiltIn__FilterDatabase__1[[#This Row],[Kor]]&lt;=59),"Senior ",""))</f>
        <v/>
      </c>
      <c r="K2079" s="34" t="str">
        <f>IF(L2079="Nő","",IF(Excel_BuiltIn__FilterDatabase__1[[#This Row],[Kor]]&gt;=60,"Super.s ",""))</f>
        <v xml:space="preserve">Super.s </v>
      </c>
      <c r="L2079" s="34" t="str">
        <f>IF(Excel_BuiltIn__FilterDatabase__1[[#This Row],[Nem]]="Nő","Lady","")</f>
        <v/>
      </c>
    </row>
    <row r="2080" spans="1:12" s="1" customFormat="1" ht="13.8">
      <c r="A2080" s="28">
        <v>6549</v>
      </c>
      <c r="B2080" s="28" t="s">
        <v>1508</v>
      </c>
      <c r="C2080" s="44" t="s">
        <v>1026</v>
      </c>
      <c r="D2080" s="45"/>
      <c r="E2080" s="33" t="str">
        <f>IF(D2080&gt;0,($N$2-Excel_BuiltIn__FilterDatabase__1[[#This Row],[Szül Év.Hó.Nap]])/365.25,"0")</f>
        <v>0</v>
      </c>
      <c r="F2080" s="40"/>
      <c r="G2080" s="34" t="str">
        <f>CONCATENATE(H2080,Excel_BuiltIn__FilterDatabase__1[[#This Row],[Felnőtt]],Excel_BuiltIn__FilterDatabase__1[[#This Row],[Senior]],Excel_BuiltIn__FilterDatabase__1[[#This Row],[Super.s]],L2080)</f>
        <v xml:space="preserve">Super.s </v>
      </c>
      <c r="H2080" s="34" t="str">
        <f>IF(L2080="Nő","",IF(Excel_BuiltIn__FilterDatabase__1[[#This Row],[Kor]]&gt;=1=AND(Excel_BuiltIn__FilterDatabase__1[[#This Row],[Kor]]&lt;18),"Junior ",""))</f>
        <v/>
      </c>
      <c r="I2080" s="34" t="str">
        <f>IF(L2080="Nő","",IF(Excel_BuiltIn__FilterDatabase__1[[#This Row],[Kor]]&gt;=18=AND(Excel_BuiltIn__FilterDatabase__1[[#This Row],[Kor]]&lt;=49),"Felnőtt ",""))</f>
        <v/>
      </c>
      <c r="J2080" s="34" t="str">
        <f>IF(L2080="Nő","",IF(Excel_BuiltIn__FilterDatabase__1[[#This Row],[Kor]]&gt;49=AND(Excel_BuiltIn__FilterDatabase__1[[#This Row],[Kor]]&lt;=59),"Senior ",""))</f>
        <v/>
      </c>
      <c r="K2080" s="34" t="str">
        <f>IF(L2080="Nő","",IF(Excel_BuiltIn__FilterDatabase__1[[#This Row],[Kor]]&gt;=60,"Super.s ",""))</f>
        <v xml:space="preserve">Super.s </v>
      </c>
      <c r="L2080" s="34" t="str">
        <f>IF(Excel_BuiltIn__FilterDatabase__1[[#This Row],[Nem]]="Nő","Lady","")</f>
        <v/>
      </c>
    </row>
    <row r="2081" spans="1:12" s="1" customFormat="1" ht="13.8">
      <c r="A2081" s="28">
        <v>6553</v>
      </c>
      <c r="B2081" s="28" t="s">
        <v>1788</v>
      </c>
      <c r="C2081" s="44" t="s">
        <v>2741</v>
      </c>
      <c r="D2081" s="45"/>
      <c r="E2081" s="33" t="str">
        <f>IF(D2081&gt;0,($N$2-Excel_BuiltIn__FilterDatabase__1[[#This Row],[Szül Év.Hó.Nap]])/365.25,"0")</f>
        <v>0</v>
      </c>
      <c r="F2081" s="40"/>
      <c r="G2081" s="34" t="str">
        <f>CONCATENATE(H2081,Excel_BuiltIn__FilterDatabase__1[[#This Row],[Felnőtt]],Excel_BuiltIn__FilterDatabase__1[[#This Row],[Senior]],Excel_BuiltIn__FilterDatabase__1[[#This Row],[Super.s]],L2081)</f>
        <v xml:space="preserve">Super.s </v>
      </c>
      <c r="H2081" s="34" t="str">
        <f>IF(L2081="Nő","",IF(Excel_BuiltIn__FilterDatabase__1[[#This Row],[Kor]]&gt;=1=AND(Excel_BuiltIn__FilterDatabase__1[[#This Row],[Kor]]&lt;18),"Junior ",""))</f>
        <v/>
      </c>
      <c r="I2081" s="34" t="str">
        <f>IF(L2081="Nő","",IF(Excel_BuiltIn__FilterDatabase__1[[#This Row],[Kor]]&gt;=18=AND(Excel_BuiltIn__FilterDatabase__1[[#This Row],[Kor]]&lt;=49),"Felnőtt ",""))</f>
        <v/>
      </c>
      <c r="J2081" s="34" t="str">
        <f>IF(L2081="Nő","",IF(Excel_BuiltIn__FilterDatabase__1[[#This Row],[Kor]]&gt;49=AND(Excel_BuiltIn__FilterDatabase__1[[#This Row],[Kor]]&lt;=59),"Senior ",""))</f>
        <v/>
      </c>
      <c r="K2081" s="34" t="str">
        <f>IF(L2081="Nő","",IF(Excel_BuiltIn__FilterDatabase__1[[#This Row],[Kor]]&gt;=60,"Super.s ",""))</f>
        <v xml:space="preserve">Super.s </v>
      </c>
      <c r="L2081" s="34" t="str">
        <f>IF(Excel_BuiltIn__FilterDatabase__1[[#This Row],[Nem]]="Nő","Lady","")</f>
        <v/>
      </c>
    </row>
    <row r="2082" spans="1:12" s="1" customFormat="1" ht="13.8">
      <c r="A2082" s="28">
        <v>6563</v>
      </c>
      <c r="B2082" s="28" t="s">
        <v>1789</v>
      </c>
      <c r="C2082" s="44" t="s">
        <v>942</v>
      </c>
      <c r="D2082" s="45"/>
      <c r="E2082" s="33" t="str">
        <f>IF(D2082&gt;0,($N$2-Excel_BuiltIn__FilterDatabase__1[[#This Row],[Szül Év.Hó.Nap]])/365.25,"0")</f>
        <v>0</v>
      </c>
      <c r="F2082" s="40"/>
      <c r="G2082" s="34" t="str">
        <f>CONCATENATE(H2082,Excel_BuiltIn__FilterDatabase__1[[#This Row],[Felnőtt]],Excel_BuiltIn__FilterDatabase__1[[#This Row],[Senior]],Excel_BuiltIn__FilterDatabase__1[[#This Row],[Super.s]],L2082)</f>
        <v xml:space="preserve">Super.s </v>
      </c>
      <c r="H2082" s="34" t="str">
        <f>IF(L2082="Nő","",IF(Excel_BuiltIn__FilterDatabase__1[[#This Row],[Kor]]&gt;=1=AND(Excel_BuiltIn__FilterDatabase__1[[#This Row],[Kor]]&lt;18),"Junior ",""))</f>
        <v/>
      </c>
      <c r="I2082" s="34" t="str">
        <f>IF(L2082="Nő","",IF(Excel_BuiltIn__FilterDatabase__1[[#This Row],[Kor]]&gt;=18=AND(Excel_BuiltIn__FilterDatabase__1[[#This Row],[Kor]]&lt;=49),"Felnőtt ",""))</f>
        <v/>
      </c>
      <c r="J2082" s="34" t="str">
        <f>IF(L2082="Nő","",IF(Excel_BuiltIn__FilterDatabase__1[[#This Row],[Kor]]&gt;49=AND(Excel_BuiltIn__FilterDatabase__1[[#This Row],[Kor]]&lt;=59),"Senior ",""))</f>
        <v/>
      </c>
      <c r="K2082" s="34" t="str">
        <f>IF(L2082="Nő","",IF(Excel_BuiltIn__FilterDatabase__1[[#This Row],[Kor]]&gt;=60,"Super.s ",""))</f>
        <v xml:space="preserve">Super.s </v>
      </c>
      <c r="L2082" s="34" t="str">
        <f>IF(Excel_BuiltIn__FilterDatabase__1[[#This Row],[Nem]]="Nő","Lady","")</f>
        <v/>
      </c>
    </row>
    <row r="2083" spans="1:12" s="1" customFormat="1" ht="13.8">
      <c r="A2083" s="28">
        <v>6571</v>
      </c>
      <c r="B2083" s="28" t="s">
        <v>1790</v>
      </c>
      <c r="C2083" s="44" t="s">
        <v>986</v>
      </c>
      <c r="D2083" s="45"/>
      <c r="E2083" s="33" t="str">
        <f>IF(D2083&gt;0,($N$2-Excel_BuiltIn__FilterDatabase__1[[#This Row],[Szül Év.Hó.Nap]])/365.25,"0")</f>
        <v>0</v>
      </c>
      <c r="F2083" s="40"/>
      <c r="G2083" s="34" t="str">
        <f>CONCATENATE(H2083,Excel_BuiltIn__FilterDatabase__1[[#This Row],[Felnőtt]],Excel_BuiltIn__FilterDatabase__1[[#This Row],[Senior]],Excel_BuiltIn__FilterDatabase__1[[#This Row],[Super.s]],L2083)</f>
        <v xml:space="preserve">Super.s </v>
      </c>
      <c r="H2083" s="34" t="str">
        <f>IF(L2083="Nő","",IF(Excel_BuiltIn__FilterDatabase__1[[#This Row],[Kor]]&gt;=1=AND(Excel_BuiltIn__FilterDatabase__1[[#This Row],[Kor]]&lt;18),"Junior ",""))</f>
        <v/>
      </c>
      <c r="I2083" s="34" t="str">
        <f>IF(L2083="Nő","",IF(Excel_BuiltIn__FilterDatabase__1[[#This Row],[Kor]]&gt;=18=AND(Excel_BuiltIn__FilterDatabase__1[[#This Row],[Kor]]&lt;=49),"Felnőtt ",""))</f>
        <v/>
      </c>
      <c r="J2083" s="34" t="str">
        <f>IF(L2083="Nő","",IF(Excel_BuiltIn__FilterDatabase__1[[#This Row],[Kor]]&gt;49=AND(Excel_BuiltIn__FilterDatabase__1[[#This Row],[Kor]]&lt;=59),"Senior ",""))</f>
        <v/>
      </c>
      <c r="K2083" s="34" t="str">
        <f>IF(L2083="Nő","",IF(Excel_BuiltIn__FilterDatabase__1[[#This Row],[Kor]]&gt;=60,"Super.s ",""))</f>
        <v xml:space="preserve">Super.s </v>
      </c>
      <c r="L2083" s="34" t="str">
        <f>IF(Excel_BuiltIn__FilterDatabase__1[[#This Row],[Nem]]="Nő","Lady","")</f>
        <v/>
      </c>
    </row>
    <row r="2084" spans="1:12" s="1" customFormat="1" ht="13.8">
      <c r="A2084" s="28">
        <v>6572</v>
      </c>
      <c r="B2084" s="28" t="s">
        <v>1791</v>
      </c>
      <c r="C2084" s="44" t="s">
        <v>29</v>
      </c>
      <c r="D2084" s="45"/>
      <c r="E2084" s="33" t="str">
        <f>IF(D2084&gt;0,($N$2-Excel_BuiltIn__FilterDatabase__1[[#This Row],[Szül Év.Hó.Nap]])/365.25,"0")</f>
        <v>0</v>
      </c>
      <c r="F2084" s="40"/>
      <c r="G2084" s="34" t="str">
        <f>CONCATENATE(H2084,Excel_BuiltIn__FilterDatabase__1[[#This Row],[Felnőtt]],Excel_BuiltIn__FilterDatabase__1[[#This Row],[Senior]],Excel_BuiltIn__FilterDatabase__1[[#This Row],[Super.s]],L2084)</f>
        <v xml:space="preserve">Super.s </v>
      </c>
      <c r="H2084" s="34" t="str">
        <f>IF(L2084="Nő","",IF(Excel_BuiltIn__FilterDatabase__1[[#This Row],[Kor]]&gt;=1=AND(Excel_BuiltIn__FilterDatabase__1[[#This Row],[Kor]]&lt;18),"Junior ",""))</f>
        <v/>
      </c>
      <c r="I2084" s="34" t="str">
        <f>IF(L2084="Nő","",IF(Excel_BuiltIn__FilterDatabase__1[[#This Row],[Kor]]&gt;=18=AND(Excel_BuiltIn__FilterDatabase__1[[#This Row],[Kor]]&lt;=49),"Felnőtt ",""))</f>
        <v/>
      </c>
      <c r="J2084" s="34" t="str">
        <f>IF(L2084="Nő","",IF(Excel_BuiltIn__FilterDatabase__1[[#This Row],[Kor]]&gt;49=AND(Excel_BuiltIn__FilterDatabase__1[[#This Row],[Kor]]&lt;=59),"Senior ",""))</f>
        <v/>
      </c>
      <c r="K2084" s="34" t="str">
        <f>IF(L2084="Nő","",IF(Excel_BuiltIn__FilterDatabase__1[[#This Row],[Kor]]&gt;=60,"Super.s ",""))</f>
        <v xml:space="preserve">Super.s </v>
      </c>
      <c r="L2084" s="34" t="str">
        <f>IF(Excel_BuiltIn__FilterDatabase__1[[#This Row],[Nem]]="Nő","Lady","")</f>
        <v/>
      </c>
    </row>
    <row r="2085" spans="1:12" s="1" customFormat="1" ht="13.8">
      <c r="A2085" s="28">
        <v>6573</v>
      </c>
      <c r="B2085" s="28" t="s">
        <v>1792</v>
      </c>
      <c r="C2085" s="44" t="s">
        <v>87</v>
      </c>
      <c r="D2085" s="45"/>
      <c r="E2085" s="33" t="str">
        <f>IF(D2085&gt;0,($N$2-Excel_BuiltIn__FilterDatabase__1[[#This Row],[Szül Év.Hó.Nap]])/365.25,"0")</f>
        <v>0</v>
      </c>
      <c r="F2085" s="40"/>
      <c r="G2085" s="34" t="str">
        <f>CONCATENATE(H2085,Excel_BuiltIn__FilterDatabase__1[[#This Row],[Felnőtt]],Excel_BuiltIn__FilterDatabase__1[[#This Row],[Senior]],Excel_BuiltIn__FilterDatabase__1[[#This Row],[Super.s]],L2085)</f>
        <v xml:space="preserve">Super.s </v>
      </c>
      <c r="H2085" s="34" t="str">
        <f>IF(L2085="Nő","",IF(Excel_BuiltIn__FilterDatabase__1[[#This Row],[Kor]]&gt;=1=AND(Excel_BuiltIn__FilterDatabase__1[[#This Row],[Kor]]&lt;18),"Junior ",""))</f>
        <v/>
      </c>
      <c r="I2085" s="34" t="str">
        <f>IF(L2085="Nő","",IF(Excel_BuiltIn__FilterDatabase__1[[#This Row],[Kor]]&gt;=18=AND(Excel_BuiltIn__FilterDatabase__1[[#This Row],[Kor]]&lt;=49),"Felnőtt ",""))</f>
        <v/>
      </c>
      <c r="J2085" s="34" t="str">
        <f>IF(L2085="Nő","",IF(Excel_BuiltIn__FilterDatabase__1[[#This Row],[Kor]]&gt;49=AND(Excel_BuiltIn__FilterDatabase__1[[#This Row],[Kor]]&lt;=59),"Senior ",""))</f>
        <v/>
      </c>
      <c r="K2085" s="34" t="str">
        <f>IF(L2085="Nő","",IF(Excel_BuiltIn__FilterDatabase__1[[#This Row],[Kor]]&gt;=60,"Super.s ",""))</f>
        <v xml:space="preserve">Super.s </v>
      </c>
      <c r="L2085" s="34" t="str">
        <f>IF(Excel_BuiltIn__FilterDatabase__1[[#This Row],[Nem]]="Nő","Lady","")</f>
        <v/>
      </c>
    </row>
    <row r="2086" spans="1:12" s="1" customFormat="1" ht="13.8">
      <c r="A2086" s="28">
        <v>6575</v>
      </c>
      <c r="B2086" s="28" t="s">
        <v>1793</v>
      </c>
      <c r="C2086" s="44" t="s">
        <v>109</v>
      </c>
      <c r="D2086" s="45"/>
      <c r="E2086" s="33" t="str">
        <f>IF(D2086&gt;0,($N$2-Excel_BuiltIn__FilterDatabase__1[[#This Row],[Szül Év.Hó.Nap]])/365.25,"0")</f>
        <v>0</v>
      </c>
      <c r="F2086" s="40"/>
      <c r="G2086" s="34" t="str">
        <f>CONCATENATE(H2086,Excel_BuiltIn__FilterDatabase__1[[#This Row],[Felnőtt]],Excel_BuiltIn__FilterDatabase__1[[#This Row],[Senior]],Excel_BuiltIn__FilterDatabase__1[[#This Row],[Super.s]],L2086)</f>
        <v xml:space="preserve">Super.s </v>
      </c>
      <c r="H2086" s="34" t="str">
        <f>IF(L2086="Nő","",IF(Excel_BuiltIn__FilterDatabase__1[[#This Row],[Kor]]&gt;=1=AND(Excel_BuiltIn__FilterDatabase__1[[#This Row],[Kor]]&lt;18),"Junior ",""))</f>
        <v/>
      </c>
      <c r="I2086" s="34" t="str">
        <f>IF(L2086="Nő","",IF(Excel_BuiltIn__FilterDatabase__1[[#This Row],[Kor]]&gt;=18=AND(Excel_BuiltIn__FilterDatabase__1[[#This Row],[Kor]]&lt;=49),"Felnőtt ",""))</f>
        <v/>
      </c>
      <c r="J2086" s="34" t="str">
        <f>IF(L2086="Nő","",IF(Excel_BuiltIn__FilterDatabase__1[[#This Row],[Kor]]&gt;49=AND(Excel_BuiltIn__FilterDatabase__1[[#This Row],[Kor]]&lt;=59),"Senior ",""))</f>
        <v/>
      </c>
      <c r="K2086" s="34" t="str">
        <f>IF(L2086="Nő","",IF(Excel_BuiltIn__FilterDatabase__1[[#This Row],[Kor]]&gt;=60,"Super.s ",""))</f>
        <v xml:space="preserve">Super.s </v>
      </c>
      <c r="L2086" s="34" t="str">
        <f>IF(Excel_BuiltIn__FilterDatabase__1[[#This Row],[Nem]]="Nő","Lady","")</f>
        <v/>
      </c>
    </row>
    <row r="2087" spans="1:12" s="1" customFormat="1" ht="13.8">
      <c r="A2087" s="28">
        <v>6578</v>
      </c>
      <c r="B2087" s="28" t="s">
        <v>1794</v>
      </c>
      <c r="C2087" s="44" t="s">
        <v>87</v>
      </c>
      <c r="D2087" s="45"/>
      <c r="E2087" s="33" t="str">
        <f>IF(D2087&gt;0,($N$2-Excel_BuiltIn__FilterDatabase__1[[#This Row],[Szül Év.Hó.Nap]])/365.25,"0")</f>
        <v>0</v>
      </c>
      <c r="F2087" s="40"/>
      <c r="G2087" s="34" t="str">
        <f>CONCATENATE(H2087,Excel_BuiltIn__FilterDatabase__1[[#This Row],[Felnőtt]],Excel_BuiltIn__FilterDatabase__1[[#This Row],[Senior]],Excel_BuiltIn__FilterDatabase__1[[#This Row],[Super.s]],L2087)</f>
        <v xml:space="preserve">Super.s </v>
      </c>
      <c r="H2087" s="34" t="str">
        <f>IF(L2087="Nő","",IF(Excel_BuiltIn__FilterDatabase__1[[#This Row],[Kor]]&gt;=1=AND(Excel_BuiltIn__FilterDatabase__1[[#This Row],[Kor]]&lt;18),"Junior ",""))</f>
        <v/>
      </c>
      <c r="I2087" s="34" t="str">
        <f>IF(L2087="Nő","",IF(Excel_BuiltIn__FilterDatabase__1[[#This Row],[Kor]]&gt;=18=AND(Excel_BuiltIn__FilterDatabase__1[[#This Row],[Kor]]&lt;=49),"Felnőtt ",""))</f>
        <v/>
      </c>
      <c r="J2087" s="34" t="str">
        <f>IF(L2087="Nő","",IF(Excel_BuiltIn__FilterDatabase__1[[#This Row],[Kor]]&gt;49=AND(Excel_BuiltIn__FilterDatabase__1[[#This Row],[Kor]]&lt;=59),"Senior ",""))</f>
        <v/>
      </c>
      <c r="K2087" s="34" t="str">
        <f>IF(L2087="Nő","",IF(Excel_BuiltIn__FilterDatabase__1[[#This Row],[Kor]]&gt;=60,"Super.s ",""))</f>
        <v xml:space="preserve">Super.s </v>
      </c>
      <c r="L2087" s="34" t="str">
        <f>IF(Excel_BuiltIn__FilterDatabase__1[[#This Row],[Nem]]="Nő","Lady","")</f>
        <v/>
      </c>
    </row>
    <row r="2088" spans="1:12" s="1" customFormat="1" ht="13.8">
      <c r="A2088" s="28">
        <v>6582</v>
      </c>
      <c r="B2088" s="28" t="s">
        <v>1795</v>
      </c>
      <c r="C2088" s="44" t="s">
        <v>950</v>
      </c>
      <c r="D2088" s="45"/>
      <c r="E2088" s="33" t="str">
        <f>IF(D2088&gt;0,($N$2-Excel_BuiltIn__FilterDatabase__1[[#This Row],[Szül Év.Hó.Nap]])/365.25,"0")</f>
        <v>0</v>
      </c>
      <c r="F2088" s="40"/>
      <c r="G2088" s="34" t="str">
        <f>CONCATENATE(H2088,Excel_BuiltIn__FilterDatabase__1[[#This Row],[Felnőtt]],Excel_BuiltIn__FilterDatabase__1[[#This Row],[Senior]],Excel_BuiltIn__FilterDatabase__1[[#This Row],[Super.s]],L2088)</f>
        <v xml:space="preserve">Super.s </v>
      </c>
      <c r="H2088" s="34" t="str">
        <f>IF(L2088="Nő","",IF(Excel_BuiltIn__FilterDatabase__1[[#This Row],[Kor]]&gt;=1=AND(Excel_BuiltIn__FilterDatabase__1[[#This Row],[Kor]]&lt;18),"Junior ",""))</f>
        <v/>
      </c>
      <c r="I2088" s="34" t="str">
        <f>IF(L2088="Nő","",IF(Excel_BuiltIn__FilterDatabase__1[[#This Row],[Kor]]&gt;=18=AND(Excel_BuiltIn__FilterDatabase__1[[#This Row],[Kor]]&lt;=49),"Felnőtt ",""))</f>
        <v/>
      </c>
      <c r="J2088" s="34" t="str">
        <f>IF(L2088="Nő","",IF(Excel_BuiltIn__FilterDatabase__1[[#This Row],[Kor]]&gt;49=AND(Excel_BuiltIn__FilterDatabase__1[[#This Row],[Kor]]&lt;=59),"Senior ",""))</f>
        <v/>
      </c>
      <c r="K2088" s="34" t="str">
        <f>IF(L2088="Nő","",IF(Excel_BuiltIn__FilterDatabase__1[[#This Row],[Kor]]&gt;=60,"Super.s ",""))</f>
        <v xml:space="preserve">Super.s </v>
      </c>
      <c r="L2088" s="34" t="str">
        <f>IF(Excel_BuiltIn__FilterDatabase__1[[#This Row],[Nem]]="Nő","Lady","")</f>
        <v/>
      </c>
    </row>
    <row r="2089" spans="1:12" s="1" customFormat="1" ht="27.6">
      <c r="A2089" s="28">
        <v>6587</v>
      </c>
      <c r="B2089" s="28" t="s">
        <v>1796</v>
      </c>
      <c r="C2089" s="44" t="s">
        <v>1026</v>
      </c>
      <c r="D2089" s="45"/>
      <c r="E2089" s="33" t="str">
        <f>IF(D2089&gt;0,($N$2-Excel_BuiltIn__FilterDatabase__1[[#This Row],[Szül Év.Hó.Nap]])/365.25,"0")</f>
        <v>0</v>
      </c>
      <c r="F2089" s="40"/>
      <c r="G2089" s="34" t="str">
        <f>CONCATENATE(H2089,Excel_BuiltIn__FilterDatabase__1[[#This Row],[Felnőtt]],Excel_BuiltIn__FilterDatabase__1[[#This Row],[Senior]],Excel_BuiltIn__FilterDatabase__1[[#This Row],[Super.s]],L2089)</f>
        <v xml:space="preserve">Super.s </v>
      </c>
      <c r="H2089" s="34" t="str">
        <f>IF(L2089="Nő","",IF(Excel_BuiltIn__FilterDatabase__1[[#This Row],[Kor]]&gt;=1=AND(Excel_BuiltIn__FilterDatabase__1[[#This Row],[Kor]]&lt;18),"Junior ",""))</f>
        <v/>
      </c>
      <c r="I2089" s="34" t="str">
        <f>IF(L2089="Nő","",IF(Excel_BuiltIn__FilterDatabase__1[[#This Row],[Kor]]&gt;=18=AND(Excel_BuiltIn__FilterDatabase__1[[#This Row],[Kor]]&lt;=49),"Felnőtt ",""))</f>
        <v/>
      </c>
      <c r="J2089" s="34" t="str">
        <f>IF(L2089="Nő","",IF(Excel_BuiltIn__FilterDatabase__1[[#This Row],[Kor]]&gt;49=AND(Excel_BuiltIn__FilterDatabase__1[[#This Row],[Kor]]&lt;=59),"Senior ",""))</f>
        <v/>
      </c>
      <c r="K2089" s="34" t="str">
        <f>IF(L2089="Nő","",IF(Excel_BuiltIn__FilterDatabase__1[[#This Row],[Kor]]&gt;=60,"Super.s ",""))</f>
        <v xml:space="preserve">Super.s </v>
      </c>
      <c r="L2089" s="34" t="str">
        <f>IF(Excel_BuiltIn__FilterDatabase__1[[#This Row],[Nem]]="Nő","Lady","")</f>
        <v/>
      </c>
    </row>
    <row r="2090" spans="1:12" s="1" customFormat="1" ht="27.6">
      <c r="A2090" s="28">
        <v>6588</v>
      </c>
      <c r="B2090" s="28" t="s">
        <v>2742</v>
      </c>
      <c r="C2090" s="44" t="s">
        <v>968</v>
      </c>
      <c r="D2090" s="45"/>
      <c r="E2090" s="33" t="str">
        <f>IF(D2090&gt;0,($N$2-Excel_BuiltIn__FilterDatabase__1[[#This Row],[Szül Év.Hó.Nap]])/365.25,"0")</f>
        <v>0</v>
      </c>
      <c r="F2090" s="40"/>
      <c r="G2090" s="34" t="str">
        <f>CONCATENATE(H2090,Excel_BuiltIn__FilterDatabase__1[[#This Row],[Felnőtt]],Excel_BuiltIn__FilterDatabase__1[[#This Row],[Senior]],Excel_BuiltIn__FilterDatabase__1[[#This Row],[Super.s]],L2090)</f>
        <v xml:space="preserve">Super.s </v>
      </c>
      <c r="H2090" s="34" t="str">
        <f>IF(L2090="Nő","",IF(Excel_BuiltIn__FilterDatabase__1[[#This Row],[Kor]]&gt;=1=AND(Excel_BuiltIn__FilterDatabase__1[[#This Row],[Kor]]&lt;18),"Junior ",""))</f>
        <v/>
      </c>
      <c r="I2090" s="34" t="str">
        <f>IF(L2090="Nő","",IF(Excel_BuiltIn__FilterDatabase__1[[#This Row],[Kor]]&gt;=18=AND(Excel_BuiltIn__FilterDatabase__1[[#This Row],[Kor]]&lt;=49),"Felnőtt ",""))</f>
        <v/>
      </c>
      <c r="J2090" s="34" t="str">
        <f>IF(L2090="Nő","",IF(Excel_BuiltIn__FilterDatabase__1[[#This Row],[Kor]]&gt;49=AND(Excel_BuiltIn__FilterDatabase__1[[#This Row],[Kor]]&lt;=59),"Senior ",""))</f>
        <v/>
      </c>
      <c r="K2090" s="34" t="str">
        <f>IF(L2090="Nő","",IF(Excel_BuiltIn__FilterDatabase__1[[#This Row],[Kor]]&gt;=60,"Super.s ",""))</f>
        <v xml:space="preserve">Super.s </v>
      </c>
      <c r="L2090" s="34" t="str">
        <f>IF(Excel_BuiltIn__FilterDatabase__1[[#This Row],[Nem]]="Nő","Lady","")</f>
        <v/>
      </c>
    </row>
    <row r="2091" spans="1:12" s="1" customFormat="1" ht="21">
      <c r="A2091" s="28">
        <v>6589</v>
      </c>
      <c r="B2091" s="28" t="s">
        <v>1797</v>
      </c>
      <c r="C2091" s="44" t="s">
        <v>1029</v>
      </c>
      <c r="D2091" s="45"/>
      <c r="E2091" s="33" t="str">
        <f>IF(D2091&gt;0,($N$2-Excel_BuiltIn__FilterDatabase__1[[#This Row],[Szül Év.Hó.Nap]])/365.25,"0")</f>
        <v>0</v>
      </c>
      <c r="F2091" s="40"/>
      <c r="G2091" s="34" t="str">
        <f>CONCATENATE(H2091,Excel_BuiltIn__FilterDatabase__1[[#This Row],[Felnőtt]],Excel_BuiltIn__FilterDatabase__1[[#This Row],[Senior]],Excel_BuiltIn__FilterDatabase__1[[#This Row],[Super.s]],L2091)</f>
        <v xml:space="preserve">Super.s </v>
      </c>
      <c r="H2091" s="34" t="str">
        <f>IF(L2091="Nő","",IF(Excel_BuiltIn__FilterDatabase__1[[#This Row],[Kor]]&gt;=1=AND(Excel_BuiltIn__FilterDatabase__1[[#This Row],[Kor]]&lt;18),"Junior ",""))</f>
        <v/>
      </c>
      <c r="I2091" s="34" t="str">
        <f>IF(L2091="Nő","",IF(Excel_BuiltIn__FilterDatabase__1[[#This Row],[Kor]]&gt;=18=AND(Excel_BuiltIn__FilterDatabase__1[[#This Row],[Kor]]&lt;=49),"Felnőtt ",""))</f>
        <v/>
      </c>
      <c r="J2091" s="34" t="str">
        <f>IF(L2091="Nő","",IF(Excel_BuiltIn__FilterDatabase__1[[#This Row],[Kor]]&gt;49=AND(Excel_BuiltIn__FilterDatabase__1[[#This Row],[Kor]]&lt;=59),"Senior ",""))</f>
        <v/>
      </c>
      <c r="K2091" s="34" t="str">
        <f>IF(L2091="Nő","",IF(Excel_BuiltIn__FilterDatabase__1[[#This Row],[Kor]]&gt;=60,"Super.s ",""))</f>
        <v xml:space="preserve">Super.s </v>
      </c>
      <c r="L2091" s="34" t="str">
        <f>IF(Excel_BuiltIn__FilterDatabase__1[[#This Row],[Nem]]="Nő","Lady","")</f>
        <v/>
      </c>
    </row>
    <row r="2092" spans="1:12" s="1" customFormat="1" ht="13.8">
      <c r="A2092" s="28">
        <v>6590</v>
      </c>
      <c r="B2092" s="28" t="s">
        <v>1798</v>
      </c>
      <c r="C2092" s="44" t="s">
        <v>942</v>
      </c>
      <c r="D2092" s="45"/>
      <c r="E2092" s="33" t="str">
        <f>IF(D2092&gt;0,($N$2-Excel_BuiltIn__FilterDatabase__1[[#This Row],[Szül Év.Hó.Nap]])/365.25,"0")</f>
        <v>0</v>
      </c>
      <c r="F2092" s="40"/>
      <c r="G2092" s="34" t="str">
        <f>CONCATENATE(H2092,Excel_BuiltIn__FilterDatabase__1[[#This Row],[Felnőtt]],Excel_BuiltIn__FilterDatabase__1[[#This Row],[Senior]],Excel_BuiltIn__FilterDatabase__1[[#This Row],[Super.s]],L2092)</f>
        <v xml:space="preserve">Super.s </v>
      </c>
      <c r="H2092" s="34" t="str">
        <f>IF(L2092="Nő","",IF(Excel_BuiltIn__FilterDatabase__1[[#This Row],[Kor]]&gt;=1=AND(Excel_BuiltIn__FilterDatabase__1[[#This Row],[Kor]]&lt;18),"Junior ",""))</f>
        <v/>
      </c>
      <c r="I2092" s="34" t="str">
        <f>IF(L2092="Nő","",IF(Excel_BuiltIn__FilterDatabase__1[[#This Row],[Kor]]&gt;=18=AND(Excel_BuiltIn__FilterDatabase__1[[#This Row],[Kor]]&lt;=49),"Felnőtt ",""))</f>
        <v/>
      </c>
      <c r="J2092" s="34" t="str">
        <f>IF(L2092="Nő","",IF(Excel_BuiltIn__FilterDatabase__1[[#This Row],[Kor]]&gt;49=AND(Excel_BuiltIn__FilterDatabase__1[[#This Row],[Kor]]&lt;=59),"Senior ",""))</f>
        <v/>
      </c>
      <c r="K2092" s="34" t="str">
        <f>IF(L2092="Nő","",IF(Excel_BuiltIn__FilterDatabase__1[[#This Row],[Kor]]&gt;=60,"Super.s ",""))</f>
        <v xml:space="preserve">Super.s </v>
      </c>
      <c r="L2092" s="34" t="str">
        <f>IF(Excel_BuiltIn__FilterDatabase__1[[#This Row],[Nem]]="Nő","Lady","")</f>
        <v/>
      </c>
    </row>
    <row r="2093" spans="1:12" s="1" customFormat="1" ht="27.6">
      <c r="A2093" s="28">
        <v>6595</v>
      </c>
      <c r="B2093" s="28" t="s">
        <v>2213</v>
      </c>
      <c r="C2093" s="44" t="s">
        <v>1062</v>
      </c>
      <c r="D2093" s="45"/>
      <c r="E2093" s="33" t="str">
        <f>IF(D2093&gt;0,($N$2-Excel_BuiltIn__FilterDatabase__1[[#This Row],[Szül Év.Hó.Nap]])/365.25,"0")</f>
        <v>0</v>
      </c>
      <c r="F2093" s="40"/>
      <c r="G2093" s="34" t="str">
        <f>CONCATENATE(H2093,Excel_BuiltIn__FilterDatabase__1[[#This Row],[Felnőtt]],Excel_BuiltIn__FilterDatabase__1[[#This Row],[Senior]],Excel_BuiltIn__FilterDatabase__1[[#This Row],[Super.s]],L2093)</f>
        <v xml:space="preserve">Super.s </v>
      </c>
      <c r="H2093" s="34" t="str">
        <f>IF(L2093="Nő","",IF(Excel_BuiltIn__FilterDatabase__1[[#This Row],[Kor]]&gt;=1=AND(Excel_BuiltIn__FilterDatabase__1[[#This Row],[Kor]]&lt;18),"Junior ",""))</f>
        <v/>
      </c>
      <c r="I2093" s="34" t="str">
        <f>IF(L2093="Nő","",IF(Excel_BuiltIn__FilterDatabase__1[[#This Row],[Kor]]&gt;=18=AND(Excel_BuiltIn__FilterDatabase__1[[#This Row],[Kor]]&lt;=49),"Felnőtt ",""))</f>
        <v/>
      </c>
      <c r="J2093" s="34" t="str">
        <f>IF(L2093="Nő","",IF(Excel_BuiltIn__FilterDatabase__1[[#This Row],[Kor]]&gt;49=AND(Excel_BuiltIn__FilterDatabase__1[[#This Row],[Kor]]&lt;=59),"Senior ",""))</f>
        <v/>
      </c>
      <c r="K2093" s="34" t="str">
        <f>IF(L2093="Nő","",IF(Excel_BuiltIn__FilterDatabase__1[[#This Row],[Kor]]&gt;=60,"Super.s ",""))</f>
        <v xml:space="preserve">Super.s </v>
      </c>
      <c r="L2093" s="34" t="str">
        <f>IF(Excel_BuiltIn__FilterDatabase__1[[#This Row],[Nem]]="Nő","Lady","")</f>
        <v/>
      </c>
    </row>
    <row r="2094" spans="1:12" s="1" customFormat="1" ht="13.8">
      <c r="A2094" s="28">
        <v>6598</v>
      </c>
      <c r="B2094" s="28" t="s">
        <v>1799</v>
      </c>
      <c r="C2094" s="44" t="s">
        <v>986</v>
      </c>
      <c r="D2094" s="45"/>
      <c r="E2094" s="33" t="str">
        <f>IF(D2094&gt;0,($N$2-Excel_BuiltIn__FilterDatabase__1[[#This Row],[Szül Év.Hó.Nap]])/365.25,"0")</f>
        <v>0</v>
      </c>
      <c r="F2094" s="40"/>
      <c r="G2094" s="34" t="str">
        <f>CONCATENATE(H2094,Excel_BuiltIn__FilterDatabase__1[[#This Row],[Felnőtt]],Excel_BuiltIn__FilterDatabase__1[[#This Row],[Senior]],Excel_BuiltIn__FilterDatabase__1[[#This Row],[Super.s]],L2094)</f>
        <v xml:space="preserve">Super.s </v>
      </c>
      <c r="H2094" s="34" t="str">
        <f>IF(L2094="Nő","",IF(Excel_BuiltIn__FilterDatabase__1[[#This Row],[Kor]]&gt;=1=AND(Excel_BuiltIn__FilterDatabase__1[[#This Row],[Kor]]&lt;18),"Junior ",""))</f>
        <v/>
      </c>
      <c r="I2094" s="34" t="str">
        <f>IF(L2094="Nő","",IF(Excel_BuiltIn__FilterDatabase__1[[#This Row],[Kor]]&gt;=18=AND(Excel_BuiltIn__FilterDatabase__1[[#This Row],[Kor]]&lt;=49),"Felnőtt ",""))</f>
        <v/>
      </c>
      <c r="J2094" s="34" t="str">
        <f>IF(L2094="Nő","",IF(Excel_BuiltIn__FilterDatabase__1[[#This Row],[Kor]]&gt;49=AND(Excel_BuiltIn__FilterDatabase__1[[#This Row],[Kor]]&lt;=59),"Senior ",""))</f>
        <v/>
      </c>
      <c r="K2094" s="34" t="str">
        <f>IF(L2094="Nő","",IF(Excel_BuiltIn__FilterDatabase__1[[#This Row],[Kor]]&gt;=60,"Super.s ",""))</f>
        <v xml:space="preserve">Super.s </v>
      </c>
      <c r="L2094" s="34" t="str">
        <f>IF(Excel_BuiltIn__FilterDatabase__1[[#This Row],[Nem]]="Nő","Lady","")</f>
        <v/>
      </c>
    </row>
    <row r="2095" spans="1:12" s="1" customFormat="1" ht="13.8">
      <c r="A2095" s="28">
        <v>6609</v>
      </c>
      <c r="B2095" s="28" t="s">
        <v>1801</v>
      </c>
      <c r="C2095" s="44" t="s">
        <v>1016</v>
      </c>
      <c r="D2095" s="45"/>
      <c r="E2095" s="33" t="str">
        <f>IF(D2095&gt;0,($N$2-Excel_BuiltIn__FilterDatabase__1[[#This Row],[Szül Év.Hó.Nap]])/365.25,"0")</f>
        <v>0</v>
      </c>
      <c r="F2095" s="40"/>
      <c r="G2095" s="34" t="str">
        <f>CONCATENATE(H2095,Excel_BuiltIn__FilterDatabase__1[[#This Row],[Felnőtt]],Excel_BuiltIn__FilterDatabase__1[[#This Row],[Senior]],Excel_BuiltIn__FilterDatabase__1[[#This Row],[Super.s]],L2095)</f>
        <v xml:space="preserve">Super.s </v>
      </c>
      <c r="H2095" s="34" t="str">
        <f>IF(L2095="Nő","",IF(Excel_BuiltIn__FilterDatabase__1[[#This Row],[Kor]]&gt;=1=AND(Excel_BuiltIn__FilterDatabase__1[[#This Row],[Kor]]&lt;18),"Junior ",""))</f>
        <v/>
      </c>
      <c r="I2095" s="34" t="str">
        <f>IF(L2095="Nő","",IF(Excel_BuiltIn__FilterDatabase__1[[#This Row],[Kor]]&gt;=18=AND(Excel_BuiltIn__FilterDatabase__1[[#This Row],[Kor]]&lt;=49),"Felnőtt ",""))</f>
        <v/>
      </c>
      <c r="J2095" s="34" t="str">
        <f>IF(L2095="Nő","",IF(Excel_BuiltIn__FilterDatabase__1[[#This Row],[Kor]]&gt;49=AND(Excel_BuiltIn__FilterDatabase__1[[#This Row],[Kor]]&lt;=59),"Senior ",""))</f>
        <v/>
      </c>
      <c r="K2095" s="34" t="str">
        <f>IF(L2095="Nő","",IF(Excel_BuiltIn__FilterDatabase__1[[#This Row],[Kor]]&gt;=60,"Super.s ",""))</f>
        <v xml:space="preserve">Super.s </v>
      </c>
      <c r="L2095" s="34" t="str">
        <f>IF(Excel_BuiltIn__FilterDatabase__1[[#This Row],[Nem]]="Nő","Lady","")</f>
        <v/>
      </c>
    </row>
    <row r="2096" spans="1:12" s="1" customFormat="1" ht="13.8">
      <c r="A2096" s="28">
        <v>6612</v>
      </c>
      <c r="B2096" s="28" t="s">
        <v>1802</v>
      </c>
      <c r="C2096" s="44" t="s">
        <v>2364</v>
      </c>
      <c r="D2096" s="45"/>
      <c r="E2096" s="33" t="str">
        <f>IF(D2096&gt;0,($N$2-Excel_BuiltIn__FilterDatabase__1[[#This Row],[Szül Év.Hó.Nap]])/365.25,"0")</f>
        <v>0</v>
      </c>
      <c r="F2096" s="40"/>
      <c r="G2096" s="34" t="str">
        <f>CONCATENATE(H2096,Excel_BuiltIn__FilterDatabase__1[[#This Row],[Felnőtt]],Excel_BuiltIn__FilterDatabase__1[[#This Row],[Senior]],Excel_BuiltIn__FilterDatabase__1[[#This Row],[Super.s]],L2096)</f>
        <v xml:space="preserve">Super.s </v>
      </c>
      <c r="H2096" s="34" t="str">
        <f>IF(L2096="Nő","",IF(Excel_BuiltIn__FilterDatabase__1[[#This Row],[Kor]]&gt;=1=AND(Excel_BuiltIn__FilterDatabase__1[[#This Row],[Kor]]&lt;18),"Junior ",""))</f>
        <v/>
      </c>
      <c r="I2096" s="34" t="str">
        <f>IF(L2096="Nő","",IF(Excel_BuiltIn__FilterDatabase__1[[#This Row],[Kor]]&gt;=18=AND(Excel_BuiltIn__FilterDatabase__1[[#This Row],[Kor]]&lt;=49),"Felnőtt ",""))</f>
        <v/>
      </c>
      <c r="J2096" s="34" t="str">
        <f>IF(L2096="Nő","",IF(Excel_BuiltIn__FilterDatabase__1[[#This Row],[Kor]]&gt;49=AND(Excel_BuiltIn__FilterDatabase__1[[#This Row],[Kor]]&lt;=59),"Senior ",""))</f>
        <v/>
      </c>
      <c r="K2096" s="34" t="str">
        <f>IF(L2096="Nő","",IF(Excel_BuiltIn__FilterDatabase__1[[#This Row],[Kor]]&gt;=60,"Super.s ",""))</f>
        <v xml:space="preserve">Super.s </v>
      </c>
      <c r="L2096" s="34" t="str">
        <f>IF(Excel_BuiltIn__FilterDatabase__1[[#This Row],[Nem]]="Nő","Lady","")</f>
        <v/>
      </c>
    </row>
    <row r="2097" spans="1:12" s="1" customFormat="1" ht="27.6">
      <c r="A2097" s="28">
        <v>6613</v>
      </c>
      <c r="B2097" s="28" t="s">
        <v>2743</v>
      </c>
      <c r="C2097" s="44" t="s">
        <v>114</v>
      </c>
      <c r="D2097" s="45"/>
      <c r="E2097" s="33" t="str">
        <f>IF(D2097&gt;0,($N$2-Excel_BuiltIn__FilterDatabase__1[[#This Row],[Szül Év.Hó.Nap]])/365.25,"0")</f>
        <v>0</v>
      </c>
      <c r="F2097" s="40"/>
      <c r="G2097" s="34" t="str">
        <f>CONCATENATE(H2097,Excel_BuiltIn__FilterDatabase__1[[#This Row],[Felnőtt]],Excel_BuiltIn__FilterDatabase__1[[#This Row],[Senior]],Excel_BuiltIn__FilterDatabase__1[[#This Row],[Super.s]],L2097)</f>
        <v xml:space="preserve">Super.s </v>
      </c>
      <c r="H2097" s="34" t="str">
        <f>IF(L2097="Nő","",IF(Excel_BuiltIn__FilterDatabase__1[[#This Row],[Kor]]&gt;=1=AND(Excel_BuiltIn__FilterDatabase__1[[#This Row],[Kor]]&lt;18),"Junior ",""))</f>
        <v/>
      </c>
      <c r="I2097" s="34" t="str">
        <f>IF(L2097="Nő","",IF(Excel_BuiltIn__FilterDatabase__1[[#This Row],[Kor]]&gt;=18=AND(Excel_BuiltIn__FilterDatabase__1[[#This Row],[Kor]]&lt;=49),"Felnőtt ",""))</f>
        <v/>
      </c>
      <c r="J2097" s="34" t="str">
        <f>IF(L2097="Nő","",IF(Excel_BuiltIn__FilterDatabase__1[[#This Row],[Kor]]&gt;49=AND(Excel_BuiltIn__FilterDatabase__1[[#This Row],[Kor]]&lt;=59),"Senior ",""))</f>
        <v/>
      </c>
      <c r="K2097" s="34" t="str">
        <f>IF(L2097="Nő","",IF(Excel_BuiltIn__FilterDatabase__1[[#This Row],[Kor]]&gt;=60,"Super.s ",""))</f>
        <v xml:space="preserve">Super.s </v>
      </c>
      <c r="L2097" s="34" t="str">
        <f>IF(Excel_BuiltIn__FilterDatabase__1[[#This Row],[Nem]]="Nő","Lady","")</f>
        <v/>
      </c>
    </row>
    <row r="2098" spans="1:12" s="1" customFormat="1" ht="13.8">
      <c r="A2098" s="28">
        <v>6614</v>
      </c>
      <c r="B2098" s="28" t="s">
        <v>1506</v>
      </c>
      <c r="C2098" s="44" t="s">
        <v>114</v>
      </c>
      <c r="D2098" s="45"/>
      <c r="E2098" s="33" t="str">
        <f>IF(D2098&gt;0,($N$2-Excel_BuiltIn__FilterDatabase__1[[#This Row],[Szül Év.Hó.Nap]])/365.25,"0")</f>
        <v>0</v>
      </c>
      <c r="F2098" s="40"/>
      <c r="G2098" s="34" t="str">
        <f>CONCATENATE(H2098,Excel_BuiltIn__FilterDatabase__1[[#This Row],[Felnőtt]],Excel_BuiltIn__FilterDatabase__1[[#This Row],[Senior]],Excel_BuiltIn__FilterDatabase__1[[#This Row],[Super.s]],L2098)</f>
        <v xml:space="preserve">Super.s </v>
      </c>
      <c r="H2098" s="34" t="str">
        <f>IF(L2098="Nő","",IF(Excel_BuiltIn__FilterDatabase__1[[#This Row],[Kor]]&gt;=1=AND(Excel_BuiltIn__FilterDatabase__1[[#This Row],[Kor]]&lt;18),"Junior ",""))</f>
        <v/>
      </c>
      <c r="I2098" s="34" t="str">
        <f>IF(L2098="Nő","",IF(Excel_BuiltIn__FilterDatabase__1[[#This Row],[Kor]]&gt;=18=AND(Excel_BuiltIn__FilterDatabase__1[[#This Row],[Kor]]&lt;=49),"Felnőtt ",""))</f>
        <v/>
      </c>
      <c r="J2098" s="34" t="str">
        <f>IF(L2098="Nő","",IF(Excel_BuiltIn__FilterDatabase__1[[#This Row],[Kor]]&gt;49=AND(Excel_BuiltIn__FilterDatabase__1[[#This Row],[Kor]]&lt;=59),"Senior ",""))</f>
        <v/>
      </c>
      <c r="K2098" s="34" t="str">
        <f>IF(L2098="Nő","",IF(Excel_BuiltIn__FilterDatabase__1[[#This Row],[Kor]]&gt;=60,"Super.s ",""))</f>
        <v xml:space="preserve">Super.s </v>
      </c>
      <c r="L2098" s="34" t="str">
        <f>IF(Excel_BuiltIn__FilterDatabase__1[[#This Row],[Nem]]="Nő","Lady","")</f>
        <v/>
      </c>
    </row>
    <row r="2099" spans="1:12" s="1" customFormat="1" ht="27.6">
      <c r="A2099" s="28">
        <v>6616</v>
      </c>
      <c r="B2099" s="28" t="s">
        <v>2744</v>
      </c>
      <c r="C2099" s="44" t="s">
        <v>951</v>
      </c>
      <c r="D2099" s="45"/>
      <c r="E2099" s="33" t="str">
        <f>IF(D2099&gt;0,($N$2-Excel_BuiltIn__FilterDatabase__1[[#This Row],[Szül Év.Hó.Nap]])/365.25,"0")</f>
        <v>0</v>
      </c>
      <c r="F2099" s="40"/>
      <c r="G2099" s="34" t="str">
        <f>CONCATENATE(H2099,Excel_BuiltIn__FilterDatabase__1[[#This Row],[Felnőtt]],Excel_BuiltIn__FilterDatabase__1[[#This Row],[Senior]],Excel_BuiltIn__FilterDatabase__1[[#This Row],[Super.s]],L2099)</f>
        <v xml:space="preserve">Super.s </v>
      </c>
      <c r="H2099" s="34" t="str">
        <f>IF(L2099="Nő","",IF(Excel_BuiltIn__FilterDatabase__1[[#This Row],[Kor]]&gt;=1=AND(Excel_BuiltIn__FilterDatabase__1[[#This Row],[Kor]]&lt;18),"Junior ",""))</f>
        <v/>
      </c>
      <c r="I2099" s="34" t="str">
        <f>IF(L2099="Nő","",IF(Excel_BuiltIn__FilterDatabase__1[[#This Row],[Kor]]&gt;=18=AND(Excel_BuiltIn__FilterDatabase__1[[#This Row],[Kor]]&lt;=49),"Felnőtt ",""))</f>
        <v/>
      </c>
      <c r="J2099" s="34" t="str">
        <f>IF(L2099="Nő","",IF(Excel_BuiltIn__FilterDatabase__1[[#This Row],[Kor]]&gt;49=AND(Excel_BuiltIn__FilterDatabase__1[[#This Row],[Kor]]&lt;=59),"Senior ",""))</f>
        <v/>
      </c>
      <c r="K2099" s="34" t="str">
        <f>IF(L2099="Nő","",IF(Excel_BuiltIn__FilterDatabase__1[[#This Row],[Kor]]&gt;=60,"Super.s ",""))</f>
        <v xml:space="preserve">Super.s </v>
      </c>
      <c r="L2099" s="34" t="str">
        <f>IF(Excel_BuiltIn__FilterDatabase__1[[#This Row],[Nem]]="Nő","Lady","")</f>
        <v/>
      </c>
    </row>
    <row r="2100" spans="1:12" s="1" customFormat="1" ht="13.8">
      <c r="A2100" s="28">
        <v>6619</v>
      </c>
      <c r="B2100" s="28" t="s">
        <v>1803</v>
      </c>
      <c r="C2100" s="44" t="s">
        <v>1515</v>
      </c>
      <c r="D2100" s="45"/>
      <c r="E2100" s="33" t="str">
        <f>IF(D2100&gt;0,($N$2-Excel_BuiltIn__FilterDatabase__1[[#This Row],[Szül Év.Hó.Nap]])/365.25,"0")</f>
        <v>0</v>
      </c>
      <c r="F2100" s="40"/>
      <c r="G2100" s="34" t="str">
        <f>CONCATENATE(H2100,Excel_BuiltIn__FilterDatabase__1[[#This Row],[Felnőtt]],Excel_BuiltIn__FilterDatabase__1[[#This Row],[Senior]],Excel_BuiltIn__FilterDatabase__1[[#This Row],[Super.s]],L2100)</f>
        <v xml:space="preserve">Super.s </v>
      </c>
      <c r="H2100" s="34" t="str">
        <f>IF(L2100="Nő","",IF(Excel_BuiltIn__FilterDatabase__1[[#This Row],[Kor]]&gt;=1=AND(Excel_BuiltIn__FilterDatabase__1[[#This Row],[Kor]]&lt;18),"Junior ",""))</f>
        <v/>
      </c>
      <c r="I2100" s="34" t="str">
        <f>IF(L2100="Nő","",IF(Excel_BuiltIn__FilterDatabase__1[[#This Row],[Kor]]&gt;=18=AND(Excel_BuiltIn__FilterDatabase__1[[#This Row],[Kor]]&lt;=49),"Felnőtt ",""))</f>
        <v/>
      </c>
      <c r="J2100" s="34" t="str">
        <f>IF(L2100="Nő","",IF(Excel_BuiltIn__FilterDatabase__1[[#This Row],[Kor]]&gt;49=AND(Excel_BuiltIn__FilterDatabase__1[[#This Row],[Kor]]&lt;=59),"Senior ",""))</f>
        <v/>
      </c>
      <c r="K2100" s="34" t="str">
        <f>IF(L2100="Nő","",IF(Excel_BuiltIn__FilterDatabase__1[[#This Row],[Kor]]&gt;=60,"Super.s ",""))</f>
        <v xml:space="preserve">Super.s </v>
      </c>
      <c r="L2100" s="34" t="str">
        <f>IF(Excel_BuiltIn__FilterDatabase__1[[#This Row],[Nem]]="Nő","Lady","")</f>
        <v/>
      </c>
    </row>
    <row r="2101" spans="1:12" s="1" customFormat="1" ht="27.6">
      <c r="A2101" s="28">
        <v>6621</v>
      </c>
      <c r="B2101" s="28" t="s">
        <v>2745</v>
      </c>
      <c r="C2101" s="44" t="s">
        <v>2364</v>
      </c>
      <c r="D2101" s="45"/>
      <c r="E2101" s="33" t="str">
        <f>IF(D2101&gt;0,($N$2-Excel_BuiltIn__FilterDatabase__1[[#This Row],[Szül Év.Hó.Nap]])/365.25,"0")</f>
        <v>0</v>
      </c>
      <c r="F2101" s="40"/>
      <c r="G2101" s="34" t="str">
        <f>CONCATENATE(H2101,Excel_BuiltIn__FilterDatabase__1[[#This Row],[Felnőtt]],Excel_BuiltIn__FilterDatabase__1[[#This Row],[Senior]],Excel_BuiltIn__FilterDatabase__1[[#This Row],[Super.s]],L2101)</f>
        <v xml:space="preserve">Super.s </v>
      </c>
      <c r="H2101" s="34" t="str">
        <f>IF(L2101="Nő","",IF(Excel_BuiltIn__FilterDatabase__1[[#This Row],[Kor]]&gt;=1=AND(Excel_BuiltIn__FilterDatabase__1[[#This Row],[Kor]]&lt;18),"Junior ",""))</f>
        <v/>
      </c>
      <c r="I2101" s="34" t="str">
        <f>IF(L2101="Nő","",IF(Excel_BuiltIn__FilterDatabase__1[[#This Row],[Kor]]&gt;=18=AND(Excel_BuiltIn__FilterDatabase__1[[#This Row],[Kor]]&lt;=49),"Felnőtt ",""))</f>
        <v/>
      </c>
      <c r="J2101" s="34" t="str">
        <f>IF(L2101="Nő","",IF(Excel_BuiltIn__FilterDatabase__1[[#This Row],[Kor]]&gt;49=AND(Excel_BuiltIn__FilterDatabase__1[[#This Row],[Kor]]&lt;=59),"Senior ",""))</f>
        <v/>
      </c>
      <c r="K2101" s="34" t="str">
        <f>IF(L2101="Nő","",IF(Excel_BuiltIn__FilterDatabase__1[[#This Row],[Kor]]&gt;=60,"Super.s ",""))</f>
        <v xml:space="preserve">Super.s </v>
      </c>
      <c r="L2101" s="34" t="str">
        <f>IF(Excel_BuiltIn__FilterDatabase__1[[#This Row],[Nem]]="Nő","Lady","")</f>
        <v/>
      </c>
    </row>
    <row r="2102" spans="1:12" s="1" customFormat="1" ht="13.8">
      <c r="A2102" s="28">
        <v>6626</v>
      </c>
      <c r="B2102" s="28" t="s">
        <v>2746</v>
      </c>
      <c r="C2102" s="44" t="s">
        <v>285</v>
      </c>
      <c r="D2102" s="45"/>
      <c r="E2102" s="33" t="str">
        <f>IF(D2102&gt;0,($N$2-Excel_BuiltIn__FilterDatabase__1[[#This Row],[Szül Év.Hó.Nap]])/365.25,"0")</f>
        <v>0</v>
      </c>
      <c r="F2102" s="40"/>
      <c r="G2102" s="34" t="str">
        <f>CONCATENATE(H2102,Excel_BuiltIn__FilterDatabase__1[[#This Row],[Felnőtt]],Excel_BuiltIn__FilterDatabase__1[[#This Row],[Senior]],Excel_BuiltIn__FilterDatabase__1[[#This Row],[Super.s]],L2102)</f>
        <v xml:space="preserve">Super.s </v>
      </c>
      <c r="H2102" s="34" t="str">
        <f>IF(L2102="Nő","",IF(Excel_BuiltIn__FilterDatabase__1[[#This Row],[Kor]]&gt;=1=AND(Excel_BuiltIn__FilterDatabase__1[[#This Row],[Kor]]&lt;18),"Junior ",""))</f>
        <v/>
      </c>
      <c r="I2102" s="34" t="str">
        <f>IF(L2102="Nő","",IF(Excel_BuiltIn__FilterDatabase__1[[#This Row],[Kor]]&gt;=18=AND(Excel_BuiltIn__FilterDatabase__1[[#This Row],[Kor]]&lt;=49),"Felnőtt ",""))</f>
        <v/>
      </c>
      <c r="J2102" s="34" t="str">
        <f>IF(L2102="Nő","",IF(Excel_BuiltIn__FilterDatabase__1[[#This Row],[Kor]]&gt;49=AND(Excel_BuiltIn__FilterDatabase__1[[#This Row],[Kor]]&lt;=59),"Senior ",""))</f>
        <v/>
      </c>
      <c r="K2102" s="34" t="str">
        <f>IF(L2102="Nő","",IF(Excel_BuiltIn__FilterDatabase__1[[#This Row],[Kor]]&gt;=60,"Super.s ",""))</f>
        <v xml:space="preserve">Super.s </v>
      </c>
      <c r="L2102" s="34" t="str">
        <f>IF(Excel_BuiltIn__FilterDatabase__1[[#This Row],[Nem]]="Nő","Lady","")</f>
        <v/>
      </c>
    </row>
    <row r="2103" spans="1:12" s="1" customFormat="1" ht="13.8">
      <c r="A2103" s="28">
        <v>6629</v>
      </c>
      <c r="B2103" s="28" t="s">
        <v>1805</v>
      </c>
      <c r="C2103" s="44" t="s">
        <v>87</v>
      </c>
      <c r="D2103" s="45"/>
      <c r="E2103" s="33" t="str">
        <f>IF(D2103&gt;0,($N$2-Excel_BuiltIn__FilterDatabase__1[[#This Row],[Szül Év.Hó.Nap]])/365.25,"0")</f>
        <v>0</v>
      </c>
      <c r="F2103" s="40"/>
      <c r="G2103" s="34" t="str">
        <f>CONCATENATE(H2103,Excel_BuiltIn__FilterDatabase__1[[#This Row],[Felnőtt]],Excel_BuiltIn__FilterDatabase__1[[#This Row],[Senior]],Excel_BuiltIn__FilterDatabase__1[[#This Row],[Super.s]],L2103)</f>
        <v xml:space="preserve">Super.s </v>
      </c>
      <c r="H2103" s="34" t="str">
        <f>IF(L2103="Nő","",IF(Excel_BuiltIn__FilterDatabase__1[[#This Row],[Kor]]&gt;=1=AND(Excel_BuiltIn__FilterDatabase__1[[#This Row],[Kor]]&lt;18),"Junior ",""))</f>
        <v/>
      </c>
      <c r="I2103" s="34" t="str">
        <f>IF(L2103="Nő","",IF(Excel_BuiltIn__FilterDatabase__1[[#This Row],[Kor]]&gt;=18=AND(Excel_BuiltIn__FilterDatabase__1[[#This Row],[Kor]]&lt;=49),"Felnőtt ",""))</f>
        <v/>
      </c>
      <c r="J2103" s="34" t="str">
        <f>IF(L2103="Nő","",IF(Excel_BuiltIn__FilterDatabase__1[[#This Row],[Kor]]&gt;49=AND(Excel_BuiltIn__FilterDatabase__1[[#This Row],[Kor]]&lt;=59),"Senior ",""))</f>
        <v/>
      </c>
      <c r="K2103" s="34" t="str">
        <f>IF(L2103="Nő","",IF(Excel_BuiltIn__FilterDatabase__1[[#This Row],[Kor]]&gt;=60,"Super.s ",""))</f>
        <v xml:space="preserve">Super.s </v>
      </c>
      <c r="L2103" s="34" t="str">
        <f>IF(Excel_BuiltIn__FilterDatabase__1[[#This Row],[Nem]]="Nő","Lady","")</f>
        <v/>
      </c>
    </row>
    <row r="2104" spans="1:12" s="1" customFormat="1" ht="27.6">
      <c r="A2104" s="28">
        <v>6631</v>
      </c>
      <c r="B2104" s="28" t="s">
        <v>1806</v>
      </c>
      <c r="C2104" s="44" t="s">
        <v>2365</v>
      </c>
      <c r="D2104" s="45"/>
      <c r="E2104" s="33" t="str">
        <f>IF(D2104&gt;0,($N$2-Excel_BuiltIn__FilterDatabase__1[[#This Row],[Szül Év.Hó.Nap]])/365.25,"0")</f>
        <v>0</v>
      </c>
      <c r="F2104" s="40"/>
      <c r="G2104" s="34" t="str">
        <f>CONCATENATE(H2104,Excel_BuiltIn__FilterDatabase__1[[#This Row],[Felnőtt]],Excel_BuiltIn__FilterDatabase__1[[#This Row],[Senior]],Excel_BuiltIn__FilterDatabase__1[[#This Row],[Super.s]],L2104)</f>
        <v xml:space="preserve">Super.s </v>
      </c>
      <c r="H2104" s="34" t="str">
        <f>IF(L2104="Nő","",IF(Excel_BuiltIn__FilterDatabase__1[[#This Row],[Kor]]&gt;=1=AND(Excel_BuiltIn__FilterDatabase__1[[#This Row],[Kor]]&lt;18),"Junior ",""))</f>
        <v/>
      </c>
      <c r="I2104" s="34" t="str">
        <f>IF(L2104="Nő","",IF(Excel_BuiltIn__FilterDatabase__1[[#This Row],[Kor]]&gt;=18=AND(Excel_BuiltIn__FilterDatabase__1[[#This Row],[Kor]]&lt;=49),"Felnőtt ",""))</f>
        <v/>
      </c>
      <c r="J2104" s="34" t="str">
        <f>IF(L2104="Nő","",IF(Excel_BuiltIn__FilterDatabase__1[[#This Row],[Kor]]&gt;49=AND(Excel_BuiltIn__FilterDatabase__1[[#This Row],[Kor]]&lt;=59),"Senior ",""))</f>
        <v/>
      </c>
      <c r="K2104" s="34" t="str">
        <f>IF(L2104="Nő","",IF(Excel_BuiltIn__FilterDatabase__1[[#This Row],[Kor]]&gt;=60,"Super.s ",""))</f>
        <v xml:space="preserve">Super.s </v>
      </c>
      <c r="L2104" s="34" t="str">
        <f>IF(Excel_BuiltIn__FilterDatabase__1[[#This Row],[Nem]]="Nő","Lady","")</f>
        <v/>
      </c>
    </row>
    <row r="2105" spans="1:12" s="1" customFormat="1" ht="13.8">
      <c r="A2105" s="28">
        <v>6643</v>
      </c>
      <c r="B2105" s="28" t="s">
        <v>93</v>
      </c>
      <c r="C2105" s="44" t="s">
        <v>2367</v>
      </c>
      <c r="D2105" s="45"/>
      <c r="E2105" s="33" t="str">
        <f>IF(D2105&gt;0,($N$2-Excel_BuiltIn__FilterDatabase__1[[#This Row],[Szül Év.Hó.Nap]])/365.25,"0")</f>
        <v>0</v>
      </c>
      <c r="F2105" s="40"/>
      <c r="G2105" s="34" t="str">
        <f>CONCATENATE(H2105,Excel_BuiltIn__FilterDatabase__1[[#This Row],[Felnőtt]],Excel_BuiltIn__FilterDatabase__1[[#This Row],[Senior]],Excel_BuiltIn__FilterDatabase__1[[#This Row],[Super.s]],L2105)</f>
        <v xml:space="preserve">Super.s </v>
      </c>
      <c r="H2105" s="34" t="str">
        <f>IF(L2105="Nő","",IF(Excel_BuiltIn__FilterDatabase__1[[#This Row],[Kor]]&gt;=1=AND(Excel_BuiltIn__FilterDatabase__1[[#This Row],[Kor]]&lt;18),"Junior ",""))</f>
        <v/>
      </c>
      <c r="I2105" s="34" t="str">
        <f>IF(L2105="Nő","",IF(Excel_BuiltIn__FilterDatabase__1[[#This Row],[Kor]]&gt;=18=AND(Excel_BuiltIn__FilterDatabase__1[[#This Row],[Kor]]&lt;=49),"Felnőtt ",""))</f>
        <v/>
      </c>
      <c r="J2105" s="34" t="str">
        <f>IF(L2105="Nő","",IF(Excel_BuiltIn__FilterDatabase__1[[#This Row],[Kor]]&gt;49=AND(Excel_BuiltIn__FilterDatabase__1[[#This Row],[Kor]]&lt;=59),"Senior ",""))</f>
        <v/>
      </c>
      <c r="K2105" s="34" t="str">
        <f>IF(L2105="Nő","",IF(Excel_BuiltIn__FilterDatabase__1[[#This Row],[Kor]]&gt;=60,"Super.s ",""))</f>
        <v xml:space="preserve">Super.s </v>
      </c>
      <c r="L2105" s="34" t="str">
        <f>IF(Excel_BuiltIn__FilterDatabase__1[[#This Row],[Nem]]="Nő","Lady","")</f>
        <v/>
      </c>
    </row>
    <row r="2106" spans="1:12" s="1" customFormat="1" ht="13.8">
      <c r="A2106" s="28">
        <v>6647</v>
      </c>
      <c r="B2106" s="28" t="s">
        <v>1807</v>
      </c>
      <c r="C2106" s="44" t="s">
        <v>87</v>
      </c>
      <c r="D2106" s="45"/>
      <c r="E2106" s="33" t="str">
        <f>IF(D2106&gt;0,($N$2-Excel_BuiltIn__FilterDatabase__1[[#This Row],[Szül Év.Hó.Nap]])/365.25,"0")</f>
        <v>0</v>
      </c>
      <c r="F2106" s="40"/>
      <c r="G2106" s="34" t="str">
        <f>CONCATENATE(H2106,Excel_BuiltIn__FilterDatabase__1[[#This Row],[Felnőtt]],Excel_BuiltIn__FilterDatabase__1[[#This Row],[Senior]],Excel_BuiltIn__FilterDatabase__1[[#This Row],[Super.s]],L2106)</f>
        <v xml:space="preserve">Super.s </v>
      </c>
      <c r="H2106" s="34" t="str">
        <f>IF(L2106="Nő","",IF(Excel_BuiltIn__FilterDatabase__1[[#This Row],[Kor]]&gt;=1=AND(Excel_BuiltIn__FilterDatabase__1[[#This Row],[Kor]]&lt;18),"Junior ",""))</f>
        <v/>
      </c>
      <c r="I2106" s="34" t="str">
        <f>IF(L2106="Nő","",IF(Excel_BuiltIn__FilterDatabase__1[[#This Row],[Kor]]&gt;=18=AND(Excel_BuiltIn__FilterDatabase__1[[#This Row],[Kor]]&lt;=49),"Felnőtt ",""))</f>
        <v/>
      </c>
      <c r="J2106" s="34" t="str">
        <f>IF(L2106="Nő","",IF(Excel_BuiltIn__FilterDatabase__1[[#This Row],[Kor]]&gt;49=AND(Excel_BuiltIn__FilterDatabase__1[[#This Row],[Kor]]&lt;=59),"Senior ",""))</f>
        <v/>
      </c>
      <c r="K2106" s="34" t="str">
        <f>IF(L2106="Nő","",IF(Excel_BuiltIn__FilterDatabase__1[[#This Row],[Kor]]&gt;=60,"Super.s ",""))</f>
        <v xml:space="preserve">Super.s </v>
      </c>
      <c r="L2106" s="34" t="str">
        <f>IF(Excel_BuiltIn__FilterDatabase__1[[#This Row],[Nem]]="Nő","Lady","")</f>
        <v/>
      </c>
    </row>
    <row r="2107" spans="1:12" s="1" customFormat="1" ht="13.8">
      <c r="A2107" s="28">
        <v>6648</v>
      </c>
      <c r="B2107" s="28" t="s">
        <v>1808</v>
      </c>
      <c r="C2107" s="44" t="s">
        <v>87</v>
      </c>
      <c r="D2107" s="45"/>
      <c r="E2107" s="33" t="str">
        <f>IF(D2107&gt;0,($N$2-Excel_BuiltIn__FilterDatabase__1[[#This Row],[Szül Év.Hó.Nap]])/365.25,"0")</f>
        <v>0</v>
      </c>
      <c r="F2107" s="40"/>
      <c r="G2107" s="34" t="str">
        <f>CONCATENATE(H2107,Excel_BuiltIn__FilterDatabase__1[[#This Row],[Felnőtt]],Excel_BuiltIn__FilterDatabase__1[[#This Row],[Senior]],Excel_BuiltIn__FilterDatabase__1[[#This Row],[Super.s]],L2107)</f>
        <v xml:space="preserve">Super.s </v>
      </c>
      <c r="H2107" s="34" t="str">
        <f>IF(L2107="Nő","",IF(Excel_BuiltIn__FilterDatabase__1[[#This Row],[Kor]]&gt;=1=AND(Excel_BuiltIn__FilterDatabase__1[[#This Row],[Kor]]&lt;18),"Junior ",""))</f>
        <v/>
      </c>
      <c r="I2107" s="34" t="str">
        <f>IF(L2107="Nő","",IF(Excel_BuiltIn__FilterDatabase__1[[#This Row],[Kor]]&gt;=18=AND(Excel_BuiltIn__FilterDatabase__1[[#This Row],[Kor]]&lt;=49),"Felnőtt ",""))</f>
        <v/>
      </c>
      <c r="J2107" s="34" t="str">
        <f>IF(L2107="Nő","",IF(Excel_BuiltIn__FilterDatabase__1[[#This Row],[Kor]]&gt;49=AND(Excel_BuiltIn__FilterDatabase__1[[#This Row],[Kor]]&lt;=59),"Senior ",""))</f>
        <v/>
      </c>
      <c r="K2107" s="34" t="str">
        <f>IF(L2107="Nő","",IF(Excel_BuiltIn__FilterDatabase__1[[#This Row],[Kor]]&gt;=60,"Super.s ",""))</f>
        <v xml:space="preserve">Super.s </v>
      </c>
      <c r="L2107" s="34" t="str">
        <f>IF(Excel_BuiltIn__FilterDatabase__1[[#This Row],[Nem]]="Nő","Lady","")</f>
        <v/>
      </c>
    </row>
    <row r="2108" spans="1:12" s="1" customFormat="1" ht="13.8">
      <c r="A2108" s="28">
        <v>6672</v>
      </c>
      <c r="B2108" s="28" t="s">
        <v>2747</v>
      </c>
      <c r="C2108" s="44" t="s">
        <v>87</v>
      </c>
      <c r="D2108" s="45"/>
      <c r="E2108" s="33" t="str">
        <f>IF(D2108&gt;0,($N$2-Excel_BuiltIn__FilterDatabase__1[[#This Row],[Szül Év.Hó.Nap]])/365.25,"0")</f>
        <v>0</v>
      </c>
      <c r="F2108" s="40"/>
      <c r="G2108" s="34" t="str">
        <f>CONCATENATE(H2108,Excel_BuiltIn__FilterDatabase__1[[#This Row],[Felnőtt]],Excel_BuiltIn__FilterDatabase__1[[#This Row],[Senior]],Excel_BuiltIn__FilterDatabase__1[[#This Row],[Super.s]],L2108)</f>
        <v xml:space="preserve">Super.s </v>
      </c>
      <c r="H2108" s="34" t="str">
        <f>IF(L2108="Nő","",IF(Excel_BuiltIn__FilterDatabase__1[[#This Row],[Kor]]&gt;=1=AND(Excel_BuiltIn__FilterDatabase__1[[#This Row],[Kor]]&lt;18),"Junior ",""))</f>
        <v/>
      </c>
      <c r="I2108" s="34" t="str">
        <f>IF(L2108="Nő","",IF(Excel_BuiltIn__FilterDatabase__1[[#This Row],[Kor]]&gt;=18=AND(Excel_BuiltIn__FilterDatabase__1[[#This Row],[Kor]]&lt;=49),"Felnőtt ",""))</f>
        <v/>
      </c>
      <c r="J2108" s="34" t="str">
        <f>IF(L2108="Nő","",IF(Excel_BuiltIn__FilterDatabase__1[[#This Row],[Kor]]&gt;49=AND(Excel_BuiltIn__FilterDatabase__1[[#This Row],[Kor]]&lt;=59),"Senior ",""))</f>
        <v/>
      </c>
      <c r="K2108" s="34" t="str">
        <f>IF(L2108="Nő","",IF(Excel_BuiltIn__FilterDatabase__1[[#This Row],[Kor]]&gt;=60,"Super.s ",""))</f>
        <v xml:space="preserve">Super.s </v>
      </c>
      <c r="L2108" s="34" t="str">
        <f>IF(Excel_BuiltIn__FilterDatabase__1[[#This Row],[Nem]]="Nő","Lady","")</f>
        <v/>
      </c>
    </row>
    <row r="2109" spans="1:12" s="1" customFormat="1" ht="13.8">
      <c r="A2109" s="28">
        <v>6673</v>
      </c>
      <c r="B2109" s="28" t="s">
        <v>1809</v>
      </c>
      <c r="C2109" s="44" t="s">
        <v>986</v>
      </c>
      <c r="D2109" s="45"/>
      <c r="E2109" s="33" t="str">
        <f>IF(D2109&gt;0,($N$2-Excel_BuiltIn__FilterDatabase__1[[#This Row],[Szül Év.Hó.Nap]])/365.25,"0")</f>
        <v>0</v>
      </c>
      <c r="F2109" s="40"/>
      <c r="G2109" s="34" t="str">
        <f>CONCATENATE(H2109,Excel_BuiltIn__FilterDatabase__1[[#This Row],[Felnőtt]],Excel_BuiltIn__FilterDatabase__1[[#This Row],[Senior]],Excel_BuiltIn__FilterDatabase__1[[#This Row],[Super.s]],L2109)</f>
        <v xml:space="preserve">Super.s </v>
      </c>
      <c r="H2109" s="34" t="str">
        <f>IF(L2109="Nő","",IF(Excel_BuiltIn__FilterDatabase__1[[#This Row],[Kor]]&gt;=1=AND(Excel_BuiltIn__FilterDatabase__1[[#This Row],[Kor]]&lt;18),"Junior ",""))</f>
        <v/>
      </c>
      <c r="I2109" s="34" t="str">
        <f>IF(L2109="Nő","",IF(Excel_BuiltIn__FilterDatabase__1[[#This Row],[Kor]]&gt;=18=AND(Excel_BuiltIn__FilterDatabase__1[[#This Row],[Kor]]&lt;=49),"Felnőtt ",""))</f>
        <v/>
      </c>
      <c r="J2109" s="34" t="str">
        <f>IF(L2109="Nő","",IF(Excel_BuiltIn__FilterDatabase__1[[#This Row],[Kor]]&gt;49=AND(Excel_BuiltIn__FilterDatabase__1[[#This Row],[Kor]]&lt;=59),"Senior ",""))</f>
        <v/>
      </c>
      <c r="K2109" s="34" t="str">
        <f>IF(L2109="Nő","",IF(Excel_BuiltIn__FilterDatabase__1[[#This Row],[Kor]]&gt;=60,"Super.s ",""))</f>
        <v xml:space="preserve">Super.s </v>
      </c>
      <c r="L2109" s="34" t="str">
        <f>IF(Excel_BuiltIn__FilterDatabase__1[[#This Row],[Nem]]="Nő","Lady","")</f>
        <v/>
      </c>
    </row>
    <row r="2110" spans="1:12" s="1" customFormat="1" ht="13.8">
      <c r="A2110" s="28">
        <v>6674</v>
      </c>
      <c r="B2110" s="28" t="s">
        <v>1810</v>
      </c>
      <c r="C2110" s="44" t="s">
        <v>109</v>
      </c>
      <c r="D2110" s="45"/>
      <c r="E2110" s="33" t="str">
        <f>IF(D2110&gt;0,($N$2-Excel_BuiltIn__FilterDatabase__1[[#This Row],[Szül Év.Hó.Nap]])/365.25,"0")</f>
        <v>0</v>
      </c>
      <c r="F2110" s="40"/>
      <c r="G2110" s="34" t="str">
        <f>CONCATENATE(H2110,Excel_BuiltIn__FilterDatabase__1[[#This Row],[Felnőtt]],Excel_BuiltIn__FilterDatabase__1[[#This Row],[Senior]],Excel_BuiltIn__FilterDatabase__1[[#This Row],[Super.s]],L2110)</f>
        <v xml:space="preserve">Super.s </v>
      </c>
      <c r="H2110" s="34" t="str">
        <f>IF(L2110="Nő","",IF(Excel_BuiltIn__FilterDatabase__1[[#This Row],[Kor]]&gt;=1=AND(Excel_BuiltIn__FilterDatabase__1[[#This Row],[Kor]]&lt;18),"Junior ",""))</f>
        <v/>
      </c>
      <c r="I2110" s="34" t="str">
        <f>IF(L2110="Nő","",IF(Excel_BuiltIn__FilterDatabase__1[[#This Row],[Kor]]&gt;=18=AND(Excel_BuiltIn__FilterDatabase__1[[#This Row],[Kor]]&lt;=49),"Felnőtt ",""))</f>
        <v/>
      </c>
      <c r="J2110" s="34" t="str">
        <f>IF(L2110="Nő","",IF(Excel_BuiltIn__FilterDatabase__1[[#This Row],[Kor]]&gt;49=AND(Excel_BuiltIn__FilterDatabase__1[[#This Row],[Kor]]&lt;=59),"Senior ",""))</f>
        <v/>
      </c>
      <c r="K2110" s="34" t="str">
        <f>IF(L2110="Nő","",IF(Excel_BuiltIn__FilterDatabase__1[[#This Row],[Kor]]&gt;=60,"Super.s ",""))</f>
        <v xml:space="preserve">Super.s </v>
      </c>
      <c r="L2110" s="34" t="str">
        <f>IF(Excel_BuiltIn__FilterDatabase__1[[#This Row],[Nem]]="Nő","Lady","")</f>
        <v/>
      </c>
    </row>
    <row r="2111" spans="1:12" s="1" customFormat="1" ht="13.8">
      <c r="A2111" s="28">
        <v>6676</v>
      </c>
      <c r="B2111" s="28" t="s">
        <v>1811</v>
      </c>
      <c r="C2111" s="44" t="s">
        <v>959</v>
      </c>
      <c r="D2111" s="45"/>
      <c r="E2111" s="33" t="str">
        <f>IF(D2111&gt;0,($N$2-Excel_BuiltIn__FilterDatabase__1[[#This Row],[Szül Év.Hó.Nap]])/365.25,"0")</f>
        <v>0</v>
      </c>
      <c r="F2111" s="40"/>
      <c r="G2111" s="34" t="str">
        <f>CONCATENATE(H2111,Excel_BuiltIn__FilterDatabase__1[[#This Row],[Felnőtt]],Excel_BuiltIn__FilterDatabase__1[[#This Row],[Senior]],Excel_BuiltIn__FilterDatabase__1[[#This Row],[Super.s]],L2111)</f>
        <v xml:space="preserve">Super.s </v>
      </c>
      <c r="H2111" s="34" t="str">
        <f>IF(L2111="Nő","",IF(Excel_BuiltIn__FilterDatabase__1[[#This Row],[Kor]]&gt;=1=AND(Excel_BuiltIn__FilterDatabase__1[[#This Row],[Kor]]&lt;18),"Junior ",""))</f>
        <v/>
      </c>
      <c r="I2111" s="34" t="str">
        <f>IF(L2111="Nő","",IF(Excel_BuiltIn__FilterDatabase__1[[#This Row],[Kor]]&gt;=18=AND(Excel_BuiltIn__FilterDatabase__1[[#This Row],[Kor]]&lt;=49),"Felnőtt ",""))</f>
        <v/>
      </c>
      <c r="J2111" s="34" t="str">
        <f>IF(L2111="Nő","",IF(Excel_BuiltIn__FilterDatabase__1[[#This Row],[Kor]]&gt;49=AND(Excel_BuiltIn__FilterDatabase__1[[#This Row],[Kor]]&lt;=59),"Senior ",""))</f>
        <v/>
      </c>
      <c r="K2111" s="34" t="str">
        <f>IF(L2111="Nő","",IF(Excel_BuiltIn__FilterDatabase__1[[#This Row],[Kor]]&gt;=60,"Super.s ",""))</f>
        <v xml:space="preserve">Super.s </v>
      </c>
      <c r="L2111" s="34" t="str">
        <f>IF(Excel_BuiltIn__FilterDatabase__1[[#This Row],[Nem]]="Nő","Lady","")</f>
        <v/>
      </c>
    </row>
    <row r="2112" spans="1:12" s="1" customFormat="1" ht="13.8">
      <c r="A2112" s="28">
        <v>6684</v>
      </c>
      <c r="B2112" s="28" t="s">
        <v>1812</v>
      </c>
      <c r="C2112" s="44" t="s">
        <v>2364</v>
      </c>
      <c r="D2112" s="45"/>
      <c r="E2112" s="33" t="str">
        <f>IF(D2112&gt;0,($N$2-Excel_BuiltIn__FilterDatabase__1[[#This Row],[Szül Év.Hó.Nap]])/365.25,"0")</f>
        <v>0</v>
      </c>
      <c r="F2112" s="40"/>
      <c r="G2112" s="34" t="str">
        <f>CONCATENATE(H2112,Excel_BuiltIn__FilterDatabase__1[[#This Row],[Felnőtt]],Excel_BuiltIn__FilterDatabase__1[[#This Row],[Senior]],Excel_BuiltIn__FilterDatabase__1[[#This Row],[Super.s]],L2112)</f>
        <v xml:space="preserve">Super.s </v>
      </c>
      <c r="H2112" s="34" t="str">
        <f>IF(L2112="Nő","",IF(Excel_BuiltIn__FilterDatabase__1[[#This Row],[Kor]]&gt;=1=AND(Excel_BuiltIn__FilterDatabase__1[[#This Row],[Kor]]&lt;18),"Junior ",""))</f>
        <v/>
      </c>
      <c r="I2112" s="34" t="str">
        <f>IF(L2112="Nő","",IF(Excel_BuiltIn__FilterDatabase__1[[#This Row],[Kor]]&gt;=18=AND(Excel_BuiltIn__FilterDatabase__1[[#This Row],[Kor]]&lt;=49),"Felnőtt ",""))</f>
        <v/>
      </c>
      <c r="J2112" s="34" t="str">
        <f>IF(L2112="Nő","",IF(Excel_BuiltIn__FilterDatabase__1[[#This Row],[Kor]]&gt;49=AND(Excel_BuiltIn__FilterDatabase__1[[#This Row],[Kor]]&lt;=59),"Senior ",""))</f>
        <v/>
      </c>
      <c r="K2112" s="34" t="str">
        <f>IF(L2112="Nő","",IF(Excel_BuiltIn__FilterDatabase__1[[#This Row],[Kor]]&gt;=60,"Super.s ",""))</f>
        <v xml:space="preserve">Super.s </v>
      </c>
      <c r="L2112" s="34" t="str">
        <f>IF(Excel_BuiltIn__FilterDatabase__1[[#This Row],[Nem]]="Nő","Lady","")</f>
        <v/>
      </c>
    </row>
    <row r="2113" spans="1:12" s="1" customFormat="1" ht="13.8">
      <c r="A2113" s="28">
        <v>6686</v>
      </c>
      <c r="B2113" s="28" t="s">
        <v>1813</v>
      </c>
      <c r="C2113" s="44" t="s">
        <v>942</v>
      </c>
      <c r="D2113" s="45"/>
      <c r="E2113" s="33" t="str">
        <f>IF(D2113&gt;0,($N$2-Excel_BuiltIn__FilterDatabase__1[[#This Row],[Szül Év.Hó.Nap]])/365.25,"0")</f>
        <v>0</v>
      </c>
      <c r="F2113" s="40"/>
      <c r="G2113" s="34" t="str">
        <f>CONCATENATE(H2113,Excel_BuiltIn__FilterDatabase__1[[#This Row],[Felnőtt]],Excel_BuiltIn__FilterDatabase__1[[#This Row],[Senior]],Excel_BuiltIn__FilterDatabase__1[[#This Row],[Super.s]],L2113)</f>
        <v xml:space="preserve">Super.s </v>
      </c>
      <c r="H2113" s="34" t="str">
        <f>IF(L2113="Nő","",IF(Excel_BuiltIn__FilterDatabase__1[[#This Row],[Kor]]&gt;=1=AND(Excel_BuiltIn__FilterDatabase__1[[#This Row],[Kor]]&lt;18),"Junior ",""))</f>
        <v/>
      </c>
      <c r="I2113" s="34" t="str">
        <f>IF(L2113="Nő","",IF(Excel_BuiltIn__FilterDatabase__1[[#This Row],[Kor]]&gt;=18=AND(Excel_BuiltIn__FilterDatabase__1[[#This Row],[Kor]]&lt;=49),"Felnőtt ",""))</f>
        <v/>
      </c>
      <c r="J2113" s="34" t="str">
        <f>IF(L2113="Nő","",IF(Excel_BuiltIn__FilterDatabase__1[[#This Row],[Kor]]&gt;49=AND(Excel_BuiltIn__FilterDatabase__1[[#This Row],[Kor]]&lt;=59),"Senior ",""))</f>
        <v/>
      </c>
      <c r="K2113" s="34" t="str">
        <f>IF(L2113="Nő","",IF(Excel_BuiltIn__FilterDatabase__1[[#This Row],[Kor]]&gt;=60,"Super.s ",""))</f>
        <v xml:space="preserve">Super.s </v>
      </c>
      <c r="L2113" s="34" t="str">
        <f>IF(Excel_BuiltIn__FilterDatabase__1[[#This Row],[Nem]]="Nő","Lady","")</f>
        <v/>
      </c>
    </row>
    <row r="2114" spans="1:12" s="1" customFormat="1" ht="13.8">
      <c r="A2114" s="28">
        <v>6692</v>
      </c>
      <c r="B2114" s="28" t="s">
        <v>1814</v>
      </c>
      <c r="C2114" s="44" t="s">
        <v>942</v>
      </c>
      <c r="D2114" s="45"/>
      <c r="E2114" s="33" t="str">
        <f>IF(D2114&gt;0,($N$2-Excel_BuiltIn__FilterDatabase__1[[#This Row],[Szül Év.Hó.Nap]])/365.25,"0")</f>
        <v>0</v>
      </c>
      <c r="F2114" s="40"/>
      <c r="G2114" s="34" t="str">
        <f>CONCATENATE(H2114,Excel_BuiltIn__FilterDatabase__1[[#This Row],[Felnőtt]],Excel_BuiltIn__FilterDatabase__1[[#This Row],[Senior]],Excel_BuiltIn__FilterDatabase__1[[#This Row],[Super.s]],L2114)</f>
        <v xml:space="preserve">Super.s </v>
      </c>
      <c r="H2114" s="34" t="str">
        <f>IF(L2114="Nő","",IF(Excel_BuiltIn__FilterDatabase__1[[#This Row],[Kor]]&gt;=1=AND(Excel_BuiltIn__FilterDatabase__1[[#This Row],[Kor]]&lt;18),"Junior ",""))</f>
        <v/>
      </c>
      <c r="I2114" s="34" t="str">
        <f>IF(L2114="Nő","",IF(Excel_BuiltIn__FilterDatabase__1[[#This Row],[Kor]]&gt;=18=AND(Excel_BuiltIn__FilterDatabase__1[[#This Row],[Kor]]&lt;=49),"Felnőtt ",""))</f>
        <v/>
      </c>
      <c r="J2114" s="34" t="str">
        <f>IF(L2114="Nő","",IF(Excel_BuiltIn__FilterDatabase__1[[#This Row],[Kor]]&gt;49=AND(Excel_BuiltIn__FilterDatabase__1[[#This Row],[Kor]]&lt;=59),"Senior ",""))</f>
        <v/>
      </c>
      <c r="K2114" s="34" t="str">
        <f>IF(L2114="Nő","",IF(Excel_BuiltIn__FilterDatabase__1[[#This Row],[Kor]]&gt;=60,"Super.s ",""))</f>
        <v xml:space="preserve">Super.s </v>
      </c>
      <c r="L2114" s="34" t="str">
        <f>IF(Excel_BuiltIn__FilterDatabase__1[[#This Row],[Nem]]="Nő","Lady","")</f>
        <v/>
      </c>
    </row>
    <row r="2115" spans="1:12" s="1" customFormat="1" ht="13.8">
      <c r="A2115" s="28">
        <v>6696</v>
      </c>
      <c r="B2115" s="28" t="s">
        <v>1815</v>
      </c>
      <c r="C2115" s="44" t="s">
        <v>87</v>
      </c>
      <c r="D2115" s="45"/>
      <c r="E2115" s="33" t="str">
        <f>IF(D2115&gt;0,($N$2-Excel_BuiltIn__FilterDatabase__1[[#This Row],[Szül Év.Hó.Nap]])/365.25,"0")</f>
        <v>0</v>
      </c>
      <c r="F2115" s="40"/>
      <c r="G2115" s="34" t="str">
        <f>CONCATENATE(H2115,Excel_BuiltIn__FilterDatabase__1[[#This Row],[Felnőtt]],Excel_BuiltIn__FilterDatabase__1[[#This Row],[Senior]],Excel_BuiltIn__FilterDatabase__1[[#This Row],[Super.s]],L2115)</f>
        <v xml:space="preserve">Super.s </v>
      </c>
      <c r="H2115" s="34" t="str">
        <f>IF(L2115="Nő","",IF(Excel_BuiltIn__FilterDatabase__1[[#This Row],[Kor]]&gt;=1=AND(Excel_BuiltIn__FilterDatabase__1[[#This Row],[Kor]]&lt;18),"Junior ",""))</f>
        <v/>
      </c>
      <c r="I2115" s="34" t="str">
        <f>IF(L2115="Nő","",IF(Excel_BuiltIn__FilterDatabase__1[[#This Row],[Kor]]&gt;=18=AND(Excel_BuiltIn__FilterDatabase__1[[#This Row],[Kor]]&lt;=49),"Felnőtt ",""))</f>
        <v/>
      </c>
      <c r="J2115" s="34" t="str">
        <f>IF(L2115="Nő","",IF(Excel_BuiltIn__FilterDatabase__1[[#This Row],[Kor]]&gt;49=AND(Excel_BuiltIn__FilterDatabase__1[[#This Row],[Kor]]&lt;=59),"Senior ",""))</f>
        <v/>
      </c>
      <c r="K2115" s="34" t="str">
        <f>IF(L2115="Nő","",IF(Excel_BuiltIn__FilterDatabase__1[[#This Row],[Kor]]&gt;=60,"Super.s ",""))</f>
        <v xml:space="preserve">Super.s </v>
      </c>
      <c r="L2115" s="34" t="str">
        <f>IF(Excel_BuiltIn__FilterDatabase__1[[#This Row],[Nem]]="Nő","Lady","")</f>
        <v/>
      </c>
    </row>
    <row r="2116" spans="1:12" s="1" customFormat="1" ht="13.8">
      <c r="A2116" s="28">
        <v>6701</v>
      </c>
      <c r="B2116" s="28" t="s">
        <v>1816</v>
      </c>
      <c r="C2116" s="44" t="s">
        <v>959</v>
      </c>
      <c r="D2116" s="45"/>
      <c r="E2116" s="33" t="str">
        <f>IF(D2116&gt;0,($N$2-Excel_BuiltIn__FilterDatabase__1[[#This Row],[Szül Év.Hó.Nap]])/365.25,"0")</f>
        <v>0</v>
      </c>
      <c r="F2116" s="40"/>
      <c r="G2116" s="34" t="str">
        <f>CONCATENATE(H2116,Excel_BuiltIn__FilterDatabase__1[[#This Row],[Felnőtt]],Excel_BuiltIn__FilterDatabase__1[[#This Row],[Senior]],Excel_BuiltIn__FilterDatabase__1[[#This Row],[Super.s]],L2116)</f>
        <v xml:space="preserve">Super.s </v>
      </c>
      <c r="H2116" s="34" t="str">
        <f>IF(L2116="Nő","",IF(Excel_BuiltIn__FilterDatabase__1[[#This Row],[Kor]]&gt;=1=AND(Excel_BuiltIn__FilterDatabase__1[[#This Row],[Kor]]&lt;18),"Junior ",""))</f>
        <v/>
      </c>
      <c r="I2116" s="34" t="str">
        <f>IF(L2116="Nő","",IF(Excel_BuiltIn__FilterDatabase__1[[#This Row],[Kor]]&gt;=18=AND(Excel_BuiltIn__FilterDatabase__1[[#This Row],[Kor]]&lt;=49),"Felnőtt ",""))</f>
        <v/>
      </c>
      <c r="J2116" s="34" t="str">
        <f>IF(L2116="Nő","",IF(Excel_BuiltIn__FilterDatabase__1[[#This Row],[Kor]]&gt;49=AND(Excel_BuiltIn__FilterDatabase__1[[#This Row],[Kor]]&lt;=59),"Senior ",""))</f>
        <v/>
      </c>
      <c r="K2116" s="34" t="str">
        <f>IF(L2116="Nő","",IF(Excel_BuiltIn__FilterDatabase__1[[#This Row],[Kor]]&gt;=60,"Super.s ",""))</f>
        <v xml:space="preserve">Super.s </v>
      </c>
      <c r="L2116" s="34" t="str">
        <f>IF(Excel_BuiltIn__FilterDatabase__1[[#This Row],[Nem]]="Nő","Lady","")</f>
        <v/>
      </c>
    </row>
    <row r="2117" spans="1:12" s="1" customFormat="1" ht="13.8">
      <c r="A2117" s="28">
        <v>6706</v>
      </c>
      <c r="B2117" s="28" t="s">
        <v>2748</v>
      </c>
      <c r="C2117" s="44" t="s">
        <v>589</v>
      </c>
      <c r="D2117" s="45"/>
      <c r="E2117" s="33" t="str">
        <f>IF(D2117&gt;0,($N$2-Excel_BuiltIn__FilterDatabase__1[[#This Row],[Szül Év.Hó.Nap]])/365.25,"0")</f>
        <v>0</v>
      </c>
      <c r="F2117" s="40"/>
      <c r="G2117" s="34" t="str">
        <f>CONCATENATE(H2117,Excel_BuiltIn__FilterDatabase__1[[#This Row],[Felnőtt]],Excel_BuiltIn__FilterDatabase__1[[#This Row],[Senior]],Excel_BuiltIn__FilterDatabase__1[[#This Row],[Super.s]],L2117)</f>
        <v xml:space="preserve">Super.s </v>
      </c>
      <c r="H2117" s="34" t="str">
        <f>IF(L2117="Nő","",IF(Excel_BuiltIn__FilterDatabase__1[[#This Row],[Kor]]&gt;=1=AND(Excel_BuiltIn__FilterDatabase__1[[#This Row],[Kor]]&lt;18),"Junior ",""))</f>
        <v/>
      </c>
      <c r="I2117" s="34" t="str">
        <f>IF(L2117="Nő","",IF(Excel_BuiltIn__FilterDatabase__1[[#This Row],[Kor]]&gt;=18=AND(Excel_BuiltIn__FilterDatabase__1[[#This Row],[Kor]]&lt;=49),"Felnőtt ",""))</f>
        <v/>
      </c>
      <c r="J2117" s="34" t="str">
        <f>IF(L2117="Nő","",IF(Excel_BuiltIn__FilterDatabase__1[[#This Row],[Kor]]&gt;49=AND(Excel_BuiltIn__FilterDatabase__1[[#This Row],[Kor]]&lt;=59),"Senior ",""))</f>
        <v/>
      </c>
      <c r="K2117" s="34" t="str">
        <f>IF(L2117="Nő","",IF(Excel_BuiltIn__FilterDatabase__1[[#This Row],[Kor]]&gt;=60,"Super.s ",""))</f>
        <v xml:space="preserve">Super.s </v>
      </c>
      <c r="L2117" s="34" t="str">
        <f>IF(Excel_BuiltIn__FilterDatabase__1[[#This Row],[Nem]]="Nő","Lady","")</f>
        <v/>
      </c>
    </row>
    <row r="2118" spans="1:12" s="1" customFormat="1" ht="13.8">
      <c r="A2118" s="28">
        <v>6711</v>
      </c>
      <c r="B2118" s="28" t="s">
        <v>2749</v>
      </c>
      <c r="C2118" s="44" t="s">
        <v>29</v>
      </c>
      <c r="D2118" s="45"/>
      <c r="E2118" s="33" t="str">
        <f>IF(D2118&gt;0,($N$2-Excel_BuiltIn__FilterDatabase__1[[#This Row],[Szül Év.Hó.Nap]])/365.25,"0")</f>
        <v>0</v>
      </c>
      <c r="F2118" s="40"/>
      <c r="G2118" s="34" t="str">
        <f>CONCATENATE(H2118,Excel_BuiltIn__FilterDatabase__1[[#This Row],[Felnőtt]],Excel_BuiltIn__FilterDatabase__1[[#This Row],[Senior]],Excel_BuiltIn__FilterDatabase__1[[#This Row],[Super.s]],L2118)</f>
        <v xml:space="preserve">Super.s </v>
      </c>
      <c r="H2118" s="34" t="str">
        <f>IF(L2118="Nő","",IF(Excel_BuiltIn__FilterDatabase__1[[#This Row],[Kor]]&gt;=1=AND(Excel_BuiltIn__FilterDatabase__1[[#This Row],[Kor]]&lt;18),"Junior ",""))</f>
        <v/>
      </c>
      <c r="I2118" s="34" t="str">
        <f>IF(L2118="Nő","",IF(Excel_BuiltIn__FilterDatabase__1[[#This Row],[Kor]]&gt;=18=AND(Excel_BuiltIn__FilterDatabase__1[[#This Row],[Kor]]&lt;=49),"Felnőtt ",""))</f>
        <v/>
      </c>
      <c r="J2118" s="34" t="str">
        <f>IF(L2118="Nő","",IF(Excel_BuiltIn__FilterDatabase__1[[#This Row],[Kor]]&gt;49=AND(Excel_BuiltIn__FilterDatabase__1[[#This Row],[Kor]]&lt;=59),"Senior ",""))</f>
        <v/>
      </c>
      <c r="K2118" s="34" t="str">
        <f>IF(L2118="Nő","",IF(Excel_BuiltIn__FilterDatabase__1[[#This Row],[Kor]]&gt;=60,"Super.s ",""))</f>
        <v xml:space="preserve">Super.s </v>
      </c>
      <c r="L2118" s="34" t="str">
        <f>IF(Excel_BuiltIn__FilterDatabase__1[[#This Row],[Nem]]="Nő","Lady","")</f>
        <v/>
      </c>
    </row>
    <row r="2119" spans="1:12" s="1" customFormat="1" ht="27.6">
      <c r="A2119" s="28">
        <v>6712</v>
      </c>
      <c r="B2119" s="28" t="s">
        <v>2750</v>
      </c>
      <c r="C2119" s="44" t="s">
        <v>959</v>
      </c>
      <c r="D2119" s="45"/>
      <c r="E2119" s="33" t="str">
        <f>IF(D2119&gt;0,($N$2-Excel_BuiltIn__FilterDatabase__1[[#This Row],[Szül Év.Hó.Nap]])/365.25,"0")</f>
        <v>0</v>
      </c>
      <c r="F2119" s="40"/>
      <c r="G2119" s="34" t="str">
        <f>CONCATENATE(H2119,Excel_BuiltIn__FilterDatabase__1[[#This Row],[Felnőtt]],Excel_BuiltIn__FilterDatabase__1[[#This Row],[Senior]],Excel_BuiltIn__FilterDatabase__1[[#This Row],[Super.s]],L2119)</f>
        <v xml:space="preserve">Super.s </v>
      </c>
      <c r="H2119" s="34" t="str">
        <f>IF(L2119="Nő","",IF(Excel_BuiltIn__FilterDatabase__1[[#This Row],[Kor]]&gt;=1=AND(Excel_BuiltIn__FilterDatabase__1[[#This Row],[Kor]]&lt;18),"Junior ",""))</f>
        <v/>
      </c>
      <c r="I2119" s="34" t="str">
        <f>IF(L2119="Nő","",IF(Excel_BuiltIn__FilterDatabase__1[[#This Row],[Kor]]&gt;=18=AND(Excel_BuiltIn__FilterDatabase__1[[#This Row],[Kor]]&lt;=49),"Felnőtt ",""))</f>
        <v/>
      </c>
      <c r="J2119" s="34" t="str">
        <f>IF(L2119="Nő","",IF(Excel_BuiltIn__FilterDatabase__1[[#This Row],[Kor]]&gt;49=AND(Excel_BuiltIn__FilterDatabase__1[[#This Row],[Kor]]&lt;=59),"Senior ",""))</f>
        <v/>
      </c>
      <c r="K2119" s="34" t="str">
        <f>IF(L2119="Nő","",IF(Excel_BuiltIn__FilterDatabase__1[[#This Row],[Kor]]&gt;=60,"Super.s ",""))</f>
        <v xml:space="preserve">Super.s </v>
      </c>
      <c r="L2119" s="34" t="str">
        <f>IF(Excel_BuiltIn__FilterDatabase__1[[#This Row],[Nem]]="Nő","Lady","")</f>
        <v/>
      </c>
    </row>
    <row r="2120" spans="1:12" s="1" customFormat="1" ht="13.8">
      <c r="A2120" s="28">
        <v>6716</v>
      </c>
      <c r="B2120" s="28" t="s">
        <v>1817</v>
      </c>
      <c r="C2120" s="44" t="s">
        <v>589</v>
      </c>
      <c r="D2120" s="45"/>
      <c r="E2120" s="33" t="str">
        <f>IF(D2120&gt;0,($N$2-Excel_BuiltIn__FilterDatabase__1[[#This Row],[Szül Év.Hó.Nap]])/365.25,"0")</f>
        <v>0</v>
      </c>
      <c r="F2120" s="40"/>
      <c r="G2120" s="34" t="str">
        <f>CONCATENATE(H2120,Excel_BuiltIn__FilterDatabase__1[[#This Row],[Felnőtt]],Excel_BuiltIn__FilterDatabase__1[[#This Row],[Senior]],Excel_BuiltIn__FilterDatabase__1[[#This Row],[Super.s]],L2120)</f>
        <v xml:space="preserve">Super.s </v>
      </c>
      <c r="H2120" s="34" t="str">
        <f>IF(L2120="Nő","",IF(Excel_BuiltIn__FilterDatabase__1[[#This Row],[Kor]]&gt;=1=AND(Excel_BuiltIn__FilterDatabase__1[[#This Row],[Kor]]&lt;18),"Junior ",""))</f>
        <v/>
      </c>
      <c r="I2120" s="34" t="str">
        <f>IF(L2120="Nő","",IF(Excel_BuiltIn__FilterDatabase__1[[#This Row],[Kor]]&gt;=18=AND(Excel_BuiltIn__FilterDatabase__1[[#This Row],[Kor]]&lt;=49),"Felnőtt ",""))</f>
        <v/>
      </c>
      <c r="J2120" s="34" t="str">
        <f>IF(L2120="Nő","",IF(Excel_BuiltIn__FilterDatabase__1[[#This Row],[Kor]]&gt;49=AND(Excel_BuiltIn__FilterDatabase__1[[#This Row],[Kor]]&lt;=59),"Senior ",""))</f>
        <v/>
      </c>
      <c r="K2120" s="34" t="str">
        <f>IF(L2120="Nő","",IF(Excel_BuiltIn__FilterDatabase__1[[#This Row],[Kor]]&gt;=60,"Super.s ",""))</f>
        <v xml:space="preserve">Super.s </v>
      </c>
      <c r="L2120" s="34" t="str">
        <f>IF(Excel_BuiltIn__FilterDatabase__1[[#This Row],[Nem]]="Nő","Lady","")</f>
        <v/>
      </c>
    </row>
    <row r="2121" spans="1:12" s="1" customFormat="1" ht="13.8">
      <c r="A2121" s="28">
        <v>6718</v>
      </c>
      <c r="B2121" s="28" t="s">
        <v>1818</v>
      </c>
      <c r="C2121" s="44" t="s">
        <v>1515</v>
      </c>
      <c r="D2121" s="45"/>
      <c r="E2121" s="33" t="str">
        <f>IF(D2121&gt;0,($N$2-Excel_BuiltIn__FilterDatabase__1[[#This Row],[Szül Év.Hó.Nap]])/365.25,"0")</f>
        <v>0</v>
      </c>
      <c r="F2121" s="40"/>
      <c r="G2121" s="34" t="str">
        <f>CONCATENATE(H2121,Excel_BuiltIn__FilterDatabase__1[[#This Row],[Felnőtt]],Excel_BuiltIn__FilterDatabase__1[[#This Row],[Senior]],Excel_BuiltIn__FilterDatabase__1[[#This Row],[Super.s]],L2121)</f>
        <v xml:space="preserve">Super.s </v>
      </c>
      <c r="H2121" s="34" t="str">
        <f>IF(L2121="Nő","",IF(Excel_BuiltIn__FilterDatabase__1[[#This Row],[Kor]]&gt;=1=AND(Excel_BuiltIn__FilterDatabase__1[[#This Row],[Kor]]&lt;18),"Junior ",""))</f>
        <v/>
      </c>
      <c r="I2121" s="34" t="str">
        <f>IF(L2121="Nő","",IF(Excel_BuiltIn__FilterDatabase__1[[#This Row],[Kor]]&gt;=18=AND(Excel_BuiltIn__FilterDatabase__1[[#This Row],[Kor]]&lt;=49),"Felnőtt ",""))</f>
        <v/>
      </c>
      <c r="J2121" s="34" t="str">
        <f>IF(L2121="Nő","",IF(Excel_BuiltIn__FilterDatabase__1[[#This Row],[Kor]]&gt;49=AND(Excel_BuiltIn__FilterDatabase__1[[#This Row],[Kor]]&lt;=59),"Senior ",""))</f>
        <v/>
      </c>
      <c r="K2121" s="34" t="str">
        <f>IF(L2121="Nő","",IF(Excel_BuiltIn__FilterDatabase__1[[#This Row],[Kor]]&gt;=60,"Super.s ",""))</f>
        <v xml:space="preserve">Super.s </v>
      </c>
      <c r="L2121" s="34" t="str">
        <f>IF(Excel_BuiltIn__FilterDatabase__1[[#This Row],[Nem]]="Nő","Lady","")</f>
        <v/>
      </c>
    </row>
    <row r="2122" spans="1:12" s="1" customFormat="1" ht="13.8">
      <c r="A2122" s="28">
        <v>6719</v>
      </c>
      <c r="B2122" s="28" t="s">
        <v>1819</v>
      </c>
      <c r="C2122" s="44" t="s">
        <v>1515</v>
      </c>
      <c r="D2122" s="45"/>
      <c r="E2122" s="33" t="str">
        <f>IF(D2122&gt;0,($N$2-Excel_BuiltIn__FilterDatabase__1[[#This Row],[Szül Év.Hó.Nap]])/365.25,"0")</f>
        <v>0</v>
      </c>
      <c r="F2122" s="40"/>
      <c r="G2122" s="34" t="str">
        <f>CONCATENATE(H2122,Excel_BuiltIn__FilterDatabase__1[[#This Row],[Felnőtt]],Excel_BuiltIn__FilterDatabase__1[[#This Row],[Senior]],Excel_BuiltIn__FilterDatabase__1[[#This Row],[Super.s]],L2122)</f>
        <v xml:space="preserve">Super.s </v>
      </c>
      <c r="H2122" s="34" t="str">
        <f>IF(L2122="Nő","",IF(Excel_BuiltIn__FilterDatabase__1[[#This Row],[Kor]]&gt;=1=AND(Excel_BuiltIn__FilterDatabase__1[[#This Row],[Kor]]&lt;18),"Junior ",""))</f>
        <v/>
      </c>
      <c r="I2122" s="34" t="str">
        <f>IF(L2122="Nő","",IF(Excel_BuiltIn__FilterDatabase__1[[#This Row],[Kor]]&gt;=18=AND(Excel_BuiltIn__FilterDatabase__1[[#This Row],[Kor]]&lt;=49),"Felnőtt ",""))</f>
        <v/>
      </c>
      <c r="J2122" s="34" t="str">
        <f>IF(L2122="Nő","",IF(Excel_BuiltIn__FilterDatabase__1[[#This Row],[Kor]]&gt;49=AND(Excel_BuiltIn__FilterDatabase__1[[#This Row],[Kor]]&lt;=59),"Senior ",""))</f>
        <v/>
      </c>
      <c r="K2122" s="34" t="str">
        <f>IF(L2122="Nő","",IF(Excel_BuiltIn__FilterDatabase__1[[#This Row],[Kor]]&gt;=60,"Super.s ",""))</f>
        <v xml:space="preserve">Super.s </v>
      </c>
      <c r="L2122" s="34" t="str">
        <f>IF(Excel_BuiltIn__FilterDatabase__1[[#This Row],[Nem]]="Nő","Lady","")</f>
        <v/>
      </c>
    </row>
    <row r="2123" spans="1:12" s="1" customFormat="1" ht="13.8">
      <c r="A2123" s="28">
        <v>6720</v>
      </c>
      <c r="B2123" s="28" t="s">
        <v>1820</v>
      </c>
      <c r="C2123" s="44" t="s">
        <v>1515</v>
      </c>
      <c r="D2123" s="45"/>
      <c r="E2123" s="33" t="str">
        <f>IF(D2123&gt;0,($N$2-Excel_BuiltIn__FilterDatabase__1[[#This Row],[Szül Év.Hó.Nap]])/365.25,"0")</f>
        <v>0</v>
      </c>
      <c r="F2123" s="40"/>
      <c r="G2123" s="34" t="str">
        <f>CONCATENATE(H2123,Excel_BuiltIn__FilterDatabase__1[[#This Row],[Felnőtt]],Excel_BuiltIn__FilterDatabase__1[[#This Row],[Senior]],Excel_BuiltIn__FilterDatabase__1[[#This Row],[Super.s]],L2123)</f>
        <v xml:space="preserve">Super.s </v>
      </c>
      <c r="H2123" s="34" t="str">
        <f>IF(L2123="Nő","",IF(Excel_BuiltIn__FilterDatabase__1[[#This Row],[Kor]]&gt;=1=AND(Excel_BuiltIn__FilterDatabase__1[[#This Row],[Kor]]&lt;18),"Junior ",""))</f>
        <v/>
      </c>
      <c r="I2123" s="34" t="str">
        <f>IF(L2123="Nő","",IF(Excel_BuiltIn__FilterDatabase__1[[#This Row],[Kor]]&gt;=18=AND(Excel_BuiltIn__FilterDatabase__1[[#This Row],[Kor]]&lt;=49),"Felnőtt ",""))</f>
        <v/>
      </c>
      <c r="J2123" s="34" t="str">
        <f>IF(L2123="Nő","",IF(Excel_BuiltIn__FilterDatabase__1[[#This Row],[Kor]]&gt;49=AND(Excel_BuiltIn__FilterDatabase__1[[#This Row],[Kor]]&lt;=59),"Senior ",""))</f>
        <v/>
      </c>
      <c r="K2123" s="34" t="str">
        <f>IF(L2123="Nő","",IF(Excel_BuiltIn__FilterDatabase__1[[#This Row],[Kor]]&gt;=60,"Super.s ",""))</f>
        <v xml:space="preserve">Super.s </v>
      </c>
      <c r="L2123" s="34" t="str">
        <f>IF(Excel_BuiltIn__FilterDatabase__1[[#This Row],[Nem]]="Nő","Lady","")</f>
        <v/>
      </c>
    </row>
    <row r="2124" spans="1:12" s="1" customFormat="1" ht="13.8">
      <c r="A2124" s="28">
        <v>6721</v>
      </c>
      <c r="B2124" s="28" t="s">
        <v>1821</v>
      </c>
      <c r="C2124" s="44" t="s">
        <v>1515</v>
      </c>
      <c r="D2124" s="45"/>
      <c r="E2124" s="33" t="str">
        <f>IF(D2124&gt;0,($N$2-Excel_BuiltIn__FilterDatabase__1[[#This Row],[Szül Év.Hó.Nap]])/365.25,"0")</f>
        <v>0</v>
      </c>
      <c r="F2124" s="40"/>
      <c r="G2124" s="34" t="str">
        <f>CONCATENATE(H2124,Excel_BuiltIn__FilterDatabase__1[[#This Row],[Felnőtt]],Excel_BuiltIn__FilterDatabase__1[[#This Row],[Senior]],Excel_BuiltIn__FilterDatabase__1[[#This Row],[Super.s]],L2124)</f>
        <v xml:space="preserve">Super.s </v>
      </c>
      <c r="H2124" s="34" t="str">
        <f>IF(L2124="Nő","",IF(Excel_BuiltIn__FilterDatabase__1[[#This Row],[Kor]]&gt;=1=AND(Excel_BuiltIn__FilterDatabase__1[[#This Row],[Kor]]&lt;18),"Junior ",""))</f>
        <v/>
      </c>
      <c r="I2124" s="34" t="str">
        <f>IF(L2124="Nő","",IF(Excel_BuiltIn__FilterDatabase__1[[#This Row],[Kor]]&gt;=18=AND(Excel_BuiltIn__FilterDatabase__1[[#This Row],[Kor]]&lt;=49),"Felnőtt ",""))</f>
        <v/>
      </c>
      <c r="J2124" s="34" t="str">
        <f>IF(L2124="Nő","",IF(Excel_BuiltIn__FilterDatabase__1[[#This Row],[Kor]]&gt;49=AND(Excel_BuiltIn__FilterDatabase__1[[#This Row],[Kor]]&lt;=59),"Senior ",""))</f>
        <v/>
      </c>
      <c r="K2124" s="34" t="str">
        <f>IF(L2124="Nő","",IF(Excel_BuiltIn__FilterDatabase__1[[#This Row],[Kor]]&gt;=60,"Super.s ",""))</f>
        <v xml:space="preserve">Super.s </v>
      </c>
      <c r="L2124" s="34" t="str">
        <f>IF(Excel_BuiltIn__FilterDatabase__1[[#This Row],[Nem]]="Nő","Lady","")</f>
        <v/>
      </c>
    </row>
    <row r="2125" spans="1:12" s="1" customFormat="1" ht="13.8">
      <c r="A2125" s="28">
        <v>6722</v>
      </c>
      <c r="B2125" s="28" t="s">
        <v>1822</v>
      </c>
      <c r="C2125" s="44" t="s">
        <v>985</v>
      </c>
      <c r="D2125" s="45"/>
      <c r="E2125" s="33" t="str">
        <f>IF(D2125&gt;0,($N$2-Excel_BuiltIn__FilterDatabase__1[[#This Row],[Szül Év.Hó.Nap]])/365.25,"0")</f>
        <v>0</v>
      </c>
      <c r="F2125" s="40"/>
      <c r="G2125" s="34" t="str">
        <f>CONCATENATE(H2125,Excel_BuiltIn__FilterDatabase__1[[#This Row],[Felnőtt]],Excel_BuiltIn__FilterDatabase__1[[#This Row],[Senior]],Excel_BuiltIn__FilterDatabase__1[[#This Row],[Super.s]],L2125)</f>
        <v xml:space="preserve">Super.s </v>
      </c>
      <c r="H2125" s="34" t="str">
        <f>IF(L2125="Nő","",IF(Excel_BuiltIn__FilterDatabase__1[[#This Row],[Kor]]&gt;=1=AND(Excel_BuiltIn__FilterDatabase__1[[#This Row],[Kor]]&lt;18),"Junior ",""))</f>
        <v/>
      </c>
      <c r="I2125" s="34" t="str">
        <f>IF(L2125="Nő","",IF(Excel_BuiltIn__FilterDatabase__1[[#This Row],[Kor]]&gt;=18=AND(Excel_BuiltIn__FilterDatabase__1[[#This Row],[Kor]]&lt;=49),"Felnőtt ",""))</f>
        <v/>
      </c>
      <c r="J2125" s="34" t="str">
        <f>IF(L2125="Nő","",IF(Excel_BuiltIn__FilterDatabase__1[[#This Row],[Kor]]&gt;49=AND(Excel_BuiltIn__FilterDatabase__1[[#This Row],[Kor]]&lt;=59),"Senior ",""))</f>
        <v/>
      </c>
      <c r="K2125" s="34" t="str">
        <f>IF(L2125="Nő","",IF(Excel_BuiltIn__FilterDatabase__1[[#This Row],[Kor]]&gt;=60,"Super.s ",""))</f>
        <v xml:space="preserve">Super.s </v>
      </c>
      <c r="L2125" s="34" t="str">
        <f>IF(Excel_BuiltIn__FilterDatabase__1[[#This Row],[Nem]]="Nő","Lady","")</f>
        <v/>
      </c>
    </row>
    <row r="2126" spans="1:12" s="1" customFormat="1" ht="13.8">
      <c r="A2126" s="28">
        <v>6722</v>
      </c>
      <c r="B2126" s="28" t="s">
        <v>1822</v>
      </c>
      <c r="C2126" s="44" t="s">
        <v>985</v>
      </c>
      <c r="D2126" s="45"/>
      <c r="E2126" s="33" t="str">
        <f>IF(D2126&gt;0,($N$2-Excel_BuiltIn__FilterDatabase__1[[#This Row],[Szül Év.Hó.Nap]])/365.25,"0")</f>
        <v>0</v>
      </c>
      <c r="F2126" s="40"/>
      <c r="G2126" s="34" t="str">
        <f>CONCATENATE(H2126,Excel_BuiltIn__FilterDatabase__1[[#This Row],[Felnőtt]],Excel_BuiltIn__FilterDatabase__1[[#This Row],[Senior]],Excel_BuiltIn__FilterDatabase__1[[#This Row],[Super.s]],L2126)</f>
        <v xml:space="preserve">Super.s </v>
      </c>
      <c r="H2126" s="34" t="str">
        <f>IF(L2126="Nő","",IF(Excel_BuiltIn__FilterDatabase__1[[#This Row],[Kor]]&gt;=1=AND(Excel_BuiltIn__FilterDatabase__1[[#This Row],[Kor]]&lt;18),"Junior ",""))</f>
        <v/>
      </c>
      <c r="I2126" s="34" t="str">
        <f>IF(L2126="Nő","",IF(Excel_BuiltIn__FilterDatabase__1[[#This Row],[Kor]]&gt;=18=AND(Excel_BuiltIn__FilterDatabase__1[[#This Row],[Kor]]&lt;=49),"Felnőtt ",""))</f>
        <v/>
      </c>
      <c r="J2126" s="34" t="str">
        <f>IF(L2126="Nő","",IF(Excel_BuiltIn__FilterDatabase__1[[#This Row],[Kor]]&gt;49=AND(Excel_BuiltIn__FilterDatabase__1[[#This Row],[Kor]]&lt;=59),"Senior ",""))</f>
        <v/>
      </c>
      <c r="K2126" s="34" t="str">
        <f>IF(L2126="Nő","",IF(Excel_BuiltIn__FilterDatabase__1[[#This Row],[Kor]]&gt;=60,"Super.s ",""))</f>
        <v xml:space="preserve">Super.s </v>
      </c>
      <c r="L2126" s="34" t="str">
        <f>IF(Excel_BuiltIn__FilterDatabase__1[[#This Row],[Nem]]="Nő","Lady","")</f>
        <v/>
      </c>
    </row>
    <row r="2127" spans="1:12" s="1" customFormat="1" ht="27.6">
      <c r="A2127" s="28">
        <v>6723</v>
      </c>
      <c r="B2127" s="28" t="s">
        <v>1823</v>
      </c>
      <c r="C2127" s="44" t="s">
        <v>985</v>
      </c>
      <c r="D2127" s="45"/>
      <c r="E2127" s="33" t="str">
        <f>IF(D2127&gt;0,($N$2-Excel_BuiltIn__FilterDatabase__1[[#This Row],[Szül Év.Hó.Nap]])/365.25,"0")</f>
        <v>0</v>
      </c>
      <c r="F2127" s="40"/>
      <c r="G2127" s="34" t="str">
        <f>CONCATENATE(H2127,Excel_BuiltIn__FilterDatabase__1[[#This Row],[Felnőtt]],Excel_BuiltIn__FilterDatabase__1[[#This Row],[Senior]],Excel_BuiltIn__FilterDatabase__1[[#This Row],[Super.s]],L2127)</f>
        <v xml:space="preserve">Super.s </v>
      </c>
      <c r="H2127" s="34" t="str">
        <f>IF(L2127="Nő","",IF(Excel_BuiltIn__FilterDatabase__1[[#This Row],[Kor]]&gt;=1=AND(Excel_BuiltIn__FilterDatabase__1[[#This Row],[Kor]]&lt;18),"Junior ",""))</f>
        <v/>
      </c>
      <c r="I2127" s="34" t="str">
        <f>IF(L2127="Nő","",IF(Excel_BuiltIn__FilterDatabase__1[[#This Row],[Kor]]&gt;=18=AND(Excel_BuiltIn__FilterDatabase__1[[#This Row],[Kor]]&lt;=49),"Felnőtt ",""))</f>
        <v/>
      </c>
      <c r="J2127" s="34" t="str">
        <f>IF(L2127="Nő","",IF(Excel_BuiltIn__FilterDatabase__1[[#This Row],[Kor]]&gt;49=AND(Excel_BuiltIn__FilterDatabase__1[[#This Row],[Kor]]&lt;=59),"Senior ",""))</f>
        <v/>
      </c>
      <c r="K2127" s="34" t="str">
        <f>IF(L2127="Nő","",IF(Excel_BuiltIn__FilterDatabase__1[[#This Row],[Kor]]&gt;=60,"Super.s ",""))</f>
        <v xml:space="preserve">Super.s </v>
      </c>
      <c r="L2127" s="34" t="str">
        <f>IF(Excel_BuiltIn__FilterDatabase__1[[#This Row],[Nem]]="Nő","Lady","")</f>
        <v/>
      </c>
    </row>
    <row r="2128" spans="1:12" s="1" customFormat="1" ht="27.6">
      <c r="A2128" s="28">
        <v>6723</v>
      </c>
      <c r="B2128" s="28" t="s">
        <v>1823</v>
      </c>
      <c r="C2128" s="44" t="s">
        <v>985</v>
      </c>
      <c r="D2128" s="45"/>
      <c r="E2128" s="33" t="str">
        <f>IF(D2128&gt;0,($N$2-Excel_BuiltIn__FilterDatabase__1[[#This Row],[Szül Év.Hó.Nap]])/365.25,"0")</f>
        <v>0</v>
      </c>
      <c r="F2128" s="40"/>
      <c r="G2128" s="34" t="str">
        <f>CONCATENATE(H2128,Excel_BuiltIn__FilterDatabase__1[[#This Row],[Felnőtt]],Excel_BuiltIn__FilterDatabase__1[[#This Row],[Senior]],Excel_BuiltIn__FilterDatabase__1[[#This Row],[Super.s]],L2128)</f>
        <v xml:space="preserve">Super.s </v>
      </c>
      <c r="H2128" s="34" t="str">
        <f>IF(L2128="Nő","",IF(Excel_BuiltIn__FilterDatabase__1[[#This Row],[Kor]]&gt;=1=AND(Excel_BuiltIn__FilterDatabase__1[[#This Row],[Kor]]&lt;18),"Junior ",""))</f>
        <v/>
      </c>
      <c r="I2128" s="34" t="str">
        <f>IF(L2128="Nő","",IF(Excel_BuiltIn__FilterDatabase__1[[#This Row],[Kor]]&gt;=18=AND(Excel_BuiltIn__FilterDatabase__1[[#This Row],[Kor]]&lt;=49),"Felnőtt ",""))</f>
        <v/>
      </c>
      <c r="J2128" s="34" t="str">
        <f>IF(L2128="Nő","",IF(Excel_BuiltIn__FilterDatabase__1[[#This Row],[Kor]]&gt;49=AND(Excel_BuiltIn__FilterDatabase__1[[#This Row],[Kor]]&lt;=59),"Senior ",""))</f>
        <v/>
      </c>
      <c r="K2128" s="34" t="str">
        <f>IF(L2128="Nő","",IF(Excel_BuiltIn__FilterDatabase__1[[#This Row],[Kor]]&gt;=60,"Super.s ",""))</f>
        <v xml:space="preserve">Super.s </v>
      </c>
      <c r="L2128" s="34" t="str">
        <f>IF(Excel_BuiltIn__FilterDatabase__1[[#This Row],[Nem]]="Nő","Lady","")</f>
        <v/>
      </c>
    </row>
    <row r="2129" spans="1:12" s="1" customFormat="1" ht="13.8">
      <c r="A2129" s="28">
        <v>6725</v>
      </c>
      <c r="B2129" s="28" t="s">
        <v>1824</v>
      </c>
      <c r="C2129" s="44" t="s">
        <v>1026</v>
      </c>
      <c r="D2129" s="45"/>
      <c r="E2129" s="33" t="str">
        <f>IF(D2129&gt;0,($N$2-Excel_BuiltIn__FilterDatabase__1[[#This Row],[Szül Év.Hó.Nap]])/365.25,"0")</f>
        <v>0</v>
      </c>
      <c r="F2129" s="40"/>
      <c r="G2129" s="34" t="str">
        <f>CONCATENATE(H2129,Excel_BuiltIn__FilterDatabase__1[[#This Row],[Felnőtt]],Excel_BuiltIn__FilterDatabase__1[[#This Row],[Senior]],Excel_BuiltIn__FilterDatabase__1[[#This Row],[Super.s]],L2129)</f>
        <v xml:space="preserve">Super.s </v>
      </c>
      <c r="H2129" s="34" t="str">
        <f>IF(L2129="Nő","",IF(Excel_BuiltIn__FilterDatabase__1[[#This Row],[Kor]]&gt;=1=AND(Excel_BuiltIn__FilterDatabase__1[[#This Row],[Kor]]&lt;18),"Junior ",""))</f>
        <v/>
      </c>
      <c r="I2129" s="34" t="str">
        <f>IF(L2129="Nő","",IF(Excel_BuiltIn__FilterDatabase__1[[#This Row],[Kor]]&gt;=18=AND(Excel_BuiltIn__FilterDatabase__1[[#This Row],[Kor]]&lt;=49),"Felnőtt ",""))</f>
        <v/>
      </c>
      <c r="J2129" s="34" t="str">
        <f>IF(L2129="Nő","",IF(Excel_BuiltIn__FilterDatabase__1[[#This Row],[Kor]]&gt;49=AND(Excel_BuiltIn__FilterDatabase__1[[#This Row],[Kor]]&lt;=59),"Senior ",""))</f>
        <v/>
      </c>
      <c r="K2129" s="34" t="str">
        <f>IF(L2129="Nő","",IF(Excel_BuiltIn__FilterDatabase__1[[#This Row],[Kor]]&gt;=60,"Super.s ",""))</f>
        <v xml:space="preserve">Super.s </v>
      </c>
      <c r="L2129" s="34" t="str">
        <f>IF(Excel_BuiltIn__FilterDatabase__1[[#This Row],[Nem]]="Nő","Lady","")</f>
        <v/>
      </c>
    </row>
    <row r="2130" spans="1:12" s="1" customFormat="1" ht="27.6">
      <c r="A2130" s="28">
        <v>6730</v>
      </c>
      <c r="B2130" s="28" t="s">
        <v>1825</v>
      </c>
      <c r="C2130" s="44" t="s">
        <v>975</v>
      </c>
      <c r="D2130" s="45"/>
      <c r="E2130" s="33" t="str">
        <f>IF(D2130&gt;0,($N$2-Excel_BuiltIn__FilterDatabase__1[[#This Row],[Szül Év.Hó.Nap]])/365.25,"0")</f>
        <v>0</v>
      </c>
      <c r="F2130" s="40"/>
      <c r="G2130" s="34" t="str">
        <f>CONCATENATE(H2130,Excel_BuiltIn__FilterDatabase__1[[#This Row],[Felnőtt]],Excel_BuiltIn__FilterDatabase__1[[#This Row],[Senior]],Excel_BuiltIn__FilterDatabase__1[[#This Row],[Super.s]],L2130)</f>
        <v xml:space="preserve">Super.s </v>
      </c>
      <c r="H2130" s="34" t="str">
        <f>IF(L2130="Nő","",IF(Excel_BuiltIn__FilterDatabase__1[[#This Row],[Kor]]&gt;=1=AND(Excel_BuiltIn__FilterDatabase__1[[#This Row],[Kor]]&lt;18),"Junior ",""))</f>
        <v/>
      </c>
      <c r="I2130" s="34" t="str">
        <f>IF(L2130="Nő","",IF(Excel_BuiltIn__FilterDatabase__1[[#This Row],[Kor]]&gt;=18=AND(Excel_BuiltIn__FilterDatabase__1[[#This Row],[Kor]]&lt;=49),"Felnőtt ",""))</f>
        <v/>
      </c>
      <c r="J2130" s="34" t="str">
        <f>IF(L2130="Nő","",IF(Excel_BuiltIn__FilterDatabase__1[[#This Row],[Kor]]&gt;49=AND(Excel_BuiltIn__FilterDatabase__1[[#This Row],[Kor]]&lt;=59),"Senior ",""))</f>
        <v/>
      </c>
      <c r="K2130" s="34" t="str">
        <f>IF(L2130="Nő","",IF(Excel_BuiltIn__FilterDatabase__1[[#This Row],[Kor]]&gt;=60,"Super.s ",""))</f>
        <v xml:space="preserve">Super.s </v>
      </c>
      <c r="L2130" s="34" t="str">
        <f>IF(Excel_BuiltIn__FilterDatabase__1[[#This Row],[Nem]]="Nő","Lady","")</f>
        <v/>
      </c>
    </row>
    <row r="2131" spans="1:12" s="1" customFormat="1" ht="13.8">
      <c r="A2131" s="28">
        <v>6737</v>
      </c>
      <c r="B2131" s="28" t="s">
        <v>1826</v>
      </c>
      <c r="C2131" s="44" t="s">
        <v>589</v>
      </c>
      <c r="D2131" s="45"/>
      <c r="E2131" s="33" t="str">
        <f>IF(D2131&gt;0,($N$2-Excel_BuiltIn__FilterDatabase__1[[#This Row],[Szül Év.Hó.Nap]])/365.25,"0")</f>
        <v>0</v>
      </c>
      <c r="F2131" s="40"/>
      <c r="G2131" s="34" t="str">
        <f>CONCATENATE(H2131,Excel_BuiltIn__FilterDatabase__1[[#This Row],[Felnőtt]],Excel_BuiltIn__FilterDatabase__1[[#This Row],[Senior]],Excel_BuiltIn__FilterDatabase__1[[#This Row],[Super.s]],L2131)</f>
        <v xml:space="preserve">Super.s </v>
      </c>
      <c r="H2131" s="34" t="str">
        <f>IF(L2131="Nő","",IF(Excel_BuiltIn__FilterDatabase__1[[#This Row],[Kor]]&gt;=1=AND(Excel_BuiltIn__FilterDatabase__1[[#This Row],[Kor]]&lt;18),"Junior ",""))</f>
        <v/>
      </c>
      <c r="I2131" s="34" t="str">
        <f>IF(L2131="Nő","",IF(Excel_BuiltIn__FilterDatabase__1[[#This Row],[Kor]]&gt;=18=AND(Excel_BuiltIn__FilterDatabase__1[[#This Row],[Kor]]&lt;=49),"Felnőtt ",""))</f>
        <v/>
      </c>
      <c r="J2131" s="34" t="str">
        <f>IF(L2131="Nő","",IF(Excel_BuiltIn__FilterDatabase__1[[#This Row],[Kor]]&gt;49=AND(Excel_BuiltIn__FilterDatabase__1[[#This Row],[Kor]]&lt;=59),"Senior ",""))</f>
        <v/>
      </c>
      <c r="K2131" s="34" t="str">
        <f>IF(L2131="Nő","",IF(Excel_BuiltIn__FilterDatabase__1[[#This Row],[Kor]]&gt;=60,"Super.s ",""))</f>
        <v xml:space="preserve">Super.s </v>
      </c>
      <c r="L2131" s="34" t="str">
        <f>IF(Excel_BuiltIn__FilterDatabase__1[[#This Row],[Nem]]="Nő","Lady","")</f>
        <v/>
      </c>
    </row>
    <row r="2132" spans="1:12" s="1" customFormat="1" ht="13.8">
      <c r="A2132" s="28">
        <v>6738</v>
      </c>
      <c r="B2132" s="28" t="s">
        <v>45</v>
      </c>
      <c r="C2132" s="44" t="s">
        <v>85</v>
      </c>
      <c r="D2132" s="45"/>
      <c r="E2132" s="33" t="str">
        <f>IF(D2132&gt;0,($N$2-Excel_BuiltIn__FilterDatabase__1[[#This Row],[Szül Év.Hó.Nap]])/365.25,"0")</f>
        <v>0</v>
      </c>
      <c r="F2132" s="40"/>
      <c r="G2132" s="34" t="str">
        <f>CONCATENATE(H2132,Excel_BuiltIn__FilterDatabase__1[[#This Row],[Felnőtt]],Excel_BuiltIn__FilterDatabase__1[[#This Row],[Senior]],Excel_BuiltIn__FilterDatabase__1[[#This Row],[Super.s]],L2132)</f>
        <v xml:space="preserve">Super.s </v>
      </c>
      <c r="H2132" s="34" t="str">
        <f>IF(L2132="Nő","",IF(Excel_BuiltIn__FilterDatabase__1[[#This Row],[Kor]]&gt;=1=AND(Excel_BuiltIn__FilterDatabase__1[[#This Row],[Kor]]&lt;18),"Junior ",""))</f>
        <v/>
      </c>
      <c r="I2132" s="34" t="str">
        <f>IF(L2132="Nő","",IF(Excel_BuiltIn__FilterDatabase__1[[#This Row],[Kor]]&gt;=18=AND(Excel_BuiltIn__FilterDatabase__1[[#This Row],[Kor]]&lt;=49),"Felnőtt ",""))</f>
        <v/>
      </c>
      <c r="J2132" s="34" t="str">
        <f>IF(L2132="Nő","",IF(Excel_BuiltIn__FilterDatabase__1[[#This Row],[Kor]]&gt;49=AND(Excel_BuiltIn__FilterDatabase__1[[#This Row],[Kor]]&lt;=59),"Senior ",""))</f>
        <v/>
      </c>
      <c r="K2132" s="34" t="str">
        <f>IF(L2132="Nő","",IF(Excel_BuiltIn__FilterDatabase__1[[#This Row],[Kor]]&gt;=60,"Super.s ",""))</f>
        <v xml:space="preserve">Super.s </v>
      </c>
      <c r="L2132" s="34" t="str">
        <f>IF(Excel_BuiltIn__FilterDatabase__1[[#This Row],[Nem]]="Nő","Lady","")</f>
        <v/>
      </c>
    </row>
    <row r="2133" spans="1:12" s="1" customFormat="1" ht="13.8">
      <c r="A2133" s="28">
        <v>6739</v>
      </c>
      <c r="B2133" s="28" t="s">
        <v>194</v>
      </c>
      <c r="C2133" s="44" t="s">
        <v>589</v>
      </c>
      <c r="D2133" s="45"/>
      <c r="E2133" s="33" t="str">
        <f>IF(D2133&gt;0,($N$2-Excel_BuiltIn__FilterDatabase__1[[#This Row],[Szül Év.Hó.Nap]])/365.25,"0")</f>
        <v>0</v>
      </c>
      <c r="F2133" s="40"/>
      <c r="G2133" s="34" t="str">
        <f>CONCATENATE(H2133,Excel_BuiltIn__FilterDatabase__1[[#This Row],[Felnőtt]],Excel_BuiltIn__FilterDatabase__1[[#This Row],[Senior]],Excel_BuiltIn__FilterDatabase__1[[#This Row],[Super.s]],L2133)</f>
        <v xml:space="preserve">Super.s </v>
      </c>
      <c r="H2133" s="34" t="str">
        <f>IF(L2133="Nő","",IF(Excel_BuiltIn__FilterDatabase__1[[#This Row],[Kor]]&gt;=1=AND(Excel_BuiltIn__FilterDatabase__1[[#This Row],[Kor]]&lt;18),"Junior ",""))</f>
        <v/>
      </c>
      <c r="I2133" s="34" t="str">
        <f>IF(L2133="Nő","",IF(Excel_BuiltIn__FilterDatabase__1[[#This Row],[Kor]]&gt;=18=AND(Excel_BuiltIn__FilterDatabase__1[[#This Row],[Kor]]&lt;=49),"Felnőtt ",""))</f>
        <v/>
      </c>
      <c r="J2133" s="34" t="str">
        <f>IF(L2133="Nő","",IF(Excel_BuiltIn__FilterDatabase__1[[#This Row],[Kor]]&gt;49=AND(Excel_BuiltIn__FilterDatabase__1[[#This Row],[Kor]]&lt;=59),"Senior ",""))</f>
        <v/>
      </c>
      <c r="K2133" s="34" t="str">
        <f>IF(L2133="Nő","",IF(Excel_BuiltIn__FilterDatabase__1[[#This Row],[Kor]]&gt;=60,"Super.s ",""))</f>
        <v xml:space="preserve">Super.s </v>
      </c>
      <c r="L2133" s="34" t="str">
        <f>IF(Excel_BuiltIn__FilterDatabase__1[[#This Row],[Nem]]="Nő","Lady","")</f>
        <v/>
      </c>
    </row>
    <row r="2134" spans="1:12" s="1" customFormat="1" ht="13.8">
      <c r="A2134" s="28">
        <v>6740</v>
      </c>
      <c r="B2134" s="28" t="s">
        <v>2751</v>
      </c>
      <c r="C2134" s="44" t="s">
        <v>318</v>
      </c>
      <c r="D2134" s="45"/>
      <c r="E2134" s="33" t="str">
        <f>IF(D2134&gt;0,($N$2-Excel_BuiltIn__FilterDatabase__1[[#This Row],[Szül Év.Hó.Nap]])/365.25,"0")</f>
        <v>0</v>
      </c>
      <c r="F2134" s="40"/>
      <c r="G2134" s="34" t="str">
        <f>CONCATENATE(H2134,Excel_BuiltIn__FilterDatabase__1[[#This Row],[Felnőtt]],Excel_BuiltIn__FilterDatabase__1[[#This Row],[Senior]],Excel_BuiltIn__FilterDatabase__1[[#This Row],[Super.s]],L2134)</f>
        <v xml:space="preserve">Super.s </v>
      </c>
      <c r="H2134" s="34" t="str">
        <f>IF(L2134="Nő","",IF(Excel_BuiltIn__FilterDatabase__1[[#This Row],[Kor]]&gt;=1=AND(Excel_BuiltIn__FilterDatabase__1[[#This Row],[Kor]]&lt;18),"Junior ",""))</f>
        <v/>
      </c>
      <c r="I2134" s="34" t="str">
        <f>IF(L2134="Nő","",IF(Excel_BuiltIn__FilterDatabase__1[[#This Row],[Kor]]&gt;=18=AND(Excel_BuiltIn__FilterDatabase__1[[#This Row],[Kor]]&lt;=49),"Felnőtt ",""))</f>
        <v/>
      </c>
      <c r="J2134" s="34" t="str">
        <f>IF(L2134="Nő","",IF(Excel_BuiltIn__FilterDatabase__1[[#This Row],[Kor]]&gt;49=AND(Excel_BuiltIn__FilterDatabase__1[[#This Row],[Kor]]&lt;=59),"Senior ",""))</f>
        <v/>
      </c>
      <c r="K2134" s="34" t="str">
        <f>IF(L2134="Nő","",IF(Excel_BuiltIn__FilterDatabase__1[[#This Row],[Kor]]&gt;=60,"Super.s ",""))</f>
        <v xml:space="preserve">Super.s </v>
      </c>
      <c r="L2134" s="34" t="str">
        <f>IF(Excel_BuiltIn__FilterDatabase__1[[#This Row],[Nem]]="Nő","Lady","")</f>
        <v/>
      </c>
    </row>
    <row r="2135" spans="1:12" s="1" customFormat="1" ht="13.8">
      <c r="A2135" s="28">
        <v>6743</v>
      </c>
      <c r="B2135" s="28" t="s">
        <v>1827</v>
      </c>
      <c r="C2135" s="44" t="s">
        <v>87</v>
      </c>
      <c r="D2135" s="45"/>
      <c r="E2135" s="33" t="str">
        <f>IF(D2135&gt;0,($N$2-Excel_BuiltIn__FilterDatabase__1[[#This Row],[Szül Év.Hó.Nap]])/365.25,"0")</f>
        <v>0</v>
      </c>
      <c r="F2135" s="40"/>
      <c r="G2135" s="34" t="str">
        <f>CONCATENATE(H2135,Excel_BuiltIn__FilterDatabase__1[[#This Row],[Felnőtt]],Excel_BuiltIn__FilterDatabase__1[[#This Row],[Senior]],Excel_BuiltIn__FilterDatabase__1[[#This Row],[Super.s]],L2135)</f>
        <v xml:space="preserve">Super.s </v>
      </c>
      <c r="H2135" s="34" t="str">
        <f>IF(L2135="Nő","",IF(Excel_BuiltIn__FilterDatabase__1[[#This Row],[Kor]]&gt;=1=AND(Excel_BuiltIn__FilterDatabase__1[[#This Row],[Kor]]&lt;18),"Junior ",""))</f>
        <v/>
      </c>
      <c r="I2135" s="34" t="str">
        <f>IF(L2135="Nő","",IF(Excel_BuiltIn__FilterDatabase__1[[#This Row],[Kor]]&gt;=18=AND(Excel_BuiltIn__FilterDatabase__1[[#This Row],[Kor]]&lt;=49),"Felnőtt ",""))</f>
        <v/>
      </c>
      <c r="J2135" s="34" t="str">
        <f>IF(L2135="Nő","",IF(Excel_BuiltIn__FilterDatabase__1[[#This Row],[Kor]]&gt;49=AND(Excel_BuiltIn__FilterDatabase__1[[#This Row],[Kor]]&lt;=59),"Senior ",""))</f>
        <v/>
      </c>
      <c r="K2135" s="34" t="str">
        <f>IF(L2135="Nő","",IF(Excel_BuiltIn__FilterDatabase__1[[#This Row],[Kor]]&gt;=60,"Super.s ",""))</f>
        <v xml:space="preserve">Super.s </v>
      </c>
      <c r="L2135" s="34" t="str">
        <f>IF(Excel_BuiltIn__FilterDatabase__1[[#This Row],[Nem]]="Nő","Lady","")</f>
        <v/>
      </c>
    </row>
    <row r="2136" spans="1:12" s="1" customFormat="1" ht="13.8">
      <c r="A2136" s="28">
        <v>6746</v>
      </c>
      <c r="B2136" s="28" t="s">
        <v>1828</v>
      </c>
      <c r="C2136" s="44" t="s">
        <v>959</v>
      </c>
      <c r="D2136" s="45"/>
      <c r="E2136" s="33" t="str">
        <f>IF(D2136&gt;0,($N$2-Excel_BuiltIn__FilterDatabase__1[[#This Row],[Szül Év.Hó.Nap]])/365.25,"0")</f>
        <v>0</v>
      </c>
      <c r="F2136" s="40"/>
      <c r="G2136" s="34" t="str">
        <f>CONCATENATE(H2136,Excel_BuiltIn__FilterDatabase__1[[#This Row],[Felnőtt]],Excel_BuiltIn__FilterDatabase__1[[#This Row],[Senior]],Excel_BuiltIn__FilterDatabase__1[[#This Row],[Super.s]],L2136)</f>
        <v xml:space="preserve">Super.s </v>
      </c>
      <c r="H2136" s="34" t="str">
        <f>IF(L2136="Nő","",IF(Excel_BuiltIn__FilterDatabase__1[[#This Row],[Kor]]&gt;=1=AND(Excel_BuiltIn__FilterDatabase__1[[#This Row],[Kor]]&lt;18),"Junior ",""))</f>
        <v/>
      </c>
      <c r="I2136" s="34" t="str">
        <f>IF(L2136="Nő","",IF(Excel_BuiltIn__FilterDatabase__1[[#This Row],[Kor]]&gt;=18=AND(Excel_BuiltIn__FilterDatabase__1[[#This Row],[Kor]]&lt;=49),"Felnőtt ",""))</f>
        <v/>
      </c>
      <c r="J2136" s="34" t="str">
        <f>IF(L2136="Nő","",IF(Excel_BuiltIn__FilterDatabase__1[[#This Row],[Kor]]&gt;49=AND(Excel_BuiltIn__FilterDatabase__1[[#This Row],[Kor]]&lt;=59),"Senior ",""))</f>
        <v/>
      </c>
      <c r="K2136" s="34" t="str">
        <f>IF(L2136="Nő","",IF(Excel_BuiltIn__FilterDatabase__1[[#This Row],[Kor]]&gt;=60,"Super.s ",""))</f>
        <v xml:space="preserve">Super.s </v>
      </c>
      <c r="L2136" s="34" t="str">
        <f>IF(Excel_BuiltIn__FilterDatabase__1[[#This Row],[Nem]]="Nő","Lady","")</f>
        <v/>
      </c>
    </row>
    <row r="2137" spans="1:12" s="1" customFormat="1" ht="13.8">
      <c r="A2137" s="28">
        <v>6754</v>
      </c>
      <c r="B2137" s="28" t="s">
        <v>1829</v>
      </c>
      <c r="C2137" s="44" t="s">
        <v>87</v>
      </c>
      <c r="D2137" s="45"/>
      <c r="E2137" s="33" t="str">
        <f>IF(D2137&gt;0,($N$2-Excel_BuiltIn__FilterDatabase__1[[#This Row],[Szül Év.Hó.Nap]])/365.25,"0")</f>
        <v>0</v>
      </c>
      <c r="F2137" s="40"/>
      <c r="G2137" s="34" t="str">
        <f>CONCATENATE(H2137,Excel_BuiltIn__FilterDatabase__1[[#This Row],[Felnőtt]],Excel_BuiltIn__FilterDatabase__1[[#This Row],[Senior]],Excel_BuiltIn__FilterDatabase__1[[#This Row],[Super.s]],L2137)</f>
        <v xml:space="preserve">Super.s </v>
      </c>
      <c r="H2137" s="34" t="str">
        <f>IF(L2137="Nő","",IF(Excel_BuiltIn__FilterDatabase__1[[#This Row],[Kor]]&gt;=1=AND(Excel_BuiltIn__FilterDatabase__1[[#This Row],[Kor]]&lt;18),"Junior ",""))</f>
        <v/>
      </c>
      <c r="I2137" s="34" t="str">
        <f>IF(L2137="Nő","",IF(Excel_BuiltIn__FilterDatabase__1[[#This Row],[Kor]]&gt;=18=AND(Excel_BuiltIn__FilterDatabase__1[[#This Row],[Kor]]&lt;=49),"Felnőtt ",""))</f>
        <v/>
      </c>
      <c r="J2137" s="34" t="str">
        <f>IF(L2137="Nő","",IF(Excel_BuiltIn__FilterDatabase__1[[#This Row],[Kor]]&gt;49=AND(Excel_BuiltIn__FilterDatabase__1[[#This Row],[Kor]]&lt;=59),"Senior ",""))</f>
        <v/>
      </c>
      <c r="K2137" s="34" t="str">
        <f>IF(L2137="Nő","",IF(Excel_BuiltIn__FilterDatabase__1[[#This Row],[Kor]]&gt;=60,"Super.s ",""))</f>
        <v xml:space="preserve">Super.s </v>
      </c>
      <c r="L2137" s="34" t="str">
        <f>IF(Excel_BuiltIn__FilterDatabase__1[[#This Row],[Nem]]="Nő","Lady","")</f>
        <v/>
      </c>
    </row>
    <row r="2138" spans="1:12" s="1" customFormat="1" ht="13.8">
      <c r="A2138" s="28">
        <v>6757</v>
      </c>
      <c r="B2138" s="28" t="s">
        <v>2752</v>
      </c>
      <c r="C2138" s="44" t="s">
        <v>1146</v>
      </c>
      <c r="D2138" s="45"/>
      <c r="E2138" s="33" t="str">
        <f>IF(D2138&gt;0,($N$2-Excel_BuiltIn__FilterDatabase__1[[#This Row],[Szül Év.Hó.Nap]])/365.25,"0")</f>
        <v>0</v>
      </c>
      <c r="F2138" s="40"/>
      <c r="G2138" s="34" t="str">
        <f>CONCATENATE(H2138,Excel_BuiltIn__FilterDatabase__1[[#This Row],[Felnőtt]],Excel_BuiltIn__FilterDatabase__1[[#This Row],[Senior]],Excel_BuiltIn__FilterDatabase__1[[#This Row],[Super.s]],L2138)</f>
        <v xml:space="preserve">Super.s </v>
      </c>
      <c r="H2138" s="34" t="str">
        <f>IF(L2138="Nő","",IF(Excel_BuiltIn__FilterDatabase__1[[#This Row],[Kor]]&gt;=1=AND(Excel_BuiltIn__FilterDatabase__1[[#This Row],[Kor]]&lt;18),"Junior ",""))</f>
        <v/>
      </c>
      <c r="I2138" s="34" t="str">
        <f>IF(L2138="Nő","",IF(Excel_BuiltIn__FilterDatabase__1[[#This Row],[Kor]]&gt;=18=AND(Excel_BuiltIn__FilterDatabase__1[[#This Row],[Kor]]&lt;=49),"Felnőtt ",""))</f>
        <v/>
      </c>
      <c r="J2138" s="34" t="str">
        <f>IF(L2138="Nő","",IF(Excel_BuiltIn__FilterDatabase__1[[#This Row],[Kor]]&gt;49=AND(Excel_BuiltIn__FilterDatabase__1[[#This Row],[Kor]]&lt;=59),"Senior ",""))</f>
        <v/>
      </c>
      <c r="K2138" s="34" t="str">
        <f>IF(L2138="Nő","",IF(Excel_BuiltIn__FilterDatabase__1[[#This Row],[Kor]]&gt;=60,"Super.s ",""))</f>
        <v xml:space="preserve">Super.s </v>
      </c>
      <c r="L2138" s="34" t="str">
        <f>IF(Excel_BuiltIn__FilterDatabase__1[[#This Row],[Nem]]="Nő","Lady","")</f>
        <v/>
      </c>
    </row>
    <row r="2139" spans="1:12" s="1" customFormat="1" ht="21">
      <c r="A2139" s="28">
        <v>6759</v>
      </c>
      <c r="B2139" s="28" t="s">
        <v>281</v>
      </c>
      <c r="C2139" s="44" t="s">
        <v>2753</v>
      </c>
      <c r="D2139" s="45"/>
      <c r="E2139" s="33" t="str">
        <f>IF(D2139&gt;0,($N$2-Excel_BuiltIn__FilterDatabase__1[[#This Row],[Szül Év.Hó.Nap]])/365.25,"0")</f>
        <v>0</v>
      </c>
      <c r="F2139" s="40"/>
      <c r="G2139" s="34" t="str">
        <f>CONCATENATE(H2139,Excel_BuiltIn__FilterDatabase__1[[#This Row],[Felnőtt]],Excel_BuiltIn__FilterDatabase__1[[#This Row],[Senior]],Excel_BuiltIn__FilterDatabase__1[[#This Row],[Super.s]],L2139)</f>
        <v xml:space="preserve">Super.s </v>
      </c>
      <c r="H2139" s="34" t="str">
        <f>IF(L2139="Nő","",IF(Excel_BuiltIn__FilterDatabase__1[[#This Row],[Kor]]&gt;=1=AND(Excel_BuiltIn__FilterDatabase__1[[#This Row],[Kor]]&lt;18),"Junior ",""))</f>
        <v/>
      </c>
      <c r="I2139" s="34" t="str">
        <f>IF(L2139="Nő","",IF(Excel_BuiltIn__FilterDatabase__1[[#This Row],[Kor]]&gt;=18=AND(Excel_BuiltIn__FilterDatabase__1[[#This Row],[Kor]]&lt;=49),"Felnőtt ",""))</f>
        <v/>
      </c>
      <c r="J2139" s="34" t="str">
        <f>IF(L2139="Nő","",IF(Excel_BuiltIn__FilterDatabase__1[[#This Row],[Kor]]&gt;49=AND(Excel_BuiltIn__FilterDatabase__1[[#This Row],[Kor]]&lt;=59),"Senior ",""))</f>
        <v/>
      </c>
      <c r="K2139" s="34" t="str">
        <f>IF(L2139="Nő","",IF(Excel_BuiltIn__FilterDatabase__1[[#This Row],[Kor]]&gt;=60,"Super.s ",""))</f>
        <v xml:space="preserve">Super.s </v>
      </c>
      <c r="L2139" s="34" t="str">
        <f>IF(Excel_BuiltIn__FilterDatabase__1[[#This Row],[Nem]]="Nő","Lady","")</f>
        <v/>
      </c>
    </row>
    <row r="2140" spans="1:12" s="1" customFormat="1" ht="13.8">
      <c r="A2140" s="28">
        <v>6762</v>
      </c>
      <c r="B2140" s="28" t="s">
        <v>1830</v>
      </c>
      <c r="C2140" s="44" t="s">
        <v>964</v>
      </c>
      <c r="D2140" s="45"/>
      <c r="E2140" s="33" t="str">
        <f>IF(D2140&gt;0,($N$2-Excel_BuiltIn__FilterDatabase__1[[#This Row],[Szül Év.Hó.Nap]])/365.25,"0")</f>
        <v>0</v>
      </c>
      <c r="F2140" s="40"/>
      <c r="G2140" s="34" t="str">
        <f>CONCATENATE(H2140,Excel_BuiltIn__FilterDatabase__1[[#This Row],[Felnőtt]],Excel_BuiltIn__FilterDatabase__1[[#This Row],[Senior]],Excel_BuiltIn__FilterDatabase__1[[#This Row],[Super.s]],L2140)</f>
        <v xml:space="preserve">Super.s </v>
      </c>
      <c r="H2140" s="34" t="str">
        <f>IF(L2140="Nő","",IF(Excel_BuiltIn__FilterDatabase__1[[#This Row],[Kor]]&gt;=1=AND(Excel_BuiltIn__FilterDatabase__1[[#This Row],[Kor]]&lt;18),"Junior ",""))</f>
        <v/>
      </c>
      <c r="I2140" s="34" t="str">
        <f>IF(L2140="Nő","",IF(Excel_BuiltIn__FilterDatabase__1[[#This Row],[Kor]]&gt;=18=AND(Excel_BuiltIn__FilterDatabase__1[[#This Row],[Kor]]&lt;=49),"Felnőtt ",""))</f>
        <v/>
      </c>
      <c r="J2140" s="34" t="str">
        <f>IF(L2140="Nő","",IF(Excel_BuiltIn__FilterDatabase__1[[#This Row],[Kor]]&gt;49=AND(Excel_BuiltIn__FilterDatabase__1[[#This Row],[Kor]]&lt;=59),"Senior ",""))</f>
        <v/>
      </c>
      <c r="K2140" s="34" t="str">
        <f>IF(L2140="Nő","",IF(Excel_BuiltIn__FilterDatabase__1[[#This Row],[Kor]]&gt;=60,"Super.s ",""))</f>
        <v xml:space="preserve">Super.s </v>
      </c>
      <c r="L2140" s="34" t="str">
        <f>IF(Excel_BuiltIn__FilterDatabase__1[[#This Row],[Nem]]="Nő","Lady","")</f>
        <v/>
      </c>
    </row>
    <row r="2141" spans="1:12" s="1" customFormat="1" ht="27.6">
      <c r="A2141" s="28">
        <v>6766</v>
      </c>
      <c r="B2141" s="28" t="s">
        <v>2754</v>
      </c>
      <c r="C2141" s="44" t="s">
        <v>986</v>
      </c>
      <c r="D2141" s="45"/>
      <c r="E2141" s="33" t="str">
        <f>IF(D2141&gt;0,($N$2-Excel_BuiltIn__FilterDatabase__1[[#This Row],[Szül Év.Hó.Nap]])/365.25,"0")</f>
        <v>0</v>
      </c>
      <c r="F2141" s="40"/>
      <c r="G2141" s="34" t="str">
        <f>CONCATENATE(H2141,Excel_BuiltIn__FilterDatabase__1[[#This Row],[Felnőtt]],Excel_BuiltIn__FilterDatabase__1[[#This Row],[Senior]],Excel_BuiltIn__FilterDatabase__1[[#This Row],[Super.s]],L2141)</f>
        <v xml:space="preserve">Super.s </v>
      </c>
      <c r="H2141" s="34" t="str">
        <f>IF(L2141="Nő","",IF(Excel_BuiltIn__FilterDatabase__1[[#This Row],[Kor]]&gt;=1=AND(Excel_BuiltIn__FilterDatabase__1[[#This Row],[Kor]]&lt;18),"Junior ",""))</f>
        <v/>
      </c>
      <c r="I2141" s="34" t="str">
        <f>IF(L2141="Nő","",IF(Excel_BuiltIn__FilterDatabase__1[[#This Row],[Kor]]&gt;=18=AND(Excel_BuiltIn__FilterDatabase__1[[#This Row],[Kor]]&lt;=49),"Felnőtt ",""))</f>
        <v/>
      </c>
      <c r="J2141" s="34" t="str">
        <f>IF(L2141="Nő","",IF(Excel_BuiltIn__FilterDatabase__1[[#This Row],[Kor]]&gt;49=AND(Excel_BuiltIn__FilterDatabase__1[[#This Row],[Kor]]&lt;=59),"Senior ",""))</f>
        <v/>
      </c>
      <c r="K2141" s="34" t="str">
        <f>IF(L2141="Nő","",IF(Excel_BuiltIn__FilterDatabase__1[[#This Row],[Kor]]&gt;=60,"Super.s ",""))</f>
        <v xml:space="preserve">Super.s </v>
      </c>
      <c r="L2141" s="34" t="str">
        <f>IF(Excel_BuiltIn__FilterDatabase__1[[#This Row],[Nem]]="Nő","Lady","")</f>
        <v/>
      </c>
    </row>
    <row r="2142" spans="1:12" s="1" customFormat="1" ht="13.8">
      <c r="A2142" s="28">
        <v>6767</v>
      </c>
      <c r="B2142" s="28" t="s">
        <v>1831</v>
      </c>
      <c r="C2142" s="44" t="s">
        <v>986</v>
      </c>
      <c r="D2142" s="45"/>
      <c r="E2142" s="33" t="str">
        <f>IF(D2142&gt;0,($N$2-Excel_BuiltIn__FilterDatabase__1[[#This Row],[Szül Év.Hó.Nap]])/365.25,"0")</f>
        <v>0</v>
      </c>
      <c r="F2142" s="40"/>
      <c r="G2142" s="34" t="str">
        <f>CONCATENATE(H2142,Excel_BuiltIn__FilterDatabase__1[[#This Row],[Felnőtt]],Excel_BuiltIn__FilterDatabase__1[[#This Row],[Senior]],Excel_BuiltIn__FilterDatabase__1[[#This Row],[Super.s]],L2142)</f>
        <v xml:space="preserve">Super.s </v>
      </c>
      <c r="H2142" s="34" t="str">
        <f>IF(L2142="Nő","",IF(Excel_BuiltIn__FilterDatabase__1[[#This Row],[Kor]]&gt;=1=AND(Excel_BuiltIn__FilterDatabase__1[[#This Row],[Kor]]&lt;18),"Junior ",""))</f>
        <v/>
      </c>
      <c r="I2142" s="34" t="str">
        <f>IF(L2142="Nő","",IF(Excel_BuiltIn__FilterDatabase__1[[#This Row],[Kor]]&gt;=18=AND(Excel_BuiltIn__FilterDatabase__1[[#This Row],[Kor]]&lt;=49),"Felnőtt ",""))</f>
        <v/>
      </c>
      <c r="J2142" s="34" t="str">
        <f>IF(L2142="Nő","",IF(Excel_BuiltIn__FilterDatabase__1[[#This Row],[Kor]]&gt;49=AND(Excel_BuiltIn__FilterDatabase__1[[#This Row],[Kor]]&lt;=59),"Senior ",""))</f>
        <v/>
      </c>
      <c r="K2142" s="34" t="str">
        <f>IF(L2142="Nő","",IF(Excel_BuiltIn__FilterDatabase__1[[#This Row],[Kor]]&gt;=60,"Super.s ",""))</f>
        <v xml:space="preserve">Super.s </v>
      </c>
      <c r="L2142" s="34" t="str">
        <f>IF(Excel_BuiltIn__FilterDatabase__1[[#This Row],[Nem]]="Nő","Lady","")</f>
        <v/>
      </c>
    </row>
    <row r="2143" spans="1:12" s="1" customFormat="1" ht="13.8">
      <c r="A2143" s="28">
        <v>6768</v>
      </c>
      <c r="B2143" s="28" t="s">
        <v>2755</v>
      </c>
      <c r="C2143" s="44" t="s">
        <v>27</v>
      </c>
      <c r="D2143" s="45"/>
      <c r="E2143" s="33" t="str">
        <f>IF(D2143&gt;0,($N$2-Excel_BuiltIn__FilterDatabase__1[[#This Row],[Szül Év.Hó.Nap]])/365.25,"0")</f>
        <v>0</v>
      </c>
      <c r="F2143" s="40"/>
      <c r="G2143" s="34" t="str">
        <f>CONCATENATE(H2143,Excel_BuiltIn__FilterDatabase__1[[#This Row],[Felnőtt]],Excel_BuiltIn__FilterDatabase__1[[#This Row],[Senior]],Excel_BuiltIn__FilterDatabase__1[[#This Row],[Super.s]],L2143)</f>
        <v xml:space="preserve">Super.s </v>
      </c>
      <c r="H2143" s="34" t="str">
        <f>IF(L2143="Nő","",IF(Excel_BuiltIn__FilterDatabase__1[[#This Row],[Kor]]&gt;=1=AND(Excel_BuiltIn__FilterDatabase__1[[#This Row],[Kor]]&lt;18),"Junior ",""))</f>
        <v/>
      </c>
      <c r="I2143" s="34" t="str">
        <f>IF(L2143="Nő","",IF(Excel_BuiltIn__FilterDatabase__1[[#This Row],[Kor]]&gt;=18=AND(Excel_BuiltIn__FilterDatabase__1[[#This Row],[Kor]]&lt;=49),"Felnőtt ",""))</f>
        <v/>
      </c>
      <c r="J2143" s="34" t="str">
        <f>IF(L2143="Nő","",IF(Excel_BuiltIn__FilterDatabase__1[[#This Row],[Kor]]&gt;49=AND(Excel_BuiltIn__FilterDatabase__1[[#This Row],[Kor]]&lt;=59),"Senior ",""))</f>
        <v/>
      </c>
      <c r="K2143" s="34" t="str">
        <f>IF(L2143="Nő","",IF(Excel_BuiltIn__FilterDatabase__1[[#This Row],[Kor]]&gt;=60,"Super.s ",""))</f>
        <v xml:space="preserve">Super.s </v>
      </c>
      <c r="L2143" s="34" t="str">
        <f>IF(Excel_BuiltIn__FilterDatabase__1[[#This Row],[Nem]]="Nő","Lady","")</f>
        <v/>
      </c>
    </row>
    <row r="2144" spans="1:12" s="1" customFormat="1" ht="27.6">
      <c r="A2144" s="28">
        <v>6770</v>
      </c>
      <c r="B2144" s="28" t="s">
        <v>1832</v>
      </c>
      <c r="C2144" s="44" t="s">
        <v>589</v>
      </c>
      <c r="D2144" s="45"/>
      <c r="E2144" s="33" t="str">
        <f>IF(D2144&gt;0,($N$2-Excel_BuiltIn__FilterDatabase__1[[#This Row],[Szül Év.Hó.Nap]])/365.25,"0")</f>
        <v>0</v>
      </c>
      <c r="F2144" s="40"/>
      <c r="G2144" s="34" t="str">
        <f>CONCATENATE(H2144,Excel_BuiltIn__FilterDatabase__1[[#This Row],[Felnőtt]],Excel_BuiltIn__FilterDatabase__1[[#This Row],[Senior]],Excel_BuiltIn__FilterDatabase__1[[#This Row],[Super.s]],L2144)</f>
        <v xml:space="preserve">Super.s </v>
      </c>
      <c r="H2144" s="34" t="str">
        <f>IF(L2144="Nő","",IF(Excel_BuiltIn__FilterDatabase__1[[#This Row],[Kor]]&gt;=1=AND(Excel_BuiltIn__FilterDatabase__1[[#This Row],[Kor]]&lt;18),"Junior ",""))</f>
        <v/>
      </c>
      <c r="I2144" s="34" t="str">
        <f>IF(L2144="Nő","",IF(Excel_BuiltIn__FilterDatabase__1[[#This Row],[Kor]]&gt;=18=AND(Excel_BuiltIn__FilterDatabase__1[[#This Row],[Kor]]&lt;=49),"Felnőtt ",""))</f>
        <v/>
      </c>
      <c r="J2144" s="34" t="str">
        <f>IF(L2144="Nő","",IF(Excel_BuiltIn__FilterDatabase__1[[#This Row],[Kor]]&gt;49=AND(Excel_BuiltIn__FilterDatabase__1[[#This Row],[Kor]]&lt;=59),"Senior ",""))</f>
        <v/>
      </c>
      <c r="K2144" s="34" t="str">
        <f>IF(L2144="Nő","",IF(Excel_BuiltIn__FilterDatabase__1[[#This Row],[Kor]]&gt;=60,"Super.s ",""))</f>
        <v xml:space="preserve">Super.s </v>
      </c>
      <c r="L2144" s="34" t="str">
        <f>IF(Excel_BuiltIn__FilterDatabase__1[[#This Row],[Nem]]="Nő","Lady","")</f>
        <v/>
      </c>
    </row>
    <row r="2145" spans="1:12" s="1" customFormat="1" ht="13.8">
      <c r="A2145" s="28">
        <v>6776</v>
      </c>
      <c r="B2145" s="28" t="s">
        <v>2756</v>
      </c>
      <c r="C2145" s="44" t="s">
        <v>964</v>
      </c>
      <c r="D2145" s="45"/>
      <c r="E2145" s="33" t="str">
        <f>IF(D2145&gt;0,($N$2-Excel_BuiltIn__FilterDatabase__1[[#This Row],[Szül Év.Hó.Nap]])/365.25,"0")</f>
        <v>0</v>
      </c>
      <c r="F2145" s="40"/>
      <c r="G2145" s="34" t="str">
        <f>CONCATENATE(H2145,Excel_BuiltIn__FilterDatabase__1[[#This Row],[Felnőtt]],Excel_BuiltIn__FilterDatabase__1[[#This Row],[Senior]],Excel_BuiltIn__FilterDatabase__1[[#This Row],[Super.s]],L2145)</f>
        <v xml:space="preserve">Super.s </v>
      </c>
      <c r="H2145" s="34" t="str">
        <f>IF(L2145="Nő","",IF(Excel_BuiltIn__FilterDatabase__1[[#This Row],[Kor]]&gt;=1=AND(Excel_BuiltIn__FilterDatabase__1[[#This Row],[Kor]]&lt;18),"Junior ",""))</f>
        <v/>
      </c>
      <c r="I2145" s="34" t="str">
        <f>IF(L2145="Nő","",IF(Excel_BuiltIn__FilterDatabase__1[[#This Row],[Kor]]&gt;=18=AND(Excel_BuiltIn__FilterDatabase__1[[#This Row],[Kor]]&lt;=49),"Felnőtt ",""))</f>
        <v/>
      </c>
      <c r="J2145" s="34" t="str">
        <f>IF(L2145="Nő","",IF(Excel_BuiltIn__FilterDatabase__1[[#This Row],[Kor]]&gt;49=AND(Excel_BuiltIn__FilterDatabase__1[[#This Row],[Kor]]&lt;=59),"Senior ",""))</f>
        <v/>
      </c>
      <c r="K2145" s="34" t="str">
        <f>IF(L2145="Nő","",IF(Excel_BuiltIn__FilterDatabase__1[[#This Row],[Kor]]&gt;=60,"Super.s ",""))</f>
        <v xml:space="preserve">Super.s </v>
      </c>
      <c r="L2145" s="34" t="str">
        <f>IF(Excel_BuiltIn__FilterDatabase__1[[#This Row],[Nem]]="Nő","Lady","")</f>
        <v/>
      </c>
    </row>
    <row r="2146" spans="1:12" s="1" customFormat="1" ht="13.8">
      <c r="A2146" s="28">
        <v>6778</v>
      </c>
      <c r="B2146" s="28" t="s">
        <v>1833</v>
      </c>
      <c r="C2146" s="44" t="s">
        <v>1522</v>
      </c>
      <c r="D2146" s="45"/>
      <c r="E2146" s="33" t="str">
        <f>IF(D2146&gt;0,($N$2-Excel_BuiltIn__FilterDatabase__1[[#This Row],[Szül Év.Hó.Nap]])/365.25,"0")</f>
        <v>0</v>
      </c>
      <c r="F2146" s="40"/>
      <c r="G2146" s="34" t="str">
        <f>CONCATENATE(H2146,Excel_BuiltIn__FilterDatabase__1[[#This Row],[Felnőtt]],Excel_BuiltIn__FilterDatabase__1[[#This Row],[Senior]],Excel_BuiltIn__FilterDatabase__1[[#This Row],[Super.s]],L2146)</f>
        <v xml:space="preserve">Super.s </v>
      </c>
      <c r="H2146" s="34" t="str">
        <f>IF(L2146="Nő","",IF(Excel_BuiltIn__FilterDatabase__1[[#This Row],[Kor]]&gt;=1=AND(Excel_BuiltIn__FilterDatabase__1[[#This Row],[Kor]]&lt;18),"Junior ",""))</f>
        <v/>
      </c>
      <c r="I2146" s="34" t="str">
        <f>IF(L2146="Nő","",IF(Excel_BuiltIn__FilterDatabase__1[[#This Row],[Kor]]&gt;=18=AND(Excel_BuiltIn__FilterDatabase__1[[#This Row],[Kor]]&lt;=49),"Felnőtt ",""))</f>
        <v/>
      </c>
      <c r="J2146" s="34" t="str">
        <f>IF(L2146="Nő","",IF(Excel_BuiltIn__FilterDatabase__1[[#This Row],[Kor]]&gt;49=AND(Excel_BuiltIn__FilterDatabase__1[[#This Row],[Kor]]&lt;=59),"Senior ",""))</f>
        <v/>
      </c>
      <c r="K2146" s="34" t="str">
        <f>IF(L2146="Nő","",IF(Excel_BuiltIn__FilterDatabase__1[[#This Row],[Kor]]&gt;=60,"Super.s ",""))</f>
        <v xml:space="preserve">Super.s </v>
      </c>
      <c r="L2146" s="34" t="str">
        <f>IF(Excel_BuiltIn__FilterDatabase__1[[#This Row],[Nem]]="Nő","Lady","")</f>
        <v/>
      </c>
    </row>
    <row r="2147" spans="1:12" s="1" customFormat="1" ht="13.8">
      <c r="A2147" s="28">
        <v>6779</v>
      </c>
      <c r="B2147" s="28" t="s">
        <v>1834</v>
      </c>
      <c r="C2147" s="44" t="s">
        <v>950</v>
      </c>
      <c r="D2147" s="45"/>
      <c r="E2147" s="33" t="str">
        <f>IF(D2147&gt;0,($N$2-Excel_BuiltIn__FilterDatabase__1[[#This Row],[Szül Év.Hó.Nap]])/365.25,"0")</f>
        <v>0</v>
      </c>
      <c r="F2147" s="40"/>
      <c r="G2147" s="34" t="str">
        <f>CONCATENATE(H2147,Excel_BuiltIn__FilterDatabase__1[[#This Row],[Felnőtt]],Excel_BuiltIn__FilterDatabase__1[[#This Row],[Senior]],Excel_BuiltIn__FilterDatabase__1[[#This Row],[Super.s]],L2147)</f>
        <v xml:space="preserve">Super.s </v>
      </c>
      <c r="H2147" s="34" t="str">
        <f>IF(L2147="Nő","",IF(Excel_BuiltIn__FilterDatabase__1[[#This Row],[Kor]]&gt;=1=AND(Excel_BuiltIn__FilterDatabase__1[[#This Row],[Kor]]&lt;18),"Junior ",""))</f>
        <v/>
      </c>
      <c r="I2147" s="34" t="str">
        <f>IF(L2147="Nő","",IF(Excel_BuiltIn__FilterDatabase__1[[#This Row],[Kor]]&gt;=18=AND(Excel_BuiltIn__FilterDatabase__1[[#This Row],[Kor]]&lt;=49),"Felnőtt ",""))</f>
        <v/>
      </c>
      <c r="J2147" s="34" t="str">
        <f>IF(L2147="Nő","",IF(Excel_BuiltIn__FilterDatabase__1[[#This Row],[Kor]]&gt;49=AND(Excel_BuiltIn__FilterDatabase__1[[#This Row],[Kor]]&lt;=59),"Senior ",""))</f>
        <v/>
      </c>
      <c r="K2147" s="34" t="str">
        <f>IF(L2147="Nő","",IF(Excel_BuiltIn__FilterDatabase__1[[#This Row],[Kor]]&gt;=60,"Super.s ",""))</f>
        <v xml:space="preserve">Super.s </v>
      </c>
      <c r="L2147" s="34" t="str">
        <f>IF(Excel_BuiltIn__FilterDatabase__1[[#This Row],[Nem]]="Nő","Lady","")</f>
        <v/>
      </c>
    </row>
    <row r="2148" spans="1:12" s="1" customFormat="1" ht="27.6">
      <c r="A2148" s="28">
        <v>6780</v>
      </c>
      <c r="B2148" s="28" t="s">
        <v>1835</v>
      </c>
      <c r="C2148" s="44" t="s">
        <v>1520</v>
      </c>
      <c r="D2148" s="45"/>
      <c r="E2148" s="33" t="str">
        <f>IF(D2148&gt;0,($N$2-Excel_BuiltIn__FilterDatabase__1[[#This Row],[Szül Év.Hó.Nap]])/365.25,"0")</f>
        <v>0</v>
      </c>
      <c r="F2148" s="40"/>
      <c r="G2148" s="34" t="str">
        <f>CONCATENATE(H2148,Excel_BuiltIn__FilterDatabase__1[[#This Row],[Felnőtt]],Excel_BuiltIn__FilterDatabase__1[[#This Row],[Senior]],Excel_BuiltIn__FilterDatabase__1[[#This Row],[Super.s]],L2148)</f>
        <v xml:space="preserve">Super.s </v>
      </c>
      <c r="H2148" s="34" t="str">
        <f>IF(L2148="Nő","",IF(Excel_BuiltIn__FilterDatabase__1[[#This Row],[Kor]]&gt;=1=AND(Excel_BuiltIn__FilterDatabase__1[[#This Row],[Kor]]&lt;18),"Junior ",""))</f>
        <v/>
      </c>
      <c r="I2148" s="34" t="str">
        <f>IF(L2148="Nő","",IF(Excel_BuiltIn__FilterDatabase__1[[#This Row],[Kor]]&gt;=18=AND(Excel_BuiltIn__FilterDatabase__1[[#This Row],[Kor]]&lt;=49),"Felnőtt ",""))</f>
        <v/>
      </c>
      <c r="J2148" s="34" t="str">
        <f>IF(L2148="Nő","",IF(Excel_BuiltIn__FilterDatabase__1[[#This Row],[Kor]]&gt;49=AND(Excel_BuiltIn__FilterDatabase__1[[#This Row],[Kor]]&lt;=59),"Senior ",""))</f>
        <v/>
      </c>
      <c r="K2148" s="34" t="str">
        <f>IF(L2148="Nő","",IF(Excel_BuiltIn__FilterDatabase__1[[#This Row],[Kor]]&gt;=60,"Super.s ",""))</f>
        <v xml:space="preserve">Super.s </v>
      </c>
      <c r="L2148" s="34" t="str">
        <f>IF(Excel_BuiltIn__FilterDatabase__1[[#This Row],[Nem]]="Nő","Lady","")</f>
        <v/>
      </c>
    </row>
    <row r="2149" spans="1:12" s="1" customFormat="1" ht="13.8">
      <c r="A2149" s="28">
        <v>6790</v>
      </c>
      <c r="B2149" s="28" t="s">
        <v>2757</v>
      </c>
      <c r="C2149" s="44" t="s">
        <v>259</v>
      </c>
      <c r="D2149" s="45"/>
      <c r="E2149" s="33" t="str">
        <f>IF(D2149&gt;0,($N$2-Excel_BuiltIn__FilterDatabase__1[[#This Row],[Szül Év.Hó.Nap]])/365.25,"0")</f>
        <v>0</v>
      </c>
      <c r="F2149" s="40"/>
      <c r="G2149" s="34" t="str">
        <f>CONCATENATE(H2149,Excel_BuiltIn__FilterDatabase__1[[#This Row],[Felnőtt]],Excel_BuiltIn__FilterDatabase__1[[#This Row],[Senior]],Excel_BuiltIn__FilterDatabase__1[[#This Row],[Super.s]],L2149)</f>
        <v xml:space="preserve">Super.s </v>
      </c>
      <c r="H2149" s="34" t="str">
        <f>IF(L2149="Nő","",IF(Excel_BuiltIn__FilterDatabase__1[[#This Row],[Kor]]&gt;=1=AND(Excel_BuiltIn__FilterDatabase__1[[#This Row],[Kor]]&lt;18),"Junior ",""))</f>
        <v/>
      </c>
      <c r="I2149" s="34" t="str">
        <f>IF(L2149="Nő","",IF(Excel_BuiltIn__FilterDatabase__1[[#This Row],[Kor]]&gt;=18=AND(Excel_BuiltIn__FilterDatabase__1[[#This Row],[Kor]]&lt;=49),"Felnőtt ",""))</f>
        <v/>
      </c>
      <c r="J2149" s="34" t="str">
        <f>IF(L2149="Nő","",IF(Excel_BuiltIn__FilterDatabase__1[[#This Row],[Kor]]&gt;49=AND(Excel_BuiltIn__FilterDatabase__1[[#This Row],[Kor]]&lt;=59),"Senior ",""))</f>
        <v/>
      </c>
      <c r="K2149" s="34" t="str">
        <f>IF(L2149="Nő","",IF(Excel_BuiltIn__FilterDatabase__1[[#This Row],[Kor]]&gt;=60,"Super.s ",""))</f>
        <v xml:space="preserve">Super.s </v>
      </c>
      <c r="L2149" s="34" t="str">
        <f>IF(Excel_BuiltIn__FilterDatabase__1[[#This Row],[Nem]]="Nő","Lady","")</f>
        <v/>
      </c>
    </row>
    <row r="2150" spans="1:12" s="1" customFormat="1" ht="13.8">
      <c r="A2150" s="28">
        <v>6792</v>
      </c>
      <c r="B2150" s="28" t="s">
        <v>1836</v>
      </c>
      <c r="C2150" s="44" t="s">
        <v>259</v>
      </c>
      <c r="D2150" s="45"/>
      <c r="E2150" s="33" t="str">
        <f>IF(D2150&gt;0,($N$2-Excel_BuiltIn__FilterDatabase__1[[#This Row],[Szül Év.Hó.Nap]])/365.25,"0")</f>
        <v>0</v>
      </c>
      <c r="F2150" s="40"/>
      <c r="G2150" s="34" t="str">
        <f>CONCATENATE(H2150,Excel_BuiltIn__FilterDatabase__1[[#This Row],[Felnőtt]],Excel_BuiltIn__FilterDatabase__1[[#This Row],[Senior]],Excel_BuiltIn__FilterDatabase__1[[#This Row],[Super.s]],L2150)</f>
        <v xml:space="preserve">Super.s </v>
      </c>
      <c r="H2150" s="34" t="str">
        <f>IF(L2150="Nő","",IF(Excel_BuiltIn__FilterDatabase__1[[#This Row],[Kor]]&gt;=1=AND(Excel_BuiltIn__FilterDatabase__1[[#This Row],[Kor]]&lt;18),"Junior ",""))</f>
        <v/>
      </c>
      <c r="I2150" s="34" t="str">
        <f>IF(L2150="Nő","",IF(Excel_BuiltIn__FilterDatabase__1[[#This Row],[Kor]]&gt;=18=AND(Excel_BuiltIn__FilterDatabase__1[[#This Row],[Kor]]&lt;=49),"Felnőtt ",""))</f>
        <v/>
      </c>
      <c r="J2150" s="34" t="str">
        <f>IF(L2150="Nő","",IF(Excel_BuiltIn__FilterDatabase__1[[#This Row],[Kor]]&gt;49=AND(Excel_BuiltIn__FilterDatabase__1[[#This Row],[Kor]]&lt;=59),"Senior ",""))</f>
        <v/>
      </c>
      <c r="K2150" s="34" t="str">
        <f>IF(L2150="Nő","",IF(Excel_BuiltIn__FilterDatabase__1[[#This Row],[Kor]]&gt;=60,"Super.s ",""))</f>
        <v xml:space="preserve">Super.s </v>
      </c>
      <c r="L2150" s="34" t="str">
        <f>IF(Excel_BuiltIn__FilterDatabase__1[[#This Row],[Nem]]="Nő","Lady","")</f>
        <v/>
      </c>
    </row>
    <row r="2151" spans="1:12" s="1" customFormat="1" ht="13.8">
      <c r="A2151" s="28">
        <v>6793</v>
      </c>
      <c r="B2151" s="28" t="s">
        <v>1837</v>
      </c>
      <c r="C2151" s="44" t="s">
        <v>942</v>
      </c>
      <c r="D2151" s="45"/>
      <c r="E2151" s="33" t="str">
        <f>IF(D2151&gt;0,($N$2-Excel_BuiltIn__FilterDatabase__1[[#This Row],[Szül Év.Hó.Nap]])/365.25,"0")</f>
        <v>0</v>
      </c>
      <c r="F2151" s="40"/>
      <c r="G2151" s="34" t="str">
        <f>CONCATENATE(H2151,Excel_BuiltIn__FilterDatabase__1[[#This Row],[Felnőtt]],Excel_BuiltIn__FilterDatabase__1[[#This Row],[Senior]],Excel_BuiltIn__FilterDatabase__1[[#This Row],[Super.s]],L2151)</f>
        <v xml:space="preserve">Super.s </v>
      </c>
      <c r="H2151" s="34" t="str">
        <f>IF(L2151="Nő","",IF(Excel_BuiltIn__FilterDatabase__1[[#This Row],[Kor]]&gt;=1=AND(Excel_BuiltIn__FilterDatabase__1[[#This Row],[Kor]]&lt;18),"Junior ",""))</f>
        <v/>
      </c>
      <c r="I2151" s="34" t="str">
        <f>IF(L2151="Nő","",IF(Excel_BuiltIn__FilterDatabase__1[[#This Row],[Kor]]&gt;=18=AND(Excel_BuiltIn__FilterDatabase__1[[#This Row],[Kor]]&lt;=49),"Felnőtt ",""))</f>
        <v/>
      </c>
      <c r="J2151" s="34" t="str">
        <f>IF(L2151="Nő","",IF(Excel_BuiltIn__FilterDatabase__1[[#This Row],[Kor]]&gt;49=AND(Excel_BuiltIn__FilterDatabase__1[[#This Row],[Kor]]&lt;=59),"Senior ",""))</f>
        <v/>
      </c>
      <c r="K2151" s="34" t="str">
        <f>IF(L2151="Nő","",IF(Excel_BuiltIn__FilterDatabase__1[[#This Row],[Kor]]&gt;=60,"Super.s ",""))</f>
        <v xml:space="preserve">Super.s </v>
      </c>
      <c r="L2151" s="34" t="str">
        <f>IF(Excel_BuiltIn__FilterDatabase__1[[#This Row],[Nem]]="Nő","Lady","")</f>
        <v/>
      </c>
    </row>
    <row r="2152" spans="1:12" s="1" customFormat="1" ht="27.6">
      <c r="A2152" s="28">
        <v>6794</v>
      </c>
      <c r="B2152" s="28" t="s">
        <v>1838</v>
      </c>
      <c r="C2152" s="44" t="s">
        <v>85</v>
      </c>
      <c r="D2152" s="45"/>
      <c r="E2152" s="33" t="str">
        <f>IF(D2152&gt;0,($N$2-Excel_BuiltIn__FilterDatabase__1[[#This Row],[Szül Év.Hó.Nap]])/365.25,"0")</f>
        <v>0</v>
      </c>
      <c r="F2152" s="40"/>
      <c r="G2152" s="34" t="str">
        <f>CONCATENATE(H2152,Excel_BuiltIn__FilterDatabase__1[[#This Row],[Felnőtt]],Excel_BuiltIn__FilterDatabase__1[[#This Row],[Senior]],Excel_BuiltIn__FilterDatabase__1[[#This Row],[Super.s]],L2152)</f>
        <v xml:space="preserve">Super.s </v>
      </c>
      <c r="H2152" s="34" t="str">
        <f>IF(L2152="Nő","",IF(Excel_BuiltIn__FilterDatabase__1[[#This Row],[Kor]]&gt;=1=AND(Excel_BuiltIn__FilterDatabase__1[[#This Row],[Kor]]&lt;18),"Junior ",""))</f>
        <v/>
      </c>
      <c r="I2152" s="34" t="str">
        <f>IF(L2152="Nő","",IF(Excel_BuiltIn__FilterDatabase__1[[#This Row],[Kor]]&gt;=18=AND(Excel_BuiltIn__FilterDatabase__1[[#This Row],[Kor]]&lt;=49),"Felnőtt ",""))</f>
        <v/>
      </c>
      <c r="J2152" s="34" t="str">
        <f>IF(L2152="Nő","",IF(Excel_BuiltIn__FilterDatabase__1[[#This Row],[Kor]]&gt;49=AND(Excel_BuiltIn__FilterDatabase__1[[#This Row],[Kor]]&lt;=59),"Senior ",""))</f>
        <v/>
      </c>
      <c r="K2152" s="34" t="str">
        <f>IF(L2152="Nő","",IF(Excel_BuiltIn__FilterDatabase__1[[#This Row],[Kor]]&gt;=60,"Super.s ",""))</f>
        <v xml:space="preserve">Super.s </v>
      </c>
      <c r="L2152" s="34" t="str">
        <f>IF(Excel_BuiltIn__FilterDatabase__1[[#This Row],[Nem]]="Nő","Lady","")</f>
        <v/>
      </c>
    </row>
    <row r="2153" spans="1:12" s="1" customFormat="1" ht="13.8">
      <c r="A2153" s="28">
        <v>6797</v>
      </c>
      <c r="B2153" s="28" t="s">
        <v>1839</v>
      </c>
      <c r="C2153" s="44" t="s">
        <v>87</v>
      </c>
      <c r="D2153" s="45"/>
      <c r="E2153" s="33" t="str">
        <f>IF(D2153&gt;0,($N$2-Excel_BuiltIn__FilterDatabase__1[[#This Row],[Szül Év.Hó.Nap]])/365.25,"0")</f>
        <v>0</v>
      </c>
      <c r="F2153" s="40"/>
      <c r="G2153" s="34" t="str">
        <f>CONCATENATE(H2153,Excel_BuiltIn__FilterDatabase__1[[#This Row],[Felnőtt]],Excel_BuiltIn__FilterDatabase__1[[#This Row],[Senior]],Excel_BuiltIn__FilterDatabase__1[[#This Row],[Super.s]],L2153)</f>
        <v xml:space="preserve">Super.s </v>
      </c>
      <c r="H2153" s="34" t="str">
        <f>IF(L2153="Nő","",IF(Excel_BuiltIn__FilterDatabase__1[[#This Row],[Kor]]&gt;=1=AND(Excel_BuiltIn__FilterDatabase__1[[#This Row],[Kor]]&lt;18),"Junior ",""))</f>
        <v/>
      </c>
      <c r="I2153" s="34" t="str">
        <f>IF(L2153="Nő","",IF(Excel_BuiltIn__FilterDatabase__1[[#This Row],[Kor]]&gt;=18=AND(Excel_BuiltIn__FilterDatabase__1[[#This Row],[Kor]]&lt;=49),"Felnőtt ",""))</f>
        <v/>
      </c>
      <c r="J2153" s="34" t="str">
        <f>IF(L2153="Nő","",IF(Excel_BuiltIn__FilterDatabase__1[[#This Row],[Kor]]&gt;49=AND(Excel_BuiltIn__FilterDatabase__1[[#This Row],[Kor]]&lt;=59),"Senior ",""))</f>
        <v/>
      </c>
      <c r="K2153" s="34" t="str">
        <f>IF(L2153="Nő","",IF(Excel_BuiltIn__FilterDatabase__1[[#This Row],[Kor]]&gt;=60,"Super.s ",""))</f>
        <v xml:space="preserve">Super.s </v>
      </c>
      <c r="L2153" s="34" t="str">
        <f>IF(Excel_BuiltIn__FilterDatabase__1[[#This Row],[Nem]]="Nő","Lady","")</f>
        <v/>
      </c>
    </row>
    <row r="2154" spans="1:12" s="1" customFormat="1" ht="13.8">
      <c r="A2154" s="28">
        <v>6798</v>
      </c>
      <c r="B2154" s="28" t="s">
        <v>574</v>
      </c>
      <c r="C2154" s="44" t="s">
        <v>87</v>
      </c>
      <c r="D2154" s="45"/>
      <c r="E2154" s="33" t="str">
        <f>IF(D2154&gt;0,($N$2-Excel_BuiltIn__FilterDatabase__1[[#This Row],[Szül Év.Hó.Nap]])/365.25,"0")</f>
        <v>0</v>
      </c>
      <c r="F2154" s="40"/>
      <c r="G2154" s="34" t="str">
        <f>CONCATENATE(H2154,Excel_BuiltIn__FilterDatabase__1[[#This Row],[Felnőtt]],Excel_BuiltIn__FilterDatabase__1[[#This Row],[Senior]],Excel_BuiltIn__FilterDatabase__1[[#This Row],[Super.s]],L2154)</f>
        <v xml:space="preserve">Super.s </v>
      </c>
      <c r="H2154" s="34" t="str">
        <f>IF(L2154="Nő","",IF(Excel_BuiltIn__FilterDatabase__1[[#This Row],[Kor]]&gt;=1=AND(Excel_BuiltIn__FilterDatabase__1[[#This Row],[Kor]]&lt;18),"Junior ",""))</f>
        <v/>
      </c>
      <c r="I2154" s="34" t="str">
        <f>IF(L2154="Nő","",IF(Excel_BuiltIn__FilterDatabase__1[[#This Row],[Kor]]&gt;=18=AND(Excel_BuiltIn__FilterDatabase__1[[#This Row],[Kor]]&lt;=49),"Felnőtt ",""))</f>
        <v/>
      </c>
      <c r="J2154" s="34" t="str">
        <f>IF(L2154="Nő","",IF(Excel_BuiltIn__FilterDatabase__1[[#This Row],[Kor]]&gt;49=AND(Excel_BuiltIn__FilterDatabase__1[[#This Row],[Kor]]&lt;=59),"Senior ",""))</f>
        <v/>
      </c>
      <c r="K2154" s="34" t="str">
        <f>IF(L2154="Nő","",IF(Excel_BuiltIn__FilterDatabase__1[[#This Row],[Kor]]&gt;=60,"Super.s ",""))</f>
        <v xml:space="preserve">Super.s </v>
      </c>
      <c r="L2154" s="34" t="str">
        <f>IF(Excel_BuiltIn__FilterDatabase__1[[#This Row],[Nem]]="Nő","Lady","")</f>
        <v/>
      </c>
    </row>
    <row r="2155" spans="1:12" s="1" customFormat="1" ht="13.8">
      <c r="A2155" s="28">
        <v>6800</v>
      </c>
      <c r="B2155" s="28" t="s">
        <v>1840</v>
      </c>
      <c r="C2155" s="44" t="s">
        <v>963</v>
      </c>
      <c r="D2155" s="45"/>
      <c r="E2155" s="33" t="str">
        <f>IF(D2155&gt;0,($N$2-Excel_BuiltIn__FilterDatabase__1[[#This Row],[Szül Év.Hó.Nap]])/365.25,"0")</f>
        <v>0</v>
      </c>
      <c r="F2155" s="40"/>
      <c r="G2155" s="34" t="str">
        <f>CONCATENATE(H2155,Excel_BuiltIn__FilterDatabase__1[[#This Row],[Felnőtt]],Excel_BuiltIn__FilterDatabase__1[[#This Row],[Senior]],Excel_BuiltIn__FilterDatabase__1[[#This Row],[Super.s]],L2155)</f>
        <v xml:space="preserve">Super.s </v>
      </c>
      <c r="H2155" s="34" t="str">
        <f>IF(L2155="Nő","",IF(Excel_BuiltIn__FilterDatabase__1[[#This Row],[Kor]]&gt;=1=AND(Excel_BuiltIn__FilterDatabase__1[[#This Row],[Kor]]&lt;18),"Junior ",""))</f>
        <v/>
      </c>
      <c r="I2155" s="34" t="str">
        <f>IF(L2155="Nő","",IF(Excel_BuiltIn__FilterDatabase__1[[#This Row],[Kor]]&gt;=18=AND(Excel_BuiltIn__FilterDatabase__1[[#This Row],[Kor]]&lt;=49),"Felnőtt ",""))</f>
        <v/>
      </c>
      <c r="J2155" s="34" t="str">
        <f>IF(L2155="Nő","",IF(Excel_BuiltIn__FilterDatabase__1[[#This Row],[Kor]]&gt;49=AND(Excel_BuiltIn__FilterDatabase__1[[#This Row],[Kor]]&lt;=59),"Senior ",""))</f>
        <v/>
      </c>
      <c r="K2155" s="34" t="str">
        <f>IF(L2155="Nő","",IF(Excel_BuiltIn__FilterDatabase__1[[#This Row],[Kor]]&gt;=60,"Super.s ",""))</f>
        <v xml:space="preserve">Super.s </v>
      </c>
      <c r="L2155" s="34" t="str">
        <f>IF(Excel_BuiltIn__FilterDatabase__1[[#This Row],[Nem]]="Nő","Lady","")</f>
        <v/>
      </c>
    </row>
    <row r="2156" spans="1:12" s="1" customFormat="1" ht="13.8">
      <c r="A2156" s="28">
        <v>6801</v>
      </c>
      <c r="B2156" s="28" t="s">
        <v>2758</v>
      </c>
      <c r="C2156" s="44" t="s">
        <v>27</v>
      </c>
      <c r="D2156" s="45"/>
      <c r="E2156" s="33" t="str">
        <f>IF(D2156&gt;0,($N$2-Excel_BuiltIn__FilterDatabase__1[[#This Row],[Szül Év.Hó.Nap]])/365.25,"0")</f>
        <v>0</v>
      </c>
      <c r="F2156" s="40"/>
      <c r="G2156" s="34" t="str">
        <f>CONCATENATE(H2156,Excel_BuiltIn__FilterDatabase__1[[#This Row],[Felnőtt]],Excel_BuiltIn__FilterDatabase__1[[#This Row],[Senior]],Excel_BuiltIn__FilterDatabase__1[[#This Row],[Super.s]],L2156)</f>
        <v xml:space="preserve">Super.s </v>
      </c>
      <c r="H2156" s="34" t="str">
        <f>IF(L2156="Nő","",IF(Excel_BuiltIn__FilterDatabase__1[[#This Row],[Kor]]&gt;=1=AND(Excel_BuiltIn__FilterDatabase__1[[#This Row],[Kor]]&lt;18),"Junior ",""))</f>
        <v/>
      </c>
      <c r="I2156" s="34" t="str">
        <f>IF(L2156="Nő","",IF(Excel_BuiltIn__FilterDatabase__1[[#This Row],[Kor]]&gt;=18=AND(Excel_BuiltIn__FilterDatabase__1[[#This Row],[Kor]]&lt;=49),"Felnőtt ",""))</f>
        <v/>
      </c>
      <c r="J2156" s="34" t="str">
        <f>IF(L2156="Nő","",IF(Excel_BuiltIn__FilterDatabase__1[[#This Row],[Kor]]&gt;49=AND(Excel_BuiltIn__FilterDatabase__1[[#This Row],[Kor]]&lt;=59),"Senior ",""))</f>
        <v/>
      </c>
      <c r="K2156" s="34" t="str">
        <f>IF(L2156="Nő","",IF(Excel_BuiltIn__FilterDatabase__1[[#This Row],[Kor]]&gt;=60,"Super.s ",""))</f>
        <v xml:space="preserve">Super.s </v>
      </c>
      <c r="L2156" s="34" t="str">
        <f>IF(Excel_BuiltIn__FilterDatabase__1[[#This Row],[Nem]]="Nő","Lady","")</f>
        <v/>
      </c>
    </row>
    <row r="2157" spans="1:12" s="1" customFormat="1" ht="13.8">
      <c r="A2157" s="28">
        <v>6803</v>
      </c>
      <c r="B2157" s="28" t="s">
        <v>1841</v>
      </c>
      <c r="C2157" s="44" t="s">
        <v>969</v>
      </c>
      <c r="D2157" s="45"/>
      <c r="E2157" s="33" t="str">
        <f>IF(D2157&gt;0,($N$2-Excel_BuiltIn__FilterDatabase__1[[#This Row],[Szül Év.Hó.Nap]])/365.25,"0")</f>
        <v>0</v>
      </c>
      <c r="F2157" s="40"/>
      <c r="G2157" s="34" t="str">
        <f>CONCATENATE(H2157,Excel_BuiltIn__FilterDatabase__1[[#This Row],[Felnőtt]],Excel_BuiltIn__FilterDatabase__1[[#This Row],[Senior]],Excel_BuiltIn__FilterDatabase__1[[#This Row],[Super.s]],L2157)</f>
        <v xml:space="preserve">Super.s </v>
      </c>
      <c r="H2157" s="34" t="str">
        <f>IF(L2157="Nő","",IF(Excel_BuiltIn__FilterDatabase__1[[#This Row],[Kor]]&gt;=1=AND(Excel_BuiltIn__FilterDatabase__1[[#This Row],[Kor]]&lt;18),"Junior ",""))</f>
        <v/>
      </c>
      <c r="I2157" s="34" t="str">
        <f>IF(L2157="Nő","",IF(Excel_BuiltIn__FilterDatabase__1[[#This Row],[Kor]]&gt;=18=AND(Excel_BuiltIn__FilterDatabase__1[[#This Row],[Kor]]&lt;=49),"Felnőtt ",""))</f>
        <v/>
      </c>
      <c r="J2157" s="34" t="str">
        <f>IF(L2157="Nő","",IF(Excel_BuiltIn__FilterDatabase__1[[#This Row],[Kor]]&gt;49=AND(Excel_BuiltIn__FilterDatabase__1[[#This Row],[Kor]]&lt;=59),"Senior ",""))</f>
        <v/>
      </c>
      <c r="K2157" s="34" t="str">
        <f>IF(L2157="Nő","",IF(Excel_BuiltIn__FilterDatabase__1[[#This Row],[Kor]]&gt;=60,"Super.s ",""))</f>
        <v xml:space="preserve">Super.s </v>
      </c>
      <c r="L2157" s="34" t="str">
        <f>IF(Excel_BuiltIn__FilterDatabase__1[[#This Row],[Nem]]="Nő","Lady","")</f>
        <v/>
      </c>
    </row>
    <row r="2158" spans="1:12" s="1" customFormat="1" ht="13.8">
      <c r="A2158" s="28">
        <v>6804</v>
      </c>
      <c r="B2158" s="28" t="s">
        <v>1842</v>
      </c>
      <c r="C2158" s="44" t="s">
        <v>87</v>
      </c>
      <c r="D2158" s="45"/>
      <c r="E2158" s="33" t="str">
        <f>IF(D2158&gt;0,($N$2-Excel_BuiltIn__FilterDatabase__1[[#This Row],[Szül Év.Hó.Nap]])/365.25,"0")</f>
        <v>0</v>
      </c>
      <c r="F2158" s="40"/>
      <c r="G2158" s="34" t="str">
        <f>CONCATENATE(H2158,Excel_BuiltIn__FilterDatabase__1[[#This Row],[Felnőtt]],Excel_BuiltIn__FilterDatabase__1[[#This Row],[Senior]],Excel_BuiltIn__FilterDatabase__1[[#This Row],[Super.s]],L2158)</f>
        <v xml:space="preserve">Super.s </v>
      </c>
      <c r="H2158" s="34" t="str">
        <f>IF(L2158="Nő","",IF(Excel_BuiltIn__FilterDatabase__1[[#This Row],[Kor]]&gt;=1=AND(Excel_BuiltIn__FilterDatabase__1[[#This Row],[Kor]]&lt;18),"Junior ",""))</f>
        <v/>
      </c>
      <c r="I2158" s="34" t="str">
        <f>IF(L2158="Nő","",IF(Excel_BuiltIn__FilterDatabase__1[[#This Row],[Kor]]&gt;=18=AND(Excel_BuiltIn__FilterDatabase__1[[#This Row],[Kor]]&lt;=49),"Felnőtt ",""))</f>
        <v/>
      </c>
      <c r="J2158" s="34" t="str">
        <f>IF(L2158="Nő","",IF(Excel_BuiltIn__FilterDatabase__1[[#This Row],[Kor]]&gt;49=AND(Excel_BuiltIn__FilterDatabase__1[[#This Row],[Kor]]&lt;=59),"Senior ",""))</f>
        <v/>
      </c>
      <c r="K2158" s="34" t="str">
        <f>IF(L2158="Nő","",IF(Excel_BuiltIn__FilterDatabase__1[[#This Row],[Kor]]&gt;=60,"Super.s ",""))</f>
        <v xml:space="preserve">Super.s </v>
      </c>
      <c r="L2158" s="34" t="str">
        <f>IF(Excel_BuiltIn__FilterDatabase__1[[#This Row],[Nem]]="Nő","Lady","")</f>
        <v/>
      </c>
    </row>
    <row r="2159" spans="1:12" s="1" customFormat="1" ht="13.8">
      <c r="A2159" s="28">
        <v>6804</v>
      </c>
      <c r="B2159" s="28" t="s">
        <v>1842</v>
      </c>
      <c r="C2159" s="44" t="s">
        <v>87</v>
      </c>
      <c r="D2159" s="45"/>
      <c r="E2159" s="33" t="str">
        <f>IF(D2159&gt;0,($N$2-Excel_BuiltIn__FilterDatabase__1[[#This Row],[Szül Év.Hó.Nap]])/365.25,"0")</f>
        <v>0</v>
      </c>
      <c r="F2159" s="40"/>
      <c r="G2159" s="34" t="str">
        <f>CONCATENATE(H2159,Excel_BuiltIn__FilterDatabase__1[[#This Row],[Felnőtt]],Excel_BuiltIn__FilterDatabase__1[[#This Row],[Senior]],Excel_BuiltIn__FilterDatabase__1[[#This Row],[Super.s]],L2159)</f>
        <v xml:space="preserve">Super.s </v>
      </c>
      <c r="H2159" s="34" t="str">
        <f>IF(L2159="Nő","",IF(Excel_BuiltIn__FilterDatabase__1[[#This Row],[Kor]]&gt;=1=AND(Excel_BuiltIn__FilterDatabase__1[[#This Row],[Kor]]&lt;18),"Junior ",""))</f>
        <v/>
      </c>
      <c r="I2159" s="34" t="str">
        <f>IF(L2159="Nő","",IF(Excel_BuiltIn__FilterDatabase__1[[#This Row],[Kor]]&gt;=18=AND(Excel_BuiltIn__FilterDatabase__1[[#This Row],[Kor]]&lt;=49),"Felnőtt ",""))</f>
        <v/>
      </c>
      <c r="J2159" s="34" t="str">
        <f>IF(L2159="Nő","",IF(Excel_BuiltIn__FilterDatabase__1[[#This Row],[Kor]]&gt;49=AND(Excel_BuiltIn__FilterDatabase__1[[#This Row],[Kor]]&lt;=59),"Senior ",""))</f>
        <v/>
      </c>
      <c r="K2159" s="34" t="str">
        <f>IF(L2159="Nő","",IF(Excel_BuiltIn__FilterDatabase__1[[#This Row],[Kor]]&gt;=60,"Super.s ",""))</f>
        <v xml:space="preserve">Super.s </v>
      </c>
      <c r="L2159" s="34" t="str">
        <f>IF(Excel_BuiltIn__FilterDatabase__1[[#This Row],[Nem]]="Nő","Lady","")</f>
        <v/>
      </c>
    </row>
    <row r="2160" spans="1:12" s="1" customFormat="1" ht="27.6">
      <c r="A2160" s="28">
        <v>6806</v>
      </c>
      <c r="B2160" s="28" t="s">
        <v>1843</v>
      </c>
      <c r="C2160" s="44" t="s">
        <v>969</v>
      </c>
      <c r="D2160" s="45"/>
      <c r="E2160" s="33" t="str">
        <f>IF(D2160&gt;0,($N$2-Excel_BuiltIn__FilterDatabase__1[[#This Row],[Szül Év.Hó.Nap]])/365.25,"0")</f>
        <v>0</v>
      </c>
      <c r="F2160" s="40"/>
      <c r="G2160" s="34" t="str">
        <f>CONCATENATE(H2160,Excel_BuiltIn__FilterDatabase__1[[#This Row],[Felnőtt]],Excel_BuiltIn__FilterDatabase__1[[#This Row],[Senior]],Excel_BuiltIn__FilterDatabase__1[[#This Row],[Super.s]],L2160)</f>
        <v xml:space="preserve">Super.s </v>
      </c>
      <c r="H2160" s="34" t="str">
        <f>IF(L2160="Nő","",IF(Excel_BuiltIn__FilterDatabase__1[[#This Row],[Kor]]&gt;=1=AND(Excel_BuiltIn__FilterDatabase__1[[#This Row],[Kor]]&lt;18),"Junior ",""))</f>
        <v/>
      </c>
      <c r="I2160" s="34" t="str">
        <f>IF(L2160="Nő","",IF(Excel_BuiltIn__FilterDatabase__1[[#This Row],[Kor]]&gt;=18=AND(Excel_BuiltIn__FilterDatabase__1[[#This Row],[Kor]]&lt;=49),"Felnőtt ",""))</f>
        <v/>
      </c>
      <c r="J2160" s="34" t="str">
        <f>IF(L2160="Nő","",IF(Excel_BuiltIn__FilterDatabase__1[[#This Row],[Kor]]&gt;49=AND(Excel_BuiltIn__FilterDatabase__1[[#This Row],[Kor]]&lt;=59),"Senior ",""))</f>
        <v/>
      </c>
      <c r="K2160" s="34" t="str">
        <f>IF(L2160="Nő","",IF(Excel_BuiltIn__FilterDatabase__1[[#This Row],[Kor]]&gt;=60,"Super.s ",""))</f>
        <v xml:space="preserve">Super.s </v>
      </c>
      <c r="L2160" s="34" t="str">
        <f>IF(Excel_BuiltIn__FilterDatabase__1[[#This Row],[Nem]]="Nő","Lady","")</f>
        <v/>
      </c>
    </row>
    <row r="2161" spans="1:12" s="1" customFormat="1" ht="13.8">
      <c r="A2161" s="28">
        <v>6807</v>
      </c>
      <c r="B2161" s="28" t="s">
        <v>1844</v>
      </c>
      <c r="C2161" s="44" t="s">
        <v>2365</v>
      </c>
      <c r="D2161" s="45"/>
      <c r="E2161" s="33" t="str">
        <f>IF(D2161&gt;0,($N$2-Excel_BuiltIn__FilterDatabase__1[[#This Row],[Szül Év.Hó.Nap]])/365.25,"0")</f>
        <v>0</v>
      </c>
      <c r="F2161" s="40"/>
      <c r="G2161" s="34" t="str">
        <f>CONCATENATE(H2161,Excel_BuiltIn__FilterDatabase__1[[#This Row],[Felnőtt]],Excel_BuiltIn__FilterDatabase__1[[#This Row],[Senior]],Excel_BuiltIn__FilterDatabase__1[[#This Row],[Super.s]],L2161)</f>
        <v xml:space="preserve">Super.s </v>
      </c>
      <c r="H2161" s="34" t="str">
        <f>IF(L2161="Nő","",IF(Excel_BuiltIn__FilterDatabase__1[[#This Row],[Kor]]&gt;=1=AND(Excel_BuiltIn__FilterDatabase__1[[#This Row],[Kor]]&lt;18),"Junior ",""))</f>
        <v/>
      </c>
      <c r="I2161" s="34" t="str">
        <f>IF(L2161="Nő","",IF(Excel_BuiltIn__FilterDatabase__1[[#This Row],[Kor]]&gt;=18=AND(Excel_BuiltIn__FilterDatabase__1[[#This Row],[Kor]]&lt;=49),"Felnőtt ",""))</f>
        <v/>
      </c>
      <c r="J2161" s="34" t="str">
        <f>IF(L2161="Nő","",IF(Excel_BuiltIn__FilterDatabase__1[[#This Row],[Kor]]&gt;49=AND(Excel_BuiltIn__FilterDatabase__1[[#This Row],[Kor]]&lt;=59),"Senior ",""))</f>
        <v/>
      </c>
      <c r="K2161" s="34" t="str">
        <f>IF(L2161="Nő","",IF(Excel_BuiltIn__FilterDatabase__1[[#This Row],[Kor]]&gt;=60,"Super.s ",""))</f>
        <v xml:space="preserve">Super.s </v>
      </c>
      <c r="L2161" s="34" t="str">
        <f>IF(Excel_BuiltIn__FilterDatabase__1[[#This Row],[Nem]]="Nő","Lady","")</f>
        <v/>
      </c>
    </row>
    <row r="2162" spans="1:12" s="1" customFormat="1" ht="13.8">
      <c r="A2162" s="28">
        <v>6809</v>
      </c>
      <c r="B2162" s="28" t="s">
        <v>1845</v>
      </c>
      <c r="C2162" s="44" t="s">
        <v>2365</v>
      </c>
      <c r="D2162" s="45"/>
      <c r="E2162" s="33" t="str">
        <f>IF(D2162&gt;0,($N$2-Excel_BuiltIn__FilterDatabase__1[[#This Row],[Szül Év.Hó.Nap]])/365.25,"0")</f>
        <v>0</v>
      </c>
      <c r="F2162" s="40"/>
      <c r="G2162" s="34" t="str">
        <f>CONCATENATE(H2162,Excel_BuiltIn__FilterDatabase__1[[#This Row],[Felnőtt]],Excel_BuiltIn__FilterDatabase__1[[#This Row],[Senior]],Excel_BuiltIn__FilterDatabase__1[[#This Row],[Super.s]],L2162)</f>
        <v xml:space="preserve">Super.s </v>
      </c>
      <c r="H2162" s="34" t="str">
        <f>IF(L2162="Nő","",IF(Excel_BuiltIn__FilterDatabase__1[[#This Row],[Kor]]&gt;=1=AND(Excel_BuiltIn__FilterDatabase__1[[#This Row],[Kor]]&lt;18),"Junior ",""))</f>
        <v/>
      </c>
      <c r="I2162" s="34" t="str">
        <f>IF(L2162="Nő","",IF(Excel_BuiltIn__FilterDatabase__1[[#This Row],[Kor]]&gt;=18=AND(Excel_BuiltIn__FilterDatabase__1[[#This Row],[Kor]]&lt;=49),"Felnőtt ",""))</f>
        <v/>
      </c>
      <c r="J2162" s="34" t="str">
        <f>IF(L2162="Nő","",IF(Excel_BuiltIn__FilterDatabase__1[[#This Row],[Kor]]&gt;49=AND(Excel_BuiltIn__FilterDatabase__1[[#This Row],[Kor]]&lt;=59),"Senior ",""))</f>
        <v/>
      </c>
      <c r="K2162" s="34" t="str">
        <f>IF(L2162="Nő","",IF(Excel_BuiltIn__FilterDatabase__1[[#This Row],[Kor]]&gt;=60,"Super.s ",""))</f>
        <v xml:space="preserve">Super.s </v>
      </c>
      <c r="L2162" s="34" t="str">
        <f>IF(Excel_BuiltIn__FilterDatabase__1[[#This Row],[Nem]]="Nő","Lady","")</f>
        <v/>
      </c>
    </row>
    <row r="2163" spans="1:12" s="1" customFormat="1" ht="13.8">
      <c r="A2163" s="28">
        <v>6817</v>
      </c>
      <c r="B2163" s="28" t="s">
        <v>622</v>
      </c>
      <c r="C2163" s="44" t="s">
        <v>640</v>
      </c>
      <c r="D2163" s="45"/>
      <c r="E2163" s="33" t="str">
        <f>IF(D2163&gt;0,($N$2-Excel_BuiltIn__FilterDatabase__1[[#This Row],[Szül Év.Hó.Nap]])/365.25,"0")</f>
        <v>0</v>
      </c>
      <c r="F2163" s="40"/>
      <c r="G2163" s="34" t="str">
        <f>CONCATENATE(H2163,Excel_BuiltIn__FilterDatabase__1[[#This Row],[Felnőtt]],Excel_BuiltIn__FilterDatabase__1[[#This Row],[Senior]],Excel_BuiltIn__FilterDatabase__1[[#This Row],[Super.s]],L2163)</f>
        <v xml:space="preserve">Super.s </v>
      </c>
      <c r="H2163" s="34" t="str">
        <f>IF(L2163="Nő","",IF(Excel_BuiltIn__FilterDatabase__1[[#This Row],[Kor]]&gt;=1=AND(Excel_BuiltIn__FilterDatabase__1[[#This Row],[Kor]]&lt;18),"Junior ",""))</f>
        <v/>
      </c>
      <c r="I2163" s="34" t="str">
        <f>IF(L2163="Nő","",IF(Excel_BuiltIn__FilterDatabase__1[[#This Row],[Kor]]&gt;=18=AND(Excel_BuiltIn__FilterDatabase__1[[#This Row],[Kor]]&lt;=49),"Felnőtt ",""))</f>
        <v/>
      </c>
      <c r="J2163" s="34" t="str">
        <f>IF(L2163="Nő","",IF(Excel_BuiltIn__FilterDatabase__1[[#This Row],[Kor]]&gt;49=AND(Excel_BuiltIn__FilterDatabase__1[[#This Row],[Kor]]&lt;=59),"Senior ",""))</f>
        <v/>
      </c>
      <c r="K2163" s="34" t="str">
        <f>IF(L2163="Nő","",IF(Excel_BuiltIn__FilterDatabase__1[[#This Row],[Kor]]&gt;=60,"Super.s ",""))</f>
        <v xml:space="preserve">Super.s </v>
      </c>
      <c r="L2163" s="34" t="str">
        <f>IF(Excel_BuiltIn__FilterDatabase__1[[#This Row],[Nem]]="Nő","Lady","")</f>
        <v/>
      </c>
    </row>
    <row r="2164" spans="1:12" s="1" customFormat="1" ht="13.8">
      <c r="A2164" s="28">
        <v>6819</v>
      </c>
      <c r="B2164" s="28" t="s">
        <v>2759</v>
      </c>
      <c r="C2164" s="44" t="s">
        <v>87</v>
      </c>
      <c r="D2164" s="45"/>
      <c r="E2164" s="33" t="str">
        <f>IF(D2164&gt;0,($N$2-Excel_BuiltIn__FilterDatabase__1[[#This Row],[Szül Év.Hó.Nap]])/365.25,"0")</f>
        <v>0</v>
      </c>
      <c r="F2164" s="40"/>
      <c r="G2164" s="34" t="str">
        <f>CONCATENATE(H2164,Excel_BuiltIn__FilterDatabase__1[[#This Row],[Felnőtt]],Excel_BuiltIn__FilterDatabase__1[[#This Row],[Senior]],Excel_BuiltIn__FilterDatabase__1[[#This Row],[Super.s]],L2164)</f>
        <v xml:space="preserve">Super.s </v>
      </c>
      <c r="H2164" s="34" t="str">
        <f>IF(L2164="Nő","",IF(Excel_BuiltIn__FilterDatabase__1[[#This Row],[Kor]]&gt;=1=AND(Excel_BuiltIn__FilterDatabase__1[[#This Row],[Kor]]&lt;18),"Junior ",""))</f>
        <v/>
      </c>
      <c r="I2164" s="34" t="str">
        <f>IF(L2164="Nő","",IF(Excel_BuiltIn__FilterDatabase__1[[#This Row],[Kor]]&gt;=18=AND(Excel_BuiltIn__FilterDatabase__1[[#This Row],[Kor]]&lt;=49),"Felnőtt ",""))</f>
        <v/>
      </c>
      <c r="J2164" s="34" t="str">
        <f>IF(L2164="Nő","",IF(Excel_BuiltIn__FilterDatabase__1[[#This Row],[Kor]]&gt;49=AND(Excel_BuiltIn__FilterDatabase__1[[#This Row],[Kor]]&lt;=59),"Senior ",""))</f>
        <v/>
      </c>
      <c r="K2164" s="34" t="str">
        <f>IF(L2164="Nő","",IF(Excel_BuiltIn__FilterDatabase__1[[#This Row],[Kor]]&gt;=60,"Super.s ",""))</f>
        <v xml:space="preserve">Super.s </v>
      </c>
      <c r="L2164" s="34" t="str">
        <f>IF(Excel_BuiltIn__FilterDatabase__1[[#This Row],[Nem]]="Nő","Lady","")</f>
        <v/>
      </c>
    </row>
    <row r="2165" spans="1:12" s="1" customFormat="1" ht="13.8">
      <c r="A2165" s="28">
        <v>6820</v>
      </c>
      <c r="B2165" s="28" t="s">
        <v>2760</v>
      </c>
      <c r="C2165" s="44" t="s">
        <v>87</v>
      </c>
      <c r="D2165" s="45"/>
      <c r="E2165" s="33" t="str">
        <f>IF(D2165&gt;0,($N$2-Excel_BuiltIn__FilterDatabase__1[[#This Row],[Szül Év.Hó.Nap]])/365.25,"0")</f>
        <v>0</v>
      </c>
      <c r="F2165" s="40"/>
      <c r="G2165" s="34" t="str">
        <f>CONCATENATE(H2165,Excel_BuiltIn__FilterDatabase__1[[#This Row],[Felnőtt]],Excel_BuiltIn__FilterDatabase__1[[#This Row],[Senior]],Excel_BuiltIn__FilterDatabase__1[[#This Row],[Super.s]],L2165)</f>
        <v xml:space="preserve">Super.s </v>
      </c>
      <c r="H2165" s="34" t="str">
        <f>IF(L2165="Nő","",IF(Excel_BuiltIn__FilterDatabase__1[[#This Row],[Kor]]&gt;=1=AND(Excel_BuiltIn__FilterDatabase__1[[#This Row],[Kor]]&lt;18),"Junior ",""))</f>
        <v/>
      </c>
      <c r="I2165" s="34" t="str">
        <f>IF(L2165="Nő","",IF(Excel_BuiltIn__FilterDatabase__1[[#This Row],[Kor]]&gt;=18=AND(Excel_BuiltIn__FilterDatabase__1[[#This Row],[Kor]]&lt;=49),"Felnőtt ",""))</f>
        <v/>
      </c>
      <c r="J2165" s="34" t="str">
        <f>IF(L2165="Nő","",IF(Excel_BuiltIn__FilterDatabase__1[[#This Row],[Kor]]&gt;49=AND(Excel_BuiltIn__FilterDatabase__1[[#This Row],[Kor]]&lt;=59),"Senior ",""))</f>
        <v/>
      </c>
      <c r="K2165" s="34" t="str">
        <f>IF(L2165="Nő","",IF(Excel_BuiltIn__FilterDatabase__1[[#This Row],[Kor]]&gt;=60,"Super.s ",""))</f>
        <v xml:space="preserve">Super.s </v>
      </c>
      <c r="L2165" s="34" t="str">
        <f>IF(Excel_BuiltIn__FilterDatabase__1[[#This Row],[Nem]]="Nő","Lady","")</f>
        <v/>
      </c>
    </row>
    <row r="2166" spans="1:12" s="1" customFormat="1" ht="21">
      <c r="A2166" s="28">
        <v>6823</v>
      </c>
      <c r="B2166" s="28" t="s">
        <v>1846</v>
      </c>
      <c r="C2166" s="44" t="s">
        <v>977</v>
      </c>
      <c r="D2166" s="45"/>
      <c r="E2166" s="33" t="str">
        <f>IF(D2166&gt;0,($N$2-Excel_BuiltIn__FilterDatabase__1[[#This Row],[Szül Év.Hó.Nap]])/365.25,"0")</f>
        <v>0</v>
      </c>
      <c r="F2166" s="40"/>
      <c r="G2166" s="34" t="str">
        <f>CONCATENATE(H2166,Excel_BuiltIn__FilterDatabase__1[[#This Row],[Felnőtt]],Excel_BuiltIn__FilterDatabase__1[[#This Row],[Senior]],Excel_BuiltIn__FilterDatabase__1[[#This Row],[Super.s]],L2166)</f>
        <v xml:space="preserve">Super.s </v>
      </c>
      <c r="H2166" s="34" t="str">
        <f>IF(L2166="Nő","",IF(Excel_BuiltIn__FilterDatabase__1[[#This Row],[Kor]]&gt;=1=AND(Excel_BuiltIn__FilterDatabase__1[[#This Row],[Kor]]&lt;18),"Junior ",""))</f>
        <v/>
      </c>
      <c r="I2166" s="34" t="str">
        <f>IF(L2166="Nő","",IF(Excel_BuiltIn__FilterDatabase__1[[#This Row],[Kor]]&gt;=18=AND(Excel_BuiltIn__FilterDatabase__1[[#This Row],[Kor]]&lt;=49),"Felnőtt ",""))</f>
        <v/>
      </c>
      <c r="J2166" s="34" t="str">
        <f>IF(L2166="Nő","",IF(Excel_BuiltIn__FilterDatabase__1[[#This Row],[Kor]]&gt;49=AND(Excel_BuiltIn__FilterDatabase__1[[#This Row],[Kor]]&lt;=59),"Senior ",""))</f>
        <v/>
      </c>
      <c r="K2166" s="34" t="str">
        <f>IF(L2166="Nő","",IF(Excel_BuiltIn__FilterDatabase__1[[#This Row],[Kor]]&gt;=60,"Super.s ",""))</f>
        <v xml:space="preserve">Super.s </v>
      </c>
      <c r="L2166" s="34" t="str">
        <f>IF(Excel_BuiltIn__FilterDatabase__1[[#This Row],[Nem]]="Nő","Lady","")</f>
        <v/>
      </c>
    </row>
    <row r="2167" spans="1:12" s="1" customFormat="1" ht="13.8">
      <c r="A2167" s="28">
        <v>6824</v>
      </c>
      <c r="B2167" s="28" t="s">
        <v>364</v>
      </c>
      <c r="C2167" s="44" t="s">
        <v>114</v>
      </c>
      <c r="D2167" s="45"/>
      <c r="E2167" s="33" t="str">
        <f>IF(D2167&gt;0,($N$2-Excel_BuiltIn__FilterDatabase__1[[#This Row],[Szül Év.Hó.Nap]])/365.25,"0")</f>
        <v>0</v>
      </c>
      <c r="F2167" s="40"/>
      <c r="G2167" s="34" t="str">
        <f>CONCATENATE(H2167,Excel_BuiltIn__FilterDatabase__1[[#This Row],[Felnőtt]],Excel_BuiltIn__FilterDatabase__1[[#This Row],[Senior]],Excel_BuiltIn__FilterDatabase__1[[#This Row],[Super.s]],L2167)</f>
        <v xml:space="preserve">Super.s </v>
      </c>
      <c r="H2167" s="34" t="str">
        <f>IF(L2167="Nő","",IF(Excel_BuiltIn__FilterDatabase__1[[#This Row],[Kor]]&gt;=1=AND(Excel_BuiltIn__FilterDatabase__1[[#This Row],[Kor]]&lt;18),"Junior ",""))</f>
        <v/>
      </c>
      <c r="I2167" s="34" t="str">
        <f>IF(L2167="Nő","",IF(Excel_BuiltIn__FilterDatabase__1[[#This Row],[Kor]]&gt;=18=AND(Excel_BuiltIn__FilterDatabase__1[[#This Row],[Kor]]&lt;=49),"Felnőtt ",""))</f>
        <v/>
      </c>
      <c r="J2167" s="34" t="str">
        <f>IF(L2167="Nő","",IF(Excel_BuiltIn__FilterDatabase__1[[#This Row],[Kor]]&gt;49=AND(Excel_BuiltIn__FilterDatabase__1[[#This Row],[Kor]]&lt;=59),"Senior ",""))</f>
        <v/>
      </c>
      <c r="K2167" s="34" t="str">
        <f>IF(L2167="Nő","",IF(Excel_BuiltIn__FilterDatabase__1[[#This Row],[Kor]]&gt;=60,"Super.s ",""))</f>
        <v xml:space="preserve">Super.s </v>
      </c>
      <c r="L2167" s="34" t="str">
        <f>IF(Excel_BuiltIn__FilterDatabase__1[[#This Row],[Nem]]="Nő","Lady","")</f>
        <v/>
      </c>
    </row>
    <row r="2168" spans="1:12" s="1" customFormat="1" ht="27.6">
      <c r="A2168" s="28">
        <v>6825</v>
      </c>
      <c r="B2168" s="28" t="s">
        <v>2761</v>
      </c>
      <c r="C2168" s="44" t="s">
        <v>1002</v>
      </c>
      <c r="D2168" s="45"/>
      <c r="E2168" s="33" t="str">
        <f>IF(D2168&gt;0,($N$2-Excel_BuiltIn__FilterDatabase__1[[#This Row],[Szül Év.Hó.Nap]])/365.25,"0")</f>
        <v>0</v>
      </c>
      <c r="F2168" s="40"/>
      <c r="G2168" s="34" t="str">
        <f>CONCATENATE(H2168,Excel_BuiltIn__FilterDatabase__1[[#This Row],[Felnőtt]],Excel_BuiltIn__FilterDatabase__1[[#This Row],[Senior]],Excel_BuiltIn__FilterDatabase__1[[#This Row],[Super.s]],L2168)</f>
        <v xml:space="preserve">Super.s </v>
      </c>
      <c r="H2168" s="34" t="str">
        <f>IF(L2168="Nő","",IF(Excel_BuiltIn__FilterDatabase__1[[#This Row],[Kor]]&gt;=1=AND(Excel_BuiltIn__FilterDatabase__1[[#This Row],[Kor]]&lt;18),"Junior ",""))</f>
        <v/>
      </c>
      <c r="I2168" s="34" t="str">
        <f>IF(L2168="Nő","",IF(Excel_BuiltIn__FilterDatabase__1[[#This Row],[Kor]]&gt;=18=AND(Excel_BuiltIn__FilterDatabase__1[[#This Row],[Kor]]&lt;=49),"Felnőtt ",""))</f>
        <v/>
      </c>
      <c r="J2168" s="34" t="str">
        <f>IF(L2168="Nő","",IF(Excel_BuiltIn__FilterDatabase__1[[#This Row],[Kor]]&gt;49=AND(Excel_BuiltIn__FilterDatabase__1[[#This Row],[Kor]]&lt;=59),"Senior ",""))</f>
        <v/>
      </c>
      <c r="K2168" s="34" t="str">
        <f>IF(L2168="Nő","",IF(Excel_BuiltIn__FilterDatabase__1[[#This Row],[Kor]]&gt;=60,"Super.s ",""))</f>
        <v xml:space="preserve">Super.s </v>
      </c>
      <c r="L2168" s="34" t="str">
        <f>IF(Excel_BuiltIn__FilterDatabase__1[[#This Row],[Nem]]="Nő","Lady","")</f>
        <v/>
      </c>
    </row>
    <row r="2169" spans="1:12" s="1" customFormat="1" ht="13.8">
      <c r="A2169" s="28">
        <v>6828</v>
      </c>
      <c r="B2169" s="28" t="s">
        <v>1298</v>
      </c>
      <c r="C2169" s="44" t="s">
        <v>959</v>
      </c>
      <c r="D2169" s="45"/>
      <c r="E2169" s="33" t="str">
        <f>IF(D2169&gt;0,($N$2-Excel_BuiltIn__FilterDatabase__1[[#This Row],[Szül Év.Hó.Nap]])/365.25,"0")</f>
        <v>0</v>
      </c>
      <c r="F2169" s="40"/>
      <c r="G2169" s="34" t="str">
        <f>CONCATENATE(H2169,Excel_BuiltIn__FilterDatabase__1[[#This Row],[Felnőtt]],Excel_BuiltIn__FilterDatabase__1[[#This Row],[Senior]],Excel_BuiltIn__FilterDatabase__1[[#This Row],[Super.s]],L2169)</f>
        <v xml:space="preserve">Super.s </v>
      </c>
      <c r="H2169" s="34" t="str">
        <f>IF(L2169="Nő","",IF(Excel_BuiltIn__FilterDatabase__1[[#This Row],[Kor]]&gt;=1=AND(Excel_BuiltIn__FilterDatabase__1[[#This Row],[Kor]]&lt;18),"Junior ",""))</f>
        <v/>
      </c>
      <c r="I2169" s="34" t="str">
        <f>IF(L2169="Nő","",IF(Excel_BuiltIn__FilterDatabase__1[[#This Row],[Kor]]&gt;=18=AND(Excel_BuiltIn__FilterDatabase__1[[#This Row],[Kor]]&lt;=49),"Felnőtt ",""))</f>
        <v/>
      </c>
      <c r="J2169" s="34" t="str">
        <f>IF(L2169="Nő","",IF(Excel_BuiltIn__FilterDatabase__1[[#This Row],[Kor]]&gt;49=AND(Excel_BuiltIn__FilterDatabase__1[[#This Row],[Kor]]&lt;=59),"Senior ",""))</f>
        <v/>
      </c>
      <c r="K2169" s="34" t="str">
        <f>IF(L2169="Nő","",IF(Excel_BuiltIn__FilterDatabase__1[[#This Row],[Kor]]&gt;=60,"Super.s ",""))</f>
        <v xml:space="preserve">Super.s </v>
      </c>
      <c r="L2169" s="34" t="str">
        <f>IF(Excel_BuiltIn__FilterDatabase__1[[#This Row],[Nem]]="Nő","Lady","")</f>
        <v/>
      </c>
    </row>
    <row r="2170" spans="1:12" s="1" customFormat="1" ht="13.8">
      <c r="A2170" s="28">
        <v>6829</v>
      </c>
      <c r="B2170" s="28" t="s">
        <v>1847</v>
      </c>
      <c r="C2170" s="44" t="s">
        <v>589</v>
      </c>
      <c r="D2170" s="45"/>
      <c r="E2170" s="33" t="str">
        <f>IF(D2170&gt;0,($N$2-Excel_BuiltIn__FilterDatabase__1[[#This Row],[Szül Év.Hó.Nap]])/365.25,"0")</f>
        <v>0</v>
      </c>
      <c r="F2170" s="40"/>
      <c r="G2170" s="34" t="str">
        <f>CONCATENATE(H2170,Excel_BuiltIn__FilterDatabase__1[[#This Row],[Felnőtt]],Excel_BuiltIn__FilterDatabase__1[[#This Row],[Senior]],Excel_BuiltIn__FilterDatabase__1[[#This Row],[Super.s]],L2170)</f>
        <v xml:space="preserve">Super.s </v>
      </c>
      <c r="H2170" s="34" t="str">
        <f>IF(L2170="Nő","",IF(Excel_BuiltIn__FilterDatabase__1[[#This Row],[Kor]]&gt;=1=AND(Excel_BuiltIn__FilterDatabase__1[[#This Row],[Kor]]&lt;18),"Junior ",""))</f>
        <v/>
      </c>
      <c r="I2170" s="34" t="str">
        <f>IF(L2170="Nő","",IF(Excel_BuiltIn__FilterDatabase__1[[#This Row],[Kor]]&gt;=18=AND(Excel_BuiltIn__FilterDatabase__1[[#This Row],[Kor]]&lt;=49),"Felnőtt ",""))</f>
        <v/>
      </c>
      <c r="J2170" s="34" t="str">
        <f>IF(L2170="Nő","",IF(Excel_BuiltIn__FilterDatabase__1[[#This Row],[Kor]]&gt;49=AND(Excel_BuiltIn__FilterDatabase__1[[#This Row],[Kor]]&lt;=59),"Senior ",""))</f>
        <v/>
      </c>
      <c r="K2170" s="34" t="str">
        <f>IF(L2170="Nő","",IF(Excel_BuiltIn__FilterDatabase__1[[#This Row],[Kor]]&gt;=60,"Super.s ",""))</f>
        <v xml:space="preserve">Super.s </v>
      </c>
      <c r="L2170" s="34" t="str">
        <f>IF(Excel_BuiltIn__FilterDatabase__1[[#This Row],[Nem]]="Nő","Lady","")</f>
        <v/>
      </c>
    </row>
    <row r="2171" spans="1:12" s="1" customFormat="1" ht="13.8">
      <c r="A2171" s="28">
        <v>6830</v>
      </c>
      <c r="B2171" s="28" t="s">
        <v>1848</v>
      </c>
      <c r="C2171" s="44" t="s">
        <v>109</v>
      </c>
      <c r="D2171" s="45"/>
      <c r="E2171" s="33" t="str">
        <f>IF(D2171&gt;0,($N$2-Excel_BuiltIn__FilterDatabase__1[[#This Row],[Szül Év.Hó.Nap]])/365.25,"0")</f>
        <v>0</v>
      </c>
      <c r="F2171" s="40"/>
      <c r="G2171" s="34" t="str">
        <f>CONCATENATE(H2171,Excel_BuiltIn__FilterDatabase__1[[#This Row],[Felnőtt]],Excel_BuiltIn__FilterDatabase__1[[#This Row],[Senior]],Excel_BuiltIn__FilterDatabase__1[[#This Row],[Super.s]],L2171)</f>
        <v xml:space="preserve">Super.s </v>
      </c>
      <c r="H2171" s="34" t="str">
        <f>IF(L2171="Nő","",IF(Excel_BuiltIn__FilterDatabase__1[[#This Row],[Kor]]&gt;=1=AND(Excel_BuiltIn__FilterDatabase__1[[#This Row],[Kor]]&lt;18),"Junior ",""))</f>
        <v/>
      </c>
      <c r="I2171" s="34" t="str">
        <f>IF(L2171="Nő","",IF(Excel_BuiltIn__FilterDatabase__1[[#This Row],[Kor]]&gt;=18=AND(Excel_BuiltIn__FilterDatabase__1[[#This Row],[Kor]]&lt;=49),"Felnőtt ",""))</f>
        <v/>
      </c>
      <c r="J2171" s="34" t="str">
        <f>IF(L2171="Nő","",IF(Excel_BuiltIn__FilterDatabase__1[[#This Row],[Kor]]&gt;49=AND(Excel_BuiltIn__FilterDatabase__1[[#This Row],[Kor]]&lt;=59),"Senior ",""))</f>
        <v/>
      </c>
      <c r="K2171" s="34" t="str">
        <f>IF(L2171="Nő","",IF(Excel_BuiltIn__FilterDatabase__1[[#This Row],[Kor]]&gt;=60,"Super.s ",""))</f>
        <v xml:space="preserve">Super.s </v>
      </c>
      <c r="L2171" s="34" t="str">
        <f>IF(Excel_BuiltIn__FilterDatabase__1[[#This Row],[Nem]]="Nő","Lady","")</f>
        <v/>
      </c>
    </row>
    <row r="2172" spans="1:12" s="1" customFormat="1" ht="27.6">
      <c r="A2172" s="28">
        <v>6839</v>
      </c>
      <c r="B2172" s="28" t="s">
        <v>2762</v>
      </c>
      <c r="C2172" s="44" t="s">
        <v>27</v>
      </c>
      <c r="D2172" s="45"/>
      <c r="E2172" s="33" t="str">
        <f>IF(D2172&gt;0,($N$2-Excel_BuiltIn__FilterDatabase__1[[#This Row],[Szül Év.Hó.Nap]])/365.25,"0")</f>
        <v>0</v>
      </c>
      <c r="F2172" s="40"/>
      <c r="G2172" s="34" t="str">
        <f>CONCATENATE(H2172,Excel_BuiltIn__FilterDatabase__1[[#This Row],[Felnőtt]],Excel_BuiltIn__FilterDatabase__1[[#This Row],[Senior]],Excel_BuiltIn__FilterDatabase__1[[#This Row],[Super.s]],L2172)</f>
        <v xml:space="preserve">Super.s </v>
      </c>
      <c r="H2172" s="34" t="str">
        <f>IF(L2172="Nő","",IF(Excel_BuiltIn__FilterDatabase__1[[#This Row],[Kor]]&gt;=1=AND(Excel_BuiltIn__FilterDatabase__1[[#This Row],[Kor]]&lt;18),"Junior ",""))</f>
        <v/>
      </c>
      <c r="I2172" s="34" t="str">
        <f>IF(L2172="Nő","",IF(Excel_BuiltIn__FilterDatabase__1[[#This Row],[Kor]]&gt;=18=AND(Excel_BuiltIn__FilterDatabase__1[[#This Row],[Kor]]&lt;=49),"Felnőtt ",""))</f>
        <v/>
      </c>
      <c r="J2172" s="34" t="str">
        <f>IF(L2172="Nő","",IF(Excel_BuiltIn__FilterDatabase__1[[#This Row],[Kor]]&gt;49=AND(Excel_BuiltIn__FilterDatabase__1[[#This Row],[Kor]]&lt;=59),"Senior ",""))</f>
        <v/>
      </c>
      <c r="K2172" s="34" t="str">
        <f>IF(L2172="Nő","",IF(Excel_BuiltIn__FilterDatabase__1[[#This Row],[Kor]]&gt;=60,"Super.s ",""))</f>
        <v xml:space="preserve">Super.s </v>
      </c>
      <c r="L2172" s="34" t="str">
        <f>IF(Excel_BuiltIn__FilterDatabase__1[[#This Row],[Nem]]="Nő","Lady","")</f>
        <v/>
      </c>
    </row>
    <row r="2173" spans="1:12" s="1" customFormat="1" ht="27.6">
      <c r="A2173" s="28">
        <v>6840</v>
      </c>
      <c r="B2173" s="28" t="s">
        <v>2763</v>
      </c>
      <c r="C2173" s="44" t="s">
        <v>87</v>
      </c>
      <c r="D2173" s="45"/>
      <c r="E2173" s="33" t="str">
        <f>IF(D2173&gt;0,($N$2-Excel_BuiltIn__FilterDatabase__1[[#This Row],[Szül Év.Hó.Nap]])/365.25,"0")</f>
        <v>0</v>
      </c>
      <c r="F2173" s="40"/>
      <c r="G2173" s="34" t="str">
        <f>CONCATENATE(H2173,Excel_BuiltIn__FilterDatabase__1[[#This Row],[Felnőtt]],Excel_BuiltIn__FilterDatabase__1[[#This Row],[Senior]],Excel_BuiltIn__FilterDatabase__1[[#This Row],[Super.s]],L2173)</f>
        <v xml:space="preserve">Super.s </v>
      </c>
      <c r="H2173" s="34" t="str">
        <f>IF(L2173="Nő","",IF(Excel_BuiltIn__FilterDatabase__1[[#This Row],[Kor]]&gt;=1=AND(Excel_BuiltIn__FilterDatabase__1[[#This Row],[Kor]]&lt;18),"Junior ",""))</f>
        <v/>
      </c>
      <c r="I2173" s="34" t="str">
        <f>IF(L2173="Nő","",IF(Excel_BuiltIn__FilterDatabase__1[[#This Row],[Kor]]&gt;=18=AND(Excel_BuiltIn__FilterDatabase__1[[#This Row],[Kor]]&lt;=49),"Felnőtt ",""))</f>
        <v/>
      </c>
      <c r="J2173" s="34" t="str">
        <f>IF(L2173="Nő","",IF(Excel_BuiltIn__FilterDatabase__1[[#This Row],[Kor]]&gt;49=AND(Excel_BuiltIn__FilterDatabase__1[[#This Row],[Kor]]&lt;=59),"Senior ",""))</f>
        <v/>
      </c>
      <c r="K2173" s="34" t="str">
        <f>IF(L2173="Nő","",IF(Excel_BuiltIn__FilterDatabase__1[[#This Row],[Kor]]&gt;=60,"Super.s ",""))</f>
        <v xml:space="preserve">Super.s </v>
      </c>
      <c r="L2173" s="34" t="str">
        <f>IF(Excel_BuiltIn__FilterDatabase__1[[#This Row],[Nem]]="Nő","Lady","")</f>
        <v/>
      </c>
    </row>
    <row r="2174" spans="1:12" s="1" customFormat="1" ht="13.8">
      <c r="A2174" s="28">
        <v>6845</v>
      </c>
      <c r="B2174" s="28" t="s">
        <v>1849</v>
      </c>
      <c r="C2174" s="44" t="s">
        <v>114</v>
      </c>
      <c r="D2174" s="45"/>
      <c r="E2174" s="33" t="str">
        <f>IF(D2174&gt;0,($N$2-Excel_BuiltIn__FilterDatabase__1[[#This Row],[Szül Év.Hó.Nap]])/365.25,"0")</f>
        <v>0</v>
      </c>
      <c r="F2174" s="40"/>
      <c r="G2174" s="34" t="str">
        <f>CONCATENATE(H2174,Excel_BuiltIn__FilterDatabase__1[[#This Row],[Felnőtt]],Excel_BuiltIn__FilterDatabase__1[[#This Row],[Senior]],Excel_BuiltIn__FilterDatabase__1[[#This Row],[Super.s]],L2174)</f>
        <v xml:space="preserve">Super.s </v>
      </c>
      <c r="H2174" s="34" t="str">
        <f>IF(L2174="Nő","",IF(Excel_BuiltIn__FilterDatabase__1[[#This Row],[Kor]]&gt;=1=AND(Excel_BuiltIn__FilterDatabase__1[[#This Row],[Kor]]&lt;18),"Junior ",""))</f>
        <v/>
      </c>
      <c r="I2174" s="34" t="str">
        <f>IF(L2174="Nő","",IF(Excel_BuiltIn__FilterDatabase__1[[#This Row],[Kor]]&gt;=18=AND(Excel_BuiltIn__FilterDatabase__1[[#This Row],[Kor]]&lt;=49),"Felnőtt ",""))</f>
        <v/>
      </c>
      <c r="J2174" s="34" t="str">
        <f>IF(L2174="Nő","",IF(Excel_BuiltIn__FilterDatabase__1[[#This Row],[Kor]]&gt;49=AND(Excel_BuiltIn__FilterDatabase__1[[#This Row],[Kor]]&lt;=59),"Senior ",""))</f>
        <v/>
      </c>
      <c r="K2174" s="34" t="str">
        <f>IF(L2174="Nő","",IF(Excel_BuiltIn__FilterDatabase__1[[#This Row],[Kor]]&gt;=60,"Super.s ",""))</f>
        <v xml:space="preserve">Super.s </v>
      </c>
      <c r="L2174" s="34" t="str">
        <f>IF(Excel_BuiltIn__FilterDatabase__1[[#This Row],[Nem]]="Nő","Lady","")</f>
        <v/>
      </c>
    </row>
    <row r="2175" spans="1:12" s="1" customFormat="1" ht="13.8">
      <c r="A2175" s="28">
        <v>6847</v>
      </c>
      <c r="B2175" s="28" t="s">
        <v>62</v>
      </c>
      <c r="C2175" s="44" t="s">
        <v>950</v>
      </c>
      <c r="D2175" s="45"/>
      <c r="E2175" s="33" t="str">
        <f>IF(D2175&gt;0,($N$2-Excel_BuiltIn__FilterDatabase__1[[#This Row],[Szül Év.Hó.Nap]])/365.25,"0")</f>
        <v>0</v>
      </c>
      <c r="F2175" s="40"/>
      <c r="G2175" s="34" t="str">
        <f>CONCATENATE(H2175,Excel_BuiltIn__FilterDatabase__1[[#This Row],[Felnőtt]],Excel_BuiltIn__FilterDatabase__1[[#This Row],[Senior]],Excel_BuiltIn__FilterDatabase__1[[#This Row],[Super.s]],L2175)</f>
        <v xml:space="preserve">Super.s </v>
      </c>
      <c r="H2175" s="34" t="str">
        <f>IF(L2175="Nő","",IF(Excel_BuiltIn__FilterDatabase__1[[#This Row],[Kor]]&gt;=1=AND(Excel_BuiltIn__FilterDatabase__1[[#This Row],[Kor]]&lt;18),"Junior ",""))</f>
        <v/>
      </c>
      <c r="I2175" s="34" t="str">
        <f>IF(L2175="Nő","",IF(Excel_BuiltIn__FilterDatabase__1[[#This Row],[Kor]]&gt;=18=AND(Excel_BuiltIn__FilterDatabase__1[[#This Row],[Kor]]&lt;=49),"Felnőtt ",""))</f>
        <v/>
      </c>
      <c r="J2175" s="34" t="str">
        <f>IF(L2175="Nő","",IF(Excel_BuiltIn__FilterDatabase__1[[#This Row],[Kor]]&gt;49=AND(Excel_BuiltIn__FilterDatabase__1[[#This Row],[Kor]]&lt;=59),"Senior ",""))</f>
        <v/>
      </c>
      <c r="K2175" s="34" t="str">
        <f>IF(L2175="Nő","",IF(Excel_BuiltIn__FilterDatabase__1[[#This Row],[Kor]]&gt;=60,"Super.s ",""))</f>
        <v xml:space="preserve">Super.s </v>
      </c>
      <c r="L2175" s="34" t="str">
        <f>IF(Excel_BuiltIn__FilterDatabase__1[[#This Row],[Nem]]="Nő","Lady","")</f>
        <v/>
      </c>
    </row>
    <row r="2176" spans="1:12" s="1" customFormat="1" ht="13.8">
      <c r="A2176" s="28">
        <v>6851</v>
      </c>
      <c r="B2176" s="28" t="s">
        <v>1184</v>
      </c>
      <c r="C2176" s="44" t="s">
        <v>1004</v>
      </c>
      <c r="D2176" s="45"/>
      <c r="E2176" s="33" t="str">
        <f>IF(D2176&gt;0,($N$2-Excel_BuiltIn__FilterDatabase__1[[#This Row],[Szül Év.Hó.Nap]])/365.25,"0")</f>
        <v>0</v>
      </c>
      <c r="F2176" s="40"/>
      <c r="G2176" s="34" t="str">
        <f>CONCATENATE(H2176,Excel_BuiltIn__FilterDatabase__1[[#This Row],[Felnőtt]],Excel_BuiltIn__FilterDatabase__1[[#This Row],[Senior]],Excel_BuiltIn__FilterDatabase__1[[#This Row],[Super.s]],L2176)</f>
        <v xml:space="preserve">Super.s </v>
      </c>
      <c r="H2176" s="34" t="str">
        <f>IF(L2176="Nő","",IF(Excel_BuiltIn__FilterDatabase__1[[#This Row],[Kor]]&gt;=1=AND(Excel_BuiltIn__FilterDatabase__1[[#This Row],[Kor]]&lt;18),"Junior ",""))</f>
        <v/>
      </c>
      <c r="I2176" s="34" t="str">
        <f>IF(L2176="Nő","",IF(Excel_BuiltIn__FilterDatabase__1[[#This Row],[Kor]]&gt;=18=AND(Excel_BuiltIn__FilterDatabase__1[[#This Row],[Kor]]&lt;=49),"Felnőtt ",""))</f>
        <v/>
      </c>
      <c r="J2176" s="34" t="str">
        <f>IF(L2176="Nő","",IF(Excel_BuiltIn__FilterDatabase__1[[#This Row],[Kor]]&gt;49=AND(Excel_BuiltIn__FilterDatabase__1[[#This Row],[Kor]]&lt;=59),"Senior ",""))</f>
        <v/>
      </c>
      <c r="K2176" s="34" t="str">
        <f>IF(L2176="Nő","",IF(Excel_BuiltIn__FilterDatabase__1[[#This Row],[Kor]]&gt;=60,"Super.s ",""))</f>
        <v xml:space="preserve">Super.s </v>
      </c>
      <c r="L2176" s="34" t="str">
        <f>IF(Excel_BuiltIn__FilterDatabase__1[[#This Row],[Nem]]="Nő","Lady","")</f>
        <v/>
      </c>
    </row>
    <row r="2177" spans="1:12" s="1" customFormat="1" ht="13.8">
      <c r="A2177" s="28">
        <v>6856</v>
      </c>
      <c r="B2177" s="28" t="s">
        <v>1850</v>
      </c>
      <c r="C2177" s="44" t="s">
        <v>2364</v>
      </c>
      <c r="D2177" s="45"/>
      <c r="E2177" s="33" t="str">
        <f>IF(D2177&gt;0,($N$2-Excel_BuiltIn__FilterDatabase__1[[#This Row],[Szül Év.Hó.Nap]])/365.25,"0")</f>
        <v>0</v>
      </c>
      <c r="F2177" s="40"/>
      <c r="G2177" s="34" t="str">
        <f>CONCATENATE(H2177,Excel_BuiltIn__FilterDatabase__1[[#This Row],[Felnőtt]],Excel_BuiltIn__FilterDatabase__1[[#This Row],[Senior]],Excel_BuiltIn__FilterDatabase__1[[#This Row],[Super.s]],L2177)</f>
        <v xml:space="preserve">Super.s </v>
      </c>
      <c r="H2177" s="34" t="str">
        <f>IF(L2177="Nő","",IF(Excel_BuiltIn__FilterDatabase__1[[#This Row],[Kor]]&gt;=1=AND(Excel_BuiltIn__FilterDatabase__1[[#This Row],[Kor]]&lt;18),"Junior ",""))</f>
        <v/>
      </c>
      <c r="I2177" s="34" t="str">
        <f>IF(L2177="Nő","",IF(Excel_BuiltIn__FilterDatabase__1[[#This Row],[Kor]]&gt;=18=AND(Excel_BuiltIn__FilterDatabase__1[[#This Row],[Kor]]&lt;=49),"Felnőtt ",""))</f>
        <v/>
      </c>
      <c r="J2177" s="34" t="str">
        <f>IF(L2177="Nő","",IF(Excel_BuiltIn__FilterDatabase__1[[#This Row],[Kor]]&gt;49=AND(Excel_BuiltIn__FilterDatabase__1[[#This Row],[Kor]]&lt;=59),"Senior ",""))</f>
        <v/>
      </c>
      <c r="K2177" s="34" t="str">
        <f>IF(L2177="Nő","",IF(Excel_BuiltIn__FilterDatabase__1[[#This Row],[Kor]]&gt;=60,"Super.s ",""))</f>
        <v xml:space="preserve">Super.s </v>
      </c>
      <c r="L2177" s="34" t="str">
        <f>IF(Excel_BuiltIn__FilterDatabase__1[[#This Row],[Nem]]="Nő","Lady","")</f>
        <v/>
      </c>
    </row>
    <row r="2178" spans="1:12" s="1" customFormat="1" ht="13.8">
      <c r="A2178" s="28">
        <v>6857</v>
      </c>
      <c r="B2178" s="28" t="s">
        <v>1851</v>
      </c>
      <c r="C2178" s="44" t="s">
        <v>85</v>
      </c>
      <c r="D2178" s="45"/>
      <c r="E2178" s="33" t="str">
        <f>IF(D2178&gt;0,($N$2-Excel_BuiltIn__FilterDatabase__1[[#This Row],[Szül Év.Hó.Nap]])/365.25,"0")</f>
        <v>0</v>
      </c>
      <c r="F2178" s="40"/>
      <c r="G2178" s="34" t="str">
        <f>CONCATENATE(H2178,Excel_BuiltIn__FilterDatabase__1[[#This Row],[Felnőtt]],Excel_BuiltIn__FilterDatabase__1[[#This Row],[Senior]],Excel_BuiltIn__FilterDatabase__1[[#This Row],[Super.s]],L2178)</f>
        <v xml:space="preserve">Super.s </v>
      </c>
      <c r="H2178" s="34" t="str">
        <f>IF(L2178="Nő","",IF(Excel_BuiltIn__FilterDatabase__1[[#This Row],[Kor]]&gt;=1=AND(Excel_BuiltIn__FilterDatabase__1[[#This Row],[Kor]]&lt;18),"Junior ",""))</f>
        <v/>
      </c>
      <c r="I2178" s="34" t="str">
        <f>IF(L2178="Nő","",IF(Excel_BuiltIn__FilterDatabase__1[[#This Row],[Kor]]&gt;=18=AND(Excel_BuiltIn__FilterDatabase__1[[#This Row],[Kor]]&lt;=49),"Felnőtt ",""))</f>
        <v/>
      </c>
      <c r="J2178" s="34" t="str">
        <f>IF(L2178="Nő","",IF(Excel_BuiltIn__FilterDatabase__1[[#This Row],[Kor]]&gt;49=AND(Excel_BuiltIn__FilterDatabase__1[[#This Row],[Kor]]&lt;=59),"Senior ",""))</f>
        <v/>
      </c>
      <c r="K2178" s="34" t="str">
        <f>IF(L2178="Nő","",IF(Excel_BuiltIn__FilterDatabase__1[[#This Row],[Kor]]&gt;=60,"Super.s ",""))</f>
        <v xml:space="preserve">Super.s </v>
      </c>
      <c r="L2178" s="34" t="str">
        <f>IF(Excel_BuiltIn__FilterDatabase__1[[#This Row],[Nem]]="Nő","Lady","")</f>
        <v/>
      </c>
    </row>
    <row r="2179" spans="1:12" s="1" customFormat="1" ht="13.8">
      <c r="A2179" s="28">
        <v>6858</v>
      </c>
      <c r="B2179" s="28" t="s">
        <v>1511</v>
      </c>
      <c r="C2179" s="44" t="s">
        <v>114</v>
      </c>
      <c r="D2179" s="45"/>
      <c r="E2179" s="33" t="str">
        <f>IF(D2179&gt;0,($N$2-Excel_BuiltIn__FilterDatabase__1[[#This Row],[Szül Év.Hó.Nap]])/365.25,"0")</f>
        <v>0</v>
      </c>
      <c r="F2179" s="40"/>
      <c r="G2179" s="34" t="str">
        <f>CONCATENATE(H2179,Excel_BuiltIn__FilterDatabase__1[[#This Row],[Felnőtt]],Excel_BuiltIn__FilterDatabase__1[[#This Row],[Senior]],Excel_BuiltIn__FilterDatabase__1[[#This Row],[Super.s]],L2179)</f>
        <v xml:space="preserve">Super.s </v>
      </c>
      <c r="H2179" s="34" t="str">
        <f>IF(L2179="Nő","",IF(Excel_BuiltIn__FilterDatabase__1[[#This Row],[Kor]]&gt;=1=AND(Excel_BuiltIn__FilterDatabase__1[[#This Row],[Kor]]&lt;18),"Junior ",""))</f>
        <v/>
      </c>
      <c r="I2179" s="34" t="str">
        <f>IF(L2179="Nő","",IF(Excel_BuiltIn__FilterDatabase__1[[#This Row],[Kor]]&gt;=18=AND(Excel_BuiltIn__FilterDatabase__1[[#This Row],[Kor]]&lt;=49),"Felnőtt ",""))</f>
        <v/>
      </c>
      <c r="J2179" s="34" t="str">
        <f>IF(L2179="Nő","",IF(Excel_BuiltIn__FilterDatabase__1[[#This Row],[Kor]]&gt;49=AND(Excel_BuiltIn__FilterDatabase__1[[#This Row],[Kor]]&lt;=59),"Senior ",""))</f>
        <v/>
      </c>
      <c r="K2179" s="34" t="str">
        <f>IF(L2179="Nő","",IF(Excel_BuiltIn__FilterDatabase__1[[#This Row],[Kor]]&gt;=60,"Super.s ",""))</f>
        <v xml:space="preserve">Super.s </v>
      </c>
      <c r="L2179" s="34" t="str">
        <f>IF(Excel_BuiltIn__FilterDatabase__1[[#This Row],[Nem]]="Nő","Lady","")</f>
        <v/>
      </c>
    </row>
    <row r="2180" spans="1:12" s="1" customFormat="1" ht="13.8">
      <c r="A2180" s="28">
        <v>6859</v>
      </c>
      <c r="B2180" s="28" t="s">
        <v>1852</v>
      </c>
      <c r="C2180" s="44" t="s">
        <v>318</v>
      </c>
      <c r="D2180" s="45"/>
      <c r="E2180" s="33" t="str">
        <f>IF(D2180&gt;0,($N$2-Excel_BuiltIn__FilterDatabase__1[[#This Row],[Szül Év.Hó.Nap]])/365.25,"0")</f>
        <v>0</v>
      </c>
      <c r="F2180" s="40"/>
      <c r="G2180" s="34" t="str">
        <f>CONCATENATE(H2180,Excel_BuiltIn__FilterDatabase__1[[#This Row],[Felnőtt]],Excel_BuiltIn__FilterDatabase__1[[#This Row],[Senior]],Excel_BuiltIn__FilterDatabase__1[[#This Row],[Super.s]],L2180)</f>
        <v xml:space="preserve">Super.s </v>
      </c>
      <c r="H2180" s="34" t="str">
        <f>IF(L2180="Nő","",IF(Excel_BuiltIn__FilterDatabase__1[[#This Row],[Kor]]&gt;=1=AND(Excel_BuiltIn__FilterDatabase__1[[#This Row],[Kor]]&lt;18),"Junior ",""))</f>
        <v/>
      </c>
      <c r="I2180" s="34" t="str">
        <f>IF(L2180="Nő","",IF(Excel_BuiltIn__FilterDatabase__1[[#This Row],[Kor]]&gt;=18=AND(Excel_BuiltIn__FilterDatabase__1[[#This Row],[Kor]]&lt;=49),"Felnőtt ",""))</f>
        <v/>
      </c>
      <c r="J2180" s="34" t="str">
        <f>IF(L2180="Nő","",IF(Excel_BuiltIn__FilterDatabase__1[[#This Row],[Kor]]&gt;49=AND(Excel_BuiltIn__FilterDatabase__1[[#This Row],[Kor]]&lt;=59),"Senior ",""))</f>
        <v/>
      </c>
      <c r="K2180" s="34" t="str">
        <f>IF(L2180="Nő","",IF(Excel_BuiltIn__FilterDatabase__1[[#This Row],[Kor]]&gt;=60,"Super.s ",""))</f>
        <v xml:space="preserve">Super.s </v>
      </c>
      <c r="L2180" s="34" t="str">
        <f>IF(Excel_BuiltIn__FilterDatabase__1[[#This Row],[Nem]]="Nő","Lady","")</f>
        <v/>
      </c>
    </row>
    <row r="2181" spans="1:12" s="1" customFormat="1" ht="27.6">
      <c r="A2181" s="28">
        <v>6860</v>
      </c>
      <c r="B2181" s="28" t="s">
        <v>1853</v>
      </c>
      <c r="C2181" s="44" t="s">
        <v>87</v>
      </c>
      <c r="D2181" s="45"/>
      <c r="E2181" s="33" t="str">
        <f>IF(D2181&gt;0,($N$2-Excel_BuiltIn__FilterDatabase__1[[#This Row],[Szül Év.Hó.Nap]])/365.25,"0")</f>
        <v>0</v>
      </c>
      <c r="F2181" s="40"/>
      <c r="G2181" s="34" t="str">
        <f>CONCATENATE(H2181,Excel_BuiltIn__FilterDatabase__1[[#This Row],[Felnőtt]],Excel_BuiltIn__FilterDatabase__1[[#This Row],[Senior]],Excel_BuiltIn__FilterDatabase__1[[#This Row],[Super.s]],L2181)</f>
        <v xml:space="preserve">Super.s </v>
      </c>
      <c r="H2181" s="34" t="str">
        <f>IF(L2181="Nő","",IF(Excel_BuiltIn__FilterDatabase__1[[#This Row],[Kor]]&gt;=1=AND(Excel_BuiltIn__FilterDatabase__1[[#This Row],[Kor]]&lt;18),"Junior ",""))</f>
        <v/>
      </c>
      <c r="I2181" s="34" t="str">
        <f>IF(L2181="Nő","",IF(Excel_BuiltIn__FilterDatabase__1[[#This Row],[Kor]]&gt;=18=AND(Excel_BuiltIn__FilterDatabase__1[[#This Row],[Kor]]&lt;=49),"Felnőtt ",""))</f>
        <v/>
      </c>
      <c r="J2181" s="34" t="str">
        <f>IF(L2181="Nő","",IF(Excel_BuiltIn__FilterDatabase__1[[#This Row],[Kor]]&gt;49=AND(Excel_BuiltIn__FilterDatabase__1[[#This Row],[Kor]]&lt;=59),"Senior ",""))</f>
        <v/>
      </c>
      <c r="K2181" s="34" t="str">
        <f>IF(L2181="Nő","",IF(Excel_BuiltIn__FilterDatabase__1[[#This Row],[Kor]]&gt;=60,"Super.s ",""))</f>
        <v xml:space="preserve">Super.s </v>
      </c>
      <c r="L2181" s="34" t="str">
        <f>IF(Excel_BuiltIn__FilterDatabase__1[[#This Row],[Nem]]="Nő","Lady","")</f>
        <v/>
      </c>
    </row>
    <row r="2182" spans="1:12" s="1" customFormat="1" ht="13.8">
      <c r="A2182" s="28">
        <v>6861</v>
      </c>
      <c r="B2182" s="28" t="s">
        <v>1854</v>
      </c>
      <c r="C2182" s="44" t="s">
        <v>87</v>
      </c>
      <c r="D2182" s="45"/>
      <c r="E2182" s="33" t="str">
        <f>IF(D2182&gt;0,($N$2-Excel_BuiltIn__FilterDatabase__1[[#This Row],[Szül Év.Hó.Nap]])/365.25,"0")</f>
        <v>0</v>
      </c>
      <c r="F2182" s="40"/>
      <c r="G2182" s="34" t="str">
        <f>CONCATENATE(H2182,Excel_BuiltIn__FilterDatabase__1[[#This Row],[Felnőtt]],Excel_BuiltIn__FilterDatabase__1[[#This Row],[Senior]],Excel_BuiltIn__FilterDatabase__1[[#This Row],[Super.s]],L2182)</f>
        <v xml:space="preserve">Super.s </v>
      </c>
      <c r="H2182" s="34" t="str">
        <f>IF(L2182="Nő","",IF(Excel_BuiltIn__FilterDatabase__1[[#This Row],[Kor]]&gt;=1=AND(Excel_BuiltIn__FilterDatabase__1[[#This Row],[Kor]]&lt;18),"Junior ",""))</f>
        <v/>
      </c>
      <c r="I2182" s="34" t="str">
        <f>IF(L2182="Nő","",IF(Excel_BuiltIn__FilterDatabase__1[[#This Row],[Kor]]&gt;=18=AND(Excel_BuiltIn__FilterDatabase__1[[#This Row],[Kor]]&lt;=49),"Felnőtt ",""))</f>
        <v/>
      </c>
      <c r="J2182" s="34" t="str">
        <f>IF(L2182="Nő","",IF(Excel_BuiltIn__FilterDatabase__1[[#This Row],[Kor]]&gt;49=AND(Excel_BuiltIn__FilterDatabase__1[[#This Row],[Kor]]&lt;=59),"Senior ",""))</f>
        <v/>
      </c>
      <c r="K2182" s="34" t="str">
        <f>IF(L2182="Nő","",IF(Excel_BuiltIn__FilterDatabase__1[[#This Row],[Kor]]&gt;=60,"Super.s ",""))</f>
        <v xml:space="preserve">Super.s </v>
      </c>
      <c r="L2182" s="34" t="str">
        <f>IF(Excel_BuiltIn__FilterDatabase__1[[#This Row],[Nem]]="Nő","Lady","")</f>
        <v/>
      </c>
    </row>
    <row r="2183" spans="1:12" s="1" customFormat="1" ht="13.8">
      <c r="A2183" s="28">
        <v>6861</v>
      </c>
      <c r="B2183" s="28" t="s">
        <v>1854</v>
      </c>
      <c r="C2183" s="44" t="s">
        <v>87</v>
      </c>
      <c r="D2183" s="45"/>
      <c r="E2183" s="33" t="str">
        <f>IF(D2183&gt;0,($N$2-Excel_BuiltIn__FilterDatabase__1[[#This Row],[Szül Év.Hó.Nap]])/365.25,"0")</f>
        <v>0</v>
      </c>
      <c r="F2183" s="40"/>
      <c r="G2183" s="34" t="str">
        <f>CONCATENATE(H2183,Excel_BuiltIn__FilterDatabase__1[[#This Row],[Felnőtt]],Excel_BuiltIn__FilterDatabase__1[[#This Row],[Senior]],Excel_BuiltIn__FilterDatabase__1[[#This Row],[Super.s]],L2183)</f>
        <v xml:space="preserve">Super.s </v>
      </c>
      <c r="H2183" s="34" t="str">
        <f>IF(L2183="Nő","",IF(Excel_BuiltIn__FilterDatabase__1[[#This Row],[Kor]]&gt;=1=AND(Excel_BuiltIn__FilterDatabase__1[[#This Row],[Kor]]&lt;18),"Junior ",""))</f>
        <v/>
      </c>
      <c r="I2183" s="34" t="str">
        <f>IF(L2183="Nő","",IF(Excel_BuiltIn__FilterDatabase__1[[#This Row],[Kor]]&gt;=18=AND(Excel_BuiltIn__FilterDatabase__1[[#This Row],[Kor]]&lt;=49),"Felnőtt ",""))</f>
        <v/>
      </c>
      <c r="J2183" s="34" t="str">
        <f>IF(L2183="Nő","",IF(Excel_BuiltIn__FilterDatabase__1[[#This Row],[Kor]]&gt;49=AND(Excel_BuiltIn__FilterDatabase__1[[#This Row],[Kor]]&lt;=59),"Senior ",""))</f>
        <v/>
      </c>
      <c r="K2183" s="34" t="str">
        <f>IF(L2183="Nő","",IF(Excel_BuiltIn__FilterDatabase__1[[#This Row],[Kor]]&gt;=60,"Super.s ",""))</f>
        <v xml:space="preserve">Super.s </v>
      </c>
      <c r="L2183" s="34" t="str">
        <f>IF(Excel_BuiltIn__FilterDatabase__1[[#This Row],[Nem]]="Nő","Lady","")</f>
        <v/>
      </c>
    </row>
    <row r="2184" spans="1:12" s="1" customFormat="1" ht="13.8">
      <c r="A2184" s="28">
        <v>6863</v>
      </c>
      <c r="B2184" s="28" t="s">
        <v>2764</v>
      </c>
      <c r="C2184" s="44" t="s">
        <v>87</v>
      </c>
      <c r="D2184" s="45"/>
      <c r="E2184" s="33" t="str">
        <f>IF(D2184&gt;0,($N$2-Excel_BuiltIn__FilterDatabase__1[[#This Row],[Szül Év.Hó.Nap]])/365.25,"0")</f>
        <v>0</v>
      </c>
      <c r="F2184" s="40"/>
      <c r="G2184" s="34" t="str">
        <f>CONCATENATE(H2184,Excel_BuiltIn__FilterDatabase__1[[#This Row],[Felnőtt]],Excel_BuiltIn__FilterDatabase__1[[#This Row],[Senior]],Excel_BuiltIn__FilterDatabase__1[[#This Row],[Super.s]],L2184)</f>
        <v xml:space="preserve">Super.s </v>
      </c>
      <c r="H2184" s="34" t="str">
        <f>IF(L2184="Nő","",IF(Excel_BuiltIn__FilterDatabase__1[[#This Row],[Kor]]&gt;=1=AND(Excel_BuiltIn__FilterDatabase__1[[#This Row],[Kor]]&lt;18),"Junior ",""))</f>
        <v/>
      </c>
      <c r="I2184" s="34" t="str">
        <f>IF(L2184="Nő","",IF(Excel_BuiltIn__FilterDatabase__1[[#This Row],[Kor]]&gt;=18=AND(Excel_BuiltIn__FilterDatabase__1[[#This Row],[Kor]]&lt;=49),"Felnőtt ",""))</f>
        <v/>
      </c>
      <c r="J2184" s="34" t="str">
        <f>IF(L2184="Nő","",IF(Excel_BuiltIn__FilterDatabase__1[[#This Row],[Kor]]&gt;49=AND(Excel_BuiltIn__FilterDatabase__1[[#This Row],[Kor]]&lt;=59),"Senior ",""))</f>
        <v/>
      </c>
      <c r="K2184" s="34" t="str">
        <f>IF(L2184="Nő","",IF(Excel_BuiltIn__FilterDatabase__1[[#This Row],[Kor]]&gt;=60,"Super.s ",""))</f>
        <v xml:space="preserve">Super.s </v>
      </c>
      <c r="L2184" s="34" t="str">
        <f>IF(Excel_BuiltIn__FilterDatabase__1[[#This Row],[Nem]]="Nő","Lady","")</f>
        <v/>
      </c>
    </row>
    <row r="2185" spans="1:12" s="1" customFormat="1" ht="21">
      <c r="A2185" s="28">
        <v>6865</v>
      </c>
      <c r="B2185" s="28" t="s">
        <v>308</v>
      </c>
      <c r="C2185" s="44" t="s">
        <v>968</v>
      </c>
      <c r="D2185" s="45"/>
      <c r="E2185" s="33" t="str">
        <f>IF(D2185&gt;0,($N$2-Excel_BuiltIn__FilterDatabase__1[[#This Row],[Szül Év.Hó.Nap]])/365.25,"0")</f>
        <v>0</v>
      </c>
      <c r="F2185" s="40"/>
      <c r="G2185" s="34" t="str">
        <f>CONCATENATE(H2185,Excel_BuiltIn__FilterDatabase__1[[#This Row],[Felnőtt]],Excel_BuiltIn__FilterDatabase__1[[#This Row],[Senior]],Excel_BuiltIn__FilterDatabase__1[[#This Row],[Super.s]],L2185)</f>
        <v xml:space="preserve">Super.s </v>
      </c>
      <c r="H2185" s="34" t="str">
        <f>IF(L2185="Nő","",IF(Excel_BuiltIn__FilterDatabase__1[[#This Row],[Kor]]&gt;=1=AND(Excel_BuiltIn__FilterDatabase__1[[#This Row],[Kor]]&lt;18),"Junior ",""))</f>
        <v/>
      </c>
      <c r="I2185" s="34" t="str">
        <f>IF(L2185="Nő","",IF(Excel_BuiltIn__FilterDatabase__1[[#This Row],[Kor]]&gt;=18=AND(Excel_BuiltIn__FilterDatabase__1[[#This Row],[Kor]]&lt;=49),"Felnőtt ",""))</f>
        <v/>
      </c>
      <c r="J2185" s="34" t="str">
        <f>IF(L2185="Nő","",IF(Excel_BuiltIn__FilterDatabase__1[[#This Row],[Kor]]&gt;49=AND(Excel_BuiltIn__FilterDatabase__1[[#This Row],[Kor]]&lt;=59),"Senior ",""))</f>
        <v/>
      </c>
      <c r="K2185" s="34" t="str">
        <f>IF(L2185="Nő","",IF(Excel_BuiltIn__FilterDatabase__1[[#This Row],[Kor]]&gt;=60,"Super.s ",""))</f>
        <v xml:space="preserve">Super.s </v>
      </c>
      <c r="L2185" s="34" t="str">
        <f>IF(Excel_BuiltIn__FilterDatabase__1[[#This Row],[Nem]]="Nő","Lady","")</f>
        <v/>
      </c>
    </row>
    <row r="2186" spans="1:12" s="1" customFormat="1" ht="27.6">
      <c r="A2186" s="28">
        <v>6873</v>
      </c>
      <c r="B2186" s="28" t="s">
        <v>1855</v>
      </c>
      <c r="C2186" s="44" t="s">
        <v>1520</v>
      </c>
      <c r="D2186" s="45"/>
      <c r="E2186" s="33" t="str">
        <f>IF(D2186&gt;0,($N$2-Excel_BuiltIn__FilterDatabase__1[[#This Row],[Szül Év.Hó.Nap]])/365.25,"0")</f>
        <v>0</v>
      </c>
      <c r="F2186" s="40"/>
      <c r="G2186" s="34" t="str">
        <f>CONCATENATE(H2186,Excel_BuiltIn__FilterDatabase__1[[#This Row],[Felnőtt]],Excel_BuiltIn__FilterDatabase__1[[#This Row],[Senior]],Excel_BuiltIn__FilterDatabase__1[[#This Row],[Super.s]],L2186)</f>
        <v xml:space="preserve">Super.s </v>
      </c>
      <c r="H2186" s="34" t="str">
        <f>IF(L2186="Nő","",IF(Excel_BuiltIn__FilterDatabase__1[[#This Row],[Kor]]&gt;=1=AND(Excel_BuiltIn__FilterDatabase__1[[#This Row],[Kor]]&lt;18),"Junior ",""))</f>
        <v/>
      </c>
      <c r="I2186" s="34" t="str">
        <f>IF(L2186="Nő","",IF(Excel_BuiltIn__FilterDatabase__1[[#This Row],[Kor]]&gt;=18=AND(Excel_BuiltIn__FilterDatabase__1[[#This Row],[Kor]]&lt;=49),"Felnőtt ",""))</f>
        <v/>
      </c>
      <c r="J2186" s="34" t="str">
        <f>IF(L2186="Nő","",IF(Excel_BuiltIn__FilterDatabase__1[[#This Row],[Kor]]&gt;49=AND(Excel_BuiltIn__FilterDatabase__1[[#This Row],[Kor]]&lt;=59),"Senior ",""))</f>
        <v/>
      </c>
      <c r="K2186" s="34" t="str">
        <f>IF(L2186="Nő","",IF(Excel_BuiltIn__FilterDatabase__1[[#This Row],[Kor]]&gt;=60,"Super.s ",""))</f>
        <v xml:space="preserve">Super.s </v>
      </c>
      <c r="L2186" s="34" t="str">
        <f>IF(Excel_BuiltIn__FilterDatabase__1[[#This Row],[Nem]]="Nő","Lady","")</f>
        <v/>
      </c>
    </row>
    <row r="2187" spans="1:12" s="1" customFormat="1" ht="13.8">
      <c r="A2187" s="28">
        <v>6876</v>
      </c>
      <c r="B2187" s="28" t="s">
        <v>2765</v>
      </c>
      <c r="C2187" s="44" t="s">
        <v>2365</v>
      </c>
      <c r="D2187" s="45"/>
      <c r="E2187" s="33" t="str">
        <f>IF(D2187&gt;0,($N$2-Excel_BuiltIn__FilterDatabase__1[[#This Row],[Szül Év.Hó.Nap]])/365.25,"0")</f>
        <v>0</v>
      </c>
      <c r="F2187" s="40"/>
      <c r="G2187" s="34" t="str">
        <f>CONCATENATE(H2187,Excel_BuiltIn__FilterDatabase__1[[#This Row],[Felnőtt]],Excel_BuiltIn__FilterDatabase__1[[#This Row],[Senior]],Excel_BuiltIn__FilterDatabase__1[[#This Row],[Super.s]],L2187)</f>
        <v xml:space="preserve">Super.s </v>
      </c>
      <c r="H2187" s="34" t="str">
        <f>IF(L2187="Nő","",IF(Excel_BuiltIn__FilterDatabase__1[[#This Row],[Kor]]&gt;=1=AND(Excel_BuiltIn__FilterDatabase__1[[#This Row],[Kor]]&lt;18),"Junior ",""))</f>
        <v/>
      </c>
      <c r="I2187" s="34" t="str">
        <f>IF(L2187="Nő","",IF(Excel_BuiltIn__FilterDatabase__1[[#This Row],[Kor]]&gt;=18=AND(Excel_BuiltIn__FilterDatabase__1[[#This Row],[Kor]]&lt;=49),"Felnőtt ",""))</f>
        <v/>
      </c>
      <c r="J2187" s="34" t="str">
        <f>IF(L2187="Nő","",IF(Excel_BuiltIn__FilterDatabase__1[[#This Row],[Kor]]&gt;49=AND(Excel_BuiltIn__FilterDatabase__1[[#This Row],[Kor]]&lt;=59),"Senior ",""))</f>
        <v/>
      </c>
      <c r="K2187" s="34" t="str">
        <f>IF(L2187="Nő","",IF(Excel_BuiltIn__FilterDatabase__1[[#This Row],[Kor]]&gt;=60,"Super.s ",""))</f>
        <v xml:space="preserve">Super.s </v>
      </c>
      <c r="L2187" s="34" t="str">
        <f>IF(Excel_BuiltIn__FilterDatabase__1[[#This Row],[Nem]]="Nő","Lady","")</f>
        <v/>
      </c>
    </row>
    <row r="2188" spans="1:12" s="1" customFormat="1" ht="27.6">
      <c r="A2188" s="28">
        <v>6877</v>
      </c>
      <c r="B2188" s="28" t="s">
        <v>1856</v>
      </c>
      <c r="C2188" s="44" t="s">
        <v>1576</v>
      </c>
      <c r="D2188" s="45"/>
      <c r="E2188" s="33" t="str">
        <f>IF(D2188&gt;0,($N$2-Excel_BuiltIn__FilterDatabase__1[[#This Row],[Szül Év.Hó.Nap]])/365.25,"0")</f>
        <v>0</v>
      </c>
      <c r="F2188" s="40"/>
      <c r="G2188" s="34" t="str">
        <f>CONCATENATE(H2188,Excel_BuiltIn__FilterDatabase__1[[#This Row],[Felnőtt]],Excel_BuiltIn__FilterDatabase__1[[#This Row],[Senior]],Excel_BuiltIn__FilterDatabase__1[[#This Row],[Super.s]],L2188)</f>
        <v xml:space="preserve">Super.s </v>
      </c>
      <c r="H2188" s="34" t="str">
        <f>IF(L2188="Nő","",IF(Excel_BuiltIn__FilterDatabase__1[[#This Row],[Kor]]&gt;=1=AND(Excel_BuiltIn__FilterDatabase__1[[#This Row],[Kor]]&lt;18),"Junior ",""))</f>
        <v/>
      </c>
      <c r="I2188" s="34" t="str">
        <f>IF(L2188="Nő","",IF(Excel_BuiltIn__FilterDatabase__1[[#This Row],[Kor]]&gt;=18=AND(Excel_BuiltIn__FilterDatabase__1[[#This Row],[Kor]]&lt;=49),"Felnőtt ",""))</f>
        <v/>
      </c>
      <c r="J2188" s="34" t="str">
        <f>IF(L2188="Nő","",IF(Excel_BuiltIn__FilterDatabase__1[[#This Row],[Kor]]&gt;49=AND(Excel_BuiltIn__FilterDatabase__1[[#This Row],[Kor]]&lt;=59),"Senior ",""))</f>
        <v/>
      </c>
      <c r="K2188" s="34" t="str">
        <f>IF(L2188="Nő","",IF(Excel_BuiltIn__FilterDatabase__1[[#This Row],[Kor]]&gt;=60,"Super.s ",""))</f>
        <v xml:space="preserve">Super.s </v>
      </c>
      <c r="L2188" s="34" t="str">
        <f>IF(Excel_BuiltIn__FilterDatabase__1[[#This Row],[Nem]]="Nő","Lady","")</f>
        <v/>
      </c>
    </row>
    <row r="2189" spans="1:12" s="1" customFormat="1" ht="13.8">
      <c r="A2189" s="28">
        <v>6878</v>
      </c>
      <c r="B2189" s="28" t="s">
        <v>1857</v>
      </c>
      <c r="C2189" s="44" t="s">
        <v>318</v>
      </c>
      <c r="D2189" s="45"/>
      <c r="E2189" s="33" t="str">
        <f>IF(D2189&gt;0,($N$2-Excel_BuiltIn__FilterDatabase__1[[#This Row],[Szül Év.Hó.Nap]])/365.25,"0")</f>
        <v>0</v>
      </c>
      <c r="F2189" s="40"/>
      <c r="G2189" s="34" t="str">
        <f>CONCATENATE(H2189,Excel_BuiltIn__FilterDatabase__1[[#This Row],[Felnőtt]],Excel_BuiltIn__FilterDatabase__1[[#This Row],[Senior]],Excel_BuiltIn__FilterDatabase__1[[#This Row],[Super.s]],L2189)</f>
        <v xml:space="preserve">Super.s </v>
      </c>
      <c r="H2189" s="34" t="str">
        <f>IF(L2189="Nő","",IF(Excel_BuiltIn__FilterDatabase__1[[#This Row],[Kor]]&gt;=1=AND(Excel_BuiltIn__FilterDatabase__1[[#This Row],[Kor]]&lt;18),"Junior ",""))</f>
        <v/>
      </c>
      <c r="I2189" s="34" t="str">
        <f>IF(L2189="Nő","",IF(Excel_BuiltIn__FilterDatabase__1[[#This Row],[Kor]]&gt;=18=AND(Excel_BuiltIn__FilterDatabase__1[[#This Row],[Kor]]&lt;=49),"Felnőtt ",""))</f>
        <v/>
      </c>
      <c r="J2189" s="34" t="str">
        <f>IF(L2189="Nő","",IF(Excel_BuiltIn__FilterDatabase__1[[#This Row],[Kor]]&gt;49=AND(Excel_BuiltIn__FilterDatabase__1[[#This Row],[Kor]]&lt;=59),"Senior ",""))</f>
        <v/>
      </c>
      <c r="K2189" s="34" t="str">
        <f>IF(L2189="Nő","",IF(Excel_BuiltIn__FilterDatabase__1[[#This Row],[Kor]]&gt;=60,"Super.s ",""))</f>
        <v xml:space="preserve">Super.s </v>
      </c>
      <c r="L2189" s="34" t="str">
        <f>IF(Excel_BuiltIn__FilterDatabase__1[[#This Row],[Nem]]="Nő","Lady","")</f>
        <v/>
      </c>
    </row>
    <row r="2190" spans="1:12" s="1" customFormat="1" ht="13.8">
      <c r="A2190" s="28">
        <v>6879</v>
      </c>
      <c r="B2190" s="28" t="s">
        <v>1858</v>
      </c>
      <c r="C2190" s="44" t="s">
        <v>2481</v>
      </c>
      <c r="D2190" s="45"/>
      <c r="E2190" s="33" t="str">
        <f>IF(D2190&gt;0,($N$2-Excel_BuiltIn__FilterDatabase__1[[#This Row],[Szül Év.Hó.Nap]])/365.25,"0")</f>
        <v>0</v>
      </c>
      <c r="F2190" s="40"/>
      <c r="G2190" s="34" t="str">
        <f>CONCATENATE(H2190,Excel_BuiltIn__FilterDatabase__1[[#This Row],[Felnőtt]],Excel_BuiltIn__FilterDatabase__1[[#This Row],[Senior]],Excel_BuiltIn__FilterDatabase__1[[#This Row],[Super.s]],L2190)</f>
        <v xml:space="preserve">Super.s </v>
      </c>
      <c r="H2190" s="34" t="str">
        <f>IF(L2190="Nő","",IF(Excel_BuiltIn__FilterDatabase__1[[#This Row],[Kor]]&gt;=1=AND(Excel_BuiltIn__FilterDatabase__1[[#This Row],[Kor]]&lt;18),"Junior ",""))</f>
        <v/>
      </c>
      <c r="I2190" s="34" t="str">
        <f>IF(L2190="Nő","",IF(Excel_BuiltIn__FilterDatabase__1[[#This Row],[Kor]]&gt;=18=AND(Excel_BuiltIn__FilterDatabase__1[[#This Row],[Kor]]&lt;=49),"Felnőtt ",""))</f>
        <v/>
      </c>
      <c r="J2190" s="34" t="str">
        <f>IF(L2190="Nő","",IF(Excel_BuiltIn__FilterDatabase__1[[#This Row],[Kor]]&gt;49=AND(Excel_BuiltIn__FilterDatabase__1[[#This Row],[Kor]]&lt;=59),"Senior ",""))</f>
        <v/>
      </c>
      <c r="K2190" s="34" t="str">
        <f>IF(L2190="Nő","",IF(Excel_BuiltIn__FilterDatabase__1[[#This Row],[Kor]]&gt;=60,"Super.s ",""))</f>
        <v xml:space="preserve">Super.s </v>
      </c>
      <c r="L2190" s="34" t="str">
        <f>IF(Excel_BuiltIn__FilterDatabase__1[[#This Row],[Nem]]="Nő","Lady","")</f>
        <v/>
      </c>
    </row>
    <row r="2191" spans="1:12" s="1" customFormat="1" ht="13.8">
      <c r="A2191" s="28">
        <v>6883</v>
      </c>
      <c r="B2191" s="28" t="s">
        <v>1859</v>
      </c>
      <c r="C2191" s="44" t="s">
        <v>963</v>
      </c>
      <c r="D2191" s="45"/>
      <c r="E2191" s="33" t="str">
        <f>IF(D2191&gt;0,($N$2-Excel_BuiltIn__FilterDatabase__1[[#This Row],[Szül Év.Hó.Nap]])/365.25,"0")</f>
        <v>0</v>
      </c>
      <c r="F2191" s="40"/>
      <c r="G2191" s="34" t="str">
        <f>CONCATENATE(H2191,Excel_BuiltIn__FilterDatabase__1[[#This Row],[Felnőtt]],Excel_BuiltIn__FilterDatabase__1[[#This Row],[Senior]],Excel_BuiltIn__FilterDatabase__1[[#This Row],[Super.s]],L2191)</f>
        <v xml:space="preserve">Super.s </v>
      </c>
      <c r="H2191" s="34" t="str">
        <f>IF(L2191="Nő","",IF(Excel_BuiltIn__FilterDatabase__1[[#This Row],[Kor]]&gt;=1=AND(Excel_BuiltIn__FilterDatabase__1[[#This Row],[Kor]]&lt;18),"Junior ",""))</f>
        <v/>
      </c>
      <c r="I2191" s="34" t="str">
        <f>IF(L2191="Nő","",IF(Excel_BuiltIn__FilterDatabase__1[[#This Row],[Kor]]&gt;=18=AND(Excel_BuiltIn__FilterDatabase__1[[#This Row],[Kor]]&lt;=49),"Felnőtt ",""))</f>
        <v/>
      </c>
      <c r="J2191" s="34" t="str">
        <f>IF(L2191="Nő","",IF(Excel_BuiltIn__FilterDatabase__1[[#This Row],[Kor]]&gt;49=AND(Excel_BuiltIn__FilterDatabase__1[[#This Row],[Kor]]&lt;=59),"Senior ",""))</f>
        <v/>
      </c>
      <c r="K2191" s="34" t="str">
        <f>IF(L2191="Nő","",IF(Excel_BuiltIn__FilterDatabase__1[[#This Row],[Kor]]&gt;=60,"Super.s ",""))</f>
        <v xml:space="preserve">Super.s </v>
      </c>
      <c r="L2191" s="34" t="str">
        <f>IF(Excel_BuiltIn__FilterDatabase__1[[#This Row],[Nem]]="Nő","Lady","")</f>
        <v/>
      </c>
    </row>
    <row r="2192" spans="1:12" s="1" customFormat="1" ht="13.8">
      <c r="A2192" s="28">
        <v>6888</v>
      </c>
      <c r="B2192" s="28" t="s">
        <v>1860</v>
      </c>
      <c r="C2192" s="44" t="s">
        <v>1006</v>
      </c>
      <c r="D2192" s="45"/>
      <c r="E2192" s="33" t="str">
        <f>IF(D2192&gt;0,($N$2-Excel_BuiltIn__FilterDatabase__1[[#This Row],[Szül Év.Hó.Nap]])/365.25,"0")</f>
        <v>0</v>
      </c>
      <c r="F2192" s="40"/>
      <c r="G2192" s="34" t="str">
        <f>CONCATENATE(H2192,Excel_BuiltIn__FilterDatabase__1[[#This Row],[Felnőtt]],Excel_BuiltIn__FilterDatabase__1[[#This Row],[Senior]],Excel_BuiltIn__FilterDatabase__1[[#This Row],[Super.s]],L2192)</f>
        <v xml:space="preserve">Super.s </v>
      </c>
      <c r="H2192" s="34" t="str">
        <f>IF(L2192="Nő","",IF(Excel_BuiltIn__FilterDatabase__1[[#This Row],[Kor]]&gt;=1=AND(Excel_BuiltIn__FilterDatabase__1[[#This Row],[Kor]]&lt;18),"Junior ",""))</f>
        <v/>
      </c>
      <c r="I2192" s="34" t="str">
        <f>IF(L2192="Nő","",IF(Excel_BuiltIn__FilterDatabase__1[[#This Row],[Kor]]&gt;=18=AND(Excel_BuiltIn__FilterDatabase__1[[#This Row],[Kor]]&lt;=49),"Felnőtt ",""))</f>
        <v/>
      </c>
      <c r="J2192" s="34" t="str">
        <f>IF(L2192="Nő","",IF(Excel_BuiltIn__FilterDatabase__1[[#This Row],[Kor]]&gt;49=AND(Excel_BuiltIn__FilterDatabase__1[[#This Row],[Kor]]&lt;=59),"Senior ",""))</f>
        <v/>
      </c>
      <c r="K2192" s="34" t="str">
        <f>IF(L2192="Nő","",IF(Excel_BuiltIn__FilterDatabase__1[[#This Row],[Kor]]&gt;=60,"Super.s ",""))</f>
        <v xml:space="preserve">Super.s </v>
      </c>
      <c r="L2192" s="34" t="str">
        <f>IF(Excel_BuiltIn__FilterDatabase__1[[#This Row],[Nem]]="Nő","Lady","")</f>
        <v/>
      </c>
    </row>
    <row r="2193" spans="1:12" s="1" customFormat="1" ht="13.8">
      <c r="A2193" s="28">
        <v>6894</v>
      </c>
      <c r="B2193" s="28" t="s">
        <v>1861</v>
      </c>
      <c r="C2193" s="44" t="s">
        <v>941</v>
      </c>
      <c r="D2193" s="45"/>
      <c r="E2193" s="33" t="str">
        <f>IF(D2193&gt;0,($N$2-Excel_BuiltIn__FilterDatabase__1[[#This Row],[Szül Év.Hó.Nap]])/365.25,"0")</f>
        <v>0</v>
      </c>
      <c r="F2193" s="40"/>
      <c r="G2193" s="34" t="str">
        <f>CONCATENATE(H2193,Excel_BuiltIn__FilterDatabase__1[[#This Row],[Felnőtt]],Excel_BuiltIn__FilterDatabase__1[[#This Row],[Senior]],Excel_BuiltIn__FilterDatabase__1[[#This Row],[Super.s]],L2193)</f>
        <v xml:space="preserve">Super.s </v>
      </c>
      <c r="H2193" s="34" t="str">
        <f>IF(L2193="Nő","",IF(Excel_BuiltIn__FilterDatabase__1[[#This Row],[Kor]]&gt;=1=AND(Excel_BuiltIn__FilterDatabase__1[[#This Row],[Kor]]&lt;18),"Junior ",""))</f>
        <v/>
      </c>
      <c r="I2193" s="34" t="str">
        <f>IF(L2193="Nő","",IF(Excel_BuiltIn__FilterDatabase__1[[#This Row],[Kor]]&gt;=18=AND(Excel_BuiltIn__FilterDatabase__1[[#This Row],[Kor]]&lt;=49),"Felnőtt ",""))</f>
        <v/>
      </c>
      <c r="J2193" s="34" t="str">
        <f>IF(L2193="Nő","",IF(Excel_BuiltIn__FilterDatabase__1[[#This Row],[Kor]]&gt;49=AND(Excel_BuiltIn__FilterDatabase__1[[#This Row],[Kor]]&lt;=59),"Senior ",""))</f>
        <v/>
      </c>
      <c r="K2193" s="34" t="str">
        <f>IF(L2193="Nő","",IF(Excel_BuiltIn__FilterDatabase__1[[#This Row],[Kor]]&gt;=60,"Super.s ",""))</f>
        <v xml:space="preserve">Super.s </v>
      </c>
      <c r="L2193" s="34" t="str">
        <f>IF(Excel_BuiltIn__FilterDatabase__1[[#This Row],[Nem]]="Nő","Lady","")</f>
        <v/>
      </c>
    </row>
    <row r="2194" spans="1:12" s="1" customFormat="1" ht="13.8">
      <c r="A2194" s="28">
        <v>6895</v>
      </c>
      <c r="B2194" s="28" t="s">
        <v>1862</v>
      </c>
      <c r="C2194" s="44" t="s">
        <v>2364</v>
      </c>
      <c r="D2194" s="45"/>
      <c r="E2194" s="33" t="str">
        <f>IF(D2194&gt;0,($N$2-Excel_BuiltIn__FilterDatabase__1[[#This Row],[Szül Év.Hó.Nap]])/365.25,"0")</f>
        <v>0</v>
      </c>
      <c r="F2194" s="40"/>
      <c r="G2194" s="34" t="str">
        <f>CONCATENATE(H2194,Excel_BuiltIn__FilterDatabase__1[[#This Row],[Felnőtt]],Excel_BuiltIn__FilterDatabase__1[[#This Row],[Senior]],Excel_BuiltIn__FilterDatabase__1[[#This Row],[Super.s]],L2194)</f>
        <v xml:space="preserve">Super.s </v>
      </c>
      <c r="H2194" s="34" t="str">
        <f>IF(L2194="Nő","",IF(Excel_BuiltIn__FilterDatabase__1[[#This Row],[Kor]]&gt;=1=AND(Excel_BuiltIn__FilterDatabase__1[[#This Row],[Kor]]&lt;18),"Junior ",""))</f>
        <v/>
      </c>
      <c r="I2194" s="34" t="str">
        <f>IF(L2194="Nő","",IF(Excel_BuiltIn__FilterDatabase__1[[#This Row],[Kor]]&gt;=18=AND(Excel_BuiltIn__FilterDatabase__1[[#This Row],[Kor]]&lt;=49),"Felnőtt ",""))</f>
        <v/>
      </c>
      <c r="J2194" s="34" t="str">
        <f>IF(L2194="Nő","",IF(Excel_BuiltIn__FilterDatabase__1[[#This Row],[Kor]]&gt;49=AND(Excel_BuiltIn__FilterDatabase__1[[#This Row],[Kor]]&lt;=59),"Senior ",""))</f>
        <v/>
      </c>
      <c r="K2194" s="34" t="str">
        <f>IF(L2194="Nő","",IF(Excel_BuiltIn__FilterDatabase__1[[#This Row],[Kor]]&gt;=60,"Super.s ",""))</f>
        <v xml:space="preserve">Super.s </v>
      </c>
      <c r="L2194" s="34" t="str">
        <f>IF(Excel_BuiltIn__FilterDatabase__1[[#This Row],[Nem]]="Nő","Lady","")</f>
        <v/>
      </c>
    </row>
    <row r="2195" spans="1:12" s="1" customFormat="1" ht="13.8">
      <c r="A2195" s="28">
        <v>6896</v>
      </c>
      <c r="B2195" s="28" t="s">
        <v>2766</v>
      </c>
      <c r="C2195" s="44" t="s">
        <v>941</v>
      </c>
      <c r="D2195" s="45"/>
      <c r="E2195" s="33" t="str">
        <f>IF(D2195&gt;0,($N$2-Excel_BuiltIn__FilterDatabase__1[[#This Row],[Szül Év.Hó.Nap]])/365.25,"0")</f>
        <v>0</v>
      </c>
      <c r="F2195" s="40"/>
      <c r="G2195" s="34" t="str">
        <f>CONCATENATE(H2195,Excel_BuiltIn__FilterDatabase__1[[#This Row],[Felnőtt]],Excel_BuiltIn__FilterDatabase__1[[#This Row],[Senior]],Excel_BuiltIn__FilterDatabase__1[[#This Row],[Super.s]],L2195)</f>
        <v xml:space="preserve">Super.s </v>
      </c>
      <c r="H2195" s="34" t="str">
        <f>IF(L2195="Nő","",IF(Excel_BuiltIn__FilterDatabase__1[[#This Row],[Kor]]&gt;=1=AND(Excel_BuiltIn__FilterDatabase__1[[#This Row],[Kor]]&lt;18),"Junior ",""))</f>
        <v/>
      </c>
      <c r="I2195" s="34" t="str">
        <f>IF(L2195="Nő","",IF(Excel_BuiltIn__FilterDatabase__1[[#This Row],[Kor]]&gt;=18=AND(Excel_BuiltIn__FilterDatabase__1[[#This Row],[Kor]]&lt;=49),"Felnőtt ",""))</f>
        <v/>
      </c>
      <c r="J2195" s="34" t="str">
        <f>IF(L2195="Nő","",IF(Excel_BuiltIn__FilterDatabase__1[[#This Row],[Kor]]&gt;49=AND(Excel_BuiltIn__FilterDatabase__1[[#This Row],[Kor]]&lt;=59),"Senior ",""))</f>
        <v/>
      </c>
      <c r="K2195" s="34" t="str">
        <f>IF(L2195="Nő","",IF(Excel_BuiltIn__FilterDatabase__1[[#This Row],[Kor]]&gt;=60,"Super.s ",""))</f>
        <v xml:space="preserve">Super.s </v>
      </c>
      <c r="L2195" s="34" t="str">
        <f>IF(Excel_BuiltIn__FilterDatabase__1[[#This Row],[Nem]]="Nő","Lady","")</f>
        <v/>
      </c>
    </row>
    <row r="2196" spans="1:12" s="1" customFormat="1" ht="13.8">
      <c r="A2196" s="28">
        <v>6898</v>
      </c>
      <c r="B2196" s="28" t="s">
        <v>2767</v>
      </c>
      <c r="C2196" s="44" t="s">
        <v>959</v>
      </c>
      <c r="D2196" s="45"/>
      <c r="E2196" s="33" t="str">
        <f>IF(D2196&gt;0,($N$2-Excel_BuiltIn__FilterDatabase__1[[#This Row],[Szül Év.Hó.Nap]])/365.25,"0")</f>
        <v>0</v>
      </c>
      <c r="F2196" s="40"/>
      <c r="G2196" s="34" t="str">
        <f>CONCATENATE(H2196,Excel_BuiltIn__FilterDatabase__1[[#This Row],[Felnőtt]],Excel_BuiltIn__FilterDatabase__1[[#This Row],[Senior]],Excel_BuiltIn__FilterDatabase__1[[#This Row],[Super.s]],L2196)</f>
        <v xml:space="preserve">Super.s </v>
      </c>
      <c r="H2196" s="34" t="str">
        <f>IF(L2196="Nő","",IF(Excel_BuiltIn__FilterDatabase__1[[#This Row],[Kor]]&gt;=1=AND(Excel_BuiltIn__FilterDatabase__1[[#This Row],[Kor]]&lt;18),"Junior ",""))</f>
        <v/>
      </c>
      <c r="I2196" s="34" t="str">
        <f>IF(L2196="Nő","",IF(Excel_BuiltIn__FilterDatabase__1[[#This Row],[Kor]]&gt;=18=AND(Excel_BuiltIn__FilterDatabase__1[[#This Row],[Kor]]&lt;=49),"Felnőtt ",""))</f>
        <v/>
      </c>
      <c r="J2196" s="34" t="str">
        <f>IF(L2196="Nő","",IF(Excel_BuiltIn__FilterDatabase__1[[#This Row],[Kor]]&gt;49=AND(Excel_BuiltIn__FilterDatabase__1[[#This Row],[Kor]]&lt;=59),"Senior ",""))</f>
        <v/>
      </c>
      <c r="K2196" s="34" t="str">
        <f>IF(L2196="Nő","",IF(Excel_BuiltIn__FilterDatabase__1[[#This Row],[Kor]]&gt;=60,"Super.s ",""))</f>
        <v xml:space="preserve">Super.s </v>
      </c>
      <c r="L2196" s="34" t="str">
        <f>IF(Excel_BuiltIn__FilterDatabase__1[[#This Row],[Nem]]="Nő","Lady","")</f>
        <v/>
      </c>
    </row>
    <row r="2197" spans="1:12" s="1" customFormat="1" ht="13.8">
      <c r="A2197" s="28">
        <v>6899</v>
      </c>
      <c r="B2197" s="28" t="s">
        <v>1863</v>
      </c>
      <c r="C2197" s="44" t="s">
        <v>982</v>
      </c>
      <c r="D2197" s="45"/>
      <c r="E2197" s="33" t="str">
        <f>IF(D2197&gt;0,($N$2-Excel_BuiltIn__FilterDatabase__1[[#This Row],[Szül Év.Hó.Nap]])/365.25,"0")</f>
        <v>0</v>
      </c>
      <c r="F2197" s="40"/>
      <c r="G2197" s="34" t="str">
        <f>CONCATENATE(H2197,Excel_BuiltIn__FilterDatabase__1[[#This Row],[Felnőtt]],Excel_BuiltIn__FilterDatabase__1[[#This Row],[Senior]],Excel_BuiltIn__FilterDatabase__1[[#This Row],[Super.s]],L2197)</f>
        <v xml:space="preserve">Super.s </v>
      </c>
      <c r="H2197" s="34" t="str">
        <f>IF(L2197="Nő","",IF(Excel_BuiltIn__FilterDatabase__1[[#This Row],[Kor]]&gt;=1=AND(Excel_BuiltIn__FilterDatabase__1[[#This Row],[Kor]]&lt;18),"Junior ",""))</f>
        <v/>
      </c>
      <c r="I2197" s="34" t="str">
        <f>IF(L2197="Nő","",IF(Excel_BuiltIn__FilterDatabase__1[[#This Row],[Kor]]&gt;=18=AND(Excel_BuiltIn__FilterDatabase__1[[#This Row],[Kor]]&lt;=49),"Felnőtt ",""))</f>
        <v/>
      </c>
      <c r="J2197" s="34" t="str">
        <f>IF(L2197="Nő","",IF(Excel_BuiltIn__FilterDatabase__1[[#This Row],[Kor]]&gt;49=AND(Excel_BuiltIn__FilterDatabase__1[[#This Row],[Kor]]&lt;=59),"Senior ",""))</f>
        <v/>
      </c>
      <c r="K2197" s="34" t="str">
        <f>IF(L2197="Nő","",IF(Excel_BuiltIn__FilterDatabase__1[[#This Row],[Kor]]&gt;=60,"Super.s ",""))</f>
        <v xml:space="preserve">Super.s </v>
      </c>
      <c r="L2197" s="34" t="str">
        <f>IF(Excel_BuiltIn__FilterDatabase__1[[#This Row],[Nem]]="Nő","Lady","")</f>
        <v/>
      </c>
    </row>
    <row r="2198" spans="1:12" s="1" customFormat="1" ht="13.8">
      <c r="A2198" s="28">
        <v>6904</v>
      </c>
      <c r="B2198" s="28" t="s">
        <v>1864</v>
      </c>
      <c r="C2198" s="44" t="s">
        <v>1543</v>
      </c>
      <c r="D2198" s="45"/>
      <c r="E2198" s="33" t="str">
        <f>IF(D2198&gt;0,($N$2-Excel_BuiltIn__FilterDatabase__1[[#This Row],[Szül Év.Hó.Nap]])/365.25,"0")</f>
        <v>0</v>
      </c>
      <c r="F2198" s="40"/>
      <c r="G2198" s="34" t="str">
        <f>CONCATENATE(H2198,Excel_BuiltIn__FilterDatabase__1[[#This Row],[Felnőtt]],Excel_BuiltIn__FilterDatabase__1[[#This Row],[Senior]],Excel_BuiltIn__FilterDatabase__1[[#This Row],[Super.s]],L2198)</f>
        <v xml:space="preserve">Super.s </v>
      </c>
      <c r="H2198" s="34" t="str">
        <f>IF(L2198="Nő","",IF(Excel_BuiltIn__FilterDatabase__1[[#This Row],[Kor]]&gt;=1=AND(Excel_BuiltIn__FilterDatabase__1[[#This Row],[Kor]]&lt;18),"Junior ",""))</f>
        <v/>
      </c>
      <c r="I2198" s="34" t="str">
        <f>IF(L2198="Nő","",IF(Excel_BuiltIn__FilterDatabase__1[[#This Row],[Kor]]&gt;=18=AND(Excel_BuiltIn__FilterDatabase__1[[#This Row],[Kor]]&lt;=49),"Felnőtt ",""))</f>
        <v/>
      </c>
      <c r="J2198" s="34" t="str">
        <f>IF(L2198="Nő","",IF(Excel_BuiltIn__FilterDatabase__1[[#This Row],[Kor]]&gt;49=AND(Excel_BuiltIn__FilterDatabase__1[[#This Row],[Kor]]&lt;=59),"Senior ",""))</f>
        <v/>
      </c>
      <c r="K2198" s="34" t="str">
        <f>IF(L2198="Nő","",IF(Excel_BuiltIn__FilterDatabase__1[[#This Row],[Kor]]&gt;=60,"Super.s ",""))</f>
        <v xml:space="preserve">Super.s </v>
      </c>
      <c r="L2198" s="34" t="str">
        <f>IF(Excel_BuiltIn__FilterDatabase__1[[#This Row],[Nem]]="Nő","Lady","")</f>
        <v/>
      </c>
    </row>
    <row r="2199" spans="1:12" s="1" customFormat="1" ht="13.8">
      <c r="A2199" s="28">
        <v>6906</v>
      </c>
      <c r="B2199" s="28" t="s">
        <v>1865</v>
      </c>
      <c r="C2199" s="44" t="s">
        <v>87</v>
      </c>
      <c r="D2199" s="45"/>
      <c r="E2199" s="33" t="str">
        <f>IF(D2199&gt;0,($N$2-Excel_BuiltIn__FilterDatabase__1[[#This Row],[Szül Év.Hó.Nap]])/365.25,"0")</f>
        <v>0</v>
      </c>
      <c r="F2199" s="40"/>
      <c r="G2199" s="34" t="str">
        <f>CONCATENATE(H2199,Excel_BuiltIn__FilterDatabase__1[[#This Row],[Felnőtt]],Excel_BuiltIn__FilterDatabase__1[[#This Row],[Senior]],Excel_BuiltIn__FilterDatabase__1[[#This Row],[Super.s]],L2199)</f>
        <v xml:space="preserve">Super.s </v>
      </c>
      <c r="H2199" s="34" t="str">
        <f>IF(L2199="Nő","",IF(Excel_BuiltIn__FilterDatabase__1[[#This Row],[Kor]]&gt;=1=AND(Excel_BuiltIn__FilterDatabase__1[[#This Row],[Kor]]&lt;18),"Junior ",""))</f>
        <v/>
      </c>
      <c r="I2199" s="34" t="str">
        <f>IF(L2199="Nő","",IF(Excel_BuiltIn__FilterDatabase__1[[#This Row],[Kor]]&gt;=18=AND(Excel_BuiltIn__FilterDatabase__1[[#This Row],[Kor]]&lt;=49),"Felnőtt ",""))</f>
        <v/>
      </c>
      <c r="J2199" s="34" t="str">
        <f>IF(L2199="Nő","",IF(Excel_BuiltIn__FilterDatabase__1[[#This Row],[Kor]]&gt;49=AND(Excel_BuiltIn__FilterDatabase__1[[#This Row],[Kor]]&lt;=59),"Senior ",""))</f>
        <v/>
      </c>
      <c r="K2199" s="34" t="str">
        <f>IF(L2199="Nő","",IF(Excel_BuiltIn__FilterDatabase__1[[#This Row],[Kor]]&gt;=60,"Super.s ",""))</f>
        <v xml:space="preserve">Super.s </v>
      </c>
      <c r="L2199" s="34" t="str">
        <f>IF(Excel_BuiltIn__FilterDatabase__1[[#This Row],[Nem]]="Nő","Lady","")</f>
        <v/>
      </c>
    </row>
    <row r="2200" spans="1:12" s="1" customFormat="1" ht="13.8">
      <c r="A2200" s="28">
        <v>6907</v>
      </c>
      <c r="B2200" s="28" t="s">
        <v>1866</v>
      </c>
      <c r="C2200" s="44" t="s">
        <v>2707</v>
      </c>
      <c r="D2200" s="45"/>
      <c r="E2200" s="33" t="str">
        <f>IF(D2200&gt;0,($N$2-Excel_BuiltIn__FilterDatabase__1[[#This Row],[Szül Év.Hó.Nap]])/365.25,"0")</f>
        <v>0</v>
      </c>
      <c r="F2200" s="40"/>
      <c r="G2200" s="34" t="str">
        <f>CONCATENATE(H2200,Excel_BuiltIn__FilterDatabase__1[[#This Row],[Felnőtt]],Excel_BuiltIn__FilterDatabase__1[[#This Row],[Senior]],Excel_BuiltIn__FilterDatabase__1[[#This Row],[Super.s]],L2200)</f>
        <v xml:space="preserve">Super.s </v>
      </c>
      <c r="H2200" s="34" t="str">
        <f>IF(L2200="Nő","",IF(Excel_BuiltIn__FilterDatabase__1[[#This Row],[Kor]]&gt;=1=AND(Excel_BuiltIn__FilterDatabase__1[[#This Row],[Kor]]&lt;18),"Junior ",""))</f>
        <v/>
      </c>
      <c r="I2200" s="34" t="str">
        <f>IF(L2200="Nő","",IF(Excel_BuiltIn__FilterDatabase__1[[#This Row],[Kor]]&gt;=18=AND(Excel_BuiltIn__FilterDatabase__1[[#This Row],[Kor]]&lt;=49),"Felnőtt ",""))</f>
        <v/>
      </c>
      <c r="J2200" s="34" t="str">
        <f>IF(L2200="Nő","",IF(Excel_BuiltIn__FilterDatabase__1[[#This Row],[Kor]]&gt;49=AND(Excel_BuiltIn__FilterDatabase__1[[#This Row],[Kor]]&lt;=59),"Senior ",""))</f>
        <v/>
      </c>
      <c r="K2200" s="34" t="str">
        <f>IF(L2200="Nő","",IF(Excel_BuiltIn__FilterDatabase__1[[#This Row],[Kor]]&gt;=60,"Super.s ",""))</f>
        <v xml:space="preserve">Super.s </v>
      </c>
      <c r="L2200" s="34" t="str">
        <f>IF(Excel_BuiltIn__FilterDatabase__1[[#This Row],[Nem]]="Nő","Lady","")</f>
        <v/>
      </c>
    </row>
    <row r="2201" spans="1:12" s="1" customFormat="1" ht="13.8">
      <c r="A2201" s="28">
        <v>6909</v>
      </c>
      <c r="B2201" s="28" t="s">
        <v>1867</v>
      </c>
      <c r="C2201" s="44" t="s">
        <v>964</v>
      </c>
      <c r="D2201" s="45"/>
      <c r="E2201" s="33" t="str">
        <f>IF(D2201&gt;0,($N$2-Excel_BuiltIn__FilterDatabase__1[[#This Row],[Szül Év.Hó.Nap]])/365.25,"0")</f>
        <v>0</v>
      </c>
      <c r="F2201" s="40"/>
      <c r="G2201" s="34" t="str">
        <f>CONCATENATE(H2201,Excel_BuiltIn__FilterDatabase__1[[#This Row],[Felnőtt]],Excel_BuiltIn__FilterDatabase__1[[#This Row],[Senior]],Excel_BuiltIn__FilterDatabase__1[[#This Row],[Super.s]],L2201)</f>
        <v xml:space="preserve">Super.s </v>
      </c>
      <c r="H2201" s="34" t="str">
        <f>IF(L2201="Nő","",IF(Excel_BuiltIn__FilterDatabase__1[[#This Row],[Kor]]&gt;=1=AND(Excel_BuiltIn__FilterDatabase__1[[#This Row],[Kor]]&lt;18),"Junior ",""))</f>
        <v/>
      </c>
      <c r="I2201" s="34" t="str">
        <f>IF(L2201="Nő","",IF(Excel_BuiltIn__FilterDatabase__1[[#This Row],[Kor]]&gt;=18=AND(Excel_BuiltIn__FilterDatabase__1[[#This Row],[Kor]]&lt;=49),"Felnőtt ",""))</f>
        <v/>
      </c>
      <c r="J2201" s="34" t="str">
        <f>IF(L2201="Nő","",IF(Excel_BuiltIn__FilterDatabase__1[[#This Row],[Kor]]&gt;49=AND(Excel_BuiltIn__FilterDatabase__1[[#This Row],[Kor]]&lt;=59),"Senior ",""))</f>
        <v/>
      </c>
      <c r="K2201" s="34" t="str">
        <f>IF(L2201="Nő","",IF(Excel_BuiltIn__FilterDatabase__1[[#This Row],[Kor]]&gt;=60,"Super.s ",""))</f>
        <v xml:space="preserve">Super.s </v>
      </c>
      <c r="L2201" s="34" t="str">
        <f>IF(Excel_BuiltIn__FilterDatabase__1[[#This Row],[Nem]]="Nő","Lady","")</f>
        <v/>
      </c>
    </row>
    <row r="2202" spans="1:12" s="1" customFormat="1" ht="21">
      <c r="A2202" s="28">
        <v>6911</v>
      </c>
      <c r="B2202" s="28" t="s">
        <v>1868</v>
      </c>
      <c r="C2202" s="44" t="s">
        <v>210</v>
      </c>
      <c r="D2202" s="45"/>
      <c r="E2202" s="33" t="str">
        <f>IF(D2202&gt;0,($N$2-Excel_BuiltIn__FilterDatabase__1[[#This Row],[Szül Év.Hó.Nap]])/365.25,"0")</f>
        <v>0</v>
      </c>
      <c r="F2202" s="40"/>
      <c r="G2202" s="34" t="str">
        <f>CONCATENATE(H2202,Excel_BuiltIn__FilterDatabase__1[[#This Row],[Felnőtt]],Excel_BuiltIn__FilterDatabase__1[[#This Row],[Senior]],Excel_BuiltIn__FilterDatabase__1[[#This Row],[Super.s]],L2202)</f>
        <v xml:space="preserve">Super.s </v>
      </c>
      <c r="H2202" s="34" t="str">
        <f>IF(L2202="Nő","",IF(Excel_BuiltIn__FilterDatabase__1[[#This Row],[Kor]]&gt;=1=AND(Excel_BuiltIn__FilterDatabase__1[[#This Row],[Kor]]&lt;18),"Junior ",""))</f>
        <v/>
      </c>
      <c r="I2202" s="34" t="str">
        <f>IF(L2202="Nő","",IF(Excel_BuiltIn__FilterDatabase__1[[#This Row],[Kor]]&gt;=18=AND(Excel_BuiltIn__FilterDatabase__1[[#This Row],[Kor]]&lt;=49),"Felnőtt ",""))</f>
        <v/>
      </c>
      <c r="J2202" s="34" t="str">
        <f>IF(L2202="Nő","",IF(Excel_BuiltIn__FilterDatabase__1[[#This Row],[Kor]]&gt;49=AND(Excel_BuiltIn__FilterDatabase__1[[#This Row],[Kor]]&lt;=59),"Senior ",""))</f>
        <v/>
      </c>
      <c r="K2202" s="34" t="str">
        <f>IF(L2202="Nő","",IF(Excel_BuiltIn__FilterDatabase__1[[#This Row],[Kor]]&gt;=60,"Super.s ",""))</f>
        <v xml:space="preserve">Super.s </v>
      </c>
      <c r="L2202" s="34" t="str">
        <f>IF(Excel_BuiltIn__FilterDatabase__1[[#This Row],[Nem]]="Nő","Lady","")</f>
        <v/>
      </c>
    </row>
    <row r="2203" spans="1:12" s="1" customFormat="1" ht="13.8">
      <c r="A2203" s="28">
        <v>6913</v>
      </c>
      <c r="B2203" s="28" t="s">
        <v>1869</v>
      </c>
      <c r="C2203" s="44" t="s">
        <v>2410</v>
      </c>
      <c r="D2203" s="45"/>
      <c r="E2203" s="33" t="str">
        <f>IF(D2203&gt;0,($N$2-Excel_BuiltIn__FilterDatabase__1[[#This Row],[Szül Év.Hó.Nap]])/365.25,"0")</f>
        <v>0</v>
      </c>
      <c r="F2203" s="40"/>
      <c r="G2203" s="34" t="str">
        <f>CONCATENATE(H2203,Excel_BuiltIn__FilterDatabase__1[[#This Row],[Felnőtt]],Excel_BuiltIn__FilterDatabase__1[[#This Row],[Senior]],Excel_BuiltIn__FilterDatabase__1[[#This Row],[Super.s]],L2203)</f>
        <v xml:space="preserve">Super.s </v>
      </c>
      <c r="H2203" s="34" t="str">
        <f>IF(L2203="Nő","",IF(Excel_BuiltIn__FilterDatabase__1[[#This Row],[Kor]]&gt;=1=AND(Excel_BuiltIn__FilterDatabase__1[[#This Row],[Kor]]&lt;18),"Junior ",""))</f>
        <v/>
      </c>
      <c r="I2203" s="34" t="str">
        <f>IF(L2203="Nő","",IF(Excel_BuiltIn__FilterDatabase__1[[#This Row],[Kor]]&gt;=18=AND(Excel_BuiltIn__FilterDatabase__1[[#This Row],[Kor]]&lt;=49),"Felnőtt ",""))</f>
        <v/>
      </c>
      <c r="J2203" s="34" t="str">
        <f>IF(L2203="Nő","",IF(Excel_BuiltIn__FilterDatabase__1[[#This Row],[Kor]]&gt;49=AND(Excel_BuiltIn__FilterDatabase__1[[#This Row],[Kor]]&lt;=59),"Senior ",""))</f>
        <v/>
      </c>
      <c r="K2203" s="34" t="str">
        <f>IF(L2203="Nő","",IF(Excel_BuiltIn__FilterDatabase__1[[#This Row],[Kor]]&gt;=60,"Super.s ",""))</f>
        <v xml:space="preserve">Super.s </v>
      </c>
      <c r="L2203" s="34" t="str">
        <f>IF(Excel_BuiltIn__FilterDatabase__1[[#This Row],[Nem]]="Nő","Lady","")</f>
        <v/>
      </c>
    </row>
    <row r="2204" spans="1:12" s="1" customFormat="1" ht="27.6">
      <c r="A2204" s="28">
        <v>6916</v>
      </c>
      <c r="B2204" s="28" t="s">
        <v>2768</v>
      </c>
      <c r="C2204" s="44" t="s">
        <v>944</v>
      </c>
      <c r="D2204" s="45"/>
      <c r="E2204" s="33" t="str">
        <f>IF(D2204&gt;0,($N$2-Excel_BuiltIn__FilterDatabase__1[[#This Row],[Szül Év.Hó.Nap]])/365.25,"0")</f>
        <v>0</v>
      </c>
      <c r="F2204" s="40"/>
      <c r="G2204" s="34" t="str">
        <f>CONCATENATE(H2204,Excel_BuiltIn__FilterDatabase__1[[#This Row],[Felnőtt]],Excel_BuiltIn__FilterDatabase__1[[#This Row],[Senior]],Excel_BuiltIn__FilterDatabase__1[[#This Row],[Super.s]],L2204)</f>
        <v xml:space="preserve">Super.s </v>
      </c>
      <c r="H2204" s="34" t="str">
        <f>IF(L2204="Nő","",IF(Excel_BuiltIn__FilterDatabase__1[[#This Row],[Kor]]&gt;=1=AND(Excel_BuiltIn__FilterDatabase__1[[#This Row],[Kor]]&lt;18),"Junior ",""))</f>
        <v/>
      </c>
      <c r="I2204" s="34" t="str">
        <f>IF(L2204="Nő","",IF(Excel_BuiltIn__FilterDatabase__1[[#This Row],[Kor]]&gt;=18=AND(Excel_BuiltIn__FilterDatabase__1[[#This Row],[Kor]]&lt;=49),"Felnőtt ",""))</f>
        <v/>
      </c>
      <c r="J2204" s="34" t="str">
        <f>IF(L2204="Nő","",IF(Excel_BuiltIn__FilterDatabase__1[[#This Row],[Kor]]&gt;49=AND(Excel_BuiltIn__FilterDatabase__1[[#This Row],[Kor]]&lt;=59),"Senior ",""))</f>
        <v/>
      </c>
      <c r="K2204" s="34" t="str">
        <f>IF(L2204="Nő","",IF(Excel_BuiltIn__FilterDatabase__1[[#This Row],[Kor]]&gt;=60,"Super.s ",""))</f>
        <v xml:space="preserve">Super.s </v>
      </c>
      <c r="L2204" s="34" t="str">
        <f>IF(Excel_BuiltIn__FilterDatabase__1[[#This Row],[Nem]]="Nő","Lady","")</f>
        <v/>
      </c>
    </row>
    <row r="2205" spans="1:12" s="1" customFormat="1" ht="13.8">
      <c r="A2205" s="28">
        <v>6923</v>
      </c>
      <c r="B2205" s="28" t="s">
        <v>1870</v>
      </c>
      <c r="C2205" s="44" t="s">
        <v>964</v>
      </c>
      <c r="D2205" s="45"/>
      <c r="E2205" s="33" t="str">
        <f>IF(D2205&gt;0,($N$2-Excel_BuiltIn__FilterDatabase__1[[#This Row],[Szül Év.Hó.Nap]])/365.25,"0")</f>
        <v>0</v>
      </c>
      <c r="F2205" s="40"/>
      <c r="G2205" s="34" t="str">
        <f>CONCATENATE(H2205,Excel_BuiltIn__FilterDatabase__1[[#This Row],[Felnőtt]],Excel_BuiltIn__FilterDatabase__1[[#This Row],[Senior]],Excel_BuiltIn__FilterDatabase__1[[#This Row],[Super.s]],L2205)</f>
        <v xml:space="preserve">Super.s </v>
      </c>
      <c r="H2205" s="34" t="str">
        <f>IF(L2205="Nő","",IF(Excel_BuiltIn__FilterDatabase__1[[#This Row],[Kor]]&gt;=1=AND(Excel_BuiltIn__FilterDatabase__1[[#This Row],[Kor]]&lt;18),"Junior ",""))</f>
        <v/>
      </c>
      <c r="I2205" s="34" t="str">
        <f>IF(L2205="Nő","",IF(Excel_BuiltIn__FilterDatabase__1[[#This Row],[Kor]]&gt;=18=AND(Excel_BuiltIn__FilterDatabase__1[[#This Row],[Kor]]&lt;=49),"Felnőtt ",""))</f>
        <v/>
      </c>
      <c r="J2205" s="34" t="str">
        <f>IF(L2205="Nő","",IF(Excel_BuiltIn__FilterDatabase__1[[#This Row],[Kor]]&gt;49=AND(Excel_BuiltIn__FilterDatabase__1[[#This Row],[Kor]]&lt;=59),"Senior ",""))</f>
        <v/>
      </c>
      <c r="K2205" s="34" t="str">
        <f>IF(L2205="Nő","",IF(Excel_BuiltIn__FilterDatabase__1[[#This Row],[Kor]]&gt;=60,"Super.s ",""))</f>
        <v xml:space="preserve">Super.s </v>
      </c>
      <c r="L2205" s="34" t="str">
        <f>IF(Excel_BuiltIn__FilterDatabase__1[[#This Row],[Nem]]="Nő","Lady","")</f>
        <v/>
      </c>
    </row>
    <row r="2206" spans="1:12" s="1" customFormat="1" ht="13.8">
      <c r="A2206" s="28">
        <v>6924</v>
      </c>
      <c r="B2206" s="28" t="s">
        <v>1871</v>
      </c>
      <c r="C2206" s="44" t="s">
        <v>964</v>
      </c>
      <c r="D2206" s="45"/>
      <c r="E2206" s="33" t="str">
        <f>IF(D2206&gt;0,($N$2-Excel_BuiltIn__FilterDatabase__1[[#This Row],[Szül Év.Hó.Nap]])/365.25,"0")</f>
        <v>0</v>
      </c>
      <c r="F2206" s="40"/>
      <c r="G2206" s="34" t="str">
        <f>CONCATENATE(H2206,Excel_BuiltIn__FilterDatabase__1[[#This Row],[Felnőtt]],Excel_BuiltIn__FilterDatabase__1[[#This Row],[Senior]],Excel_BuiltIn__FilterDatabase__1[[#This Row],[Super.s]],L2206)</f>
        <v xml:space="preserve">Super.s </v>
      </c>
      <c r="H2206" s="34" t="str">
        <f>IF(L2206="Nő","",IF(Excel_BuiltIn__FilterDatabase__1[[#This Row],[Kor]]&gt;=1=AND(Excel_BuiltIn__FilterDatabase__1[[#This Row],[Kor]]&lt;18),"Junior ",""))</f>
        <v/>
      </c>
      <c r="I2206" s="34" t="str">
        <f>IF(L2206="Nő","",IF(Excel_BuiltIn__FilterDatabase__1[[#This Row],[Kor]]&gt;=18=AND(Excel_BuiltIn__FilterDatabase__1[[#This Row],[Kor]]&lt;=49),"Felnőtt ",""))</f>
        <v/>
      </c>
      <c r="J2206" s="34" t="str">
        <f>IF(L2206="Nő","",IF(Excel_BuiltIn__FilterDatabase__1[[#This Row],[Kor]]&gt;49=AND(Excel_BuiltIn__FilterDatabase__1[[#This Row],[Kor]]&lt;=59),"Senior ",""))</f>
        <v/>
      </c>
      <c r="K2206" s="34" t="str">
        <f>IF(L2206="Nő","",IF(Excel_BuiltIn__FilterDatabase__1[[#This Row],[Kor]]&gt;=60,"Super.s ",""))</f>
        <v xml:space="preserve">Super.s </v>
      </c>
      <c r="L2206" s="34" t="str">
        <f>IF(Excel_BuiltIn__FilterDatabase__1[[#This Row],[Nem]]="Nő","Lady","")</f>
        <v/>
      </c>
    </row>
    <row r="2207" spans="1:12" s="1" customFormat="1" ht="13.8">
      <c r="A2207" s="28">
        <v>6925</v>
      </c>
      <c r="B2207" s="28" t="s">
        <v>1872</v>
      </c>
      <c r="C2207" s="44" t="s">
        <v>246</v>
      </c>
      <c r="D2207" s="45"/>
      <c r="E2207" s="33" t="str">
        <f>IF(D2207&gt;0,($N$2-Excel_BuiltIn__FilterDatabase__1[[#This Row],[Szül Év.Hó.Nap]])/365.25,"0")</f>
        <v>0</v>
      </c>
      <c r="F2207" s="40"/>
      <c r="G2207" s="34" t="str">
        <f>CONCATENATE(H2207,Excel_BuiltIn__FilterDatabase__1[[#This Row],[Felnőtt]],Excel_BuiltIn__FilterDatabase__1[[#This Row],[Senior]],Excel_BuiltIn__FilterDatabase__1[[#This Row],[Super.s]],L2207)</f>
        <v xml:space="preserve">Super.s </v>
      </c>
      <c r="H2207" s="34" t="str">
        <f>IF(L2207="Nő","",IF(Excel_BuiltIn__FilterDatabase__1[[#This Row],[Kor]]&gt;=1=AND(Excel_BuiltIn__FilterDatabase__1[[#This Row],[Kor]]&lt;18),"Junior ",""))</f>
        <v/>
      </c>
      <c r="I2207" s="34" t="str">
        <f>IF(L2207="Nő","",IF(Excel_BuiltIn__FilterDatabase__1[[#This Row],[Kor]]&gt;=18=AND(Excel_BuiltIn__FilterDatabase__1[[#This Row],[Kor]]&lt;=49),"Felnőtt ",""))</f>
        <v/>
      </c>
      <c r="J2207" s="34" t="str">
        <f>IF(L2207="Nő","",IF(Excel_BuiltIn__FilterDatabase__1[[#This Row],[Kor]]&gt;49=AND(Excel_BuiltIn__FilterDatabase__1[[#This Row],[Kor]]&lt;=59),"Senior ",""))</f>
        <v/>
      </c>
      <c r="K2207" s="34" t="str">
        <f>IF(L2207="Nő","",IF(Excel_BuiltIn__FilterDatabase__1[[#This Row],[Kor]]&gt;=60,"Super.s ",""))</f>
        <v xml:space="preserve">Super.s </v>
      </c>
      <c r="L2207" s="34" t="str">
        <f>IF(Excel_BuiltIn__FilterDatabase__1[[#This Row],[Nem]]="Nő","Lady","")</f>
        <v/>
      </c>
    </row>
    <row r="2208" spans="1:12" s="1" customFormat="1" ht="27.6">
      <c r="A2208" s="28">
        <v>6927</v>
      </c>
      <c r="B2208" s="28" t="s">
        <v>1873</v>
      </c>
      <c r="C2208" s="44" t="s">
        <v>87</v>
      </c>
      <c r="D2208" s="45"/>
      <c r="E2208" s="33" t="str">
        <f>IF(D2208&gt;0,($N$2-Excel_BuiltIn__FilterDatabase__1[[#This Row],[Szül Év.Hó.Nap]])/365.25,"0")</f>
        <v>0</v>
      </c>
      <c r="F2208" s="40"/>
      <c r="G2208" s="34" t="str">
        <f>CONCATENATE(H2208,Excel_BuiltIn__FilterDatabase__1[[#This Row],[Felnőtt]],Excel_BuiltIn__FilterDatabase__1[[#This Row],[Senior]],Excel_BuiltIn__FilterDatabase__1[[#This Row],[Super.s]],L2208)</f>
        <v xml:space="preserve">Super.s </v>
      </c>
      <c r="H2208" s="34" t="str">
        <f>IF(L2208="Nő","",IF(Excel_BuiltIn__FilterDatabase__1[[#This Row],[Kor]]&gt;=1=AND(Excel_BuiltIn__FilterDatabase__1[[#This Row],[Kor]]&lt;18),"Junior ",""))</f>
        <v/>
      </c>
      <c r="I2208" s="34" t="str">
        <f>IF(L2208="Nő","",IF(Excel_BuiltIn__FilterDatabase__1[[#This Row],[Kor]]&gt;=18=AND(Excel_BuiltIn__FilterDatabase__1[[#This Row],[Kor]]&lt;=49),"Felnőtt ",""))</f>
        <v/>
      </c>
      <c r="J2208" s="34" t="str">
        <f>IF(L2208="Nő","",IF(Excel_BuiltIn__FilterDatabase__1[[#This Row],[Kor]]&gt;49=AND(Excel_BuiltIn__FilterDatabase__1[[#This Row],[Kor]]&lt;=59),"Senior ",""))</f>
        <v/>
      </c>
      <c r="K2208" s="34" t="str">
        <f>IF(L2208="Nő","",IF(Excel_BuiltIn__FilterDatabase__1[[#This Row],[Kor]]&gt;=60,"Super.s ",""))</f>
        <v xml:space="preserve">Super.s </v>
      </c>
      <c r="L2208" s="34" t="str">
        <f>IF(Excel_BuiltIn__FilterDatabase__1[[#This Row],[Nem]]="Nő","Lady","")</f>
        <v/>
      </c>
    </row>
    <row r="2209" spans="1:12" s="1" customFormat="1" ht="13.8">
      <c r="A2209" s="28">
        <v>6928</v>
      </c>
      <c r="B2209" s="28" t="s">
        <v>1874</v>
      </c>
      <c r="C2209" s="44" t="s">
        <v>87</v>
      </c>
      <c r="D2209" s="45"/>
      <c r="E2209" s="33" t="str">
        <f>IF(D2209&gt;0,($N$2-Excel_BuiltIn__FilterDatabase__1[[#This Row],[Szül Év.Hó.Nap]])/365.25,"0")</f>
        <v>0</v>
      </c>
      <c r="F2209" s="40"/>
      <c r="G2209" s="34" t="str">
        <f>CONCATENATE(H2209,Excel_BuiltIn__FilterDatabase__1[[#This Row],[Felnőtt]],Excel_BuiltIn__FilterDatabase__1[[#This Row],[Senior]],Excel_BuiltIn__FilterDatabase__1[[#This Row],[Super.s]],L2209)</f>
        <v xml:space="preserve">Super.s </v>
      </c>
      <c r="H2209" s="34" t="str">
        <f>IF(L2209="Nő","",IF(Excel_BuiltIn__FilterDatabase__1[[#This Row],[Kor]]&gt;=1=AND(Excel_BuiltIn__FilterDatabase__1[[#This Row],[Kor]]&lt;18),"Junior ",""))</f>
        <v/>
      </c>
      <c r="I2209" s="34" t="str">
        <f>IF(L2209="Nő","",IF(Excel_BuiltIn__FilterDatabase__1[[#This Row],[Kor]]&gt;=18=AND(Excel_BuiltIn__FilterDatabase__1[[#This Row],[Kor]]&lt;=49),"Felnőtt ",""))</f>
        <v/>
      </c>
      <c r="J2209" s="34" t="str">
        <f>IF(L2209="Nő","",IF(Excel_BuiltIn__FilterDatabase__1[[#This Row],[Kor]]&gt;49=AND(Excel_BuiltIn__FilterDatabase__1[[#This Row],[Kor]]&lt;=59),"Senior ",""))</f>
        <v/>
      </c>
      <c r="K2209" s="34" t="str">
        <f>IF(L2209="Nő","",IF(Excel_BuiltIn__FilterDatabase__1[[#This Row],[Kor]]&gt;=60,"Super.s ",""))</f>
        <v xml:space="preserve">Super.s </v>
      </c>
      <c r="L2209" s="34" t="str">
        <f>IF(Excel_BuiltIn__FilterDatabase__1[[#This Row],[Nem]]="Nő","Lady","")</f>
        <v/>
      </c>
    </row>
    <row r="2210" spans="1:12" s="1" customFormat="1" ht="13.8">
      <c r="A2210" s="28">
        <v>6931</v>
      </c>
      <c r="B2210" s="28" t="s">
        <v>1875</v>
      </c>
      <c r="C2210" s="44" t="s">
        <v>1634</v>
      </c>
      <c r="D2210" s="45"/>
      <c r="E2210" s="33" t="str">
        <f>IF(D2210&gt;0,($N$2-Excel_BuiltIn__FilterDatabase__1[[#This Row],[Szül Év.Hó.Nap]])/365.25,"0")</f>
        <v>0</v>
      </c>
      <c r="F2210" s="40"/>
      <c r="G2210" s="34" t="str">
        <f>CONCATENATE(H2210,Excel_BuiltIn__FilterDatabase__1[[#This Row],[Felnőtt]],Excel_BuiltIn__FilterDatabase__1[[#This Row],[Senior]],Excel_BuiltIn__FilterDatabase__1[[#This Row],[Super.s]],L2210)</f>
        <v xml:space="preserve">Super.s </v>
      </c>
      <c r="H2210" s="34" t="str">
        <f>IF(L2210="Nő","",IF(Excel_BuiltIn__FilterDatabase__1[[#This Row],[Kor]]&gt;=1=AND(Excel_BuiltIn__FilterDatabase__1[[#This Row],[Kor]]&lt;18),"Junior ",""))</f>
        <v/>
      </c>
      <c r="I2210" s="34" t="str">
        <f>IF(L2210="Nő","",IF(Excel_BuiltIn__FilterDatabase__1[[#This Row],[Kor]]&gt;=18=AND(Excel_BuiltIn__FilterDatabase__1[[#This Row],[Kor]]&lt;=49),"Felnőtt ",""))</f>
        <v/>
      </c>
      <c r="J2210" s="34" t="str">
        <f>IF(L2210="Nő","",IF(Excel_BuiltIn__FilterDatabase__1[[#This Row],[Kor]]&gt;49=AND(Excel_BuiltIn__FilterDatabase__1[[#This Row],[Kor]]&lt;=59),"Senior ",""))</f>
        <v/>
      </c>
      <c r="K2210" s="34" t="str">
        <f>IF(L2210="Nő","",IF(Excel_BuiltIn__FilterDatabase__1[[#This Row],[Kor]]&gt;=60,"Super.s ",""))</f>
        <v xml:space="preserve">Super.s </v>
      </c>
      <c r="L2210" s="34" t="str">
        <f>IF(Excel_BuiltIn__FilterDatabase__1[[#This Row],[Nem]]="Nő","Lady","")</f>
        <v/>
      </c>
    </row>
    <row r="2211" spans="1:12" s="1" customFormat="1" ht="13.8">
      <c r="A2211" s="28">
        <v>6932</v>
      </c>
      <c r="B2211" s="28" t="s">
        <v>1876</v>
      </c>
      <c r="C2211" s="44" t="s">
        <v>1515</v>
      </c>
      <c r="D2211" s="45"/>
      <c r="E2211" s="33" t="str">
        <f>IF(D2211&gt;0,($N$2-Excel_BuiltIn__FilterDatabase__1[[#This Row],[Szül Év.Hó.Nap]])/365.25,"0")</f>
        <v>0</v>
      </c>
      <c r="F2211" s="40"/>
      <c r="G2211" s="34" t="str">
        <f>CONCATENATE(H2211,Excel_BuiltIn__FilterDatabase__1[[#This Row],[Felnőtt]],Excel_BuiltIn__FilterDatabase__1[[#This Row],[Senior]],Excel_BuiltIn__FilterDatabase__1[[#This Row],[Super.s]],L2211)</f>
        <v xml:space="preserve">Super.s </v>
      </c>
      <c r="H2211" s="34" t="str">
        <f>IF(L2211="Nő","",IF(Excel_BuiltIn__FilterDatabase__1[[#This Row],[Kor]]&gt;=1=AND(Excel_BuiltIn__FilterDatabase__1[[#This Row],[Kor]]&lt;18),"Junior ",""))</f>
        <v/>
      </c>
      <c r="I2211" s="34" t="str">
        <f>IF(L2211="Nő","",IF(Excel_BuiltIn__FilterDatabase__1[[#This Row],[Kor]]&gt;=18=AND(Excel_BuiltIn__FilterDatabase__1[[#This Row],[Kor]]&lt;=49),"Felnőtt ",""))</f>
        <v/>
      </c>
      <c r="J2211" s="34" t="str">
        <f>IF(L2211="Nő","",IF(Excel_BuiltIn__FilterDatabase__1[[#This Row],[Kor]]&gt;49=AND(Excel_BuiltIn__FilterDatabase__1[[#This Row],[Kor]]&lt;=59),"Senior ",""))</f>
        <v/>
      </c>
      <c r="K2211" s="34" t="str">
        <f>IF(L2211="Nő","",IF(Excel_BuiltIn__FilterDatabase__1[[#This Row],[Kor]]&gt;=60,"Super.s ",""))</f>
        <v xml:space="preserve">Super.s </v>
      </c>
      <c r="L2211" s="34" t="str">
        <f>IF(Excel_BuiltIn__FilterDatabase__1[[#This Row],[Nem]]="Nő","Lady","")</f>
        <v/>
      </c>
    </row>
    <row r="2212" spans="1:12" s="1" customFormat="1" ht="13.8">
      <c r="A2212" s="28">
        <v>6935</v>
      </c>
      <c r="B2212" s="28" t="s">
        <v>1877</v>
      </c>
      <c r="C2212" s="44" t="s">
        <v>942</v>
      </c>
      <c r="D2212" s="45"/>
      <c r="E2212" s="33" t="str">
        <f>IF(D2212&gt;0,($N$2-Excel_BuiltIn__FilterDatabase__1[[#This Row],[Szül Év.Hó.Nap]])/365.25,"0")</f>
        <v>0</v>
      </c>
      <c r="F2212" s="40"/>
      <c r="G2212" s="34" t="str">
        <f>CONCATENATE(H2212,Excel_BuiltIn__FilterDatabase__1[[#This Row],[Felnőtt]],Excel_BuiltIn__FilterDatabase__1[[#This Row],[Senior]],Excel_BuiltIn__FilterDatabase__1[[#This Row],[Super.s]],L2212)</f>
        <v xml:space="preserve">Super.s </v>
      </c>
      <c r="H2212" s="34" t="str">
        <f>IF(L2212="Nő","",IF(Excel_BuiltIn__FilterDatabase__1[[#This Row],[Kor]]&gt;=1=AND(Excel_BuiltIn__FilterDatabase__1[[#This Row],[Kor]]&lt;18),"Junior ",""))</f>
        <v/>
      </c>
      <c r="I2212" s="34" t="str">
        <f>IF(L2212="Nő","",IF(Excel_BuiltIn__FilterDatabase__1[[#This Row],[Kor]]&gt;=18=AND(Excel_BuiltIn__FilterDatabase__1[[#This Row],[Kor]]&lt;=49),"Felnőtt ",""))</f>
        <v/>
      </c>
      <c r="J2212" s="34" t="str">
        <f>IF(L2212="Nő","",IF(Excel_BuiltIn__FilterDatabase__1[[#This Row],[Kor]]&gt;49=AND(Excel_BuiltIn__FilterDatabase__1[[#This Row],[Kor]]&lt;=59),"Senior ",""))</f>
        <v/>
      </c>
      <c r="K2212" s="34" t="str">
        <f>IF(L2212="Nő","",IF(Excel_BuiltIn__FilterDatabase__1[[#This Row],[Kor]]&gt;=60,"Super.s ",""))</f>
        <v xml:space="preserve">Super.s </v>
      </c>
      <c r="L2212" s="34" t="str">
        <f>IF(Excel_BuiltIn__FilterDatabase__1[[#This Row],[Nem]]="Nő","Lady","")</f>
        <v/>
      </c>
    </row>
    <row r="2213" spans="1:12" s="1" customFormat="1" ht="13.8">
      <c r="A2213" s="28">
        <v>6936</v>
      </c>
      <c r="B2213" s="28" t="s">
        <v>1878</v>
      </c>
      <c r="C2213" s="44" t="s">
        <v>964</v>
      </c>
      <c r="D2213" s="45"/>
      <c r="E2213" s="33" t="str">
        <f>IF(D2213&gt;0,($N$2-Excel_BuiltIn__FilterDatabase__1[[#This Row],[Szül Év.Hó.Nap]])/365.25,"0")</f>
        <v>0</v>
      </c>
      <c r="F2213" s="40"/>
      <c r="G2213" s="34" t="str">
        <f>CONCATENATE(H2213,Excel_BuiltIn__FilterDatabase__1[[#This Row],[Felnőtt]],Excel_BuiltIn__FilterDatabase__1[[#This Row],[Senior]],Excel_BuiltIn__FilterDatabase__1[[#This Row],[Super.s]],L2213)</f>
        <v xml:space="preserve">Super.s </v>
      </c>
      <c r="H2213" s="34" t="str">
        <f>IF(L2213="Nő","",IF(Excel_BuiltIn__FilterDatabase__1[[#This Row],[Kor]]&gt;=1=AND(Excel_BuiltIn__FilterDatabase__1[[#This Row],[Kor]]&lt;18),"Junior ",""))</f>
        <v/>
      </c>
      <c r="I2213" s="34" t="str">
        <f>IF(L2213="Nő","",IF(Excel_BuiltIn__FilterDatabase__1[[#This Row],[Kor]]&gt;=18=AND(Excel_BuiltIn__FilterDatabase__1[[#This Row],[Kor]]&lt;=49),"Felnőtt ",""))</f>
        <v/>
      </c>
      <c r="J2213" s="34" t="str">
        <f>IF(L2213="Nő","",IF(Excel_BuiltIn__FilterDatabase__1[[#This Row],[Kor]]&gt;49=AND(Excel_BuiltIn__FilterDatabase__1[[#This Row],[Kor]]&lt;=59),"Senior ",""))</f>
        <v/>
      </c>
      <c r="K2213" s="34" t="str">
        <f>IF(L2213="Nő","",IF(Excel_BuiltIn__FilterDatabase__1[[#This Row],[Kor]]&gt;=60,"Super.s ",""))</f>
        <v xml:space="preserve">Super.s </v>
      </c>
      <c r="L2213" s="34" t="str">
        <f>IF(Excel_BuiltIn__FilterDatabase__1[[#This Row],[Nem]]="Nő","Lady","")</f>
        <v/>
      </c>
    </row>
    <row r="2214" spans="1:12" s="1" customFormat="1" ht="13.8">
      <c r="A2214" s="28">
        <v>6937</v>
      </c>
      <c r="B2214" s="28" t="s">
        <v>1879</v>
      </c>
      <c r="C2214" s="44" t="s">
        <v>964</v>
      </c>
      <c r="D2214" s="45"/>
      <c r="E2214" s="33" t="str">
        <f>IF(D2214&gt;0,($N$2-Excel_BuiltIn__FilterDatabase__1[[#This Row],[Szül Év.Hó.Nap]])/365.25,"0")</f>
        <v>0</v>
      </c>
      <c r="F2214" s="40"/>
      <c r="G2214" s="34" t="str">
        <f>CONCATENATE(H2214,Excel_BuiltIn__FilterDatabase__1[[#This Row],[Felnőtt]],Excel_BuiltIn__FilterDatabase__1[[#This Row],[Senior]],Excel_BuiltIn__FilterDatabase__1[[#This Row],[Super.s]],L2214)</f>
        <v xml:space="preserve">Super.s </v>
      </c>
      <c r="H2214" s="34" t="str">
        <f>IF(L2214="Nő","",IF(Excel_BuiltIn__FilterDatabase__1[[#This Row],[Kor]]&gt;=1=AND(Excel_BuiltIn__FilterDatabase__1[[#This Row],[Kor]]&lt;18),"Junior ",""))</f>
        <v/>
      </c>
      <c r="I2214" s="34" t="str">
        <f>IF(L2214="Nő","",IF(Excel_BuiltIn__FilterDatabase__1[[#This Row],[Kor]]&gt;=18=AND(Excel_BuiltIn__FilterDatabase__1[[#This Row],[Kor]]&lt;=49),"Felnőtt ",""))</f>
        <v/>
      </c>
      <c r="J2214" s="34" t="str">
        <f>IF(L2214="Nő","",IF(Excel_BuiltIn__FilterDatabase__1[[#This Row],[Kor]]&gt;49=AND(Excel_BuiltIn__FilterDatabase__1[[#This Row],[Kor]]&lt;=59),"Senior ",""))</f>
        <v/>
      </c>
      <c r="K2214" s="34" t="str">
        <f>IF(L2214="Nő","",IF(Excel_BuiltIn__FilterDatabase__1[[#This Row],[Kor]]&gt;=60,"Super.s ",""))</f>
        <v xml:space="preserve">Super.s </v>
      </c>
      <c r="L2214" s="34" t="str">
        <f>IF(Excel_BuiltIn__FilterDatabase__1[[#This Row],[Nem]]="Nő","Lady","")</f>
        <v/>
      </c>
    </row>
    <row r="2215" spans="1:12" s="1" customFormat="1" ht="13.8">
      <c r="A2215" s="28">
        <v>6938</v>
      </c>
      <c r="B2215" s="28" t="s">
        <v>2214</v>
      </c>
      <c r="C2215" s="44" t="s">
        <v>964</v>
      </c>
      <c r="D2215" s="45"/>
      <c r="E2215" s="33" t="str">
        <f>IF(D2215&gt;0,($N$2-Excel_BuiltIn__FilterDatabase__1[[#This Row],[Szül Év.Hó.Nap]])/365.25,"0")</f>
        <v>0</v>
      </c>
      <c r="F2215" s="40"/>
      <c r="G2215" s="34" t="str">
        <f>CONCATENATE(H2215,Excel_BuiltIn__FilterDatabase__1[[#This Row],[Felnőtt]],Excel_BuiltIn__FilterDatabase__1[[#This Row],[Senior]],Excel_BuiltIn__FilterDatabase__1[[#This Row],[Super.s]],L2215)</f>
        <v xml:space="preserve">Super.s </v>
      </c>
      <c r="H2215" s="34" t="str">
        <f>IF(L2215="Nő","",IF(Excel_BuiltIn__FilterDatabase__1[[#This Row],[Kor]]&gt;=1=AND(Excel_BuiltIn__FilterDatabase__1[[#This Row],[Kor]]&lt;18),"Junior ",""))</f>
        <v/>
      </c>
      <c r="I2215" s="34" t="str">
        <f>IF(L2215="Nő","",IF(Excel_BuiltIn__FilterDatabase__1[[#This Row],[Kor]]&gt;=18=AND(Excel_BuiltIn__FilterDatabase__1[[#This Row],[Kor]]&lt;=49),"Felnőtt ",""))</f>
        <v/>
      </c>
      <c r="J2215" s="34" t="str">
        <f>IF(L2215="Nő","",IF(Excel_BuiltIn__FilterDatabase__1[[#This Row],[Kor]]&gt;49=AND(Excel_BuiltIn__FilterDatabase__1[[#This Row],[Kor]]&lt;=59),"Senior ",""))</f>
        <v/>
      </c>
      <c r="K2215" s="34" t="str">
        <f>IF(L2215="Nő","",IF(Excel_BuiltIn__FilterDatabase__1[[#This Row],[Kor]]&gt;=60,"Super.s ",""))</f>
        <v xml:space="preserve">Super.s </v>
      </c>
      <c r="L2215" s="34" t="str">
        <f>IF(Excel_BuiltIn__FilterDatabase__1[[#This Row],[Nem]]="Nő","Lady","")</f>
        <v/>
      </c>
    </row>
    <row r="2216" spans="1:12" s="1" customFormat="1" ht="13.8">
      <c r="A2216" s="28">
        <v>6947</v>
      </c>
      <c r="B2216" s="28" t="s">
        <v>40</v>
      </c>
      <c r="C2216" s="44" t="s">
        <v>986</v>
      </c>
      <c r="D2216" s="45"/>
      <c r="E2216" s="33" t="str">
        <f>IF(D2216&gt;0,($N$2-Excel_BuiltIn__FilterDatabase__1[[#This Row],[Szül Év.Hó.Nap]])/365.25,"0")</f>
        <v>0</v>
      </c>
      <c r="F2216" s="40"/>
      <c r="G2216" s="34" t="str">
        <f>CONCATENATE(H2216,Excel_BuiltIn__FilterDatabase__1[[#This Row],[Felnőtt]],Excel_BuiltIn__FilterDatabase__1[[#This Row],[Senior]],Excel_BuiltIn__FilterDatabase__1[[#This Row],[Super.s]],L2216)</f>
        <v xml:space="preserve">Super.s </v>
      </c>
      <c r="H2216" s="34" t="str">
        <f>IF(L2216="Nő","",IF(Excel_BuiltIn__FilterDatabase__1[[#This Row],[Kor]]&gt;=1=AND(Excel_BuiltIn__FilterDatabase__1[[#This Row],[Kor]]&lt;18),"Junior ",""))</f>
        <v/>
      </c>
      <c r="I2216" s="34" t="str">
        <f>IF(L2216="Nő","",IF(Excel_BuiltIn__FilterDatabase__1[[#This Row],[Kor]]&gt;=18=AND(Excel_BuiltIn__FilterDatabase__1[[#This Row],[Kor]]&lt;=49),"Felnőtt ",""))</f>
        <v/>
      </c>
      <c r="J2216" s="34" t="str">
        <f>IF(L2216="Nő","",IF(Excel_BuiltIn__FilterDatabase__1[[#This Row],[Kor]]&gt;49=AND(Excel_BuiltIn__FilterDatabase__1[[#This Row],[Kor]]&lt;=59),"Senior ",""))</f>
        <v/>
      </c>
      <c r="K2216" s="34" t="str">
        <f>IF(L2216="Nő","",IF(Excel_BuiltIn__FilterDatabase__1[[#This Row],[Kor]]&gt;=60,"Super.s ",""))</f>
        <v xml:space="preserve">Super.s </v>
      </c>
      <c r="L2216" s="34" t="str">
        <f>IF(Excel_BuiltIn__FilterDatabase__1[[#This Row],[Nem]]="Nő","Lady","")</f>
        <v/>
      </c>
    </row>
    <row r="2217" spans="1:12" s="1" customFormat="1" ht="27.6">
      <c r="A2217" s="28">
        <v>6949</v>
      </c>
      <c r="B2217" s="28" t="s">
        <v>2769</v>
      </c>
      <c r="C2217" s="44" t="s">
        <v>589</v>
      </c>
      <c r="D2217" s="45"/>
      <c r="E2217" s="33" t="str">
        <f>IF(D2217&gt;0,($N$2-Excel_BuiltIn__FilterDatabase__1[[#This Row],[Szül Év.Hó.Nap]])/365.25,"0")</f>
        <v>0</v>
      </c>
      <c r="F2217" s="40"/>
      <c r="G2217" s="34" t="str">
        <f>CONCATENATE(H2217,Excel_BuiltIn__FilterDatabase__1[[#This Row],[Felnőtt]],Excel_BuiltIn__FilterDatabase__1[[#This Row],[Senior]],Excel_BuiltIn__FilterDatabase__1[[#This Row],[Super.s]],L2217)</f>
        <v xml:space="preserve">Super.s </v>
      </c>
      <c r="H2217" s="34" t="str">
        <f>IF(L2217="Nő","",IF(Excel_BuiltIn__FilterDatabase__1[[#This Row],[Kor]]&gt;=1=AND(Excel_BuiltIn__FilterDatabase__1[[#This Row],[Kor]]&lt;18),"Junior ",""))</f>
        <v/>
      </c>
      <c r="I2217" s="34" t="str">
        <f>IF(L2217="Nő","",IF(Excel_BuiltIn__FilterDatabase__1[[#This Row],[Kor]]&gt;=18=AND(Excel_BuiltIn__FilterDatabase__1[[#This Row],[Kor]]&lt;=49),"Felnőtt ",""))</f>
        <v/>
      </c>
      <c r="J2217" s="34" t="str">
        <f>IF(L2217="Nő","",IF(Excel_BuiltIn__FilterDatabase__1[[#This Row],[Kor]]&gt;49=AND(Excel_BuiltIn__FilterDatabase__1[[#This Row],[Kor]]&lt;=59),"Senior ",""))</f>
        <v/>
      </c>
      <c r="K2217" s="34" t="str">
        <f>IF(L2217="Nő","",IF(Excel_BuiltIn__FilterDatabase__1[[#This Row],[Kor]]&gt;=60,"Super.s ",""))</f>
        <v xml:space="preserve">Super.s </v>
      </c>
      <c r="L2217" s="34" t="str">
        <f>IF(Excel_BuiltIn__FilterDatabase__1[[#This Row],[Nem]]="Nő","Lady","")</f>
        <v/>
      </c>
    </row>
    <row r="2218" spans="1:12" s="1" customFormat="1" ht="13.8">
      <c r="A2218" s="28">
        <v>6950</v>
      </c>
      <c r="B2218" s="28" t="s">
        <v>1880</v>
      </c>
      <c r="C2218" s="44" t="s">
        <v>589</v>
      </c>
      <c r="D2218" s="45"/>
      <c r="E2218" s="33" t="str">
        <f>IF(D2218&gt;0,($N$2-Excel_BuiltIn__FilterDatabase__1[[#This Row],[Szül Év.Hó.Nap]])/365.25,"0")</f>
        <v>0</v>
      </c>
      <c r="F2218" s="40"/>
      <c r="G2218" s="34" t="str">
        <f>CONCATENATE(H2218,Excel_BuiltIn__FilterDatabase__1[[#This Row],[Felnőtt]],Excel_BuiltIn__FilterDatabase__1[[#This Row],[Senior]],Excel_BuiltIn__FilterDatabase__1[[#This Row],[Super.s]],L2218)</f>
        <v xml:space="preserve">Super.s </v>
      </c>
      <c r="H2218" s="34" t="str">
        <f>IF(L2218="Nő","",IF(Excel_BuiltIn__FilterDatabase__1[[#This Row],[Kor]]&gt;=1=AND(Excel_BuiltIn__FilterDatabase__1[[#This Row],[Kor]]&lt;18),"Junior ",""))</f>
        <v/>
      </c>
      <c r="I2218" s="34" t="str">
        <f>IF(L2218="Nő","",IF(Excel_BuiltIn__FilterDatabase__1[[#This Row],[Kor]]&gt;=18=AND(Excel_BuiltIn__FilterDatabase__1[[#This Row],[Kor]]&lt;=49),"Felnőtt ",""))</f>
        <v/>
      </c>
      <c r="J2218" s="34" t="str">
        <f>IF(L2218="Nő","",IF(Excel_BuiltIn__FilterDatabase__1[[#This Row],[Kor]]&gt;49=AND(Excel_BuiltIn__FilterDatabase__1[[#This Row],[Kor]]&lt;=59),"Senior ",""))</f>
        <v/>
      </c>
      <c r="K2218" s="34" t="str">
        <f>IF(L2218="Nő","",IF(Excel_BuiltIn__FilterDatabase__1[[#This Row],[Kor]]&gt;=60,"Super.s ",""))</f>
        <v xml:space="preserve">Super.s </v>
      </c>
      <c r="L2218" s="34" t="str">
        <f>IF(Excel_BuiltIn__FilterDatabase__1[[#This Row],[Nem]]="Nő","Lady","")</f>
        <v/>
      </c>
    </row>
    <row r="2219" spans="1:12" s="1" customFormat="1" ht="13.8">
      <c r="A2219" s="28">
        <v>6951</v>
      </c>
      <c r="B2219" s="28" t="s">
        <v>2770</v>
      </c>
      <c r="C2219" s="44" t="s">
        <v>589</v>
      </c>
      <c r="D2219" s="45"/>
      <c r="E2219" s="33" t="str">
        <f>IF(D2219&gt;0,($N$2-Excel_BuiltIn__FilterDatabase__1[[#This Row],[Szül Év.Hó.Nap]])/365.25,"0")</f>
        <v>0</v>
      </c>
      <c r="F2219" s="40"/>
      <c r="G2219" s="34" t="str">
        <f>CONCATENATE(H2219,Excel_BuiltIn__FilterDatabase__1[[#This Row],[Felnőtt]],Excel_BuiltIn__FilterDatabase__1[[#This Row],[Senior]],Excel_BuiltIn__FilterDatabase__1[[#This Row],[Super.s]],L2219)</f>
        <v xml:space="preserve">Super.s </v>
      </c>
      <c r="H2219" s="34" t="str">
        <f>IF(L2219="Nő","",IF(Excel_BuiltIn__FilterDatabase__1[[#This Row],[Kor]]&gt;=1=AND(Excel_BuiltIn__FilterDatabase__1[[#This Row],[Kor]]&lt;18),"Junior ",""))</f>
        <v/>
      </c>
      <c r="I2219" s="34" t="str">
        <f>IF(L2219="Nő","",IF(Excel_BuiltIn__FilterDatabase__1[[#This Row],[Kor]]&gt;=18=AND(Excel_BuiltIn__FilterDatabase__1[[#This Row],[Kor]]&lt;=49),"Felnőtt ",""))</f>
        <v/>
      </c>
      <c r="J2219" s="34" t="str">
        <f>IF(L2219="Nő","",IF(Excel_BuiltIn__FilterDatabase__1[[#This Row],[Kor]]&gt;49=AND(Excel_BuiltIn__FilterDatabase__1[[#This Row],[Kor]]&lt;=59),"Senior ",""))</f>
        <v/>
      </c>
      <c r="K2219" s="34" t="str">
        <f>IF(L2219="Nő","",IF(Excel_BuiltIn__FilterDatabase__1[[#This Row],[Kor]]&gt;=60,"Super.s ",""))</f>
        <v xml:space="preserve">Super.s </v>
      </c>
      <c r="L2219" s="34" t="str">
        <f>IF(Excel_BuiltIn__FilterDatabase__1[[#This Row],[Nem]]="Nő","Lady","")</f>
        <v/>
      </c>
    </row>
    <row r="2220" spans="1:12" s="1" customFormat="1" ht="13.8">
      <c r="A2220" s="28">
        <v>6953</v>
      </c>
      <c r="B2220" s="28" t="s">
        <v>99</v>
      </c>
      <c r="C2220" s="44" t="s">
        <v>589</v>
      </c>
      <c r="D2220" s="45"/>
      <c r="E2220" s="33" t="str">
        <f>IF(D2220&gt;0,($N$2-Excel_BuiltIn__FilterDatabase__1[[#This Row],[Szül Év.Hó.Nap]])/365.25,"0")</f>
        <v>0</v>
      </c>
      <c r="F2220" s="40"/>
      <c r="G2220" s="34" t="str">
        <f>CONCATENATE(H2220,Excel_BuiltIn__FilterDatabase__1[[#This Row],[Felnőtt]],Excel_BuiltIn__FilterDatabase__1[[#This Row],[Senior]],Excel_BuiltIn__FilterDatabase__1[[#This Row],[Super.s]],L2220)</f>
        <v xml:space="preserve">Super.s </v>
      </c>
      <c r="H2220" s="34" t="str">
        <f>IF(L2220="Nő","",IF(Excel_BuiltIn__FilterDatabase__1[[#This Row],[Kor]]&gt;=1=AND(Excel_BuiltIn__FilterDatabase__1[[#This Row],[Kor]]&lt;18),"Junior ",""))</f>
        <v/>
      </c>
      <c r="I2220" s="34" t="str">
        <f>IF(L2220="Nő","",IF(Excel_BuiltIn__FilterDatabase__1[[#This Row],[Kor]]&gt;=18=AND(Excel_BuiltIn__FilterDatabase__1[[#This Row],[Kor]]&lt;=49),"Felnőtt ",""))</f>
        <v/>
      </c>
      <c r="J2220" s="34" t="str">
        <f>IF(L2220="Nő","",IF(Excel_BuiltIn__FilterDatabase__1[[#This Row],[Kor]]&gt;49=AND(Excel_BuiltIn__FilterDatabase__1[[#This Row],[Kor]]&lt;=59),"Senior ",""))</f>
        <v/>
      </c>
      <c r="K2220" s="34" t="str">
        <f>IF(L2220="Nő","",IF(Excel_BuiltIn__FilterDatabase__1[[#This Row],[Kor]]&gt;=60,"Super.s ",""))</f>
        <v xml:space="preserve">Super.s </v>
      </c>
      <c r="L2220" s="34" t="str">
        <f>IF(Excel_BuiltIn__FilterDatabase__1[[#This Row],[Nem]]="Nő","Lady","")</f>
        <v/>
      </c>
    </row>
    <row r="2221" spans="1:12" s="1" customFormat="1" ht="27.6">
      <c r="A2221" s="28">
        <v>6955</v>
      </c>
      <c r="B2221" s="28" t="s">
        <v>2771</v>
      </c>
      <c r="C2221" s="44" t="s">
        <v>451</v>
      </c>
      <c r="D2221" s="45"/>
      <c r="E2221" s="33" t="str">
        <f>IF(D2221&gt;0,($N$2-Excel_BuiltIn__FilterDatabase__1[[#This Row],[Szül Év.Hó.Nap]])/365.25,"0")</f>
        <v>0</v>
      </c>
      <c r="F2221" s="40"/>
      <c r="G2221" s="34" t="str">
        <f>CONCATENATE(H2221,Excel_BuiltIn__FilterDatabase__1[[#This Row],[Felnőtt]],Excel_BuiltIn__FilterDatabase__1[[#This Row],[Senior]],Excel_BuiltIn__FilterDatabase__1[[#This Row],[Super.s]],L2221)</f>
        <v xml:space="preserve">Super.s </v>
      </c>
      <c r="H2221" s="34" t="str">
        <f>IF(L2221="Nő","",IF(Excel_BuiltIn__FilterDatabase__1[[#This Row],[Kor]]&gt;=1=AND(Excel_BuiltIn__FilterDatabase__1[[#This Row],[Kor]]&lt;18),"Junior ",""))</f>
        <v/>
      </c>
      <c r="I2221" s="34" t="str">
        <f>IF(L2221="Nő","",IF(Excel_BuiltIn__FilterDatabase__1[[#This Row],[Kor]]&gt;=18=AND(Excel_BuiltIn__FilterDatabase__1[[#This Row],[Kor]]&lt;=49),"Felnőtt ",""))</f>
        <v/>
      </c>
      <c r="J2221" s="34" t="str">
        <f>IF(L2221="Nő","",IF(Excel_BuiltIn__FilterDatabase__1[[#This Row],[Kor]]&gt;49=AND(Excel_BuiltIn__FilterDatabase__1[[#This Row],[Kor]]&lt;=59),"Senior ",""))</f>
        <v/>
      </c>
      <c r="K2221" s="34" t="str">
        <f>IF(L2221="Nő","",IF(Excel_BuiltIn__FilterDatabase__1[[#This Row],[Kor]]&gt;=60,"Super.s ",""))</f>
        <v xml:space="preserve">Super.s </v>
      </c>
      <c r="L2221" s="34" t="str">
        <f>IF(Excel_BuiltIn__FilterDatabase__1[[#This Row],[Nem]]="Nő","Lady","")</f>
        <v/>
      </c>
    </row>
    <row r="2222" spans="1:12" s="1" customFormat="1" ht="13.8">
      <c r="A2222" s="28">
        <v>6956</v>
      </c>
      <c r="B2222" s="28" t="s">
        <v>1881</v>
      </c>
      <c r="C2222" s="44" t="s">
        <v>451</v>
      </c>
      <c r="D2222" s="45"/>
      <c r="E2222" s="33" t="str">
        <f>IF(D2222&gt;0,($N$2-Excel_BuiltIn__FilterDatabase__1[[#This Row],[Szül Év.Hó.Nap]])/365.25,"0")</f>
        <v>0</v>
      </c>
      <c r="F2222" s="40"/>
      <c r="G2222" s="34" t="str">
        <f>CONCATENATE(H2222,Excel_BuiltIn__FilterDatabase__1[[#This Row],[Felnőtt]],Excel_BuiltIn__FilterDatabase__1[[#This Row],[Senior]],Excel_BuiltIn__FilterDatabase__1[[#This Row],[Super.s]],L2222)</f>
        <v xml:space="preserve">Super.s </v>
      </c>
      <c r="H2222" s="34" t="str">
        <f>IF(L2222="Nő","",IF(Excel_BuiltIn__FilterDatabase__1[[#This Row],[Kor]]&gt;=1=AND(Excel_BuiltIn__FilterDatabase__1[[#This Row],[Kor]]&lt;18),"Junior ",""))</f>
        <v/>
      </c>
      <c r="I2222" s="34" t="str">
        <f>IF(L2222="Nő","",IF(Excel_BuiltIn__FilterDatabase__1[[#This Row],[Kor]]&gt;=18=AND(Excel_BuiltIn__FilterDatabase__1[[#This Row],[Kor]]&lt;=49),"Felnőtt ",""))</f>
        <v/>
      </c>
      <c r="J2222" s="34" t="str">
        <f>IF(L2222="Nő","",IF(Excel_BuiltIn__FilterDatabase__1[[#This Row],[Kor]]&gt;49=AND(Excel_BuiltIn__FilterDatabase__1[[#This Row],[Kor]]&lt;=59),"Senior ",""))</f>
        <v/>
      </c>
      <c r="K2222" s="34" t="str">
        <f>IF(L2222="Nő","",IF(Excel_BuiltIn__FilterDatabase__1[[#This Row],[Kor]]&gt;=60,"Super.s ",""))</f>
        <v xml:space="preserve">Super.s </v>
      </c>
      <c r="L2222" s="34" t="str">
        <f>IF(Excel_BuiltIn__FilterDatabase__1[[#This Row],[Nem]]="Nő","Lady","")</f>
        <v/>
      </c>
    </row>
    <row r="2223" spans="1:12" s="1" customFormat="1" ht="13.8">
      <c r="A2223" s="28">
        <v>6958</v>
      </c>
      <c r="B2223" s="28" t="s">
        <v>1882</v>
      </c>
      <c r="C2223" s="44" t="s">
        <v>109</v>
      </c>
      <c r="D2223" s="45"/>
      <c r="E2223" s="33" t="str">
        <f>IF(D2223&gt;0,($N$2-Excel_BuiltIn__FilterDatabase__1[[#This Row],[Szül Év.Hó.Nap]])/365.25,"0")</f>
        <v>0</v>
      </c>
      <c r="F2223" s="40"/>
      <c r="G2223" s="34" t="str">
        <f>CONCATENATE(H2223,Excel_BuiltIn__FilterDatabase__1[[#This Row],[Felnőtt]],Excel_BuiltIn__FilterDatabase__1[[#This Row],[Senior]],Excel_BuiltIn__FilterDatabase__1[[#This Row],[Super.s]],L2223)</f>
        <v xml:space="preserve">Super.s </v>
      </c>
      <c r="H2223" s="34" t="str">
        <f>IF(L2223="Nő","",IF(Excel_BuiltIn__FilterDatabase__1[[#This Row],[Kor]]&gt;=1=AND(Excel_BuiltIn__FilterDatabase__1[[#This Row],[Kor]]&lt;18),"Junior ",""))</f>
        <v/>
      </c>
      <c r="I2223" s="34" t="str">
        <f>IF(L2223="Nő","",IF(Excel_BuiltIn__FilterDatabase__1[[#This Row],[Kor]]&gt;=18=AND(Excel_BuiltIn__FilterDatabase__1[[#This Row],[Kor]]&lt;=49),"Felnőtt ",""))</f>
        <v/>
      </c>
      <c r="J2223" s="34" t="str">
        <f>IF(L2223="Nő","",IF(Excel_BuiltIn__FilterDatabase__1[[#This Row],[Kor]]&gt;49=AND(Excel_BuiltIn__FilterDatabase__1[[#This Row],[Kor]]&lt;=59),"Senior ",""))</f>
        <v/>
      </c>
      <c r="K2223" s="34" t="str">
        <f>IF(L2223="Nő","",IF(Excel_BuiltIn__FilterDatabase__1[[#This Row],[Kor]]&gt;=60,"Super.s ",""))</f>
        <v xml:space="preserve">Super.s </v>
      </c>
      <c r="L2223" s="34" t="str">
        <f>IF(Excel_BuiltIn__FilterDatabase__1[[#This Row],[Nem]]="Nő","Lady","")</f>
        <v/>
      </c>
    </row>
    <row r="2224" spans="1:12" s="1" customFormat="1" ht="13.8">
      <c r="A2224" s="28">
        <v>6960</v>
      </c>
      <c r="B2224" s="28" t="s">
        <v>801</v>
      </c>
      <c r="C2224" s="44" t="s">
        <v>964</v>
      </c>
      <c r="D2224" s="45"/>
      <c r="E2224" s="33" t="str">
        <f>IF(D2224&gt;0,($N$2-Excel_BuiltIn__FilterDatabase__1[[#This Row],[Szül Év.Hó.Nap]])/365.25,"0")</f>
        <v>0</v>
      </c>
      <c r="F2224" s="40"/>
      <c r="G2224" s="34" t="str">
        <f>CONCATENATE(H2224,Excel_BuiltIn__FilterDatabase__1[[#This Row],[Felnőtt]],Excel_BuiltIn__FilterDatabase__1[[#This Row],[Senior]],Excel_BuiltIn__FilterDatabase__1[[#This Row],[Super.s]],L2224)</f>
        <v xml:space="preserve">Super.s </v>
      </c>
      <c r="H2224" s="34" t="str">
        <f>IF(L2224="Nő","",IF(Excel_BuiltIn__FilterDatabase__1[[#This Row],[Kor]]&gt;=1=AND(Excel_BuiltIn__FilterDatabase__1[[#This Row],[Kor]]&lt;18),"Junior ",""))</f>
        <v/>
      </c>
      <c r="I2224" s="34" t="str">
        <f>IF(L2224="Nő","",IF(Excel_BuiltIn__FilterDatabase__1[[#This Row],[Kor]]&gt;=18=AND(Excel_BuiltIn__FilterDatabase__1[[#This Row],[Kor]]&lt;=49),"Felnőtt ",""))</f>
        <v/>
      </c>
      <c r="J2224" s="34" t="str">
        <f>IF(L2224="Nő","",IF(Excel_BuiltIn__FilterDatabase__1[[#This Row],[Kor]]&gt;49=AND(Excel_BuiltIn__FilterDatabase__1[[#This Row],[Kor]]&lt;=59),"Senior ",""))</f>
        <v/>
      </c>
      <c r="K2224" s="34" t="str">
        <f>IF(L2224="Nő","",IF(Excel_BuiltIn__FilterDatabase__1[[#This Row],[Kor]]&gt;=60,"Super.s ",""))</f>
        <v xml:space="preserve">Super.s </v>
      </c>
      <c r="L2224" s="34" t="str">
        <f>IF(Excel_BuiltIn__FilterDatabase__1[[#This Row],[Nem]]="Nő","Lady","")</f>
        <v/>
      </c>
    </row>
    <row r="2225" spans="1:12" s="1" customFormat="1" ht="13.8">
      <c r="A2225" s="28">
        <v>6964</v>
      </c>
      <c r="B2225" s="28" t="s">
        <v>2215</v>
      </c>
      <c r="C2225" s="44" t="s">
        <v>943</v>
      </c>
      <c r="D2225" s="45"/>
      <c r="E2225" s="33" t="str">
        <f>IF(D2225&gt;0,($N$2-Excel_BuiltIn__FilterDatabase__1[[#This Row],[Szül Év.Hó.Nap]])/365.25,"0")</f>
        <v>0</v>
      </c>
      <c r="F2225" s="40"/>
      <c r="G2225" s="34" t="str">
        <f>CONCATENATE(H2225,Excel_BuiltIn__FilterDatabase__1[[#This Row],[Felnőtt]],Excel_BuiltIn__FilterDatabase__1[[#This Row],[Senior]],Excel_BuiltIn__FilterDatabase__1[[#This Row],[Super.s]],L2225)</f>
        <v xml:space="preserve">Super.s </v>
      </c>
      <c r="H2225" s="34" t="str">
        <f>IF(L2225="Nő","",IF(Excel_BuiltIn__FilterDatabase__1[[#This Row],[Kor]]&gt;=1=AND(Excel_BuiltIn__FilterDatabase__1[[#This Row],[Kor]]&lt;18),"Junior ",""))</f>
        <v/>
      </c>
      <c r="I2225" s="34" t="str">
        <f>IF(L2225="Nő","",IF(Excel_BuiltIn__FilterDatabase__1[[#This Row],[Kor]]&gt;=18=AND(Excel_BuiltIn__FilterDatabase__1[[#This Row],[Kor]]&lt;=49),"Felnőtt ",""))</f>
        <v/>
      </c>
      <c r="J2225" s="34" t="str">
        <f>IF(L2225="Nő","",IF(Excel_BuiltIn__FilterDatabase__1[[#This Row],[Kor]]&gt;49=AND(Excel_BuiltIn__FilterDatabase__1[[#This Row],[Kor]]&lt;=59),"Senior ",""))</f>
        <v/>
      </c>
      <c r="K2225" s="34" t="str">
        <f>IF(L2225="Nő","",IF(Excel_BuiltIn__FilterDatabase__1[[#This Row],[Kor]]&gt;=60,"Super.s ",""))</f>
        <v xml:space="preserve">Super.s </v>
      </c>
      <c r="L2225" s="34" t="str">
        <f>IF(Excel_BuiltIn__FilterDatabase__1[[#This Row],[Nem]]="Nő","Lady","")</f>
        <v/>
      </c>
    </row>
    <row r="2226" spans="1:12" s="1" customFormat="1" ht="13.8">
      <c r="A2226" s="28">
        <v>6967</v>
      </c>
      <c r="B2226" s="28" t="s">
        <v>1883</v>
      </c>
      <c r="C2226" s="44" t="s">
        <v>451</v>
      </c>
      <c r="D2226" s="45"/>
      <c r="E2226" s="33" t="str">
        <f>IF(D2226&gt;0,($N$2-Excel_BuiltIn__FilterDatabase__1[[#This Row],[Szül Év.Hó.Nap]])/365.25,"0")</f>
        <v>0</v>
      </c>
      <c r="F2226" s="40"/>
      <c r="G2226" s="34" t="str">
        <f>CONCATENATE(H2226,Excel_BuiltIn__FilterDatabase__1[[#This Row],[Felnőtt]],Excel_BuiltIn__FilterDatabase__1[[#This Row],[Senior]],Excel_BuiltIn__FilterDatabase__1[[#This Row],[Super.s]],L2226)</f>
        <v xml:space="preserve">Super.s </v>
      </c>
      <c r="H2226" s="34" t="str">
        <f>IF(L2226="Nő","",IF(Excel_BuiltIn__FilterDatabase__1[[#This Row],[Kor]]&gt;=1=AND(Excel_BuiltIn__FilterDatabase__1[[#This Row],[Kor]]&lt;18),"Junior ",""))</f>
        <v/>
      </c>
      <c r="I2226" s="34" t="str">
        <f>IF(L2226="Nő","",IF(Excel_BuiltIn__FilterDatabase__1[[#This Row],[Kor]]&gt;=18=AND(Excel_BuiltIn__FilterDatabase__1[[#This Row],[Kor]]&lt;=49),"Felnőtt ",""))</f>
        <v/>
      </c>
      <c r="J2226" s="34" t="str">
        <f>IF(L2226="Nő","",IF(Excel_BuiltIn__FilterDatabase__1[[#This Row],[Kor]]&gt;49=AND(Excel_BuiltIn__FilterDatabase__1[[#This Row],[Kor]]&lt;=59),"Senior ",""))</f>
        <v/>
      </c>
      <c r="K2226" s="34" t="str">
        <f>IF(L2226="Nő","",IF(Excel_BuiltIn__FilterDatabase__1[[#This Row],[Kor]]&gt;=60,"Super.s ",""))</f>
        <v xml:space="preserve">Super.s </v>
      </c>
      <c r="L2226" s="34" t="str">
        <f>IF(Excel_BuiltIn__FilterDatabase__1[[#This Row],[Nem]]="Nő","Lady","")</f>
        <v/>
      </c>
    </row>
    <row r="2227" spans="1:12" s="1" customFormat="1" ht="13.8">
      <c r="A2227" s="28">
        <v>6968</v>
      </c>
      <c r="B2227" s="28" t="s">
        <v>1884</v>
      </c>
      <c r="C2227" s="44" t="s">
        <v>87</v>
      </c>
      <c r="D2227" s="45"/>
      <c r="E2227" s="33" t="str">
        <f>IF(D2227&gt;0,($N$2-Excel_BuiltIn__FilterDatabase__1[[#This Row],[Szül Év.Hó.Nap]])/365.25,"0")</f>
        <v>0</v>
      </c>
      <c r="F2227" s="40"/>
      <c r="G2227" s="34" t="str">
        <f>CONCATENATE(H2227,Excel_BuiltIn__FilterDatabase__1[[#This Row],[Felnőtt]],Excel_BuiltIn__FilterDatabase__1[[#This Row],[Senior]],Excel_BuiltIn__FilterDatabase__1[[#This Row],[Super.s]],L2227)</f>
        <v xml:space="preserve">Super.s </v>
      </c>
      <c r="H2227" s="34" t="str">
        <f>IF(L2227="Nő","",IF(Excel_BuiltIn__FilterDatabase__1[[#This Row],[Kor]]&gt;=1=AND(Excel_BuiltIn__FilterDatabase__1[[#This Row],[Kor]]&lt;18),"Junior ",""))</f>
        <v/>
      </c>
      <c r="I2227" s="34" t="str">
        <f>IF(L2227="Nő","",IF(Excel_BuiltIn__FilterDatabase__1[[#This Row],[Kor]]&gt;=18=AND(Excel_BuiltIn__FilterDatabase__1[[#This Row],[Kor]]&lt;=49),"Felnőtt ",""))</f>
        <v/>
      </c>
      <c r="J2227" s="34" t="str">
        <f>IF(L2227="Nő","",IF(Excel_BuiltIn__FilterDatabase__1[[#This Row],[Kor]]&gt;49=AND(Excel_BuiltIn__FilterDatabase__1[[#This Row],[Kor]]&lt;=59),"Senior ",""))</f>
        <v/>
      </c>
      <c r="K2227" s="34" t="str">
        <f>IF(L2227="Nő","",IF(Excel_BuiltIn__FilterDatabase__1[[#This Row],[Kor]]&gt;=60,"Super.s ",""))</f>
        <v xml:space="preserve">Super.s </v>
      </c>
      <c r="L2227" s="34" t="str">
        <f>IF(Excel_BuiltIn__FilterDatabase__1[[#This Row],[Nem]]="Nő","Lady","")</f>
        <v/>
      </c>
    </row>
    <row r="2228" spans="1:12" s="1" customFormat="1" ht="13.8">
      <c r="A2228" s="28">
        <v>6972</v>
      </c>
      <c r="B2228" s="28" t="s">
        <v>1885</v>
      </c>
      <c r="C2228" s="44" t="s">
        <v>953</v>
      </c>
      <c r="D2228" s="45"/>
      <c r="E2228" s="33" t="str">
        <f>IF(D2228&gt;0,($N$2-Excel_BuiltIn__FilterDatabase__1[[#This Row],[Szül Év.Hó.Nap]])/365.25,"0")</f>
        <v>0</v>
      </c>
      <c r="F2228" s="40"/>
      <c r="G2228" s="34" t="str">
        <f>CONCATENATE(H2228,Excel_BuiltIn__FilterDatabase__1[[#This Row],[Felnőtt]],Excel_BuiltIn__FilterDatabase__1[[#This Row],[Senior]],Excel_BuiltIn__FilterDatabase__1[[#This Row],[Super.s]],L2228)</f>
        <v xml:space="preserve">Super.s </v>
      </c>
      <c r="H2228" s="34" t="str">
        <f>IF(L2228="Nő","",IF(Excel_BuiltIn__FilterDatabase__1[[#This Row],[Kor]]&gt;=1=AND(Excel_BuiltIn__FilterDatabase__1[[#This Row],[Kor]]&lt;18),"Junior ",""))</f>
        <v/>
      </c>
      <c r="I2228" s="34" t="str">
        <f>IF(L2228="Nő","",IF(Excel_BuiltIn__FilterDatabase__1[[#This Row],[Kor]]&gt;=18=AND(Excel_BuiltIn__FilterDatabase__1[[#This Row],[Kor]]&lt;=49),"Felnőtt ",""))</f>
        <v/>
      </c>
      <c r="J2228" s="34" t="str">
        <f>IF(L2228="Nő","",IF(Excel_BuiltIn__FilterDatabase__1[[#This Row],[Kor]]&gt;49=AND(Excel_BuiltIn__FilterDatabase__1[[#This Row],[Kor]]&lt;=59),"Senior ",""))</f>
        <v/>
      </c>
      <c r="K2228" s="34" t="str">
        <f>IF(L2228="Nő","",IF(Excel_BuiltIn__FilterDatabase__1[[#This Row],[Kor]]&gt;=60,"Super.s ",""))</f>
        <v xml:space="preserve">Super.s </v>
      </c>
      <c r="L2228" s="34" t="str">
        <f>IF(Excel_BuiltIn__FilterDatabase__1[[#This Row],[Nem]]="Nő","Lady","")</f>
        <v/>
      </c>
    </row>
    <row r="2229" spans="1:12" s="1" customFormat="1" ht="27.6">
      <c r="A2229" s="28">
        <v>6974</v>
      </c>
      <c r="B2229" s="28" t="s">
        <v>2772</v>
      </c>
      <c r="C2229" s="44" t="s">
        <v>2365</v>
      </c>
      <c r="D2229" s="45"/>
      <c r="E2229" s="33" t="str">
        <f>IF(D2229&gt;0,($N$2-Excel_BuiltIn__FilterDatabase__1[[#This Row],[Szül Év.Hó.Nap]])/365.25,"0")</f>
        <v>0</v>
      </c>
      <c r="F2229" s="40"/>
      <c r="G2229" s="34" t="str">
        <f>CONCATENATE(H2229,Excel_BuiltIn__FilterDatabase__1[[#This Row],[Felnőtt]],Excel_BuiltIn__FilterDatabase__1[[#This Row],[Senior]],Excel_BuiltIn__FilterDatabase__1[[#This Row],[Super.s]],L2229)</f>
        <v xml:space="preserve">Super.s </v>
      </c>
      <c r="H2229" s="34" t="str">
        <f>IF(L2229="Nő","",IF(Excel_BuiltIn__FilterDatabase__1[[#This Row],[Kor]]&gt;=1=AND(Excel_BuiltIn__FilterDatabase__1[[#This Row],[Kor]]&lt;18),"Junior ",""))</f>
        <v/>
      </c>
      <c r="I2229" s="34" t="str">
        <f>IF(L2229="Nő","",IF(Excel_BuiltIn__FilterDatabase__1[[#This Row],[Kor]]&gt;=18=AND(Excel_BuiltIn__FilterDatabase__1[[#This Row],[Kor]]&lt;=49),"Felnőtt ",""))</f>
        <v/>
      </c>
      <c r="J2229" s="34" t="str">
        <f>IF(L2229="Nő","",IF(Excel_BuiltIn__FilterDatabase__1[[#This Row],[Kor]]&gt;49=AND(Excel_BuiltIn__FilterDatabase__1[[#This Row],[Kor]]&lt;=59),"Senior ",""))</f>
        <v/>
      </c>
      <c r="K2229" s="34" t="str">
        <f>IF(L2229="Nő","",IF(Excel_BuiltIn__FilterDatabase__1[[#This Row],[Kor]]&gt;=60,"Super.s ",""))</f>
        <v xml:space="preserve">Super.s </v>
      </c>
      <c r="L2229" s="34" t="str">
        <f>IF(Excel_BuiltIn__FilterDatabase__1[[#This Row],[Nem]]="Nő","Lady","")</f>
        <v/>
      </c>
    </row>
    <row r="2230" spans="1:12" s="1" customFormat="1" ht="13.8">
      <c r="A2230" s="28">
        <v>6976</v>
      </c>
      <c r="B2230" s="28" t="s">
        <v>1886</v>
      </c>
      <c r="C2230" s="44" t="s">
        <v>936</v>
      </c>
      <c r="D2230" s="45"/>
      <c r="E2230" s="33" t="str">
        <f>IF(D2230&gt;0,($N$2-Excel_BuiltIn__FilterDatabase__1[[#This Row],[Szül Év.Hó.Nap]])/365.25,"0")</f>
        <v>0</v>
      </c>
      <c r="F2230" s="40"/>
      <c r="G2230" s="34" t="str">
        <f>CONCATENATE(H2230,Excel_BuiltIn__FilterDatabase__1[[#This Row],[Felnőtt]],Excel_BuiltIn__FilterDatabase__1[[#This Row],[Senior]],Excel_BuiltIn__FilterDatabase__1[[#This Row],[Super.s]],L2230)</f>
        <v xml:space="preserve">Super.s </v>
      </c>
      <c r="H2230" s="34" t="str">
        <f>IF(L2230="Nő","",IF(Excel_BuiltIn__FilterDatabase__1[[#This Row],[Kor]]&gt;=1=AND(Excel_BuiltIn__FilterDatabase__1[[#This Row],[Kor]]&lt;18),"Junior ",""))</f>
        <v/>
      </c>
      <c r="I2230" s="34" t="str">
        <f>IF(L2230="Nő","",IF(Excel_BuiltIn__FilterDatabase__1[[#This Row],[Kor]]&gt;=18=AND(Excel_BuiltIn__FilterDatabase__1[[#This Row],[Kor]]&lt;=49),"Felnőtt ",""))</f>
        <v/>
      </c>
      <c r="J2230" s="34" t="str">
        <f>IF(L2230="Nő","",IF(Excel_BuiltIn__FilterDatabase__1[[#This Row],[Kor]]&gt;49=AND(Excel_BuiltIn__FilterDatabase__1[[#This Row],[Kor]]&lt;=59),"Senior ",""))</f>
        <v/>
      </c>
      <c r="K2230" s="34" t="str">
        <f>IF(L2230="Nő","",IF(Excel_BuiltIn__FilterDatabase__1[[#This Row],[Kor]]&gt;=60,"Super.s ",""))</f>
        <v xml:space="preserve">Super.s </v>
      </c>
      <c r="L2230" s="34" t="str">
        <f>IF(Excel_BuiltIn__FilterDatabase__1[[#This Row],[Nem]]="Nő","Lady","")</f>
        <v/>
      </c>
    </row>
    <row r="2231" spans="1:12" s="1" customFormat="1" ht="13.8">
      <c r="A2231" s="28">
        <v>6977</v>
      </c>
      <c r="B2231" s="28" t="s">
        <v>1887</v>
      </c>
      <c r="C2231" s="44" t="s">
        <v>1515</v>
      </c>
      <c r="D2231" s="45"/>
      <c r="E2231" s="33" t="str">
        <f>IF(D2231&gt;0,($N$2-Excel_BuiltIn__FilterDatabase__1[[#This Row],[Szül Év.Hó.Nap]])/365.25,"0")</f>
        <v>0</v>
      </c>
      <c r="F2231" s="40"/>
      <c r="G2231" s="34" t="str">
        <f>CONCATENATE(H2231,Excel_BuiltIn__FilterDatabase__1[[#This Row],[Felnőtt]],Excel_BuiltIn__FilterDatabase__1[[#This Row],[Senior]],Excel_BuiltIn__FilterDatabase__1[[#This Row],[Super.s]],L2231)</f>
        <v xml:space="preserve">Super.s </v>
      </c>
      <c r="H2231" s="34" t="str">
        <f>IF(L2231="Nő","",IF(Excel_BuiltIn__FilterDatabase__1[[#This Row],[Kor]]&gt;=1=AND(Excel_BuiltIn__FilterDatabase__1[[#This Row],[Kor]]&lt;18),"Junior ",""))</f>
        <v/>
      </c>
      <c r="I2231" s="34" t="str">
        <f>IF(L2231="Nő","",IF(Excel_BuiltIn__FilterDatabase__1[[#This Row],[Kor]]&gt;=18=AND(Excel_BuiltIn__FilterDatabase__1[[#This Row],[Kor]]&lt;=49),"Felnőtt ",""))</f>
        <v/>
      </c>
      <c r="J2231" s="34" t="str">
        <f>IF(L2231="Nő","",IF(Excel_BuiltIn__FilterDatabase__1[[#This Row],[Kor]]&gt;49=AND(Excel_BuiltIn__FilterDatabase__1[[#This Row],[Kor]]&lt;=59),"Senior ",""))</f>
        <v/>
      </c>
      <c r="K2231" s="34" t="str">
        <f>IF(L2231="Nő","",IF(Excel_BuiltIn__FilterDatabase__1[[#This Row],[Kor]]&gt;=60,"Super.s ",""))</f>
        <v xml:space="preserve">Super.s </v>
      </c>
      <c r="L2231" s="34" t="str">
        <f>IF(Excel_BuiltIn__FilterDatabase__1[[#This Row],[Nem]]="Nő","Lady","")</f>
        <v/>
      </c>
    </row>
    <row r="2232" spans="1:12" s="1" customFormat="1" ht="13.8">
      <c r="A2232" s="28">
        <v>6978</v>
      </c>
      <c r="B2232" s="28" t="s">
        <v>1888</v>
      </c>
      <c r="C2232" s="44" t="s">
        <v>27</v>
      </c>
      <c r="D2232" s="45"/>
      <c r="E2232" s="33" t="str">
        <f>IF(D2232&gt;0,($N$2-Excel_BuiltIn__FilterDatabase__1[[#This Row],[Szül Év.Hó.Nap]])/365.25,"0")</f>
        <v>0</v>
      </c>
      <c r="F2232" s="40"/>
      <c r="G2232" s="34" t="str">
        <f>CONCATENATE(H2232,Excel_BuiltIn__FilterDatabase__1[[#This Row],[Felnőtt]],Excel_BuiltIn__FilterDatabase__1[[#This Row],[Senior]],Excel_BuiltIn__FilterDatabase__1[[#This Row],[Super.s]],L2232)</f>
        <v xml:space="preserve">Super.s </v>
      </c>
      <c r="H2232" s="34" t="str">
        <f>IF(L2232="Nő","",IF(Excel_BuiltIn__FilterDatabase__1[[#This Row],[Kor]]&gt;=1=AND(Excel_BuiltIn__FilterDatabase__1[[#This Row],[Kor]]&lt;18),"Junior ",""))</f>
        <v/>
      </c>
      <c r="I2232" s="34" t="str">
        <f>IF(L2232="Nő","",IF(Excel_BuiltIn__FilterDatabase__1[[#This Row],[Kor]]&gt;=18=AND(Excel_BuiltIn__FilterDatabase__1[[#This Row],[Kor]]&lt;=49),"Felnőtt ",""))</f>
        <v/>
      </c>
      <c r="J2232" s="34" t="str">
        <f>IF(L2232="Nő","",IF(Excel_BuiltIn__FilterDatabase__1[[#This Row],[Kor]]&gt;49=AND(Excel_BuiltIn__FilterDatabase__1[[#This Row],[Kor]]&lt;=59),"Senior ",""))</f>
        <v/>
      </c>
      <c r="K2232" s="34" t="str">
        <f>IF(L2232="Nő","",IF(Excel_BuiltIn__FilterDatabase__1[[#This Row],[Kor]]&gt;=60,"Super.s ",""))</f>
        <v xml:space="preserve">Super.s </v>
      </c>
      <c r="L2232" s="34" t="str">
        <f>IF(Excel_BuiltIn__FilterDatabase__1[[#This Row],[Nem]]="Nő","Lady","")</f>
        <v/>
      </c>
    </row>
    <row r="2233" spans="1:12" s="1" customFormat="1" ht="13.8">
      <c r="A2233" s="28">
        <v>6979</v>
      </c>
      <c r="B2233" s="28" t="s">
        <v>153</v>
      </c>
      <c r="C2233" s="44" t="s">
        <v>640</v>
      </c>
      <c r="D2233" s="45"/>
      <c r="E2233" s="33" t="str">
        <f>IF(D2233&gt;0,($N$2-Excel_BuiltIn__FilterDatabase__1[[#This Row],[Szül Év.Hó.Nap]])/365.25,"0")</f>
        <v>0</v>
      </c>
      <c r="F2233" s="40"/>
      <c r="G2233" s="34" t="str">
        <f>CONCATENATE(H2233,Excel_BuiltIn__FilterDatabase__1[[#This Row],[Felnőtt]],Excel_BuiltIn__FilterDatabase__1[[#This Row],[Senior]],Excel_BuiltIn__FilterDatabase__1[[#This Row],[Super.s]],L2233)</f>
        <v xml:space="preserve">Super.s </v>
      </c>
      <c r="H2233" s="34" t="str">
        <f>IF(L2233="Nő","",IF(Excel_BuiltIn__FilterDatabase__1[[#This Row],[Kor]]&gt;=1=AND(Excel_BuiltIn__FilterDatabase__1[[#This Row],[Kor]]&lt;18),"Junior ",""))</f>
        <v/>
      </c>
      <c r="I2233" s="34" t="str">
        <f>IF(L2233="Nő","",IF(Excel_BuiltIn__FilterDatabase__1[[#This Row],[Kor]]&gt;=18=AND(Excel_BuiltIn__FilterDatabase__1[[#This Row],[Kor]]&lt;=49),"Felnőtt ",""))</f>
        <v/>
      </c>
      <c r="J2233" s="34" t="str">
        <f>IF(L2233="Nő","",IF(Excel_BuiltIn__FilterDatabase__1[[#This Row],[Kor]]&gt;49=AND(Excel_BuiltIn__FilterDatabase__1[[#This Row],[Kor]]&lt;=59),"Senior ",""))</f>
        <v/>
      </c>
      <c r="K2233" s="34" t="str">
        <f>IF(L2233="Nő","",IF(Excel_BuiltIn__FilterDatabase__1[[#This Row],[Kor]]&gt;=60,"Super.s ",""))</f>
        <v xml:space="preserve">Super.s </v>
      </c>
      <c r="L2233" s="34" t="str">
        <f>IF(Excel_BuiltIn__FilterDatabase__1[[#This Row],[Nem]]="Nő","Lady","")</f>
        <v/>
      </c>
    </row>
    <row r="2234" spans="1:12" s="1" customFormat="1" ht="21">
      <c r="A2234" s="28">
        <v>6985</v>
      </c>
      <c r="B2234" s="28" t="s">
        <v>1889</v>
      </c>
      <c r="C2234" s="44" t="s">
        <v>968</v>
      </c>
      <c r="D2234" s="45"/>
      <c r="E2234" s="33" t="str">
        <f>IF(D2234&gt;0,($N$2-Excel_BuiltIn__FilterDatabase__1[[#This Row],[Szül Év.Hó.Nap]])/365.25,"0")</f>
        <v>0</v>
      </c>
      <c r="F2234" s="40"/>
      <c r="G2234" s="34" t="str">
        <f>CONCATENATE(H2234,Excel_BuiltIn__FilterDatabase__1[[#This Row],[Felnőtt]],Excel_BuiltIn__FilterDatabase__1[[#This Row],[Senior]],Excel_BuiltIn__FilterDatabase__1[[#This Row],[Super.s]],L2234)</f>
        <v xml:space="preserve">Super.s </v>
      </c>
      <c r="H2234" s="34" t="str">
        <f>IF(L2234="Nő","",IF(Excel_BuiltIn__FilterDatabase__1[[#This Row],[Kor]]&gt;=1=AND(Excel_BuiltIn__FilterDatabase__1[[#This Row],[Kor]]&lt;18),"Junior ",""))</f>
        <v/>
      </c>
      <c r="I2234" s="34" t="str">
        <f>IF(L2234="Nő","",IF(Excel_BuiltIn__FilterDatabase__1[[#This Row],[Kor]]&gt;=18=AND(Excel_BuiltIn__FilterDatabase__1[[#This Row],[Kor]]&lt;=49),"Felnőtt ",""))</f>
        <v/>
      </c>
      <c r="J2234" s="34" t="str">
        <f>IF(L2234="Nő","",IF(Excel_BuiltIn__FilterDatabase__1[[#This Row],[Kor]]&gt;49=AND(Excel_BuiltIn__FilterDatabase__1[[#This Row],[Kor]]&lt;=59),"Senior ",""))</f>
        <v/>
      </c>
      <c r="K2234" s="34" t="str">
        <f>IF(L2234="Nő","",IF(Excel_BuiltIn__FilterDatabase__1[[#This Row],[Kor]]&gt;=60,"Super.s ",""))</f>
        <v xml:space="preserve">Super.s </v>
      </c>
      <c r="L2234" s="34" t="str">
        <f>IF(Excel_BuiltIn__FilterDatabase__1[[#This Row],[Nem]]="Nő","Lady","")</f>
        <v/>
      </c>
    </row>
    <row r="2235" spans="1:12" s="1" customFormat="1" ht="13.8">
      <c r="A2235" s="28">
        <v>6986</v>
      </c>
      <c r="B2235" s="28" t="s">
        <v>2773</v>
      </c>
      <c r="C2235" s="44" t="s">
        <v>1520</v>
      </c>
      <c r="D2235" s="45"/>
      <c r="E2235" s="33" t="str">
        <f>IF(D2235&gt;0,($N$2-Excel_BuiltIn__FilterDatabase__1[[#This Row],[Szül Év.Hó.Nap]])/365.25,"0")</f>
        <v>0</v>
      </c>
      <c r="F2235" s="40"/>
      <c r="G2235" s="34" t="str">
        <f>CONCATENATE(H2235,Excel_BuiltIn__FilterDatabase__1[[#This Row],[Felnőtt]],Excel_BuiltIn__FilterDatabase__1[[#This Row],[Senior]],Excel_BuiltIn__FilterDatabase__1[[#This Row],[Super.s]],L2235)</f>
        <v xml:space="preserve">Super.s </v>
      </c>
      <c r="H2235" s="34" t="str">
        <f>IF(L2235="Nő","",IF(Excel_BuiltIn__FilterDatabase__1[[#This Row],[Kor]]&gt;=1=AND(Excel_BuiltIn__FilterDatabase__1[[#This Row],[Kor]]&lt;18),"Junior ",""))</f>
        <v/>
      </c>
      <c r="I2235" s="34" t="str">
        <f>IF(L2235="Nő","",IF(Excel_BuiltIn__FilterDatabase__1[[#This Row],[Kor]]&gt;=18=AND(Excel_BuiltIn__FilterDatabase__1[[#This Row],[Kor]]&lt;=49),"Felnőtt ",""))</f>
        <v/>
      </c>
      <c r="J2235" s="34" t="str">
        <f>IF(L2235="Nő","",IF(Excel_BuiltIn__FilterDatabase__1[[#This Row],[Kor]]&gt;49=AND(Excel_BuiltIn__FilterDatabase__1[[#This Row],[Kor]]&lt;=59),"Senior ",""))</f>
        <v/>
      </c>
      <c r="K2235" s="34" t="str">
        <f>IF(L2235="Nő","",IF(Excel_BuiltIn__FilterDatabase__1[[#This Row],[Kor]]&gt;=60,"Super.s ",""))</f>
        <v xml:space="preserve">Super.s </v>
      </c>
      <c r="L2235" s="34" t="str">
        <f>IF(Excel_BuiltIn__FilterDatabase__1[[#This Row],[Nem]]="Nő","Lady","")</f>
        <v/>
      </c>
    </row>
    <row r="2236" spans="1:12" s="1" customFormat="1" ht="27.6">
      <c r="A2236" s="28">
        <v>6987</v>
      </c>
      <c r="B2236" s="28" t="s">
        <v>1890</v>
      </c>
      <c r="C2236" s="44" t="s">
        <v>964</v>
      </c>
      <c r="D2236" s="45"/>
      <c r="E2236" s="33" t="str">
        <f>IF(D2236&gt;0,($N$2-Excel_BuiltIn__FilterDatabase__1[[#This Row],[Szül Év.Hó.Nap]])/365.25,"0")</f>
        <v>0</v>
      </c>
      <c r="F2236" s="40"/>
      <c r="G2236" s="34" t="str">
        <f>CONCATENATE(H2236,Excel_BuiltIn__FilterDatabase__1[[#This Row],[Felnőtt]],Excel_BuiltIn__FilterDatabase__1[[#This Row],[Senior]],Excel_BuiltIn__FilterDatabase__1[[#This Row],[Super.s]],L2236)</f>
        <v xml:space="preserve">Super.s </v>
      </c>
      <c r="H2236" s="34" t="str">
        <f>IF(L2236="Nő","",IF(Excel_BuiltIn__FilterDatabase__1[[#This Row],[Kor]]&gt;=1=AND(Excel_BuiltIn__FilterDatabase__1[[#This Row],[Kor]]&lt;18),"Junior ",""))</f>
        <v/>
      </c>
      <c r="I2236" s="34" t="str">
        <f>IF(L2236="Nő","",IF(Excel_BuiltIn__FilterDatabase__1[[#This Row],[Kor]]&gt;=18=AND(Excel_BuiltIn__FilterDatabase__1[[#This Row],[Kor]]&lt;=49),"Felnőtt ",""))</f>
        <v/>
      </c>
      <c r="J2236" s="34" t="str">
        <f>IF(L2236="Nő","",IF(Excel_BuiltIn__FilterDatabase__1[[#This Row],[Kor]]&gt;49=AND(Excel_BuiltIn__FilterDatabase__1[[#This Row],[Kor]]&lt;=59),"Senior ",""))</f>
        <v/>
      </c>
      <c r="K2236" s="34" t="str">
        <f>IF(L2236="Nő","",IF(Excel_BuiltIn__FilterDatabase__1[[#This Row],[Kor]]&gt;=60,"Super.s ",""))</f>
        <v xml:space="preserve">Super.s </v>
      </c>
      <c r="L2236" s="34" t="str">
        <f>IF(Excel_BuiltIn__FilterDatabase__1[[#This Row],[Nem]]="Nő","Lady","")</f>
        <v/>
      </c>
    </row>
    <row r="2237" spans="1:12" s="1" customFormat="1" ht="13.8">
      <c r="A2237" s="28">
        <v>6988</v>
      </c>
      <c r="B2237" s="28" t="s">
        <v>2774</v>
      </c>
      <c r="C2237" s="44" t="s">
        <v>1515</v>
      </c>
      <c r="D2237" s="45"/>
      <c r="E2237" s="33" t="str">
        <f>IF(D2237&gt;0,($N$2-Excel_BuiltIn__FilterDatabase__1[[#This Row],[Szül Év.Hó.Nap]])/365.25,"0")</f>
        <v>0</v>
      </c>
      <c r="F2237" s="40"/>
      <c r="G2237" s="34" t="str">
        <f>CONCATENATE(H2237,Excel_BuiltIn__FilterDatabase__1[[#This Row],[Felnőtt]],Excel_BuiltIn__FilterDatabase__1[[#This Row],[Senior]],Excel_BuiltIn__FilterDatabase__1[[#This Row],[Super.s]],L2237)</f>
        <v xml:space="preserve">Super.s </v>
      </c>
      <c r="H2237" s="34" t="str">
        <f>IF(L2237="Nő","",IF(Excel_BuiltIn__FilterDatabase__1[[#This Row],[Kor]]&gt;=1=AND(Excel_BuiltIn__FilterDatabase__1[[#This Row],[Kor]]&lt;18),"Junior ",""))</f>
        <v/>
      </c>
      <c r="I2237" s="34" t="str">
        <f>IF(L2237="Nő","",IF(Excel_BuiltIn__FilterDatabase__1[[#This Row],[Kor]]&gt;=18=AND(Excel_BuiltIn__FilterDatabase__1[[#This Row],[Kor]]&lt;=49),"Felnőtt ",""))</f>
        <v/>
      </c>
      <c r="J2237" s="34" t="str">
        <f>IF(L2237="Nő","",IF(Excel_BuiltIn__FilterDatabase__1[[#This Row],[Kor]]&gt;49=AND(Excel_BuiltIn__FilterDatabase__1[[#This Row],[Kor]]&lt;=59),"Senior ",""))</f>
        <v/>
      </c>
      <c r="K2237" s="34" t="str">
        <f>IF(L2237="Nő","",IF(Excel_BuiltIn__FilterDatabase__1[[#This Row],[Kor]]&gt;=60,"Super.s ",""))</f>
        <v xml:space="preserve">Super.s </v>
      </c>
      <c r="L2237" s="34" t="str">
        <f>IF(Excel_BuiltIn__FilterDatabase__1[[#This Row],[Nem]]="Nő","Lady","")</f>
        <v/>
      </c>
    </row>
    <row r="2238" spans="1:12" s="1" customFormat="1" ht="13.8">
      <c r="A2238" s="28">
        <v>6990</v>
      </c>
      <c r="B2238" s="28" t="s">
        <v>2775</v>
      </c>
      <c r="C2238" s="44" t="s">
        <v>27</v>
      </c>
      <c r="D2238" s="45"/>
      <c r="E2238" s="33" t="str">
        <f>IF(D2238&gt;0,($N$2-Excel_BuiltIn__FilterDatabase__1[[#This Row],[Szül Év.Hó.Nap]])/365.25,"0")</f>
        <v>0</v>
      </c>
      <c r="F2238" s="40"/>
      <c r="G2238" s="34" t="str">
        <f>CONCATENATE(H2238,Excel_BuiltIn__FilterDatabase__1[[#This Row],[Felnőtt]],Excel_BuiltIn__FilterDatabase__1[[#This Row],[Senior]],Excel_BuiltIn__FilterDatabase__1[[#This Row],[Super.s]],L2238)</f>
        <v xml:space="preserve">Super.s </v>
      </c>
      <c r="H2238" s="34" t="str">
        <f>IF(L2238="Nő","",IF(Excel_BuiltIn__FilterDatabase__1[[#This Row],[Kor]]&gt;=1=AND(Excel_BuiltIn__FilterDatabase__1[[#This Row],[Kor]]&lt;18),"Junior ",""))</f>
        <v/>
      </c>
      <c r="I2238" s="34" t="str">
        <f>IF(L2238="Nő","",IF(Excel_BuiltIn__FilterDatabase__1[[#This Row],[Kor]]&gt;=18=AND(Excel_BuiltIn__FilterDatabase__1[[#This Row],[Kor]]&lt;=49),"Felnőtt ",""))</f>
        <v/>
      </c>
      <c r="J2238" s="34" t="str">
        <f>IF(L2238="Nő","",IF(Excel_BuiltIn__FilterDatabase__1[[#This Row],[Kor]]&gt;49=AND(Excel_BuiltIn__FilterDatabase__1[[#This Row],[Kor]]&lt;=59),"Senior ",""))</f>
        <v/>
      </c>
      <c r="K2238" s="34" t="str">
        <f>IF(L2238="Nő","",IF(Excel_BuiltIn__FilterDatabase__1[[#This Row],[Kor]]&gt;=60,"Super.s ",""))</f>
        <v xml:space="preserve">Super.s </v>
      </c>
      <c r="L2238" s="34" t="str">
        <f>IF(Excel_BuiltIn__FilterDatabase__1[[#This Row],[Nem]]="Nő","Lady","")</f>
        <v/>
      </c>
    </row>
    <row r="2239" spans="1:12" s="1" customFormat="1" ht="13.8">
      <c r="A2239" s="28">
        <v>6992</v>
      </c>
      <c r="B2239" s="28" t="s">
        <v>1891</v>
      </c>
      <c r="C2239" s="44" t="s">
        <v>50</v>
      </c>
      <c r="D2239" s="45"/>
      <c r="E2239" s="33" t="str">
        <f>IF(D2239&gt;0,($N$2-Excel_BuiltIn__FilterDatabase__1[[#This Row],[Szül Év.Hó.Nap]])/365.25,"0")</f>
        <v>0</v>
      </c>
      <c r="F2239" s="40"/>
      <c r="G2239" s="34" t="str">
        <f>CONCATENATE(H2239,Excel_BuiltIn__FilterDatabase__1[[#This Row],[Felnőtt]],Excel_BuiltIn__FilterDatabase__1[[#This Row],[Senior]],Excel_BuiltIn__FilterDatabase__1[[#This Row],[Super.s]],L2239)</f>
        <v xml:space="preserve">Super.s </v>
      </c>
      <c r="H2239" s="34" t="str">
        <f>IF(L2239="Nő","",IF(Excel_BuiltIn__FilterDatabase__1[[#This Row],[Kor]]&gt;=1=AND(Excel_BuiltIn__FilterDatabase__1[[#This Row],[Kor]]&lt;18),"Junior ",""))</f>
        <v/>
      </c>
      <c r="I2239" s="34" t="str">
        <f>IF(L2239="Nő","",IF(Excel_BuiltIn__FilterDatabase__1[[#This Row],[Kor]]&gt;=18=AND(Excel_BuiltIn__FilterDatabase__1[[#This Row],[Kor]]&lt;=49),"Felnőtt ",""))</f>
        <v/>
      </c>
      <c r="J2239" s="34" t="str">
        <f>IF(L2239="Nő","",IF(Excel_BuiltIn__FilterDatabase__1[[#This Row],[Kor]]&gt;49=AND(Excel_BuiltIn__FilterDatabase__1[[#This Row],[Kor]]&lt;=59),"Senior ",""))</f>
        <v/>
      </c>
      <c r="K2239" s="34" t="str">
        <f>IF(L2239="Nő","",IF(Excel_BuiltIn__FilterDatabase__1[[#This Row],[Kor]]&gt;=60,"Super.s ",""))</f>
        <v xml:space="preserve">Super.s </v>
      </c>
      <c r="L2239" s="34" t="str">
        <f>IF(Excel_BuiltIn__FilterDatabase__1[[#This Row],[Nem]]="Nő","Lady","")</f>
        <v/>
      </c>
    </row>
    <row r="2240" spans="1:12" s="1" customFormat="1" ht="13.8">
      <c r="A2240" s="28">
        <v>6996</v>
      </c>
      <c r="B2240" s="28" t="s">
        <v>1892</v>
      </c>
      <c r="C2240" s="44" t="s">
        <v>986</v>
      </c>
      <c r="D2240" s="45"/>
      <c r="E2240" s="33" t="str">
        <f>IF(D2240&gt;0,($N$2-Excel_BuiltIn__FilterDatabase__1[[#This Row],[Szül Év.Hó.Nap]])/365.25,"0")</f>
        <v>0</v>
      </c>
      <c r="F2240" s="40"/>
      <c r="G2240" s="34" t="str">
        <f>CONCATENATE(H2240,Excel_BuiltIn__FilterDatabase__1[[#This Row],[Felnőtt]],Excel_BuiltIn__FilterDatabase__1[[#This Row],[Senior]],Excel_BuiltIn__FilterDatabase__1[[#This Row],[Super.s]],L2240)</f>
        <v xml:space="preserve">Super.s </v>
      </c>
      <c r="H2240" s="34" t="str">
        <f>IF(L2240="Nő","",IF(Excel_BuiltIn__FilterDatabase__1[[#This Row],[Kor]]&gt;=1=AND(Excel_BuiltIn__FilterDatabase__1[[#This Row],[Kor]]&lt;18),"Junior ",""))</f>
        <v/>
      </c>
      <c r="I2240" s="34" t="str">
        <f>IF(L2240="Nő","",IF(Excel_BuiltIn__FilterDatabase__1[[#This Row],[Kor]]&gt;=18=AND(Excel_BuiltIn__FilterDatabase__1[[#This Row],[Kor]]&lt;=49),"Felnőtt ",""))</f>
        <v/>
      </c>
      <c r="J2240" s="34" t="str">
        <f>IF(L2240="Nő","",IF(Excel_BuiltIn__FilterDatabase__1[[#This Row],[Kor]]&gt;49=AND(Excel_BuiltIn__FilterDatabase__1[[#This Row],[Kor]]&lt;=59),"Senior ",""))</f>
        <v/>
      </c>
      <c r="K2240" s="34" t="str">
        <f>IF(L2240="Nő","",IF(Excel_BuiltIn__FilterDatabase__1[[#This Row],[Kor]]&gt;=60,"Super.s ",""))</f>
        <v xml:space="preserve">Super.s </v>
      </c>
      <c r="L2240" s="34" t="str">
        <f>IF(Excel_BuiltIn__FilterDatabase__1[[#This Row],[Nem]]="Nő","Lady","")</f>
        <v/>
      </c>
    </row>
    <row r="2241" spans="1:12" s="1" customFormat="1" ht="13.8">
      <c r="A2241" s="28">
        <v>7000</v>
      </c>
      <c r="B2241" s="28" t="s">
        <v>1893</v>
      </c>
      <c r="C2241" s="44" t="s">
        <v>951</v>
      </c>
      <c r="D2241" s="45"/>
      <c r="E2241" s="33" t="str">
        <f>IF(D2241&gt;0,($N$2-Excel_BuiltIn__FilterDatabase__1[[#This Row],[Szül Év.Hó.Nap]])/365.25,"0")</f>
        <v>0</v>
      </c>
      <c r="F2241" s="40"/>
      <c r="G2241" s="34" t="str">
        <f>CONCATENATE(H2241,Excel_BuiltIn__FilterDatabase__1[[#This Row],[Felnőtt]],Excel_BuiltIn__FilterDatabase__1[[#This Row],[Senior]],Excel_BuiltIn__FilterDatabase__1[[#This Row],[Super.s]],L2241)</f>
        <v xml:space="preserve">Super.s </v>
      </c>
      <c r="H2241" s="34" t="str">
        <f>IF(L2241="Nő","",IF(Excel_BuiltIn__FilterDatabase__1[[#This Row],[Kor]]&gt;=1=AND(Excel_BuiltIn__FilterDatabase__1[[#This Row],[Kor]]&lt;18),"Junior ",""))</f>
        <v/>
      </c>
      <c r="I2241" s="34" t="str">
        <f>IF(L2241="Nő","",IF(Excel_BuiltIn__FilterDatabase__1[[#This Row],[Kor]]&gt;=18=AND(Excel_BuiltIn__FilterDatabase__1[[#This Row],[Kor]]&lt;=49),"Felnőtt ",""))</f>
        <v/>
      </c>
      <c r="J2241" s="34" t="str">
        <f>IF(L2241="Nő","",IF(Excel_BuiltIn__FilterDatabase__1[[#This Row],[Kor]]&gt;49=AND(Excel_BuiltIn__FilterDatabase__1[[#This Row],[Kor]]&lt;=59),"Senior ",""))</f>
        <v/>
      </c>
      <c r="K2241" s="34" t="str">
        <f>IF(L2241="Nő","",IF(Excel_BuiltIn__FilterDatabase__1[[#This Row],[Kor]]&gt;=60,"Super.s ",""))</f>
        <v xml:space="preserve">Super.s </v>
      </c>
      <c r="L2241" s="34" t="str">
        <f>IF(Excel_BuiltIn__FilterDatabase__1[[#This Row],[Nem]]="Nő","Lady","")</f>
        <v/>
      </c>
    </row>
    <row r="2242" spans="1:12" s="1" customFormat="1" ht="21">
      <c r="A2242" s="28">
        <v>7002</v>
      </c>
      <c r="B2242" s="28" t="s">
        <v>1894</v>
      </c>
      <c r="C2242" s="44" t="s">
        <v>968</v>
      </c>
      <c r="D2242" s="45"/>
      <c r="E2242" s="33" t="str">
        <f>IF(D2242&gt;0,($N$2-Excel_BuiltIn__FilterDatabase__1[[#This Row],[Szül Év.Hó.Nap]])/365.25,"0")</f>
        <v>0</v>
      </c>
      <c r="F2242" s="40"/>
      <c r="G2242" s="34" t="str">
        <f>CONCATENATE(H2242,Excel_BuiltIn__FilterDatabase__1[[#This Row],[Felnőtt]],Excel_BuiltIn__FilterDatabase__1[[#This Row],[Senior]],Excel_BuiltIn__FilterDatabase__1[[#This Row],[Super.s]],L2242)</f>
        <v xml:space="preserve">Super.s </v>
      </c>
      <c r="H2242" s="34" t="str">
        <f>IF(L2242="Nő","",IF(Excel_BuiltIn__FilterDatabase__1[[#This Row],[Kor]]&gt;=1=AND(Excel_BuiltIn__FilterDatabase__1[[#This Row],[Kor]]&lt;18),"Junior ",""))</f>
        <v/>
      </c>
      <c r="I2242" s="34" t="str">
        <f>IF(L2242="Nő","",IF(Excel_BuiltIn__FilterDatabase__1[[#This Row],[Kor]]&gt;=18=AND(Excel_BuiltIn__FilterDatabase__1[[#This Row],[Kor]]&lt;=49),"Felnőtt ",""))</f>
        <v/>
      </c>
      <c r="J2242" s="34" t="str">
        <f>IF(L2242="Nő","",IF(Excel_BuiltIn__FilterDatabase__1[[#This Row],[Kor]]&gt;49=AND(Excel_BuiltIn__FilterDatabase__1[[#This Row],[Kor]]&lt;=59),"Senior ",""))</f>
        <v/>
      </c>
      <c r="K2242" s="34" t="str">
        <f>IF(L2242="Nő","",IF(Excel_BuiltIn__FilterDatabase__1[[#This Row],[Kor]]&gt;=60,"Super.s ",""))</f>
        <v xml:space="preserve">Super.s </v>
      </c>
      <c r="L2242" s="34" t="str">
        <f>IF(Excel_BuiltIn__FilterDatabase__1[[#This Row],[Nem]]="Nő","Lady","")</f>
        <v/>
      </c>
    </row>
    <row r="2243" spans="1:12" s="1" customFormat="1" ht="13.8">
      <c r="A2243" s="28">
        <v>7007</v>
      </c>
      <c r="B2243" s="28" t="s">
        <v>1895</v>
      </c>
      <c r="C2243" s="44" t="s">
        <v>1536</v>
      </c>
      <c r="D2243" s="45"/>
      <c r="E2243" s="33" t="str">
        <f>IF(D2243&gt;0,($N$2-Excel_BuiltIn__FilterDatabase__1[[#This Row],[Szül Év.Hó.Nap]])/365.25,"0")</f>
        <v>0</v>
      </c>
      <c r="F2243" s="40"/>
      <c r="G2243" s="34" t="str">
        <f>CONCATENATE(H2243,Excel_BuiltIn__FilterDatabase__1[[#This Row],[Felnőtt]],Excel_BuiltIn__FilterDatabase__1[[#This Row],[Senior]],Excel_BuiltIn__FilterDatabase__1[[#This Row],[Super.s]],L2243)</f>
        <v xml:space="preserve">Super.s </v>
      </c>
      <c r="H2243" s="34" t="str">
        <f>IF(L2243="Nő","",IF(Excel_BuiltIn__FilterDatabase__1[[#This Row],[Kor]]&gt;=1=AND(Excel_BuiltIn__FilterDatabase__1[[#This Row],[Kor]]&lt;18),"Junior ",""))</f>
        <v/>
      </c>
      <c r="I2243" s="34" t="str">
        <f>IF(L2243="Nő","",IF(Excel_BuiltIn__FilterDatabase__1[[#This Row],[Kor]]&gt;=18=AND(Excel_BuiltIn__FilterDatabase__1[[#This Row],[Kor]]&lt;=49),"Felnőtt ",""))</f>
        <v/>
      </c>
      <c r="J2243" s="34" t="str">
        <f>IF(L2243="Nő","",IF(Excel_BuiltIn__FilterDatabase__1[[#This Row],[Kor]]&gt;49=AND(Excel_BuiltIn__FilterDatabase__1[[#This Row],[Kor]]&lt;=59),"Senior ",""))</f>
        <v/>
      </c>
      <c r="K2243" s="34" t="str">
        <f>IF(L2243="Nő","",IF(Excel_BuiltIn__FilterDatabase__1[[#This Row],[Kor]]&gt;=60,"Super.s ",""))</f>
        <v xml:space="preserve">Super.s </v>
      </c>
      <c r="L2243" s="34" t="str">
        <f>IF(Excel_BuiltIn__FilterDatabase__1[[#This Row],[Nem]]="Nő","Lady","")</f>
        <v/>
      </c>
    </row>
    <row r="2244" spans="1:12" s="1" customFormat="1" ht="13.8">
      <c r="A2244" s="28">
        <v>7009</v>
      </c>
      <c r="B2244" s="28" t="s">
        <v>1896</v>
      </c>
      <c r="C2244" s="44" t="s">
        <v>2401</v>
      </c>
      <c r="D2244" s="45"/>
      <c r="E2244" s="33" t="str">
        <f>IF(D2244&gt;0,($N$2-Excel_BuiltIn__FilterDatabase__1[[#This Row],[Szül Év.Hó.Nap]])/365.25,"0")</f>
        <v>0</v>
      </c>
      <c r="F2244" s="40"/>
      <c r="G2244" s="34" t="str">
        <f>CONCATENATE(H2244,Excel_BuiltIn__FilterDatabase__1[[#This Row],[Felnőtt]],Excel_BuiltIn__FilterDatabase__1[[#This Row],[Senior]],Excel_BuiltIn__FilterDatabase__1[[#This Row],[Super.s]],L2244)</f>
        <v xml:space="preserve">Super.s </v>
      </c>
      <c r="H2244" s="34" t="str">
        <f>IF(L2244="Nő","",IF(Excel_BuiltIn__FilterDatabase__1[[#This Row],[Kor]]&gt;=1=AND(Excel_BuiltIn__FilterDatabase__1[[#This Row],[Kor]]&lt;18),"Junior ",""))</f>
        <v/>
      </c>
      <c r="I2244" s="34" t="str">
        <f>IF(L2244="Nő","",IF(Excel_BuiltIn__FilterDatabase__1[[#This Row],[Kor]]&gt;=18=AND(Excel_BuiltIn__FilterDatabase__1[[#This Row],[Kor]]&lt;=49),"Felnőtt ",""))</f>
        <v/>
      </c>
      <c r="J2244" s="34" t="str">
        <f>IF(L2244="Nő","",IF(Excel_BuiltIn__FilterDatabase__1[[#This Row],[Kor]]&gt;49=AND(Excel_BuiltIn__FilterDatabase__1[[#This Row],[Kor]]&lt;=59),"Senior ",""))</f>
        <v/>
      </c>
      <c r="K2244" s="34" t="str">
        <f>IF(L2244="Nő","",IF(Excel_BuiltIn__FilterDatabase__1[[#This Row],[Kor]]&gt;=60,"Super.s ",""))</f>
        <v xml:space="preserve">Super.s </v>
      </c>
      <c r="L2244" s="34" t="str">
        <f>IF(Excel_BuiltIn__FilterDatabase__1[[#This Row],[Nem]]="Nő","Lady","")</f>
        <v/>
      </c>
    </row>
    <row r="2245" spans="1:12" s="1" customFormat="1" ht="13.8">
      <c r="A2245" s="28">
        <v>7011</v>
      </c>
      <c r="B2245" s="28" t="s">
        <v>1758</v>
      </c>
      <c r="C2245" s="44" t="s">
        <v>29</v>
      </c>
      <c r="D2245" s="45"/>
      <c r="E2245" s="33" t="str">
        <f>IF(D2245&gt;0,($N$2-Excel_BuiltIn__FilterDatabase__1[[#This Row],[Szül Év.Hó.Nap]])/365.25,"0")</f>
        <v>0</v>
      </c>
      <c r="F2245" s="40"/>
      <c r="G2245" s="34" t="str">
        <f>CONCATENATE(H2245,Excel_BuiltIn__FilterDatabase__1[[#This Row],[Felnőtt]],Excel_BuiltIn__FilterDatabase__1[[#This Row],[Senior]],Excel_BuiltIn__FilterDatabase__1[[#This Row],[Super.s]],L2245)</f>
        <v xml:space="preserve">Super.s </v>
      </c>
      <c r="H2245" s="34" t="str">
        <f>IF(L2245="Nő","",IF(Excel_BuiltIn__FilterDatabase__1[[#This Row],[Kor]]&gt;=1=AND(Excel_BuiltIn__FilterDatabase__1[[#This Row],[Kor]]&lt;18),"Junior ",""))</f>
        <v/>
      </c>
      <c r="I2245" s="34" t="str">
        <f>IF(L2245="Nő","",IF(Excel_BuiltIn__FilterDatabase__1[[#This Row],[Kor]]&gt;=18=AND(Excel_BuiltIn__FilterDatabase__1[[#This Row],[Kor]]&lt;=49),"Felnőtt ",""))</f>
        <v/>
      </c>
      <c r="J2245" s="34" t="str">
        <f>IF(L2245="Nő","",IF(Excel_BuiltIn__FilterDatabase__1[[#This Row],[Kor]]&gt;49=AND(Excel_BuiltIn__FilterDatabase__1[[#This Row],[Kor]]&lt;=59),"Senior ",""))</f>
        <v/>
      </c>
      <c r="K2245" s="34" t="str">
        <f>IF(L2245="Nő","",IF(Excel_BuiltIn__FilterDatabase__1[[#This Row],[Kor]]&gt;=60,"Super.s ",""))</f>
        <v xml:space="preserve">Super.s </v>
      </c>
      <c r="L2245" s="34" t="str">
        <f>IF(Excel_BuiltIn__FilterDatabase__1[[#This Row],[Nem]]="Nő","Lady","")</f>
        <v/>
      </c>
    </row>
    <row r="2246" spans="1:12" s="1" customFormat="1" ht="13.8">
      <c r="A2246" s="28">
        <v>7019</v>
      </c>
      <c r="B2246" s="28" t="s">
        <v>1897</v>
      </c>
      <c r="C2246" s="44" t="s">
        <v>1515</v>
      </c>
      <c r="D2246" s="45"/>
      <c r="E2246" s="33" t="str">
        <f>IF(D2246&gt;0,($N$2-Excel_BuiltIn__FilterDatabase__1[[#This Row],[Szül Év.Hó.Nap]])/365.25,"0")</f>
        <v>0</v>
      </c>
      <c r="F2246" s="40"/>
      <c r="G2246" s="34" t="str">
        <f>CONCATENATE(H2246,Excel_BuiltIn__FilterDatabase__1[[#This Row],[Felnőtt]],Excel_BuiltIn__FilterDatabase__1[[#This Row],[Senior]],Excel_BuiltIn__FilterDatabase__1[[#This Row],[Super.s]],L2246)</f>
        <v xml:space="preserve">Super.s </v>
      </c>
      <c r="H2246" s="34" t="str">
        <f>IF(L2246="Nő","",IF(Excel_BuiltIn__FilterDatabase__1[[#This Row],[Kor]]&gt;=1=AND(Excel_BuiltIn__FilterDatabase__1[[#This Row],[Kor]]&lt;18),"Junior ",""))</f>
        <v/>
      </c>
      <c r="I2246" s="34" t="str">
        <f>IF(L2246="Nő","",IF(Excel_BuiltIn__FilterDatabase__1[[#This Row],[Kor]]&gt;=18=AND(Excel_BuiltIn__FilterDatabase__1[[#This Row],[Kor]]&lt;=49),"Felnőtt ",""))</f>
        <v/>
      </c>
      <c r="J2246" s="34" t="str">
        <f>IF(L2246="Nő","",IF(Excel_BuiltIn__FilterDatabase__1[[#This Row],[Kor]]&gt;49=AND(Excel_BuiltIn__FilterDatabase__1[[#This Row],[Kor]]&lt;=59),"Senior ",""))</f>
        <v/>
      </c>
      <c r="K2246" s="34" t="str">
        <f>IF(L2246="Nő","",IF(Excel_BuiltIn__FilterDatabase__1[[#This Row],[Kor]]&gt;=60,"Super.s ",""))</f>
        <v xml:space="preserve">Super.s </v>
      </c>
      <c r="L2246" s="34" t="str">
        <f>IF(Excel_BuiltIn__FilterDatabase__1[[#This Row],[Nem]]="Nő","Lady","")</f>
        <v/>
      </c>
    </row>
    <row r="2247" spans="1:12" s="1" customFormat="1" ht="13.8">
      <c r="A2247" s="28">
        <v>7020</v>
      </c>
      <c r="B2247" s="28" t="s">
        <v>2776</v>
      </c>
      <c r="C2247" s="44" t="s">
        <v>948</v>
      </c>
      <c r="D2247" s="45"/>
      <c r="E2247" s="33" t="str">
        <f>IF(D2247&gt;0,($N$2-Excel_BuiltIn__FilterDatabase__1[[#This Row],[Szül Év.Hó.Nap]])/365.25,"0")</f>
        <v>0</v>
      </c>
      <c r="F2247" s="40"/>
      <c r="G2247" s="34" t="str">
        <f>CONCATENATE(H2247,Excel_BuiltIn__FilterDatabase__1[[#This Row],[Felnőtt]],Excel_BuiltIn__FilterDatabase__1[[#This Row],[Senior]],Excel_BuiltIn__FilterDatabase__1[[#This Row],[Super.s]],L2247)</f>
        <v xml:space="preserve">Super.s </v>
      </c>
      <c r="H2247" s="34" t="str">
        <f>IF(L2247="Nő","",IF(Excel_BuiltIn__FilterDatabase__1[[#This Row],[Kor]]&gt;=1=AND(Excel_BuiltIn__FilterDatabase__1[[#This Row],[Kor]]&lt;18),"Junior ",""))</f>
        <v/>
      </c>
      <c r="I2247" s="34" t="str">
        <f>IF(L2247="Nő","",IF(Excel_BuiltIn__FilterDatabase__1[[#This Row],[Kor]]&gt;=18=AND(Excel_BuiltIn__FilterDatabase__1[[#This Row],[Kor]]&lt;=49),"Felnőtt ",""))</f>
        <v/>
      </c>
      <c r="J2247" s="34" t="str">
        <f>IF(L2247="Nő","",IF(Excel_BuiltIn__FilterDatabase__1[[#This Row],[Kor]]&gt;49=AND(Excel_BuiltIn__FilterDatabase__1[[#This Row],[Kor]]&lt;=59),"Senior ",""))</f>
        <v/>
      </c>
      <c r="K2247" s="34" t="str">
        <f>IF(L2247="Nő","",IF(Excel_BuiltIn__FilterDatabase__1[[#This Row],[Kor]]&gt;=60,"Super.s ",""))</f>
        <v xml:space="preserve">Super.s </v>
      </c>
      <c r="L2247" s="34" t="str">
        <f>IF(Excel_BuiltIn__FilterDatabase__1[[#This Row],[Nem]]="Nő","Lady","")</f>
        <v/>
      </c>
    </row>
    <row r="2248" spans="1:12" s="1" customFormat="1" ht="13.8">
      <c r="A2248" s="28">
        <v>7025</v>
      </c>
      <c r="B2248" s="28" t="s">
        <v>1898</v>
      </c>
      <c r="C2248" s="44" t="s">
        <v>964</v>
      </c>
      <c r="D2248" s="45"/>
      <c r="E2248" s="33" t="str">
        <f>IF(D2248&gt;0,($N$2-Excel_BuiltIn__FilterDatabase__1[[#This Row],[Szül Év.Hó.Nap]])/365.25,"0")</f>
        <v>0</v>
      </c>
      <c r="F2248" s="40"/>
      <c r="G2248" s="34" t="str">
        <f>CONCATENATE(H2248,Excel_BuiltIn__FilterDatabase__1[[#This Row],[Felnőtt]],Excel_BuiltIn__FilterDatabase__1[[#This Row],[Senior]],Excel_BuiltIn__FilterDatabase__1[[#This Row],[Super.s]],L2248)</f>
        <v xml:space="preserve">Super.s </v>
      </c>
      <c r="H2248" s="34" t="str">
        <f>IF(L2248="Nő","",IF(Excel_BuiltIn__FilterDatabase__1[[#This Row],[Kor]]&gt;=1=AND(Excel_BuiltIn__FilterDatabase__1[[#This Row],[Kor]]&lt;18),"Junior ",""))</f>
        <v/>
      </c>
      <c r="I2248" s="34" t="str">
        <f>IF(L2248="Nő","",IF(Excel_BuiltIn__FilterDatabase__1[[#This Row],[Kor]]&gt;=18=AND(Excel_BuiltIn__FilterDatabase__1[[#This Row],[Kor]]&lt;=49),"Felnőtt ",""))</f>
        <v/>
      </c>
      <c r="J2248" s="34" t="str">
        <f>IF(L2248="Nő","",IF(Excel_BuiltIn__FilterDatabase__1[[#This Row],[Kor]]&gt;49=AND(Excel_BuiltIn__FilterDatabase__1[[#This Row],[Kor]]&lt;=59),"Senior ",""))</f>
        <v/>
      </c>
      <c r="K2248" s="34" t="str">
        <f>IF(L2248="Nő","",IF(Excel_BuiltIn__FilterDatabase__1[[#This Row],[Kor]]&gt;=60,"Super.s ",""))</f>
        <v xml:space="preserve">Super.s </v>
      </c>
      <c r="L2248" s="34" t="str">
        <f>IF(Excel_BuiltIn__FilterDatabase__1[[#This Row],[Nem]]="Nő","Lady","")</f>
        <v/>
      </c>
    </row>
    <row r="2249" spans="1:12" s="1" customFormat="1" ht="13.8">
      <c r="A2249" s="28">
        <v>7026</v>
      </c>
      <c r="B2249" s="28" t="s">
        <v>1899</v>
      </c>
      <c r="C2249" s="44" t="s">
        <v>1536</v>
      </c>
      <c r="D2249" s="45"/>
      <c r="E2249" s="33" t="str">
        <f>IF(D2249&gt;0,($N$2-Excel_BuiltIn__FilterDatabase__1[[#This Row],[Szül Év.Hó.Nap]])/365.25,"0")</f>
        <v>0</v>
      </c>
      <c r="F2249" s="40"/>
      <c r="G2249" s="34" t="str">
        <f>CONCATENATE(H2249,Excel_BuiltIn__FilterDatabase__1[[#This Row],[Felnőtt]],Excel_BuiltIn__FilterDatabase__1[[#This Row],[Senior]],Excel_BuiltIn__FilterDatabase__1[[#This Row],[Super.s]],L2249)</f>
        <v xml:space="preserve">Super.s </v>
      </c>
      <c r="H2249" s="34" t="str">
        <f>IF(L2249="Nő","",IF(Excel_BuiltIn__FilterDatabase__1[[#This Row],[Kor]]&gt;=1=AND(Excel_BuiltIn__FilterDatabase__1[[#This Row],[Kor]]&lt;18),"Junior ",""))</f>
        <v/>
      </c>
      <c r="I2249" s="34" t="str">
        <f>IF(L2249="Nő","",IF(Excel_BuiltIn__FilterDatabase__1[[#This Row],[Kor]]&gt;=18=AND(Excel_BuiltIn__FilterDatabase__1[[#This Row],[Kor]]&lt;=49),"Felnőtt ",""))</f>
        <v/>
      </c>
      <c r="J2249" s="34" t="str">
        <f>IF(L2249="Nő","",IF(Excel_BuiltIn__FilterDatabase__1[[#This Row],[Kor]]&gt;49=AND(Excel_BuiltIn__FilterDatabase__1[[#This Row],[Kor]]&lt;=59),"Senior ",""))</f>
        <v/>
      </c>
      <c r="K2249" s="34" t="str">
        <f>IF(L2249="Nő","",IF(Excel_BuiltIn__FilterDatabase__1[[#This Row],[Kor]]&gt;=60,"Super.s ",""))</f>
        <v xml:space="preserve">Super.s </v>
      </c>
      <c r="L2249" s="34" t="str">
        <f>IF(Excel_BuiltIn__FilterDatabase__1[[#This Row],[Nem]]="Nő","Lady","")</f>
        <v/>
      </c>
    </row>
    <row r="2250" spans="1:12" s="1" customFormat="1" ht="27.6">
      <c r="A2250" s="28">
        <v>7028</v>
      </c>
      <c r="B2250" s="28" t="s">
        <v>1900</v>
      </c>
      <c r="C2250" s="44" t="s">
        <v>1515</v>
      </c>
      <c r="D2250" s="45"/>
      <c r="E2250" s="33" t="str">
        <f>IF(D2250&gt;0,($N$2-Excel_BuiltIn__FilterDatabase__1[[#This Row],[Szül Év.Hó.Nap]])/365.25,"0")</f>
        <v>0</v>
      </c>
      <c r="F2250" s="40"/>
      <c r="G2250" s="34" t="str">
        <f>CONCATENATE(H2250,Excel_BuiltIn__FilterDatabase__1[[#This Row],[Felnőtt]],Excel_BuiltIn__FilterDatabase__1[[#This Row],[Senior]],Excel_BuiltIn__FilterDatabase__1[[#This Row],[Super.s]],L2250)</f>
        <v xml:space="preserve">Super.s </v>
      </c>
      <c r="H2250" s="34" t="str">
        <f>IF(L2250="Nő","",IF(Excel_BuiltIn__FilterDatabase__1[[#This Row],[Kor]]&gt;=1=AND(Excel_BuiltIn__FilterDatabase__1[[#This Row],[Kor]]&lt;18),"Junior ",""))</f>
        <v/>
      </c>
      <c r="I2250" s="34" t="str">
        <f>IF(L2250="Nő","",IF(Excel_BuiltIn__FilterDatabase__1[[#This Row],[Kor]]&gt;=18=AND(Excel_BuiltIn__FilterDatabase__1[[#This Row],[Kor]]&lt;=49),"Felnőtt ",""))</f>
        <v/>
      </c>
      <c r="J2250" s="34" t="str">
        <f>IF(L2250="Nő","",IF(Excel_BuiltIn__FilterDatabase__1[[#This Row],[Kor]]&gt;49=AND(Excel_BuiltIn__FilterDatabase__1[[#This Row],[Kor]]&lt;=59),"Senior ",""))</f>
        <v/>
      </c>
      <c r="K2250" s="34" t="str">
        <f>IF(L2250="Nő","",IF(Excel_BuiltIn__FilterDatabase__1[[#This Row],[Kor]]&gt;=60,"Super.s ",""))</f>
        <v xml:space="preserve">Super.s </v>
      </c>
      <c r="L2250" s="34" t="str">
        <f>IF(Excel_BuiltIn__FilterDatabase__1[[#This Row],[Nem]]="Nő","Lady","")</f>
        <v/>
      </c>
    </row>
    <row r="2251" spans="1:12" s="1" customFormat="1" ht="13.8">
      <c r="A2251" s="28">
        <v>7031</v>
      </c>
      <c r="B2251" s="28" t="s">
        <v>1901</v>
      </c>
      <c r="C2251" s="44" t="s">
        <v>87</v>
      </c>
      <c r="D2251" s="45"/>
      <c r="E2251" s="33" t="str">
        <f>IF(D2251&gt;0,($N$2-Excel_BuiltIn__FilterDatabase__1[[#This Row],[Szül Év.Hó.Nap]])/365.25,"0")</f>
        <v>0</v>
      </c>
      <c r="F2251" s="40"/>
      <c r="G2251" s="34" t="str">
        <f>CONCATENATE(H2251,Excel_BuiltIn__FilterDatabase__1[[#This Row],[Felnőtt]],Excel_BuiltIn__FilterDatabase__1[[#This Row],[Senior]],Excel_BuiltIn__FilterDatabase__1[[#This Row],[Super.s]],L2251)</f>
        <v xml:space="preserve">Super.s </v>
      </c>
      <c r="H2251" s="34" t="str">
        <f>IF(L2251="Nő","",IF(Excel_BuiltIn__FilterDatabase__1[[#This Row],[Kor]]&gt;=1=AND(Excel_BuiltIn__FilterDatabase__1[[#This Row],[Kor]]&lt;18),"Junior ",""))</f>
        <v/>
      </c>
      <c r="I2251" s="34" t="str">
        <f>IF(L2251="Nő","",IF(Excel_BuiltIn__FilterDatabase__1[[#This Row],[Kor]]&gt;=18=AND(Excel_BuiltIn__FilterDatabase__1[[#This Row],[Kor]]&lt;=49),"Felnőtt ",""))</f>
        <v/>
      </c>
      <c r="J2251" s="34" t="str">
        <f>IF(L2251="Nő","",IF(Excel_BuiltIn__FilterDatabase__1[[#This Row],[Kor]]&gt;49=AND(Excel_BuiltIn__FilterDatabase__1[[#This Row],[Kor]]&lt;=59),"Senior ",""))</f>
        <v/>
      </c>
      <c r="K2251" s="34" t="str">
        <f>IF(L2251="Nő","",IF(Excel_BuiltIn__FilterDatabase__1[[#This Row],[Kor]]&gt;=60,"Super.s ",""))</f>
        <v xml:space="preserve">Super.s </v>
      </c>
      <c r="L2251" s="34" t="str">
        <f>IF(Excel_BuiltIn__FilterDatabase__1[[#This Row],[Nem]]="Nő","Lady","")</f>
        <v/>
      </c>
    </row>
    <row r="2252" spans="1:12" s="1" customFormat="1" ht="13.8">
      <c r="A2252" s="28">
        <v>7032</v>
      </c>
      <c r="B2252" s="28" t="s">
        <v>1902</v>
      </c>
      <c r="C2252" s="44" t="s">
        <v>87</v>
      </c>
      <c r="D2252" s="45"/>
      <c r="E2252" s="33" t="str">
        <f>IF(D2252&gt;0,($N$2-Excel_BuiltIn__FilterDatabase__1[[#This Row],[Szül Év.Hó.Nap]])/365.25,"0")</f>
        <v>0</v>
      </c>
      <c r="F2252" s="40"/>
      <c r="G2252" s="34" t="str">
        <f>CONCATENATE(H2252,Excel_BuiltIn__FilterDatabase__1[[#This Row],[Felnőtt]],Excel_BuiltIn__FilterDatabase__1[[#This Row],[Senior]],Excel_BuiltIn__FilterDatabase__1[[#This Row],[Super.s]],L2252)</f>
        <v xml:space="preserve">Super.s </v>
      </c>
      <c r="H2252" s="34" t="str">
        <f>IF(L2252="Nő","",IF(Excel_BuiltIn__FilterDatabase__1[[#This Row],[Kor]]&gt;=1=AND(Excel_BuiltIn__FilterDatabase__1[[#This Row],[Kor]]&lt;18),"Junior ",""))</f>
        <v/>
      </c>
      <c r="I2252" s="34" t="str">
        <f>IF(L2252="Nő","",IF(Excel_BuiltIn__FilterDatabase__1[[#This Row],[Kor]]&gt;=18=AND(Excel_BuiltIn__FilterDatabase__1[[#This Row],[Kor]]&lt;=49),"Felnőtt ",""))</f>
        <v/>
      </c>
      <c r="J2252" s="34" t="str">
        <f>IF(L2252="Nő","",IF(Excel_BuiltIn__FilterDatabase__1[[#This Row],[Kor]]&gt;49=AND(Excel_BuiltIn__FilterDatabase__1[[#This Row],[Kor]]&lt;=59),"Senior ",""))</f>
        <v/>
      </c>
      <c r="K2252" s="34" t="str">
        <f>IF(L2252="Nő","",IF(Excel_BuiltIn__FilterDatabase__1[[#This Row],[Kor]]&gt;=60,"Super.s ",""))</f>
        <v xml:space="preserve">Super.s </v>
      </c>
      <c r="L2252" s="34" t="str">
        <f>IF(Excel_BuiltIn__FilterDatabase__1[[#This Row],[Nem]]="Nő","Lady","")</f>
        <v/>
      </c>
    </row>
    <row r="2253" spans="1:12" s="1" customFormat="1" ht="13.8">
      <c r="A2253" s="28">
        <v>7037</v>
      </c>
      <c r="B2253" s="28" t="s">
        <v>2777</v>
      </c>
      <c r="C2253" s="44" t="s">
        <v>1002</v>
      </c>
      <c r="D2253" s="45"/>
      <c r="E2253" s="33" t="str">
        <f>IF(D2253&gt;0,($N$2-Excel_BuiltIn__FilterDatabase__1[[#This Row],[Szül Év.Hó.Nap]])/365.25,"0")</f>
        <v>0</v>
      </c>
      <c r="F2253" s="40"/>
      <c r="G2253" s="34" t="str">
        <f>CONCATENATE(H2253,Excel_BuiltIn__FilterDatabase__1[[#This Row],[Felnőtt]],Excel_BuiltIn__FilterDatabase__1[[#This Row],[Senior]],Excel_BuiltIn__FilterDatabase__1[[#This Row],[Super.s]],L2253)</f>
        <v xml:space="preserve">Super.s </v>
      </c>
      <c r="H2253" s="34" t="str">
        <f>IF(L2253="Nő","",IF(Excel_BuiltIn__FilterDatabase__1[[#This Row],[Kor]]&gt;=1=AND(Excel_BuiltIn__FilterDatabase__1[[#This Row],[Kor]]&lt;18),"Junior ",""))</f>
        <v/>
      </c>
      <c r="I2253" s="34" t="str">
        <f>IF(L2253="Nő","",IF(Excel_BuiltIn__FilterDatabase__1[[#This Row],[Kor]]&gt;=18=AND(Excel_BuiltIn__FilterDatabase__1[[#This Row],[Kor]]&lt;=49),"Felnőtt ",""))</f>
        <v/>
      </c>
      <c r="J2253" s="34" t="str">
        <f>IF(L2253="Nő","",IF(Excel_BuiltIn__FilterDatabase__1[[#This Row],[Kor]]&gt;49=AND(Excel_BuiltIn__FilterDatabase__1[[#This Row],[Kor]]&lt;=59),"Senior ",""))</f>
        <v/>
      </c>
      <c r="K2253" s="34" t="str">
        <f>IF(L2253="Nő","",IF(Excel_BuiltIn__FilterDatabase__1[[#This Row],[Kor]]&gt;=60,"Super.s ",""))</f>
        <v xml:space="preserve">Super.s </v>
      </c>
      <c r="L2253" s="34" t="str">
        <f>IF(Excel_BuiltIn__FilterDatabase__1[[#This Row],[Nem]]="Nő","Lady","")</f>
        <v/>
      </c>
    </row>
    <row r="2254" spans="1:12" s="1" customFormat="1" ht="13.8">
      <c r="A2254" s="28">
        <v>7041</v>
      </c>
      <c r="B2254" s="28" t="s">
        <v>1903</v>
      </c>
      <c r="C2254" s="44" t="s">
        <v>589</v>
      </c>
      <c r="D2254" s="45"/>
      <c r="E2254" s="33" t="str">
        <f>IF(D2254&gt;0,($N$2-Excel_BuiltIn__FilterDatabase__1[[#This Row],[Szül Év.Hó.Nap]])/365.25,"0")</f>
        <v>0</v>
      </c>
      <c r="F2254" s="40"/>
      <c r="G2254" s="34" t="str">
        <f>CONCATENATE(H2254,Excel_BuiltIn__FilterDatabase__1[[#This Row],[Felnőtt]],Excel_BuiltIn__FilterDatabase__1[[#This Row],[Senior]],Excel_BuiltIn__FilterDatabase__1[[#This Row],[Super.s]],L2254)</f>
        <v xml:space="preserve">Super.s </v>
      </c>
      <c r="H2254" s="34" t="str">
        <f>IF(L2254="Nő","",IF(Excel_BuiltIn__FilterDatabase__1[[#This Row],[Kor]]&gt;=1=AND(Excel_BuiltIn__FilterDatabase__1[[#This Row],[Kor]]&lt;18),"Junior ",""))</f>
        <v/>
      </c>
      <c r="I2254" s="34" t="str">
        <f>IF(L2254="Nő","",IF(Excel_BuiltIn__FilterDatabase__1[[#This Row],[Kor]]&gt;=18=AND(Excel_BuiltIn__FilterDatabase__1[[#This Row],[Kor]]&lt;=49),"Felnőtt ",""))</f>
        <v/>
      </c>
      <c r="J2254" s="34" t="str">
        <f>IF(L2254="Nő","",IF(Excel_BuiltIn__FilterDatabase__1[[#This Row],[Kor]]&gt;49=AND(Excel_BuiltIn__FilterDatabase__1[[#This Row],[Kor]]&lt;=59),"Senior ",""))</f>
        <v/>
      </c>
      <c r="K2254" s="34" t="str">
        <f>IF(L2254="Nő","",IF(Excel_BuiltIn__FilterDatabase__1[[#This Row],[Kor]]&gt;=60,"Super.s ",""))</f>
        <v xml:space="preserve">Super.s </v>
      </c>
      <c r="L2254" s="34" t="str">
        <f>IF(Excel_BuiltIn__FilterDatabase__1[[#This Row],[Nem]]="Nő","Lady","")</f>
        <v/>
      </c>
    </row>
    <row r="2255" spans="1:12" s="1" customFormat="1" ht="13.8">
      <c r="A2255" s="28">
        <v>7042</v>
      </c>
      <c r="B2255" s="28" t="s">
        <v>1904</v>
      </c>
      <c r="C2255" s="44" t="s">
        <v>589</v>
      </c>
      <c r="D2255" s="45"/>
      <c r="E2255" s="33" t="str">
        <f>IF(D2255&gt;0,($N$2-Excel_BuiltIn__FilterDatabase__1[[#This Row],[Szül Év.Hó.Nap]])/365.25,"0")</f>
        <v>0</v>
      </c>
      <c r="F2255" s="40"/>
      <c r="G2255" s="34" t="str">
        <f>CONCATENATE(H2255,Excel_BuiltIn__FilterDatabase__1[[#This Row],[Felnőtt]],Excel_BuiltIn__FilterDatabase__1[[#This Row],[Senior]],Excel_BuiltIn__FilterDatabase__1[[#This Row],[Super.s]],L2255)</f>
        <v xml:space="preserve">Super.s </v>
      </c>
      <c r="H2255" s="34" t="str">
        <f>IF(L2255="Nő","",IF(Excel_BuiltIn__FilterDatabase__1[[#This Row],[Kor]]&gt;=1=AND(Excel_BuiltIn__FilterDatabase__1[[#This Row],[Kor]]&lt;18),"Junior ",""))</f>
        <v/>
      </c>
      <c r="I2255" s="34" t="str">
        <f>IF(L2255="Nő","",IF(Excel_BuiltIn__FilterDatabase__1[[#This Row],[Kor]]&gt;=18=AND(Excel_BuiltIn__FilterDatabase__1[[#This Row],[Kor]]&lt;=49),"Felnőtt ",""))</f>
        <v/>
      </c>
      <c r="J2255" s="34" t="str">
        <f>IF(L2255="Nő","",IF(Excel_BuiltIn__FilterDatabase__1[[#This Row],[Kor]]&gt;49=AND(Excel_BuiltIn__FilterDatabase__1[[#This Row],[Kor]]&lt;=59),"Senior ",""))</f>
        <v/>
      </c>
      <c r="K2255" s="34" t="str">
        <f>IF(L2255="Nő","",IF(Excel_BuiltIn__FilterDatabase__1[[#This Row],[Kor]]&gt;=60,"Super.s ",""))</f>
        <v xml:space="preserve">Super.s </v>
      </c>
      <c r="L2255" s="34" t="str">
        <f>IF(Excel_BuiltIn__FilterDatabase__1[[#This Row],[Nem]]="Nő","Lady","")</f>
        <v/>
      </c>
    </row>
    <row r="2256" spans="1:12" s="1" customFormat="1" ht="27.6">
      <c r="A2256" s="28">
        <v>7046</v>
      </c>
      <c r="B2256" s="28" t="s">
        <v>1905</v>
      </c>
      <c r="C2256" s="44" t="s">
        <v>2365</v>
      </c>
      <c r="D2256" s="45"/>
      <c r="E2256" s="33" t="str">
        <f>IF(D2256&gt;0,($N$2-Excel_BuiltIn__FilterDatabase__1[[#This Row],[Szül Év.Hó.Nap]])/365.25,"0")</f>
        <v>0</v>
      </c>
      <c r="F2256" s="40"/>
      <c r="G2256" s="34" t="str">
        <f>CONCATENATE(H2256,Excel_BuiltIn__FilterDatabase__1[[#This Row],[Felnőtt]],Excel_BuiltIn__FilterDatabase__1[[#This Row],[Senior]],Excel_BuiltIn__FilterDatabase__1[[#This Row],[Super.s]],L2256)</f>
        <v xml:space="preserve">Super.s </v>
      </c>
      <c r="H2256" s="34" t="str">
        <f>IF(L2256="Nő","",IF(Excel_BuiltIn__FilterDatabase__1[[#This Row],[Kor]]&gt;=1=AND(Excel_BuiltIn__FilterDatabase__1[[#This Row],[Kor]]&lt;18),"Junior ",""))</f>
        <v/>
      </c>
      <c r="I2256" s="34" t="str">
        <f>IF(L2256="Nő","",IF(Excel_BuiltIn__FilterDatabase__1[[#This Row],[Kor]]&gt;=18=AND(Excel_BuiltIn__FilterDatabase__1[[#This Row],[Kor]]&lt;=49),"Felnőtt ",""))</f>
        <v/>
      </c>
      <c r="J2256" s="34" t="str">
        <f>IF(L2256="Nő","",IF(Excel_BuiltIn__FilterDatabase__1[[#This Row],[Kor]]&gt;49=AND(Excel_BuiltIn__FilterDatabase__1[[#This Row],[Kor]]&lt;=59),"Senior ",""))</f>
        <v/>
      </c>
      <c r="K2256" s="34" t="str">
        <f>IF(L2256="Nő","",IF(Excel_BuiltIn__FilterDatabase__1[[#This Row],[Kor]]&gt;=60,"Super.s ",""))</f>
        <v xml:space="preserve">Super.s </v>
      </c>
      <c r="L2256" s="34" t="str">
        <f>IF(Excel_BuiltIn__FilterDatabase__1[[#This Row],[Nem]]="Nő","Lady","")</f>
        <v/>
      </c>
    </row>
    <row r="2257" spans="1:12" s="1" customFormat="1" ht="13.8">
      <c r="A2257" s="28">
        <v>7055</v>
      </c>
      <c r="B2257" s="28" t="s">
        <v>342</v>
      </c>
      <c r="C2257" s="44" t="s">
        <v>246</v>
      </c>
      <c r="D2257" s="45"/>
      <c r="E2257" s="33" t="str">
        <f>IF(D2257&gt;0,($N$2-Excel_BuiltIn__FilterDatabase__1[[#This Row],[Szül Év.Hó.Nap]])/365.25,"0")</f>
        <v>0</v>
      </c>
      <c r="F2257" s="40"/>
      <c r="G2257" s="34" t="str">
        <f>CONCATENATE(H2257,Excel_BuiltIn__FilterDatabase__1[[#This Row],[Felnőtt]],Excel_BuiltIn__FilterDatabase__1[[#This Row],[Senior]],Excel_BuiltIn__FilterDatabase__1[[#This Row],[Super.s]],L2257)</f>
        <v xml:space="preserve">Super.s </v>
      </c>
      <c r="H2257" s="34" t="str">
        <f>IF(L2257="Nő","",IF(Excel_BuiltIn__FilterDatabase__1[[#This Row],[Kor]]&gt;=1=AND(Excel_BuiltIn__FilterDatabase__1[[#This Row],[Kor]]&lt;18),"Junior ",""))</f>
        <v/>
      </c>
      <c r="I2257" s="34" t="str">
        <f>IF(L2257="Nő","",IF(Excel_BuiltIn__FilterDatabase__1[[#This Row],[Kor]]&gt;=18=AND(Excel_BuiltIn__FilterDatabase__1[[#This Row],[Kor]]&lt;=49),"Felnőtt ",""))</f>
        <v/>
      </c>
      <c r="J2257" s="34" t="str">
        <f>IF(L2257="Nő","",IF(Excel_BuiltIn__FilterDatabase__1[[#This Row],[Kor]]&gt;49=AND(Excel_BuiltIn__FilterDatabase__1[[#This Row],[Kor]]&lt;=59),"Senior ",""))</f>
        <v/>
      </c>
      <c r="K2257" s="34" t="str">
        <f>IF(L2257="Nő","",IF(Excel_BuiltIn__FilterDatabase__1[[#This Row],[Kor]]&gt;=60,"Super.s ",""))</f>
        <v xml:space="preserve">Super.s </v>
      </c>
      <c r="L2257" s="34" t="str">
        <f>IF(Excel_BuiltIn__FilterDatabase__1[[#This Row],[Nem]]="Nő","Lady","")</f>
        <v/>
      </c>
    </row>
    <row r="2258" spans="1:12" s="1" customFormat="1" ht="13.8">
      <c r="A2258" s="28">
        <v>7056</v>
      </c>
      <c r="B2258" s="28" t="s">
        <v>1906</v>
      </c>
      <c r="C2258" s="44" t="s">
        <v>246</v>
      </c>
      <c r="D2258" s="45"/>
      <c r="E2258" s="33" t="str">
        <f>IF(D2258&gt;0,($N$2-Excel_BuiltIn__FilterDatabase__1[[#This Row],[Szül Év.Hó.Nap]])/365.25,"0")</f>
        <v>0</v>
      </c>
      <c r="F2258" s="40"/>
      <c r="G2258" s="34" t="str">
        <f>CONCATENATE(H2258,Excel_BuiltIn__FilterDatabase__1[[#This Row],[Felnőtt]],Excel_BuiltIn__FilterDatabase__1[[#This Row],[Senior]],Excel_BuiltIn__FilterDatabase__1[[#This Row],[Super.s]],L2258)</f>
        <v xml:space="preserve">Super.s </v>
      </c>
      <c r="H2258" s="34" t="str">
        <f>IF(L2258="Nő","",IF(Excel_BuiltIn__FilterDatabase__1[[#This Row],[Kor]]&gt;=1=AND(Excel_BuiltIn__FilterDatabase__1[[#This Row],[Kor]]&lt;18),"Junior ",""))</f>
        <v/>
      </c>
      <c r="I2258" s="34" t="str">
        <f>IF(L2258="Nő","",IF(Excel_BuiltIn__FilterDatabase__1[[#This Row],[Kor]]&gt;=18=AND(Excel_BuiltIn__FilterDatabase__1[[#This Row],[Kor]]&lt;=49),"Felnőtt ",""))</f>
        <v/>
      </c>
      <c r="J2258" s="34" t="str">
        <f>IF(L2258="Nő","",IF(Excel_BuiltIn__FilterDatabase__1[[#This Row],[Kor]]&gt;49=AND(Excel_BuiltIn__FilterDatabase__1[[#This Row],[Kor]]&lt;=59),"Senior ",""))</f>
        <v/>
      </c>
      <c r="K2258" s="34" t="str">
        <f>IF(L2258="Nő","",IF(Excel_BuiltIn__FilterDatabase__1[[#This Row],[Kor]]&gt;=60,"Super.s ",""))</f>
        <v xml:space="preserve">Super.s </v>
      </c>
      <c r="L2258" s="34" t="str">
        <f>IF(Excel_BuiltIn__FilterDatabase__1[[#This Row],[Nem]]="Nő","Lady","")</f>
        <v/>
      </c>
    </row>
    <row r="2259" spans="1:12" s="1" customFormat="1" ht="13.8">
      <c r="A2259" s="28">
        <v>7058</v>
      </c>
      <c r="B2259" s="28" t="s">
        <v>1907</v>
      </c>
      <c r="C2259" s="44" t="s">
        <v>942</v>
      </c>
      <c r="D2259" s="45"/>
      <c r="E2259" s="33" t="str">
        <f>IF(D2259&gt;0,($N$2-Excel_BuiltIn__FilterDatabase__1[[#This Row],[Szül Év.Hó.Nap]])/365.25,"0")</f>
        <v>0</v>
      </c>
      <c r="F2259" s="40"/>
      <c r="G2259" s="34" t="str">
        <f>CONCATENATE(H2259,Excel_BuiltIn__FilterDatabase__1[[#This Row],[Felnőtt]],Excel_BuiltIn__FilterDatabase__1[[#This Row],[Senior]],Excel_BuiltIn__FilterDatabase__1[[#This Row],[Super.s]],L2259)</f>
        <v xml:space="preserve">Super.s </v>
      </c>
      <c r="H2259" s="34" t="str">
        <f>IF(L2259="Nő","",IF(Excel_BuiltIn__FilterDatabase__1[[#This Row],[Kor]]&gt;=1=AND(Excel_BuiltIn__FilterDatabase__1[[#This Row],[Kor]]&lt;18),"Junior ",""))</f>
        <v/>
      </c>
      <c r="I2259" s="34" t="str">
        <f>IF(L2259="Nő","",IF(Excel_BuiltIn__FilterDatabase__1[[#This Row],[Kor]]&gt;=18=AND(Excel_BuiltIn__FilterDatabase__1[[#This Row],[Kor]]&lt;=49),"Felnőtt ",""))</f>
        <v/>
      </c>
      <c r="J2259" s="34" t="str">
        <f>IF(L2259="Nő","",IF(Excel_BuiltIn__FilterDatabase__1[[#This Row],[Kor]]&gt;49=AND(Excel_BuiltIn__FilterDatabase__1[[#This Row],[Kor]]&lt;=59),"Senior ",""))</f>
        <v/>
      </c>
      <c r="K2259" s="34" t="str">
        <f>IF(L2259="Nő","",IF(Excel_BuiltIn__FilterDatabase__1[[#This Row],[Kor]]&gt;=60,"Super.s ",""))</f>
        <v xml:space="preserve">Super.s </v>
      </c>
      <c r="L2259" s="34" t="str">
        <f>IF(Excel_BuiltIn__FilterDatabase__1[[#This Row],[Nem]]="Nő","Lady","")</f>
        <v/>
      </c>
    </row>
    <row r="2260" spans="1:12" s="1" customFormat="1" ht="27.6">
      <c r="A2260" s="28">
        <v>7059</v>
      </c>
      <c r="B2260" s="28" t="s">
        <v>1908</v>
      </c>
      <c r="C2260" s="44" t="s">
        <v>942</v>
      </c>
      <c r="D2260" s="45"/>
      <c r="E2260" s="33" t="str">
        <f>IF(D2260&gt;0,($N$2-Excel_BuiltIn__FilterDatabase__1[[#This Row],[Szül Év.Hó.Nap]])/365.25,"0")</f>
        <v>0</v>
      </c>
      <c r="F2260" s="40"/>
      <c r="G2260" s="34" t="str">
        <f>CONCATENATE(H2260,Excel_BuiltIn__FilterDatabase__1[[#This Row],[Felnőtt]],Excel_BuiltIn__FilterDatabase__1[[#This Row],[Senior]],Excel_BuiltIn__FilterDatabase__1[[#This Row],[Super.s]],L2260)</f>
        <v xml:space="preserve">Super.s </v>
      </c>
      <c r="H2260" s="34" t="str">
        <f>IF(L2260="Nő","",IF(Excel_BuiltIn__FilterDatabase__1[[#This Row],[Kor]]&gt;=1=AND(Excel_BuiltIn__FilterDatabase__1[[#This Row],[Kor]]&lt;18),"Junior ",""))</f>
        <v/>
      </c>
      <c r="I2260" s="34" t="str">
        <f>IF(L2260="Nő","",IF(Excel_BuiltIn__FilterDatabase__1[[#This Row],[Kor]]&gt;=18=AND(Excel_BuiltIn__FilterDatabase__1[[#This Row],[Kor]]&lt;=49),"Felnőtt ",""))</f>
        <v/>
      </c>
      <c r="J2260" s="34" t="str">
        <f>IF(L2260="Nő","",IF(Excel_BuiltIn__FilterDatabase__1[[#This Row],[Kor]]&gt;49=AND(Excel_BuiltIn__FilterDatabase__1[[#This Row],[Kor]]&lt;=59),"Senior ",""))</f>
        <v/>
      </c>
      <c r="K2260" s="34" t="str">
        <f>IF(L2260="Nő","",IF(Excel_BuiltIn__FilterDatabase__1[[#This Row],[Kor]]&gt;=60,"Super.s ",""))</f>
        <v xml:space="preserve">Super.s </v>
      </c>
      <c r="L2260" s="34" t="str">
        <f>IF(Excel_BuiltIn__FilterDatabase__1[[#This Row],[Nem]]="Nő","Lady","")</f>
        <v/>
      </c>
    </row>
    <row r="2261" spans="1:12" s="1" customFormat="1" ht="13.8">
      <c r="A2261" s="28">
        <v>7068</v>
      </c>
      <c r="B2261" s="28" t="s">
        <v>1909</v>
      </c>
      <c r="C2261" s="44" t="s">
        <v>948</v>
      </c>
      <c r="D2261" s="45"/>
      <c r="E2261" s="33" t="str">
        <f>IF(D2261&gt;0,($N$2-Excel_BuiltIn__FilterDatabase__1[[#This Row],[Szül Év.Hó.Nap]])/365.25,"0")</f>
        <v>0</v>
      </c>
      <c r="F2261" s="40"/>
      <c r="G2261" s="34" t="str">
        <f>CONCATENATE(H2261,Excel_BuiltIn__FilterDatabase__1[[#This Row],[Felnőtt]],Excel_BuiltIn__FilterDatabase__1[[#This Row],[Senior]],Excel_BuiltIn__FilterDatabase__1[[#This Row],[Super.s]],L2261)</f>
        <v xml:space="preserve">Super.s </v>
      </c>
      <c r="H2261" s="34" t="str">
        <f>IF(L2261="Nő","",IF(Excel_BuiltIn__FilterDatabase__1[[#This Row],[Kor]]&gt;=1=AND(Excel_BuiltIn__FilterDatabase__1[[#This Row],[Kor]]&lt;18),"Junior ",""))</f>
        <v/>
      </c>
      <c r="I2261" s="34" t="str">
        <f>IF(L2261="Nő","",IF(Excel_BuiltIn__FilterDatabase__1[[#This Row],[Kor]]&gt;=18=AND(Excel_BuiltIn__FilterDatabase__1[[#This Row],[Kor]]&lt;=49),"Felnőtt ",""))</f>
        <v/>
      </c>
      <c r="J2261" s="34" t="str">
        <f>IF(L2261="Nő","",IF(Excel_BuiltIn__FilterDatabase__1[[#This Row],[Kor]]&gt;49=AND(Excel_BuiltIn__FilterDatabase__1[[#This Row],[Kor]]&lt;=59),"Senior ",""))</f>
        <v/>
      </c>
      <c r="K2261" s="34" t="str">
        <f>IF(L2261="Nő","",IF(Excel_BuiltIn__FilterDatabase__1[[#This Row],[Kor]]&gt;=60,"Super.s ",""))</f>
        <v xml:space="preserve">Super.s </v>
      </c>
      <c r="L2261" s="34" t="str">
        <f>IF(Excel_BuiltIn__FilterDatabase__1[[#This Row],[Nem]]="Nő","Lady","")</f>
        <v/>
      </c>
    </row>
    <row r="2262" spans="1:12" s="1" customFormat="1" ht="13.8">
      <c r="A2262" s="28">
        <v>7070</v>
      </c>
      <c r="B2262" s="28" t="s">
        <v>1910</v>
      </c>
      <c r="C2262" s="44" t="s">
        <v>948</v>
      </c>
      <c r="D2262" s="45"/>
      <c r="E2262" s="33" t="str">
        <f>IF(D2262&gt;0,($N$2-Excel_BuiltIn__FilterDatabase__1[[#This Row],[Szül Év.Hó.Nap]])/365.25,"0")</f>
        <v>0</v>
      </c>
      <c r="F2262" s="40"/>
      <c r="G2262" s="34" t="str">
        <f>CONCATENATE(H2262,Excel_BuiltIn__FilterDatabase__1[[#This Row],[Felnőtt]],Excel_BuiltIn__FilterDatabase__1[[#This Row],[Senior]],Excel_BuiltIn__FilterDatabase__1[[#This Row],[Super.s]],L2262)</f>
        <v xml:space="preserve">Super.s </v>
      </c>
      <c r="H2262" s="34" t="str">
        <f>IF(L2262="Nő","",IF(Excel_BuiltIn__FilterDatabase__1[[#This Row],[Kor]]&gt;=1=AND(Excel_BuiltIn__FilterDatabase__1[[#This Row],[Kor]]&lt;18),"Junior ",""))</f>
        <v/>
      </c>
      <c r="I2262" s="34" t="str">
        <f>IF(L2262="Nő","",IF(Excel_BuiltIn__FilterDatabase__1[[#This Row],[Kor]]&gt;=18=AND(Excel_BuiltIn__FilterDatabase__1[[#This Row],[Kor]]&lt;=49),"Felnőtt ",""))</f>
        <v/>
      </c>
      <c r="J2262" s="34" t="str">
        <f>IF(L2262="Nő","",IF(Excel_BuiltIn__FilterDatabase__1[[#This Row],[Kor]]&gt;49=AND(Excel_BuiltIn__FilterDatabase__1[[#This Row],[Kor]]&lt;=59),"Senior ",""))</f>
        <v/>
      </c>
      <c r="K2262" s="34" t="str">
        <f>IF(L2262="Nő","",IF(Excel_BuiltIn__FilterDatabase__1[[#This Row],[Kor]]&gt;=60,"Super.s ",""))</f>
        <v xml:space="preserve">Super.s </v>
      </c>
      <c r="L2262" s="34" t="str">
        <f>IF(Excel_BuiltIn__FilterDatabase__1[[#This Row],[Nem]]="Nő","Lady","")</f>
        <v/>
      </c>
    </row>
    <row r="2263" spans="1:12" s="1" customFormat="1" ht="13.8">
      <c r="A2263" s="28">
        <v>7073</v>
      </c>
      <c r="B2263" s="28" t="s">
        <v>2778</v>
      </c>
      <c r="C2263" s="44" t="s">
        <v>2364</v>
      </c>
      <c r="D2263" s="45"/>
      <c r="E2263" s="33" t="str">
        <f>IF(D2263&gt;0,($N$2-Excel_BuiltIn__FilterDatabase__1[[#This Row],[Szül Év.Hó.Nap]])/365.25,"0")</f>
        <v>0</v>
      </c>
      <c r="F2263" s="40"/>
      <c r="G2263" s="34" t="str">
        <f>CONCATENATE(H2263,Excel_BuiltIn__FilterDatabase__1[[#This Row],[Felnőtt]],Excel_BuiltIn__FilterDatabase__1[[#This Row],[Senior]],Excel_BuiltIn__FilterDatabase__1[[#This Row],[Super.s]],L2263)</f>
        <v xml:space="preserve">Super.s </v>
      </c>
      <c r="H2263" s="34" t="str">
        <f>IF(L2263="Nő","",IF(Excel_BuiltIn__FilterDatabase__1[[#This Row],[Kor]]&gt;=1=AND(Excel_BuiltIn__FilterDatabase__1[[#This Row],[Kor]]&lt;18),"Junior ",""))</f>
        <v/>
      </c>
      <c r="I2263" s="34" t="str">
        <f>IF(L2263="Nő","",IF(Excel_BuiltIn__FilterDatabase__1[[#This Row],[Kor]]&gt;=18=AND(Excel_BuiltIn__FilterDatabase__1[[#This Row],[Kor]]&lt;=49),"Felnőtt ",""))</f>
        <v/>
      </c>
      <c r="J2263" s="34" t="str">
        <f>IF(L2263="Nő","",IF(Excel_BuiltIn__FilterDatabase__1[[#This Row],[Kor]]&gt;49=AND(Excel_BuiltIn__FilterDatabase__1[[#This Row],[Kor]]&lt;=59),"Senior ",""))</f>
        <v/>
      </c>
      <c r="K2263" s="34" t="str">
        <f>IF(L2263="Nő","",IF(Excel_BuiltIn__FilterDatabase__1[[#This Row],[Kor]]&gt;=60,"Super.s ",""))</f>
        <v xml:space="preserve">Super.s </v>
      </c>
      <c r="L2263" s="34" t="str">
        <f>IF(Excel_BuiltIn__FilterDatabase__1[[#This Row],[Nem]]="Nő","Lady","")</f>
        <v/>
      </c>
    </row>
    <row r="2264" spans="1:12" s="1" customFormat="1" ht="27.6">
      <c r="A2264" s="28">
        <v>7074</v>
      </c>
      <c r="B2264" s="28" t="s">
        <v>2779</v>
      </c>
      <c r="C2264" s="44" t="s">
        <v>589</v>
      </c>
      <c r="D2264" s="45"/>
      <c r="E2264" s="33" t="str">
        <f>IF(D2264&gt;0,($N$2-Excel_BuiltIn__FilterDatabase__1[[#This Row],[Szül Év.Hó.Nap]])/365.25,"0")</f>
        <v>0</v>
      </c>
      <c r="F2264" s="40"/>
      <c r="G2264" s="34" t="str">
        <f>CONCATENATE(H2264,Excel_BuiltIn__FilterDatabase__1[[#This Row],[Felnőtt]],Excel_BuiltIn__FilterDatabase__1[[#This Row],[Senior]],Excel_BuiltIn__FilterDatabase__1[[#This Row],[Super.s]],L2264)</f>
        <v xml:space="preserve">Super.s </v>
      </c>
      <c r="H2264" s="34" t="str">
        <f>IF(L2264="Nő","",IF(Excel_BuiltIn__FilterDatabase__1[[#This Row],[Kor]]&gt;=1=AND(Excel_BuiltIn__FilterDatabase__1[[#This Row],[Kor]]&lt;18),"Junior ",""))</f>
        <v/>
      </c>
      <c r="I2264" s="34" t="str">
        <f>IF(L2264="Nő","",IF(Excel_BuiltIn__FilterDatabase__1[[#This Row],[Kor]]&gt;=18=AND(Excel_BuiltIn__FilterDatabase__1[[#This Row],[Kor]]&lt;=49),"Felnőtt ",""))</f>
        <v/>
      </c>
      <c r="J2264" s="34" t="str">
        <f>IF(L2264="Nő","",IF(Excel_BuiltIn__FilterDatabase__1[[#This Row],[Kor]]&gt;49=AND(Excel_BuiltIn__FilterDatabase__1[[#This Row],[Kor]]&lt;=59),"Senior ",""))</f>
        <v/>
      </c>
      <c r="K2264" s="34" t="str">
        <f>IF(L2264="Nő","",IF(Excel_BuiltIn__FilterDatabase__1[[#This Row],[Kor]]&gt;=60,"Super.s ",""))</f>
        <v xml:space="preserve">Super.s </v>
      </c>
      <c r="L2264" s="34" t="str">
        <f>IF(Excel_BuiltIn__FilterDatabase__1[[#This Row],[Nem]]="Nő","Lady","")</f>
        <v/>
      </c>
    </row>
    <row r="2265" spans="1:12" s="1" customFormat="1" ht="13.8">
      <c r="A2265" s="28">
        <v>7079</v>
      </c>
      <c r="B2265" s="28" t="s">
        <v>1911</v>
      </c>
      <c r="C2265" s="44" t="s">
        <v>87</v>
      </c>
      <c r="D2265" s="45"/>
      <c r="E2265" s="33" t="str">
        <f>IF(D2265&gt;0,($N$2-Excel_BuiltIn__FilterDatabase__1[[#This Row],[Szül Év.Hó.Nap]])/365.25,"0")</f>
        <v>0</v>
      </c>
      <c r="F2265" s="40"/>
      <c r="G2265" s="34" t="str">
        <f>CONCATENATE(H2265,Excel_BuiltIn__FilterDatabase__1[[#This Row],[Felnőtt]],Excel_BuiltIn__FilterDatabase__1[[#This Row],[Senior]],Excel_BuiltIn__FilterDatabase__1[[#This Row],[Super.s]],L2265)</f>
        <v xml:space="preserve">Super.s </v>
      </c>
      <c r="H2265" s="34" t="str">
        <f>IF(L2265="Nő","",IF(Excel_BuiltIn__FilterDatabase__1[[#This Row],[Kor]]&gt;=1=AND(Excel_BuiltIn__FilterDatabase__1[[#This Row],[Kor]]&lt;18),"Junior ",""))</f>
        <v/>
      </c>
      <c r="I2265" s="34" t="str">
        <f>IF(L2265="Nő","",IF(Excel_BuiltIn__FilterDatabase__1[[#This Row],[Kor]]&gt;=18=AND(Excel_BuiltIn__FilterDatabase__1[[#This Row],[Kor]]&lt;=49),"Felnőtt ",""))</f>
        <v/>
      </c>
      <c r="J2265" s="34" t="str">
        <f>IF(L2265="Nő","",IF(Excel_BuiltIn__FilterDatabase__1[[#This Row],[Kor]]&gt;49=AND(Excel_BuiltIn__FilterDatabase__1[[#This Row],[Kor]]&lt;=59),"Senior ",""))</f>
        <v/>
      </c>
      <c r="K2265" s="34" t="str">
        <f>IF(L2265="Nő","",IF(Excel_BuiltIn__FilterDatabase__1[[#This Row],[Kor]]&gt;=60,"Super.s ",""))</f>
        <v xml:space="preserve">Super.s </v>
      </c>
      <c r="L2265" s="34" t="str">
        <f>IF(Excel_BuiltIn__FilterDatabase__1[[#This Row],[Nem]]="Nő","Lady","")</f>
        <v/>
      </c>
    </row>
    <row r="2266" spans="1:12" s="1" customFormat="1" ht="13.8">
      <c r="A2266" s="28">
        <v>7080</v>
      </c>
      <c r="B2266" s="28" t="s">
        <v>1912</v>
      </c>
      <c r="C2266" s="44" t="s">
        <v>87</v>
      </c>
      <c r="D2266" s="45"/>
      <c r="E2266" s="33" t="str">
        <f>IF(D2266&gt;0,($N$2-Excel_BuiltIn__FilterDatabase__1[[#This Row],[Szül Év.Hó.Nap]])/365.25,"0")</f>
        <v>0</v>
      </c>
      <c r="F2266" s="40"/>
      <c r="G2266" s="34" t="str">
        <f>CONCATENATE(H2266,Excel_BuiltIn__FilterDatabase__1[[#This Row],[Felnőtt]],Excel_BuiltIn__FilterDatabase__1[[#This Row],[Senior]],Excel_BuiltIn__FilterDatabase__1[[#This Row],[Super.s]],L2266)</f>
        <v xml:space="preserve">Super.s </v>
      </c>
      <c r="H2266" s="34" t="str">
        <f>IF(L2266="Nő","",IF(Excel_BuiltIn__FilterDatabase__1[[#This Row],[Kor]]&gt;=1=AND(Excel_BuiltIn__FilterDatabase__1[[#This Row],[Kor]]&lt;18),"Junior ",""))</f>
        <v/>
      </c>
      <c r="I2266" s="34" t="str">
        <f>IF(L2266="Nő","",IF(Excel_BuiltIn__FilterDatabase__1[[#This Row],[Kor]]&gt;=18=AND(Excel_BuiltIn__FilterDatabase__1[[#This Row],[Kor]]&lt;=49),"Felnőtt ",""))</f>
        <v/>
      </c>
      <c r="J2266" s="34" t="str">
        <f>IF(L2266="Nő","",IF(Excel_BuiltIn__FilterDatabase__1[[#This Row],[Kor]]&gt;49=AND(Excel_BuiltIn__FilterDatabase__1[[#This Row],[Kor]]&lt;=59),"Senior ",""))</f>
        <v/>
      </c>
      <c r="K2266" s="34" t="str">
        <f>IF(L2266="Nő","",IF(Excel_BuiltIn__FilterDatabase__1[[#This Row],[Kor]]&gt;=60,"Super.s ",""))</f>
        <v xml:space="preserve">Super.s </v>
      </c>
      <c r="L2266" s="34" t="str">
        <f>IF(Excel_BuiltIn__FilterDatabase__1[[#This Row],[Nem]]="Nő","Lady","")</f>
        <v/>
      </c>
    </row>
    <row r="2267" spans="1:12" s="1" customFormat="1" ht="13.8">
      <c r="A2267" s="28">
        <v>7081</v>
      </c>
      <c r="B2267" s="28" t="s">
        <v>1913</v>
      </c>
      <c r="C2267" s="44" t="s">
        <v>50</v>
      </c>
      <c r="D2267" s="45"/>
      <c r="E2267" s="33" t="str">
        <f>IF(D2267&gt;0,($N$2-Excel_BuiltIn__FilterDatabase__1[[#This Row],[Szül Év.Hó.Nap]])/365.25,"0")</f>
        <v>0</v>
      </c>
      <c r="F2267" s="40"/>
      <c r="G2267" s="34" t="str">
        <f>CONCATENATE(H2267,Excel_BuiltIn__FilterDatabase__1[[#This Row],[Felnőtt]],Excel_BuiltIn__FilterDatabase__1[[#This Row],[Senior]],Excel_BuiltIn__FilterDatabase__1[[#This Row],[Super.s]],L2267)</f>
        <v xml:space="preserve">Super.s </v>
      </c>
      <c r="H2267" s="34" t="str">
        <f>IF(L2267="Nő","",IF(Excel_BuiltIn__FilterDatabase__1[[#This Row],[Kor]]&gt;=1=AND(Excel_BuiltIn__FilterDatabase__1[[#This Row],[Kor]]&lt;18),"Junior ",""))</f>
        <v/>
      </c>
      <c r="I2267" s="34" t="str">
        <f>IF(L2267="Nő","",IF(Excel_BuiltIn__FilterDatabase__1[[#This Row],[Kor]]&gt;=18=AND(Excel_BuiltIn__FilterDatabase__1[[#This Row],[Kor]]&lt;=49),"Felnőtt ",""))</f>
        <v/>
      </c>
      <c r="J2267" s="34" t="str">
        <f>IF(L2267="Nő","",IF(Excel_BuiltIn__FilterDatabase__1[[#This Row],[Kor]]&gt;49=AND(Excel_BuiltIn__FilterDatabase__1[[#This Row],[Kor]]&lt;=59),"Senior ",""))</f>
        <v/>
      </c>
      <c r="K2267" s="34" t="str">
        <f>IF(L2267="Nő","",IF(Excel_BuiltIn__FilterDatabase__1[[#This Row],[Kor]]&gt;=60,"Super.s ",""))</f>
        <v xml:space="preserve">Super.s </v>
      </c>
      <c r="L2267" s="34" t="str">
        <f>IF(Excel_BuiltIn__FilterDatabase__1[[#This Row],[Nem]]="Nő","Lady","")</f>
        <v/>
      </c>
    </row>
    <row r="2268" spans="1:12" s="1" customFormat="1" ht="21">
      <c r="A2268" s="28">
        <v>7087</v>
      </c>
      <c r="B2268" s="28" t="s">
        <v>1914</v>
      </c>
      <c r="C2268" s="44" t="s">
        <v>978</v>
      </c>
      <c r="D2268" s="45"/>
      <c r="E2268" s="33" t="str">
        <f>IF(D2268&gt;0,($N$2-Excel_BuiltIn__FilterDatabase__1[[#This Row],[Szül Év.Hó.Nap]])/365.25,"0")</f>
        <v>0</v>
      </c>
      <c r="F2268" s="40"/>
      <c r="G2268" s="34" t="str">
        <f>CONCATENATE(H2268,Excel_BuiltIn__FilterDatabase__1[[#This Row],[Felnőtt]],Excel_BuiltIn__FilterDatabase__1[[#This Row],[Senior]],Excel_BuiltIn__FilterDatabase__1[[#This Row],[Super.s]],L2268)</f>
        <v xml:space="preserve">Super.s </v>
      </c>
      <c r="H2268" s="34" t="str">
        <f>IF(L2268="Nő","",IF(Excel_BuiltIn__FilterDatabase__1[[#This Row],[Kor]]&gt;=1=AND(Excel_BuiltIn__FilterDatabase__1[[#This Row],[Kor]]&lt;18),"Junior ",""))</f>
        <v/>
      </c>
      <c r="I2268" s="34" t="str">
        <f>IF(L2268="Nő","",IF(Excel_BuiltIn__FilterDatabase__1[[#This Row],[Kor]]&gt;=18=AND(Excel_BuiltIn__FilterDatabase__1[[#This Row],[Kor]]&lt;=49),"Felnőtt ",""))</f>
        <v/>
      </c>
      <c r="J2268" s="34" t="str">
        <f>IF(L2268="Nő","",IF(Excel_BuiltIn__FilterDatabase__1[[#This Row],[Kor]]&gt;49=AND(Excel_BuiltIn__FilterDatabase__1[[#This Row],[Kor]]&lt;=59),"Senior ",""))</f>
        <v/>
      </c>
      <c r="K2268" s="34" t="str">
        <f>IF(L2268="Nő","",IF(Excel_BuiltIn__FilterDatabase__1[[#This Row],[Kor]]&gt;=60,"Super.s ",""))</f>
        <v xml:space="preserve">Super.s </v>
      </c>
      <c r="L2268" s="34" t="str">
        <f>IF(Excel_BuiltIn__FilterDatabase__1[[#This Row],[Nem]]="Nő","Lady","")</f>
        <v/>
      </c>
    </row>
    <row r="2269" spans="1:12" s="1" customFormat="1" ht="27.6">
      <c r="A2269" s="28">
        <v>7093</v>
      </c>
      <c r="B2269" s="28" t="s">
        <v>1915</v>
      </c>
      <c r="C2269" s="44" t="s">
        <v>589</v>
      </c>
      <c r="D2269" s="45"/>
      <c r="E2269" s="33" t="str">
        <f>IF(D2269&gt;0,($N$2-Excel_BuiltIn__FilterDatabase__1[[#This Row],[Szül Év.Hó.Nap]])/365.25,"0")</f>
        <v>0</v>
      </c>
      <c r="F2269" s="40"/>
      <c r="G2269" s="34" t="str">
        <f>CONCATENATE(H2269,Excel_BuiltIn__FilterDatabase__1[[#This Row],[Felnőtt]],Excel_BuiltIn__FilterDatabase__1[[#This Row],[Senior]],Excel_BuiltIn__FilterDatabase__1[[#This Row],[Super.s]],L2269)</f>
        <v xml:space="preserve">Super.s </v>
      </c>
      <c r="H2269" s="34" t="str">
        <f>IF(L2269="Nő","",IF(Excel_BuiltIn__FilterDatabase__1[[#This Row],[Kor]]&gt;=1=AND(Excel_BuiltIn__FilterDatabase__1[[#This Row],[Kor]]&lt;18),"Junior ",""))</f>
        <v/>
      </c>
      <c r="I2269" s="34" t="str">
        <f>IF(L2269="Nő","",IF(Excel_BuiltIn__FilterDatabase__1[[#This Row],[Kor]]&gt;=18=AND(Excel_BuiltIn__FilterDatabase__1[[#This Row],[Kor]]&lt;=49),"Felnőtt ",""))</f>
        <v/>
      </c>
      <c r="J2269" s="34" t="str">
        <f>IF(L2269="Nő","",IF(Excel_BuiltIn__FilterDatabase__1[[#This Row],[Kor]]&gt;49=AND(Excel_BuiltIn__FilterDatabase__1[[#This Row],[Kor]]&lt;=59),"Senior ",""))</f>
        <v/>
      </c>
      <c r="K2269" s="34" t="str">
        <f>IF(L2269="Nő","",IF(Excel_BuiltIn__FilterDatabase__1[[#This Row],[Kor]]&gt;=60,"Super.s ",""))</f>
        <v xml:space="preserve">Super.s </v>
      </c>
      <c r="L2269" s="34" t="str">
        <f>IF(Excel_BuiltIn__FilterDatabase__1[[#This Row],[Nem]]="Nő","Lady","")</f>
        <v/>
      </c>
    </row>
    <row r="2270" spans="1:12" s="1" customFormat="1" ht="13.8">
      <c r="A2270" s="28">
        <v>7098</v>
      </c>
      <c r="B2270" s="28" t="s">
        <v>1916</v>
      </c>
      <c r="C2270" s="44" t="s">
        <v>1147</v>
      </c>
      <c r="D2270" s="45"/>
      <c r="E2270" s="33" t="str">
        <f>IF(D2270&gt;0,($N$2-Excel_BuiltIn__FilterDatabase__1[[#This Row],[Szül Év.Hó.Nap]])/365.25,"0")</f>
        <v>0</v>
      </c>
      <c r="F2270" s="40"/>
      <c r="G2270" s="34" t="str">
        <f>CONCATENATE(H2270,Excel_BuiltIn__FilterDatabase__1[[#This Row],[Felnőtt]],Excel_BuiltIn__FilterDatabase__1[[#This Row],[Senior]],Excel_BuiltIn__FilterDatabase__1[[#This Row],[Super.s]],L2270)</f>
        <v xml:space="preserve">Super.s </v>
      </c>
      <c r="H2270" s="34" t="str">
        <f>IF(L2270="Nő","",IF(Excel_BuiltIn__FilterDatabase__1[[#This Row],[Kor]]&gt;=1=AND(Excel_BuiltIn__FilterDatabase__1[[#This Row],[Kor]]&lt;18),"Junior ",""))</f>
        <v/>
      </c>
      <c r="I2270" s="34" t="str">
        <f>IF(L2270="Nő","",IF(Excel_BuiltIn__FilterDatabase__1[[#This Row],[Kor]]&gt;=18=AND(Excel_BuiltIn__FilterDatabase__1[[#This Row],[Kor]]&lt;=49),"Felnőtt ",""))</f>
        <v/>
      </c>
      <c r="J2270" s="34" t="str">
        <f>IF(L2270="Nő","",IF(Excel_BuiltIn__FilterDatabase__1[[#This Row],[Kor]]&gt;49=AND(Excel_BuiltIn__FilterDatabase__1[[#This Row],[Kor]]&lt;=59),"Senior ",""))</f>
        <v/>
      </c>
      <c r="K2270" s="34" t="str">
        <f>IF(L2270="Nő","",IF(Excel_BuiltIn__FilterDatabase__1[[#This Row],[Kor]]&gt;=60,"Super.s ",""))</f>
        <v xml:space="preserve">Super.s </v>
      </c>
      <c r="L2270" s="34" t="str">
        <f>IF(Excel_BuiltIn__FilterDatabase__1[[#This Row],[Nem]]="Nő","Lady","")</f>
        <v/>
      </c>
    </row>
    <row r="2271" spans="1:12" s="1" customFormat="1" ht="13.8">
      <c r="A2271" s="28">
        <v>7100</v>
      </c>
      <c r="B2271" s="28" t="s">
        <v>1917</v>
      </c>
      <c r="C2271" s="44" t="s">
        <v>987</v>
      </c>
      <c r="D2271" s="45"/>
      <c r="E2271" s="33" t="str">
        <f>IF(D2271&gt;0,($N$2-Excel_BuiltIn__FilterDatabase__1[[#This Row],[Szül Év.Hó.Nap]])/365.25,"0")</f>
        <v>0</v>
      </c>
      <c r="F2271" s="40"/>
      <c r="G2271" s="34" t="str">
        <f>CONCATENATE(H2271,Excel_BuiltIn__FilterDatabase__1[[#This Row],[Felnőtt]],Excel_BuiltIn__FilterDatabase__1[[#This Row],[Senior]],Excel_BuiltIn__FilterDatabase__1[[#This Row],[Super.s]],L2271)</f>
        <v xml:space="preserve">Super.s </v>
      </c>
      <c r="H2271" s="34" t="str">
        <f>IF(L2271="Nő","",IF(Excel_BuiltIn__FilterDatabase__1[[#This Row],[Kor]]&gt;=1=AND(Excel_BuiltIn__FilterDatabase__1[[#This Row],[Kor]]&lt;18),"Junior ",""))</f>
        <v/>
      </c>
      <c r="I2271" s="34" t="str">
        <f>IF(L2271="Nő","",IF(Excel_BuiltIn__FilterDatabase__1[[#This Row],[Kor]]&gt;=18=AND(Excel_BuiltIn__FilterDatabase__1[[#This Row],[Kor]]&lt;=49),"Felnőtt ",""))</f>
        <v/>
      </c>
      <c r="J2271" s="34" t="str">
        <f>IF(L2271="Nő","",IF(Excel_BuiltIn__FilterDatabase__1[[#This Row],[Kor]]&gt;49=AND(Excel_BuiltIn__FilterDatabase__1[[#This Row],[Kor]]&lt;=59),"Senior ",""))</f>
        <v/>
      </c>
      <c r="K2271" s="34" t="str">
        <f>IF(L2271="Nő","",IF(Excel_BuiltIn__FilterDatabase__1[[#This Row],[Kor]]&gt;=60,"Super.s ",""))</f>
        <v xml:space="preserve">Super.s </v>
      </c>
      <c r="L2271" s="34" t="str">
        <f>IF(Excel_BuiltIn__FilterDatabase__1[[#This Row],[Nem]]="Nő","Lady","")</f>
        <v/>
      </c>
    </row>
    <row r="2272" spans="1:12" s="1" customFormat="1" ht="13.8">
      <c r="A2272" s="28">
        <v>7101</v>
      </c>
      <c r="B2272" s="28" t="s">
        <v>1918</v>
      </c>
      <c r="C2272" s="44" t="s">
        <v>1515</v>
      </c>
      <c r="D2272" s="45"/>
      <c r="E2272" s="33" t="str">
        <f>IF(D2272&gt;0,($N$2-Excel_BuiltIn__FilterDatabase__1[[#This Row],[Szül Év.Hó.Nap]])/365.25,"0")</f>
        <v>0</v>
      </c>
      <c r="F2272" s="40"/>
      <c r="G2272" s="34" t="str">
        <f>CONCATENATE(H2272,Excel_BuiltIn__FilterDatabase__1[[#This Row],[Felnőtt]],Excel_BuiltIn__FilterDatabase__1[[#This Row],[Senior]],Excel_BuiltIn__FilterDatabase__1[[#This Row],[Super.s]],L2272)</f>
        <v xml:space="preserve">Super.s </v>
      </c>
      <c r="H2272" s="34" t="str">
        <f>IF(L2272="Nő","",IF(Excel_BuiltIn__FilterDatabase__1[[#This Row],[Kor]]&gt;=1=AND(Excel_BuiltIn__FilterDatabase__1[[#This Row],[Kor]]&lt;18),"Junior ",""))</f>
        <v/>
      </c>
      <c r="I2272" s="34" t="str">
        <f>IF(L2272="Nő","",IF(Excel_BuiltIn__FilterDatabase__1[[#This Row],[Kor]]&gt;=18=AND(Excel_BuiltIn__FilterDatabase__1[[#This Row],[Kor]]&lt;=49),"Felnőtt ",""))</f>
        <v/>
      </c>
      <c r="J2272" s="34" t="str">
        <f>IF(L2272="Nő","",IF(Excel_BuiltIn__FilterDatabase__1[[#This Row],[Kor]]&gt;49=AND(Excel_BuiltIn__FilterDatabase__1[[#This Row],[Kor]]&lt;=59),"Senior ",""))</f>
        <v/>
      </c>
      <c r="K2272" s="34" t="str">
        <f>IF(L2272="Nő","",IF(Excel_BuiltIn__FilterDatabase__1[[#This Row],[Kor]]&gt;=60,"Super.s ",""))</f>
        <v xml:space="preserve">Super.s </v>
      </c>
      <c r="L2272" s="34" t="str">
        <f>IF(Excel_BuiltIn__FilterDatabase__1[[#This Row],[Nem]]="Nő","Lady","")</f>
        <v/>
      </c>
    </row>
    <row r="2273" spans="1:12" s="1" customFormat="1" ht="27.6">
      <c r="A2273" s="28">
        <v>7105</v>
      </c>
      <c r="B2273" s="28" t="s">
        <v>2780</v>
      </c>
      <c r="C2273" s="44" t="s">
        <v>968</v>
      </c>
      <c r="D2273" s="45"/>
      <c r="E2273" s="33" t="str">
        <f>IF(D2273&gt;0,($N$2-Excel_BuiltIn__FilterDatabase__1[[#This Row],[Szül Év.Hó.Nap]])/365.25,"0")</f>
        <v>0</v>
      </c>
      <c r="F2273" s="40"/>
      <c r="G2273" s="34" t="str">
        <f>CONCATENATE(H2273,Excel_BuiltIn__FilterDatabase__1[[#This Row],[Felnőtt]],Excel_BuiltIn__FilterDatabase__1[[#This Row],[Senior]],Excel_BuiltIn__FilterDatabase__1[[#This Row],[Super.s]],L2273)</f>
        <v xml:space="preserve">Super.s </v>
      </c>
      <c r="H2273" s="34" t="str">
        <f>IF(L2273="Nő","",IF(Excel_BuiltIn__FilterDatabase__1[[#This Row],[Kor]]&gt;=1=AND(Excel_BuiltIn__FilterDatabase__1[[#This Row],[Kor]]&lt;18),"Junior ",""))</f>
        <v/>
      </c>
      <c r="I2273" s="34" t="str">
        <f>IF(L2273="Nő","",IF(Excel_BuiltIn__FilterDatabase__1[[#This Row],[Kor]]&gt;=18=AND(Excel_BuiltIn__FilterDatabase__1[[#This Row],[Kor]]&lt;=49),"Felnőtt ",""))</f>
        <v/>
      </c>
      <c r="J2273" s="34" t="str">
        <f>IF(L2273="Nő","",IF(Excel_BuiltIn__FilterDatabase__1[[#This Row],[Kor]]&gt;49=AND(Excel_BuiltIn__FilterDatabase__1[[#This Row],[Kor]]&lt;=59),"Senior ",""))</f>
        <v/>
      </c>
      <c r="K2273" s="34" t="str">
        <f>IF(L2273="Nő","",IF(Excel_BuiltIn__FilterDatabase__1[[#This Row],[Kor]]&gt;=60,"Super.s ",""))</f>
        <v xml:space="preserve">Super.s </v>
      </c>
      <c r="L2273" s="34" t="str">
        <f>IF(Excel_BuiltIn__FilterDatabase__1[[#This Row],[Nem]]="Nő","Lady","")</f>
        <v/>
      </c>
    </row>
    <row r="2274" spans="1:12" s="1" customFormat="1" ht="13.8">
      <c r="A2274" s="28">
        <v>7107</v>
      </c>
      <c r="B2274" s="28" t="s">
        <v>1919</v>
      </c>
      <c r="C2274" s="44" t="s">
        <v>114</v>
      </c>
      <c r="D2274" s="45"/>
      <c r="E2274" s="33" t="str">
        <f>IF(D2274&gt;0,($N$2-Excel_BuiltIn__FilterDatabase__1[[#This Row],[Szül Év.Hó.Nap]])/365.25,"0")</f>
        <v>0</v>
      </c>
      <c r="F2274" s="40"/>
      <c r="G2274" s="34" t="str">
        <f>CONCATENATE(H2274,Excel_BuiltIn__FilterDatabase__1[[#This Row],[Felnőtt]],Excel_BuiltIn__FilterDatabase__1[[#This Row],[Senior]],Excel_BuiltIn__FilterDatabase__1[[#This Row],[Super.s]],L2274)</f>
        <v xml:space="preserve">Super.s </v>
      </c>
      <c r="H2274" s="34" t="str">
        <f>IF(L2274="Nő","",IF(Excel_BuiltIn__FilterDatabase__1[[#This Row],[Kor]]&gt;=1=AND(Excel_BuiltIn__FilterDatabase__1[[#This Row],[Kor]]&lt;18),"Junior ",""))</f>
        <v/>
      </c>
      <c r="I2274" s="34" t="str">
        <f>IF(L2274="Nő","",IF(Excel_BuiltIn__FilterDatabase__1[[#This Row],[Kor]]&gt;=18=AND(Excel_BuiltIn__FilterDatabase__1[[#This Row],[Kor]]&lt;=49),"Felnőtt ",""))</f>
        <v/>
      </c>
      <c r="J2274" s="34" t="str">
        <f>IF(L2274="Nő","",IF(Excel_BuiltIn__FilterDatabase__1[[#This Row],[Kor]]&gt;49=AND(Excel_BuiltIn__FilterDatabase__1[[#This Row],[Kor]]&lt;=59),"Senior ",""))</f>
        <v/>
      </c>
      <c r="K2274" s="34" t="str">
        <f>IF(L2274="Nő","",IF(Excel_BuiltIn__FilterDatabase__1[[#This Row],[Kor]]&gt;=60,"Super.s ",""))</f>
        <v xml:space="preserve">Super.s </v>
      </c>
      <c r="L2274" s="34" t="str">
        <f>IF(Excel_BuiltIn__FilterDatabase__1[[#This Row],[Nem]]="Nő","Lady","")</f>
        <v/>
      </c>
    </row>
    <row r="2275" spans="1:12" s="1" customFormat="1" ht="13.8">
      <c r="A2275" s="28">
        <v>7112</v>
      </c>
      <c r="B2275" s="28" t="s">
        <v>1920</v>
      </c>
      <c r="C2275" s="44" t="s">
        <v>1529</v>
      </c>
      <c r="D2275" s="45"/>
      <c r="E2275" s="33" t="str">
        <f>IF(D2275&gt;0,($N$2-Excel_BuiltIn__FilterDatabase__1[[#This Row],[Szül Év.Hó.Nap]])/365.25,"0")</f>
        <v>0</v>
      </c>
      <c r="F2275" s="40"/>
      <c r="G2275" s="34" t="str">
        <f>CONCATENATE(H2275,Excel_BuiltIn__FilterDatabase__1[[#This Row],[Felnőtt]],Excel_BuiltIn__FilterDatabase__1[[#This Row],[Senior]],Excel_BuiltIn__FilterDatabase__1[[#This Row],[Super.s]],L2275)</f>
        <v xml:space="preserve">Super.s </v>
      </c>
      <c r="H2275" s="34" t="str">
        <f>IF(L2275="Nő","",IF(Excel_BuiltIn__FilterDatabase__1[[#This Row],[Kor]]&gt;=1=AND(Excel_BuiltIn__FilterDatabase__1[[#This Row],[Kor]]&lt;18),"Junior ",""))</f>
        <v/>
      </c>
      <c r="I2275" s="34" t="str">
        <f>IF(L2275="Nő","",IF(Excel_BuiltIn__FilterDatabase__1[[#This Row],[Kor]]&gt;=18=AND(Excel_BuiltIn__FilterDatabase__1[[#This Row],[Kor]]&lt;=49),"Felnőtt ",""))</f>
        <v/>
      </c>
      <c r="J2275" s="34" t="str">
        <f>IF(L2275="Nő","",IF(Excel_BuiltIn__FilterDatabase__1[[#This Row],[Kor]]&gt;49=AND(Excel_BuiltIn__FilterDatabase__1[[#This Row],[Kor]]&lt;=59),"Senior ",""))</f>
        <v/>
      </c>
      <c r="K2275" s="34" t="str">
        <f>IF(L2275="Nő","",IF(Excel_BuiltIn__FilterDatabase__1[[#This Row],[Kor]]&gt;=60,"Super.s ",""))</f>
        <v xml:space="preserve">Super.s </v>
      </c>
      <c r="L2275" s="34" t="str">
        <f>IF(Excel_BuiltIn__FilterDatabase__1[[#This Row],[Nem]]="Nő","Lady","")</f>
        <v/>
      </c>
    </row>
    <row r="2276" spans="1:12" s="1" customFormat="1" ht="13.8">
      <c r="A2276" s="28">
        <v>7113</v>
      </c>
      <c r="B2276" s="28" t="s">
        <v>1921</v>
      </c>
      <c r="C2276" s="44" t="s">
        <v>1529</v>
      </c>
      <c r="D2276" s="45"/>
      <c r="E2276" s="33" t="str">
        <f>IF(D2276&gt;0,($N$2-Excel_BuiltIn__FilterDatabase__1[[#This Row],[Szül Év.Hó.Nap]])/365.25,"0")</f>
        <v>0</v>
      </c>
      <c r="F2276" s="40"/>
      <c r="G2276" s="34" t="str">
        <f>CONCATENATE(H2276,Excel_BuiltIn__FilterDatabase__1[[#This Row],[Felnőtt]],Excel_BuiltIn__FilterDatabase__1[[#This Row],[Senior]],Excel_BuiltIn__FilterDatabase__1[[#This Row],[Super.s]],L2276)</f>
        <v xml:space="preserve">Super.s </v>
      </c>
      <c r="H2276" s="34" t="str">
        <f>IF(L2276="Nő","",IF(Excel_BuiltIn__FilterDatabase__1[[#This Row],[Kor]]&gt;=1=AND(Excel_BuiltIn__FilterDatabase__1[[#This Row],[Kor]]&lt;18),"Junior ",""))</f>
        <v/>
      </c>
      <c r="I2276" s="34" t="str">
        <f>IF(L2276="Nő","",IF(Excel_BuiltIn__FilterDatabase__1[[#This Row],[Kor]]&gt;=18=AND(Excel_BuiltIn__FilterDatabase__1[[#This Row],[Kor]]&lt;=49),"Felnőtt ",""))</f>
        <v/>
      </c>
      <c r="J2276" s="34" t="str">
        <f>IF(L2276="Nő","",IF(Excel_BuiltIn__FilterDatabase__1[[#This Row],[Kor]]&gt;49=AND(Excel_BuiltIn__FilterDatabase__1[[#This Row],[Kor]]&lt;=59),"Senior ",""))</f>
        <v/>
      </c>
      <c r="K2276" s="34" t="str">
        <f>IF(L2276="Nő","",IF(Excel_BuiltIn__FilterDatabase__1[[#This Row],[Kor]]&gt;=60,"Super.s ",""))</f>
        <v xml:space="preserve">Super.s </v>
      </c>
      <c r="L2276" s="34" t="str">
        <f>IF(Excel_BuiltIn__FilterDatabase__1[[#This Row],[Nem]]="Nő","Lady","")</f>
        <v/>
      </c>
    </row>
    <row r="2277" spans="1:12" s="1" customFormat="1" ht="13.8">
      <c r="A2277" s="28">
        <v>7114</v>
      </c>
      <c r="B2277" s="28" t="s">
        <v>2216</v>
      </c>
      <c r="C2277" s="44" t="s">
        <v>2364</v>
      </c>
      <c r="D2277" s="45"/>
      <c r="E2277" s="33" t="str">
        <f>IF(D2277&gt;0,($N$2-Excel_BuiltIn__FilterDatabase__1[[#This Row],[Szül Év.Hó.Nap]])/365.25,"0")</f>
        <v>0</v>
      </c>
      <c r="F2277" s="40"/>
      <c r="G2277" s="34" t="str">
        <f>CONCATENATE(H2277,Excel_BuiltIn__FilterDatabase__1[[#This Row],[Felnőtt]],Excel_BuiltIn__FilterDatabase__1[[#This Row],[Senior]],Excel_BuiltIn__FilterDatabase__1[[#This Row],[Super.s]],L2277)</f>
        <v xml:space="preserve">Super.s </v>
      </c>
      <c r="H2277" s="34" t="str">
        <f>IF(L2277="Nő","",IF(Excel_BuiltIn__FilterDatabase__1[[#This Row],[Kor]]&gt;=1=AND(Excel_BuiltIn__FilterDatabase__1[[#This Row],[Kor]]&lt;18),"Junior ",""))</f>
        <v/>
      </c>
      <c r="I2277" s="34" t="str">
        <f>IF(L2277="Nő","",IF(Excel_BuiltIn__FilterDatabase__1[[#This Row],[Kor]]&gt;=18=AND(Excel_BuiltIn__FilterDatabase__1[[#This Row],[Kor]]&lt;=49),"Felnőtt ",""))</f>
        <v/>
      </c>
      <c r="J2277" s="34" t="str">
        <f>IF(L2277="Nő","",IF(Excel_BuiltIn__FilterDatabase__1[[#This Row],[Kor]]&gt;49=AND(Excel_BuiltIn__FilterDatabase__1[[#This Row],[Kor]]&lt;=59),"Senior ",""))</f>
        <v/>
      </c>
      <c r="K2277" s="34" t="str">
        <f>IF(L2277="Nő","",IF(Excel_BuiltIn__FilterDatabase__1[[#This Row],[Kor]]&gt;=60,"Super.s ",""))</f>
        <v xml:space="preserve">Super.s </v>
      </c>
      <c r="L2277" s="34" t="str">
        <f>IF(Excel_BuiltIn__FilterDatabase__1[[#This Row],[Nem]]="Nő","Lady","")</f>
        <v/>
      </c>
    </row>
    <row r="2278" spans="1:12" s="1" customFormat="1" ht="21">
      <c r="A2278" s="28">
        <v>7115</v>
      </c>
      <c r="B2278" s="28" t="s">
        <v>1922</v>
      </c>
      <c r="C2278" s="44" t="s">
        <v>2753</v>
      </c>
      <c r="D2278" s="45"/>
      <c r="E2278" s="33" t="str">
        <f>IF(D2278&gt;0,($N$2-Excel_BuiltIn__FilterDatabase__1[[#This Row],[Szül Év.Hó.Nap]])/365.25,"0")</f>
        <v>0</v>
      </c>
      <c r="F2278" s="40"/>
      <c r="G2278" s="34" t="str">
        <f>CONCATENATE(H2278,Excel_BuiltIn__FilterDatabase__1[[#This Row],[Felnőtt]],Excel_BuiltIn__FilterDatabase__1[[#This Row],[Senior]],Excel_BuiltIn__FilterDatabase__1[[#This Row],[Super.s]],L2278)</f>
        <v xml:space="preserve">Super.s </v>
      </c>
      <c r="H2278" s="34" t="str">
        <f>IF(L2278="Nő","",IF(Excel_BuiltIn__FilterDatabase__1[[#This Row],[Kor]]&gt;=1=AND(Excel_BuiltIn__FilterDatabase__1[[#This Row],[Kor]]&lt;18),"Junior ",""))</f>
        <v/>
      </c>
      <c r="I2278" s="34" t="str">
        <f>IF(L2278="Nő","",IF(Excel_BuiltIn__FilterDatabase__1[[#This Row],[Kor]]&gt;=18=AND(Excel_BuiltIn__FilterDatabase__1[[#This Row],[Kor]]&lt;=49),"Felnőtt ",""))</f>
        <v/>
      </c>
      <c r="J2278" s="34" t="str">
        <f>IF(L2278="Nő","",IF(Excel_BuiltIn__FilterDatabase__1[[#This Row],[Kor]]&gt;49=AND(Excel_BuiltIn__FilterDatabase__1[[#This Row],[Kor]]&lt;=59),"Senior ",""))</f>
        <v/>
      </c>
      <c r="K2278" s="34" t="str">
        <f>IF(L2278="Nő","",IF(Excel_BuiltIn__FilterDatabase__1[[#This Row],[Kor]]&gt;=60,"Super.s ",""))</f>
        <v xml:space="preserve">Super.s </v>
      </c>
      <c r="L2278" s="34" t="str">
        <f>IF(Excel_BuiltIn__FilterDatabase__1[[#This Row],[Nem]]="Nő","Lady","")</f>
        <v/>
      </c>
    </row>
    <row r="2279" spans="1:12" s="1" customFormat="1" ht="21">
      <c r="A2279" s="28">
        <v>7116</v>
      </c>
      <c r="B2279" s="28" t="s">
        <v>1733</v>
      </c>
      <c r="C2279" s="44" t="s">
        <v>2753</v>
      </c>
      <c r="D2279" s="45"/>
      <c r="E2279" s="33" t="str">
        <f>IF(D2279&gt;0,($N$2-Excel_BuiltIn__FilterDatabase__1[[#This Row],[Szül Év.Hó.Nap]])/365.25,"0")</f>
        <v>0</v>
      </c>
      <c r="F2279" s="40"/>
      <c r="G2279" s="34" t="str">
        <f>CONCATENATE(H2279,Excel_BuiltIn__FilterDatabase__1[[#This Row],[Felnőtt]],Excel_BuiltIn__FilterDatabase__1[[#This Row],[Senior]],Excel_BuiltIn__FilterDatabase__1[[#This Row],[Super.s]],L2279)</f>
        <v xml:space="preserve">Super.s </v>
      </c>
      <c r="H2279" s="34" t="str">
        <f>IF(L2279="Nő","",IF(Excel_BuiltIn__FilterDatabase__1[[#This Row],[Kor]]&gt;=1=AND(Excel_BuiltIn__FilterDatabase__1[[#This Row],[Kor]]&lt;18),"Junior ",""))</f>
        <v/>
      </c>
      <c r="I2279" s="34" t="str">
        <f>IF(L2279="Nő","",IF(Excel_BuiltIn__FilterDatabase__1[[#This Row],[Kor]]&gt;=18=AND(Excel_BuiltIn__FilterDatabase__1[[#This Row],[Kor]]&lt;=49),"Felnőtt ",""))</f>
        <v/>
      </c>
      <c r="J2279" s="34" t="str">
        <f>IF(L2279="Nő","",IF(Excel_BuiltIn__FilterDatabase__1[[#This Row],[Kor]]&gt;49=AND(Excel_BuiltIn__FilterDatabase__1[[#This Row],[Kor]]&lt;=59),"Senior ",""))</f>
        <v/>
      </c>
      <c r="K2279" s="34" t="str">
        <f>IF(L2279="Nő","",IF(Excel_BuiltIn__FilterDatabase__1[[#This Row],[Kor]]&gt;=60,"Super.s ",""))</f>
        <v xml:space="preserve">Super.s </v>
      </c>
      <c r="L2279" s="34" t="str">
        <f>IF(Excel_BuiltIn__FilterDatabase__1[[#This Row],[Nem]]="Nő","Lady","")</f>
        <v/>
      </c>
    </row>
    <row r="2280" spans="1:12" s="1" customFormat="1" ht="27.6">
      <c r="A2280" s="28">
        <v>7119</v>
      </c>
      <c r="B2280" s="28" t="s">
        <v>1507</v>
      </c>
      <c r="C2280" s="44" t="s">
        <v>1326</v>
      </c>
      <c r="D2280" s="45"/>
      <c r="E2280" s="33" t="str">
        <f>IF(D2280&gt;0,($N$2-Excel_BuiltIn__FilterDatabase__1[[#This Row],[Szül Év.Hó.Nap]])/365.25,"0")</f>
        <v>0</v>
      </c>
      <c r="F2280" s="40"/>
      <c r="G2280" s="34" t="str">
        <f>CONCATENATE(H2280,Excel_BuiltIn__FilterDatabase__1[[#This Row],[Felnőtt]],Excel_BuiltIn__FilterDatabase__1[[#This Row],[Senior]],Excel_BuiltIn__FilterDatabase__1[[#This Row],[Super.s]],L2280)</f>
        <v xml:space="preserve">Super.s </v>
      </c>
      <c r="H2280" s="34" t="str">
        <f>IF(L2280="Nő","",IF(Excel_BuiltIn__FilterDatabase__1[[#This Row],[Kor]]&gt;=1=AND(Excel_BuiltIn__FilterDatabase__1[[#This Row],[Kor]]&lt;18),"Junior ",""))</f>
        <v/>
      </c>
      <c r="I2280" s="34" t="str">
        <f>IF(L2280="Nő","",IF(Excel_BuiltIn__FilterDatabase__1[[#This Row],[Kor]]&gt;=18=AND(Excel_BuiltIn__FilterDatabase__1[[#This Row],[Kor]]&lt;=49),"Felnőtt ",""))</f>
        <v/>
      </c>
      <c r="J2280" s="34" t="str">
        <f>IF(L2280="Nő","",IF(Excel_BuiltIn__FilterDatabase__1[[#This Row],[Kor]]&gt;49=AND(Excel_BuiltIn__FilterDatabase__1[[#This Row],[Kor]]&lt;=59),"Senior ",""))</f>
        <v/>
      </c>
      <c r="K2280" s="34" t="str">
        <f>IF(L2280="Nő","",IF(Excel_BuiltIn__FilterDatabase__1[[#This Row],[Kor]]&gt;=60,"Super.s ",""))</f>
        <v xml:space="preserve">Super.s </v>
      </c>
      <c r="L2280" s="34" t="str">
        <f>IF(Excel_BuiltIn__FilterDatabase__1[[#This Row],[Nem]]="Nő","Lady","")</f>
        <v/>
      </c>
    </row>
    <row r="2281" spans="1:12" s="1" customFormat="1" ht="13.8">
      <c r="A2281" s="28">
        <v>7120</v>
      </c>
      <c r="B2281" s="28" t="s">
        <v>1923</v>
      </c>
      <c r="C2281" s="44" t="s">
        <v>942</v>
      </c>
      <c r="D2281" s="45"/>
      <c r="E2281" s="33" t="str">
        <f>IF(D2281&gt;0,($N$2-Excel_BuiltIn__FilterDatabase__1[[#This Row],[Szül Év.Hó.Nap]])/365.25,"0")</f>
        <v>0</v>
      </c>
      <c r="F2281" s="40"/>
      <c r="G2281" s="34" t="str">
        <f>CONCATENATE(H2281,Excel_BuiltIn__FilterDatabase__1[[#This Row],[Felnőtt]],Excel_BuiltIn__FilterDatabase__1[[#This Row],[Senior]],Excel_BuiltIn__FilterDatabase__1[[#This Row],[Super.s]],L2281)</f>
        <v xml:space="preserve">Super.s </v>
      </c>
      <c r="H2281" s="34" t="str">
        <f>IF(L2281="Nő","",IF(Excel_BuiltIn__FilterDatabase__1[[#This Row],[Kor]]&gt;=1=AND(Excel_BuiltIn__FilterDatabase__1[[#This Row],[Kor]]&lt;18),"Junior ",""))</f>
        <v/>
      </c>
      <c r="I2281" s="34" t="str">
        <f>IF(L2281="Nő","",IF(Excel_BuiltIn__FilterDatabase__1[[#This Row],[Kor]]&gt;=18=AND(Excel_BuiltIn__FilterDatabase__1[[#This Row],[Kor]]&lt;=49),"Felnőtt ",""))</f>
        <v/>
      </c>
      <c r="J2281" s="34" t="str">
        <f>IF(L2281="Nő","",IF(Excel_BuiltIn__FilterDatabase__1[[#This Row],[Kor]]&gt;49=AND(Excel_BuiltIn__FilterDatabase__1[[#This Row],[Kor]]&lt;=59),"Senior ",""))</f>
        <v/>
      </c>
      <c r="K2281" s="34" t="str">
        <f>IF(L2281="Nő","",IF(Excel_BuiltIn__FilterDatabase__1[[#This Row],[Kor]]&gt;=60,"Super.s ",""))</f>
        <v xml:space="preserve">Super.s </v>
      </c>
      <c r="L2281" s="34" t="str">
        <f>IF(Excel_BuiltIn__FilterDatabase__1[[#This Row],[Nem]]="Nő","Lady","")</f>
        <v/>
      </c>
    </row>
    <row r="2282" spans="1:12" s="1" customFormat="1" ht="13.8">
      <c r="A2282" s="28">
        <v>7123</v>
      </c>
      <c r="B2282" s="28" t="s">
        <v>1924</v>
      </c>
      <c r="C2282" s="44" t="s">
        <v>2364</v>
      </c>
      <c r="D2282" s="45"/>
      <c r="E2282" s="33" t="str">
        <f>IF(D2282&gt;0,($N$2-Excel_BuiltIn__FilterDatabase__1[[#This Row],[Szül Év.Hó.Nap]])/365.25,"0")</f>
        <v>0</v>
      </c>
      <c r="F2282" s="40"/>
      <c r="G2282" s="34" t="str">
        <f>CONCATENATE(H2282,Excel_BuiltIn__FilterDatabase__1[[#This Row],[Felnőtt]],Excel_BuiltIn__FilterDatabase__1[[#This Row],[Senior]],Excel_BuiltIn__FilterDatabase__1[[#This Row],[Super.s]],L2282)</f>
        <v xml:space="preserve">Super.s </v>
      </c>
      <c r="H2282" s="34" t="str">
        <f>IF(L2282="Nő","",IF(Excel_BuiltIn__FilterDatabase__1[[#This Row],[Kor]]&gt;=1=AND(Excel_BuiltIn__FilterDatabase__1[[#This Row],[Kor]]&lt;18),"Junior ",""))</f>
        <v/>
      </c>
      <c r="I2282" s="34" t="str">
        <f>IF(L2282="Nő","",IF(Excel_BuiltIn__FilterDatabase__1[[#This Row],[Kor]]&gt;=18=AND(Excel_BuiltIn__FilterDatabase__1[[#This Row],[Kor]]&lt;=49),"Felnőtt ",""))</f>
        <v/>
      </c>
      <c r="J2282" s="34" t="str">
        <f>IF(L2282="Nő","",IF(Excel_BuiltIn__FilterDatabase__1[[#This Row],[Kor]]&gt;49=AND(Excel_BuiltIn__FilterDatabase__1[[#This Row],[Kor]]&lt;=59),"Senior ",""))</f>
        <v/>
      </c>
      <c r="K2282" s="34" t="str">
        <f>IF(L2282="Nő","",IF(Excel_BuiltIn__FilterDatabase__1[[#This Row],[Kor]]&gt;=60,"Super.s ",""))</f>
        <v xml:space="preserve">Super.s </v>
      </c>
      <c r="L2282" s="34" t="str">
        <f>IF(Excel_BuiltIn__FilterDatabase__1[[#This Row],[Nem]]="Nő","Lady","")</f>
        <v/>
      </c>
    </row>
    <row r="2283" spans="1:12" s="1" customFormat="1" ht="13.8">
      <c r="A2283" s="28">
        <v>7124</v>
      </c>
      <c r="B2283" s="28" t="s">
        <v>1925</v>
      </c>
      <c r="C2283" s="44" t="s">
        <v>948</v>
      </c>
      <c r="D2283" s="45"/>
      <c r="E2283" s="33" t="str">
        <f>IF(D2283&gt;0,($N$2-Excel_BuiltIn__FilterDatabase__1[[#This Row],[Szül Év.Hó.Nap]])/365.25,"0")</f>
        <v>0</v>
      </c>
      <c r="F2283" s="40"/>
      <c r="G2283" s="34" t="str">
        <f>CONCATENATE(H2283,Excel_BuiltIn__FilterDatabase__1[[#This Row],[Felnőtt]],Excel_BuiltIn__FilterDatabase__1[[#This Row],[Senior]],Excel_BuiltIn__FilterDatabase__1[[#This Row],[Super.s]],L2283)</f>
        <v xml:space="preserve">Super.s </v>
      </c>
      <c r="H2283" s="34" t="str">
        <f>IF(L2283="Nő","",IF(Excel_BuiltIn__FilterDatabase__1[[#This Row],[Kor]]&gt;=1=AND(Excel_BuiltIn__FilterDatabase__1[[#This Row],[Kor]]&lt;18),"Junior ",""))</f>
        <v/>
      </c>
      <c r="I2283" s="34" t="str">
        <f>IF(L2283="Nő","",IF(Excel_BuiltIn__FilterDatabase__1[[#This Row],[Kor]]&gt;=18=AND(Excel_BuiltIn__FilterDatabase__1[[#This Row],[Kor]]&lt;=49),"Felnőtt ",""))</f>
        <v/>
      </c>
      <c r="J2283" s="34" t="str">
        <f>IF(L2283="Nő","",IF(Excel_BuiltIn__FilterDatabase__1[[#This Row],[Kor]]&gt;49=AND(Excel_BuiltIn__FilterDatabase__1[[#This Row],[Kor]]&lt;=59),"Senior ",""))</f>
        <v/>
      </c>
      <c r="K2283" s="34" t="str">
        <f>IF(L2283="Nő","",IF(Excel_BuiltIn__FilterDatabase__1[[#This Row],[Kor]]&gt;=60,"Super.s ",""))</f>
        <v xml:space="preserve">Super.s </v>
      </c>
      <c r="L2283" s="34" t="str">
        <f>IF(Excel_BuiltIn__FilterDatabase__1[[#This Row],[Nem]]="Nő","Lady","")</f>
        <v/>
      </c>
    </row>
    <row r="2284" spans="1:12" s="1" customFormat="1" ht="13.8">
      <c r="A2284" s="28">
        <v>7126</v>
      </c>
      <c r="B2284" s="28" t="s">
        <v>1926</v>
      </c>
      <c r="C2284" s="44" t="s">
        <v>959</v>
      </c>
      <c r="D2284" s="45"/>
      <c r="E2284" s="33" t="str">
        <f>IF(D2284&gt;0,($N$2-Excel_BuiltIn__FilterDatabase__1[[#This Row],[Szül Év.Hó.Nap]])/365.25,"0")</f>
        <v>0</v>
      </c>
      <c r="F2284" s="40"/>
      <c r="G2284" s="34" t="str">
        <f>CONCATENATE(H2284,Excel_BuiltIn__FilterDatabase__1[[#This Row],[Felnőtt]],Excel_BuiltIn__FilterDatabase__1[[#This Row],[Senior]],Excel_BuiltIn__FilterDatabase__1[[#This Row],[Super.s]],L2284)</f>
        <v xml:space="preserve">Super.s </v>
      </c>
      <c r="H2284" s="34" t="str">
        <f>IF(L2284="Nő","",IF(Excel_BuiltIn__FilterDatabase__1[[#This Row],[Kor]]&gt;=1=AND(Excel_BuiltIn__FilterDatabase__1[[#This Row],[Kor]]&lt;18),"Junior ",""))</f>
        <v/>
      </c>
      <c r="I2284" s="34" t="str">
        <f>IF(L2284="Nő","",IF(Excel_BuiltIn__FilterDatabase__1[[#This Row],[Kor]]&gt;=18=AND(Excel_BuiltIn__FilterDatabase__1[[#This Row],[Kor]]&lt;=49),"Felnőtt ",""))</f>
        <v/>
      </c>
      <c r="J2284" s="34" t="str">
        <f>IF(L2284="Nő","",IF(Excel_BuiltIn__FilterDatabase__1[[#This Row],[Kor]]&gt;49=AND(Excel_BuiltIn__FilterDatabase__1[[#This Row],[Kor]]&lt;=59),"Senior ",""))</f>
        <v/>
      </c>
      <c r="K2284" s="34" t="str">
        <f>IF(L2284="Nő","",IF(Excel_BuiltIn__FilterDatabase__1[[#This Row],[Kor]]&gt;=60,"Super.s ",""))</f>
        <v xml:space="preserve">Super.s </v>
      </c>
      <c r="L2284" s="34" t="str">
        <f>IF(Excel_BuiltIn__FilterDatabase__1[[#This Row],[Nem]]="Nő","Lady","")</f>
        <v/>
      </c>
    </row>
    <row r="2285" spans="1:12" s="1" customFormat="1" ht="13.8">
      <c r="A2285" s="28">
        <v>7129</v>
      </c>
      <c r="B2285" s="28" t="s">
        <v>1927</v>
      </c>
      <c r="C2285" s="44" t="s">
        <v>1002</v>
      </c>
      <c r="D2285" s="45"/>
      <c r="E2285" s="33" t="str">
        <f>IF(D2285&gt;0,($N$2-Excel_BuiltIn__FilterDatabase__1[[#This Row],[Szül Év.Hó.Nap]])/365.25,"0")</f>
        <v>0</v>
      </c>
      <c r="F2285" s="40"/>
      <c r="G2285" s="34" t="str">
        <f>CONCATENATE(H2285,Excel_BuiltIn__FilterDatabase__1[[#This Row],[Felnőtt]],Excel_BuiltIn__FilterDatabase__1[[#This Row],[Senior]],Excel_BuiltIn__FilterDatabase__1[[#This Row],[Super.s]],L2285)</f>
        <v xml:space="preserve">Super.s </v>
      </c>
      <c r="H2285" s="34" t="str">
        <f>IF(L2285="Nő","",IF(Excel_BuiltIn__FilterDatabase__1[[#This Row],[Kor]]&gt;=1=AND(Excel_BuiltIn__FilterDatabase__1[[#This Row],[Kor]]&lt;18),"Junior ",""))</f>
        <v/>
      </c>
      <c r="I2285" s="34" t="str">
        <f>IF(L2285="Nő","",IF(Excel_BuiltIn__FilterDatabase__1[[#This Row],[Kor]]&gt;=18=AND(Excel_BuiltIn__FilterDatabase__1[[#This Row],[Kor]]&lt;=49),"Felnőtt ",""))</f>
        <v/>
      </c>
      <c r="J2285" s="34" t="str">
        <f>IF(L2285="Nő","",IF(Excel_BuiltIn__FilterDatabase__1[[#This Row],[Kor]]&gt;49=AND(Excel_BuiltIn__FilterDatabase__1[[#This Row],[Kor]]&lt;=59),"Senior ",""))</f>
        <v/>
      </c>
      <c r="K2285" s="34" t="str">
        <f>IF(L2285="Nő","",IF(Excel_BuiltIn__FilterDatabase__1[[#This Row],[Kor]]&gt;=60,"Super.s ",""))</f>
        <v xml:space="preserve">Super.s </v>
      </c>
      <c r="L2285" s="34" t="str">
        <f>IF(Excel_BuiltIn__FilterDatabase__1[[#This Row],[Nem]]="Nő","Lady","")</f>
        <v/>
      </c>
    </row>
    <row r="2286" spans="1:12" s="1" customFormat="1" ht="13.8">
      <c r="A2286" s="28">
        <v>7130</v>
      </c>
      <c r="B2286" s="28" t="s">
        <v>1928</v>
      </c>
      <c r="C2286" s="44" t="s">
        <v>109</v>
      </c>
      <c r="D2286" s="45"/>
      <c r="E2286" s="33" t="str">
        <f>IF(D2286&gt;0,($N$2-Excel_BuiltIn__FilterDatabase__1[[#This Row],[Szül Év.Hó.Nap]])/365.25,"0")</f>
        <v>0</v>
      </c>
      <c r="F2286" s="40"/>
      <c r="G2286" s="34" t="str">
        <f>CONCATENATE(H2286,Excel_BuiltIn__FilterDatabase__1[[#This Row],[Felnőtt]],Excel_BuiltIn__FilterDatabase__1[[#This Row],[Senior]],Excel_BuiltIn__FilterDatabase__1[[#This Row],[Super.s]],L2286)</f>
        <v xml:space="preserve">Super.s </v>
      </c>
      <c r="H2286" s="34" t="str">
        <f>IF(L2286="Nő","",IF(Excel_BuiltIn__FilterDatabase__1[[#This Row],[Kor]]&gt;=1=AND(Excel_BuiltIn__FilterDatabase__1[[#This Row],[Kor]]&lt;18),"Junior ",""))</f>
        <v/>
      </c>
      <c r="I2286" s="34" t="str">
        <f>IF(L2286="Nő","",IF(Excel_BuiltIn__FilterDatabase__1[[#This Row],[Kor]]&gt;=18=AND(Excel_BuiltIn__FilterDatabase__1[[#This Row],[Kor]]&lt;=49),"Felnőtt ",""))</f>
        <v/>
      </c>
      <c r="J2286" s="34" t="str">
        <f>IF(L2286="Nő","",IF(Excel_BuiltIn__FilterDatabase__1[[#This Row],[Kor]]&gt;49=AND(Excel_BuiltIn__FilterDatabase__1[[#This Row],[Kor]]&lt;=59),"Senior ",""))</f>
        <v/>
      </c>
      <c r="K2286" s="34" t="str">
        <f>IF(L2286="Nő","",IF(Excel_BuiltIn__FilterDatabase__1[[#This Row],[Kor]]&gt;=60,"Super.s ",""))</f>
        <v xml:space="preserve">Super.s </v>
      </c>
      <c r="L2286" s="34" t="str">
        <f>IF(Excel_BuiltIn__FilterDatabase__1[[#This Row],[Nem]]="Nő","Lady","")</f>
        <v/>
      </c>
    </row>
    <row r="2287" spans="1:12" s="1" customFormat="1" ht="27.6">
      <c r="A2287" s="28">
        <v>7131</v>
      </c>
      <c r="B2287" s="28" t="s">
        <v>2781</v>
      </c>
      <c r="C2287" s="44" t="s">
        <v>27</v>
      </c>
      <c r="D2287" s="45"/>
      <c r="E2287" s="33" t="str">
        <f>IF(D2287&gt;0,($N$2-Excel_BuiltIn__FilterDatabase__1[[#This Row],[Szül Év.Hó.Nap]])/365.25,"0")</f>
        <v>0</v>
      </c>
      <c r="F2287" s="40"/>
      <c r="G2287" s="34" t="str">
        <f>CONCATENATE(H2287,Excel_BuiltIn__FilterDatabase__1[[#This Row],[Felnőtt]],Excel_BuiltIn__FilterDatabase__1[[#This Row],[Senior]],Excel_BuiltIn__FilterDatabase__1[[#This Row],[Super.s]],L2287)</f>
        <v xml:space="preserve">Super.s </v>
      </c>
      <c r="H2287" s="34" t="str">
        <f>IF(L2287="Nő","",IF(Excel_BuiltIn__FilterDatabase__1[[#This Row],[Kor]]&gt;=1=AND(Excel_BuiltIn__FilterDatabase__1[[#This Row],[Kor]]&lt;18),"Junior ",""))</f>
        <v/>
      </c>
      <c r="I2287" s="34" t="str">
        <f>IF(L2287="Nő","",IF(Excel_BuiltIn__FilterDatabase__1[[#This Row],[Kor]]&gt;=18=AND(Excel_BuiltIn__FilterDatabase__1[[#This Row],[Kor]]&lt;=49),"Felnőtt ",""))</f>
        <v/>
      </c>
      <c r="J2287" s="34" t="str">
        <f>IF(L2287="Nő","",IF(Excel_BuiltIn__FilterDatabase__1[[#This Row],[Kor]]&gt;49=AND(Excel_BuiltIn__FilterDatabase__1[[#This Row],[Kor]]&lt;=59),"Senior ",""))</f>
        <v/>
      </c>
      <c r="K2287" s="34" t="str">
        <f>IF(L2287="Nő","",IF(Excel_BuiltIn__FilterDatabase__1[[#This Row],[Kor]]&gt;=60,"Super.s ",""))</f>
        <v xml:space="preserve">Super.s </v>
      </c>
      <c r="L2287" s="34" t="str">
        <f>IF(Excel_BuiltIn__FilterDatabase__1[[#This Row],[Nem]]="Nő","Lady","")</f>
        <v/>
      </c>
    </row>
    <row r="2288" spans="1:12" s="1" customFormat="1" ht="27.6">
      <c r="A2288" s="28">
        <v>7133</v>
      </c>
      <c r="B2288" s="28" t="s">
        <v>1929</v>
      </c>
      <c r="C2288" s="44" t="s">
        <v>50</v>
      </c>
      <c r="D2288" s="45"/>
      <c r="E2288" s="33" t="str">
        <f>IF(D2288&gt;0,($N$2-Excel_BuiltIn__FilterDatabase__1[[#This Row],[Szül Év.Hó.Nap]])/365.25,"0")</f>
        <v>0</v>
      </c>
      <c r="F2288" s="40"/>
      <c r="G2288" s="34" t="str">
        <f>CONCATENATE(H2288,Excel_BuiltIn__FilterDatabase__1[[#This Row],[Felnőtt]],Excel_BuiltIn__FilterDatabase__1[[#This Row],[Senior]],Excel_BuiltIn__FilterDatabase__1[[#This Row],[Super.s]],L2288)</f>
        <v xml:space="preserve">Super.s </v>
      </c>
      <c r="H2288" s="34" t="str">
        <f>IF(L2288="Nő","",IF(Excel_BuiltIn__FilterDatabase__1[[#This Row],[Kor]]&gt;=1=AND(Excel_BuiltIn__FilterDatabase__1[[#This Row],[Kor]]&lt;18),"Junior ",""))</f>
        <v/>
      </c>
      <c r="I2288" s="34" t="str">
        <f>IF(L2288="Nő","",IF(Excel_BuiltIn__FilterDatabase__1[[#This Row],[Kor]]&gt;=18=AND(Excel_BuiltIn__FilterDatabase__1[[#This Row],[Kor]]&lt;=49),"Felnőtt ",""))</f>
        <v/>
      </c>
      <c r="J2288" s="34" t="str">
        <f>IF(L2288="Nő","",IF(Excel_BuiltIn__FilterDatabase__1[[#This Row],[Kor]]&gt;49=AND(Excel_BuiltIn__FilterDatabase__1[[#This Row],[Kor]]&lt;=59),"Senior ",""))</f>
        <v/>
      </c>
      <c r="K2288" s="34" t="str">
        <f>IF(L2288="Nő","",IF(Excel_BuiltIn__FilterDatabase__1[[#This Row],[Kor]]&gt;=60,"Super.s ",""))</f>
        <v xml:space="preserve">Super.s </v>
      </c>
      <c r="L2288" s="34" t="str">
        <f>IF(Excel_BuiltIn__FilterDatabase__1[[#This Row],[Nem]]="Nő","Lady","")</f>
        <v/>
      </c>
    </row>
    <row r="2289" spans="1:12" s="1" customFormat="1" ht="13.8">
      <c r="A2289" s="28">
        <v>7137</v>
      </c>
      <c r="B2289" s="28" t="s">
        <v>1930</v>
      </c>
      <c r="C2289" s="44" t="s">
        <v>640</v>
      </c>
      <c r="D2289" s="45"/>
      <c r="E2289" s="33" t="str">
        <f>IF(D2289&gt;0,($N$2-Excel_BuiltIn__FilterDatabase__1[[#This Row],[Szül Év.Hó.Nap]])/365.25,"0")</f>
        <v>0</v>
      </c>
      <c r="F2289" s="40"/>
      <c r="G2289" s="34" t="str">
        <f>CONCATENATE(H2289,Excel_BuiltIn__FilterDatabase__1[[#This Row],[Felnőtt]],Excel_BuiltIn__FilterDatabase__1[[#This Row],[Senior]],Excel_BuiltIn__FilterDatabase__1[[#This Row],[Super.s]],L2289)</f>
        <v xml:space="preserve">Super.s </v>
      </c>
      <c r="H2289" s="34" t="str">
        <f>IF(L2289="Nő","",IF(Excel_BuiltIn__FilterDatabase__1[[#This Row],[Kor]]&gt;=1=AND(Excel_BuiltIn__FilterDatabase__1[[#This Row],[Kor]]&lt;18),"Junior ",""))</f>
        <v/>
      </c>
      <c r="I2289" s="34" t="str">
        <f>IF(L2289="Nő","",IF(Excel_BuiltIn__FilterDatabase__1[[#This Row],[Kor]]&gt;=18=AND(Excel_BuiltIn__FilterDatabase__1[[#This Row],[Kor]]&lt;=49),"Felnőtt ",""))</f>
        <v/>
      </c>
      <c r="J2289" s="34" t="str">
        <f>IF(L2289="Nő","",IF(Excel_BuiltIn__FilterDatabase__1[[#This Row],[Kor]]&gt;49=AND(Excel_BuiltIn__FilterDatabase__1[[#This Row],[Kor]]&lt;=59),"Senior ",""))</f>
        <v/>
      </c>
      <c r="K2289" s="34" t="str">
        <f>IF(L2289="Nő","",IF(Excel_BuiltIn__FilterDatabase__1[[#This Row],[Kor]]&gt;=60,"Super.s ",""))</f>
        <v xml:space="preserve">Super.s </v>
      </c>
      <c r="L2289" s="34" t="str">
        <f>IF(Excel_BuiltIn__FilterDatabase__1[[#This Row],[Nem]]="Nő","Lady","")</f>
        <v/>
      </c>
    </row>
    <row r="2290" spans="1:12" s="1" customFormat="1" ht="13.8">
      <c r="A2290" s="28">
        <v>7143</v>
      </c>
      <c r="B2290" s="28" t="s">
        <v>1931</v>
      </c>
      <c r="C2290" s="44" t="s">
        <v>1515</v>
      </c>
      <c r="D2290" s="45"/>
      <c r="E2290" s="33" t="str">
        <f>IF(D2290&gt;0,($N$2-Excel_BuiltIn__FilterDatabase__1[[#This Row],[Szül Év.Hó.Nap]])/365.25,"0")</f>
        <v>0</v>
      </c>
      <c r="F2290" s="40"/>
      <c r="G2290" s="34" t="str">
        <f>CONCATENATE(H2290,Excel_BuiltIn__FilterDatabase__1[[#This Row],[Felnőtt]],Excel_BuiltIn__FilterDatabase__1[[#This Row],[Senior]],Excel_BuiltIn__FilterDatabase__1[[#This Row],[Super.s]],L2290)</f>
        <v xml:space="preserve">Super.s </v>
      </c>
      <c r="H2290" s="34" t="str">
        <f>IF(L2290="Nő","",IF(Excel_BuiltIn__FilterDatabase__1[[#This Row],[Kor]]&gt;=1=AND(Excel_BuiltIn__FilterDatabase__1[[#This Row],[Kor]]&lt;18),"Junior ",""))</f>
        <v/>
      </c>
      <c r="I2290" s="34" t="str">
        <f>IF(L2290="Nő","",IF(Excel_BuiltIn__FilterDatabase__1[[#This Row],[Kor]]&gt;=18=AND(Excel_BuiltIn__FilterDatabase__1[[#This Row],[Kor]]&lt;=49),"Felnőtt ",""))</f>
        <v/>
      </c>
      <c r="J2290" s="34" t="str">
        <f>IF(L2290="Nő","",IF(Excel_BuiltIn__FilterDatabase__1[[#This Row],[Kor]]&gt;49=AND(Excel_BuiltIn__FilterDatabase__1[[#This Row],[Kor]]&lt;=59),"Senior ",""))</f>
        <v/>
      </c>
      <c r="K2290" s="34" t="str">
        <f>IF(L2290="Nő","",IF(Excel_BuiltIn__FilterDatabase__1[[#This Row],[Kor]]&gt;=60,"Super.s ",""))</f>
        <v xml:space="preserve">Super.s </v>
      </c>
      <c r="L2290" s="34" t="str">
        <f>IF(Excel_BuiltIn__FilterDatabase__1[[#This Row],[Nem]]="Nő","Lady","")</f>
        <v/>
      </c>
    </row>
    <row r="2291" spans="1:12" s="1" customFormat="1" ht="13.8">
      <c r="A2291" s="28">
        <v>7144</v>
      </c>
      <c r="B2291" s="28" t="s">
        <v>1932</v>
      </c>
      <c r="C2291" s="44" t="s">
        <v>2707</v>
      </c>
      <c r="D2291" s="45"/>
      <c r="E2291" s="33" t="str">
        <f>IF(D2291&gt;0,($N$2-Excel_BuiltIn__FilterDatabase__1[[#This Row],[Szül Év.Hó.Nap]])/365.25,"0")</f>
        <v>0</v>
      </c>
      <c r="F2291" s="40"/>
      <c r="G2291" s="34" t="str">
        <f>CONCATENATE(H2291,Excel_BuiltIn__FilterDatabase__1[[#This Row],[Felnőtt]],Excel_BuiltIn__FilterDatabase__1[[#This Row],[Senior]],Excel_BuiltIn__FilterDatabase__1[[#This Row],[Super.s]],L2291)</f>
        <v xml:space="preserve">Super.s </v>
      </c>
      <c r="H2291" s="34" t="str">
        <f>IF(L2291="Nő","",IF(Excel_BuiltIn__FilterDatabase__1[[#This Row],[Kor]]&gt;=1=AND(Excel_BuiltIn__FilterDatabase__1[[#This Row],[Kor]]&lt;18),"Junior ",""))</f>
        <v/>
      </c>
      <c r="I2291" s="34" t="str">
        <f>IF(L2291="Nő","",IF(Excel_BuiltIn__FilterDatabase__1[[#This Row],[Kor]]&gt;=18=AND(Excel_BuiltIn__FilterDatabase__1[[#This Row],[Kor]]&lt;=49),"Felnőtt ",""))</f>
        <v/>
      </c>
      <c r="J2291" s="34" t="str">
        <f>IF(L2291="Nő","",IF(Excel_BuiltIn__FilterDatabase__1[[#This Row],[Kor]]&gt;49=AND(Excel_BuiltIn__FilterDatabase__1[[#This Row],[Kor]]&lt;=59),"Senior ",""))</f>
        <v/>
      </c>
      <c r="K2291" s="34" t="str">
        <f>IF(L2291="Nő","",IF(Excel_BuiltIn__FilterDatabase__1[[#This Row],[Kor]]&gt;=60,"Super.s ",""))</f>
        <v xml:space="preserve">Super.s </v>
      </c>
      <c r="L2291" s="34" t="str">
        <f>IF(Excel_BuiltIn__FilterDatabase__1[[#This Row],[Nem]]="Nő","Lady","")</f>
        <v/>
      </c>
    </row>
    <row r="2292" spans="1:12" s="1" customFormat="1" ht="13.8">
      <c r="A2292" s="28">
        <v>7145</v>
      </c>
      <c r="B2292" s="28" t="s">
        <v>1933</v>
      </c>
      <c r="C2292" s="44" t="s">
        <v>2707</v>
      </c>
      <c r="D2292" s="45"/>
      <c r="E2292" s="33" t="str">
        <f>IF(D2292&gt;0,($N$2-Excel_BuiltIn__FilterDatabase__1[[#This Row],[Szül Év.Hó.Nap]])/365.25,"0")</f>
        <v>0</v>
      </c>
      <c r="F2292" s="40"/>
      <c r="G2292" s="34" t="str">
        <f>CONCATENATE(H2292,Excel_BuiltIn__FilterDatabase__1[[#This Row],[Felnőtt]],Excel_BuiltIn__FilterDatabase__1[[#This Row],[Senior]],Excel_BuiltIn__FilterDatabase__1[[#This Row],[Super.s]],L2292)</f>
        <v xml:space="preserve">Super.s </v>
      </c>
      <c r="H2292" s="34" t="str">
        <f>IF(L2292="Nő","",IF(Excel_BuiltIn__FilterDatabase__1[[#This Row],[Kor]]&gt;=1=AND(Excel_BuiltIn__FilterDatabase__1[[#This Row],[Kor]]&lt;18),"Junior ",""))</f>
        <v/>
      </c>
      <c r="I2292" s="34" t="str">
        <f>IF(L2292="Nő","",IF(Excel_BuiltIn__FilterDatabase__1[[#This Row],[Kor]]&gt;=18=AND(Excel_BuiltIn__FilterDatabase__1[[#This Row],[Kor]]&lt;=49),"Felnőtt ",""))</f>
        <v/>
      </c>
      <c r="J2292" s="34" t="str">
        <f>IF(L2292="Nő","",IF(Excel_BuiltIn__FilterDatabase__1[[#This Row],[Kor]]&gt;49=AND(Excel_BuiltIn__FilterDatabase__1[[#This Row],[Kor]]&lt;=59),"Senior ",""))</f>
        <v/>
      </c>
      <c r="K2292" s="34" t="str">
        <f>IF(L2292="Nő","",IF(Excel_BuiltIn__FilterDatabase__1[[#This Row],[Kor]]&gt;=60,"Super.s ",""))</f>
        <v xml:space="preserve">Super.s </v>
      </c>
      <c r="L2292" s="34" t="str">
        <f>IF(Excel_BuiltIn__FilterDatabase__1[[#This Row],[Nem]]="Nő","Lady","")</f>
        <v/>
      </c>
    </row>
    <row r="2293" spans="1:12" s="1" customFormat="1" ht="13.8">
      <c r="A2293" s="28">
        <v>7149</v>
      </c>
      <c r="B2293" s="28" t="s">
        <v>1934</v>
      </c>
      <c r="C2293" s="44" t="s">
        <v>945</v>
      </c>
      <c r="D2293" s="45"/>
      <c r="E2293" s="33" t="str">
        <f>IF(D2293&gt;0,($N$2-Excel_BuiltIn__FilterDatabase__1[[#This Row],[Szül Év.Hó.Nap]])/365.25,"0")</f>
        <v>0</v>
      </c>
      <c r="F2293" s="40"/>
      <c r="G2293" s="34" t="str">
        <f>CONCATENATE(H2293,Excel_BuiltIn__FilterDatabase__1[[#This Row],[Felnőtt]],Excel_BuiltIn__FilterDatabase__1[[#This Row],[Senior]],Excel_BuiltIn__FilterDatabase__1[[#This Row],[Super.s]],L2293)</f>
        <v xml:space="preserve">Super.s </v>
      </c>
      <c r="H2293" s="34" t="str">
        <f>IF(L2293="Nő","",IF(Excel_BuiltIn__FilterDatabase__1[[#This Row],[Kor]]&gt;=1=AND(Excel_BuiltIn__FilterDatabase__1[[#This Row],[Kor]]&lt;18),"Junior ",""))</f>
        <v/>
      </c>
      <c r="I2293" s="34" t="str">
        <f>IF(L2293="Nő","",IF(Excel_BuiltIn__FilterDatabase__1[[#This Row],[Kor]]&gt;=18=AND(Excel_BuiltIn__FilterDatabase__1[[#This Row],[Kor]]&lt;=49),"Felnőtt ",""))</f>
        <v/>
      </c>
      <c r="J2293" s="34" t="str">
        <f>IF(L2293="Nő","",IF(Excel_BuiltIn__FilterDatabase__1[[#This Row],[Kor]]&gt;49=AND(Excel_BuiltIn__FilterDatabase__1[[#This Row],[Kor]]&lt;=59),"Senior ",""))</f>
        <v/>
      </c>
      <c r="K2293" s="34" t="str">
        <f>IF(L2293="Nő","",IF(Excel_BuiltIn__FilterDatabase__1[[#This Row],[Kor]]&gt;=60,"Super.s ",""))</f>
        <v xml:space="preserve">Super.s </v>
      </c>
      <c r="L2293" s="34" t="str">
        <f>IF(Excel_BuiltIn__FilterDatabase__1[[#This Row],[Nem]]="Nő","Lady","")</f>
        <v/>
      </c>
    </row>
    <row r="2294" spans="1:12" s="1" customFormat="1" ht="13.8">
      <c r="A2294" s="28">
        <v>7154</v>
      </c>
      <c r="B2294" s="28" t="s">
        <v>2217</v>
      </c>
      <c r="C2294" s="44" t="s">
        <v>1529</v>
      </c>
      <c r="D2294" s="45"/>
      <c r="E2294" s="33" t="str">
        <f>IF(D2294&gt;0,($N$2-Excel_BuiltIn__FilterDatabase__1[[#This Row],[Szül Év.Hó.Nap]])/365.25,"0")</f>
        <v>0</v>
      </c>
      <c r="F2294" s="40"/>
      <c r="G2294" s="34" t="str">
        <f>CONCATENATE(H2294,Excel_BuiltIn__FilterDatabase__1[[#This Row],[Felnőtt]],Excel_BuiltIn__FilterDatabase__1[[#This Row],[Senior]],Excel_BuiltIn__FilterDatabase__1[[#This Row],[Super.s]],L2294)</f>
        <v xml:space="preserve">Super.s </v>
      </c>
      <c r="H2294" s="34" t="str">
        <f>IF(L2294="Nő","",IF(Excel_BuiltIn__FilterDatabase__1[[#This Row],[Kor]]&gt;=1=AND(Excel_BuiltIn__FilterDatabase__1[[#This Row],[Kor]]&lt;18),"Junior ",""))</f>
        <v/>
      </c>
      <c r="I2294" s="34" t="str">
        <f>IF(L2294="Nő","",IF(Excel_BuiltIn__FilterDatabase__1[[#This Row],[Kor]]&gt;=18=AND(Excel_BuiltIn__FilterDatabase__1[[#This Row],[Kor]]&lt;=49),"Felnőtt ",""))</f>
        <v/>
      </c>
      <c r="J2294" s="34" t="str">
        <f>IF(L2294="Nő","",IF(Excel_BuiltIn__FilterDatabase__1[[#This Row],[Kor]]&gt;49=AND(Excel_BuiltIn__FilterDatabase__1[[#This Row],[Kor]]&lt;=59),"Senior ",""))</f>
        <v/>
      </c>
      <c r="K2294" s="34" t="str">
        <f>IF(L2294="Nő","",IF(Excel_BuiltIn__FilterDatabase__1[[#This Row],[Kor]]&gt;=60,"Super.s ",""))</f>
        <v xml:space="preserve">Super.s </v>
      </c>
      <c r="L2294" s="34" t="str">
        <f>IF(Excel_BuiltIn__FilterDatabase__1[[#This Row],[Nem]]="Nő","Lady","")</f>
        <v/>
      </c>
    </row>
    <row r="2295" spans="1:12" s="1" customFormat="1" ht="27.6">
      <c r="A2295" s="28">
        <v>7155</v>
      </c>
      <c r="B2295" s="28" t="s">
        <v>1935</v>
      </c>
      <c r="C2295" s="44" t="s">
        <v>84</v>
      </c>
      <c r="D2295" s="45"/>
      <c r="E2295" s="33" t="str">
        <f>IF(D2295&gt;0,($N$2-Excel_BuiltIn__FilterDatabase__1[[#This Row],[Szül Év.Hó.Nap]])/365.25,"0")</f>
        <v>0</v>
      </c>
      <c r="F2295" s="40"/>
      <c r="G2295" s="34" t="str">
        <f>CONCATENATE(H2295,Excel_BuiltIn__FilterDatabase__1[[#This Row],[Felnőtt]],Excel_BuiltIn__FilterDatabase__1[[#This Row],[Senior]],Excel_BuiltIn__FilterDatabase__1[[#This Row],[Super.s]],L2295)</f>
        <v xml:space="preserve">Super.s </v>
      </c>
      <c r="H2295" s="34" t="str">
        <f>IF(L2295="Nő","",IF(Excel_BuiltIn__FilterDatabase__1[[#This Row],[Kor]]&gt;=1=AND(Excel_BuiltIn__FilterDatabase__1[[#This Row],[Kor]]&lt;18),"Junior ",""))</f>
        <v/>
      </c>
      <c r="I2295" s="34" t="str">
        <f>IF(L2295="Nő","",IF(Excel_BuiltIn__FilterDatabase__1[[#This Row],[Kor]]&gt;=18=AND(Excel_BuiltIn__FilterDatabase__1[[#This Row],[Kor]]&lt;=49),"Felnőtt ",""))</f>
        <v/>
      </c>
      <c r="J2295" s="34" t="str">
        <f>IF(L2295="Nő","",IF(Excel_BuiltIn__FilterDatabase__1[[#This Row],[Kor]]&gt;49=AND(Excel_BuiltIn__FilterDatabase__1[[#This Row],[Kor]]&lt;=59),"Senior ",""))</f>
        <v/>
      </c>
      <c r="K2295" s="34" t="str">
        <f>IF(L2295="Nő","",IF(Excel_BuiltIn__FilterDatabase__1[[#This Row],[Kor]]&gt;=60,"Super.s ",""))</f>
        <v xml:space="preserve">Super.s </v>
      </c>
      <c r="L2295" s="34" t="str">
        <f>IF(Excel_BuiltIn__FilterDatabase__1[[#This Row],[Nem]]="Nő","Lady","")</f>
        <v/>
      </c>
    </row>
    <row r="2296" spans="1:12" s="1" customFormat="1" ht="13.8">
      <c r="A2296" s="28">
        <v>7158</v>
      </c>
      <c r="B2296" s="28" t="s">
        <v>1936</v>
      </c>
      <c r="C2296" s="44" t="s">
        <v>985</v>
      </c>
      <c r="D2296" s="45"/>
      <c r="E2296" s="33" t="str">
        <f>IF(D2296&gt;0,($N$2-Excel_BuiltIn__FilterDatabase__1[[#This Row],[Szül Év.Hó.Nap]])/365.25,"0")</f>
        <v>0</v>
      </c>
      <c r="F2296" s="40"/>
      <c r="G2296" s="34" t="str">
        <f>CONCATENATE(H2296,Excel_BuiltIn__FilterDatabase__1[[#This Row],[Felnőtt]],Excel_BuiltIn__FilterDatabase__1[[#This Row],[Senior]],Excel_BuiltIn__FilterDatabase__1[[#This Row],[Super.s]],L2296)</f>
        <v xml:space="preserve">Super.s </v>
      </c>
      <c r="H2296" s="34" t="str">
        <f>IF(L2296="Nő","",IF(Excel_BuiltIn__FilterDatabase__1[[#This Row],[Kor]]&gt;=1=AND(Excel_BuiltIn__FilterDatabase__1[[#This Row],[Kor]]&lt;18),"Junior ",""))</f>
        <v/>
      </c>
      <c r="I2296" s="34" t="str">
        <f>IF(L2296="Nő","",IF(Excel_BuiltIn__FilterDatabase__1[[#This Row],[Kor]]&gt;=18=AND(Excel_BuiltIn__FilterDatabase__1[[#This Row],[Kor]]&lt;=49),"Felnőtt ",""))</f>
        <v/>
      </c>
      <c r="J2296" s="34" t="str">
        <f>IF(L2296="Nő","",IF(Excel_BuiltIn__FilterDatabase__1[[#This Row],[Kor]]&gt;49=AND(Excel_BuiltIn__FilterDatabase__1[[#This Row],[Kor]]&lt;=59),"Senior ",""))</f>
        <v/>
      </c>
      <c r="K2296" s="34" t="str">
        <f>IF(L2296="Nő","",IF(Excel_BuiltIn__FilterDatabase__1[[#This Row],[Kor]]&gt;=60,"Super.s ",""))</f>
        <v xml:space="preserve">Super.s </v>
      </c>
      <c r="L2296" s="34" t="str">
        <f>IF(Excel_BuiltIn__FilterDatabase__1[[#This Row],[Nem]]="Nő","Lady","")</f>
        <v/>
      </c>
    </row>
    <row r="2297" spans="1:12" s="1" customFormat="1" ht="13.8">
      <c r="A2297" s="28">
        <v>7163</v>
      </c>
      <c r="B2297" s="28" t="s">
        <v>1937</v>
      </c>
      <c r="C2297" s="44" t="s">
        <v>964</v>
      </c>
      <c r="D2297" s="45"/>
      <c r="E2297" s="33" t="str">
        <f>IF(D2297&gt;0,($N$2-Excel_BuiltIn__FilterDatabase__1[[#This Row],[Szül Év.Hó.Nap]])/365.25,"0")</f>
        <v>0</v>
      </c>
      <c r="F2297" s="40"/>
      <c r="G2297" s="34" t="str">
        <f>CONCATENATE(H2297,Excel_BuiltIn__FilterDatabase__1[[#This Row],[Felnőtt]],Excel_BuiltIn__FilterDatabase__1[[#This Row],[Senior]],Excel_BuiltIn__FilterDatabase__1[[#This Row],[Super.s]],L2297)</f>
        <v xml:space="preserve">Super.s </v>
      </c>
      <c r="H2297" s="34" t="str">
        <f>IF(L2297="Nő","",IF(Excel_BuiltIn__FilterDatabase__1[[#This Row],[Kor]]&gt;=1=AND(Excel_BuiltIn__FilterDatabase__1[[#This Row],[Kor]]&lt;18),"Junior ",""))</f>
        <v/>
      </c>
      <c r="I2297" s="34" t="str">
        <f>IF(L2297="Nő","",IF(Excel_BuiltIn__FilterDatabase__1[[#This Row],[Kor]]&gt;=18=AND(Excel_BuiltIn__FilterDatabase__1[[#This Row],[Kor]]&lt;=49),"Felnőtt ",""))</f>
        <v/>
      </c>
      <c r="J2297" s="34" t="str">
        <f>IF(L2297="Nő","",IF(Excel_BuiltIn__FilterDatabase__1[[#This Row],[Kor]]&gt;49=AND(Excel_BuiltIn__FilterDatabase__1[[#This Row],[Kor]]&lt;=59),"Senior ",""))</f>
        <v/>
      </c>
      <c r="K2297" s="34" t="str">
        <f>IF(L2297="Nő","",IF(Excel_BuiltIn__FilterDatabase__1[[#This Row],[Kor]]&gt;=60,"Super.s ",""))</f>
        <v xml:space="preserve">Super.s </v>
      </c>
      <c r="L2297" s="34" t="str">
        <f>IF(Excel_BuiltIn__FilterDatabase__1[[#This Row],[Nem]]="Nő","Lady","")</f>
        <v/>
      </c>
    </row>
    <row r="2298" spans="1:12" s="1" customFormat="1" ht="13.8">
      <c r="A2298" s="28">
        <v>7164</v>
      </c>
      <c r="B2298" s="28" t="s">
        <v>1117</v>
      </c>
      <c r="C2298" s="44" t="s">
        <v>2707</v>
      </c>
      <c r="D2298" s="45"/>
      <c r="E2298" s="33" t="str">
        <f>IF(D2298&gt;0,($N$2-Excel_BuiltIn__FilterDatabase__1[[#This Row],[Szül Év.Hó.Nap]])/365.25,"0")</f>
        <v>0</v>
      </c>
      <c r="F2298" s="40"/>
      <c r="G2298" s="34" t="str">
        <f>CONCATENATE(H2298,Excel_BuiltIn__FilterDatabase__1[[#This Row],[Felnőtt]],Excel_BuiltIn__FilterDatabase__1[[#This Row],[Senior]],Excel_BuiltIn__FilterDatabase__1[[#This Row],[Super.s]],L2298)</f>
        <v xml:space="preserve">Super.s </v>
      </c>
      <c r="H2298" s="34" t="str">
        <f>IF(L2298="Nő","",IF(Excel_BuiltIn__FilterDatabase__1[[#This Row],[Kor]]&gt;=1=AND(Excel_BuiltIn__FilterDatabase__1[[#This Row],[Kor]]&lt;18),"Junior ",""))</f>
        <v/>
      </c>
      <c r="I2298" s="34" t="str">
        <f>IF(L2298="Nő","",IF(Excel_BuiltIn__FilterDatabase__1[[#This Row],[Kor]]&gt;=18=AND(Excel_BuiltIn__FilterDatabase__1[[#This Row],[Kor]]&lt;=49),"Felnőtt ",""))</f>
        <v/>
      </c>
      <c r="J2298" s="34" t="str">
        <f>IF(L2298="Nő","",IF(Excel_BuiltIn__FilterDatabase__1[[#This Row],[Kor]]&gt;49=AND(Excel_BuiltIn__FilterDatabase__1[[#This Row],[Kor]]&lt;=59),"Senior ",""))</f>
        <v/>
      </c>
      <c r="K2298" s="34" t="str">
        <f>IF(L2298="Nő","",IF(Excel_BuiltIn__FilterDatabase__1[[#This Row],[Kor]]&gt;=60,"Super.s ",""))</f>
        <v xml:space="preserve">Super.s </v>
      </c>
      <c r="L2298" s="34" t="str">
        <f>IF(Excel_BuiltIn__FilterDatabase__1[[#This Row],[Nem]]="Nő","Lady","")</f>
        <v/>
      </c>
    </row>
    <row r="2299" spans="1:12" s="1" customFormat="1" ht="21">
      <c r="A2299" s="28">
        <v>7169</v>
      </c>
      <c r="B2299" s="28" t="s">
        <v>1938</v>
      </c>
      <c r="C2299" s="44" t="s">
        <v>1615</v>
      </c>
      <c r="D2299" s="45"/>
      <c r="E2299" s="33" t="str">
        <f>IF(D2299&gt;0,($N$2-Excel_BuiltIn__FilterDatabase__1[[#This Row],[Szül Év.Hó.Nap]])/365.25,"0")</f>
        <v>0</v>
      </c>
      <c r="F2299" s="40"/>
      <c r="G2299" s="34" t="str">
        <f>CONCATENATE(H2299,Excel_BuiltIn__FilterDatabase__1[[#This Row],[Felnőtt]],Excel_BuiltIn__FilterDatabase__1[[#This Row],[Senior]],Excel_BuiltIn__FilterDatabase__1[[#This Row],[Super.s]],L2299)</f>
        <v xml:space="preserve">Super.s </v>
      </c>
      <c r="H2299" s="34" t="str">
        <f>IF(L2299="Nő","",IF(Excel_BuiltIn__FilterDatabase__1[[#This Row],[Kor]]&gt;=1=AND(Excel_BuiltIn__FilterDatabase__1[[#This Row],[Kor]]&lt;18),"Junior ",""))</f>
        <v/>
      </c>
      <c r="I2299" s="34" t="str">
        <f>IF(L2299="Nő","",IF(Excel_BuiltIn__FilterDatabase__1[[#This Row],[Kor]]&gt;=18=AND(Excel_BuiltIn__FilterDatabase__1[[#This Row],[Kor]]&lt;=49),"Felnőtt ",""))</f>
        <v/>
      </c>
      <c r="J2299" s="34" t="str">
        <f>IF(L2299="Nő","",IF(Excel_BuiltIn__FilterDatabase__1[[#This Row],[Kor]]&gt;49=AND(Excel_BuiltIn__FilterDatabase__1[[#This Row],[Kor]]&lt;=59),"Senior ",""))</f>
        <v/>
      </c>
      <c r="K2299" s="34" t="str">
        <f>IF(L2299="Nő","",IF(Excel_BuiltIn__FilterDatabase__1[[#This Row],[Kor]]&gt;=60,"Super.s ",""))</f>
        <v xml:space="preserve">Super.s </v>
      </c>
      <c r="L2299" s="34" t="str">
        <f>IF(Excel_BuiltIn__FilterDatabase__1[[#This Row],[Nem]]="Nő","Lady","")</f>
        <v/>
      </c>
    </row>
    <row r="2300" spans="1:12" s="1" customFormat="1" ht="13.8">
      <c r="A2300" s="28">
        <v>7176</v>
      </c>
      <c r="B2300" s="28" t="s">
        <v>1939</v>
      </c>
      <c r="C2300" s="44" t="s">
        <v>1002</v>
      </c>
      <c r="D2300" s="45"/>
      <c r="E2300" s="33" t="str">
        <f>IF(D2300&gt;0,($N$2-Excel_BuiltIn__FilterDatabase__1[[#This Row],[Szül Év.Hó.Nap]])/365.25,"0")</f>
        <v>0</v>
      </c>
      <c r="F2300" s="40"/>
      <c r="G2300" s="34" t="str">
        <f>CONCATENATE(H2300,Excel_BuiltIn__FilterDatabase__1[[#This Row],[Felnőtt]],Excel_BuiltIn__FilterDatabase__1[[#This Row],[Senior]],Excel_BuiltIn__FilterDatabase__1[[#This Row],[Super.s]],L2300)</f>
        <v xml:space="preserve">Super.s </v>
      </c>
      <c r="H2300" s="34" t="str">
        <f>IF(L2300="Nő","",IF(Excel_BuiltIn__FilterDatabase__1[[#This Row],[Kor]]&gt;=1=AND(Excel_BuiltIn__FilterDatabase__1[[#This Row],[Kor]]&lt;18),"Junior ",""))</f>
        <v/>
      </c>
      <c r="I2300" s="34" t="str">
        <f>IF(L2300="Nő","",IF(Excel_BuiltIn__FilterDatabase__1[[#This Row],[Kor]]&gt;=18=AND(Excel_BuiltIn__FilterDatabase__1[[#This Row],[Kor]]&lt;=49),"Felnőtt ",""))</f>
        <v/>
      </c>
      <c r="J2300" s="34" t="str">
        <f>IF(L2300="Nő","",IF(Excel_BuiltIn__FilterDatabase__1[[#This Row],[Kor]]&gt;49=AND(Excel_BuiltIn__FilterDatabase__1[[#This Row],[Kor]]&lt;=59),"Senior ",""))</f>
        <v/>
      </c>
      <c r="K2300" s="34" t="str">
        <f>IF(L2300="Nő","",IF(Excel_BuiltIn__FilterDatabase__1[[#This Row],[Kor]]&gt;=60,"Super.s ",""))</f>
        <v xml:space="preserve">Super.s </v>
      </c>
      <c r="L2300" s="34" t="str">
        <f>IF(Excel_BuiltIn__FilterDatabase__1[[#This Row],[Nem]]="Nő","Lady","")</f>
        <v/>
      </c>
    </row>
    <row r="2301" spans="1:12" s="1" customFormat="1" ht="13.8">
      <c r="A2301" s="28">
        <v>7179</v>
      </c>
      <c r="B2301" s="28" t="s">
        <v>1940</v>
      </c>
      <c r="C2301" s="44" t="s">
        <v>998</v>
      </c>
      <c r="D2301" s="45"/>
      <c r="E2301" s="33" t="str">
        <f>IF(D2301&gt;0,($N$2-Excel_BuiltIn__FilterDatabase__1[[#This Row],[Szül Év.Hó.Nap]])/365.25,"0")</f>
        <v>0</v>
      </c>
      <c r="F2301" s="40"/>
      <c r="G2301" s="34" t="str">
        <f>CONCATENATE(H2301,Excel_BuiltIn__FilterDatabase__1[[#This Row],[Felnőtt]],Excel_BuiltIn__FilterDatabase__1[[#This Row],[Senior]],Excel_BuiltIn__FilterDatabase__1[[#This Row],[Super.s]],L2301)</f>
        <v xml:space="preserve">Super.s </v>
      </c>
      <c r="H2301" s="34" t="str">
        <f>IF(L2301="Nő","",IF(Excel_BuiltIn__FilterDatabase__1[[#This Row],[Kor]]&gt;=1=AND(Excel_BuiltIn__FilterDatabase__1[[#This Row],[Kor]]&lt;18),"Junior ",""))</f>
        <v/>
      </c>
      <c r="I2301" s="34" t="str">
        <f>IF(L2301="Nő","",IF(Excel_BuiltIn__FilterDatabase__1[[#This Row],[Kor]]&gt;=18=AND(Excel_BuiltIn__FilterDatabase__1[[#This Row],[Kor]]&lt;=49),"Felnőtt ",""))</f>
        <v/>
      </c>
      <c r="J2301" s="34" t="str">
        <f>IF(L2301="Nő","",IF(Excel_BuiltIn__FilterDatabase__1[[#This Row],[Kor]]&gt;49=AND(Excel_BuiltIn__FilterDatabase__1[[#This Row],[Kor]]&lt;=59),"Senior ",""))</f>
        <v/>
      </c>
      <c r="K2301" s="34" t="str">
        <f>IF(L2301="Nő","",IF(Excel_BuiltIn__FilterDatabase__1[[#This Row],[Kor]]&gt;=60,"Super.s ",""))</f>
        <v xml:space="preserve">Super.s </v>
      </c>
      <c r="L2301" s="34" t="str">
        <f>IF(Excel_BuiltIn__FilterDatabase__1[[#This Row],[Nem]]="Nő","Lady","")</f>
        <v/>
      </c>
    </row>
    <row r="2302" spans="1:12" s="1" customFormat="1" ht="13.8">
      <c r="A2302" s="28">
        <v>7182</v>
      </c>
      <c r="B2302" s="28" t="s">
        <v>2218</v>
      </c>
      <c r="C2302" s="44" t="s">
        <v>963</v>
      </c>
      <c r="D2302" s="45"/>
      <c r="E2302" s="33" t="str">
        <f>IF(D2302&gt;0,($N$2-Excel_BuiltIn__FilterDatabase__1[[#This Row],[Szül Év.Hó.Nap]])/365.25,"0")</f>
        <v>0</v>
      </c>
      <c r="F2302" s="40"/>
      <c r="G2302" s="34" t="str">
        <f>CONCATENATE(H2302,Excel_BuiltIn__FilterDatabase__1[[#This Row],[Felnőtt]],Excel_BuiltIn__FilterDatabase__1[[#This Row],[Senior]],Excel_BuiltIn__FilterDatabase__1[[#This Row],[Super.s]],L2302)</f>
        <v xml:space="preserve">Super.s </v>
      </c>
      <c r="H2302" s="34" t="str">
        <f>IF(L2302="Nő","",IF(Excel_BuiltIn__FilterDatabase__1[[#This Row],[Kor]]&gt;=1=AND(Excel_BuiltIn__FilterDatabase__1[[#This Row],[Kor]]&lt;18),"Junior ",""))</f>
        <v/>
      </c>
      <c r="I2302" s="34" t="str">
        <f>IF(L2302="Nő","",IF(Excel_BuiltIn__FilterDatabase__1[[#This Row],[Kor]]&gt;=18=AND(Excel_BuiltIn__FilterDatabase__1[[#This Row],[Kor]]&lt;=49),"Felnőtt ",""))</f>
        <v/>
      </c>
      <c r="J2302" s="34" t="str">
        <f>IF(L2302="Nő","",IF(Excel_BuiltIn__FilterDatabase__1[[#This Row],[Kor]]&gt;49=AND(Excel_BuiltIn__FilterDatabase__1[[#This Row],[Kor]]&lt;=59),"Senior ",""))</f>
        <v/>
      </c>
      <c r="K2302" s="34" t="str">
        <f>IF(L2302="Nő","",IF(Excel_BuiltIn__FilterDatabase__1[[#This Row],[Kor]]&gt;=60,"Super.s ",""))</f>
        <v xml:space="preserve">Super.s </v>
      </c>
      <c r="L2302" s="34" t="str">
        <f>IF(Excel_BuiltIn__FilterDatabase__1[[#This Row],[Nem]]="Nő","Lady","")</f>
        <v/>
      </c>
    </row>
    <row r="2303" spans="1:12" s="1" customFormat="1" ht="13.8">
      <c r="A2303" s="28">
        <v>7185</v>
      </c>
      <c r="B2303" s="28" t="s">
        <v>1941</v>
      </c>
      <c r="C2303" s="44" t="s">
        <v>2388</v>
      </c>
      <c r="D2303" s="45"/>
      <c r="E2303" s="33" t="str">
        <f>IF(D2303&gt;0,($N$2-Excel_BuiltIn__FilterDatabase__1[[#This Row],[Szül Év.Hó.Nap]])/365.25,"0")</f>
        <v>0</v>
      </c>
      <c r="F2303" s="40"/>
      <c r="G2303" s="34" t="str">
        <f>CONCATENATE(H2303,Excel_BuiltIn__FilterDatabase__1[[#This Row],[Felnőtt]],Excel_BuiltIn__FilterDatabase__1[[#This Row],[Senior]],Excel_BuiltIn__FilterDatabase__1[[#This Row],[Super.s]],L2303)</f>
        <v xml:space="preserve">Super.s </v>
      </c>
      <c r="H2303" s="34" t="str">
        <f>IF(L2303="Nő","",IF(Excel_BuiltIn__FilterDatabase__1[[#This Row],[Kor]]&gt;=1=AND(Excel_BuiltIn__FilterDatabase__1[[#This Row],[Kor]]&lt;18),"Junior ",""))</f>
        <v/>
      </c>
      <c r="I2303" s="34" t="str">
        <f>IF(L2303="Nő","",IF(Excel_BuiltIn__FilterDatabase__1[[#This Row],[Kor]]&gt;=18=AND(Excel_BuiltIn__FilterDatabase__1[[#This Row],[Kor]]&lt;=49),"Felnőtt ",""))</f>
        <v/>
      </c>
      <c r="J2303" s="34" t="str">
        <f>IF(L2303="Nő","",IF(Excel_BuiltIn__FilterDatabase__1[[#This Row],[Kor]]&gt;49=AND(Excel_BuiltIn__FilterDatabase__1[[#This Row],[Kor]]&lt;=59),"Senior ",""))</f>
        <v/>
      </c>
      <c r="K2303" s="34" t="str">
        <f>IF(L2303="Nő","",IF(Excel_BuiltIn__FilterDatabase__1[[#This Row],[Kor]]&gt;=60,"Super.s ",""))</f>
        <v xml:space="preserve">Super.s </v>
      </c>
      <c r="L2303" s="34" t="str">
        <f>IF(Excel_BuiltIn__FilterDatabase__1[[#This Row],[Nem]]="Nő","Lady","")</f>
        <v/>
      </c>
    </row>
    <row r="2304" spans="1:12" s="1" customFormat="1" ht="13.8">
      <c r="A2304" s="28">
        <v>7189</v>
      </c>
      <c r="B2304" s="28" t="s">
        <v>1942</v>
      </c>
      <c r="C2304" s="44" t="s">
        <v>942</v>
      </c>
      <c r="D2304" s="45"/>
      <c r="E2304" s="33" t="str">
        <f>IF(D2304&gt;0,($N$2-Excel_BuiltIn__FilterDatabase__1[[#This Row],[Szül Év.Hó.Nap]])/365.25,"0")</f>
        <v>0</v>
      </c>
      <c r="F2304" s="40"/>
      <c r="G2304" s="34" t="str">
        <f>CONCATENATE(H2304,Excel_BuiltIn__FilterDatabase__1[[#This Row],[Felnőtt]],Excel_BuiltIn__FilterDatabase__1[[#This Row],[Senior]],Excel_BuiltIn__FilterDatabase__1[[#This Row],[Super.s]],L2304)</f>
        <v xml:space="preserve">Super.s </v>
      </c>
      <c r="H2304" s="34" t="str">
        <f>IF(L2304="Nő","",IF(Excel_BuiltIn__FilterDatabase__1[[#This Row],[Kor]]&gt;=1=AND(Excel_BuiltIn__FilterDatabase__1[[#This Row],[Kor]]&lt;18),"Junior ",""))</f>
        <v/>
      </c>
      <c r="I2304" s="34" t="str">
        <f>IF(L2304="Nő","",IF(Excel_BuiltIn__FilterDatabase__1[[#This Row],[Kor]]&gt;=18=AND(Excel_BuiltIn__FilterDatabase__1[[#This Row],[Kor]]&lt;=49),"Felnőtt ",""))</f>
        <v/>
      </c>
      <c r="J2304" s="34" t="str">
        <f>IF(L2304="Nő","",IF(Excel_BuiltIn__FilterDatabase__1[[#This Row],[Kor]]&gt;49=AND(Excel_BuiltIn__FilterDatabase__1[[#This Row],[Kor]]&lt;=59),"Senior ",""))</f>
        <v/>
      </c>
      <c r="K2304" s="34" t="str">
        <f>IF(L2304="Nő","",IF(Excel_BuiltIn__FilterDatabase__1[[#This Row],[Kor]]&gt;=60,"Super.s ",""))</f>
        <v xml:space="preserve">Super.s </v>
      </c>
      <c r="L2304" s="34" t="str">
        <f>IF(Excel_BuiltIn__FilterDatabase__1[[#This Row],[Nem]]="Nő","Lady","")</f>
        <v/>
      </c>
    </row>
    <row r="2305" spans="1:12" s="1" customFormat="1" ht="13.8">
      <c r="A2305" s="28">
        <v>7191</v>
      </c>
      <c r="B2305" s="28" t="s">
        <v>1943</v>
      </c>
      <c r="C2305" s="44" t="s">
        <v>451</v>
      </c>
      <c r="D2305" s="45"/>
      <c r="E2305" s="33" t="str">
        <f>IF(D2305&gt;0,($N$2-Excel_BuiltIn__FilterDatabase__1[[#This Row],[Szül Év.Hó.Nap]])/365.25,"0")</f>
        <v>0</v>
      </c>
      <c r="F2305" s="40"/>
      <c r="G2305" s="34" t="str">
        <f>CONCATENATE(H2305,Excel_BuiltIn__FilterDatabase__1[[#This Row],[Felnőtt]],Excel_BuiltIn__FilterDatabase__1[[#This Row],[Senior]],Excel_BuiltIn__FilterDatabase__1[[#This Row],[Super.s]],L2305)</f>
        <v xml:space="preserve">Super.s </v>
      </c>
      <c r="H2305" s="34" t="str">
        <f>IF(L2305="Nő","",IF(Excel_BuiltIn__FilterDatabase__1[[#This Row],[Kor]]&gt;=1=AND(Excel_BuiltIn__FilterDatabase__1[[#This Row],[Kor]]&lt;18),"Junior ",""))</f>
        <v/>
      </c>
      <c r="I2305" s="34" t="str">
        <f>IF(L2305="Nő","",IF(Excel_BuiltIn__FilterDatabase__1[[#This Row],[Kor]]&gt;=18=AND(Excel_BuiltIn__FilterDatabase__1[[#This Row],[Kor]]&lt;=49),"Felnőtt ",""))</f>
        <v/>
      </c>
      <c r="J2305" s="34" t="str">
        <f>IF(L2305="Nő","",IF(Excel_BuiltIn__FilterDatabase__1[[#This Row],[Kor]]&gt;49=AND(Excel_BuiltIn__FilterDatabase__1[[#This Row],[Kor]]&lt;=59),"Senior ",""))</f>
        <v/>
      </c>
      <c r="K2305" s="34" t="str">
        <f>IF(L2305="Nő","",IF(Excel_BuiltIn__FilterDatabase__1[[#This Row],[Kor]]&gt;=60,"Super.s ",""))</f>
        <v xml:space="preserve">Super.s </v>
      </c>
      <c r="L2305" s="34" t="str">
        <f>IF(Excel_BuiltIn__FilterDatabase__1[[#This Row],[Nem]]="Nő","Lady","")</f>
        <v/>
      </c>
    </row>
    <row r="2306" spans="1:12" s="1" customFormat="1" ht="27.6">
      <c r="A2306" s="28">
        <v>7192</v>
      </c>
      <c r="B2306" s="28" t="s">
        <v>1944</v>
      </c>
      <c r="C2306" s="44" t="s">
        <v>589</v>
      </c>
      <c r="D2306" s="45"/>
      <c r="E2306" s="33" t="str">
        <f>IF(D2306&gt;0,($N$2-Excel_BuiltIn__FilterDatabase__1[[#This Row],[Szül Év.Hó.Nap]])/365.25,"0")</f>
        <v>0</v>
      </c>
      <c r="F2306" s="40"/>
      <c r="G2306" s="34" t="str">
        <f>CONCATENATE(H2306,Excel_BuiltIn__FilterDatabase__1[[#This Row],[Felnőtt]],Excel_BuiltIn__FilterDatabase__1[[#This Row],[Senior]],Excel_BuiltIn__FilterDatabase__1[[#This Row],[Super.s]],L2306)</f>
        <v xml:space="preserve">Super.s </v>
      </c>
      <c r="H2306" s="34" t="str">
        <f>IF(L2306="Nő","",IF(Excel_BuiltIn__FilterDatabase__1[[#This Row],[Kor]]&gt;=1=AND(Excel_BuiltIn__FilterDatabase__1[[#This Row],[Kor]]&lt;18),"Junior ",""))</f>
        <v/>
      </c>
      <c r="I2306" s="34" t="str">
        <f>IF(L2306="Nő","",IF(Excel_BuiltIn__FilterDatabase__1[[#This Row],[Kor]]&gt;=18=AND(Excel_BuiltIn__FilterDatabase__1[[#This Row],[Kor]]&lt;=49),"Felnőtt ",""))</f>
        <v/>
      </c>
      <c r="J2306" s="34" t="str">
        <f>IF(L2306="Nő","",IF(Excel_BuiltIn__FilterDatabase__1[[#This Row],[Kor]]&gt;49=AND(Excel_BuiltIn__FilterDatabase__1[[#This Row],[Kor]]&lt;=59),"Senior ",""))</f>
        <v/>
      </c>
      <c r="K2306" s="34" t="str">
        <f>IF(L2306="Nő","",IF(Excel_BuiltIn__FilterDatabase__1[[#This Row],[Kor]]&gt;=60,"Super.s ",""))</f>
        <v xml:space="preserve">Super.s </v>
      </c>
      <c r="L2306" s="34" t="str">
        <f>IF(Excel_BuiltIn__FilterDatabase__1[[#This Row],[Nem]]="Nő","Lady","")</f>
        <v/>
      </c>
    </row>
    <row r="2307" spans="1:12" s="1" customFormat="1" ht="27.6">
      <c r="A2307" s="28">
        <v>7193</v>
      </c>
      <c r="B2307" s="28" t="s">
        <v>1945</v>
      </c>
      <c r="C2307" s="44" t="s">
        <v>589</v>
      </c>
      <c r="D2307" s="45"/>
      <c r="E2307" s="33" t="str">
        <f>IF(D2307&gt;0,($N$2-Excel_BuiltIn__FilterDatabase__1[[#This Row],[Szül Év.Hó.Nap]])/365.25,"0")</f>
        <v>0</v>
      </c>
      <c r="F2307" s="40"/>
      <c r="G2307" s="34" t="str">
        <f>CONCATENATE(H2307,Excel_BuiltIn__FilterDatabase__1[[#This Row],[Felnőtt]],Excel_BuiltIn__FilterDatabase__1[[#This Row],[Senior]],Excel_BuiltIn__FilterDatabase__1[[#This Row],[Super.s]],L2307)</f>
        <v xml:space="preserve">Super.s </v>
      </c>
      <c r="H2307" s="34" t="str">
        <f>IF(L2307="Nő","",IF(Excel_BuiltIn__FilterDatabase__1[[#This Row],[Kor]]&gt;=1=AND(Excel_BuiltIn__FilterDatabase__1[[#This Row],[Kor]]&lt;18),"Junior ",""))</f>
        <v/>
      </c>
      <c r="I2307" s="34" t="str">
        <f>IF(L2307="Nő","",IF(Excel_BuiltIn__FilterDatabase__1[[#This Row],[Kor]]&gt;=18=AND(Excel_BuiltIn__FilterDatabase__1[[#This Row],[Kor]]&lt;=49),"Felnőtt ",""))</f>
        <v/>
      </c>
      <c r="J2307" s="34" t="str">
        <f>IF(L2307="Nő","",IF(Excel_BuiltIn__FilterDatabase__1[[#This Row],[Kor]]&gt;49=AND(Excel_BuiltIn__FilterDatabase__1[[#This Row],[Kor]]&lt;=59),"Senior ",""))</f>
        <v/>
      </c>
      <c r="K2307" s="34" t="str">
        <f>IF(L2307="Nő","",IF(Excel_BuiltIn__FilterDatabase__1[[#This Row],[Kor]]&gt;=60,"Super.s ",""))</f>
        <v xml:space="preserve">Super.s </v>
      </c>
      <c r="L2307" s="34" t="str">
        <f>IF(Excel_BuiltIn__FilterDatabase__1[[#This Row],[Nem]]="Nő","Lady","")</f>
        <v/>
      </c>
    </row>
    <row r="2308" spans="1:12" s="1" customFormat="1" ht="13.8">
      <c r="A2308" s="28">
        <v>7194</v>
      </c>
      <c r="B2308" s="28" t="s">
        <v>1946</v>
      </c>
      <c r="C2308" s="44" t="s">
        <v>1515</v>
      </c>
      <c r="D2308" s="45"/>
      <c r="E2308" s="33" t="str">
        <f>IF(D2308&gt;0,($N$2-Excel_BuiltIn__FilterDatabase__1[[#This Row],[Szül Év.Hó.Nap]])/365.25,"0")</f>
        <v>0</v>
      </c>
      <c r="F2308" s="40"/>
      <c r="G2308" s="34" t="str">
        <f>CONCATENATE(H2308,Excel_BuiltIn__FilterDatabase__1[[#This Row],[Felnőtt]],Excel_BuiltIn__FilterDatabase__1[[#This Row],[Senior]],Excel_BuiltIn__FilterDatabase__1[[#This Row],[Super.s]],L2308)</f>
        <v xml:space="preserve">Super.s </v>
      </c>
      <c r="H2308" s="34" t="str">
        <f>IF(L2308="Nő","",IF(Excel_BuiltIn__FilterDatabase__1[[#This Row],[Kor]]&gt;=1=AND(Excel_BuiltIn__FilterDatabase__1[[#This Row],[Kor]]&lt;18),"Junior ",""))</f>
        <v/>
      </c>
      <c r="I2308" s="34" t="str">
        <f>IF(L2308="Nő","",IF(Excel_BuiltIn__FilterDatabase__1[[#This Row],[Kor]]&gt;=18=AND(Excel_BuiltIn__FilterDatabase__1[[#This Row],[Kor]]&lt;=49),"Felnőtt ",""))</f>
        <v/>
      </c>
      <c r="J2308" s="34" t="str">
        <f>IF(L2308="Nő","",IF(Excel_BuiltIn__FilterDatabase__1[[#This Row],[Kor]]&gt;49=AND(Excel_BuiltIn__FilterDatabase__1[[#This Row],[Kor]]&lt;=59),"Senior ",""))</f>
        <v/>
      </c>
      <c r="K2308" s="34" t="str">
        <f>IF(L2308="Nő","",IF(Excel_BuiltIn__FilterDatabase__1[[#This Row],[Kor]]&gt;=60,"Super.s ",""))</f>
        <v xml:space="preserve">Super.s </v>
      </c>
      <c r="L2308" s="34" t="str">
        <f>IF(Excel_BuiltIn__FilterDatabase__1[[#This Row],[Nem]]="Nő","Lady","")</f>
        <v/>
      </c>
    </row>
    <row r="2309" spans="1:12" s="1" customFormat="1" ht="13.8">
      <c r="A2309" s="28">
        <v>7200</v>
      </c>
      <c r="B2309" s="28" t="s">
        <v>1948</v>
      </c>
      <c r="C2309" s="44" t="s">
        <v>1626</v>
      </c>
      <c r="D2309" s="45"/>
      <c r="E2309" s="33" t="str">
        <f>IF(D2309&gt;0,($N$2-Excel_BuiltIn__FilterDatabase__1[[#This Row],[Szül Év.Hó.Nap]])/365.25,"0")</f>
        <v>0</v>
      </c>
      <c r="F2309" s="40"/>
      <c r="G2309" s="34" t="str">
        <f>CONCATENATE(H2309,Excel_BuiltIn__FilterDatabase__1[[#This Row],[Felnőtt]],Excel_BuiltIn__FilterDatabase__1[[#This Row],[Senior]],Excel_BuiltIn__FilterDatabase__1[[#This Row],[Super.s]],L2309)</f>
        <v xml:space="preserve">Super.s </v>
      </c>
      <c r="H2309" s="34" t="str">
        <f>IF(L2309="Nő","",IF(Excel_BuiltIn__FilterDatabase__1[[#This Row],[Kor]]&gt;=1=AND(Excel_BuiltIn__FilterDatabase__1[[#This Row],[Kor]]&lt;18),"Junior ",""))</f>
        <v/>
      </c>
      <c r="I2309" s="34" t="str">
        <f>IF(L2309="Nő","",IF(Excel_BuiltIn__FilterDatabase__1[[#This Row],[Kor]]&gt;=18=AND(Excel_BuiltIn__FilterDatabase__1[[#This Row],[Kor]]&lt;=49),"Felnőtt ",""))</f>
        <v/>
      </c>
      <c r="J2309" s="34" t="str">
        <f>IF(L2309="Nő","",IF(Excel_BuiltIn__FilterDatabase__1[[#This Row],[Kor]]&gt;49=AND(Excel_BuiltIn__FilterDatabase__1[[#This Row],[Kor]]&lt;=59),"Senior ",""))</f>
        <v/>
      </c>
      <c r="K2309" s="34" t="str">
        <f>IF(L2309="Nő","",IF(Excel_BuiltIn__FilterDatabase__1[[#This Row],[Kor]]&gt;=60,"Super.s ",""))</f>
        <v xml:space="preserve">Super.s </v>
      </c>
      <c r="L2309" s="34" t="str">
        <f>IF(Excel_BuiltIn__FilterDatabase__1[[#This Row],[Nem]]="Nő","Lady","")</f>
        <v/>
      </c>
    </row>
    <row r="2310" spans="1:12" s="1" customFormat="1" ht="13.8">
      <c r="A2310" s="28">
        <v>7203</v>
      </c>
      <c r="B2310" s="28" t="s">
        <v>756</v>
      </c>
      <c r="C2310" s="44" t="s">
        <v>945</v>
      </c>
      <c r="D2310" s="45"/>
      <c r="E2310" s="33" t="str">
        <f>IF(D2310&gt;0,($N$2-Excel_BuiltIn__FilterDatabase__1[[#This Row],[Szül Év.Hó.Nap]])/365.25,"0")</f>
        <v>0</v>
      </c>
      <c r="F2310" s="40"/>
      <c r="G2310" s="34" t="str">
        <f>CONCATENATE(H2310,Excel_BuiltIn__FilterDatabase__1[[#This Row],[Felnőtt]],Excel_BuiltIn__FilterDatabase__1[[#This Row],[Senior]],Excel_BuiltIn__FilterDatabase__1[[#This Row],[Super.s]],L2310)</f>
        <v xml:space="preserve">Super.s </v>
      </c>
      <c r="H2310" s="34" t="str">
        <f>IF(L2310="Nő","",IF(Excel_BuiltIn__FilterDatabase__1[[#This Row],[Kor]]&gt;=1=AND(Excel_BuiltIn__FilterDatabase__1[[#This Row],[Kor]]&lt;18),"Junior ",""))</f>
        <v/>
      </c>
      <c r="I2310" s="34" t="str">
        <f>IF(L2310="Nő","",IF(Excel_BuiltIn__FilterDatabase__1[[#This Row],[Kor]]&gt;=18=AND(Excel_BuiltIn__FilterDatabase__1[[#This Row],[Kor]]&lt;=49),"Felnőtt ",""))</f>
        <v/>
      </c>
      <c r="J2310" s="34" t="str">
        <f>IF(L2310="Nő","",IF(Excel_BuiltIn__FilterDatabase__1[[#This Row],[Kor]]&gt;49=AND(Excel_BuiltIn__FilterDatabase__1[[#This Row],[Kor]]&lt;=59),"Senior ",""))</f>
        <v/>
      </c>
      <c r="K2310" s="34" t="str">
        <f>IF(L2310="Nő","",IF(Excel_BuiltIn__FilterDatabase__1[[#This Row],[Kor]]&gt;=60,"Super.s ",""))</f>
        <v xml:space="preserve">Super.s </v>
      </c>
      <c r="L2310" s="34" t="str">
        <f>IF(Excel_BuiltIn__FilterDatabase__1[[#This Row],[Nem]]="Nő","Lady","")</f>
        <v/>
      </c>
    </row>
    <row r="2311" spans="1:12" s="1" customFormat="1" ht="13.8">
      <c r="A2311" s="28">
        <v>7207</v>
      </c>
      <c r="B2311" s="28" t="s">
        <v>1949</v>
      </c>
      <c r="C2311" s="44" t="s">
        <v>964</v>
      </c>
      <c r="D2311" s="45"/>
      <c r="E2311" s="33" t="str">
        <f>IF(D2311&gt;0,($N$2-Excel_BuiltIn__FilterDatabase__1[[#This Row],[Szül Év.Hó.Nap]])/365.25,"0")</f>
        <v>0</v>
      </c>
      <c r="F2311" s="40"/>
      <c r="G2311" s="34" t="str">
        <f>CONCATENATE(H2311,Excel_BuiltIn__FilterDatabase__1[[#This Row],[Felnőtt]],Excel_BuiltIn__FilterDatabase__1[[#This Row],[Senior]],Excel_BuiltIn__FilterDatabase__1[[#This Row],[Super.s]],L2311)</f>
        <v xml:space="preserve">Super.s </v>
      </c>
      <c r="H2311" s="34" t="str">
        <f>IF(L2311="Nő","",IF(Excel_BuiltIn__FilterDatabase__1[[#This Row],[Kor]]&gt;=1=AND(Excel_BuiltIn__FilterDatabase__1[[#This Row],[Kor]]&lt;18),"Junior ",""))</f>
        <v/>
      </c>
      <c r="I2311" s="34" t="str">
        <f>IF(L2311="Nő","",IF(Excel_BuiltIn__FilterDatabase__1[[#This Row],[Kor]]&gt;=18=AND(Excel_BuiltIn__FilterDatabase__1[[#This Row],[Kor]]&lt;=49),"Felnőtt ",""))</f>
        <v/>
      </c>
      <c r="J2311" s="34" t="str">
        <f>IF(L2311="Nő","",IF(Excel_BuiltIn__FilterDatabase__1[[#This Row],[Kor]]&gt;49=AND(Excel_BuiltIn__FilterDatabase__1[[#This Row],[Kor]]&lt;=59),"Senior ",""))</f>
        <v/>
      </c>
      <c r="K2311" s="34" t="str">
        <f>IF(L2311="Nő","",IF(Excel_BuiltIn__FilterDatabase__1[[#This Row],[Kor]]&gt;=60,"Super.s ",""))</f>
        <v xml:space="preserve">Super.s </v>
      </c>
      <c r="L2311" s="34" t="str">
        <f>IF(Excel_BuiltIn__FilterDatabase__1[[#This Row],[Nem]]="Nő","Lady","")</f>
        <v/>
      </c>
    </row>
    <row r="2312" spans="1:12" s="1" customFormat="1" ht="13.8">
      <c r="A2312" s="28">
        <v>7209</v>
      </c>
      <c r="B2312" s="28" t="s">
        <v>2782</v>
      </c>
      <c r="C2312" s="44" t="s">
        <v>942</v>
      </c>
      <c r="D2312" s="45"/>
      <c r="E2312" s="33" t="str">
        <f>IF(D2312&gt;0,($N$2-Excel_BuiltIn__FilterDatabase__1[[#This Row],[Szül Év.Hó.Nap]])/365.25,"0")</f>
        <v>0</v>
      </c>
      <c r="F2312" s="40"/>
      <c r="G2312" s="34" t="str">
        <f>CONCATENATE(H2312,Excel_BuiltIn__FilterDatabase__1[[#This Row],[Felnőtt]],Excel_BuiltIn__FilterDatabase__1[[#This Row],[Senior]],Excel_BuiltIn__FilterDatabase__1[[#This Row],[Super.s]],L2312)</f>
        <v xml:space="preserve">Super.s </v>
      </c>
      <c r="H2312" s="34" t="str">
        <f>IF(L2312="Nő","",IF(Excel_BuiltIn__FilterDatabase__1[[#This Row],[Kor]]&gt;=1=AND(Excel_BuiltIn__FilterDatabase__1[[#This Row],[Kor]]&lt;18),"Junior ",""))</f>
        <v/>
      </c>
      <c r="I2312" s="34" t="str">
        <f>IF(L2312="Nő","",IF(Excel_BuiltIn__FilterDatabase__1[[#This Row],[Kor]]&gt;=18=AND(Excel_BuiltIn__FilterDatabase__1[[#This Row],[Kor]]&lt;=49),"Felnőtt ",""))</f>
        <v/>
      </c>
      <c r="J2312" s="34" t="str">
        <f>IF(L2312="Nő","",IF(Excel_BuiltIn__FilterDatabase__1[[#This Row],[Kor]]&gt;49=AND(Excel_BuiltIn__FilterDatabase__1[[#This Row],[Kor]]&lt;=59),"Senior ",""))</f>
        <v/>
      </c>
      <c r="K2312" s="34" t="str">
        <f>IF(L2312="Nő","",IF(Excel_BuiltIn__FilterDatabase__1[[#This Row],[Kor]]&gt;=60,"Super.s ",""))</f>
        <v xml:space="preserve">Super.s </v>
      </c>
      <c r="L2312" s="34" t="str">
        <f>IF(Excel_BuiltIn__FilterDatabase__1[[#This Row],[Nem]]="Nő","Lady","")</f>
        <v/>
      </c>
    </row>
    <row r="2313" spans="1:12" s="1" customFormat="1" ht="13.8">
      <c r="A2313" s="28">
        <v>7211</v>
      </c>
      <c r="B2313" s="28" t="s">
        <v>1950</v>
      </c>
      <c r="C2313" s="44" t="s">
        <v>318</v>
      </c>
      <c r="D2313" s="45"/>
      <c r="E2313" s="33" t="str">
        <f>IF(D2313&gt;0,($N$2-Excel_BuiltIn__FilterDatabase__1[[#This Row],[Szül Év.Hó.Nap]])/365.25,"0")</f>
        <v>0</v>
      </c>
      <c r="F2313" s="40"/>
      <c r="G2313" s="34" t="str">
        <f>CONCATENATE(H2313,Excel_BuiltIn__FilterDatabase__1[[#This Row],[Felnőtt]],Excel_BuiltIn__FilterDatabase__1[[#This Row],[Senior]],Excel_BuiltIn__FilterDatabase__1[[#This Row],[Super.s]],L2313)</f>
        <v xml:space="preserve">Super.s </v>
      </c>
      <c r="H2313" s="34" t="str">
        <f>IF(L2313="Nő","",IF(Excel_BuiltIn__FilterDatabase__1[[#This Row],[Kor]]&gt;=1=AND(Excel_BuiltIn__FilterDatabase__1[[#This Row],[Kor]]&lt;18),"Junior ",""))</f>
        <v/>
      </c>
      <c r="I2313" s="34" t="str">
        <f>IF(L2313="Nő","",IF(Excel_BuiltIn__FilterDatabase__1[[#This Row],[Kor]]&gt;=18=AND(Excel_BuiltIn__FilterDatabase__1[[#This Row],[Kor]]&lt;=49),"Felnőtt ",""))</f>
        <v/>
      </c>
      <c r="J2313" s="34" t="str">
        <f>IF(L2313="Nő","",IF(Excel_BuiltIn__FilterDatabase__1[[#This Row],[Kor]]&gt;49=AND(Excel_BuiltIn__FilterDatabase__1[[#This Row],[Kor]]&lt;=59),"Senior ",""))</f>
        <v/>
      </c>
      <c r="K2313" s="34" t="str">
        <f>IF(L2313="Nő","",IF(Excel_BuiltIn__FilterDatabase__1[[#This Row],[Kor]]&gt;=60,"Super.s ",""))</f>
        <v xml:space="preserve">Super.s </v>
      </c>
      <c r="L2313" s="34" t="str">
        <f>IF(Excel_BuiltIn__FilterDatabase__1[[#This Row],[Nem]]="Nő","Lady","")</f>
        <v/>
      </c>
    </row>
    <row r="2314" spans="1:12" s="1" customFormat="1" ht="13.8">
      <c r="A2314" s="28">
        <v>7212</v>
      </c>
      <c r="B2314" s="28" t="s">
        <v>2783</v>
      </c>
      <c r="C2314" s="44" t="s">
        <v>318</v>
      </c>
      <c r="D2314" s="45"/>
      <c r="E2314" s="33" t="str">
        <f>IF(D2314&gt;0,($N$2-Excel_BuiltIn__FilterDatabase__1[[#This Row],[Szül Év.Hó.Nap]])/365.25,"0")</f>
        <v>0</v>
      </c>
      <c r="F2314" s="40"/>
      <c r="G2314" s="34" t="str">
        <f>CONCATENATE(H2314,Excel_BuiltIn__FilterDatabase__1[[#This Row],[Felnőtt]],Excel_BuiltIn__FilterDatabase__1[[#This Row],[Senior]],Excel_BuiltIn__FilterDatabase__1[[#This Row],[Super.s]],L2314)</f>
        <v xml:space="preserve">Super.s </v>
      </c>
      <c r="H2314" s="34" t="str">
        <f>IF(L2314="Nő","",IF(Excel_BuiltIn__FilterDatabase__1[[#This Row],[Kor]]&gt;=1=AND(Excel_BuiltIn__FilterDatabase__1[[#This Row],[Kor]]&lt;18),"Junior ",""))</f>
        <v/>
      </c>
      <c r="I2314" s="34" t="str">
        <f>IF(L2314="Nő","",IF(Excel_BuiltIn__FilterDatabase__1[[#This Row],[Kor]]&gt;=18=AND(Excel_BuiltIn__FilterDatabase__1[[#This Row],[Kor]]&lt;=49),"Felnőtt ",""))</f>
        <v/>
      </c>
      <c r="J2314" s="34" t="str">
        <f>IF(L2314="Nő","",IF(Excel_BuiltIn__FilterDatabase__1[[#This Row],[Kor]]&gt;49=AND(Excel_BuiltIn__FilterDatabase__1[[#This Row],[Kor]]&lt;=59),"Senior ",""))</f>
        <v/>
      </c>
      <c r="K2314" s="34" t="str">
        <f>IF(L2314="Nő","",IF(Excel_BuiltIn__FilterDatabase__1[[#This Row],[Kor]]&gt;=60,"Super.s ",""))</f>
        <v xml:space="preserve">Super.s </v>
      </c>
      <c r="L2314" s="34" t="str">
        <f>IF(Excel_BuiltIn__FilterDatabase__1[[#This Row],[Nem]]="Nő","Lady","")</f>
        <v/>
      </c>
    </row>
    <row r="2315" spans="1:12" s="1" customFormat="1" ht="27.6">
      <c r="A2315" s="28">
        <v>7216</v>
      </c>
      <c r="B2315" s="28" t="s">
        <v>1951</v>
      </c>
      <c r="C2315" s="44" t="s">
        <v>945</v>
      </c>
      <c r="D2315" s="45"/>
      <c r="E2315" s="33" t="str">
        <f>IF(D2315&gt;0,($N$2-Excel_BuiltIn__FilterDatabase__1[[#This Row],[Szül Év.Hó.Nap]])/365.25,"0")</f>
        <v>0</v>
      </c>
      <c r="F2315" s="40"/>
      <c r="G2315" s="34" t="str">
        <f>CONCATENATE(H2315,Excel_BuiltIn__FilterDatabase__1[[#This Row],[Felnőtt]],Excel_BuiltIn__FilterDatabase__1[[#This Row],[Senior]],Excel_BuiltIn__FilterDatabase__1[[#This Row],[Super.s]],L2315)</f>
        <v xml:space="preserve">Super.s </v>
      </c>
      <c r="H2315" s="34" t="str">
        <f>IF(L2315="Nő","",IF(Excel_BuiltIn__FilterDatabase__1[[#This Row],[Kor]]&gt;=1=AND(Excel_BuiltIn__FilterDatabase__1[[#This Row],[Kor]]&lt;18),"Junior ",""))</f>
        <v/>
      </c>
      <c r="I2315" s="34" t="str">
        <f>IF(L2315="Nő","",IF(Excel_BuiltIn__FilterDatabase__1[[#This Row],[Kor]]&gt;=18=AND(Excel_BuiltIn__FilterDatabase__1[[#This Row],[Kor]]&lt;=49),"Felnőtt ",""))</f>
        <v/>
      </c>
      <c r="J2315" s="34" t="str">
        <f>IF(L2315="Nő","",IF(Excel_BuiltIn__FilterDatabase__1[[#This Row],[Kor]]&gt;49=AND(Excel_BuiltIn__FilterDatabase__1[[#This Row],[Kor]]&lt;=59),"Senior ",""))</f>
        <v/>
      </c>
      <c r="K2315" s="34" t="str">
        <f>IF(L2315="Nő","",IF(Excel_BuiltIn__FilterDatabase__1[[#This Row],[Kor]]&gt;=60,"Super.s ",""))</f>
        <v xml:space="preserve">Super.s </v>
      </c>
      <c r="L2315" s="34" t="str">
        <f>IF(Excel_BuiltIn__FilterDatabase__1[[#This Row],[Nem]]="Nő","Lady","")</f>
        <v/>
      </c>
    </row>
    <row r="2316" spans="1:12" s="1" customFormat="1" ht="27.6">
      <c r="A2316" s="28">
        <v>7217</v>
      </c>
      <c r="B2316" s="28" t="s">
        <v>1952</v>
      </c>
      <c r="C2316" s="44" t="s">
        <v>318</v>
      </c>
      <c r="D2316" s="45"/>
      <c r="E2316" s="33" t="str">
        <f>IF(D2316&gt;0,($N$2-Excel_BuiltIn__FilterDatabase__1[[#This Row],[Szül Év.Hó.Nap]])/365.25,"0")</f>
        <v>0</v>
      </c>
      <c r="F2316" s="40"/>
      <c r="G2316" s="34" t="str">
        <f>CONCATENATE(H2316,Excel_BuiltIn__FilterDatabase__1[[#This Row],[Felnőtt]],Excel_BuiltIn__FilterDatabase__1[[#This Row],[Senior]],Excel_BuiltIn__FilterDatabase__1[[#This Row],[Super.s]],L2316)</f>
        <v xml:space="preserve">Super.s </v>
      </c>
      <c r="H2316" s="34" t="str">
        <f>IF(L2316="Nő","",IF(Excel_BuiltIn__FilterDatabase__1[[#This Row],[Kor]]&gt;=1=AND(Excel_BuiltIn__FilterDatabase__1[[#This Row],[Kor]]&lt;18),"Junior ",""))</f>
        <v/>
      </c>
      <c r="I2316" s="34" t="str">
        <f>IF(L2316="Nő","",IF(Excel_BuiltIn__FilterDatabase__1[[#This Row],[Kor]]&gt;=18=AND(Excel_BuiltIn__FilterDatabase__1[[#This Row],[Kor]]&lt;=49),"Felnőtt ",""))</f>
        <v/>
      </c>
      <c r="J2316" s="34" t="str">
        <f>IF(L2316="Nő","",IF(Excel_BuiltIn__FilterDatabase__1[[#This Row],[Kor]]&gt;49=AND(Excel_BuiltIn__FilterDatabase__1[[#This Row],[Kor]]&lt;=59),"Senior ",""))</f>
        <v/>
      </c>
      <c r="K2316" s="34" t="str">
        <f>IF(L2316="Nő","",IF(Excel_BuiltIn__FilterDatabase__1[[#This Row],[Kor]]&gt;=60,"Super.s ",""))</f>
        <v xml:space="preserve">Super.s </v>
      </c>
      <c r="L2316" s="34" t="str">
        <f>IF(Excel_BuiltIn__FilterDatabase__1[[#This Row],[Nem]]="Nő","Lady","")</f>
        <v/>
      </c>
    </row>
    <row r="2317" spans="1:12" s="1" customFormat="1" ht="27.6">
      <c r="A2317" s="28">
        <v>7219</v>
      </c>
      <c r="B2317" s="28" t="s">
        <v>1953</v>
      </c>
      <c r="C2317" s="44" t="s">
        <v>1011</v>
      </c>
      <c r="D2317" s="45"/>
      <c r="E2317" s="33" t="str">
        <f>IF(D2317&gt;0,($N$2-Excel_BuiltIn__FilterDatabase__1[[#This Row],[Szül Év.Hó.Nap]])/365.25,"0")</f>
        <v>0</v>
      </c>
      <c r="F2317" s="40"/>
      <c r="G2317" s="34" t="str">
        <f>CONCATENATE(H2317,Excel_BuiltIn__FilterDatabase__1[[#This Row],[Felnőtt]],Excel_BuiltIn__FilterDatabase__1[[#This Row],[Senior]],Excel_BuiltIn__FilterDatabase__1[[#This Row],[Super.s]],L2317)</f>
        <v xml:space="preserve">Super.s </v>
      </c>
      <c r="H2317" s="34" t="str">
        <f>IF(L2317="Nő","",IF(Excel_BuiltIn__FilterDatabase__1[[#This Row],[Kor]]&gt;=1=AND(Excel_BuiltIn__FilterDatabase__1[[#This Row],[Kor]]&lt;18),"Junior ",""))</f>
        <v/>
      </c>
      <c r="I2317" s="34" t="str">
        <f>IF(L2317="Nő","",IF(Excel_BuiltIn__FilterDatabase__1[[#This Row],[Kor]]&gt;=18=AND(Excel_BuiltIn__FilterDatabase__1[[#This Row],[Kor]]&lt;=49),"Felnőtt ",""))</f>
        <v/>
      </c>
      <c r="J2317" s="34" t="str">
        <f>IF(L2317="Nő","",IF(Excel_BuiltIn__FilterDatabase__1[[#This Row],[Kor]]&gt;49=AND(Excel_BuiltIn__FilterDatabase__1[[#This Row],[Kor]]&lt;=59),"Senior ",""))</f>
        <v/>
      </c>
      <c r="K2317" s="34" t="str">
        <f>IF(L2317="Nő","",IF(Excel_BuiltIn__FilterDatabase__1[[#This Row],[Kor]]&gt;=60,"Super.s ",""))</f>
        <v xml:space="preserve">Super.s </v>
      </c>
      <c r="L2317" s="34" t="str">
        <f>IF(Excel_BuiltIn__FilterDatabase__1[[#This Row],[Nem]]="Nő","Lady","")</f>
        <v/>
      </c>
    </row>
    <row r="2318" spans="1:12" s="1" customFormat="1" ht="13.8">
      <c r="A2318" s="28">
        <v>7221</v>
      </c>
      <c r="B2318" s="28" t="s">
        <v>1954</v>
      </c>
      <c r="C2318" s="44" t="s">
        <v>87</v>
      </c>
      <c r="D2318" s="45"/>
      <c r="E2318" s="33" t="str">
        <f>IF(D2318&gt;0,($N$2-Excel_BuiltIn__FilterDatabase__1[[#This Row],[Szül Év.Hó.Nap]])/365.25,"0")</f>
        <v>0</v>
      </c>
      <c r="F2318" s="40"/>
      <c r="G2318" s="34" t="str">
        <f>CONCATENATE(H2318,Excel_BuiltIn__FilterDatabase__1[[#This Row],[Felnőtt]],Excel_BuiltIn__FilterDatabase__1[[#This Row],[Senior]],Excel_BuiltIn__FilterDatabase__1[[#This Row],[Super.s]],L2318)</f>
        <v xml:space="preserve">Super.s </v>
      </c>
      <c r="H2318" s="34" t="str">
        <f>IF(L2318="Nő","",IF(Excel_BuiltIn__FilterDatabase__1[[#This Row],[Kor]]&gt;=1=AND(Excel_BuiltIn__FilterDatabase__1[[#This Row],[Kor]]&lt;18),"Junior ",""))</f>
        <v/>
      </c>
      <c r="I2318" s="34" t="str">
        <f>IF(L2318="Nő","",IF(Excel_BuiltIn__FilterDatabase__1[[#This Row],[Kor]]&gt;=18=AND(Excel_BuiltIn__FilterDatabase__1[[#This Row],[Kor]]&lt;=49),"Felnőtt ",""))</f>
        <v/>
      </c>
      <c r="J2318" s="34" t="str">
        <f>IF(L2318="Nő","",IF(Excel_BuiltIn__FilterDatabase__1[[#This Row],[Kor]]&gt;49=AND(Excel_BuiltIn__FilterDatabase__1[[#This Row],[Kor]]&lt;=59),"Senior ",""))</f>
        <v/>
      </c>
      <c r="K2318" s="34" t="str">
        <f>IF(L2318="Nő","",IF(Excel_BuiltIn__FilterDatabase__1[[#This Row],[Kor]]&gt;=60,"Super.s ",""))</f>
        <v xml:space="preserve">Super.s </v>
      </c>
      <c r="L2318" s="34" t="str">
        <f>IF(Excel_BuiltIn__FilterDatabase__1[[#This Row],[Nem]]="Nő","Lady","")</f>
        <v/>
      </c>
    </row>
    <row r="2319" spans="1:12" s="1" customFormat="1" ht="13.8">
      <c r="A2319" s="28">
        <v>7225</v>
      </c>
      <c r="B2319" s="28" t="s">
        <v>1955</v>
      </c>
      <c r="C2319" s="44" t="s">
        <v>589</v>
      </c>
      <c r="D2319" s="45"/>
      <c r="E2319" s="33" t="str">
        <f>IF(D2319&gt;0,($N$2-Excel_BuiltIn__FilterDatabase__1[[#This Row],[Szül Év.Hó.Nap]])/365.25,"0")</f>
        <v>0</v>
      </c>
      <c r="F2319" s="40"/>
      <c r="G2319" s="34" t="str">
        <f>CONCATENATE(H2319,Excel_BuiltIn__FilterDatabase__1[[#This Row],[Felnőtt]],Excel_BuiltIn__FilterDatabase__1[[#This Row],[Senior]],Excel_BuiltIn__FilterDatabase__1[[#This Row],[Super.s]],L2319)</f>
        <v xml:space="preserve">Super.s </v>
      </c>
      <c r="H2319" s="34" t="str">
        <f>IF(L2319="Nő","",IF(Excel_BuiltIn__FilterDatabase__1[[#This Row],[Kor]]&gt;=1=AND(Excel_BuiltIn__FilterDatabase__1[[#This Row],[Kor]]&lt;18),"Junior ",""))</f>
        <v/>
      </c>
      <c r="I2319" s="34" t="str">
        <f>IF(L2319="Nő","",IF(Excel_BuiltIn__FilterDatabase__1[[#This Row],[Kor]]&gt;=18=AND(Excel_BuiltIn__FilterDatabase__1[[#This Row],[Kor]]&lt;=49),"Felnőtt ",""))</f>
        <v/>
      </c>
      <c r="J2319" s="34" t="str">
        <f>IF(L2319="Nő","",IF(Excel_BuiltIn__FilterDatabase__1[[#This Row],[Kor]]&gt;49=AND(Excel_BuiltIn__FilterDatabase__1[[#This Row],[Kor]]&lt;=59),"Senior ",""))</f>
        <v/>
      </c>
      <c r="K2319" s="34" t="str">
        <f>IF(L2319="Nő","",IF(Excel_BuiltIn__FilterDatabase__1[[#This Row],[Kor]]&gt;=60,"Super.s ",""))</f>
        <v xml:space="preserve">Super.s </v>
      </c>
      <c r="L2319" s="34" t="str">
        <f>IF(Excel_BuiltIn__FilterDatabase__1[[#This Row],[Nem]]="Nő","Lady","")</f>
        <v/>
      </c>
    </row>
    <row r="2320" spans="1:12" s="1" customFormat="1" ht="13.8">
      <c r="A2320" s="28">
        <v>7226</v>
      </c>
      <c r="B2320" s="28" t="s">
        <v>2784</v>
      </c>
      <c r="C2320" s="44" t="s">
        <v>589</v>
      </c>
      <c r="D2320" s="45"/>
      <c r="E2320" s="33" t="str">
        <f>IF(D2320&gt;0,($N$2-Excel_BuiltIn__FilterDatabase__1[[#This Row],[Szül Év.Hó.Nap]])/365.25,"0")</f>
        <v>0</v>
      </c>
      <c r="F2320" s="40"/>
      <c r="G2320" s="34" t="str">
        <f>CONCATENATE(H2320,Excel_BuiltIn__FilterDatabase__1[[#This Row],[Felnőtt]],Excel_BuiltIn__FilterDatabase__1[[#This Row],[Senior]],Excel_BuiltIn__FilterDatabase__1[[#This Row],[Super.s]],L2320)</f>
        <v xml:space="preserve">Super.s </v>
      </c>
      <c r="H2320" s="34" t="str">
        <f>IF(L2320="Nő","",IF(Excel_BuiltIn__FilterDatabase__1[[#This Row],[Kor]]&gt;=1=AND(Excel_BuiltIn__FilterDatabase__1[[#This Row],[Kor]]&lt;18),"Junior ",""))</f>
        <v/>
      </c>
      <c r="I2320" s="34" t="str">
        <f>IF(L2320="Nő","",IF(Excel_BuiltIn__FilterDatabase__1[[#This Row],[Kor]]&gt;=18=AND(Excel_BuiltIn__FilterDatabase__1[[#This Row],[Kor]]&lt;=49),"Felnőtt ",""))</f>
        <v/>
      </c>
      <c r="J2320" s="34" t="str">
        <f>IF(L2320="Nő","",IF(Excel_BuiltIn__FilterDatabase__1[[#This Row],[Kor]]&gt;49=AND(Excel_BuiltIn__FilterDatabase__1[[#This Row],[Kor]]&lt;=59),"Senior ",""))</f>
        <v/>
      </c>
      <c r="K2320" s="34" t="str">
        <f>IF(L2320="Nő","",IF(Excel_BuiltIn__FilterDatabase__1[[#This Row],[Kor]]&gt;=60,"Super.s ",""))</f>
        <v xml:space="preserve">Super.s </v>
      </c>
      <c r="L2320" s="34" t="str">
        <f>IF(Excel_BuiltIn__FilterDatabase__1[[#This Row],[Nem]]="Nő","Lady","")</f>
        <v/>
      </c>
    </row>
    <row r="2321" spans="1:12" s="1" customFormat="1" ht="13.8">
      <c r="A2321" s="28">
        <v>7229</v>
      </c>
      <c r="B2321" s="28" t="s">
        <v>2785</v>
      </c>
      <c r="C2321" s="44" t="s">
        <v>112</v>
      </c>
      <c r="D2321" s="45"/>
      <c r="E2321" s="33" t="str">
        <f>IF(D2321&gt;0,($N$2-Excel_BuiltIn__FilterDatabase__1[[#This Row],[Szül Év.Hó.Nap]])/365.25,"0")</f>
        <v>0</v>
      </c>
      <c r="F2321" s="40"/>
      <c r="G2321" s="34" t="str">
        <f>CONCATENATE(H2321,Excel_BuiltIn__FilterDatabase__1[[#This Row],[Felnőtt]],Excel_BuiltIn__FilterDatabase__1[[#This Row],[Senior]],Excel_BuiltIn__FilterDatabase__1[[#This Row],[Super.s]],L2321)</f>
        <v xml:space="preserve">Super.s </v>
      </c>
      <c r="H2321" s="34" t="str">
        <f>IF(L2321="Nő","",IF(Excel_BuiltIn__FilterDatabase__1[[#This Row],[Kor]]&gt;=1=AND(Excel_BuiltIn__FilterDatabase__1[[#This Row],[Kor]]&lt;18),"Junior ",""))</f>
        <v/>
      </c>
      <c r="I2321" s="34" t="str">
        <f>IF(L2321="Nő","",IF(Excel_BuiltIn__FilterDatabase__1[[#This Row],[Kor]]&gt;=18=AND(Excel_BuiltIn__FilterDatabase__1[[#This Row],[Kor]]&lt;=49),"Felnőtt ",""))</f>
        <v/>
      </c>
      <c r="J2321" s="34" t="str">
        <f>IF(L2321="Nő","",IF(Excel_BuiltIn__FilterDatabase__1[[#This Row],[Kor]]&gt;49=AND(Excel_BuiltIn__FilterDatabase__1[[#This Row],[Kor]]&lt;=59),"Senior ",""))</f>
        <v/>
      </c>
      <c r="K2321" s="34" t="str">
        <f>IF(L2321="Nő","",IF(Excel_BuiltIn__FilterDatabase__1[[#This Row],[Kor]]&gt;=60,"Super.s ",""))</f>
        <v xml:space="preserve">Super.s </v>
      </c>
      <c r="L2321" s="34" t="str">
        <f>IF(Excel_BuiltIn__FilterDatabase__1[[#This Row],[Nem]]="Nő","Lady","")</f>
        <v/>
      </c>
    </row>
    <row r="2322" spans="1:12" s="1" customFormat="1" ht="21">
      <c r="A2322" s="28">
        <v>7230</v>
      </c>
      <c r="B2322" s="28" t="s">
        <v>1956</v>
      </c>
      <c r="C2322" s="44" t="s">
        <v>1615</v>
      </c>
      <c r="D2322" s="45"/>
      <c r="E2322" s="33" t="str">
        <f>IF(D2322&gt;0,($N$2-Excel_BuiltIn__FilterDatabase__1[[#This Row],[Szül Év.Hó.Nap]])/365.25,"0")</f>
        <v>0</v>
      </c>
      <c r="F2322" s="40"/>
      <c r="G2322" s="34" t="str">
        <f>CONCATENATE(H2322,Excel_BuiltIn__FilterDatabase__1[[#This Row],[Felnőtt]],Excel_BuiltIn__FilterDatabase__1[[#This Row],[Senior]],Excel_BuiltIn__FilterDatabase__1[[#This Row],[Super.s]],L2322)</f>
        <v xml:space="preserve">Super.s </v>
      </c>
      <c r="H2322" s="34" t="str">
        <f>IF(L2322="Nő","",IF(Excel_BuiltIn__FilterDatabase__1[[#This Row],[Kor]]&gt;=1=AND(Excel_BuiltIn__FilterDatabase__1[[#This Row],[Kor]]&lt;18),"Junior ",""))</f>
        <v/>
      </c>
      <c r="I2322" s="34" t="str">
        <f>IF(L2322="Nő","",IF(Excel_BuiltIn__FilterDatabase__1[[#This Row],[Kor]]&gt;=18=AND(Excel_BuiltIn__FilterDatabase__1[[#This Row],[Kor]]&lt;=49),"Felnőtt ",""))</f>
        <v/>
      </c>
      <c r="J2322" s="34" t="str">
        <f>IF(L2322="Nő","",IF(Excel_BuiltIn__FilterDatabase__1[[#This Row],[Kor]]&gt;49=AND(Excel_BuiltIn__FilterDatabase__1[[#This Row],[Kor]]&lt;=59),"Senior ",""))</f>
        <v/>
      </c>
      <c r="K2322" s="34" t="str">
        <f>IF(L2322="Nő","",IF(Excel_BuiltIn__FilterDatabase__1[[#This Row],[Kor]]&gt;=60,"Super.s ",""))</f>
        <v xml:space="preserve">Super.s </v>
      </c>
      <c r="L2322" s="34" t="str">
        <f>IF(Excel_BuiltIn__FilterDatabase__1[[#This Row],[Nem]]="Nő","Lady","")</f>
        <v/>
      </c>
    </row>
    <row r="2323" spans="1:12" s="1" customFormat="1" ht="13.8">
      <c r="A2323" s="28">
        <v>7233</v>
      </c>
      <c r="B2323" s="28" t="s">
        <v>1957</v>
      </c>
      <c r="C2323" s="44" t="s">
        <v>112</v>
      </c>
      <c r="D2323" s="45"/>
      <c r="E2323" s="33" t="str">
        <f>IF(D2323&gt;0,($N$2-Excel_BuiltIn__FilterDatabase__1[[#This Row],[Szül Év.Hó.Nap]])/365.25,"0")</f>
        <v>0</v>
      </c>
      <c r="F2323" s="40"/>
      <c r="G2323" s="34" t="str">
        <f>CONCATENATE(H2323,Excel_BuiltIn__FilterDatabase__1[[#This Row],[Felnőtt]],Excel_BuiltIn__FilterDatabase__1[[#This Row],[Senior]],Excel_BuiltIn__FilterDatabase__1[[#This Row],[Super.s]],L2323)</f>
        <v xml:space="preserve">Super.s </v>
      </c>
      <c r="H2323" s="34" t="str">
        <f>IF(L2323="Nő","",IF(Excel_BuiltIn__FilterDatabase__1[[#This Row],[Kor]]&gt;=1=AND(Excel_BuiltIn__FilterDatabase__1[[#This Row],[Kor]]&lt;18),"Junior ",""))</f>
        <v/>
      </c>
      <c r="I2323" s="34" t="str">
        <f>IF(L2323="Nő","",IF(Excel_BuiltIn__FilterDatabase__1[[#This Row],[Kor]]&gt;=18=AND(Excel_BuiltIn__FilterDatabase__1[[#This Row],[Kor]]&lt;=49),"Felnőtt ",""))</f>
        <v/>
      </c>
      <c r="J2323" s="34" t="str">
        <f>IF(L2323="Nő","",IF(Excel_BuiltIn__FilterDatabase__1[[#This Row],[Kor]]&gt;49=AND(Excel_BuiltIn__FilterDatabase__1[[#This Row],[Kor]]&lt;=59),"Senior ",""))</f>
        <v/>
      </c>
      <c r="K2323" s="34" t="str">
        <f>IF(L2323="Nő","",IF(Excel_BuiltIn__FilterDatabase__1[[#This Row],[Kor]]&gt;=60,"Super.s ",""))</f>
        <v xml:space="preserve">Super.s </v>
      </c>
      <c r="L2323" s="34" t="str">
        <f>IF(Excel_BuiltIn__FilterDatabase__1[[#This Row],[Nem]]="Nő","Lady","")</f>
        <v/>
      </c>
    </row>
    <row r="2324" spans="1:12" s="1" customFormat="1" ht="21">
      <c r="A2324" s="28">
        <v>7234</v>
      </c>
      <c r="B2324" s="28" t="s">
        <v>93</v>
      </c>
      <c r="C2324" s="44" t="s">
        <v>968</v>
      </c>
      <c r="D2324" s="45"/>
      <c r="E2324" s="33" t="str">
        <f>IF(D2324&gt;0,($N$2-Excel_BuiltIn__FilterDatabase__1[[#This Row],[Szül Év.Hó.Nap]])/365.25,"0")</f>
        <v>0</v>
      </c>
      <c r="F2324" s="40"/>
      <c r="G2324" s="34" t="str">
        <f>CONCATENATE(H2324,Excel_BuiltIn__FilterDatabase__1[[#This Row],[Felnőtt]],Excel_BuiltIn__FilterDatabase__1[[#This Row],[Senior]],Excel_BuiltIn__FilterDatabase__1[[#This Row],[Super.s]],L2324)</f>
        <v xml:space="preserve">Super.s </v>
      </c>
      <c r="H2324" s="34" t="str">
        <f>IF(L2324="Nő","",IF(Excel_BuiltIn__FilterDatabase__1[[#This Row],[Kor]]&gt;=1=AND(Excel_BuiltIn__FilterDatabase__1[[#This Row],[Kor]]&lt;18),"Junior ",""))</f>
        <v/>
      </c>
      <c r="I2324" s="34" t="str">
        <f>IF(L2324="Nő","",IF(Excel_BuiltIn__FilterDatabase__1[[#This Row],[Kor]]&gt;=18=AND(Excel_BuiltIn__FilterDatabase__1[[#This Row],[Kor]]&lt;=49),"Felnőtt ",""))</f>
        <v/>
      </c>
      <c r="J2324" s="34" t="str">
        <f>IF(L2324="Nő","",IF(Excel_BuiltIn__FilterDatabase__1[[#This Row],[Kor]]&gt;49=AND(Excel_BuiltIn__FilterDatabase__1[[#This Row],[Kor]]&lt;=59),"Senior ",""))</f>
        <v/>
      </c>
      <c r="K2324" s="34" t="str">
        <f>IF(L2324="Nő","",IF(Excel_BuiltIn__FilterDatabase__1[[#This Row],[Kor]]&gt;=60,"Super.s ",""))</f>
        <v xml:space="preserve">Super.s </v>
      </c>
      <c r="L2324" s="34" t="str">
        <f>IF(Excel_BuiltIn__FilterDatabase__1[[#This Row],[Nem]]="Nő","Lady","")</f>
        <v/>
      </c>
    </row>
    <row r="2325" spans="1:12" s="1" customFormat="1" ht="21">
      <c r="A2325" s="28">
        <v>7235</v>
      </c>
      <c r="B2325" s="28" t="s">
        <v>1958</v>
      </c>
      <c r="C2325" s="44" t="s">
        <v>968</v>
      </c>
      <c r="D2325" s="45"/>
      <c r="E2325" s="33" t="str">
        <f>IF(D2325&gt;0,($N$2-Excel_BuiltIn__FilterDatabase__1[[#This Row],[Szül Év.Hó.Nap]])/365.25,"0")</f>
        <v>0</v>
      </c>
      <c r="F2325" s="40"/>
      <c r="G2325" s="34" t="str">
        <f>CONCATENATE(H2325,Excel_BuiltIn__FilterDatabase__1[[#This Row],[Felnőtt]],Excel_BuiltIn__FilterDatabase__1[[#This Row],[Senior]],Excel_BuiltIn__FilterDatabase__1[[#This Row],[Super.s]],L2325)</f>
        <v xml:space="preserve">Super.s </v>
      </c>
      <c r="H2325" s="34" t="str">
        <f>IF(L2325="Nő","",IF(Excel_BuiltIn__FilterDatabase__1[[#This Row],[Kor]]&gt;=1=AND(Excel_BuiltIn__FilterDatabase__1[[#This Row],[Kor]]&lt;18),"Junior ",""))</f>
        <v/>
      </c>
      <c r="I2325" s="34" t="str">
        <f>IF(L2325="Nő","",IF(Excel_BuiltIn__FilterDatabase__1[[#This Row],[Kor]]&gt;=18=AND(Excel_BuiltIn__FilterDatabase__1[[#This Row],[Kor]]&lt;=49),"Felnőtt ",""))</f>
        <v/>
      </c>
      <c r="J2325" s="34" t="str">
        <f>IF(L2325="Nő","",IF(Excel_BuiltIn__FilterDatabase__1[[#This Row],[Kor]]&gt;49=AND(Excel_BuiltIn__FilterDatabase__1[[#This Row],[Kor]]&lt;=59),"Senior ",""))</f>
        <v/>
      </c>
      <c r="K2325" s="34" t="str">
        <f>IF(L2325="Nő","",IF(Excel_BuiltIn__FilterDatabase__1[[#This Row],[Kor]]&gt;=60,"Super.s ",""))</f>
        <v xml:space="preserve">Super.s </v>
      </c>
      <c r="L2325" s="34" t="str">
        <f>IF(Excel_BuiltIn__FilterDatabase__1[[#This Row],[Nem]]="Nő","Lady","")</f>
        <v/>
      </c>
    </row>
    <row r="2326" spans="1:12" s="1" customFormat="1" ht="13.8">
      <c r="A2326" s="28">
        <v>7236</v>
      </c>
      <c r="B2326" s="28" t="s">
        <v>1959</v>
      </c>
      <c r="C2326" s="44" t="s">
        <v>27</v>
      </c>
      <c r="D2326" s="45"/>
      <c r="E2326" s="33" t="str">
        <f>IF(D2326&gt;0,($N$2-Excel_BuiltIn__FilterDatabase__1[[#This Row],[Szül Év.Hó.Nap]])/365.25,"0")</f>
        <v>0</v>
      </c>
      <c r="F2326" s="40"/>
      <c r="G2326" s="34" t="str">
        <f>CONCATENATE(H2326,Excel_BuiltIn__FilterDatabase__1[[#This Row],[Felnőtt]],Excel_BuiltIn__FilterDatabase__1[[#This Row],[Senior]],Excel_BuiltIn__FilterDatabase__1[[#This Row],[Super.s]],L2326)</f>
        <v xml:space="preserve">Super.s </v>
      </c>
      <c r="H2326" s="34" t="str">
        <f>IF(L2326="Nő","",IF(Excel_BuiltIn__FilterDatabase__1[[#This Row],[Kor]]&gt;=1=AND(Excel_BuiltIn__FilterDatabase__1[[#This Row],[Kor]]&lt;18),"Junior ",""))</f>
        <v/>
      </c>
      <c r="I2326" s="34" t="str">
        <f>IF(L2326="Nő","",IF(Excel_BuiltIn__FilterDatabase__1[[#This Row],[Kor]]&gt;=18=AND(Excel_BuiltIn__FilterDatabase__1[[#This Row],[Kor]]&lt;=49),"Felnőtt ",""))</f>
        <v/>
      </c>
      <c r="J2326" s="34" t="str">
        <f>IF(L2326="Nő","",IF(Excel_BuiltIn__FilterDatabase__1[[#This Row],[Kor]]&gt;49=AND(Excel_BuiltIn__FilterDatabase__1[[#This Row],[Kor]]&lt;=59),"Senior ",""))</f>
        <v/>
      </c>
      <c r="K2326" s="34" t="str">
        <f>IF(L2326="Nő","",IF(Excel_BuiltIn__FilterDatabase__1[[#This Row],[Kor]]&gt;=60,"Super.s ",""))</f>
        <v xml:space="preserve">Super.s </v>
      </c>
      <c r="L2326" s="34" t="str">
        <f>IF(Excel_BuiltIn__FilterDatabase__1[[#This Row],[Nem]]="Nő","Lady","")</f>
        <v/>
      </c>
    </row>
    <row r="2327" spans="1:12" s="1" customFormat="1" ht="27.6">
      <c r="A2327" s="28">
        <v>7237</v>
      </c>
      <c r="B2327" s="28" t="s">
        <v>2786</v>
      </c>
      <c r="C2327" s="44" t="s">
        <v>114</v>
      </c>
      <c r="D2327" s="45"/>
      <c r="E2327" s="33" t="str">
        <f>IF(D2327&gt;0,($N$2-Excel_BuiltIn__FilterDatabase__1[[#This Row],[Szül Év.Hó.Nap]])/365.25,"0")</f>
        <v>0</v>
      </c>
      <c r="F2327" s="40"/>
      <c r="G2327" s="34" t="str">
        <f>CONCATENATE(H2327,Excel_BuiltIn__FilterDatabase__1[[#This Row],[Felnőtt]],Excel_BuiltIn__FilterDatabase__1[[#This Row],[Senior]],Excel_BuiltIn__FilterDatabase__1[[#This Row],[Super.s]],L2327)</f>
        <v xml:space="preserve">Super.s </v>
      </c>
      <c r="H2327" s="34" t="str">
        <f>IF(L2327="Nő","",IF(Excel_BuiltIn__FilterDatabase__1[[#This Row],[Kor]]&gt;=1=AND(Excel_BuiltIn__FilterDatabase__1[[#This Row],[Kor]]&lt;18),"Junior ",""))</f>
        <v/>
      </c>
      <c r="I2327" s="34" t="str">
        <f>IF(L2327="Nő","",IF(Excel_BuiltIn__FilterDatabase__1[[#This Row],[Kor]]&gt;=18=AND(Excel_BuiltIn__FilterDatabase__1[[#This Row],[Kor]]&lt;=49),"Felnőtt ",""))</f>
        <v/>
      </c>
      <c r="J2327" s="34" t="str">
        <f>IF(L2327="Nő","",IF(Excel_BuiltIn__FilterDatabase__1[[#This Row],[Kor]]&gt;49=AND(Excel_BuiltIn__FilterDatabase__1[[#This Row],[Kor]]&lt;=59),"Senior ",""))</f>
        <v/>
      </c>
      <c r="K2327" s="34" t="str">
        <f>IF(L2327="Nő","",IF(Excel_BuiltIn__FilterDatabase__1[[#This Row],[Kor]]&gt;=60,"Super.s ",""))</f>
        <v xml:space="preserve">Super.s </v>
      </c>
      <c r="L2327" s="34" t="str">
        <f>IF(Excel_BuiltIn__FilterDatabase__1[[#This Row],[Nem]]="Nő","Lady","")</f>
        <v/>
      </c>
    </row>
    <row r="2328" spans="1:12" s="1" customFormat="1" ht="27.6">
      <c r="A2328" s="28">
        <v>7238</v>
      </c>
      <c r="B2328" s="28" t="s">
        <v>1960</v>
      </c>
      <c r="C2328" s="44" t="s">
        <v>985</v>
      </c>
      <c r="D2328" s="45"/>
      <c r="E2328" s="33" t="str">
        <f>IF(D2328&gt;0,($N$2-Excel_BuiltIn__FilterDatabase__1[[#This Row],[Szül Év.Hó.Nap]])/365.25,"0")</f>
        <v>0</v>
      </c>
      <c r="F2328" s="40"/>
      <c r="G2328" s="34" t="str">
        <f>CONCATENATE(H2328,Excel_BuiltIn__FilterDatabase__1[[#This Row],[Felnőtt]],Excel_BuiltIn__FilterDatabase__1[[#This Row],[Senior]],Excel_BuiltIn__FilterDatabase__1[[#This Row],[Super.s]],L2328)</f>
        <v xml:space="preserve">Super.s </v>
      </c>
      <c r="H2328" s="34" t="str">
        <f>IF(L2328="Nő","",IF(Excel_BuiltIn__FilterDatabase__1[[#This Row],[Kor]]&gt;=1=AND(Excel_BuiltIn__FilterDatabase__1[[#This Row],[Kor]]&lt;18),"Junior ",""))</f>
        <v/>
      </c>
      <c r="I2328" s="34" t="str">
        <f>IF(L2328="Nő","",IF(Excel_BuiltIn__FilterDatabase__1[[#This Row],[Kor]]&gt;=18=AND(Excel_BuiltIn__FilterDatabase__1[[#This Row],[Kor]]&lt;=49),"Felnőtt ",""))</f>
        <v/>
      </c>
      <c r="J2328" s="34" t="str">
        <f>IF(L2328="Nő","",IF(Excel_BuiltIn__FilterDatabase__1[[#This Row],[Kor]]&gt;49=AND(Excel_BuiltIn__FilterDatabase__1[[#This Row],[Kor]]&lt;=59),"Senior ",""))</f>
        <v/>
      </c>
      <c r="K2328" s="34" t="str">
        <f>IF(L2328="Nő","",IF(Excel_BuiltIn__FilterDatabase__1[[#This Row],[Kor]]&gt;=60,"Super.s ",""))</f>
        <v xml:space="preserve">Super.s </v>
      </c>
      <c r="L2328" s="34" t="str">
        <f>IF(Excel_BuiltIn__FilterDatabase__1[[#This Row],[Nem]]="Nő","Lady","")</f>
        <v/>
      </c>
    </row>
    <row r="2329" spans="1:12" s="1" customFormat="1" ht="27.6">
      <c r="A2329" s="28">
        <v>7238</v>
      </c>
      <c r="B2329" s="28" t="s">
        <v>1960</v>
      </c>
      <c r="C2329" s="44" t="s">
        <v>985</v>
      </c>
      <c r="D2329" s="45"/>
      <c r="E2329" s="33" t="str">
        <f>IF(D2329&gt;0,($N$2-Excel_BuiltIn__FilterDatabase__1[[#This Row],[Szül Év.Hó.Nap]])/365.25,"0")</f>
        <v>0</v>
      </c>
      <c r="F2329" s="40"/>
      <c r="G2329" s="34" t="str">
        <f>CONCATENATE(H2329,Excel_BuiltIn__FilterDatabase__1[[#This Row],[Felnőtt]],Excel_BuiltIn__FilterDatabase__1[[#This Row],[Senior]],Excel_BuiltIn__FilterDatabase__1[[#This Row],[Super.s]],L2329)</f>
        <v xml:space="preserve">Super.s </v>
      </c>
      <c r="H2329" s="34" t="str">
        <f>IF(L2329="Nő","",IF(Excel_BuiltIn__FilterDatabase__1[[#This Row],[Kor]]&gt;=1=AND(Excel_BuiltIn__FilterDatabase__1[[#This Row],[Kor]]&lt;18),"Junior ",""))</f>
        <v/>
      </c>
      <c r="I2329" s="34" t="str">
        <f>IF(L2329="Nő","",IF(Excel_BuiltIn__FilterDatabase__1[[#This Row],[Kor]]&gt;=18=AND(Excel_BuiltIn__FilterDatabase__1[[#This Row],[Kor]]&lt;=49),"Felnőtt ",""))</f>
        <v/>
      </c>
      <c r="J2329" s="34" t="str">
        <f>IF(L2329="Nő","",IF(Excel_BuiltIn__FilterDatabase__1[[#This Row],[Kor]]&gt;49=AND(Excel_BuiltIn__FilterDatabase__1[[#This Row],[Kor]]&lt;=59),"Senior ",""))</f>
        <v/>
      </c>
      <c r="K2329" s="34" t="str">
        <f>IF(L2329="Nő","",IF(Excel_BuiltIn__FilterDatabase__1[[#This Row],[Kor]]&gt;=60,"Super.s ",""))</f>
        <v xml:space="preserve">Super.s </v>
      </c>
      <c r="L2329" s="34" t="str">
        <f>IF(Excel_BuiltIn__FilterDatabase__1[[#This Row],[Nem]]="Nő","Lady","")</f>
        <v/>
      </c>
    </row>
    <row r="2330" spans="1:12" s="1" customFormat="1" ht="13.8">
      <c r="A2330" s="28">
        <v>7252</v>
      </c>
      <c r="B2330" s="28" t="s">
        <v>1961</v>
      </c>
      <c r="C2330" s="44" t="s">
        <v>1515</v>
      </c>
      <c r="D2330" s="45"/>
      <c r="E2330" s="33" t="str">
        <f>IF(D2330&gt;0,($N$2-Excel_BuiltIn__FilterDatabase__1[[#This Row],[Szül Év.Hó.Nap]])/365.25,"0")</f>
        <v>0</v>
      </c>
      <c r="F2330" s="40"/>
      <c r="G2330" s="34" t="str">
        <f>CONCATENATE(H2330,Excel_BuiltIn__FilterDatabase__1[[#This Row],[Felnőtt]],Excel_BuiltIn__FilterDatabase__1[[#This Row],[Senior]],Excel_BuiltIn__FilterDatabase__1[[#This Row],[Super.s]],L2330)</f>
        <v xml:space="preserve">Super.s </v>
      </c>
      <c r="H2330" s="34" t="str">
        <f>IF(L2330="Nő","",IF(Excel_BuiltIn__FilterDatabase__1[[#This Row],[Kor]]&gt;=1=AND(Excel_BuiltIn__FilterDatabase__1[[#This Row],[Kor]]&lt;18),"Junior ",""))</f>
        <v/>
      </c>
      <c r="I2330" s="34" t="str">
        <f>IF(L2330="Nő","",IF(Excel_BuiltIn__FilterDatabase__1[[#This Row],[Kor]]&gt;=18=AND(Excel_BuiltIn__FilterDatabase__1[[#This Row],[Kor]]&lt;=49),"Felnőtt ",""))</f>
        <v/>
      </c>
      <c r="J2330" s="34" t="str">
        <f>IF(L2330="Nő","",IF(Excel_BuiltIn__FilterDatabase__1[[#This Row],[Kor]]&gt;49=AND(Excel_BuiltIn__FilterDatabase__1[[#This Row],[Kor]]&lt;=59),"Senior ",""))</f>
        <v/>
      </c>
      <c r="K2330" s="34" t="str">
        <f>IF(L2330="Nő","",IF(Excel_BuiltIn__FilterDatabase__1[[#This Row],[Kor]]&gt;=60,"Super.s ",""))</f>
        <v xml:space="preserve">Super.s </v>
      </c>
      <c r="L2330" s="34" t="str">
        <f>IF(Excel_BuiltIn__FilterDatabase__1[[#This Row],[Nem]]="Nő","Lady","")</f>
        <v/>
      </c>
    </row>
    <row r="2331" spans="1:12" s="1" customFormat="1" ht="13.8">
      <c r="A2331" s="28">
        <v>7253</v>
      </c>
      <c r="B2331" s="28" t="s">
        <v>1962</v>
      </c>
      <c r="C2331" s="44" t="s">
        <v>1515</v>
      </c>
      <c r="D2331" s="45"/>
      <c r="E2331" s="33" t="str">
        <f>IF(D2331&gt;0,($N$2-Excel_BuiltIn__FilterDatabase__1[[#This Row],[Szül Év.Hó.Nap]])/365.25,"0")</f>
        <v>0</v>
      </c>
      <c r="F2331" s="40"/>
      <c r="G2331" s="34" t="str">
        <f>CONCATENATE(H2331,Excel_BuiltIn__FilterDatabase__1[[#This Row],[Felnőtt]],Excel_BuiltIn__FilterDatabase__1[[#This Row],[Senior]],Excel_BuiltIn__FilterDatabase__1[[#This Row],[Super.s]],L2331)</f>
        <v xml:space="preserve">Super.s </v>
      </c>
      <c r="H2331" s="34" t="str">
        <f>IF(L2331="Nő","",IF(Excel_BuiltIn__FilterDatabase__1[[#This Row],[Kor]]&gt;=1=AND(Excel_BuiltIn__FilterDatabase__1[[#This Row],[Kor]]&lt;18),"Junior ",""))</f>
        <v/>
      </c>
      <c r="I2331" s="34" t="str">
        <f>IF(L2331="Nő","",IF(Excel_BuiltIn__FilterDatabase__1[[#This Row],[Kor]]&gt;=18=AND(Excel_BuiltIn__FilterDatabase__1[[#This Row],[Kor]]&lt;=49),"Felnőtt ",""))</f>
        <v/>
      </c>
      <c r="J2331" s="34" t="str">
        <f>IF(L2331="Nő","",IF(Excel_BuiltIn__FilterDatabase__1[[#This Row],[Kor]]&gt;49=AND(Excel_BuiltIn__FilterDatabase__1[[#This Row],[Kor]]&lt;=59),"Senior ",""))</f>
        <v/>
      </c>
      <c r="K2331" s="34" t="str">
        <f>IF(L2331="Nő","",IF(Excel_BuiltIn__FilterDatabase__1[[#This Row],[Kor]]&gt;=60,"Super.s ",""))</f>
        <v xml:space="preserve">Super.s </v>
      </c>
      <c r="L2331" s="34" t="str">
        <f>IF(Excel_BuiltIn__FilterDatabase__1[[#This Row],[Nem]]="Nő","Lady","")</f>
        <v/>
      </c>
    </row>
    <row r="2332" spans="1:12" s="1" customFormat="1" ht="13.8">
      <c r="A2332" s="28">
        <v>7254</v>
      </c>
      <c r="B2332" s="28" t="s">
        <v>1963</v>
      </c>
      <c r="C2332" s="44" t="s">
        <v>1515</v>
      </c>
      <c r="D2332" s="45"/>
      <c r="E2332" s="33" t="str">
        <f>IF(D2332&gt;0,($N$2-Excel_BuiltIn__FilterDatabase__1[[#This Row],[Szül Év.Hó.Nap]])/365.25,"0")</f>
        <v>0</v>
      </c>
      <c r="F2332" s="40"/>
      <c r="G2332" s="34" t="str">
        <f>CONCATENATE(H2332,Excel_BuiltIn__FilterDatabase__1[[#This Row],[Felnőtt]],Excel_BuiltIn__FilterDatabase__1[[#This Row],[Senior]],Excel_BuiltIn__FilterDatabase__1[[#This Row],[Super.s]],L2332)</f>
        <v xml:space="preserve">Super.s </v>
      </c>
      <c r="H2332" s="34" t="str">
        <f>IF(L2332="Nő","",IF(Excel_BuiltIn__FilterDatabase__1[[#This Row],[Kor]]&gt;=1=AND(Excel_BuiltIn__FilterDatabase__1[[#This Row],[Kor]]&lt;18),"Junior ",""))</f>
        <v/>
      </c>
      <c r="I2332" s="34" t="str">
        <f>IF(L2332="Nő","",IF(Excel_BuiltIn__FilterDatabase__1[[#This Row],[Kor]]&gt;=18=AND(Excel_BuiltIn__FilterDatabase__1[[#This Row],[Kor]]&lt;=49),"Felnőtt ",""))</f>
        <v/>
      </c>
      <c r="J2332" s="34" t="str">
        <f>IF(L2332="Nő","",IF(Excel_BuiltIn__FilterDatabase__1[[#This Row],[Kor]]&gt;49=AND(Excel_BuiltIn__FilterDatabase__1[[#This Row],[Kor]]&lt;=59),"Senior ",""))</f>
        <v/>
      </c>
      <c r="K2332" s="34" t="str">
        <f>IF(L2332="Nő","",IF(Excel_BuiltIn__FilterDatabase__1[[#This Row],[Kor]]&gt;=60,"Super.s ",""))</f>
        <v xml:space="preserve">Super.s </v>
      </c>
      <c r="L2332" s="34" t="str">
        <f>IF(Excel_BuiltIn__FilterDatabase__1[[#This Row],[Nem]]="Nő","Lady","")</f>
        <v/>
      </c>
    </row>
    <row r="2333" spans="1:12" s="1" customFormat="1" ht="13.8">
      <c r="A2333" s="28">
        <v>7255</v>
      </c>
      <c r="B2333" s="28" t="s">
        <v>1964</v>
      </c>
      <c r="C2333" s="44" t="s">
        <v>2423</v>
      </c>
      <c r="D2333" s="45"/>
      <c r="E2333" s="33" t="str">
        <f>IF(D2333&gt;0,($N$2-Excel_BuiltIn__FilterDatabase__1[[#This Row],[Szül Év.Hó.Nap]])/365.25,"0")</f>
        <v>0</v>
      </c>
      <c r="F2333" s="40"/>
      <c r="G2333" s="34" t="str">
        <f>CONCATENATE(H2333,Excel_BuiltIn__FilterDatabase__1[[#This Row],[Felnőtt]],Excel_BuiltIn__FilterDatabase__1[[#This Row],[Senior]],Excel_BuiltIn__FilterDatabase__1[[#This Row],[Super.s]],L2333)</f>
        <v xml:space="preserve">Super.s </v>
      </c>
      <c r="H2333" s="34" t="str">
        <f>IF(L2333="Nő","",IF(Excel_BuiltIn__FilterDatabase__1[[#This Row],[Kor]]&gt;=1=AND(Excel_BuiltIn__FilterDatabase__1[[#This Row],[Kor]]&lt;18),"Junior ",""))</f>
        <v/>
      </c>
      <c r="I2333" s="34" t="str">
        <f>IF(L2333="Nő","",IF(Excel_BuiltIn__FilterDatabase__1[[#This Row],[Kor]]&gt;=18=AND(Excel_BuiltIn__FilterDatabase__1[[#This Row],[Kor]]&lt;=49),"Felnőtt ",""))</f>
        <v/>
      </c>
      <c r="J2333" s="34" t="str">
        <f>IF(L2333="Nő","",IF(Excel_BuiltIn__FilterDatabase__1[[#This Row],[Kor]]&gt;49=AND(Excel_BuiltIn__FilterDatabase__1[[#This Row],[Kor]]&lt;=59),"Senior ",""))</f>
        <v/>
      </c>
      <c r="K2333" s="34" t="str">
        <f>IF(L2333="Nő","",IF(Excel_BuiltIn__FilterDatabase__1[[#This Row],[Kor]]&gt;=60,"Super.s ",""))</f>
        <v xml:space="preserve">Super.s </v>
      </c>
      <c r="L2333" s="34" t="str">
        <f>IF(Excel_BuiltIn__FilterDatabase__1[[#This Row],[Nem]]="Nő","Lady","")</f>
        <v/>
      </c>
    </row>
    <row r="2334" spans="1:12" s="1" customFormat="1" ht="13.8">
      <c r="A2334" s="28">
        <v>7256</v>
      </c>
      <c r="B2334" s="28" t="s">
        <v>1965</v>
      </c>
      <c r="C2334" s="44" t="s">
        <v>2423</v>
      </c>
      <c r="D2334" s="45"/>
      <c r="E2334" s="33" t="str">
        <f>IF(D2334&gt;0,($N$2-Excel_BuiltIn__FilterDatabase__1[[#This Row],[Szül Év.Hó.Nap]])/365.25,"0")</f>
        <v>0</v>
      </c>
      <c r="F2334" s="40"/>
      <c r="G2334" s="34" t="str">
        <f>CONCATENATE(H2334,Excel_BuiltIn__FilterDatabase__1[[#This Row],[Felnőtt]],Excel_BuiltIn__FilterDatabase__1[[#This Row],[Senior]],Excel_BuiltIn__FilterDatabase__1[[#This Row],[Super.s]],L2334)</f>
        <v xml:space="preserve">Super.s </v>
      </c>
      <c r="H2334" s="34" t="str">
        <f>IF(L2334="Nő","",IF(Excel_BuiltIn__FilterDatabase__1[[#This Row],[Kor]]&gt;=1=AND(Excel_BuiltIn__FilterDatabase__1[[#This Row],[Kor]]&lt;18),"Junior ",""))</f>
        <v/>
      </c>
      <c r="I2334" s="34" t="str">
        <f>IF(L2334="Nő","",IF(Excel_BuiltIn__FilterDatabase__1[[#This Row],[Kor]]&gt;=18=AND(Excel_BuiltIn__FilterDatabase__1[[#This Row],[Kor]]&lt;=49),"Felnőtt ",""))</f>
        <v/>
      </c>
      <c r="J2334" s="34" t="str">
        <f>IF(L2334="Nő","",IF(Excel_BuiltIn__FilterDatabase__1[[#This Row],[Kor]]&gt;49=AND(Excel_BuiltIn__FilterDatabase__1[[#This Row],[Kor]]&lt;=59),"Senior ",""))</f>
        <v/>
      </c>
      <c r="K2334" s="34" t="str">
        <f>IF(L2334="Nő","",IF(Excel_BuiltIn__FilterDatabase__1[[#This Row],[Kor]]&gt;=60,"Super.s ",""))</f>
        <v xml:space="preserve">Super.s </v>
      </c>
      <c r="L2334" s="34" t="str">
        <f>IF(Excel_BuiltIn__FilterDatabase__1[[#This Row],[Nem]]="Nő","Lady","")</f>
        <v/>
      </c>
    </row>
    <row r="2335" spans="1:12" s="1" customFormat="1" ht="13.8">
      <c r="A2335" s="28">
        <v>7258</v>
      </c>
      <c r="B2335" s="28" t="s">
        <v>1966</v>
      </c>
      <c r="C2335" s="44" t="s">
        <v>959</v>
      </c>
      <c r="D2335" s="45"/>
      <c r="E2335" s="33" t="str">
        <f>IF(D2335&gt;0,($N$2-Excel_BuiltIn__FilterDatabase__1[[#This Row],[Szül Év.Hó.Nap]])/365.25,"0")</f>
        <v>0</v>
      </c>
      <c r="F2335" s="40"/>
      <c r="G2335" s="34" t="str">
        <f>CONCATENATE(H2335,Excel_BuiltIn__FilterDatabase__1[[#This Row],[Felnőtt]],Excel_BuiltIn__FilterDatabase__1[[#This Row],[Senior]],Excel_BuiltIn__FilterDatabase__1[[#This Row],[Super.s]],L2335)</f>
        <v xml:space="preserve">Super.s </v>
      </c>
      <c r="H2335" s="34" t="str">
        <f>IF(L2335="Nő","",IF(Excel_BuiltIn__FilterDatabase__1[[#This Row],[Kor]]&gt;=1=AND(Excel_BuiltIn__FilterDatabase__1[[#This Row],[Kor]]&lt;18),"Junior ",""))</f>
        <v/>
      </c>
      <c r="I2335" s="34" t="str">
        <f>IF(L2335="Nő","",IF(Excel_BuiltIn__FilterDatabase__1[[#This Row],[Kor]]&gt;=18=AND(Excel_BuiltIn__FilterDatabase__1[[#This Row],[Kor]]&lt;=49),"Felnőtt ",""))</f>
        <v/>
      </c>
      <c r="J2335" s="34" t="str">
        <f>IF(L2335="Nő","",IF(Excel_BuiltIn__FilterDatabase__1[[#This Row],[Kor]]&gt;49=AND(Excel_BuiltIn__FilterDatabase__1[[#This Row],[Kor]]&lt;=59),"Senior ",""))</f>
        <v/>
      </c>
      <c r="K2335" s="34" t="str">
        <f>IF(L2335="Nő","",IF(Excel_BuiltIn__FilterDatabase__1[[#This Row],[Kor]]&gt;=60,"Super.s ",""))</f>
        <v xml:space="preserve">Super.s </v>
      </c>
      <c r="L2335" s="34" t="str">
        <f>IF(Excel_BuiltIn__FilterDatabase__1[[#This Row],[Nem]]="Nő","Lady","")</f>
        <v/>
      </c>
    </row>
    <row r="2336" spans="1:12" s="1" customFormat="1" ht="13.8">
      <c r="A2336" s="28">
        <v>7260</v>
      </c>
      <c r="B2336" s="28" t="s">
        <v>1967</v>
      </c>
      <c r="C2336" s="44" t="s">
        <v>2364</v>
      </c>
      <c r="D2336" s="45"/>
      <c r="E2336" s="33" t="str">
        <f>IF(D2336&gt;0,($N$2-Excel_BuiltIn__FilterDatabase__1[[#This Row],[Szül Év.Hó.Nap]])/365.25,"0")</f>
        <v>0</v>
      </c>
      <c r="F2336" s="40"/>
      <c r="G2336" s="34" t="str">
        <f>CONCATENATE(H2336,Excel_BuiltIn__FilterDatabase__1[[#This Row],[Felnőtt]],Excel_BuiltIn__FilterDatabase__1[[#This Row],[Senior]],Excel_BuiltIn__FilterDatabase__1[[#This Row],[Super.s]],L2336)</f>
        <v xml:space="preserve">Super.s </v>
      </c>
      <c r="H2336" s="34" t="str">
        <f>IF(L2336="Nő","",IF(Excel_BuiltIn__FilterDatabase__1[[#This Row],[Kor]]&gt;=1=AND(Excel_BuiltIn__FilterDatabase__1[[#This Row],[Kor]]&lt;18),"Junior ",""))</f>
        <v/>
      </c>
      <c r="I2336" s="34" t="str">
        <f>IF(L2336="Nő","",IF(Excel_BuiltIn__FilterDatabase__1[[#This Row],[Kor]]&gt;=18=AND(Excel_BuiltIn__FilterDatabase__1[[#This Row],[Kor]]&lt;=49),"Felnőtt ",""))</f>
        <v/>
      </c>
      <c r="J2336" s="34" t="str">
        <f>IF(L2336="Nő","",IF(Excel_BuiltIn__FilterDatabase__1[[#This Row],[Kor]]&gt;49=AND(Excel_BuiltIn__FilterDatabase__1[[#This Row],[Kor]]&lt;=59),"Senior ",""))</f>
        <v/>
      </c>
      <c r="K2336" s="34" t="str">
        <f>IF(L2336="Nő","",IF(Excel_BuiltIn__FilterDatabase__1[[#This Row],[Kor]]&gt;=60,"Super.s ",""))</f>
        <v xml:space="preserve">Super.s </v>
      </c>
      <c r="L2336" s="34" t="str">
        <f>IF(Excel_BuiltIn__FilterDatabase__1[[#This Row],[Nem]]="Nő","Lady","")</f>
        <v/>
      </c>
    </row>
    <row r="2337" spans="1:12" s="1" customFormat="1" ht="13.8">
      <c r="A2337" s="28">
        <v>7261</v>
      </c>
      <c r="B2337" s="28" t="s">
        <v>593</v>
      </c>
      <c r="C2337" s="44" t="s">
        <v>1146</v>
      </c>
      <c r="D2337" s="45"/>
      <c r="E2337" s="33" t="str">
        <f>IF(D2337&gt;0,($N$2-Excel_BuiltIn__FilterDatabase__1[[#This Row],[Szül Év.Hó.Nap]])/365.25,"0")</f>
        <v>0</v>
      </c>
      <c r="F2337" s="40"/>
      <c r="G2337" s="34" t="str">
        <f>CONCATENATE(H2337,Excel_BuiltIn__FilterDatabase__1[[#This Row],[Felnőtt]],Excel_BuiltIn__FilterDatabase__1[[#This Row],[Senior]],Excel_BuiltIn__FilterDatabase__1[[#This Row],[Super.s]],L2337)</f>
        <v xml:space="preserve">Super.s </v>
      </c>
      <c r="H2337" s="34" t="str">
        <f>IF(L2337="Nő","",IF(Excel_BuiltIn__FilterDatabase__1[[#This Row],[Kor]]&gt;=1=AND(Excel_BuiltIn__FilterDatabase__1[[#This Row],[Kor]]&lt;18),"Junior ",""))</f>
        <v/>
      </c>
      <c r="I2337" s="34" t="str">
        <f>IF(L2337="Nő","",IF(Excel_BuiltIn__FilterDatabase__1[[#This Row],[Kor]]&gt;=18=AND(Excel_BuiltIn__FilterDatabase__1[[#This Row],[Kor]]&lt;=49),"Felnőtt ",""))</f>
        <v/>
      </c>
      <c r="J2337" s="34" t="str">
        <f>IF(L2337="Nő","",IF(Excel_BuiltIn__FilterDatabase__1[[#This Row],[Kor]]&gt;49=AND(Excel_BuiltIn__FilterDatabase__1[[#This Row],[Kor]]&lt;=59),"Senior ",""))</f>
        <v/>
      </c>
      <c r="K2337" s="34" t="str">
        <f>IF(L2337="Nő","",IF(Excel_BuiltIn__FilterDatabase__1[[#This Row],[Kor]]&gt;=60,"Super.s ",""))</f>
        <v xml:space="preserve">Super.s </v>
      </c>
      <c r="L2337" s="34" t="str">
        <f>IF(Excel_BuiltIn__FilterDatabase__1[[#This Row],[Nem]]="Nő","Lady","")</f>
        <v/>
      </c>
    </row>
    <row r="2338" spans="1:12" s="1" customFormat="1" ht="13.8">
      <c r="A2338" s="28">
        <v>7262</v>
      </c>
      <c r="B2338" s="28" t="s">
        <v>1968</v>
      </c>
      <c r="C2338" s="44" t="s">
        <v>1146</v>
      </c>
      <c r="D2338" s="45"/>
      <c r="E2338" s="33" t="str">
        <f>IF(D2338&gt;0,($N$2-Excel_BuiltIn__FilterDatabase__1[[#This Row],[Szül Év.Hó.Nap]])/365.25,"0")</f>
        <v>0</v>
      </c>
      <c r="F2338" s="40"/>
      <c r="G2338" s="34" t="str">
        <f>CONCATENATE(H2338,Excel_BuiltIn__FilterDatabase__1[[#This Row],[Felnőtt]],Excel_BuiltIn__FilterDatabase__1[[#This Row],[Senior]],Excel_BuiltIn__FilterDatabase__1[[#This Row],[Super.s]],L2338)</f>
        <v xml:space="preserve">Super.s </v>
      </c>
      <c r="H2338" s="34" t="str">
        <f>IF(L2338="Nő","",IF(Excel_BuiltIn__FilterDatabase__1[[#This Row],[Kor]]&gt;=1=AND(Excel_BuiltIn__FilterDatabase__1[[#This Row],[Kor]]&lt;18),"Junior ",""))</f>
        <v/>
      </c>
      <c r="I2338" s="34" t="str">
        <f>IF(L2338="Nő","",IF(Excel_BuiltIn__FilterDatabase__1[[#This Row],[Kor]]&gt;=18=AND(Excel_BuiltIn__FilterDatabase__1[[#This Row],[Kor]]&lt;=49),"Felnőtt ",""))</f>
        <v/>
      </c>
      <c r="J2338" s="34" t="str">
        <f>IF(L2338="Nő","",IF(Excel_BuiltIn__FilterDatabase__1[[#This Row],[Kor]]&gt;49=AND(Excel_BuiltIn__FilterDatabase__1[[#This Row],[Kor]]&lt;=59),"Senior ",""))</f>
        <v/>
      </c>
      <c r="K2338" s="34" t="str">
        <f>IF(L2338="Nő","",IF(Excel_BuiltIn__FilterDatabase__1[[#This Row],[Kor]]&gt;=60,"Super.s ",""))</f>
        <v xml:space="preserve">Super.s </v>
      </c>
      <c r="L2338" s="34" t="str">
        <f>IF(Excel_BuiltIn__FilterDatabase__1[[#This Row],[Nem]]="Nő","Lady","")</f>
        <v/>
      </c>
    </row>
    <row r="2339" spans="1:12" s="1" customFormat="1" ht="13.8">
      <c r="A2339" s="28">
        <v>7264</v>
      </c>
      <c r="B2339" s="28" t="s">
        <v>133</v>
      </c>
      <c r="C2339" s="44" t="s">
        <v>114</v>
      </c>
      <c r="D2339" s="45"/>
      <c r="E2339" s="33" t="str">
        <f>IF(D2339&gt;0,($N$2-Excel_BuiltIn__FilterDatabase__1[[#This Row],[Szül Év.Hó.Nap]])/365.25,"0")</f>
        <v>0</v>
      </c>
      <c r="F2339" s="40"/>
      <c r="G2339" s="34" t="str">
        <f>CONCATENATE(H2339,Excel_BuiltIn__FilterDatabase__1[[#This Row],[Felnőtt]],Excel_BuiltIn__FilterDatabase__1[[#This Row],[Senior]],Excel_BuiltIn__FilterDatabase__1[[#This Row],[Super.s]],L2339)</f>
        <v xml:space="preserve">Super.s </v>
      </c>
      <c r="H2339" s="34" t="str">
        <f>IF(L2339="Nő","",IF(Excel_BuiltIn__FilterDatabase__1[[#This Row],[Kor]]&gt;=1=AND(Excel_BuiltIn__FilterDatabase__1[[#This Row],[Kor]]&lt;18),"Junior ",""))</f>
        <v/>
      </c>
      <c r="I2339" s="34" t="str">
        <f>IF(L2339="Nő","",IF(Excel_BuiltIn__FilterDatabase__1[[#This Row],[Kor]]&gt;=18=AND(Excel_BuiltIn__FilterDatabase__1[[#This Row],[Kor]]&lt;=49),"Felnőtt ",""))</f>
        <v/>
      </c>
      <c r="J2339" s="34" t="str">
        <f>IF(L2339="Nő","",IF(Excel_BuiltIn__FilterDatabase__1[[#This Row],[Kor]]&gt;49=AND(Excel_BuiltIn__FilterDatabase__1[[#This Row],[Kor]]&lt;=59),"Senior ",""))</f>
        <v/>
      </c>
      <c r="K2339" s="34" t="str">
        <f>IF(L2339="Nő","",IF(Excel_BuiltIn__FilterDatabase__1[[#This Row],[Kor]]&gt;=60,"Super.s ",""))</f>
        <v xml:space="preserve">Super.s </v>
      </c>
      <c r="L2339" s="34" t="str">
        <f>IF(Excel_BuiltIn__FilterDatabase__1[[#This Row],[Nem]]="Nő","Lady","")</f>
        <v/>
      </c>
    </row>
    <row r="2340" spans="1:12" s="1" customFormat="1" ht="13.8">
      <c r="A2340" s="28">
        <v>7265</v>
      </c>
      <c r="B2340" s="28" t="s">
        <v>1969</v>
      </c>
      <c r="C2340" s="44" t="s">
        <v>1146</v>
      </c>
      <c r="D2340" s="45"/>
      <c r="E2340" s="33" t="str">
        <f>IF(D2340&gt;0,($N$2-Excel_BuiltIn__FilterDatabase__1[[#This Row],[Szül Év.Hó.Nap]])/365.25,"0")</f>
        <v>0</v>
      </c>
      <c r="F2340" s="40"/>
      <c r="G2340" s="34" t="str">
        <f>CONCATENATE(H2340,Excel_BuiltIn__FilterDatabase__1[[#This Row],[Felnőtt]],Excel_BuiltIn__FilterDatabase__1[[#This Row],[Senior]],Excel_BuiltIn__FilterDatabase__1[[#This Row],[Super.s]],L2340)</f>
        <v xml:space="preserve">Super.s </v>
      </c>
      <c r="H2340" s="34" t="str">
        <f>IF(L2340="Nő","",IF(Excel_BuiltIn__FilterDatabase__1[[#This Row],[Kor]]&gt;=1=AND(Excel_BuiltIn__FilterDatabase__1[[#This Row],[Kor]]&lt;18),"Junior ",""))</f>
        <v/>
      </c>
      <c r="I2340" s="34" t="str">
        <f>IF(L2340="Nő","",IF(Excel_BuiltIn__FilterDatabase__1[[#This Row],[Kor]]&gt;=18=AND(Excel_BuiltIn__FilterDatabase__1[[#This Row],[Kor]]&lt;=49),"Felnőtt ",""))</f>
        <v/>
      </c>
      <c r="J2340" s="34" t="str">
        <f>IF(L2340="Nő","",IF(Excel_BuiltIn__FilterDatabase__1[[#This Row],[Kor]]&gt;49=AND(Excel_BuiltIn__FilterDatabase__1[[#This Row],[Kor]]&lt;=59),"Senior ",""))</f>
        <v/>
      </c>
      <c r="K2340" s="34" t="str">
        <f>IF(L2340="Nő","",IF(Excel_BuiltIn__FilterDatabase__1[[#This Row],[Kor]]&gt;=60,"Super.s ",""))</f>
        <v xml:space="preserve">Super.s </v>
      </c>
      <c r="L2340" s="34" t="str">
        <f>IF(Excel_BuiltIn__FilterDatabase__1[[#This Row],[Nem]]="Nő","Lady","")</f>
        <v/>
      </c>
    </row>
    <row r="2341" spans="1:12" s="1" customFormat="1" ht="13.8">
      <c r="A2341" s="28">
        <v>7266</v>
      </c>
      <c r="B2341" s="28" t="s">
        <v>1970</v>
      </c>
      <c r="C2341" s="44" t="s">
        <v>1146</v>
      </c>
      <c r="D2341" s="45"/>
      <c r="E2341" s="33" t="str">
        <f>IF(D2341&gt;0,($N$2-Excel_BuiltIn__FilterDatabase__1[[#This Row],[Szül Év.Hó.Nap]])/365.25,"0")</f>
        <v>0</v>
      </c>
      <c r="F2341" s="40"/>
      <c r="G2341" s="34" t="str">
        <f>CONCATENATE(H2341,Excel_BuiltIn__FilterDatabase__1[[#This Row],[Felnőtt]],Excel_BuiltIn__FilterDatabase__1[[#This Row],[Senior]],Excel_BuiltIn__FilterDatabase__1[[#This Row],[Super.s]],L2341)</f>
        <v xml:space="preserve">Super.s </v>
      </c>
      <c r="H2341" s="34" t="str">
        <f>IF(L2341="Nő","",IF(Excel_BuiltIn__FilterDatabase__1[[#This Row],[Kor]]&gt;=1=AND(Excel_BuiltIn__FilterDatabase__1[[#This Row],[Kor]]&lt;18),"Junior ",""))</f>
        <v/>
      </c>
      <c r="I2341" s="34" t="str">
        <f>IF(L2341="Nő","",IF(Excel_BuiltIn__FilterDatabase__1[[#This Row],[Kor]]&gt;=18=AND(Excel_BuiltIn__FilterDatabase__1[[#This Row],[Kor]]&lt;=49),"Felnőtt ",""))</f>
        <v/>
      </c>
      <c r="J2341" s="34" t="str">
        <f>IF(L2341="Nő","",IF(Excel_BuiltIn__FilterDatabase__1[[#This Row],[Kor]]&gt;49=AND(Excel_BuiltIn__FilterDatabase__1[[#This Row],[Kor]]&lt;=59),"Senior ",""))</f>
        <v/>
      </c>
      <c r="K2341" s="34" t="str">
        <f>IF(L2341="Nő","",IF(Excel_BuiltIn__FilterDatabase__1[[#This Row],[Kor]]&gt;=60,"Super.s ",""))</f>
        <v xml:space="preserve">Super.s </v>
      </c>
      <c r="L2341" s="34" t="str">
        <f>IF(Excel_BuiltIn__FilterDatabase__1[[#This Row],[Nem]]="Nő","Lady","")</f>
        <v/>
      </c>
    </row>
    <row r="2342" spans="1:12" s="1" customFormat="1" ht="13.8">
      <c r="A2342" s="28">
        <v>7267</v>
      </c>
      <c r="B2342" s="28" t="s">
        <v>1971</v>
      </c>
      <c r="C2342" s="44" t="s">
        <v>1146</v>
      </c>
      <c r="D2342" s="45"/>
      <c r="E2342" s="33" t="str">
        <f>IF(D2342&gt;0,($N$2-Excel_BuiltIn__FilterDatabase__1[[#This Row],[Szül Év.Hó.Nap]])/365.25,"0")</f>
        <v>0</v>
      </c>
      <c r="F2342" s="40"/>
      <c r="G2342" s="34" t="str">
        <f>CONCATENATE(H2342,Excel_BuiltIn__FilterDatabase__1[[#This Row],[Felnőtt]],Excel_BuiltIn__FilterDatabase__1[[#This Row],[Senior]],Excel_BuiltIn__FilterDatabase__1[[#This Row],[Super.s]],L2342)</f>
        <v xml:space="preserve">Super.s </v>
      </c>
      <c r="H2342" s="34" t="str">
        <f>IF(L2342="Nő","",IF(Excel_BuiltIn__FilterDatabase__1[[#This Row],[Kor]]&gt;=1=AND(Excel_BuiltIn__FilterDatabase__1[[#This Row],[Kor]]&lt;18),"Junior ",""))</f>
        <v/>
      </c>
      <c r="I2342" s="34" t="str">
        <f>IF(L2342="Nő","",IF(Excel_BuiltIn__FilterDatabase__1[[#This Row],[Kor]]&gt;=18=AND(Excel_BuiltIn__FilterDatabase__1[[#This Row],[Kor]]&lt;=49),"Felnőtt ",""))</f>
        <v/>
      </c>
      <c r="J2342" s="34" t="str">
        <f>IF(L2342="Nő","",IF(Excel_BuiltIn__FilterDatabase__1[[#This Row],[Kor]]&gt;49=AND(Excel_BuiltIn__FilterDatabase__1[[#This Row],[Kor]]&lt;=59),"Senior ",""))</f>
        <v/>
      </c>
      <c r="K2342" s="34" t="str">
        <f>IF(L2342="Nő","",IF(Excel_BuiltIn__FilterDatabase__1[[#This Row],[Kor]]&gt;=60,"Super.s ",""))</f>
        <v xml:space="preserve">Super.s </v>
      </c>
      <c r="L2342" s="34" t="str">
        <f>IF(Excel_BuiltIn__FilterDatabase__1[[#This Row],[Nem]]="Nő","Lady","")</f>
        <v/>
      </c>
    </row>
    <row r="2343" spans="1:12" s="1" customFormat="1" ht="13.8">
      <c r="A2343" s="28">
        <v>7268</v>
      </c>
      <c r="B2343" s="28" t="s">
        <v>1972</v>
      </c>
      <c r="C2343" s="44" t="s">
        <v>1146</v>
      </c>
      <c r="D2343" s="45"/>
      <c r="E2343" s="33" t="str">
        <f>IF(D2343&gt;0,($N$2-Excel_BuiltIn__FilterDatabase__1[[#This Row],[Szül Év.Hó.Nap]])/365.25,"0")</f>
        <v>0</v>
      </c>
      <c r="F2343" s="40"/>
      <c r="G2343" s="34" t="str">
        <f>CONCATENATE(H2343,Excel_BuiltIn__FilterDatabase__1[[#This Row],[Felnőtt]],Excel_BuiltIn__FilterDatabase__1[[#This Row],[Senior]],Excel_BuiltIn__FilterDatabase__1[[#This Row],[Super.s]],L2343)</f>
        <v xml:space="preserve">Super.s </v>
      </c>
      <c r="H2343" s="34" t="str">
        <f>IF(L2343="Nő","",IF(Excel_BuiltIn__FilterDatabase__1[[#This Row],[Kor]]&gt;=1=AND(Excel_BuiltIn__FilterDatabase__1[[#This Row],[Kor]]&lt;18),"Junior ",""))</f>
        <v/>
      </c>
      <c r="I2343" s="34" t="str">
        <f>IF(L2343="Nő","",IF(Excel_BuiltIn__FilterDatabase__1[[#This Row],[Kor]]&gt;=18=AND(Excel_BuiltIn__FilterDatabase__1[[#This Row],[Kor]]&lt;=49),"Felnőtt ",""))</f>
        <v/>
      </c>
      <c r="J2343" s="34" t="str">
        <f>IF(L2343="Nő","",IF(Excel_BuiltIn__FilterDatabase__1[[#This Row],[Kor]]&gt;49=AND(Excel_BuiltIn__FilterDatabase__1[[#This Row],[Kor]]&lt;=59),"Senior ",""))</f>
        <v/>
      </c>
      <c r="K2343" s="34" t="str">
        <f>IF(L2343="Nő","",IF(Excel_BuiltIn__FilterDatabase__1[[#This Row],[Kor]]&gt;=60,"Super.s ",""))</f>
        <v xml:space="preserve">Super.s </v>
      </c>
      <c r="L2343" s="34" t="str">
        <f>IF(Excel_BuiltIn__FilterDatabase__1[[#This Row],[Nem]]="Nő","Lady","")</f>
        <v/>
      </c>
    </row>
    <row r="2344" spans="1:12" s="1" customFormat="1" ht="27.6">
      <c r="A2344" s="28">
        <v>7271</v>
      </c>
      <c r="B2344" s="28" t="s">
        <v>1973</v>
      </c>
      <c r="C2344" s="44" t="s">
        <v>1515</v>
      </c>
      <c r="D2344" s="45"/>
      <c r="E2344" s="33" t="str">
        <f>IF(D2344&gt;0,($N$2-Excel_BuiltIn__FilterDatabase__1[[#This Row],[Szül Év.Hó.Nap]])/365.25,"0")</f>
        <v>0</v>
      </c>
      <c r="F2344" s="40"/>
      <c r="G2344" s="34" t="str">
        <f>CONCATENATE(H2344,Excel_BuiltIn__FilterDatabase__1[[#This Row],[Felnőtt]],Excel_BuiltIn__FilterDatabase__1[[#This Row],[Senior]],Excel_BuiltIn__FilterDatabase__1[[#This Row],[Super.s]],L2344)</f>
        <v xml:space="preserve">Super.s </v>
      </c>
      <c r="H2344" s="34" t="str">
        <f>IF(L2344="Nő","",IF(Excel_BuiltIn__FilterDatabase__1[[#This Row],[Kor]]&gt;=1=AND(Excel_BuiltIn__FilterDatabase__1[[#This Row],[Kor]]&lt;18),"Junior ",""))</f>
        <v/>
      </c>
      <c r="I2344" s="34" t="str">
        <f>IF(L2344="Nő","",IF(Excel_BuiltIn__FilterDatabase__1[[#This Row],[Kor]]&gt;=18=AND(Excel_BuiltIn__FilterDatabase__1[[#This Row],[Kor]]&lt;=49),"Felnőtt ",""))</f>
        <v/>
      </c>
      <c r="J2344" s="34" t="str">
        <f>IF(L2344="Nő","",IF(Excel_BuiltIn__FilterDatabase__1[[#This Row],[Kor]]&gt;49=AND(Excel_BuiltIn__FilterDatabase__1[[#This Row],[Kor]]&lt;=59),"Senior ",""))</f>
        <v/>
      </c>
      <c r="K2344" s="34" t="str">
        <f>IF(L2344="Nő","",IF(Excel_BuiltIn__FilterDatabase__1[[#This Row],[Kor]]&gt;=60,"Super.s ",""))</f>
        <v xml:space="preserve">Super.s </v>
      </c>
      <c r="L2344" s="34" t="str">
        <f>IF(Excel_BuiltIn__FilterDatabase__1[[#This Row],[Nem]]="Nő","Lady","")</f>
        <v/>
      </c>
    </row>
    <row r="2345" spans="1:12" s="1" customFormat="1" ht="13.8">
      <c r="A2345" s="28">
        <v>7274</v>
      </c>
      <c r="B2345" s="28" t="s">
        <v>1974</v>
      </c>
      <c r="C2345" s="44" t="s">
        <v>942</v>
      </c>
      <c r="D2345" s="45"/>
      <c r="E2345" s="33" t="str">
        <f>IF(D2345&gt;0,($N$2-Excel_BuiltIn__FilterDatabase__1[[#This Row],[Szül Év.Hó.Nap]])/365.25,"0")</f>
        <v>0</v>
      </c>
      <c r="F2345" s="40"/>
      <c r="G2345" s="34" t="str">
        <f>CONCATENATE(H2345,Excel_BuiltIn__FilterDatabase__1[[#This Row],[Felnőtt]],Excel_BuiltIn__FilterDatabase__1[[#This Row],[Senior]],Excel_BuiltIn__FilterDatabase__1[[#This Row],[Super.s]],L2345)</f>
        <v xml:space="preserve">Super.s </v>
      </c>
      <c r="H2345" s="34" t="str">
        <f>IF(L2345="Nő","",IF(Excel_BuiltIn__FilterDatabase__1[[#This Row],[Kor]]&gt;=1=AND(Excel_BuiltIn__FilterDatabase__1[[#This Row],[Kor]]&lt;18),"Junior ",""))</f>
        <v/>
      </c>
      <c r="I2345" s="34" t="str">
        <f>IF(L2345="Nő","",IF(Excel_BuiltIn__FilterDatabase__1[[#This Row],[Kor]]&gt;=18=AND(Excel_BuiltIn__FilterDatabase__1[[#This Row],[Kor]]&lt;=49),"Felnőtt ",""))</f>
        <v/>
      </c>
      <c r="J2345" s="34" t="str">
        <f>IF(L2345="Nő","",IF(Excel_BuiltIn__FilterDatabase__1[[#This Row],[Kor]]&gt;49=AND(Excel_BuiltIn__FilterDatabase__1[[#This Row],[Kor]]&lt;=59),"Senior ",""))</f>
        <v/>
      </c>
      <c r="K2345" s="34" t="str">
        <f>IF(L2345="Nő","",IF(Excel_BuiltIn__FilterDatabase__1[[#This Row],[Kor]]&gt;=60,"Super.s ",""))</f>
        <v xml:space="preserve">Super.s </v>
      </c>
      <c r="L2345" s="34" t="str">
        <f>IF(Excel_BuiltIn__FilterDatabase__1[[#This Row],[Nem]]="Nő","Lady","")</f>
        <v/>
      </c>
    </row>
    <row r="2346" spans="1:12" s="1" customFormat="1" ht="27.6">
      <c r="A2346" s="28">
        <v>7276</v>
      </c>
      <c r="B2346" s="28" t="s">
        <v>2787</v>
      </c>
      <c r="C2346" s="44" t="s">
        <v>1146</v>
      </c>
      <c r="D2346" s="45"/>
      <c r="E2346" s="33" t="str">
        <f>IF(D2346&gt;0,($N$2-Excel_BuiltIn__FilterDatabase__1[[#This Row],[Szül Év.Hó.Nap]])/365.25,"0")</f>
        <v>0</v>
      </c>
      <c r="F2346" s="40"/>
      <c r="G2346" s="34" t="str">
        <f>CONCATENATE(H2346,Excel_BuiltIn__FilterDatabase__1[[#This Row],[Felnőtt]],Excel_BuiltIn__FilterDatabase__1[[#This Row],[Senior]],Excel_BuiltIn__FilterDatabase__1[[#This Row],[Super.s]],L2346)</f>
        <v xml:space="preserve">Super.s </v>
      </c>
      <c r="H2346" s="34" t="str">
        <f>IF(L2346="Nő","",IF(Excel_BuiltIn__FilterDatabase__1[[#This Row],[Kor]]&gt;=1=AND(Excel_BuiltIn__FilterDatabase__1[[#This Row],[Kor]]&lt;18),"Junior ",""))</f>
        <v/>
      </c>
      <c r="I2346" s="34" t="str">
        <f>IF(L2346="Nő","",IF(Excel_BuiltIn__FilterDatabase__1[[#This Row],[Kor]]&gt;=18=AND(Excel_BuiltIn__FilterDatabase__1[[#This Row],[Kor]]&lt;=49),"Felnőtt ",""))</f>
        <v/>
      </c>
      <c r="J2346" s="34" t="str">
        <f>IF(L2346="Nő","",IF(Excel_BuiltIn__FilterDatabase__1[[#This Row],[Kor]]&gt;49=AND(Excel_BuiltIn__FilterDatabase__1[[#This Row],[Kor]]&lt;=59),"Senior ",""))</f>
        <v/>
      </c>
      <c r="K2346" s="34" t="str">
        <f>IF(L2346="Nő","",IF(Excel_BuiltIn__FilterDatabase__1[[#This Row],[Kor]]&gt;=60,"Super.s ",""))</f>
        <v xml:space="preserve">Super.s </v>
      </c>
      <c r="L2346" s="34" t="str">
        <f>IF(Excel_BuiltIn__FilterDatabase__1[[#This Row],[Nem]]="Nő","Lady","")</f>
        <v/>
      </c>
    </row>
    <row r="2347" spans="1:12" s="1" customFormat="1" ht="27.6">
      <c r="A2347" s="28">
        <v>7277</v>
      </c>
      <c r="B2347" s="28" t="s">
        <v>2788</v>
      </c>
      <c r="C2347" s="44" t="s">
        <v>2707</v>
      </c>
      <c r="D2347" s="45"/>
      <c r="E2347" s="33" t="str">
        <f>IF(D2347&gt;0,($N$2-Excel_BuiltIn__FilterDatabase__1[[#This Row],[Szül Év.Hó.Nap]])/365.25,"0")</f>
        <v>0</v>
      </c>
      <c r="F2347" s="40"/>
      <c r="G2347" s="34" t="str">
        <f>CONCATENATE(H2347,Excel_BuiltIn__FilterDatabase__1[[#This Row],[Felnőtt]],Excel_BuiltIn__FilterDatabase__1[[#This Row],[Senior]],Excel_BuiltIn__FilterDatabase__1[[#This Row],[Super.s]],L2347)</f>
        <v xml:space="preserve">Super.s </v>
      </c>
      <c r="H2347" s="34" t="str">
        <f>IF(L2347="Nő","",IF(Excel_BuiltIn__FilterDatabase__1[[#This Row],[Kor]]&gt;=1=AND(Excel_BuiltIn__FilterDatabase__1[[#This Row],[Kor]]&lt;18),"Junior ",""))</f>
        <v/>
      </c>
      <c r="I2347" s="34" t="str">
        <f>IF(L2347="Nő","",IF(Excel_BuiltIn__FilterDatabase__1[[#This Row],[Kor]]&gt;=18=AND(Excel_BuiltIn__FilterDatabase__1[[#This Row],[Kor]]&lt;=49),"Felnőtt ",""))</f>
        <v/>
      </c>
      <c r="J2347" s="34" t="str">
        <f>IF(L2347="Nő","",IF(Excel_BuiltIn__FilterDatabase__1[[#This Row],[Kor]]&gt;49=AND(Excel_BuiltIn__FilterDatabase__1[[#This Row],[Kor]]&lt;=59),"Senior ",""))</f>
        <v/>
      </c>
      <c r="K2347" s="34" t="str">
        <f>IF(L2347="Nő","",IF(Excel_BuiltIn__FilterDatabase__1[[#This Row],[Kor]]&gt;=60,"Super.s ",""))</f>
        <v xml:space="preserve">Super.s </v>
      </c>
      <c r="L2347" s="34" t="str">
        <f>IF(Excel_BuiltIn__FilterDatabase__1[[#This Row],[Nem]]="Nő","Lady","")</f>
        <v/>
      </c>
    </row>
    <row r="2348" spans="1:12" s="1" customFormat="1" ht="13.8">
      <c r="A2348" s="28">
        <v>7283</v>
      </c>
      <c r="B2348" s="28" t="s">
        <v>2789</v>
      </c>
      <c r="C2348" s="44" t="s">
        <v>964</v>
      </c>
      <c r="D2348" s="45"/>
      <c r="E2348" s="33" t="str">
        <f>IF(D2348&gt;0,($N$2-Excel_BuiltIn__FilterDatabase__1[[#This Row],[Szül Év.Hó.Nap]])/365.25,"0")</f>
        <v>0</v>
      </c>
      <c r="F2348" s="40"/>
      <c r="G2348" s="34" t="str">
        <f>CONCATENATE(H2348,Excel_BuiltIn__FilterDatabase__1[[#This Row],[Felnőtt]],Excel_BuiltIn__FilterDatabase__1[[#This Row],[Senior]],Excel_BuiltIn__FilterDatabase__1[[#This Row],[Super.s]],L2348)</f>
        <v xml:space="preserve">Super.s </v>
      </c>
      <c r="H2348" s="34" t="str">
        <f>IF(L2348="Nő","",IF(Excel_BuiltIn__FilterDatabase__1[[#This Row],[Kor]]&gt;=1=AND(Excel_BuiltIn__FilterDatabase__1[[#This Row],[Kor]]&lt;18),"Junior ",""))</f>
        <v/>
      </c>
      <c r="I2348" s="34" t="str">
        <f>IF(L2348="Nő","",IF(Excel_BuiltIn__FilterDatabase__1[[#This Row],[Kor]]&gt;=18=AND(Excel_BuiltIn__FilterDatabase__1[[#This Row],[Kor]]&lt;=49),"Felnőtt ",""))</f>
        <v/>
      </c>
      <c r="J2348" s="34" t="str">
        <f>IF(L2348="Nő","",IF(Excel_BuiltIn__FilterDatabase__1[[#This Row],[Kor]]&gt;49=AND(Excel_BuiltIn__FilterDatabase__1[[#This Row],[Kor]]&lt;=59),"Senior ",""))</f>
        <v/>
      </c>
      <c r="K2348" s="34" t="str">
        <f>IF(L2348="Nő","",IF(Excel_BuiltIn__FilterDatabase__1[[#This Row],[Kor]]&gt;=60,"Super.s ",""))</f>
        <v xml:space="preserve">Super.s </v>
      </c>
      <c r="L2348" s="34" t="str">
        <f>IF(Excel_BuiltIn__FilterDatabase__1[[#This Row],[Nem]]="Nő","Lady","")</f>
        <v/>
      </c>
    </row>
    <row r="2349" spans="1:12" s="1" customFormat="1" ht="13.8">
      <c r="A2349" s="28">
        <v>7284</v>
      </c>
      <c r="B2349" s="28" t="s">
        <v>1975</v>
      </c>
      <c r="C2349" s="44" t="s">
        <v>964</v>
      </c>
      <c r="D2349" s="45"/>
      <c r="E2349" s="33" t="str">
        <f>IF(D2349&gt;0,($N$2-Excel_BuiltIn__FilterDatabase__1[[#This Row],[Szül Év.Hó.Nap]])/365.25,"0")</f>
        <v>0</v>
      </c>
      <c r="F2349" s="40"/>
      <c r="G2349" s="34" t="str">
        <f>CONCATENATE(H2349,Excel_BuiltIn__FilterDatabase__1[[#This Row],[Felnőtt]],Excel_BuiltIn__FilterDatabase__1[[#This Row],[Senior]],Excel_BuiltIn__FilterDatabase__1[[#This Row],[Super.s]],L2349)</f>
        <v xml:space="preserve">Super.s </v>
      </c>
      <c r="H2349" s="34" t="str">
        <f>IF(L2349="Nő","",IF(Excel_BuiltIn__FilterDatabase__1[[#This Row],[Kor]]&gt;=1=AND(Excel_BuiltIn__FilterDatabase__1[[#This Row],[Kor]]&lt;18),"Junior ",""))</f>
        <v/>
      </c>
      <c r="I2349" s="34" t="str">
        <f>IF(L2349="Nő","",IF(Excel_BuiltIn__FilterDatabase__1[[#This Row],[Kor]]&gt;=18=AND(Excel_BuiltIn__FilterDatabase__1[[#This Row],[Kor]]&lt;=49),"Felnőtt ",""))</f>
        <v/>
      </c>
      <c r="J2349" s="34" t="str">
        <f>IF(L2349="Nő","",IF(Excel_BuiltIn__FilterDatabase__1[[#This Row],[Kor]]&gt;49=AND(Excel_BuiltIn__FilterDatabase__1[[#This Row],[Kor]]&lt;=59),"Senior ",""))</f>
        <v/>
      </c>
      <c r="K2349" s="34" t="str">
        <f>IF(L2349="Nő","",IF(Excel_BuiltIn__FilterDatabase__1[[#This Row],[Kor]]&gt;=60,"Super.s ",""))</f>
        <v xml:space="preserve">Super.s </v>
      </c>
      <c r="L2349" s="34" t="str">
        <f>IF(Excel_BuiltIn__FilterDatabase__1[[#This Row],[Nem]]="Nő","Lady","")</f>
        <v/>
      </c>
    </row>
    <row r="2350" spans="1:12" s="1" customFormat="1" ht="13.8">
      <c r="A2350" s="28">
        <v>7288</v>
      </c>
      <c r="B2350" s="28" t="s">
        <v>1976</v>
      </c>
      <c r="C2350" s="44" t="s">
        <v>50</v>
      </c>
      <c r="D2350" s="45"/>
      <c r="E2350" s="33" t="str">
        <f>IF(D2350&gt;0,($N$2-Excel_BuiltIn__FilterDatabase__1[[#This Row],[Szül Év.Hó.Nap]])/365.25,"0")</f>
        <v>0</v>
      </c>
      <c r="F2350" s="40"/>
      <c r="G2350" s="34" t="str">
        <f>CONCATENATE(H2350,Excel_BuiltIn__FilterDatabase__1[[#This Row],[Felnőtt]],Excel_BuiltIn__FilterDatabase__1[[#This Row],[Senior]],Excel_BuiltIn__FilterDatabase__1[[#This Row],[Super.s]],L2350)</f>
        <v xml:space="preserve">Super.s </v>
      </c>
      <c r="H2350" s="34" t="str">
        <f>IF(L2350="Nő","",IF(Excel_BuiltIn__FilterDatabase__1[[#This Row],[Kor]]&gt;=1=AND(Excel_BuiltIn__FilterDatabase__1[[#This Row],[Kor]]&lt;18),"Junior ",""))</f>
        <v/>
      </c>
      <c r="I2350" s="34" t="str">
        <f>IF(L2350="Nő","",IF(Excel_BuiltIn__FilterDatabase__1[[#This Row],[Kor]]&gt;=18=AND(Excel_BuiltIn__FilterDatabase__1[[#This Row],[Kor]]&lt;=49),"Felnőtt ",""))</f>
        <v/>
      </c>
      <c r="J2350" s="34" t="str">
        <f>IF(L2350="Nő","",IF(Excel_BuiltIn__FilterDatabase__1[[#This Row],[Kor]]&gt;49=AND(Excel_BuiltIn__FilterDatabase__1[[#This Row],[Kor]]&lt;=59),"Senior ",""))</f>
        <v/>
      </c>
      <c r="K2350" s="34" t="str">
        <f>IF(L2350="Nő","",IF(Excel_BuiltIn__FilterDatabase__1[[#This Row],[Kor]]&gt;=60,"Super.s ",""))</f>
        <v xml:space="preserve">Super.s </v>
      </c>
      <c r="L2350" s="34" t="str">
        <f>IF(Excel_BuiltIn__FilterDatabase__1[[#This Row],[Nem]]="Nő","Lady","")</f>
        <v/>
      </c>
    </row>
    <row r="2351" spans="1:12" s="1" customFormat="1" ht="13.8">
      <c r="A2351" s="28">
        <v>7289</v>
      </c>
      <c r="B2351" s="28" t="s">
        <v>1977</v>
      </c>
      <c r="C2351" s="44" t="s">
        <v>1146</v>
      </c>
      <c r="D2351" s="45"/>
      <c r="E2351" s="33" t="str">
        <f>IF(D2351&gt;0,($N$2-Excel_BuiltIn__FilterDatabase__1[[#This Row],[Szül Év.Hó.Nap]])/365.25,"0")</f>
        <v>0</v>
      </c>
      <c r="F2351" s="40"/>
      <c r="G2351" s="34" t="str">
        <f>CONCATENATE(H2351,Excel_BuiltIn__FilterDatabase__1[[#This Row],[Felnőtt]],Excel_BuiltIn__FilterDatabase__1[[#This Row],[Senior]],Excel_BuiltIn__FilterDatabase__1[[#This Row],[Super.s]],L2351)</f>
        <v xml:space="preserve">Super.s </v>
      </c>
      <c r="H2351" s="34" t="str">
        <f>IF(L2351="Nő","",IF(Excel_BuiltIn__FilterDatabase__1[[#This Row],[Kor]]&gt;=1=AND(Excel_BuiltIn__FilterDatabase__1[[#This Row],[Kor]]&lt;18),"Junior ",""))</f>
        <v/>
      </c>
      <c r="I2351" s="34" t="str">
        <f>IF(L2351="Nő","",IF(Excel_BuiltIn__FilterDatabase__1[[#This Row],[Kor]]&gt;=18=AND(Excel_BuiltIn__FilterDatabase__1[[#This Row],[Kor]]&lt;=49),"Felnőtt ",""))</f>
        <v/>
      </c>
      <c r="J2351" s="34" t="str">
        <f>IF(L2351="Nő","",IF(Excel_BuiltIn__FilterDatabase__1[[#This Row],[Kor]]&gt;49=AND(Excel_BuiltIn__FilterDatabase__1[[#This Row],[Kor]]&lt;=59),"Senior ",""))</f>
        <v/>
      </c>
      <c r="K2351" s="34" t="str">
        <f>IF(L2351="Nő","",IF(Excel_BuiltIn__FilterDatabase__1[[#This Row],[Kor]]&gt;=60,"Super.s ",""))</f>
        <v xml:space="preserve">Super.s </v>
      </c>
      <c r="L2351" s="34" t="str">
        <f>IF(Excel_BuiltIn__FilterDatabase__1[[#This Row],[Nem]]="Nő","Lady","")</f>
        <v/>
      </c>
    </row>
    <row r="2352" spans="1:12" s="1" customFormat="1" ht="13.8">
      <c r="A2352" s="28">
        <v>7290</v>
      </c>
      <c r="B2352" s="28" t="s">
        <v>1978</v>
      </c>
      <c r="C2352" s="44" t="s">
        <v>985</v>
      </c>
      <c r="D2352" s="45"/>
      <c r="E2352" s="33" t="str">
        <f>IF(D2352&gt;0,($N$2-Excel_BuiltIn__FilterDatabase__1[[#This Row],[Szül Év.Hó.Nap]])/365.25,"0")</f>
        <v>0</v>
      </c>
      <c r="F2352" s="40"/>
      <c r="G2352" s="34" t="str">
        <f>CONCATENATE(H2352,Excel_BuiltIn__FilterDatabase__1[[#This Row],[Felnőtt]],Excel_BuiltIn__FilterDatabase__1[[#This Row],[Senior]],Excel_BuiltIn__FilterDatabase__1[[#This Row],[Super.s]],L2352)</f>
        <v xml:space="preserve">Super.s </v>
      </c>
      <c r="H2352" s="34" t="str">
        <f>IF(L2352="Nő","",IF(Excel_BuiltIn__FilterDatabase__1[[#This Row],[Kor]]&gt;=1=AND(Excel_BuiltIn__FilterDatabase__1[[#This Row],[Kor]]&lt;18),"Junior ",""))</f>
        <v/>
      </c>
      <c r="I2352" s="34" t="str">
        <f>IF(L2352="Nő","",IF(Excel_BuiltIn__FilterDatabase__1[[#This Row],[Kor]]&gt;=18=AND(Excel_BuiltIn__FilterDatabase__1[[#This Row],[Kor]]&lt;=49),"Felnőtt ",""))</f>
        <v/>
      </c>
      <c r="J2352" s="34" t="str">
        <f>IF(L2352="Nő","",IF(Excel_BuiltIn__FilterDatabase__1[[#This Row],[Kor]]&gt;49=AND(Excel_BuiltIn__FilterDatabase__1[[#This Row],[Kor]]&lt;=59),"Senior ",""))</f>
        <v/>
      </c>
      <c r="K2352" s="34" t="str">
        <f>IF(L2352="Nő","",IF(Excel_BuiltIn__FilterDatabase__1[[#This Row],[Kor]]&gt;=60,"Super.s ",""))</f>
        <v xml:space="preserve">Super.s </v>
      </c>
      <c r="L2352" s="34" t="str">
        <f>IF(Excel_BuiltIn__FilterDatabase__1[[#This Row],[Nem]]="Nő","Lady","")</f>
        <v/>
      </c>
    </row>
    <row r="2353" spans="1:12" s="1" customFormat="1" ht="13.8">
      <c r="A2353" s="28">
        <v>7292</v>
      </c>
      <c r="B2353" s="28" t="s">
        <v>1979</v>
      </c>
      <c r="C2353" s="44" t="s">
        <v>959</v>
      </c>
      <c r="D2353" s="45"/>
      <c r="E2353" s="33" t="str">
        <f>IF(D2353&gt;0,($N$2-Excel_BuiltIn__FilterDatabase__1[[#This Row],[Szül Év.Hó.Nap]])/365.25,"0")</f>
        <v>0</v>
      </c>
      <c r="F2353" s="40"/>
      <c r="G2353" s="34" t="str">
        <f>CONCATENATE(H2353,Excel_BuiltIn__FilterDatabase__1[[#This Row],[Felnőtt]],Excel_BuiltIn__FilterDatabase__1[[#This Row],[Senior]],Excel_BuiltIn__FilterDatabase__1[[#This Row],[Super.s]],L2353)</f>
        <v xml:space="preserve">Super.s </v>
      </c>
      <c r="H2353" s="34" t="str">
        <f>IF(L2353="Nő","",IF(Excel_BuiltIn__FilterDatabase__1[[#This Row],[Kor]]&gt;=1=AND(Excel_BuiltIn__FilterDatabase__1[[#This Row],[Kor]]&lt;18),"Junior ",""))</f>
        <v/>
      </c>
      <c r="I2353" s="34" t="str">
        <f>IF(L2353="Nő","",IF(Excel_BuiltIn__FilterDatabase__1[[#This Row],[Kor]]&gt;=18=AND(Excel_BuiltIn__FilterDatabase__1[[#This Row],[Kor]]&lt;=49),"Felnőtt ",""))</f>
        <v/>
      </c>
      <c r="J2353" s="34" t="str">
        <f>IF(L2353="Nő","",IF(Excel_BuiltIn__FilterDatabase__1[[#This Row],[Kor]]&gt;49=AND(Excel_BuiltIn__FilterDatabase__1[[#This Row],[Kor]]&lt;=59),"Senior ",""))</f>
        <v/>
      </c>
      <c r="K2353" s="34" t="str">
        <f>IF(L2353="Nő","",IF(Excel_BuiltIn__FilterDatabase__1[[#This Row],[Kor]]&gt;=60,"Super.s ",""))</f>
        <v xml:space="preserve">Super.s </v>
      </c>
      <c r="L2353" s="34" t="str">
        <f>IF(Excel_BuiltIn__FilterDatabase__1[[#This Row],[Nem]]="Nő","Lady","")</f>
        <v/>
      </c>
    </row>
    <row r="2354" spans="1:12" s="1" customFormat="1" ht="13.8">
      <c r="A2354" s="28">
        <v>7293</v>
      </c>
      <c r="B2354" s="28" t="s">
        <v>2219</v>
      </c>
      <c r="C2354" s="44" t="s">
        <v>959</v>
      </c>
      <c r="D2354" s="45"/>
      <c r="E2354" s="33" t="str">
        <f>IF(D2354&gt;0,($N$2-Excel_BuiltIn__FilterDatabase__1[[#This Row],[Szül Év.Hó.Nap]])/365.25,"0")</f>
        <v>0</v>
      </c>
      <c r="F2354" s="40"/>
      <c r="G2354" s="34" t="str">
        <f>CONCATENATE(H2354,Excel_BuiltIn__FilterDatabase__1[[#This Row],[Felnőtt]],Excel_BuiltIn__FilterDatabase__1[[#This Row],[Senior]],Excel_BuiltIn__FilterDatabase__1[[#This Row],[Super.s]],L2354)</f>
        <v xml:space="preserve">Super.s </v>
      </c>
      <c r="H2354" s="34" t="str">
        <f>IF(L2354="Nő","",IF(Excel_BuiltIn__FilterDatabase__1[[#This Row],[Kor]]&gt;=1=AND(Excel_BuiltIn__FilterDatabase__1[[#This Row],[Kor]]&lt;18),"Junior ",""))</f>
        <v/>
      </c>
      <c r="I2354" s="34" t="str">
        <f>IF(L2354="Nő","",IF(Excel_BuiltIn__FilterDatabase__1[[#This Row],[Kor]]&gt;=18=AND(Excel_BuiltIn__FilterDatabase__1[[#This Row],[Kor]]&lt;=49),"Felnőtt ",""))</f>
        <v/>
      </c>
      <c r="J2354" s="34" t="str">
        <f>IF(L2354="Nő","",IF(Excel_BuiltIn__FilterDatabase__1[[#This Row],[Kor]]&gt;49=AND(Excel_BuiltIn__FilterDatabase__1[[#This Row],[Kor]]&lt;=59),"Senior ",""))</f>
        <v/>
      </c>
      <c r="K2354" s="34" t="str">
        <f>IF(L2354="Nő","",IF(Excel_BuiltIn__FilterDatabase__1[[#This Row],[Kor]]&gt;=60,"Super.s ",""))</f>
        <v xml:space="preserve">Super.s </v>
      </c>
      <c r="L2354" s="34" t="str">
        <f>IF(Excel_BuiltIn__FilterDatabase__1[[#This Row],[Nem]]="Nő","Lady","")</f>
        <v/>
      </c>
    </row>
    <row r="2355" spans="1:12" s="1" customFormat="1" ht="13.8">
      <c r="A2355" s="28">
        <v>7295</v>
      </c>
      <c r="B2355" s="28" t="s">
        <v>1980</v>
      </c>
      <c r="C2355" s="44" t="s">
        <v>949</v>
      </c>
      <c r="D2355" s="45"/>
      <c r="E2355" s="33" t="str">
        <f>IF(D2355&gt;0,($N$2-Excel_BuiltIn__FilterDatabase__1[[#This Row],[Szül Év.Hó.Nap]])/365.25,"0")</f>
        <v>0</v>
      </c>
      <c r="F2355" s="40"/>
      <c r="G2355" s="34" t="str">
        <f>CONCATENATE(H2355,Excel_BuiltIn__FilterDatabase__1[[#This Row],[Felnőtt]],Excel_BuiltIn__FilterDatabase__1[[#This Row],[Senior]],Excel_BuiltIn__FilterDatabase__1[[#This Row],[Super.s]],L2355)</f>
        <v xml:space="preserve">Super.s </v>
      </c>
      <c r="H2355" s="34" t="str">
        <f>IF(L2355="Nő","",IF(Excel_BuiltIn__FilterDatabase__1[[#This Row],[Kor]]&gt;=1=AND(Excel_BuiltIn__FilterDatabase__1[[#This Row],[Kor]]&lt;18),"Junior ",""))</f>
        <v/>
      </c>
      <c r="I2355" s="34" t="str">
        <f>IF(L2355="Nő","",IF(Excel_BuiltIn__FilterDatabase__1[[#This Row],[Kor]]&gt;=18=AND(Excel_BuiltIn__FilterDatabase__1[[#This Row],[Kor]]&lt;=49),"Felnőtt ",""))</f>
        <v/>
      </c>
      <c r="J2355" s="34" t="str">
        <f>IF(L2355="Nő","",IF(Excel_BuiltIn__FilterDatabase__1[[#This Row],[Kor]]&gt;49=AND(Excel_BuiltIn__FilterDatabase__1[[#This Row],[Kor]]&lt;=59),"Senior ",""))</f>
        <v/>
      </c>
      <c r="K2355" s="34" t="str">
        <f>IF(L2355="Nő","",IF(Excel_BuiltIn__FilterDatabase__1[[#This Row],[Kor]]&gt;=60,"Super.s ",""))</f>
        <v xml:space="preserve">Super.s </v>
      </c>
      <c r="L2355" s="34" t="str">
        <f>IF(Excel_BuiltIn__FilterDatabase__1[[#This Row],[Nem]]="Nő","Lady","")</f>
        <v/>
      </c>
    </row>
    <row r="2356" spans="1:12" s="1" customFormat="1" ht="13.8">
      <c r="A2356" s="28">
        <v>7296</v>
      </c>
      <c r="B2356" s="28" t="s">
        <v>1981</v>
      </c>
      <c r="C2356" s="44" t="s">
        <v>964</v>
      </c>
      <c r="D2356" s="45"/>
      <c r="E2356" s="33" t="str">
        <f>IF(D2356&gt;0,($N$2-Excel_BuiltIn__FilterDatabase__1[[#This Row],[Szül Év.Hó.Nap]])/365.25,"0")</f>
        <v>0</v>
      </c>
      <c r="F2356" s="40"/>
      <c r="G2356" s="34" t="str">
        <f>CONCATENATE(H2356,Excel_BuiltIn__FilterDatabase__1[[#This Row],[Felnőtt]],Excel_BuiltIn__FilterDatabase__1[[#This Row],[Senior]],Excel_BuiltIn__FilterDatabase__1[[#This Row],[Super.s]],L2356)</f>
        <v xml:space="preserve">Super.s </v>
      </c>
      <c r="H2356" s="34" t="str">
        <f>IF(L2356="Nő","",IF(Excel_BuiltIn__FilterDatabase__1[[#This Row],[Kor]]&gt;=1=AND(Excel_BuiltIn__FilterDatabase__1[[#This Row],[Kor]]&lt;18),"Junior ",""))</f>
        <v/>
      </c>
      <c r="I2356" s="34" t="str">
        <f>IF(L2356="Nő","",IF(Excel_BuiltIn__FilterDatabase__1[[#This Row],[Kor]]&gt;=18=AND(Excel_BuiltIn__FilterDatabase__1[[#This Row],[Kor]]&lt;=49),"Felnőtt ",""))</f>
        <v/>
      </c>
      <c r="J2356" s="34" t="str">
        <f>IF(L2356="Nő","",IF(Excel_BuiltIn__FilterDatabase__1[[#This Row],[Kor]]&gt;49=AND(Excel_BuiltIn__FilterDatabase__1[[#This Row],[Kor]]&lt;=59),"Senior ",""))</f>
        <v/>
      </c>
      <c r="K2356" s="34" t="str">
        <f>IF(L2356="Nő","",IF(Excel_BuiltIn__FilterDatabase__1[[#This Row],[Kor]]&gt;=60,"Super.s ",""))</f>
        <v xml:space="preserve">Super.s </v>
      </c>
      <c r="L2356" s="34" t="str">
        <f>IF(Excel_BuiltIn__FilterDatabase__1[[#This Row],[Nem]]="Nő","Lady","")</f>
        <v/>
      </c>
    </row>
    <row r="2357" spans="1:12" s="1" customFormat="1" ht="13.8">
      <c r="A2357" s="28">
        <v>7297</v>
      </c>
      <c r="B2357" s="28" t="s">
        <v>2220</v>
      </c>
      <c r="C2357" s="44" t="s">
        <v>2707</v>
      </c>
      <c r="D2357" s="45"/>
      <c r="E2357" s="33" t="str">
        <f>IF(D2357&gt;0,($N$2-Excel_BuiltIn__FilterDatabase__1[[#This Row],[Szül Év.Hó.Nap]])/365.25,"0")</f>
        <v>0</v>
      </c>
      <c r="F2357" s="40"/>
      <c r="G2357" s="34" t="str">
        <f>CONCATENATE(H2357,Excel_BuiltIn__FilterDatabase__1[[#This Row],[Felnőtt]],Excel_BuiltIn__FilterDatabase__1[[#This Row],[Senior]],Excel_BuiltIn__FilterDatabase__1[[#This Row],[Super.s]],L2357)</f>
        <v xml:space="preserve">Super.s </v>
      </c>
      <c r="H2357" s="34" t="str">
        <f>IF(L2357="Nő","",IF(Excel_BuiltIn__FilterDatabase__1[[#This Row],[Kor]]&gt;=1=AND(Excel_BuiltIn__FilterDatabase__1[[#This Row],[Kor]]&lt;18),"Junior ",""))</f>
        <v/>
      </c>
      <c r="I2357" s="34" t="str">
        <f>IF(L2357="Nő","",IF(Excel_BuiltIn__FilterDatabase__1[[#This Row],[Kor]]&gt;=18=AND(Excel_BuiltIn__FilterDatabase__1[[#This Row],[Kor]]&lt;=49),"Felnőtt ",""))</f>
        <v/>
      </c>
      <c r="J2357" s="34" t="str">
        <f>IF(L2357="Nő","",IF(Excel_BuiltIn__FilterDatabase__1[[#This Row],[Kor]]&gt;49=AND(Excel_BuiltIn__FilterDatabase__1[[#This Row],[Kor]]&lt;=59),"Senior ",""))</f>
        <v/>
      </c>
      <c r="K2357" s="34" t="str">
        <f>IF(L2357="Nő","",IF(Excel_BuiltIn__FilterDatabase__1[[#This Row],[Kor]]&gt;=60,"Super.s ",""))</f>
        <v xml:space="preserve">Super.s </v>
      </c>
      <c r="L2357" s="34" t="str">
        <f>IF(Excel_BuiltIn__FilterDatabase__1[[#This Row],[Nem]]="Nő","Lady","")</f>
        <v/>
      </c>
    </row>
    <row r="2358" spans="1:12" s="1" customFormat="1" ht="13.8">
      <c r="A2358" s="28">
        <v>7303</v>
      </c>
      <c r="B2358" s="28" t="s">
        <v>1982</v>
      </c>
      <c r="C2358" s="44" t="s">
        <v>942</v>
      </c>
      <c r="D2358" s="45"/>
      <c r="E2358" s="33" t="str">
        <f>IF(D2358&gt;0,($N$2-Excel_BuiltIn__FilterDatabase__1[[#This Row],[Szül Év.Hó.Nap]])/365.25,"0")</f>
        <v>0</v>
      </c>
      <c r="F2358" s="40"/>
      <c r="G2358" s="34" t="str">
        <f>CONCATENATE(H2358,Excel_BuiltIn__FilterDatabase__1[[#This Row],[Felnőtt]],Excel_BuiltIn__FilterDatabase__1[[#This Row],[Senior]],Excel_BuiltIn__FilterDatabase__1[[#This Row],[Super.s]],L2358)</f>
        <v xml:space="preserve">Super.s </v>
      </c>
      <c r="H2358" s="34" t="str">
        <f>IF(L2358="Nő","",IF(Excel_BuiltIn__FilterDatabase__1[[#This Row],[Kor]]&gt;=1=AND(Excel_BuiltIn__FilterDatabase__1[[#This Row],[Kor]]&lt;18),"Junior ",""))</f>
        <v/>
      </c>
      <c r="I2358" s="34" t="str">
        <f>IF(L2358="Nő","",IF(Excel_BuiltIn__FilterDatabase__1[[#This Row],[Kor]]&gt;=18=AND(Excel_BuiltIn__FilterDatabase__1[[#This Row],[Kor]]&lt;=49),"Felnőtt ",""))</f>
        <v/>
      </c>
      <c r="J2358" s="34" t="str">
        <f>IF(L2358="Nő","",IF(Excel_BuiltIn__FilterDatabase__1[[#This Row],[Kor]]&gt;49=AND(Excel_BuiltIn__FilterDatabase__1[[#This Row],[Kor]]&lt;=59),"Senior ",""))</f>
        <v/>
      </c>
      <c r="K2358" s="34" t="str">
        <f>IF(L2358="Nő","",IF(Excel_BuiltIn__FilterDatabase__1[[#This Row],[Kor]]&gt;=60,"Super.s ",""))</f>
        <v xml:space="preserve">Super.s </v>
      </c>
      <c r="L2358" s="34" t="str">
        <f>IF(Excel_BuiltIn__FilterDatabase__1[[#This Row],[Nem]]="Nő","Lady","")</f>
        <v/>
      </c>
    </row>
    <row r="2359" spans="1:12" s="1" customFormat="1" ht="13.8">
      <c r="A2359" s="28">
        <v>7304</v>
      </c>
      <c r="B2359" s="28" t="s">
        <v>1983</v>
      </c>
      <c r="C2359" s="44" t="s">
        <v>942</v>
      </c>
      <c r="D2359" s="45"/>
      <c r="E2359" s="33" t="str">
        <f>IF(D2359&gt;0,($N$2-Excel_BuiltIn__FilterDatabase__1[[#This Row],[Szül Év.Hó.Nap]])/365.25,"0")</f>
        <v>0</v>
      </c>
      <c r="F2359" s="40"/>
      <c r="G2359" s="34" t="str">
        <f>CONCATENATE(H2359,Excel_BuiltIn__FilterDatabase__1[[#This Row],[Felnőtt]],Excel_BuiltIn__FilterDatabase__1[[#This Row],[Senior]],Excel_BuiltIn__FilterDatabase__1[[#This Row],[Super.s]],L2359)</f>
        <v xml:space="preserve">Super.s </v>
      </c>
      <c r="H2359" s="34" t="str">
        <f>IF(L2359="Nő","",IF(Excel_BuiltIn__FilterDatabase__1[[#This Row],[Kor]]&gt;=1=AND(Excel_BuiltIn__FilterDatabase__1[[#This Row],[Kor]]&lt;18),"Junior ",""))</f>
        <v/>
      </c>
      <c r="I2359" s="34" t="str">
        <f>IF(L2359="Nő","",IF(Excel_BuiltIn__FilterDatabase__1[[#This Row],[Kor]]&gt;=18=AND(Excel_BuiltIn__FilterDatabase__1[[#This Row],[Kor]]&lt;=49),"Felnőtt ",""))</f>
        <v/>
      </c>
      <c r="J2359" s="34" t="str">
        <f>IF(L2359="Nő","",IF(Excel_BuiltIn__FilterDatabase__1[[#This Row],[Kor]]&gt;49=AND(Excel_BuiltIn__FilterDatabase__1[[#This Row],[Kor]]&lt;=59),"Senior ",""))</f>
        <v/>
      </c>
      <c r="K2359" s="34" t="str">
        <f>IF(L2359="Nő","",IF(Excel_BuiltIn__FilterDatabase__1[[#This Row],[Kor]]&gt;=60,"Super.s ",""))</f>
        <v xml:space="preserve">Super.s </v>
      </c>
      <c r="L2359" s="34" t="str">
        <f>IF(Excel_BuiltIn__FilterDatabase__1[[#This Row],[Nem]]="Nő","Lady","")</f>
        <v/>
      </c>
    </row>
    <row r="2360" spans="1:12" s="1" customFormat="1" ht="13.8">
      <c r="A2360" s="28">
        <v>7310</v>
      </c>
      <c r="B2360" s="28" t="s">
        <v>1984</v>
      </c>
      <c r="C2360" s="44" t="s">
        <v>1016</v>
      </c>
      <c r="D2360" s="45"/>
      <c r="E2360" s="33" t="str">
        <f>IF(D2360&gt;0,($N$2-Excel_BuiltIn__FilterDatabase__1[[#This Row],[Szül Év.Hó.Nap]])/365.25,"0")</f>
        <v>0</v>
      </c>
      <c r="F2360" s="40"/>
      <c r="G2360" s="34" t="str">
        <f>CONCATENATE(H2360,Excel_BuiltIn__FilterDatabase__1[[#This Row],[Felnőtt]],Excel_BuiltIn__FilterDatabase__1[[#This Row],[Senior]],Excel_BuiltIn__FilterDatabase__1[[#This Row],[Super.s]],L2360)</f>
        <v xml:space="preserve">Super.s </v>
      </c>
      <c r="H2360" s="34" t="str">
        <f>IF(L2360="Nő","",IF(Excel_BuiltIn__FilterDatabase__1[[#This Row],[Kor]]&gt;=1=AND(Excel_BuiltIn__FilterDatabase__1[[#This Row],[Kor]]&lt;18),"Junior ",""))</f>
        <v/>
      </c>
      <c r="I2360" s="34" t="str">
        <f>IF(L2360="Nő","",IF(Excel_BuiltIn__FilterDatabase__1[[#This Row],[Kor]]&gt;=18=AND(Excel_BuiltIn__FilterDatabase__1[[#This Row],[Kor]]&lt;=49),"Felnőtt ",""))</f>
        <v/>
      </c>
      <c r="J2360" s="34" t="str">
        <f>IF(L2360="Nő","",IF(Excel_BuiltIn__FilterDatabase__1[[#This Row],[Kor]]&gt;49=AND(Excel_BuiltIn__FilterDatabase__1[[#This Row],[Kor]]&lt;=59),"Senior ",""))</f>
        <v/>
      </c>
      <c r="K2360" s="34" t="str">
        <f>IF(L2360="Nő","",IF(Excel_BuiltIn__FilterDatabase__1[[#This Row],[Kor]]&gt;=60,"Super.s ",""))</f>
        <v xml:space="preserve">Super.s </v>
      </c>
      <c r="L2360" s="34" t="str">
        <f>IF(Excel_BuiltIn__FilterDatabase__1[[#This Row],[Nem]]="Nő","Lady","")</f>
        <v/>
      </c>
    </row>
    <row r="2361" spans="1:12" s="1" customFormat="1" ht="13.8">
      <c r="A2361" s="28">
        <v>7314</v>
      </c>
      <c r="B2361" s="28" t="s">
        <v>1985</v>
      </c>
      <c r="C2361" s="44" t="s">
        <v>640</v>
      </c>
      <c r="D2361" s="45"/>
      <c r="E2361" s="33" t="str">
        <f>IF(D2361&gt;0,($N$2-Excel_BuiltIn__FilterDatabase__1[[#This Row],[Szül Év.Hó.Nap]])/365.25,"0")</f>
        <v>0</v>
      </c>
      <c r="F2361" s="40"/>
      <c r="G2361" s="34" t="str">
        <f>CONCATENATE(H2361,Excel_BuiltIn__FilterDatabase__1[[#This Row],[Felnőtt]],Excel_BuiltIn__FilterDatabase__1[[#This Row],[Senior]],Excel_BuiltIn__FilterDatabase__1[[#This Row],[Super.s]],L2361)</f>
        <v xml:space="preserve">Super.s </v>
      </c>
      <c r="H2361" s="34" t="str">
        <f>IF(L2361="Nő","",IF(Excel_BuiltIn__FilterDatabase__1[[#This Row],[Kor]]&gt;=1=AND(Excel_BuiltIn__FilterDatabase__1[[#This Row],[Kor]]&lt;18),"Junior ",""))</f>
        <v/>
      </c>
      <c r="I2361" s="34" t="str">
        <f>IF(L2361="Nő","",IF(Excel_BuiltIn__FilterDatabase__1[[#This Row],[Kor]]&gt;=18=AND(Excel_BuiltIn__FilterDatabase__1[[#This Row],[Kor]]&lt;=49),"Felnőtt ",""))</f>
        <v/>
      </c>
      <c r="J2361" s="34" t="str">
        <f>IF(L2361="Nő","",IF(Excel_BuiltIn__FilterDatabase__1[[#This Row],[Kor]]&gt;49=AND(Excel_BuiltIn__FilterDatabase__1[[#This Row],[Kor]]&lt;=59),"Senior ",""))</f>
        <v/>
      </c>
      <c r="K2361" s="34" t="str">
        <f>IF(L2361="Nő","",IF(Excel_BuiltIn__FilterDatabase__1[[#This Row],[Kor]]&gt;=60,"Super.s ",""))</f>
        <v xml:space="preserve">Super.s </v>
      </c>
      <c r="L2361" s="34" t="str">
        <f>IF(Excel_BuiltIn__FilterDatabase__1[[#This Row],[Nem]]="Nő","Lady","")</f>
        <v/>
      </c>
    </row>
    <row r="2362" spans="1:12" s="1" customFormat="1" ht="13.8">
      <c r="A2362" s="28">
        <v>7317</v>
      </c>
      <c r="B2362" s="28" t="s">
        <v>1986</v>
      </c>
      <c r="C2362" s="44" t="s">
        <v>451</v>
      </c>
      <c r="D2362" s="45"/>
      <c r="E2362" s="33" t="str">
        <f>IF(D2362&gt;0,($N$2-Excel_BuiltIn__FilterDatabase__1[[#This Row],[Szül Év.Hó.Nap]])/365.25,"0")</f>
        <v>0</v>
      </c>
      <c r="F2362" s="40"/>
      <c r="G2362" s="34" t="str">
        <f>CONCATENATE(H2362,Excel_BuiltIn__FilterDatabase__1[[#This Row],[Felnőtt]],Excel_BuiltIn__FilterDatabase__1[[#This Row],[Senior]],Excel_BuiltIn__FilterDatabase__1[[#This Row],[Super.s]],L2362)</f>
        <v xml:space="preserve">Super.s </v>
      </c>
      <c r="H2362" s="34" t="str">
        <f>IF(L2362="Nő","",IF(Excel_BuiltIn__FilterDatabase__1[[#This Row],[Kor]]&gt;=1=AND(Excel_BuiltIn__FilterDatabase__1[[#This Row],[Kor]]&lt;18),"Junior ",""))</f>
        <v/>
      </c>
      <c r="I2362" s="34" t="str">
        <f>IF(L2362="Nő","",IF(Excel_BuiltIn__FilterDatabase__1[[#This Row],[Kor]]&gt;=18=AND(Excel_BuiltIn__FilterDatabase__1[[#This Row],[Kor]]&lt;=49),"Felnőtt ",""))</f>
        <v/>
      </c>
      <c r="J2362" s="34" t="str">
        <f>IF(L2362="Nő","",IF(Excel_BuiltIn__FilterDatabase__1[[#This Row],[Kor]]&gt;49=AND(Excel_BuiltIn__FilterDatabase__1[[#This Row],[Kor]]&lt;=59),"Senior ",""))</f>
        <v/>
      </c>
      <c r="K2362" s="34" t="str">
        <f>IF(L2362="Nő","",IF(Excel_BuiltIn__FilterDatabase__1[[#This Row],[Kor]]&gt;=60,"Super.s ",""))</f>
        <v xml:space="preserve">Super.s </v>
      </c>
      <c r="L2362" s="34" t="str">
        <f>IF(Excel_BuiltIn__FilterDatabase__1[[#This Row],[Nem]]="Nő","Lady","")</f>
        <v/>
      </c>
    </row>
    <row r="2363" spans="1:12" s="1" customFormat="1" ht="13.8">
      <c r="A2363" s="28">
        <v>7318</v>
      </c>
      <c r="B2363" s="28" t="s">
        <v>1987</v>
      </c>
      <c r="C2363" s="44" t="s">
        <v>1020</v>
      </c>
      <c r="D2363" s="45"/>
      <c r="E2363" s="33" t="str">
        <f>IF(D2363&gt;0,($N$2-Excel_BuiltIn__FilterDatabase__1[[#This Row],[Szül Év.Hó.Nap]])/365.25,"0")</f>
        <v>0</v>
      </c>
      <c r="F2363" s="40"/>
      <c r="G2363" s="34" t="str">
        <f>CONCATENATE(H2363,Excel_BuiltIn__FilterDatabase__1[[#This Row],[Felnőtt]],Excel_BuiltIn__FilterDatabase__1[[#This Row],[Senior]],Excel_BuiltIn__FilterDatabase__1[[#This Row],[Super.s]],L2363)</f>
        <v xml:space="preserve">Super.s </v>
      </c>
      <c r="H2363" s="34" t="str">
        <f>IF(L2363="Nő","",IF(Excel_BuiltIn__FilterDatabase__1[[#This Row],[Kor]]&gt;=1=AND(Excel_BuiltIn__FilterDatabase__1[[#This Row],[Kor]]&lt;18),"Junior ",""))</f>
        <v/>
      </c>
      <c r="I2363" s="34" t="str">
        <f>IF(L2363="Nő","",IF(Excel_BuiltIn__FilterDatabase__1[[#This Row],[Kor]]&gt;=18=AND(Excel_BuiltIn__FilterDatabase__1[[#This Row],[Kor]]&lt;=49),"Felnőtt ",""))</f>
        <v/>
      </c>
      <c r="J2363" s="34" t="str">
        <f>IF(L2363="Nő","",IF(Excel_BuiltIn__FilterDatabase__1[[#This Row],[Kor]]&gt;49=AND(Excel_BuiltIn__FilterDatabase__1[[#This Row],[Kor]]&lt;=59),"Senior ",""))</f>
        <v/>
      </c>
      <c r="K2363" s="34" t="str">
        <f>IF(L2363="Nő","",IF(Excel_BuiltIn__FilterDatabase__1[[#This Row],[Kor]]&gt;=60,"Super.s ",""))</f>
        <v xml:space="preserve">Super.s </v>
      </c>
      <c r="L2363" s="34" t="str">
        <f>IF(Excel_BuiltIn__FilterDatabase__1[[#This Row],[Nem]]="Nő","Lady","")</f>
        <v/>
      </c>
    </row>
    <row r="2364" spans="1:12" s="1" customFormat="1" ht="27.6">
      <c r="A2364" s="28">
        <v>7325</v>
      </c>
      <c r="B2364" s="28" t="s">
        <v>1988</v>
      </c>
      <c r="C2364" s="44" t="s">
        <v>951</v>
      </c>
      <c r="D2364" s="45"/>
      <c r="E2364" s="33" t="str">
        <f>IF(D2364&gt;0,($N$2-Excel_BuiltIn__FilterDatabase__1[[#This Row],[Szül Év.Hó.Nap]])/365.25,"0")</f>
        <v>0</v>
      </c>
      <c r="F2364" s="40"/>
      <c r="G2364" s="34" t="str">
        <f>CONCATENATE(H2364,Excel_BuiltIn__FilterDatabase__1[[#This Row],[Felnőtt]],Excel_BuiltIn__FilterDatabase__1[[#This Row],[Senior]],Excel_BuiltIn__FilterDatabase__1[[#This Row],[Super.s]],L2364)</f>
        <v xml:space="preserve">Super.s </v>
      </c>
      <c r="H2364" s="34" t="str">
        <f>IF(L2364="Nő","",IF(Excel_BuiltIn__FilterDatabase__1[[#This Row],[Kor]]&gt;=1=AND(Excel_BuiltIn__FilterDatabase__1[[#This Row],[Kor]]&lt;18),"Junior ",""))</f>
        <v/>
      </c>
      <c r="I2364" s="34" t="str">
        <f>IF(L2364="Nő","",IF(Excel_BuiltIn__FilterDatabase__1[[#This Row],[Kor]]&gt;=18=AND(Excel_BuiltIn__FilterDatabase__1[[#This Row],[Kor]]&lt;=49),"Felnőtt ",""))</f>
        <v/>
      </c>
      <c r="J2364" s="34" t="str">
        <f>IF(L2364="Nő","",IF(Excel_BuiltIn__FilterDatabase__1[[#This Row],[Kor]]&gt;49=AND(Excel_BuiltIn__FilterDatabase__1[[#This Row],[Kor]]&lt;=59),"Senior ",""))</f>
        <v/>
      </c>
      <c r="K2364" s="34" t="str">
        <f>IF(L2364="Nő","",IF(Excel_BuiltIn__FilterDatabase__1[[#This Row],[Kor]]&gt;=60,"Super.s ",""))</f>
        <v xml:space="preserve">Super.s </v>
      </c>
      <c r="L2364" s="34" t="str">
        <f>IF(Excel_BuiltIn__FilterDatabase__1[[#This Row],[Nem]]="Nő","Lady","")</f>
        <v/>
      </c>
    </row>
    <row r="2365" spans="1:12" s="1" customFormat="1" ht="13.8">
      <c r="A2365" s="28">
        <v>7327</v>
      </c>
      <c r="B2365" s="28" t="s">
        <v>1989</v>
      </c>
      <c r="C2365" s="44" t="s">
        <v>589</v>
      </c>
      <c r="D2365" s="45"/>
      <c r="E2365" s="33" t="str">
        <f>IF(D2365&gt;0,($N$2-Excel_BuiltIn__FilterDatabase__1[[#This Row],[Szül Év.Hó.Nap]])/365.25,"0")</f>
        <v>0</v>
      </c>
      <c r="F2365" s="40"/>
      <c r="G2365" s="34" t="str">
        <f>CONCATENATE(H2365,Excel_BuiltIn__FilterDatabase__1[[#This Row],[Felnőtt]],Excel_BuiltIn__FilterDatabase__1[[#This Row],[Senior]],Excel_BuiltIn__FilterDatabase__1[[#This Row],[Super.s]],L2365)</f>
        <v xml:space="preserve">Super.s </v>
      </c>
      <c r="H2365" s="34" t="str">
        <f>IF(L2365="Nő","",IF(Excel_BuiltIn__FilterDatabase__1[[#This Row],[Kor]]&gt;=1=AND(Excel_BuiltIn__FilterDatabase__1[[#This Row],[Kor]]&lt;18),"Junior ",""))</f>
        <v/>
      </c>
      <c r="I2365" s="34" t="str">
        <f>IF(L2365="Nő","",IF(Excel_BuiltIn__FilterDatabase__1[[#This Row],[Kor]]&gt;=18=AND(Excel_BuiltIn__FilterDatabase__1[[#This Row],[Kor]]&lt;=49),"Felnőtt ",""))</f>
        <v/>
      </c>
      <c r="J2365" s="34" t="str">
        <f>IF(L2365="Nő","",IF(Excel_BuiltIn__FilterDatabase__1[[#This Row],[Kor]]&gt;49=AND(Excel_BuiltIn__FilterDatabase__1[[#This Row],[Kor]]&lt;=59),"Senior ",""))</f>
        <v/>
      </c>
      <c r="K2365" s="34" t="str">
        <f>IF(L2365="Nő","",IF(Excel_BuiltIn__FilterDatabase__1[[#This Row],[Kor]]&gt;=60,"Super.s ",""))</f>
        <v xml:space="preserve">Super.s </v>
      </c>
      <c r="L2365" s="34" t="str">
        <f>IF(Excel_BuiltIn__FilterDatabase__1[[#This Row],[Nem]]="Nő","Lady","")</f>
        <v/>
      </c>
    </row>
    <row r="2366" spans="1:12" s="1" customFormat="1" ht="13.8">
      <c r="A2366" s="28">
        <v>7328</v>
      </c>
      <c r="B2366" s="28" t="s">
        <v>1990</v>
      </c>
      <c r="C2366" s="44" t="s">
        <v>1515</v>
      </c>
      <c r="D2366" s="45"/>
      <c r="E2366" s="33" t="str">
        <f>IF(D2366&gt;0,($N$2-Excel_BuiltIn__FilterDatabase__1[[#This Row],[Szül Év.Hó.Nap]])/365.25,"0")</f>
        <v>0</v>
      </c>
      <c r="F2366" s="40"/>
      <c r="G2366" s="34" t="str">
        <f>CONCATENATE(H2366,Excel_BuiltIn__FilterDatabase__1[[#This Row],[Felnőtt]],Excel_BuiltIn__FilterDatabase__1[[#This Row],[Senior]],Excel_BuiltIn__FilterDatabase__1[[#This Row],[Super.s]],L2366)</f>
        <v xml:space="preserve">Super.s </v>
      </c>
      <c r="H2366" s="34" t="str">
        <f>IF(L2366="Nő","",IF(Excel_BuiltIn__FilterDatabase__1[[#This Row],[Kor]]&gt;=1=AND(Excel_BuiltIn__FilterDatabase__1[[#This Row],[Kor]]&lt;18),"Junior ",""))</f>
        <v/>
      </c>
      <c r="I2366" s="34" t="str">
        <f>IF(L2366="Nő","",IF(Excel_BuiltIn__FilterDatabase__1[[#This Row],[Kor]]&gt;=18=AND(Excel_BuiltIn__FilterDatabase__1[[#This Row],[Kor]]&lt;=49),"Felnőtt ",""))</f>
        <v/>
      </c>
      <c r="J2366" s="34" t="str">
        <f>IF(L2366="Nő","",IF(Excel_BuiltIn__FilterDatabase__1[[#This Row],[Kor]]&gt;49=AND(Excel_BuiltIn__FilterDatabase__1[[#This Row],[Kor]]&lt;=59),"Senior ",""))</f>
        <v/>
      </c>
      <c r="K2366" s="34" t="str">
        <f>IF(L2366="Nő","",IF(Excel_BuiltIn__FilterDatabase__1[[#This Row],[Kor]]&gt;=60,"Super.s ",""))</f>
        <v xml:space="preserve">Super.s </v>
      </c>
      <c r="L2366" s="34" t="str">
        <f>IF(Excel_BuiltIn__FilterDatabase__1[[#This Row],[Nem]]="Nő","Lady","")</f>
        <v/>
      </c>
    </row>
    <row r="2367" spans="1:12" s="1" customFormat="1" ht="13.8">
      <c r="A2367" s="28">
        <v>7329</v>
      </c>
      <c r="B2367" s="28" t="s">
        <v>1991</v>
      </c>
      <c r="C2367" s="44" t="s">
        <v>246</v>
      </c>
      <c r="D2367" s="45"/>
      <c r="E2367" s="33" t="str">
        <f>IF(D2367&gt;0,($N$2-Excel_BuiltIn__FilterDatabase__1[[#This Row],[Szül Év.Hó.Nap]])/365.25,"0")</f>
        <v>0</v>
      </c>
      <c r="F2367" s="40"/>
      <c r="G2367" s="34" t="str">
        <f>CONCATENATE(H2367,Excel_BuiltIn__FilterDatabase__1[[#This Row],[Felnőtt]],Excel_BuiltIn__FilterDatabase__1[[#This Row],[Senior]],Excel_BuiltIn__FilterDatabase__1[[#This Row],[Super.s]],L2367)</f>
        <v xml:space="preserve">Super.s </v>
      </c>
      <c r="H2367" s="34" t="str">
        <f>IF(L2367="Nő","",IF(Excel_BuiltIn__FilterDatabase__1[[#This Row],[Kor]]&gt;=1=AND(Excel_BuiltIn__FilterDatabase__1[[#This Row],[Kor]]&lt;18),"Junior ",""))</f>
        <v/>
      </c>
      <c r="I2367" s="34" t="str">
        <f>IF(L2367="Nő","",IF(Excel_BuiltIn__FilterDatabase__1[[#This Row],[Kor]]&gt;=18=AND(Excel_BuiltIn__FilterDatabase__1[[#This Row],[Kor]]&lt;=49),"Felnőtt ",""))</f>
        <v/>
      </c>
      <c r="J2367" s="34" t="str">
        <f>IF(L2367="Nő","",IF(Excel_BuiltIn__FilterDatabase__1[[#This Row],[Kor]]&gt;49=AND(Excel_BuiltIn__FilterDatabase__1[[#This Row],[Kor]]&lt;=59),"Senior ",""))</f>
        <v/>
      </c>
      <c r="K2367" s="34" t="str">
        <f>IF(L2367="Nő","",IF(Excel_BuiltIn__FilterDatabase__1[[#This Row],[Kor]]&gt;=60,"Super.s ",""))</f>
        <v xml:space="preserve">Super.s </v>
      </c>
      <c r="L2367" s="34" t="str">
        <f>IF(Excel_BuiltIn__FilterDatabase__1[[#This Row],[Nem]]="Nő","Lady","")</f>
        <v/>
      </c>
    </row>
    <row r="2368" spans="1:12" s="1" customFormat="1" ht="13.8">
      <c r="A2368" s="28">
        <v>7330</v>
      </c>
      <c r="B2368" s="28" t="s">
        <v>1992</v>
      </c>
      <c r="C2368" s="44" t="s">
        <v>246</v>
      </c>
      <c r="D2368" s="45"/>
      <c r="E2368" s="33" t="str">
        <f>IF(D2368&gt;0,($N$2-Excel_BuiltIn__FilterDatabase__1[[#This Row],[Szül Év.Hó.Nap]])/365.25,"0")</f>
        <v>0</v>
      </c>
      <c r="F2368" s="40"/>
      <c r="G2368" s="34" t="str">
        <f>CONCATENATE(H2368,Excel_BuiltIn__FilterDatabase__1[[#This Row],[Felnőtt]],Excel_BuiltIn__FilterDatabase__1[[#This Row],[Senior]],Excel_BuiltIn__FilterDatabase__1[[#This Row],[Super.s]],L2368)</f>
        <v xml:space="preserve">Super.s </v>
      </c>
      <c r="H2368" s="34" t="str">
        <f>IF(L2368="Nő","",IF(Excel_BuiltIn__FilterDatabase__1[[#This Row],[Kor]]&gt;=1=AND(Excel_BuiltIn__FilterDatabase__1[[#This Row],[Kor]]&lt;18),"Junior ",""))</f>
        <v/>
      </c>
      <c r="I2368" s="34" t="str">
        <f>IF(L2368="Nő","",IF(Excel_BuiltIn__FilterDatabase__1[[#This Row],[Kor]]&gt;=18=AND(Excel_BuiltIn__FilterDatabase__1[[#This Row],[Kor]]&lt;=49),"Felnőtt ",""))</f>
        <v/>
      </c>
      <c r="J2368" s="34" t="str">
        <f>IF(L2368="Nő","",IF(Excel_BuiltIn__FilterDatabase__1[[#This Row],[Kor]]&gt;49=AND(Excel_BuiltIn__FilterDatabase__1[[#This Row],[Kor]]&lt;=59),"Senior ",""))</f>
        <v/>
      </c>
      <c r="K2368" s="34" t="str">
        <f>IF(L2368="Nő","",IF(Excel_BuiltIn__FilterDatabase__1[[#This Row],[Kor]]&gt;=60,"Super.s ",""))</f>
        <v xml:space="preserve">Super.s </v>
      </c>
      <c r="L2368" s="34" t="str">
        <f>IF(Excel_BuiltIn__FilterDatabase__1[[#This Row],[Nem]]="Nő","Lady","")</f>
        <v/>
      </c>
    </row>
    <row r="2369" spans="1:12" s="1" customFormat="1" ht="13.8">
      <c r="A2369" s="28">
        <v>7333</v>
      </c>
      <c r="B2369" s="28" t="s">
        <v>2790</v>
      </c>
      <c r="C2369" s="44" t="s">
        <v>1623</v>
      </c>
      <c r="D2369" s="45"/>
      <c r="E2369" s="33" t="str">
        <f>IF(D2369&gt;0,($N$2-Excel_BuiltIn__FilterDatabase__1[[#This Row],[Szül Év.Hó.Nap]])/365.25,"0")</f>
        <v>0</v>
      </c>
      <c r="F2369" s="40"/>
      <c r="G2369" s="34" t="str">
        <f>CONCATENATE(H2369,Excel_BuiltIn__FilterDatabase__1[[#This Row],[Felnőtt]],Excel_BuiltIn__FilterDatabase__1[[#This Row],[Senior]],Excel_BuiltIn__FilterDatabase__1[[#This Row],[Super.s]],L2369)</f>
        <v xml:space="preserve">Super.s </v>
      </c>
      <c r="H2369" s="34" t="str">
        <f>IF(L2369="Nő","",IF(Excel_BuiltIn__FilterDatabase__1[[#This Row],[Kor]]&gt;=1=AND(Excel_BuiltIn__FilterDatabase__1[[#This Row],[Kor]]&lt;18),"Junior ",""))</f>
        <v/>
      </c>
      <c r="I2369" s="34" t="str">
        <f>IF(L2369="Nő","",IF(Excel_BuiltIn__FilterDatabase__1[[#This Row],[Kor]]&gt;=18=AND(Excel_BuiltIn__FilterDatabase__1[[#This Row],[Kor]]&lt;=49),"Felnőtt ",""))</f>
        <v/>
      </c>
      <c r="J2369" s="34" t="str">
        <f>IF(L2369="Nő","",IF(Excel_BuiltIn__FilterDatabase__1[[#This Row],[Kor]]&gt;49=AND(Excel_BuiltIn__FilterDatabase__1[[#This Row],[Kor]]&lt;=59),"Senior ",""))</f>
        <v/>
      </c>
      <c r="K2369" s="34" t="str">
        <f>IF(L2369="Nő","",IF(Excel_BuiltIn__FilterDatabase__1[[#This Row],[Kor]]&gt;=60,"Super.s ",""))</f>
        <v xml:space="preserve">Super.s </v>
      </c>
      <c r="L2369" s="34" t="str">
        <f>IF(Excel_BuiltIn__FilterDatabase__1[[#This Row],[Nem]]="Nő","Lady","")</f>
        <v/>
      </c>
    </row>
    <row r="2370" spans="1:12" s="1" customFormat="1" ht="13.8">
      <c r="A2370" s="28">
        <v>7334</v>
      </c>
      <c r="B2370" s="28" t="s">
        <v>1993</v>
      </c>
      <c r="C2370" s="44" t="s">
        <v>87</v>
      </c>
      <c r="D2370" s="45"/>
      <c r="E2370" s="33" t="str">
        <f>IF(D2370&gt;0,($N$2-Excel_BuiltIn__FilterDatabase__1[[#This Row],[Szül Év.Hó.Nap]])/365.25,"0")</f>
        <v>0</v>
      </c>
      <c r="F2370" s="40"/>
      <c r="G2370" s="34" t="str">
        <f>CONCATENATE(H2370,Excel_BuiltIn__FilterDatabase__1[[#This Row],[Felnőtt]],Excel_BuiltIn__FilterDatabase__1[[#This Row],[Senior]],Excel_BuiltIn__FilterDatabase__1[[#This Row],[Super.s]],L2370)</f>
        <v xml:space="preserve">Super.s </v>
      </c>
      <c r="H2370" s="34" t="str">
        <f>IF(L2370="Nő","",IF(Excel_BuiltIn__FilterDatabase__1[[#This Row],[Kor]]&gt;=1=AND(Excel_BuiltIn__FilterDatabase__1[[#This Row],[Kor]]&lt;18),"Junior ",""))</f>
        <v/>
      </c>
      <c r="I2370" s="34" t="str">
        <f>IF(L2370="Nő","",IF(Excel_BuiltIn__FilterDatabase__1[[#This Row],[Kor]]&gt;=18=AND(Excel_BuiltIn__FilterDatabase__1[[#This Row],[Kor]]&lt;=49),"Felnőtt ",""))</f>
        <v/>
      </c>
      <c r="J2370" s="34" t="str">
        <f>IF(L2370="Nő","",IF(Excel_BuiltIn__FilterDatabase__1[[#This Row],[Kor]]&gt;49=AND(Excel_BuiltIn__FilterDatabase__1[[#This Row],[Kor]]&lt;=59),"Senior ",""))</f>
        <v/>
      </c>
      <c r="K2370" s="34" t="str">
        <f>IF(L2370="Nő","",IF(Excel_BuiltIn__FilterDatabase__1[[#This Row],[Kor]]&gt;=60,"Super.s ",""))</f>
        <v xml:space="preserve">Super.s </v>
      </c>
      <c r="L2370" s="34" t="str">
        <f>IF(Excel_BuiltIn__FilterDatabase__1[[#This Row],[Nem]]="Nő","Lady","")</f>
        <v/>
      </c>
    </row>
    <row r="2371" spans="1:12" s="1" customFormat="1" ht="21">
      <c r="A2371" s="28">
        <v>7337</v>
      </c>
      <c r="B2371" s="28" t="s">
        <v>1994</v>
      </c>
      <c r="C2371" s="44" t="s">
        <v>977</v>
      </c>
      <c r="D2371" s="45"/>
      <c r="E2371" s="33" t="str">
        <f>IF(D2371&gt;0,($N$2-Excel_BuiltIn__FilterDatabase__1[[#This Row],[Szül Év.Hó.Nap]])/365.25,"0")</f>
        <v>0</v>
      </c>
      <c r="F2371" s="40"/>
      <c r="G2371" s="34" t="str">
        <f>CONCATENATE(H2371,Excel_BuiltIn__FilterDatabase__1[[#This Row],[Felnőtt]],Excel_BuiltIn__FilterDatabase__1[[#This Row],[Senior]],Excel_BuiltIn__FilterDatabase__1[[#This Row],[Super.s]],L2371)</f>
        <v xml:space="preserve">Super.s </v>
      </c>
      <c r="H2371" s="34" t="str">
        <f>IF(L2371="Nő","",IF(Excel_BuiltIn__FilterDatabase__1[[#This Row],[Kor]]&gt;=1=AND(Excel_BuiltIn__FilterDatabase__1[[#This Row],[Kor]]&lt;18),"Junior ",""))</f>
        <v/>
      </c>
      <c r="I2371" s="34" t="str">
        <f>IF(L2371="Nő","",IF(Excel_BuiltIn__FilterDatabase__1[[#This Row],[Kor]]&gt;=18=AND(Excel_BuiltIn__FilterDatabase__1[[#This Row],[Kor]]&lt;=49),"Felnőtt ",""))</f>
        <v/>
      </c>
      <c r="J2371" s="34" t="str">
        <f>IF(L2371="Nő","",IF(Excel_BuiltIn__FilterDatabase__1[[#This Row],[Kor]]&gt;49=AND(Excel_BuiltIn__FilterDatabase__1[[#This Row],[Kor]]&lt;=59),"Senior ",""))</f>
        <v/>
      </c>
      <c r="K2371" s="34" t="str">
        <f>IF(L2371="Nő","",IF(Excel_BuiltIn__FilterDatabase__1[[#This Row],[Kor]]&gt;=60,"Super.s ",""))</f>
        <v xml:space="preserve">Super.s </v>
      </c>
      <c r="L2371" s="34" t="str">
        <f>IF(Excel_BuiltIn__FilterDatabase__1[[#This Row],[Nem]]="Nő","Lady","")</f>
        <v/>
      </c>
    </row>
    <row r="2372" spans="1:12" s="1" customFormat="1" ht="27.6">
      <c r="A2372" s="28">
        <v>7343</v>
      </c>
      <c r="B2372" s="28" t="s">
        <v>2221</v>
      </c>
      <c r="C2372" s="44" t="s">
        <v>318</v>
      </c>
      <c r="D2372" s="45"/>
      <c r="E2372" s="33" t="str">
        <f>IF(D2372&gt;0,($N$2-Excel_BuiltIn__FilterDatabase__1[[#This Row],[Szül Év.Hó.Nap]])/365.25,"0")</f>
        <v>0</v>
      </c>
      <c r="F2372" s="40"/>
      <c r="G2372" s="34" t="str">
        <f>CONCATENATE(H2372,Excel_BuiltIn__FilterDatabase__1[[#This Row],[Felnőtt]],Excel_BuiltIn__FilterDatabase__1[[#This Row],[Senior]],Excel_BuiltIn__FilterDatabase__1[[#This Row],[Super.s]],L2372)</f>
        <v xml:space="preserve">Super.s </v>
      </c>
      <c r="H2372" s="34" t="str">
        <f>IF(L2372="Nő","",IF(Excel_BuiltIn__FilterDatabase__1[[#This Row],[Kor]]&gt;=1=AND(Excel_BuiltIn__FilterDatabase__1[[#This Row],[Kor]]&lt;18),"Junior ",""))</f>
        <v/>
      </c>
      <c r="I2372" s="34" t="str">
        <f>IF(L2372="Nő","",IF(Excel_BuiltIn__FilterDatabase__1[[#This Row],[Kor]]&gt;=18=AND(Excel_BuiltIn__FilterDatabase__1[[#This Row],[Kor]]&lt;=49),"Felnőtt ",""))</f>
        <v/>
      </c>
      <c r="J2372" s="34" t="str">
        <f>IF(L2372="Nő","",IF(Excel_BuiltIn__FilterDatabase__1[[#This Row],[Kor]]&gt;49=AND(Excel_BuiltIn__FilterDatabase__1[[#This Row],[Kor]]&lt;=59),"Senior ",""))</f>
        <v/>
      </c>
      <c r="K2372" s="34" t="str">
        <f>IF(L2372="Nő","",IF(Excel_BuiltIn__FilterDatabase__1[[#This Row],[Kor]]&gt;=60,"Super.s ",""))</f>
        <v xml:space="preserve">Super.s </v>
      </c>
      <c r="L2372" s="34" t="str">
        <f>IF(Excel_BuiltIn__FilterDatabase__1[[#This Row],[Nem]]="Nő","Lady","")</f>
        <v/>
      </c>
    </row>
    <row r="2373" spans="1:12" s="1" customFormat="1" ht="13.8">
      <c r="A2373" s="28">
        <v>7345</v>
      </c>
      <c r="B2373" s="28" t="s">
        <v>1995</v>
      </c>
      <c r="C2373" s="44" t="s">
        <v>985</v>
      </c>
      <c r="D2373" s="45"/>
      <c r="E2373" s="33" t="str">
        <f>IF(D2373&gt;0,($N$2-Excel_BuiltIn__FilterDatabase__1[[#This Row],[Szül Év.Hó.Nap]])/365.25,"0")</f>
        <v>0</v>
      </c>
      <c r="F2373" s="40"/>
      <c r="G2373" s="34" t="str">
        <f>CONCATENATE(H2373,Excel_BuiltIn__FilterDatabase__1[[#This Row],[Felnőtt]],Excel_BuiltIn__FilterDatabase__1[[#This Row],[Senior]],Excel_BuiltIn__FilterDatabase__1[[#This Row],[Super.s]],L2373)</f>
        <v xml:space="preserve">Super.s </v>
      </c>
      <c r="H2373" s="34" t="str">
        <f>IF(L2373="Nő","",IF(Excel_BuiltIn__FilterDatabase__1[[#This Row],[Kor]]&gt;=1=AND(Excel_BuiltIn__FilterDatabase__1[[#This Row],[Kor]]&lt;18),"Junior ",""))</f>
        <v/>
      </c>
      <c r="I2373" s="34" t="str">
        <f>IF(L2373="Nő","",IF(Excel_BuiltIn__FilterDatabase__1[[#This Row],[Kor]]&gt;=18=AND(Excel_BuiltIn__FilterDatabase__1[[#This Row],[Kor]]&lt;=49),"Felnőtt ",""))</f>
        <v/>
      </c>
      <c r="J2373" s="34" t="str">
        <f>IF(L2373="Nő","",IF(Excel_BuiltIn__FilterDatabase__1[[#This Row],[Kor]]&gt;49=AND(Excel_BuiltIn__FilterDatabase__1[[#This Row],[Kor]]&lt;=59),"Senior ",""))</f>
        <v/>
      </c>
      <c r="K2373" s="34" t="str">
        <f>IF(L2373="Nő","",IF(Excel_BuiltIn__FilterDatabase__1[[#This Row],[Kor]]&gt;=60,"Super.s ",""))</f>
        <v xml:space="preserve">Super.s </v>
      </c>
      <c r="L2373" s="34" t="str">
        <f>IF(Excel_BuiltIn__FilterDatabase__1[[#This Row],[Nem]]="Nő","Lady","")</f>
        <v/>
      </c>
    </row>
    <row r="2374" spans="1:12" s="1" customFormat="1" ht="13.8">
      <c r="A2374" s="28">
        <v>7345</v>
      </c>
      <c r="B2374" s="28" t="s">
        <v>1995</v>
      </c>
      <c r="C2374" s="44" t="s">
        <v>985</v>
      </c>
      <c r="D2374" s="45"/>
      <c r="E2374" s="33" t="str">
        <f>IF(D2374&gt;0,($N$2-Excel_BuiltIn__FilterDatabase__1[[#This Row],[Szül Év.Hó.Nap]])/365.25,"0")</f>
        <v>0</v>
      </c>
      <c r="F2374" s="40"/>
      <c r="G2374" s="34" t="str">
        <f>CONCATENATE(H2374,Excel_BuiltIn__FilterDatabase__1[[#This Row],[Felnőtt]],Excel_BuiltIn__FilterDatabase__1[[#This Row],[Senior]],Excel_BuiltIn__FilterDatabase__1[[#This Row],[Super.s]],L2374)</f>
        <v xml:space="preserve">Super.s </v>
      </c>
      <c r="H2374" s="34" t="str">
        <f>IF(L2374="Nő","",IF(Excel_BuiltIn__FilterDatabase__1[[#This Row],[Kor]]&gt;=1=AND(Excel_BuiltIn__FilterDatabase__1[[#This Row],[Kor]]&lt;18),"Junior ",""))</f>
        <v/>
      </c>
      <c r="I2374" s="34" t="str">
        <f>IF(L2374="Nő","",IF(Excel_BuiltIn__FilterDatabase__1[[#This Row],[Kor]]&gt;=18=AND(Excel_BuiltIn__FilterDatabase__1[[#This Row],[Kor]]&lt;=49),"Felnőtt ",""))</f>
        <v/>
      </c>
      <c r="J2374" s="34" t="str">
        <f>IF(L2374="Nő","",IF(Excel_BuiltIn__FilterDatabase__1[[#This Row],[Kor]]&gt;49=AND(Excel_BuiltIn__FilterDatabase__1[[#This Row],[Kor]]&lt;=59),"Senior ",""))</f>
        <v/>
      </c>
      <c r="K2374" s="34" t="str">
        <f>IF(L2374="Nő","",IF(Excel_BuiltIn__FilterDatabase__1[[#This Row],[Kor]]&gt;=60,"Super.s ",""))</f>
        <v xml:space="preserve">Super.s </v>
      </c>
      <c r="L2374" s="34" t="str">
        <f>IF(Excel_BuiltIn__FilterDatabase__1[[#This Row],[Nem]]="Nő","Lady","")</f>
        <v/>
      </c>
    </row>
    <row r="2375" spans="1:12" s="1" customFormat="1" ht="13.8">
      <c r="A2375" s="28">
        <v>7347</v>
      </c>
      <c r="B2375" s="28" t="s">
        <v>1996</v>
      </c>
      <c r="C2375" s="44" t="s">
        <v>2405</v>
      </c>
      <c r="D2375" s="45"/>
      <c r="E2375" s="33" t="str">
        <f>IF(D2375&gt;0,($N$2-Excel_BuiltIn__FilterDatabase__1[[#This Row],[Szül Év.Hó.Nap]])/365.25,"0")</f>
        <v>0</v>
      </c>
      <c r="F2375" s="40"/>
      <c r="G2375" s="34" t="str">
        <f>CONCATENATE(H2375,Excel_BuiltIn__FilterDatabase__1[[#This Row],[Felnőtt]],Excel_BuiltIn__FilterDatabase__1[[#This Row],[Senior]],Excel_BuiltIn__FilterDatabase__1[[#This Row],[Super.s]],L2375)</f>
        <v xml:space="preserve">Super.s </v>
      </c>
      <c r="H2375" s="34" t="str">
        <f>IF(L2375="Nő","",IF(Excel_BuiltIn__FilterDatabase__1[[#This Row],[Kor]]&gt;=1=AND(Excel_BuiltIn__FilterDatabase__1[[#This Row],[Kor]]&lt;18),"Junior ",""))</f>
        <v/>
      </c>
      <c r="I2375" s="34" t="str">
        <f>IF(L2375="Nő","",IF(Excel_BuiltIn__FilterDatabase__1[[#This Row],[Kor]]&gt;=18=AND(Excel_BuiltIn__FilterDatabase__1[[#This Row],[Kor]]&lt;=49),"Felnőtt ",""))</f>
        <v/>
      </c>
      <c r="J2375" s="34" t="str">
        <f>IF(L2375="Nő","",IF(Excel_BuiltIn__FilterDatabase__1[[#This Row],[Kor]]&gt;49=AND(Excel_BuiltIn__FilterDatabase__1[[#This Row],[Kor]]&lt;=59),"Senior ",""))</f>
        <v/>
      </c>
      <c r="K2375" s="34" t="str">
        <f>IF(L2375="Nő","",IF(Excel_BuiltIn__FilterDatabase__1[[#This Row],[Kor]]&gt;=60,"Super.s ",""))</f>
        <v xml:space="preserve">Super.s </v>
      </c>
      <c r="L2375" s="34" t="str">
        <f>IF(Excel_BuiltIn__FilterDatabase__1[[#This Row],[Nem]]="Nő","Lady","")</f>
        <v/>
      </c>
    </row>
    <row r="2376" spans="1:12" s="1" customFormat="1" ht="13.8">
      <c r="A2376" s="28">
        <v>7349</v>
      </c>
      <c r="B2376" s="28" t="s">
        <v>1997</v>
      </c>
      <c r="C2376" s="44" t="s">
        <v>959</v>
      </c>
      <c r="D2376" s="45"/>
      <c r="E2376" s="33" t="str">
        <f>IF(D2376&gt;0,($N$2-Excel_BuiltIn__FilterDatabase__1[[#This Row],[Szül Év.Hó.Nap]])/365.25,"0")</f>
        <v>0</v>
      </c>
      <c r="F2376" s="40"/>
      <c r="G2376" s="34" t="str">
        <f>CONCATENATE(H2376,Excel_BuiltIn__FilterDatabase__1[[#This Row],[Felnőtt]],Excel_BuiltIn__FilterDatabase__1[[#This Row],[Senior]],Excel_BuiltIn__FilterDatabase__1[[#This Row],[Super.s]],L2376)</f>
        <v xml:space="preserve">Super.s </v>
      </c>
      <c r="H2376" s="34" t="str">
        <f>IF(L2376="Nő","",IF(Excel_BuiltIn__FilterDatabase__1[[#This Row],[Kor]]&gt;=1=AND(Excel_BuiltIn__FilterDatabase__1[[#This Row],[Kor]]&lt;18),"Junior ",""))</f>
        <v/>
      </c>
      <c r="I2376" s="34" t="str">
        <f>IF(L2376="Nő","",IF(Excel_BuiltIn__FilterDatabase__1[[#This Row],[Kor]]&gt;=18=AND(Excel_BuiltIn__FilterDatabase__1[[#This Row],[Kor]]&lt;=49),"Felnőtt ",""))</f>
        <v/>
      </c>
      <c r="J2376" s="34" t="str">
        <f>IF(L2376="Nő","",IF(Excel_BuiltIn__FilterDatabase__1[[#This Row],[Kor]]&gt;49=AND(Excel_BuiltIn__FilterDatabase__1[[#This Row],[Kor]]&lt;=59),"Senior ",""))</f>
        <v/>
      </c>
      <c r="K2376" s="34" t="str">
        <f>IF(L2376="Nő","",IF(Excel_BuiltIn__FilterDatabase__1[[#This Row],[Kor]]&gt;=60,"Super.s ",""))</f>
        <v xml:space="preserve">Super.s </v>
      </c>
      <c r="L2376" s="34" t="str">
        <f>IF(Excel_BuiltIn__FilterDatabase__1[[#This Row],[Nem]]="Nő","Lady","")</f>
        <v/>
      </c>
    </row>
    <row r="2377" spans="1:12" s="1" customFormat="1" ht="13.8">
      <c r="A2377" s="28">
        <v>7350</v>
      </c>
      <c r="B2377" s="28" t="s">
        <v>2791</v>
      </c>
      <c r="C2377" s="44" t="s">
        <v>1515</v>
      </c>
      <c r="D2377" s="45"/>
      <c r="E2377" s="33" t="str">
        <f>IF(D2377&gt;0,($N$2-Excel_BuiltIn__FilterDatabase__1[[#This Row],[Szül Év.Hó.Nap]])/365.25,"0")</f>
        <v>0</v>
      </c>
      <c r="F2377" s="40"/>
      <c r="G2377" s="34" t="str">
        <f>CONCATENATE(H2377,Excel_BuiltIn__FilterDatabase__1[[#This Row],[Felnőtt]],Excel_BuiltIn__FilterDatabase__1[[#This Row],[Senior]],Excel_BuiltIn__FilterDatabase__1[[#This Row],[Super.s]],L2377)</f>
        <v xml:space="preserve">Super.s </v>
      </c>
      <c r="H2377" s="34" t="str">
        <f>IF(L2377="Nő","",IF(Excel_BuiltIn__FilterDatabase__1[[#This Row],[Kor]]&gt;=1=AND(Excel_BuiltIn__FilterDatabase__1[[#This Row],[Kor]]&lt;18),"Junior ",""))</f>
        <v/>
      </c>
      <c r="I2377" s="34" t="str">
        <f>IF(L2377="Nő","",IF(Excel_BuiltIn__FilterDatabase__1[[#This Row],[Kor]]&gt;=18=AND(Excel_BuiltIn__FilterDatabase__1[[#This Row],[Kor]]&lt;=49),"Felnőtt ",""))</f>
        <v/>
      </c>
      <c r="J2377" s="34" t="str">
        <f>IF(L2377="Nő","",IF(Excel_BuiltIn__FilterDatabase__1[[#This Row],[Kor]]&gt;49=AND(Excel_BuiltIn__FilterDatabase__1[[#This Row],[Kor]]&lt;=59),"Senior ",""))</f>
        <v/>
      </c>
      <c r="K2377" s="34" t="str">
        <f>IF(L2377="Nő","",IF(Excel_BuiltIn__FilterDatabase__1[[#This Row],[Kor]]&gt;=60,"Super.s ",""))</f>
        <v xml:space="preserve">Super.s </v>
      </c>
      <c r="L2377" s="34" t="str">
        <f>IF(Excel_BuiltIn__FilterDatabase__1[[#This Row],[Nem]]="Nő","Lady","")</f>
        <v/>
      </c>
    </row>
    <row r="2378" spans="1:12" s="1" customFormat="1" ht="13.8">
      <c r="A2378" s="28">
        <v>7352</v>
      </c>
      <c r="B2378" s="28" t="s">
        <v>1999</v>
      </c>
      <c r="C2378" s="44" t="s">
        <v>318</v>
      </c>
      <c r="D2378" s="45"/>
      <c r="E2378" s="33" t="str">
        <f>IF(D2378&gt;0,($N$2-Excel_BuiltIn__FilterDatabase__1[[#This Row],[Szül Év.Hó.Nap]])/365.25,"0")</f>
        <v>0</v>
      </c>
      <c r="F2378" s="40"/>
      <c r="G2378" s="34" t="str">
        <f>CONCATENATE(H2378,Excel_BuiltIn__FilterDatabase__1[[#This Row],[Felnőtt]],Excel_BuiltIn__FilterDatabase__1[[#This Row],[Senior]],Excel_BuiltIn__FilterDatabase__1[[#This Row],[Super.s]],L2378)</f>
        <v xml:space="preserve">Super.s </v>
      </c>
      <c r="H2378" s="34" t="str">
        <f>IF(L2378="Nő","",IF(Excel_BuiltIn__FilterDatabase__1[[#This Row],[Kor]]&gt;=1=AND(Excel_BuiltIn__FilterDatabase__1[[#This Row],[Kor]]&lt;18),"Junior ",""))</f>
        <v/>
      </c>
      <c r="I2378" s="34" t="str">
        <f>IF(L2378="Nő","",IF(Excel_BuiltIn__FilterDatabase__1[[#This Row],[Kor]]&gt;=18=AND(Excel_BuiltIn__FilterDatabase__1[[#This Row],[Kor]]&lt;=49),"Felnőtt ",""))</f>
        <v/>
      </c>
      <c r="J2378" s="34" t="str">
        <f>IF(L2378="Nő","",IF(Excel_BuiltIn__FilterDatabase__1[[#This Row],[Kor]]&gt;49=AND(Excel_BuiltIn__FilterDatabase__1[[#This Row],[Kor]]&lt;=59),"Senior ",""))</f>
        <v/>
      </c>
      <c r="K2378" s="34" t="str">
        <f>IF(L2378="Nő","",IF(Excel_BuiltIn__FilterDatabase__1[[#This Row],[Kor]]&gt;=60,"Super.s ",""))</f>
        <v xml:space="preserve">Super.s </v>
      </c>
      <c r="L2378" s="34" t="str">
        <f>IF(Excel_BuiltIn__FilterDatabase__1[[#This Row],[Nem]]="Nő","Lady","")</f>
        <v/>
      </c>
    </row>
    <row r="2379" spans="1:12" s="1" customFormat="1" ht="13.8">
      <c r="A2379" s="28">
        <v>7354</v>
      </c>
      <c r="B2379" s="28" t="s">
        <v>2000</v>
      </c>
      <c r="C2379" s="44" t="s">
        <v>2364</v>
      </c>
      <c r="D2379" s="45"/>
      <c r="E2379" s="33" t="str">
        <f>IF(D2379&gt;0,($N$2-Excel_BuiltIn__FilterDatabase__1[[#This Row],[Szül Év.Hó.Nap]])/365.25,"0")</f>
        <v>0</v>
      </c>
      <c r="F2379" s="40"/>
      <c r="G2379" s="34" t="str">
        <f>CONCATENATE(H2379,Excel_BuiltIn__FilterDatabase__1[[#This Row],[Felnőtt]],Excel_BuiltIn__FilterDatabase__1[[#This Row],[Senior]],Excel_BuiltIn__FilterDatabase__1[[#This Row],[Super.s]],L2379)</f>
        <v xml:space="preserve">Super.s </v>
      </c>
      <c r="H2379" s="34" t="str">
        <f>IF(L2379="Nő","",IF(Excel_BuiltIn__FilterDatabase__1[[#This Row],[Kor]]&gt;=1=AND(Excel_BuiltIn__FilterDatabase__1[[#This Row],[Kor]]&lt;18),"Junior ",""))</f>
        <v/>
      </c>
      <c r="I2379" s="34" t="str">
        <f>IF(L2379="Nő","",IF(Excel_BuiltIn__FilterDatabase__1[[#This Row],[Kor]]&gt;=18=AND(Excel_BuiltIn__FilterDatabase__1[[#This Row],[Kor]]&lt;=49),"Felnőtt ",""))</f>
        <v/>
      </c>
      <c r="J2379" s="34" t="str">
        <f>IF(L2379="Nő","",IF(Excel_BuiltIn__FilterDatabase__1[[#This Row],[Kor]]&gt;49=AND(Excel_BuiltIn__FilterDatabase__1[[#This Row],[Kor]]&lt;=59),"Senior ",""))</f>
        <v/>
      </c>
      <c r="K2379" s="34" t="str">
        <f>IF(L2379="Nő","",IF(Excel_BuiltIn__FilterDatabase__1[[#This Row],[Kor]]&gt;=60,"Super.s ",""))</f>
        <v xml:space="preserve">Super.s </v>
      </c>
      <c r="L2379" s="34" t="str">
        <f>IF(Excel_BuiltIn__FilterDatabase__1[[#This Row],[Nem]]="Nő","Lady","")</f>
        <v/>
      </c>
    </row>
    <row r="2380" spans="1:12" s="1" customFormat="1" ht="13.8">
      <c r="A2380" s="28">
        <v>7355</v>
      </c>
      <c r="B2380" s="28" t="s">
        <v>2001</v>
      </c>
      <c r="C2380" s="44" t="s">
        <v>2364</v>
      </c>
      <c r="D2380" s="45"/>
      <c r="E2380" s="33" t="str">
        <f>IF(D2380&gt;0,($N$2-Excel_BuiltIn__FilterDatabase__1[[#This Row],[Szül Év.Hó.Nap]])/365.25,"0")</f>
        <v>0</v>
      </c>
      <c r="F2380" s="40"/>
      <c r="G2380" s="34" t="str">
        <f>CONCATENATE(H2380,Excel_BuiltIn__FilterDatabase__1[[#This Row],[Felnőtt]],Excel_BuiltIn__FilterDatabase__1[[#This Row],[Senior]],Excel_BuiltIn__FilterDatabase__1[[#This Row],[Super.s]],L2380)</f>
        <v xml:space="preserve">Super.s </v>
      </c>
      <c r="H2380" s="34" t="str">
        <f>IF(L2380="Nő","",IF(Excel_BuiltIn__FilterDatabase__1[[#This Row],[Kor]]&gt;=1=AND(Excel_BuiltIn__FilterDatabase__1[[#This Row],[Kor]]&lt;18),"Junior ",""))</f>
        <v/>
      </c>
      <c r="I2380" s="34" t="str">
        <f>IF(L2380="Nő","",IF(Excel_BuiltIn__FilterDatabase__1[[#This Row],[Kor]]&gt;=18=AND(Excel_BuiltIn__FilterDatabase__1[[#This Row],[Kor]]&lt;=49),"Felnőtt ",""))</f>
        <v/>
      </c>
      <c r="J2380" s="34" t="str">
        <f>IF(L2380="Nő","",IF(Excel_BuiltIn__FilterDatabase__1[[#This Row],[Kor]]&gt;49=AND(Excel_BuiltIn__FilterDatabase__1[[#This Row],[Kor]]&lt;=59),"Senior ",""))</f>
        <v/>
      </c>
      <c r="K2380" s="34" t="str">
        <f>IF(L2380="Nő","",IF(Excel_BuiltIn__FilterDatabase__1[[#This Row],[Kor]]&gt;=60,"Super.s ",""))</f>
        <v xml:space="preserve">Super.s </v>
      </c>
      <c r="L2380" s="34" t="str">
        <f>IF(Excel_BuiltIn__FilterDatabase__1[[#This Row],[Nem]]="Nő","Lady","")</f>
        <v/>
      </c>
    </row>
    <row r="2381" spans="1:12" s="1" customFormat="1" ht="13.8">
      <c r="A2381" s="28">
        <v>7365</v>
      </c>
      <c r="B2381" s="28" t="s">
        <v>2002</v>
      </c>
      <c r="C2381" s="44" t="s">
        <v>589</v>
      </c>
      <c r="D2381" s="45"/>
      <c r="E2381" s="33" t="str">
        <f>IF(D2381&gt;0,($N$2-Excel_BuiltIn__FilterDatabase__1[[#This Row],[Szül Év.Hó.Nap]])/365.25,"0")</f>
        <v>0</v>
      </c>
      <c r="F2381" s="40"/>
      <c r="G2381" s="34" t="str">
        <f>CONCATENATE(H2381,Excel_BuiltIn__FilterDatabase__1[[#This Row],[Felnőtt]],Excel_BuiltIn__FilterDatabase__1[[#This Row],[Senior]],Excel_BuiltIn__FilterDatabase__1[[#This Row],[Super.s]],L2381)</f>
        <v xml:space="preserve">Super.s </v>
      </c>
      <c r="H2381" s="34" t="str">
        <f>IF(L2381="Nő","",IF(Excel_BuiltIn__FilterDatabase__1[[#This Row],[Kor]]&gt;=1=AND(Excel_BuiltIn__FilterDatabase__1[[#This Row],[Kor]]&lt;18),"Junior ",""))</f>
        <v/>
      </c>
      <c r="I2381" s="34" t="str">
        <f>IF(L2381="Nő","",IF(Excel_BuiltIn__FilterDatabase__1[[#This Row],[Kor]]&gt;=18=AND(Excel_BuiltIn__FilterDatabase__1[[#This Row],[Kor]]&lt;=49),"Felnőtt ",""))</f>
        <v/>
      </c>
      <c r="J2381" s="34" t="str">
        <f>IF(L2381="Nő","",IF(Excel_BuiltIn__FilterDatabase__1[[#This Row],[Kor]]&gt;49=AND(Excel_BuiltIn__FilterDatabase__1[[#This Row],[Kor]]&lt;=59),"Senior ",""))</f>
        <v/>
      </c>
      <c r="K2381" s="34" t="str">
        <f>IF(L2381="Nő","",IF(Excel_BuiltIn__FilterDatabase__1[[#This Row],[Kor]]&gt;=60,"Super.s ",""))</f>
        <v xml:space="preserve">Super.s </v>
      </c>
      <c r="L2381" s="34" t="str">
        <f>IF(Excel_BuiltIn__FilterDatabase__1[[#This Row],[Nem]]="Nő","Lady","")</f>
        <v/>
      </c>
    </row>
    <row r="2382" spans="1:12" s="1" customFormat="1" ht="13.8">
      <c r="A2382" s="28">
        <v>7366</v>
      </c>
      <c r="B2382" s="28" t="s">
        <v>2003</v>
      </c>
      <c r="C2382" s="44" t="s">
        <v>589</v>
      </c>
      <c r="D2382" s="45"/>
      <c r="E2382" s="33" t="str">
        <f>IF(D2382&gt;0,($N$2-Excel_BuiltIn__FilterDatabase__1[[#This Row],[Szül Év.Hó.Nap]])/365.25,"0")</f>
        <v>0</v>
      </c>
      <c r="F2382" s="40"/>
      <c r="G2382" s="34" t="str">
        <f>CONCATENATE(H2382,Excel_BuiltIn__FilterDatabase__1[[#This Row],[Felnőtt]],Excel_BuiltIn__FilterDatabase__1[[#This Row],[Senior]],Excel_BuiltIn__FilterDatabase__1[[#This Row],[Super.s]],L2382)</f>
        <v xml:space="preserve">Super.s </v>
      </c>
      <c r="H2382" s="34" t="str">
        <f>IF(L2382="Nő","",IF(Excel_BuiltIn__FilterDatabase__1[[#This Row],[Kor]]&gt;=1=AND(Excel_BuiltIn__FilterDatabase__1[[#This Row],[Kor]]&lt;18),"Junior ",""))</f>
        <v/>
      </c>
      <c r="I2382" s="34" t="str">
        <f>IF(L2382="Nő","",IF(Excel_BuiltIn__FilterDatabase__1[[#This Row],[Kor]]&gt;=18=AND(Excel_BuiltIn__FilterDatabase__1[[#This Row],[Kor]]&lt;=49),"Felnőtt ",""))</f>
        <v/>
      </c>
      <c r="J2382" s="34" t="str">
        <f>IF(L2382="Nő","",IF(Excel_BuiltIn__FilterDatabase__1[[#This Row],[Kor]]&gt;49=AND(Excel_BuiltIn__FilterDatabase__1[[#This Row],[Kor]]&lt;=59),"Senior ",""))</f>
        <v/>
      </c>
      <c r="K2382" s="34" t="str">
        <f>IF(L2382="Nő","",IF(Excel_BuiltIn__FilterDatabase__1[[#This Row],[Kor]]&gt;=60,"Super.s ",""))</f>
        <v xml:space="preserve">Super.s </v>
      </c>
      <c r="L2382" s="34" t="str">
        <f>IF(Excel_BuiltIn__FilterDatabase__1[[#This Row],[Nem]]="Nő","Lady","")</f>
        <v/>
      </c>
    </row>
    <row r="2383" spans="1:12" s="1" customFormat="1" ht="13.8">
      <c r="A2383" s="28">
        <v>7367</v>
      </c>
      <c r="B2383" s="28" t="s">
        <v>2004</v>
      </c>
      <c r="C2383" s="44" t="s">
        <v>589</v>
      </c>
      <c r="D2383" s="45"/>
      <c r="E2383" s="33" t="str">
        <f>IF(D2383&gt;0,($N$2-Excel_BuiltIn__FilterDatabase__1[[#This Row],[Szül Év.Hó.Nap]])/365.25,"0")</f>
        <v>0</v>
      </c>
      <c r="F2383" s="40"/>
      <c r="G2383" s="34" t="str">
        <f>CONCATENATE(H2383,Excel_BuiltIn__FilterDatabase__1[[#This Row],[Felnőtt]],Excel_BuiltIn__FilterDatabase__1[[#This Row],[Senior]],Excel_BuiltIn__FilterDatabase__1[[#This Row],[Super.s]],L2383)</f>
        <v xml:space="preserve">Super.s </v>
      </c>
      <c r="H2383" s="34" t="str">
        <f>IF(L2383="Nő","",IF(Excel_BuiltIn__FilterDatabase__1[[#This Row],[Kor]]&gt;=1=AND(Excel_BuiltIn__FilterDatabase__1[[#This Row],[Kor]]&lt;18),"Junior ",""))</f>
        <v/>
      </c>
      <c r="I2383" s="34" t="str">
        <f>IF(L2383="Nő","",IF(Excel_BuiltIn__FilterDatabase__1[[#This Row],[Kor]]&gt;=18=AND(Excel_BuiltIn__FilterDatabase__1[[#This Row],[Kor]]&lt;=49),"Felnőtt ",""))</f>
        <v/>
      </c>
      <c r="J2383" s="34" t="str">
        <f>IF(L2383="Nő","",IF(Excel_BuiltIn__FilterDatabase__1[[#This Row],[Kor]]&gt;49=AND(Excel_BuiltIn__FilterDatabase__1[[#This Row],[Kor]]&lt;=59),"Senior ",""))</f>
        <v/>
      </c>
      <c r="K2383" s="34" t="str">
        <f>IF(L2383="Nő","",IF(Excel_BuiltIn__FilterDatabase__1[[#This Row],[Kor]]&gt;=60,"Super.s ",""))</f>
        <v xml:space="preserve">Super.s </v>
      </c>
      <c r="L2383" s="34" t="str">
        <f>IF(Excel_BuiltIn__FilterDatabase__1[[#This Row],[Nem]]="Nő","Lady","")</f>
        <v/>
      </c>
    </row>
    <row r="2384" spans="1:12" s="1" customFormat="1" ht="13.8">
      <c r="A2384" s="28">
        <v>7368</v>
      </c>
      <c r="B2384" s="28" t="s">
        <v>2005</v>
      </c>
      <c r="C2384" s="44" t="s">
        <v>589</v>
      </c>
      <c r="D2384" s="45"/>
      <c r="E2384" s="33" t="str">
        <f>IF(D2384&gt;0,($N$2-Excel_BuiltIn__FilterDatabase__1[[#This Row],[Szül Év.Hó.Nap]])/365.25,"0")</f>
        <v>0</v>
      </c>
      <c r="F2384" s="40"/>
      <c r="G2384" s="34" t="str">
        <f>CONCATENATE(H2384,Excel_BuiltIn__FilterDatabase__1[[#This Row],[Felnőtt]],Excel_BuiltIn__FilterDatabase__1[[#This Row],[Senior]],Excel_BuiltIn__FilterDatabase__1[[#This Row],[Super.s]],L2384)</f>
        <v xml:space="preserve">Super.s </v>
      </c>
      <c r="H2384" s="34" t="str">
        <f>IF(L2384="Nő","",IF(Excel_BuiltIn__FilterDatabase__1[[#This Row],[Kor]]&gt;=1=AND(Excel_BuiltIn__FilterDatabase__1[[#This Row],[Kor]]&lt;18),"Junior ",""))</f>
        <v/>
      </c>
      <c r="I2384" s="34" t="str">
        <f>IF(L2384="Nő","",IF(Excel_BuiltIn__FilterDatabase__1[[#This Row],[Kor]]&gt;=18=AND(Excel_BuiltIn__FilterDatabase__1[[#This Row],[Kor]]&lt;=49),"Felnőtt ",""))</f>
        <v/>
      </c>
      <c r="J2384" s="34" t="str">
        <f>IF(L2384="Nő","",IF(Excel_BuiltIn__FilterDatabase__1[[#This Row],[Kor]]&gt;49=AND(Excel_BuiltIn__FilterDatabase__1[[#This Row],[Kor]]&lt;=59),"Senior ",""))</f>
        <v/>
      </c>
      <c r="K2384" s="34" t="str">
        <f>IF(L2384="Nő","",IF(Excel_BuiltIn__FilterDatabase__1[[#This Row],[Kor]]&gt;=60,"Super.s ",""))</f>
        <v xml:space="preserve">Super.s </v>
      </c>
      <c r="L2384" s="34" t="str">
        <f>IF(Excel_BuiltIn__FilterDatabase__1[[#This Row],[Nem]]="Nő","Lady","")</f>
        <v/>
      </c>
    </row>
    <row r="2385" spans="1:12" s="1" customFormat="1" ht="13.8">
      <c r="A2385" s="28">
        <v>7369</v>
      </c>
      <c r="B2385" s="28" t="s">
        <v>2006</v>
      </c>
      <c r="C2385" s="44" t="s">
        <v>589</v>
      </c>
      <c r="D2385" s="45"/>
      <c r="E2385" s="33" t="str">
        <f>IF(D2385&gt;0,($N$2-Excel_BuiltIn__FilterDatabase__1[[#This Row],[Szül Év.Hó.Nap]])/365.25,"0")</f>
        <v>0</v>
      </c>
      <c r="F2385" s="40"/>
      <c r="G2385" s="34" t="str">
        <f>CONCATENATE(H2385,Excel_BuiltIn__FilterDatabase__1[[#This Row],[Felnőtt]],Excel_BuiltIn__FilterDatabase__1[[#This Row],[Senior]],Excel_BuiltIn__FilterDatabase__1[[#This Row],[Super.s]],L2385)</f>
        <v xml:space="preserve">Super.s </v>
      </c>
      <c r="H2385" s="34" t="str">
        <f>IF(L2385="Nő","",IF(Excel_BuiltIn__FilterDatabase__1[[#This Row],[Kor]]&gt;=1=AND(Excel_BuiltIn__FilterDatabase__1[[#This Row],[Kor]]&lt;18),"Junior ",""))</f>
        <v/>
      </c>
      <c r="I2385" s="34" t="str">
        <f>IF(L2385="Nő","",IF(Excel_BuiltIn__FilterDatabase__1[[#This Row],[Kor]]&gt;=18=AND(Excel_BuiltIn__FilterDatabase__1[[#This Row],[Kor]]&lt;=49),"Felnőtt ",""))</f>
        <v/>
      </c>
      <c r="J2385" s="34" t="str">
        <f>IF(L2385="Nő","",IF(Excel_BuiltIn__FilterDatabase__1[[#This Row],[Kor]]&gt;49=AND(Excel_BuiltIn__FilterDatabase__1[[#This Row],[Kor]]&lt;=59),"Senior ",""))</f>
        <v/>
      </c>
      <c r="K2385" s="34" t="str">
        <f>IF(L2385="Nő","",IF(Excel_BuiltIn__FilterDatabase__1[[#This Row],[Kor]]&gt;=60,"Super.s ",""))</f>
        <v xml:space="preserve">Super.s </v>
      </c>
      <c r="L2385" s="34" t="str">
        <f>IF(Excel_BuiltIn__FilterDatabase__1[[#This Row],[Nem]]="Nő","Lady","")</f>
        <v/>
      </c>
    </row>
    <row r="2386" spans="1:12" s="1" customFormat="1" ht="13.8">
      <c r="A2386" s="28">
        <v>7371</v>
      </c>
      <c r="B2386" s="28" t="s">
        <v>2007</v>
      </c>
      <c r="C2386" s="44" t="s">
        <v>589</v>
      </c>
      <c r="D2386" s="45"/>
      <c r="E2386" s="33" t="str">
        <f>IF(D2386&gt;0,($N$2-Excel_BuiltIn__FilterDatabase__1[[#This Row],[Szül Év.Hó.Nap]])/365.25,"0")</f>
        <v>0</v>
      </c>
      <c r="F2386" s="40"/>
      <c r="G2386" s="34" t="str">
        <f>CONCATENATE(H2386,Excel_BuiltIn__FilterDatabase__1[[#This Row],[Felnőtt]],Excel_BuiltIn__FilterDatabase__1[[#This Row],[Senior]],Excel_BuiltIn__FilterDatabase__1[[#This Row],[Super.s]],L2386)</f>
        <v xml:space="preserve">Super.s </v>
      </c>
      <c r="H2386" s="34" t="str">
        <f>IF(L2386="Nő","",IF(Excel_BuiltIn__FilterDatabase__1[[#This Row],[Kor]]&gt;=1=AND(Excel_BuiltIn__FilterDatabase__1[[#This Row],[Kor]]&lt;18),"Junior ",""))</f>
        <v/>
      </c>
      <c r="I2386" s="34" t="str">
        <f>IF(L2386="Nő","",IF(Excel_BuiltIn__FilterDatabase__1[[#This Row],[Kor]]&gt;=18=AND(Excel_BuiltIn__FilterDatabase__1[[#This Row],[Kor]]&lt;=49),"Felnőtt ",""))</f>
        <v/>
      </c>
      <c r="J2386" s="34" t="str">
        <f>IF(L2386="Nő","",IF(Excel_BuiltIn__FilterDatabase__1[[#This Row],[Kor]]&gt;49=AND(Excel_BuiltIn__FilterDatabase__1[[#This Row],[Kor]]&lt;=59),"Senior ",""))</f>
        <v/>
      </c>
      <c r="K2386" s="34" t="str">
        <f>IF(L2386="Nő","",IF(Excel_BuiltIn__FilterDatabase__1[[#This Row],[Kor]]&gt;=60,"Super.s ",""))</f>
        <v xml:space="preserve">Super.s </v>
      </c>
      <c r="L2386" s="34" t="str">
        <f>IF(Excel_BuiltIn__FilterDatabase__1[[#This Row],[Nem]]="Nő","Lady","")</f>
        <v/>
      </c>
    </row>
    <row r="2387" spans="1:12" s="1" customFormat="1" ht="13.8">
      <c r="A2387" s="28">
        <v>7374</v>
      </c>
      <c r="B2387" s="28" t="s">
        <v>2008</v>
      </c>
      <c r="C2387" s="44" t="s">
        <v>964</v>
      </c>
      <c r="D2387" s="45"/>
      <c r="E2387" s="33" t="str">
        <f>IF(D2387&gt;0,($N$2-Excel_BuiltIn__FilterDatabase__1[[#This Row],[Szül Év.Hó.Nap]])/365.25,"0")</f>
        <v>0</v>
      </c>
      <c r="F2387" s="40"/>
      <c r="G2387" s="34" t="str">
        <f>CONCATENATE(H2387,Excel_BuiltIn__FilterDatabase__1[[#This Row],[Felnőtt]],Excel_BuiltIn__FilterDatabase__1[[#This Row],[Senior]],Excel_BuiltIn__FilterDatabase__1[[#This Row],[Super.s]],L2387)</f>
        <v xml:space="preserve">Super.s </v>
      </c>
      <c r="H2387" s="34" t="str">
        <f>IF(L2387="Nő","",IF(Excel_BuiltIn__FilterDatabase__1[[#This Row],[Kor]]&gt;=1=AND(Excel_BuiltIn__FilterDatabase__1[[#This Row],[Kor]]&lt;18),"Junior ",""))</f>
        <v/>
      </c>
      <c r="I2387" s="34" t="str">
        <f>IF(L2387="Nő","",IF(Excel_BuiltIn__FilterDatabase__1[[#This Row],[Kor]]&gt;=18=AND(Excel_BuiltIn__FilterDatabase__1[[#This Row],[Kor]]&lt;=49),"Felnőtt ",""))</f>
        <v/>
      </c>
      <c r="J2387" s="34" t="str">
        <f>IF(L2387="Nő","",IF(Excel_BuiltIn__FilterDatabase__1[[#This Row],[Kor]]&gt;49=AND(Excel_BuiltIn__FilterDatabase__1[[#This Row],[Kor]]&lt;=59),"Senior ",""))</f>
        <v/>
      </c>
      <c r="K2387" s="34" t="str">
        <f>IF(L2387="Nő","",IF(Excel_BuiltIn__FilterDatabase__1[[#This Row],[Kor]]&gt;=60,"Super.s ",""))</f>
        <v xml:space="preserve">Super.s </v>
      </c>
      <c r="L2387" s="34" t="str">
        <f>IF(Excel_BuiltIn__FilterDatabase__1[[#This Row],[Nem]]="Nő","Lady","")</f>
        <v/>
      </c>
    </row>
    <row r="2388" spans="1:12" s="1" customFormat="1" ht="13.8">
      <c r="A2388" s="28">
        <v>7376</v>
      </c>
      <c r="B2388" s="28" t="s">
        <v>2009</v>
      </c>
      <c r="C2388" s="44" t="s">
        <v>85</v>
      </c>
      <c r="D2388" s="45"/>
      <c r="E2388" s="33" t="str">
        <f>IF(D2388&gt;0,($N$2-Excel_BuiltIn__FilterDatabase__1[[#This Row],[Szül Év.Hó.Nap]])/365.25,"0")</f>
        <v>0</v>
      </c>
      <c r="F2388" s="40"/>
      <c r="G2388" s="34" t="str">
        <f>CONCATENATE(H2388,Excel_BuiltIn__FilterDatabase__1[[#This Row],[Felnőtt]],Excel_BuiltIn__FilterDatabase__1[[#This Row],[Senior]],Excel_BuiltIn__FilterDatabase__1[[#This Row],[Super.s]],L2388)</f>
        <v xml:space="preserve">Super.s </v>
      </c>
      <c r="H2388" s="34" t="str">
        <f>IF(L2388="Nő","",IF(Excel_BuiltIn__FilterDatabase__1[[#This Row],[Kor]]&gt;=1=AND(Excel_BuiltIn__FilterDatabase__1[[#This Row],[Kor]]&lt;18),"Junior ",""))</f>
        <v/>
      </c>
      <c r="I2388" s="34" t="str">
        <f>IF(L2388="Nő","",IF(Excel_BuiltIn__FilterDatabase__1[[#This Row],[Kor]]&gt;=18=AND(Excel_BuiltIn__FilterDatabase__1[[#This Row],[Kor]]&lt;=49),"Felnőtt ",""))</f>
        <v/>
      </c>
      <c r="J2388" s="34" t="str">
        <f>IF(L2388="Nő","",IF(Excel_BuiltIn__FilterDatabase__1[[#This Row],[Kor]]&gt;49=AND(Excel_BuiltIn__FilterDatabase__1[[#This Row],[Kor]]&lt;=59),"Senior ",""))</f>
        <v/>
      </c>
      <c r="K2388" s="34" t="str">
        <f>IF(L2388="Nő","",IF(Excel_BuiltIn__FilterDatabase__1[[#This Row],[Kor]]&gt;=60,"Super.s ",""))</f>
        <v xml:space="preserve">Super.s </v>
      </c>
      <c r="L2388" s="34" t="str">
        <f>IF(Excel_BuiltIn__FilterDatabase__1[[#This Row],[Nem]]="Nő","Lady","")</f>
        <v/>
      </c>
    </row>
    <row r="2389" spans="1:12" s="1" customFormat="1" ht="13.8">
      <c r="A2389" s="28">
        <v>7377</v>
      </c>
      <c r="B2389" s="28" t="s">
        <v>2010</v>
      </c>
      <c r="C2389" s="44" t="s">
        <v>2388</v>
      </c>
      <c r="D2389" s="45"/>
      <c r="E2389" s="33" t="str">
        <f>IF(D2389&gt;0,($N$2-Excel_BuiltIn__FilterDatabase__1[[#This Row],[Szül Év.Hó.Nap]])/365.25,"0")</f>
        <v>0</v>
      </c>
      <c r="F2389" s="40"/>
      <c r="G2389" s="34" t="str">
        <f>CONCATENATE(H2389,Excel_BuiltIn__FilterDatabase__1[[#This Row],[Felnőtt]],Excel_BuiltIn__FilterDatabase__1[[#This Row],[Senior]],Excel_BuiltIn__FilterDatabase__1[[#This Row],[Super.s]],L2389)</f>
        <v xml:space="preserve">Super.s </v>
      </c>
      <c r="H2389" s="34" t="str">
        <f>IF(L2389="Nő","",IF(Excel_BuiltIn__FilterDatabase__1[[#This Row],[Kor]]&gt;=1=AND(Excel_BuiltIn__FilterDatabase__1[[#This Row],[Kor]]&lt;18),"Junior ",""))</f>
        <v/>
      </c>
      <c r="I2389" s="34" t="str">
        <f>IF(L2389="Nő","",IF(Excel_BuiltIn__FilterDatabase__1[[#This Row],[Kor]]&gt;=18=AND(Excel_BuiltIn__FilterDatabase__1[[#This Row],[Kor]]&lt;=49),"Felnőtt ",""))</f>
        <v/>
      </c>
      <c r="J2389" s="34" t="str">
        <f>IF(L2389="Nő","",IF(Excel_BuiltIn__FilterDatabase__1[[#This Row],[Kor]]&gt;49=AND(Excel_BuiltIn__FilterDatabase__1[[#This Row],[Kor]]&lt;=59),"Senior ",""))</f>
        <v/>
      </c>
      <c r="K2389" s="34" t="str">
        <f>IF(L2389="Nő","",IF(Excel_BuiltIn__FilterDatabase__1[[#This Row],[Kor]]&gt;=60,"Super.s ",""))</f>
        <v xml:space="preserve">Super.s </v>
      </c>
      <c r="L2389" s="34" t="str">
        <f>IF(Excel_BuiltIn__FilterDatabase__1[[#This Row],[Nem]]="Nő","Lady","")</f>
        <v/>
      </c>
    </row>
    <row r="2390" spans="1:12" s="1" customFormat="1" ht="13.8">
      <c r="A2390" s="28">
        <v>7381</v>
      </c>
      <c r="B2390" s="28" t="s">
        <v>2011</v>
      </c>
      <c r="C2390" s="44" t="s">
        <v>1627</v>
      </c>
      <c r="D2390" s="45"/>
      <c r="E2390" s="33" t="str">
        <f>IF(D2390&gt;0,($N$2-Excel_BuiltIn__FilterDatabase__1[[#This Row],[Szül Év.Hó.Nap]])/365.25,"0")</f>
        <v>0</v>
      </c>
      <c r="F2390" s="40"/>
      <c r="G2390" s="34" t="str">
        <f>CONCATENATE(H2390,Excel_BuiltIn__FilterDatabase__1[[#This Row],[Felnőtt]],Excel_BuiltIn__FilterDatabase__1[[#This Row],[Senior]],Excel_BuiltIn__FilterDatabase__1[[#This Row],[Super.s]],L2390)</f>
        <v xml:space="preserve">Super.s </v>
      </c>
      <c r="H2390" s="34" t="str">
        <f>IF(L2390="Nő","",IF(Excel_BuiltIn__FilterDatabase__1[[#This Row],[Kor]]&gt;=1=AND(Excel_BuiltIn__FilterDatabase__1[[#This Row],[Kor]]&lt;18),"Junior ",""))</f>
        <v/>
      </c>
      <c r="I2390" s="34" t="str">
        <f>IF(L2390="Nő","",IF(Excel_BuiltIn__FilterDatabase__1[[#This Row],[Kor]]&gt;=18=AND(Excel_BuiltIn__FilterDatabase__1[[#This Row],[Kor]]&lt;=49),"Felnőtt ",""))</f>
        <v/>
      </c>
      <c r="J2390" s="34" t="str">
        <f>IF(L2390="Nő","",IF(Excel_BuiltIn__FilterDatabase__1[[#This Row],[Kor]]&gt;49=AND(Excel_BuiltIn__FilterDatabase__1[[#This Row],[Kor]]&lt;=59),"Senior ",""))</f>
        <v/>
      </c>
      <c r="K2390" s="34" t="str">
        <f>IF(L2390="Nő","",IF(Excel_BuiltIn__FilterDatabase__1[[#This Row],[Kor]]&gt;=60,"Super.s ",""))</f>
        <v xml:space="preserve">Super.s </v>
      </c>
      <c r="L2390" s="34" t="str">
        <f>IF(Excel_BuiltIn__FilterDatabase__1[[#This Row],[Nem]]="Nő","Lady","")</f>
        <v/>
      </c>
    </row>
    <row r="2391" spans="1:12" s="1" customFormat="1" ht="27.6">
      <c r="A2391" s="28">
        <v>7382</v>
      </c>
      <c r="B2391" s="28" t="s">
        <v>2012</v>
      </c>
      <c r="C2391" s="44" t="s">
        <v>1020</v>
      </c>
      <c r="D2391" s="45"/>
      <c r="E2391" s="33" t="str">
        <f>IF(D2391&gt;0,($N$2-Excel_BuiltIn__FilterDatabase__1[[#This Row],[Szül Év.Hó.Nap]])/365.25,"0")</f>
        <v>0</v>
      </c>
      <c r="F2391" s="40"/>
      <c r="G2391" s="34" t="str">
        <f>CONCATENATE(H2391,Excel_BuiltIn__FilterDatabase__1[[#This Row],[Felnőtt]],Excel_BuiltIn__FilterDatabase__1[[#This Row],[Senior]],Excel_BuiltIn__FilterDatabase__1[[#This Row],[Super.s]],L2391)</f>
        <v xml:space="preserve">Super.s </v>
      </c>
      <c r="H2391" s="34" t="str">
        <f>IF(L2391="Nő","",IF(Excel_BuiltIn__FilterDatabase__1[[#This Row],[Kor]]&gt;=1=AND(Excel_BuiltIn__FilterDatabase__1[[#This Row],[Kor]]&lt;18),"Junior ",""))</f>
        <v/>
      </c>
      <c r="I2391" s="34" t="str">
        <f>IF(L2391="Nő","",IF(Excel_BuiltIn__FilterDatabase__1[[#This Row],[Kor]]&gt;=18=AND(Excel_BuiltIn__FilterDatabase__1[[#This Row],[Kor]]&lt;=49),"Felnőtt ",""))</f>
        <v/>
      </c>
      <c r="J2391" s="34" t="str">
        <f>IF(L2391="Nő","",IF(Excel_BuiltIn__FilterDatabase__1[[#This Row],[Kor]]&gt;49=AND(Excel_BuiltIn__FilterDatabase__1[[#This Row],[Kor]]&lt;=59),"Senior ",""))</f>
        <v/>
      </c>
      <c r="K2391" s="34" t="str">
        <f>IF(L2391="Nő","",IF(Excel_BuiltIn__FilterDatabase__1[[#This Row],[Kor]]&gt;=60,"Super.s ",""))</f>
        <v xml:space="preserve">Super.s </v>
      </c>
      <c r="L2391" s="34" t="str">
        <f>IF(Excel_BuiltIn__FilterDatabase__1[[#This Row],[Nem]]="Nő","Lady","")</f>
        <v/>
      </c>
    </row>
    <row r="2392" spans="1:12" s="1" customFormat="1" ht="27.6">
      <c r="A2392" s="28">
        <v>7383</v>
      </c>
      <c r="B2392" s="28" t="s">
        <v>2792</v>
      </c>
      <c r="C2392" s="44" t="s">
        <v>1020</v>
      </c>
      <c r="D2392" s="45"/>
      <c r="E2392" s="33" t="str">
        <f>IF(D2392&gt;0,($N$2-Excel_BuiltIn__FilterDatabase__1[[#This Row],[Szül Év.Hó.Nap]])/365.25,"0")</f>
        <v>0</v>
      </c>
      <c r="F2392" s="40"/>
      <c r="G2392" s="34" t="str">
        <f>CONCATENATE(H2392,Excel_BuiltIn__FilterDatabase__1[[#This Row],[Felnőtt]],Excel_BuiltIn__FilterDatabase__1[[#This Row],[Senior]],Excel_BuiltIn__FilterDatabase__1[[#This Row],[Super.s]],L2392)</f>
        <v xml:space="preserve">Super.s </v>
      </c>
      <c r="H2392" s="34" t="str">
        <f>IF(L2392="Nő","",IF(Excel_BuiltIn__FilterDatabase__1[[#This Row],[Kor]]&gt;=1=AND(Excel_BuiltIn__FilterDatabase__1[[#This Row],[Kor]]&lt;18),"Junior ",""))</f>
        <v/>
      </c>
      <c r="I2392" s="34" t="str">
        <f>IF(L2392="Nő","",IF(Excel_BuiltIn__FilterDatabase__1[[#This Row],[Kor]]&gt;=18=AND(Excel_BuiltIn__FilterDatabase__1[[#This Row],[Kor]]&lt;=49),"Felnőtt ",""))</f>
        <v/>
      </c>
      <c r="J2392" s="34" t="str">
        <f>IF(L2392="Nő","",IF(Excel_BuiltIn__FilterDatabase__1[[#This Row],[Kor]]&gt;49=AND(Excel_BuiltIn__FilterDatabase__1[[#This Row],[Kor]]&lt;=59),"Senior ",""))</f>
        <v/>
      </c>
      <c r="K2392" s="34" t="str">
        <f>IF(L2392="Nő","",IF(Excel_BuiltIn__FilterDatabase__1[[#This Row],[Kor]]&gt;=60,"Super.s ",""))</f>
        <v xml:space="preserve">Super.s </v>
      </c>
      <c r="L2392" s="34" t="str">
        <f>IF(Excel_BuiltIn__FilterDatabase__1[[#This Row],[Nem]]="Nő","Lady","")</f>
        <v/>
      </c>
    </row>
    <row r="2393" spans="1:12" s="1" customFormat="1" ht="27.6">
      <c r="A2393" s="28">
        <v>7391</v>
      </c>
      <c r="B2393" s="28" t="s">
        <v>2013</v>
      </c>
      <c r="C2393" s="44" t="s">
        <v>1020</v>
      </c>
      <c r="D2393" s="45"/>
      <c r="E2393" s="33" t="str">
        <f>IF(D2393&gt;0,($N$2-Excel_BuiltIn__FilterDatabase__1[[#This Row],[Szül Év.Hó.Nap]])/365.25,"0")</f>
        <v>0</v>
      </c>
      <c r="F2393" s="40"/>
      <c r="G2393" s="34" t="str">
        <f>CONCATENATE(H2393,Excel_BuiltIn__FilterDatabase__1[[#This Row],[Felnőtt]],Excel_BuiltIn__FilterDatabase__1[[#This Row],[Senior]],Excel_BuiltIn__FilterDatabase__1[[#This Row],[Super.s]],L2393)</f>
        <v xml:space="preserve">Super.s </v>
      </c>
      <c r="H2393" s="34" t="str">
        <f>IF(L2393="Nő","",IF(Excel_BuiltIn__FilterDatabase__1[[#This Row],[Kor]]&gt;=1=AND(Excel_BuiltIn__FilterDatabase__1[[#This Row],[Kor]]&lt;18),"Junior ",""))</f>
        <v/>
      </c>
      <c r="I2393" s="34" t="str">
        <f>IF(L2393="Nő","",IF(Excel_BuiltIn__FilterDatabase__1[[#This Row],[Kor]]&gt;=18=AND(Excel_BuiltIn__FilterDatabase__1[[#This Row],[Kor]]&lt;=49),"Felnőtt ",""))</f>
        <v/>
      </c>
      <c r="J2393" s="34" t="str">
        <f>IF(L2393="Nő","",IF(Excel_BuiltIn__FilterDatabase__1[[#This Row],[Kor]]&gt;49=AND(Excel_BuiltIn__FilterDatabase__1[[#This Row],[Kor]]&lt;=59),"Senior ",""))</f>
        <v/>
      </c>
      <c r="K2393" s="34" t="str">
        <f>IF(L2393="Nő","",IF(Excel_BuiltIn__FilterDatabase__1[[#This Row],[Kor]]&gt;=60,"Super.s ",""))</f>
        <v xml:space="preserve">Super.s </v>
      </c>
      <c r="L2393" s="34" t="str">
        <f>IF(Excel_BuiltIn__FilterDatabase__1[[#This Row],[Nem]]="Nő","Lady","")</f>
        <v/>
      </c>
    </row>
    <row r="2394" spans="1:12" s="1" customFormat="1" ht="13.8">
      <c r="A2394" s="28">
        <v>7392</v>
      </c>
      <c r="B2394" s="28" t="s">
        <v>2014</v>
      </c>
      <c r="C2394" s="44" t="s">
        <v>1042</v>
      </c>
      <c r="D2394" s="45"/>
      <c r="E2394" s="33" t="str">
        <f>IF(D2394&gt;0,($N$2-Excel_BuiltIn__FilterDatabase__1[[#This Row],[Szül Év.Hó.Nap]])/365.25,"0")</f>
        <v>0</v>
      </c>
      <c r="F2394" s="40"/>
      <c r="G2394" s="34" t="str">
        <f>CONCATENATE(H2394,Excel_BuiltIn__FilterDatabase__1[[#This Row],[Felnőtt]],Excel_BuiltIn__FilterDatabase__1[[#This Row],[Senior]],Excel_BuiltIn__FilterDatabase__1[[#This Row],[Super.s]],L2394)</f>
        <v xml:space="preserve">Super.s </v>
      </c>
      <c r="H2394" s="34" t="str">
        <f>IF(L2394="Nő","",IF(Excel_BuiltIn__FilterDatabase__1[[#This Row],[Kor]]&gt;=1=AND(Excel_BuiltIn__FilterDatabase__1[[#This Row],[Kor]]&lt;18),"Junior ",""))</f>
        <v/>
      </c>
      <c r="I2394" s="34" t="str">
        <f>IF(L2394="Nő","",IF(Excel_BuiltIn__FilterDatabase__1[[#This Row],[Kor]]&gt;=18=AND(Excel_BuiltIn__FilterDatabase__1[[#This Row],[Kor]]&lt;=49),"Felnőtt ",""))</f>
        <v/>
      </c>
      <c r="J2394" s="34" t="str">
        <f>IF(L2394="Nő","",IF(Excel_BuiltIn__FilterDatabase__1[[#This Row],[Kor]]&gt;49=AND(Excel_BuiltIn__FilterDatabase__1[[#This Row],[Kor]]&lt;=59),"Senior ",""))</f>
        <v/>
      </c>
      <c r="K2394" s="34" t="str">
        <f>IF(L2394="Nő","",IF(Excel_BuiltIn__FilterDatabase__1[[#This Row],[Kor]]&gt;=60,"Super.s ",""))</f>
        <v xml:space="preserve">Super.s </v>
      </c>
      <c r="L2394" s="34" t="str">
        <f>IF(Excel_BuiltIn__FilterDatabase__1[[#This Row],[Nem]]="Nő","Lady","")</f>
        <v/>
      </c>
    </row>
    <row r="2395" spans="1:12" s="1" customFormat="1" ht="13.8">
      <c r="A2395" s="28">
        <v>7393</v>
      </c>
      <c r="B2395" s="28" t="s">
        <v>2015</v>
      </c>
      <c r="C2395" s="44" t="s">
        <v>985</v>
      </c>
      <c r="D2395" s="45"/>
      <c r="E2395" s="33" t="str">
        <f>IF(D2395&gt;0,($N$2-Excel_BuiltIn__FilterDatabase__1[[#This Row],[Szül Év.Hó.Nap]])/365.25,"0")</f>
        <v>0</v>
      </c>
      <c r="F2395" s="40"/>
      <c r="G2395" s="34" t="str">
        <f>CONCATENATE(H2395,Excel_BuiltIn__FilterDatabase__1[[#This Row],[Felnőtt]],Excel_BuiltIn__FilterDatabase__1[[#This Row],[Senior]],Excel_BuiltIn__FilterDatabase__1[[#This Row],[Super.s]],L2395)</f>
        <v xml:space="preserve">Super.s </v>
      </c>
      <c r="H2395" s="34" t="str">
        <f>IF(L2395="Nő","",IF(Excel_BuiltIn__FilterDatabase__1[[#This Row],[Kor]]&gt;=1=AND(Excel_BuiltIn__FilterDatabase__1[[#This Row],[Kor]]&lt;18),"Junior ",""))</f>
        <v/>
      </c>
      <c r="I2395" s="34" t="str">
        <f>IF(L2395="Nő","",IF(Excel_BuiltIn__FilterDatabase__1[[#This Row],[Kor]]&gt;=18=AND(Excel_BuiltIn__FilterDatabase__1[[#This Row],[Kor]]&lt;=49),"Felnőtt ",""))</f>
        <v/>
      </c>
      <c r="J2395" s="34" t="str">
        <f>IF(L2395="Nő","",IF(Excel_BuiltIn__FilterDatabase__1[[#This Row],[Kor]]&gt;49=AND(Excel_BuiltIn__FilterDatabase__1[[#This Row],[Kor]]&lt;=59),"Senior ",""))</f>
        <v/>
      </c>
      <c r="K2395" s="34" t="str">
        <f>IF(L2395="Nő","",IF(Excel_BuiltIn__FilterDatabase__1[[#This Row],[Kor]]&gt;=60,"Super.s ",""))</f>
        <v xml:space="preserve">Super.s </v>
      </c>
      <c r="L2395" s="34" t="str">
        <f>IF(Excel_BuiltIn__FilterDatabase__1[[#This Row],[Nem]]="Nő","Lady","")</f>
        <v/>
      </c>
    </row>
    <row r="2396" spans="1:12" s="1" customFormat="1" ht="13.8">
      <c r="A2396" s="28">
        <v>7395</v>
      </c>
      <c r="B2396" s="28" t="s">
        <v>2016</v>
      </c>
      <c r="C2396" s="44" t="s">
        <v>2365</v>
      </c>
      <c r="D2396" s="45"/>
      <c r="E2396" s="33" t="str">
        <f>IF(D2396&gt;0,($N$2-Excel_BuiltIn__FilterDatabase__1[[#This Row],[Szül Év.Hó.Nap]])/365.25,"0")</f>
        <v>0</v>
      </c>
      <c r="F2396" s="40"/>
      <c r="G2396" s="34" t="str">
        <f>CONCATENATE(H2396,Excel_BuiltIn__FilterDatabase__1[[#This Row],[Felnőtt]],Excel_BuiltIn__FilterDatabase__1[[#This Row],[Senior]],Excel_BuiltIn__FilterDatabase__1[[#This Row],[Super.s]],L2396)</f>
        <v xml:space="preserve">Super.s </v>
      </c>
      <c r="H2396" s="34" t="str">
        <f>IF(L2396="Nő","",IF(Excel_BuiltIn__FilterDatabase__1[[#This Row],[Kor]]&gt;=1=AND(Excel_BuiltIn__FilterDatabase__1[[#This Row],[Kor]]&lt;18),"Junior ",""))</f>
        <v/>
      </c>
      <c r="I2396" s="34" t="str">
        <f>IF(L2396="Nő","",IF(Excel_BuiltIn__FilterDatabase__1[[#This Row],[Kor]]&gt;=18=AND(Excel_BuiltIn__FilterDatabase__1[[#This Row],[Kor]]&lt;=49),"Felnőtt ",""))</f>
        <v/>
      </c>
      <c r="J2396" s="34" t="str">
        <f>IF(L2396="Nő","",IF(Excel_BuiltIn__FilterDatabase__1[[#This Row],[Kor]]&gt;49=AND(Excel_BuiltIn__FilterDatabase__1[[#This Row],[Kor]]&lt;=59),"Senior ",""))</f>
        <v/>
      </c>
      <c r="K2396" s="34" t="str">
        <f>IF(L2396="Nő","",IF(Excel_BuiltIn__FilterDatabase__1[[#This Row],[Kor]]&gt;=60,"Super.s ",""))</f>
        <v xml:space="preserve">Super.s </v>
      </c>
      <c r="L2396" s="34" t="str">
        <f>IF(Excel_BuiltIn__FilterDatabase__1[[#This Row],[Nem]]="Nő","Lady","")</f>
        <v/>
      </c>
    </row>
    <row r="2397" spans="1:12" s="1" customFormat="1" ht="13.8">
      <c r="A2397" s="28">
        <v>7397</v>
      </c>
      <c r="B2397" s="28" t="s">
        <v>2017</v>
      </c>
      <c r="C2397" s="44" t="s">
        <v>2365</v>
      </c>
      <c r="D2397" s="45"/>
      <c r="E2397" s="33" t="str">
        <f>IF(D2397&gt;0,($N$2-Excel_BuiltIn__FilterDatabase__1[[#This Row],[Szül Év.Hó.Nap]])/365.25,"0")</f>
        <v>0</v>
      </c>
      <c r="F2397" s="40"/>
      <c r="G2397" s="34" t="str">
        <f>CONCATENATE(H2397,Excel_BuiltIn__FilterDatabase__1[[#This Row],[Felnőtt]],Excel_BuiltIn__FilterDatabase__1[[#This Row],[Senior]],Excel_BuiltIn__FilterDatabase__1[[#This Row],[Super.s]],L2397)</f>
        <v xml:space="preserve">Super.s </v>
      </c>
      <c r="H2397" s="34" t="str">
        <f>IF(L2397="Nő","",IF(Excel_BuiltIn__FilterDatabase__1[[#This Row],[Kor]]&gt;=1=AND(Excel_BuiltIn__FilterDatabase__1[[#This Row],[Kor]]&lt;18),"Junior ",""))</f>
        <v/>
      </c>
      <c r="I2397" s="34" t="str">
        <f>IF(L2397="Nő","",IF(Excel_BuiltIn__FilterDatabase__1[[#This Row],[Kor]]&gt;=18=AND(Excel_BuiltIn__FilterDatabase__1[[#This Row],[Kor]]&lt;=49),"Felnőtt ",""))</f>
        <v/>
      </c>
      <c r="J2397" s="34" t="str">
        <f>IF(L2397="Nő","",IF(Excel_BuiltIn__FilterDatabase__1[[#This Row],[Kor]]&gt;49=AND(Excel_BuiltIn__FilterDatabase__1[[#This Row],[Kor]]&lt;=59),"Senior ",""))</f>
        <v/>
      </c>
      <c r="K2397" s="34" t="str">
        <f>IF(L2397="Nő","",IF(Excel_BuiltIn__FilterDatabase__1[[#This Row],[Kor]]&gt;=60,"Super.s ",""))</f>
        <v xml:space="preserve">Super.s </v>
      </c>
      <c r="L2397" s="34" t="str">
        <f>IF(Excel_BuiltIn__FilterDatabase__1[[#This Row],[Nem]]="Nő","Lady","")</f>
        <v/>
      </c>
    </row>
    <row r="2398" spans="1:12" s="1" customFormat="1" ht="13.8">
      <c r="A2398" s="28">
        <v>7398</v>
      </c>
      <c r="B2398" s="28" t="s">
        <v>2018</v>
      </c>
      <c r="C2398" s="44" t="s">
        <v>2365</v>
      </c>
      <c r="D2398" s="45"/>
      <c r="E2398" s="33" t="str">
        <f>IF(D2398&gt;0,($N$2-Excel_BuiltIn__FilterDatabase__1[[#This Row],[Szül Év.Hó.Nap]])/365.25,"0")</f>
        <v>0</v>
      </c>
      <c r="F2398" s="40"/>
      <c r="G2398" s="34" t="str">
        <f>CONCATENATE(H2398,Excel_BuiltIn__FilterDatabase__1[[#This Row],[Felnőtt]],Excel_BuiltIn__FilterDatabase__1[[#This Row],[Senior]],Excel_BuiltIn__FilterDatabase__1[[#This Row],[Super.s]],L2398)</f>
        <v xml:space="preserve">Super.s </v>
      </c>
      <c r="H2398" s="34" t="str">
        <f>IF(L2398="Nő","",IF(Excel_BuiltIn__FilterDatabase__1[[#This Row],[Kor]]&gt;=1=AND(Excel_BuiltIn__FilterDatabase__1[[#This Row],[Kor]]&lt;18),"Junior ",""))</f>
        <v/>
      </c>
      <c r="I2398" s="34" t="str">
        <f>IF(L2398="Nő","",IF(Excel_BuiltIn__FilterDatabase__1[[#This Row],[Kor]]&gt;=18=AND(Excel_BuiltIn__FilterDatabase__1[[#This Row],[Kor]]&lt;=49),"Felnőtt ",""))</f>
        <v/>
      </c>
      <c r="J2398" s="34" t="str">
        <f>IF(L2398="Nő","",IF(Excel_BuiltIn__FilterDatabase__1[[#This Row],[Kor]]&gt;49=AND(Excel_BuiltIn__FilterDatabase__1[[#This Row],[Kor]]&lt;=59),"Senior ",""))</f>
        <v/>
      </c>
      <c r="K2398" s="34" t="str">
        <f>IF(L2398="Nő","",IF(Excel_BuiltIn__FilterDatabase__1[[#This Row],[Kor]]&gt;=60,"Super.s ",""))</f>
        <v xml:space="preserve">Super.s </v>
      </c>
      <c r="L2398" s="34" t="str">
        <f>IF(Excel_BuiltIn__FilterDatabase__1[[#This Row],[Nem]]="Nő","Lady","")</f>
        <v/>
      </c>
    </row>
    <row r="2399" spans="1:12" s="1" customFormat="1" ht="13.8">
      <c r="A2399" s="28">
        <v>7400</v>
      </c>
      <c r="B2399" s="28" t="s">
        <v>74</v>
      </c>
      <c r="C2399" s="44" t="s">
        <v>2365</v>
      </c>
      <c r="D2399" s="45"/>
      <c r="E2399" s="33" t="str">
        <f>IF(D2399&gt;0,($N$2-Excel_BuiltIn__FilterDatabase__1[[#This Row],[Szül Év.Hó.Nap]])/365.25,"0")</f>
        <v>0</v>
      </c>
      <c r="F2399" s="40"/>
      <c r="G2399" s="34" t="str">
        <f>CONCATENATE(H2399,Excel_BuiltIn__FilterDatabase__1[[#This Row],[Felnőtt]],Excel_BuiltIn__FilterDatabase__1[[#This Row],[Senior]],Excel_BuiltIn__FilterDatabase__1[[#This Row],[Super.s]],L2399)</f>
        <v xml:space="preserve">Super.s </v>
      </c>
      <c r="H2399" s="34" t="str">
        <f>IF(L2399="Nő","",IF(Excel_BuiltIn__FilterDatabase__1[[#This Row],[Kor]]&gt;=1=AND(Excel_BuiltIn__FilterDatabase__1[[#This Row],[Kor]]&lt;18),"Junior ",""))</f>
        <v/>
      </c>
      <c r="I2399" s="34" t="str">
        <f>IF(L2399="Nő","",IF(Excel_BuiltIn__FilterDatabase__1[[#This Row],[Kor]]&gt;=18=AND(Excel_BuiltIn__FilterDatabase__1[[#This Row],[Kor]]&lt;=49),"Felnőtt ",""))</f>
        <v/>
      </c>
      <c r="J2399" s="34" t="str">
        <f>IF(L2399="Nő","",IF(Excel_BuiltIn__FilterDatabase__1[[#This Row],[Kor]]&gt;49=AND(Excel_BuiltIn__FilterDatabase__1[[#This Row],[Kor]]&lt;=59),"Senior ",""))</f>
        <v/>
      </c>
      <c r="K2399" s="34" t="str">
        <f>IF(L2399="Nő","",IF(Excel_BuiltIn__FilterDatabase__1[[#This Row],[Kor]]&gt;=60,"Super.s ",""))</f>
        <v xml:space="preserve">Super.s </v>
      </c>
      <c r="L2399" s="34" t="str">
        <f>IF(Excel_BuiltIn__FilterDatabase__1[[#This Row],[Nem]]="Nő","Lady","")</f>
        <v/>
      </c>
    </row>
    <row r="2400" spans="1:12" s="1" customFormat="1" ht="13.8">
      <c r="A2400" s="28">
        <v>7401</v>
      </c>
      <c r="B2400" s="28" t="s">
        <v>2019</v>
      </c>
      <c r="C2400" s="44" t="s">
        <v>2365</v>
      </c>
      <c r="D2400" s="45"/>
      <c r="E2400" s="33" t="str">
        <f>IF(D2400&gt;0,($N$2-Excel_BuiltIn__FilterDatabase__1[[#This Row],[Szül Év.Hó.Nap]])/365.25,"0")</f>
        <v>0</v>
      </c>
      <c r="F2400" s="40"/>
      <c r="G2400" s="34" t="str">
        <f>CONCATENATE(H2400,Excel_BuiltIn__FilterDatabase__1[[#This Row],[Felnőtt]],Excel_BuiltIn__FilterDatabase__1[[#This Row],[Senior]],Excel_BuiltIn__FilterDatabase__1[[#This Row],[Super.s]],L2400)</f>
        <v xml:space="preserve">Super.s </v>
      </c>
      <c r="H2400" s="34" t="str">
        <f>IF(L2400="Nő","",IF(Excel_BuiltIn__FilterDatabase__1[[#This Row],[Kor]]&gt;=1=AND(Excel_BuiltIn__FilterDatabase__1[[#This Row],[Kor]]&lt;18),"Junior ",""))</f>
        <v/>
      </c>
      <c r="I2400" s="34" t="str">
        <f>IF(L2400="Nő","",IF(Excel_BuiltIn__FilterDatabase__1[[#This Row],[Kor]]&gt;=18=AND(Excel_BuiltIn__FilterDatabase__1[[#This Row],[Kor]]&lt;=49),"Felnőtt ",""))</f>
        <v/>
      </c>
      <c r="J2400" s="34" t="str">
        <f>IF(L2400="Nő","",IF(Excel_BuiltIn__FilterDatabase__1[[#This Row],[Kor]]&gt;49=AND(Excel_BuiltIn__FilterDatabase__1[[#This Row],[Kor]]&lt;=59),"Senior ",""))</f>
        <v/>
      </c>
      <c r="K2400" s="34" t="str">
        <f>IF(L2400="Nő","",IF(Excel_BuiltIn__FilterDatabase__1[[#This Row],[Kor]]&gt;=60,"Super.s ",""))</f>
        <v xml:space="preserve">Super.s </v>
      </c>
      <c r="L2400" s="34" t="str">
        <f>IF(Excel_BuiltIn__FilterDatabase__1[[#This Row],[Nem]]="Nő","Lady","")</f>
        <v/>
      </c>
    </row>
    <row r="2401" spans="1:12" s="1" customFormat="1" ht="13.8">
      <c r="A2401" s="28">
        <v>7402</v>
      </c>
      <c r="B2401" s="28" t="s">
        <v>2020</v>
      </c>
      <c r="C2401" s="44" t="s">
        <v>2365</v>
      </c>
      <c r="D2401" s="45"/>
      <c r="E2401" s="33" t="str">
        <f>IF(D2401&gt;0,($N$2-Excel_BuiltIn__FilterDatabase__1[[#This Row],[Szül Év.Hó.Nap]])/365.25,"0")</f>
        <v>0</v>
      </c>
      <c r="F2401" s="40"/>
      <c r="G2401" s="34" t="str">
        <f>CONCATENATE(H2401,Excel_BuiltIn__FilterDatabase__1[[#This Row],[Felnőtt]],Excel_BuiltIn__FilterDatabase__1[[#This Row],[Senior]],Excel_BuiltIn__FilterDatabase__1[[#This Row],[Super.s]],L2401)</f>
        <v xml:space="preserve">Super.s </v>
      </c>
      <c r="H2401" s="34" t="str">
        <f>IF(L2401="Nő","",IF(Excel_BuiltIn__FilterDatabase__1[[#This Row],[Kor]]&gt;=1=AND(Excel_BuiltIn__FilterDatabase__1[[#This Row],[Kor]]&lt;18),"Junior ",""))</f>
        <v/>
      </c>
      <c r="I2401" s="34" t="str">
        <f>IF(L2401="Nő","",IF(Excel_BuiltIn__FilterDatabase__1[[#This Row],[Kor]]&gt;=18=AND(Excel_BuiltIn__FilterDatabase__1[[#This Row],[Kor]]&lt;=49),"Felnőtt ",""))</f>
        <v/>
      </c>
      <c r="J2401" s="34" t="str">
        <f>IF(L2401="Nő","",IF(Excel_BuiltIn__FilterDatabase__1[[#This Row],[Kor]]&gt;49=AND(Excel_BuiltIn__FilterDatabase__1[[#This Row],[Kor]]&lt;=59),"Senior ",""))</f>
        <v/>
      </c>
      <c r="K2401" s="34" t="str">
        <f>IF(L2401="Nő","",IF(Excel_BuiltIn__FilterDatabase__1[[#This Row],[Kor]]&gt;=60,"Super.s ",""))</f>
        <v xml:space="preserve">Super.s </v>
      </c>
      <c r="L2401" s="34" t="str">
        <f>IF(Excel_BuiltIn__FilterDatabase__1[[#This Row],[Nem]]="Nő","Lady","")</f>
        <v/>
      </c>
    </row>
    <row r="2402" spans="1:12" s="1" customFormat="1" ht="13.8">
      <c r="A2402" s="28">
        <v>7403</v>
      </c>
      <c r="B2402" s="28" t="s">
        <v>377</v>
      </c>
      <c r="C2402" s="44" t="s">
        <v>2365</v>
      </c>
      <c r="D2402" s="45"/>
      <c r="E2402" s="33" t="str">
        <f>IF(D2402&gt;0,($N$2-Excel_BuiltIn__FilterDatabase__1[[#This Row],[Szül Év.Hó.Nap]])/365.25,"0")</f>
        <v>0</v>
      </c>
      <c r="F2402" s="40"/>
      <c r="G2402" s="34" t="str">
        <f>CONCATENATE(H2402,Excel_BuiltIn__FilterDatabase__1[[#This Row],[Felnőtt]],Excel_BuiltIn__FilterDatabase__1[[#This Row],[Senior]],Excel_BuiltIn__FilterDatabase__1[[#This Row],[Super.s]],L2402)</f>
        <v xml:space="preserve">Super.s </v>
      </c>
      <c r="H2402" s="34" t="str">
        <f>IF(L2402="Nő","",IF(Excel_BuiltIn__FilterDatabase__1[[#This Row],[Kor]]&gt;=1=AND(Excel_BuiltIn__FilterDatabase__1[[#This Row],[Kor]]&lt;18),"Junior ",""))</f>
        <v/>
      </c>
      <c r="I2402" s="34" t="str">
        <f>IF(L2402="Nő","",IF(Excel_BuiltIn__FilterDatabase__1[[#This Row],[Kor]]&gt;=18=AND(Excel_BuiltIn__FilterDatabase__1[[#This Row],[Kor]]&lt;=49),"Felnőtt ",""))</f>
        <v/>
      </c>
      <c r="J2402" s="34" t="str">
        <f>IF(L2402="Nő","",IF(Excel_BuiltIn__FilterDatabase__1[[#This Row],[Kor]]&gt;49=AND(Excel_BuiltIn__FilterDatabase__1[[#This Row],[Kor]]&lt;=59),"Senior ",""))</f>
        <v/>
      </c>
      <c r="K2402" s="34" t="str">
        <f>IF(L2402="Nő","",IF(Excel_BuiltIn__FilterDatabase__1[[#This Row],[Kor]]&gt;=60,"Super.s ",""))</f>
        <v xml:space="preserve">Super.s </v>
      </c>
      <c r="L2402" s="34" t="str">
        <f>IF(Excel_BuiltIn__FilterDatabase__1[[#This Row],[Nem]]="Nő","Lady","")</f>
        <v/>
      </c>
    </row>
    <row r="2403" spans="1:12" s="1" customFormat="1" ht="13.8">
      <c r="A2403" s="28">
        <v>7404</v>
      </c>
      <c r="B2403" s="28" t="s">
        <v>2021</v>
      </c>
      <c r="C2403" s="44" t="s">
        <v>2365</v>
      </c>
      <c r="D2403" s="45"/>
      <c r="E2403" s="33" t="str">
        <f>IF(D2403&gt;0,($N$2-Excel_BuiltIn__FilterDatabase__1[[#This Row],[Szül Év.Hó.Nap]])/365.25,"0")</f>
        <v>0</v>
      </c>
      <c r="F2403" s="40"/>
      <c r="G2403" s="34" t="str">
        <f>CONCATENATE(H2403,Excel_BuiltIn__FilterDatabase__1[[#This Row],[Felnőtt]],Excel_BuiltIn__FilterDatabase__1[[#This Row],[Senior]],Excel_BuiltIn__FilterDatabase__1[[#This Row],[Super.s]],L2403)</f>
        <v xml:space="preserve">Super.s </v>
      </c>
      <c r="H2403" s="34" t="str">
        <f>IF(L2403="Nő","",IF(Excel_BuiltIn__FilterDatabase__1[[#This Row],[Kor]]&gt;=1=AND(Excel_BuiltIn__FilterDatabase__1[[#This Row],[Kor]]&lt;18),"Junior ",""))</f>
        <v/>
      </c>
      <c r="I2403" s="34" t="str">
        <f>IF(L2403="Nő","",IF(Excel_BuiltIn__FilterDatabase__1[[#This Row],[Kor]]&gt;=18=AND(Excel_BuiltIn__FilterDatabase__1[[#This Row],[Kor]]&lt;=49),"Felnőtt ",""))</f>
        <v/>
      </c>
      <c r="J2403" s="34" t="str">
        <f>IF(L2403="Nő","",IF(Excel_BuiltIn__FilterDatabase__1[[#This Row],[Kor]]&gt;49=AND(Excel_BuiltIn__FilterDatabase__1[[#This Row],[Kor]]&lt;=59),"Senior ",""))</f>
        <v/>
      </c>
      <c r="K2403" s="34" t="str">
        <f>IF(L2403="Nő","",IF(Excel_BuiltIn__FilterDatabase__1[[#This Row],[Kor]]&gt;=60,"Super.s ",""))</f>
        <v xml:space="preserve">Super.s </v>
      </c>
      <c r="L2403" s="34" t="str">
        <f>IF(Excel_BuiltIn__FilterDatabase__1[[#This Row],[Nem]]="Nő","Lady","")</f>
        <v/>
      </c>
    </row>
    <row r="2404" spans="1:12" s="1" customFormat="1" ht="13.8">
      <c r="A2404" s="28">
        <v>7405</v>
      </c>
      <c r="B2404" s="28" t="s">
        <v>2022</v>
      </c>
      <c r="C2404" s="44" t="s">
        <v>2365</v>
      </c>
      <c r="D2404" s="45"/>
      <c r="E2404" s="33" t="str">
        <f>IF(D2404&gt;0,($N$2-Excel_BuiltIn__FilterDatabase__1[[#This Row],[Szül Év.Hó.Nap]])/365.25,"0")</f>
        <v>0</v>
      </c>
      <c r="F2404" s="40"/>
      <c r="G2404" s="34" t="str">
        <f>CONCATENATE(H2404,Excel_BuiltIn__FilterDatabase__1[[#This Row],[Felnőtt]],Excel_BuiltIn__FilterDatabase__1[[#This Row],[Senior]],Excel_BuiltIn__FilterDatabase__1[[#This Row],[Super.s]],L2404)</f>
        <v xml:space="preserve">Super.s </v>
      </c>
      <c r="H2404" s="34" t="str">
        <f>IF(L2404="Nő","",IF(Excel_BuiltIn__FilterDatabase__1[[#This Row],[Kor]]&gt;=1=AND(Excel_BuiltIn__FilterDatabase__1[[#This Row],[Kor]]&lt;18),"Junior ",""))</f>
        <v/>
      </c>
      <c r="I2404" s="34" t="str">
        <f>IF(L2404="Nő","",IF(Excel_BuiltIn__FilterDatabase__1[[#This Row],[Kor]]&gt;=18=AND(Excel_BuiltIn__FilterDatabase__1[[#This Row],[Kor]]&lt;=49),"Felnőtt ",""))</f>
        <v/>
      </c>
      <c r="J2404" s="34" t="str">
        <f>IF(L2404="Nő","",IF(Excel_BuiltIn__FilterDatabase__1[[#This Row],[Kor]]&gt;49=AND(Excel_BuiltIn__FilterDatabase__1[[#This Row],[Kor]]&lt;=59),"Senior ",""))</f>
        <v/>
      </c>
      <c r="K2404" s="34" t="str">
        <f>IF(L2404="Nő","",IF(Excel_BuiltIn__FilterDatabase__1[[#This Row],[Kor]]&gt;=60,"Super.s ",""))</f>
        <v xml:space="preserve">Super.s </v>
      </c>
      <c r="L2404" s="34" t="str">
        <f>IF(Excel_BuiltIn__FilterDatabase__1[[#This Row],[Nem]]="Nő","Lady","")</f>
        <v/>
      </c>
    </row>
    <row r="2405" spans="1:12" s="1" customFormat="1" ht="13.8">
      <c r="A2405" s="28">
        <v>7406</v>
      </c>
      <c r="B2405" s="28" t="s">
        <v>2023</v>
      </c>
      <c r="C2405" s="44" t="s">
        <v>2365</v>
      </c>
      <c r="D2405" s="45"/>
      <c r="E2405" s="33" t="str">
        <f>IF(D2405&gt;0,($N$2-Excel_BuiltIn__FilterDatabase__1[[#This Row],[Szül Év.Hó.Nap]])/365.25,"0")</f>
        <v>0</v>
      </c>
      <c r="F2405" s="40"/>
      <c r="G2405" s="34" t="str">
        <f>CONCATENATE(H2405,Excel_BuiltIn__FilterDatabase__1[[#This Row],[Felnőtt]],Excel_BuiltIn__FilterDatabase__1[[#This Row],[Senior]],Excel_BuiltIn__FilterDatabase__1[[#This Row],[Super.s]],L2405)</f>
        <v xml:space="preserve">Super.s </v>
      </c>
      <c r="H2405" s="34" t="str">
        <f>IF(L2405="Nő","",IF(Excel_BuiltIn__FilterDatabase__1[[#This Row],[Kor]]&gt;=1=AND(Excel_BuiltIn__FilterDatabase__1[[#This Row],[Kor]]&lt;18),"Junior ",""))</f>
        <v/>
      </c>
      <c r="I2405" s="34" t="str">
        <f>IF(L2405="Nő","",IF(Excel_BuiltIn__FilterDatabase__1[[#This Row],[Kor]]&gt;=18=AND(Excel_BuiltIn__FilterDatabase__1[[#This Row],[Kor]]&lt;=49),"Felnőtt ",""))</f>
        <v/>
      </c>
      <c r="J2405" s="34" t="str">
        <f>IF(L2405="Nő","",IF(Excel_BuiltIn__FilterDatabase__1[[#This Row],[Kor]]&gt;49=AND(Excel_BuiltIn__FilterDatabase__1[[#This Row],[Kor]]&lt;=59),"Senior ",""))</f>
        <v/>
      </c>
      <c r="K2405" s="34" t="str">
        <f>IF(L2405="Nő","",IF(Excel_BuiltIn__FilterDatabase__1[[#This Row],[Kor]]&gt;=60,"Super.s ",""))</f>
        <v xml:space="preserve">Super.s </v>
      </c>
      <c r="L2405" s="34" t="str">
        <f>IF(Excel_BuiltIn__FilterDatabase__1[[#This Row],[Nem]]="Nő","Lady","")</f>
        <v/>
      </c>
    </row>
    <row r="2406" spans="1:12" s="1" customFormat="1" ht="13.8">
      <c r="A2406" s="28">
        <v>7407</v>
      </c>
      <c r="B2406" s="28" t="s">
        <v>2793</v>
      </c>
      <c r="C2406" s="44" t="s">
        <v>1022</v>
      </c>
      <c r="D2406" s="45"/>
      <c r="E2406" s="33" t="str">
        <f>IF(D2406&gt;0,($N$2-Excel_BuiltIn__FilterDatabase__1[[#This Row],[Szül Év.Hó.Nap]])/365.25,"0")</f>
        <v>0</v>
      </c>
      <c r="F2406" s="40"/>
      <c r="G2406" s="34" t="str">
        <f>CONCATENATE(H2406,Excel_BuiltIn__FilterDatabase__1[[#This Row],[Felnőtt]],Excel_BuiltIn__FilterDatabase__1[[#This Row],[Senior]],Excel_BuiltIn__FilterDatabase__1[[#This Row],[Super.s]],L2406)</f>
        <v xml:space="preserve">Super.s </v>
      </c>
      <c r="H2406" s="34" t="str">
        <f>IF(L2406="Nő","",IF(Excel_BuiltIn__FilterDatabase__1[[#This Row],[Kor]]&gt;=1=AND(Excel_BuiltIn__FilterDatabase__1[[#This Row],[Kor]]&lt;18),"Junior ",""))</f>
        <v/>
      </c>
      <c r="I2406" s="34" t="str">
        <f>IF(L2406="Nő","",IF(Excel_BuiltIn__FilterDatabase__1[[#This Row],[Kor]]&gt;=18=AND(Excel_BuiltIn__FilterDatabase__1[[#This Row],[Kor]]&lt;=49),"Felnőtt ",""))</f>
        <v/>
      </c>
      <c r="J2406" s="34" t="str">
        <f>IF(L2406="Nő","",IF(Excel_BuiltIn__FilterDatabase__1[[#This Row],[Kor]]&gt;49=AND(Excel_BuiltIn__FilterDatabase__1[[#This Row],[Kor]]&lt;=59),"Senior ",""))</f>
        <v/>
      </c>
      <c r="K2406" s="34" t="str">
        <f>IF(L2406="Nő","",IF(Excel_BuiltIn__FilterDatabase__1[[#This Row],[Kor]]&gt;=60,"Super.s ",""))</f>
        <v xml:space="preserve">Super.s </v>
      </c>
      <c r="L2406" s="34" t="str">
        <f>IF(Excel_BuiltIn__FilterDatabase__1[[#This Row],[Nem]]="Nő","Lady","")</f>
        <v/>
      </c>
    </row>
    <row r="2407" spans="1:12" s="1" customFormat="1" ht="13.8">
      <c r="A2407" s="28">
        <v>7410</v>
      </c>
      <c r="B2407" s="28" t="s">
        <v>2024</v>
      </c>
      <c r="C2407" s="44" t="s">
        <v>1006</v>
      </c>
      <c r="D2407" s="45"/>
      <c r="E2407" s="33" t="str">
        <f>IF(D2407&gt;0,($N$2-Excel_BuiltIn__FilterDatabase__1[[#This Row],[Szül Év.Hó.Nap]])/365.25,"0")</f>
        <v>0</v>
      </c>
      <c r="F2407" s="40"/>
      <c r="G2407" s="34" t="str">
        <f>CONCATENATE(H2407,Excel_BuiltIn__FilterDatabase__1[[#This Row],[Felnőtt]],Excel_BuiltIn__FilterDatabase__1[[#This Row],[Senior]],Excel_BuiltIn__FilterDatabase__1[[#This Row],[Super.s]],L2407)</f>
        <v xml:space="preserve">Super.s </v>
      </c>
      <c r="H2407" s="34" t="str">
        <f>IF(L2407="Nő","",IF(Excel_BuiltIn__FilterDatabase__1[[#This Row],[Kor]]&gt;=1=AND(Excel_BuiltIn__FilterDatabase__1[[#This Row],[Kor]]&lt;18),"Junior ",""))</f>
        <v/>
      </c>
      <c r="I2407" s="34" t="str">
        <f>IF(L2407="Nő","",IF(Excel_BuiltIn__FilterDatabase__1[[#This Row],[Kor]]&gt;=18=AND(Excel_BuiltIn__FilterDatabase__1[[#This Row],[Kor]]&lt;=49),"Felnőtt ",""))</f>
        <v/>
      </c>
      <c r="J2407" s="34" t="str">
        <f>IF(L2407="Nő","",IF(Excel_BuiltIn__FilterDatabase__1[[#This Row],[Kor]]&gt;49=AND(Excel_BuiltIn__FilterDatabase__1[[#This Row],[Kor]]&lt;=59),"Senior ",""))</f>
        <v/>
      </c>
      <c r="K2407" s="34" t="str">
        <f>IF(L2407="Nő","",IF(Excel_BuiltIn__FilterDatabase__1[[#This Row],[Kor]]&gt;=60,"Super.s ",""))</f>
        <v xml:space="preserve">Super.s </v>
      </c>
      <c r="L2407" s="34" t="str">
        <f>IF(Excel_BuiltIn__FilterDatabase__1[[#This Row],[Nem]]="Nő","Lady","")</f>
        <v/>
      </c>
    </row>
    <row r="2408" spans="1:12" s="1" customFormat="1" ht="13.8">
      <c r="A2408" s="28">
        <v>7411</v>
      </c>
      <c r="B2408" s="28" t="s">
        <v>2025</v>
      </c>
      <c r="C2408" s="44" t="s">
        <v>998</v>
      </c>
      <c r="D2408" s="45"/>
      <c r="E2408" s="33" t="str">
        <f>IF(D2408&gt;0,($N$2-Excel_BuiltIn__FilterDatabase__1[[#This Row],[Szül Év.Hó.Nap]])/365.25,"0")</f>
        <v>0</v>
      </c>
      <c r="F2408" s="40"/>
      <c r="G2408" s="34" t="str">
        <f>CONCATENATE(H2408,Excel_BuiltIn__FilterDatabase__1[[#This Row],[Felnőtt]],Excel_BuiltIn__FilterDatabase__1[[#This Row],[Senior]],Excel_BuiltIn__FilterDatabase__1[[#This Row],[Super.s]],L2408)</f>
        <v xml:space="preserve">Super.s </v>
      </c>
      <c r="H2408" s="34" t="str">
        <f>IF(L2408="Nő","",IF(Excel_BuiltIn__FilterDatabase__1[[#This Row],[Kor]]&gt;=1=AND(Excel_BuiltIn__FilterDatabase__1[[#This Row],[Kor]]&lt;18),"Junior ",""))</f>
        <v/>
      </c>
      <c r="I2408" s="34" t="str">
        <f>IF(L2408="Nő","",IF(Excel_BuiltIn__FilterDatabase__1[[#This Row],[Kor]]&gt;=18=AND(Excel_BuiltIn__FilterDatabase__1[[#This Row],[Kor]]&lt;=49),"Felnőtt ",""))</f>
        <v/>
      </c>
      <c r="J2408" s="34" t="str">
        <f>IF(L2408="Nő","",IF(Excel_BuiltIn__FilterDatabase__1[[#This Row],[Kor]]&gt;49=AND(Excel_BuiltIn__FilterDatabase__1[[#This Row],[Kor]]&lt;=59),"Senior ",""))</f>
        <v/>
      </c>
      <c r="K2408" s="34" t="str">
        <f>IF(L2408="Nő","",IF(Excel_BuiltIn__FilterDatabase__1[[#This Row],[Kor]]&gt;=60,"Super.s ",""))</f>
        <v xml:space="preserve">Super.s </v>
      </c>
      <c r="L2408" s="34" t="str">
        <f>IF(Excel_BuiltIn__FilterDatabase__1[[#This Row],[Nem]]="Nő","Lady","")</f>
        <v/>
      </c>
    </row>
    <row r="2409" spans="1:12" s="1" customFormat="1" ht="13.8">
      <c r="A2409" s="28">
        <v>7412</v>
      </c>
      <c r="B2409" s="28" t="s">
        <v>2026</v>
      </c>
      <c r="C2409" s="44" t="s">
        <v>1006</v>
      </c>
      <c r="D2409" s="45"/>
      <c r="E2409" s="33" t="str">
        <f>IF(D2409&gt;0,($N$2-Excel_BuiltIn__FilterDatabase__1[[#This Row],[Szül Év.Hó.Nap]])/365.25,"0")</f>
        <v>0</v>
      </c>
      <c r="F2409" s="40"/>
      <c r="G2409" s="34" t="str">
        <f>CONCATENATE(H2409,Excel_BuiltIn__FilterDatabase__1[[#This Row],[Felnőtt]],Excel_BuiltIn__FilterDatabase__1[[#This Row],[Senior]],Excel_BuiltIn__FilterDatabase__1[[#This Row],[Super.s]],L2409)</f>
        <v xml:space="preserve">Super.s </v>
      </c>
      <c r="H2409" s="34" t="str">
        <f>IF(L2409="Nő","",IF(Excel_BuiltIn__FilterDatabase__1[[#This Row],[Kor]]&gt;=1=AND(Excel_BuiltIn__FilterDatabase__1[[#This Row],[Kor]]&lt;18),"Junior ",""))</f>
        <v/>
      </c>
      <c r="I2409" s="34" t="str">
        <f>IF(L2409="Nő","",IF(Excel_BuiltIn__FilterDatabase__1[[#This Row],[Kor]]&gt;=18=AND(Excel_BuiltIn__FilterDatabase__1[[#This Row],[Kor]]&lt;=49),"Felnőtt ",""))</f>
        <v/>
      </c>
      <c r="J2409" s="34" t="str">
        <f>IF(L2409="Nő","",IF(Excel_BuiltIn__FilterDatabase__1[[#This Row],[Kor]]&gt;49=AND(Excel_BuiltIn__FilterDatabase__1[[#This Row],[Kor]]&lt;=59),"Senior ",""))</f>
        <v/>
      </c>
      <c r="K2409" s="34" t="str">
        <f>IF(L2409="Nő","",IF(Excel_BuiltIn__FilterDatabase__1[[#This Row],[Kor]]&gt;=60,"Super.s ",""))</f>
        <v xml:space="preserve">Super.s </v>
      </c>
      <c r="L2409" s="34" t="str">
        <f>IF(Excel_BuiltIn__FilterDatabase__1[[#This Row],[Nem]]="Nő","Lady","")</f>
        <v/>
      </c>
    </row>
    <row r="2410" spans="1:12" s="1" customFormat="1" ht="13.8">
      <c r="A2410" s="28">
        <v>7413</v>
      </c>
      <c r="B2410" s="28" t="s">
        <v>2027</v>
      </c>
      <c r="C2410" s="44" t="s">
        <v>1002</v>
      </c>
      <c r="D2410" s="45"/>
      <c r="E2410" s="33" t="str">
        <f>IF(D2410&gt;0,($N$2-Excel_BuiltIn__FilterDatabase__1[[#This Row],[Szül Év.Hó.Nap]])/365.25,"0")</f>
        <v>0</v>
      </c>
      <c r="F2410" s="40"/>
      <c r="G2410" s="34" t="str">
        <f>CONCATENATE(H2410,Excel_BuiltIn__FilterDatabase__1[[#This Row],[Felnőtt]],Excel_BuiltIn__FilterDatabase__1[[#This Row],[Senior]],Excel_BuiltIn__FilterDatabase__1[[#This Row],[Super.s]],L2410)</f>
        <v xml:space="preserve">Super.s </v>
      </c>
      <c r="H2410" s="34" t="str">
        <f>IF(L2410="Nő","",IF(Excel_BuiltIn__FilterDatabase__1[[#This Row],[Kor]]&gt;=1=AND(Excel_BuiltIn__FilterDatabase__1[[#This Row],[Kor]]&lt;18),"Junior ",""))</f>
        <v/>
      </c>
      <c r="I2410" s="34" t="str">
        <f>IF(L2410="Nő","",IF(Excel_BuiltIn__FilterDatabase__1[[#This Row],[Kor]]&gt;=18=AND(Excel_BuiltIn__FilterDatabase__1[[#This Row],[Kor]]&lt;=49),"Felnőtt ",""))</f>
        <v/>
      </c>
      <c r="J2410" s="34" t="str">
        <f>IF(L2410="Nő","",IF(Excel_BuiltIn__FilterDatabase__1[[#This Row],[Kor]]&gt;49=AND(Excel_BuiltIn__FilterDatabase__1[[#This Row],[Kor]]&lt;=59),"Senior ",""))</f>
        <v/>
      </c>
      <c r="K2410" s="34" t="str">
        <f>IF(L2410="Nő","",IF(Excel_BuiltIn__FilterDatabase__1[[#This Row],[Kor]]&gt;=60,"Super.s ",""))</f>
        <v xml:space="preserve">Super.s </v>
      </c>
      <c r="L2410" s="34" t="str">
        <f>IF(Excel_BuiltIn__FilterDatabase__1[[#This Row],[Nem]]="Nő","Lady","")</f>
        <v/>
      </c>
    </row>
    <row r="2411" spans="1:12" s="1" customFormat="1" ht="13.8">
      <c r="A2411" s="28">
        <v>7416</v>
      </c>
      <c r="B2411" s="28" t="s">
        <v>2028</v>
      </c>
      <c r="C2411" s="44" t="s">
        <v>1006</v>
      </c>
      <c r="D2411" s="45"/>
      <c r="E2411" s="33" t="str">
        <f>IF(D2411&gt;0,($N$2-Excel_BuiltIn__FilterDatabase__1[[#This Row],[Szül Év.Hó.Nap]])/365.25,"0")</f>
        <v>0</v>
      </c>
      <c r="F2411" s="40"/>
      <c r="G2411" s="34" t="str">
        <f>CONCATENATE(H2411,Excel_BuiltIn__FilterDatabase__1[[#This Row],[Felnőtt]],Excel_BuiltIn__FilterDatabase__1[[#This Row],[Senior]],Excel_BuiltIn__FilterDatabase__1[[#This Row],[Super.s]],L2411)</f>
        <v xml:space="preserve">Super.s </v>
      </c>
      <c r="H2411" s="34" t="str">
        <f>IF(L2411="Nő","",IF(Excel_BuiltIn__FilterDatabase__1[[#This Row],[Kor]]&gt;=1=AND(Excel_BuiltIn__FilterDatabase__1[[#This Row],[Kor]]&lt;18),"Junior ",""))</f>
        <v/>
      </c>
      <c r="I2411" s="34" t="str">
        <f>IF(L2411="Nő","",IF(Excel_BuiltIn__FilterDatabase__1[[#This Row],[Kor]]&gt;=18=AND(Excel_BuiltIn__FilterDatabase__1[[#This Row],[Kor]]&lt;=49),"Felnőtt ",""))</f>
        <v/>
      </c>
      <c r="J2411" s="34" t="str">
        <f>IF(L2411="Nő","",IF(Excel_BuiltIn__FilterDatabase__1[[#This Row],[Kor]]&gt;49=AND(Excel_BuiltIn__FilterDatabase__1[[#This Row],[Kor]]&lt;=59),"Senior ",""))</f>
        <v/>
      </c>
      <c r="K2411" s="34" t="str">
        <f>IF(L2411="Nő","",IF(Excel_BuiltIn__FilterDatabase__1[[#This Row],[Kor]]&gt;=60,"Super.s ",""))</f>
        <v xml:space="preserve">Super.s </v>
      </c>
      <c r="L2411" s="34" t="str">
        <f>IF(Excel_BuiltIn__FilterDatabase__1[[#This Row],[Nem]]="Nő","Lady","")</f>
        <v/>
      </c>
    </row>
    <row r="2412" spans="1:12" s="1" customFormat="1" ht="13.8">
      <c r="A2412" s="28">
        <v>7417</v>
      </c>
      <c r="B2412" s="28" t="s">
        <v>2029</v>
      </c>
      <c r="C2412" s="44" t="s">
        <v>1522</v>
      </c>
      <c r="D2412" s="45"/>
      <c r="E2412" s="33" t="str">
        <f>IF(D2412&gt;0,($N$2-Excel_BuiltIn__FilterDatabase__1[[#This Row],[Szül Év.Hó.Nap]])/365.25,"0")</f>
        <v>0</v>
      </c>
      <c r="F2412" s="40"/>
      <c r="G2412" s="34" t="str">
        <f>CONCATENATE(H2412,Excel_BuiltIn__FilterDatabase__1[[#This Row],[Felnőtt]],Excel_BuiltIn__FilterDatabase__1[[#This Row],[Senior]],Excel_BuiltIn__FilterDatabase__1[[#This Row],[Super.s]],L2412)</f>
        <v xml:space="preserve">Super.s </v>
      </c>
      <c r="H2412" s="34" t="str">
        <f>IF(L2412="Nő","",IF(Excel_BuiltIn__FilterDatabase__1[[#This Row],[Kor]]&gt;=1=AND(Excel_BuiltIn__FilterDatabase__1[[#This Row],[Kor]]&lt;18),"Junior ",""))</f>
        <v/>
      </c>
      <c r="I2412" s="34" t="str">
        <f>IF(L2412="Nő","",IF(Excel_BuiltIn__FilterDatabase__1[[#This Row],[Kor]]&gt;=18=AND(Excel_BuiltIn__FilterDatabase__1[[#This Row],[Kor]]&lt;=49),"Felnőtt ",""))</f>
        <v/>
      </c>
      <c r="J2412" s="34" t="str">
        <f>IF(L2412="Nő","",IF(Excel_BuiltIn__FilterDatabase__1[[#This Row],[Kor]]&gt;49=AND(Excel_BuiltIn__FilterDatabase__1[[#This Row],[Kor]]&lt;=59),"Senior ",""))</f>
        <v/>
      </c>
      <c r="K2412" s="34" t="str">
        <f>IF(L2412="Nő","",IF(Excel_BuiltIn__FilterDatabase__1[[#This Row],[Kor]]&gt;=60,"Super.s ",""))</f>
        <v xml:space="preserve">Super.s </v>
      </c>
      <c r="L2412" s="34" t="str">
        <f>IF(Excel_BuiltIn__FilterDatabase__1[[#This Row],[Nem]]="Nő","Lady","")</f>
        <v/>
      </c>
    </row>
    <row r="2413" spans="1:12" s="1" customFormat="1" ht="27.6">
      <c r="A2413" s="28">
        <v>7418</v>
      </c>
      <c r="B2413" s="28" t="s">
        <v>2030</v>
      </c>
      <c r="C2413" s="44" t="s">
        <v>1536</v>
      </c>
      <c r="D2413" s="45"/>
      <c r="E2413" s="33" t="str">
        <f>IF(D2413&gt;0,($N$2-Excel_BuiltIn__FilterDatabase__1[[#This Row],[Szül Év.Hó.Nap]])/365.25,"0")</f>
        <v>0</v>
      </c>
      <c r="F2413" s="40"/>
      <c r="G2413" s="34" t="str">
        <f>CONCATENATE(H2413,Excel_BuiltIn__FilterDatabase__1[[#This Row],[Felnőtt]],Excel_BuiltIn__FilterDatabase__1[[#This Row],[Senior]],Excel_BuiltIn__FilterDatabase__1[[#This Row],[Super.s]],L2413)</f>
        <v xml:space="preserve">Super.s </v>
      </c>
      <c r="H2413" s="34" t="str">
        <f>IF(L2413="Nő","",IF(Excel_BuiltIn__FilterDatabase__1[[#This Row],[Kor]]&gt;=1=AND(Excel_BuiltIn__FilterDatabase__1[[#This Row],[Kor]]&lt;18),"Junior ",""))</f>
        <v/>
      </c>
      <c r="I2413" s="34" t="str">
        <f>IF(L2413="Nő","",IF(Excel_BuiltIn__FilterDatabase__1[[#This Row],[Kor]]&gt;=18=AND(Excel_BuiltIn__FilterDatabase__1[[#This Row],[Kor]]&lt;=49),"Felnőtt ",""))</f>
        <v/>
      </c>
      <c r="J2413" s="34" t="str">
        <f>IF(L2413="Nő","",IF(Excel_BuiltIn__FilterDatabase__1[[#This Row],[Kor]]&gt;49=AND(Excel_BuiltIn__FilterDatabase__1[[#This Row],[Kor]]&lt;=59),"Senior ",""))</f>
        <v/>
      </c>
      <c r="K2413" s="34" t="str">
        <f>IF(L2413="Nő","",IF(Excel_BuiltIn__FilterDatabase__1[[#This Row],[Kor]]&gt;=60,"Super.s ",""))</f>
        <v xml:space="preserve">Super.s </v>
      </c>
      <c r="L2413" s="34" t="str">
        <f>IF(Excel_BuiltIn__FilterDatabase__1[[#This Row],[Nem]]="Nő","Lady","")</f>
        <v/>
      </c>
    </row>
    <row r="2414" spans="1:12" s="1" customFormat="1" ht="13.8">
      <c r="A2414" s="28">
        <v>7423</v>
      </c>
      <c r="B2414" s="28" t="s">
        <v>2031</v>
      </c>
      <c r="C2414" s="44" t="s">
        <v>1522</v>
      </c>
      <c r="D2414" s="45"/>
      <c r="E2414" s="33" t="str">
        <f>IF(D2414&gt;0,($N$2-Excel_BuiltIn__FilterDatabase__1[[#This Row],[Szül Év.Hó.Nap]])/365.25,"0")</f>
        <v>0</v>
      </c>
      <c r="F2414" s="40"/>
      <c r="G2414" s="34" t="str">
        <f>CONCATENATE(H2414,Excel_BuiltIn__FilterDatabase__1[[#This Row],[Felnőtt]],Excel_BuiltIn__FilterDatabase__1[[#This Row],[Senior]],Excel_BuiltIn__FilterDatabase__1[[#This Row],[Super.s]],L2414)</f>
        <v xml:space="preserve">Super.s </v>
      </c>
      <c r="H2414" s="34" t="str">
        <f>IF(L2414="Nő","",IF(Excel_BuiltIn__FilterDatabase__1[[#This Row],[Kor]]&gt;=1=AND(Excel_BuiltIn__FilterDatabase__1[[#This Row],[Kor]]&lt;18),"Junior ",""))</f>
        <v/>
      </c>
      <c r="I2414" s="34" t="str">
        <f>IF(L2414="Nő","",IF(Excel_BuiltIn__FilterDatabase__1[[#This Row],[Kor]]&gt;=18=AND(Excel_BuiltIn__FilterDatabase__1[[#This Row],[Kor]]&lt;=49),"Felnőtt ",""))</f>
        <v/>
      </c>
      <c r="J2414" s="34" t="str">
        <f>IF(L2414="Nő","",IF(Excel_BuiltIn__FilterDatabase__1[[#This Row],[Kor]]&gt;49=AND(Excel_BuiltIn__FilterDatabase__1[[#This Row],[Kor]]&lt;=59),"Senior ",""))</f>
        <v/>
      </c>
      <c r="K2414" s="34" t="str">
        <f>IF(L2414="Nő","",IF(Excel_BuiltIn__FilterDatabase__1[[#This Row],[Kor]]&gt;=60,"Super.s ",""))</f>
        <v xml:space="preserve">Super.s </v>
      </c>
      <c r="L2414" s="34" t="str">
        <f>IF(Excel_BuiltIn__FilterDatabase__1[[#This Row],[Nem]]="Nő","Lady","")</f>
        <v/>
      </c>
    </row>
    <row r="2415" spans="1:12" s="1" customFormat="1" ht="13.8">
      <c r="A2415" s="28">
        <v>7424</v>
      </c>
      <c r="B2415" s="28" t="s">
        <v>2032</v>
      </c>
      <c r="C2415" s="44" t="s">
        <v>1536</v>
      </c>
      <c r="D2415" s="45"/>
      <c r="E2415" s="33" t="str">
        <f>IF(D2415&gt;0,($N$2-Excel_BuiltIn__FilterDatabase__1[[#This Row],[Szül Év.Hó.Nap]])/365.25,"0")</f>
        <v>0</v>
      </c>
      <c r="F2415" s="40"/>
      <c r="G2415" s="34" t="str">
        <f>CONCATENATE(H2415,Excel_BuiltIn__FilterDatabase__1[[#This Row],[Felnőtt]],Excel_BuiltIn__FilterDatabase__1[[#This Row],[Senior]],Excel_BuiltIn__FilterDatabase__1[[#This Row],[Super.s]],L2415)</f>
        <v xml:space="preserve">Super.s </v>
      </c>
      <c r="H2415" s="34" t="str">
        <f>IF(L2415="Nő","",IF(Excel_BuiltIn__FilterDatabase__1[[#This Row],[Kor]]&gt;=1=AND(Excel_BuiltIn__FilterDatabase__1[[#This Row],[Kor]]&lt;18),"Junior ",""))</f>
        <v/>
      </c>
      <c r="I2415" s="34" t="str">
        <f>IF(L2415="Nő","",IF(Excel_BuiltIn__FilterDatabase__1[[#This Row],[Kor]]&gt;=18=AND(Excel_BuiltIn__FilterDatabase__1[[#This Row],[Kor]]&lt;=49),"Felnőtt ",""))</f>
        <v/>
      </c>
      <c r="J2415" s="34" t="str">
        <f>IF(L2415="Nő","",IF(Excel_BuiltIn__FilterDatabase__1[[#This Row],[Kor]]&gt;49=AND(Excel_BuiltIn__FilterDatabase__1[[#This Row],[Kor]]&lt;=59),"Senior ",""))</f>
        <v/>
      </c>
      <c r="K2415" s="34" t="str">
        <f>IF(L2415="Nő","",IF(Excel_BuiltIn__FilterDatabase__1[[#This Row],[Kor]]&gt;=60,"Super.s ",""))</f>
        <v xml:space="preserve">Super.s </v>
      </c>
      <c r="L2415" s="34" t="str">
        <f>IF(Excel_BuiltIn__FilterDatabase__1[[#This Row],[Nem]]="Nő","Lady","")</f>
        <v/>
      </c>
    </row>
    <row r="2416" spans="1:12" s="1" customFormat="1" ht="13.8">
      <c r="A2416" s="28">
        <v>7426</v>
      </c>
      <c r="B2416" s="28" t="s">
        <v>2033</v>
      </c>
      <c r="C2416" s="44" t="s">
        <v>992</v>
      </c>
      <c r="D2416" s="45"/>
      <c r="E2416" s="33" t="str">
        <f>IF(D2416&gt;0,($N$2-Excel_BuiltIn__FilterDatabase__1[[#This Row],[Szül Év.Hó.Nap]])/365.25,"0")</f>
        <v>0</v>
      </c>
      <c r="F2416" s="40"/>
      <c r="G2416" s="34" t="str">
        <f>CONCATENATE(H2416,Excel_BuiltIn__FilterDatabase__1[[#This Row],[Felnőtt]],Excel_BuiltIn__FilterDatabase__1[[#This Row],[Senior]],Excel_BuiltIn__FilterDatabase__1[[#This Row],[Super.s]],L2416)</f>
        <v xml:space="preserve">Super.s </v>
      </c>
      <c r="H2416" s="34" t="str">
        <f>IF(L2416="Nő","",IF(Excel_BuiltIn__FilterDatabase__1[[#This Row],[Kor]]&gt;=1=AND(Excel_BuiltIn__FilterDatabase__1[[#This Row],[Kor]]&lt;18),"Junior ",""))</f>
        <v/>
      </c>
      <c r="I2416" s="34" t="str">
        <f>IF(L2416="Nő","",IF(Excel_BuiltIn__FilterDatabase__1[[#This Row],[Kor]]&gt;=18=AND(Excel_BuiltIn__FilterDatabase__1[[#This Row],[Kor]]&lt;=49),"Felnőtt ",""))</f>
        <v/>
      </c>
      <c r="J2416" s="34" t="str">
        <f>IF(L2416="Nő","",IF(Excel_BuiltIn__FilterDatabase__1[[#This Row],[Kor]]&gt;49=AND(Excel_BuiltIn__FilterDatabase__1[[#This Row],[Kor]]&lt;=59),"Senior ",""))</f>
        <v/>
      </c>
      <c r="K2416" s="34" t="str">
        <f>IF(L2416="Nő","",IF(Excel_BuiltIn__FilterDatabase__1[[#This Row],[Kor]]&gt;=60,"Super.s ",""))</f>
        <v xml:space="preserve">Super.s </v>
      </c>
      <c r="L2416" s="34" t="str">
        <f>IF(Excel_BuiltIn__FilterDatabase__1[[#This Row],[Nem]]="Nő","Lady","")</f>
        <v/>
      </c>
    </row>
    <row r="2417" spans="1:12" s="1" customFormat="1" ht="13.8">
      <c r="A2417" s="28">
        <v>7427</v>
      </c>
      <c r="B2417" s="28" t="s">
        <v>2034</v>
      </c>
      <c r="C2417" s="44" t="s">
        <v>1522</v>
      </c>
      <c r="D2417" s="45"/>
      <c r="E2417" s="33" t="str">
        <f>IF(D2417&gt;0,($N$2-Excel_BuiltIn__FilterDatabase__1[[#This Row],[Szül Év.Hó.Nap]])/365.25,"0")</f>
        <v>0</v>
      </c>
      <c r="F2417" s="40"/>
      <c r="G2417" s="34" t="str">
        <f>CONCATENATE(H2417,Excel_BuiltIn__FilterDatabase__1[[#This Row],[Felnőtt]],Excel_BuiltIn__FilterDatabase__1[[#This Row],[Senior]],Excel_BuiltIn__FilterDatabase__1[[#This Row],[Super.s]],L2417)</f>
        <v xml:space="preserve">Super.s </v>
      </c>
      <c r="H2417" s="34" t="str">
        <f>IF(L2417="Nő","",IF(Excel_BuiltIn__FilterDatabase__1[[#This Row],[Kor]]&gt;=1=AND(Excel_BuiltIn__FilterDatabase__1[[#This Row],[Kor]]&lt;18),"Junior ",""))</f>
        <v/>
      </c>
      <c r="I2417" s="34" t="str">
        <f>IF(L2417="Nő","",IF(Excel_BuiltIn__FilterDatabase__1[[#This Row],[Kor]]&gt;=18=AND(Excel_BuiltIn__FilterDatabase__1[[#This Row],[Kor]]&lt;=49),"Felnőtt ",""))</f>
        <v/>
      </c>
      <c r="J2417" s="34" t="str">
        <f>IF(L2417="Nő","",IF(Excel_BuiltIn__FilterDatabase__1[[#This Row],[Kor]]&gt;49=AND(Excel_BuiltIn__FilterDatabase__1[[#This Row],[Kor]]&lt;=59),"Senior ",""))</f>
        <v/>
      </c>
      <c r="K2417" s="34" t="str">
        <f>IF(L2417="Nő","",IF(Excel_BuiltIn__FilterDatabase__1[[#This Row],[Kor]]&gt;=60,"Super.s ",""))</f>
        <v xml:space="preserve">Super.s </v>
      </c>
      <c r="L2417" s="34" t="str">
        <f>IF(Excel_BuiltIn__FilterDatabase__1[[#This Row],[Nem]]="Nő","Lady","")</f>
        <v/>
      </c>
    </row>
    <row r="2418" spans="1:12" s="1" customFormat="1" ht="27.6">
      <c r="A2418" s="28">
        <v>7428</v>
      </c>
      <c r="B2418" s="28" t="s">
        <v>2035</v>
      </c>
      <c r="C2418" s="44" t="s">
        <v>1522</v>
      </c>
      <c r="D2418" s="45"/>
      <c r="E2418" s="33" t="str">
        <f>IF(D2418&gt;0,($N$2-Excel_BuiltIn__FilterDatabase__1[[#This Row],[Szül Év.Hó.Nap]])/365.25,"0")</f>
        <v>0</v>
      </c>
      <c r="F2418" s="40"/>
      <c r="G2418" s="34" t="str">
        <f>CONCATENATE(H2418,Excel_BuiltIn__FilterDatabase__1[[#This Row],[Felnőtt]],Excel_BuiltIn__FilterDatabase__1[[#This Row],[Senior]],Excel_BuiltIn__FilterDatabase__1[[#This Row],[Super.s]],L2418)</f>
        <v xml:space="preserve">Super.s </v>
      </c>
      <c r="H2418" s="34" t="str">
        <f>IF(L2418="Nő","",IF(Excel_BuiltIn__FilterDatabase__1[[#This Row],[Kor]]&gt;=1=AND(Excel_BuiltIn__FilterDatabase__1[[#This Row],[Kor]]&lt;18),"Junior ",""))</f>
        <v/>
      </c>
      <c r="I2418" s="34" t="str">
        <f>IF(L2418="Nő","",IF(Excel_BuiltIn__FilterDatabase__1[[#This Row],[Kor]]&gt;=18=AND(Excel_BuiltIn__FilterDatabase__1[[#This Row],[Kor]]&lt;=49),"Felnőtt ",""))</f>
        <v/>
      </c>
      <c r="J2418" s="34" t="str">
        <f>IF(L2418="Nő","",IF(Excel_BuiltIn__FilterDatabase__1[[#This Row],[Kor]]&gt;49=AND(Excel_BuiltIn__FilterDatabase__1[[#This Row],[Kor]]&lt;=59),"Senior ",""))</f>
        <v/>
      </c>
      <c r="K2418" s="34" t="str">
        <f>IF(L2418="Nő","",IF(Excel_BuiltIn__FilterDatabase__1[[#This Row],[Kor]]&gt;=60,"Super.s ",""))</f>
        <v xml:space="preserve">Super.s </v>
      </c>
      <c r="L2418" s="34" t="str">
        <f>IF(Excel_BuiltIn__FilterDatabase__1[[#This Row],[Nem]]="Nő","Lady","")</f>
        <v/>
      </c>
    </row>
    <row r="2419" spans="1:12" s="1" customFormat="1" ht="27.6">
      <c r="A2419" s="28">
        <v>7429</v>
      </c>
      <c r="B2419" s="28" t="s">
        <v>2036</v>
      </c>
      <c r="C2419" s="44" t="s">
        <v>29</v>
      </c>
      <c r="D2419" s="45"/>
      <c r="E2419" s="33" t="str">
        <f>IF(D2419&gt;0,($N$2-Excel_BuiltIn__FilterDatabase__1[[#This Row],[Szül Év.Hó.Nap]])/365.25,"0")</f>
        <v>0</v>
      </c>
      <c r="F2419" s="40"/>
      <c r="G2419" s="34" t="str">
        <f>CONCATENATE(H2419,Excel_BuiltIn__FilterDatabase__1[[#This Row],[Felnőtt]],Excel_BuiltIn__FilterDatabase__1[[#This Row],[Senior]],Excel_BuiltIn__FilterDatabase__1[[#This Row],[Super.s]],L2419)</f>
        <v xml:space="preserve">Super.s </v>
      </c>
      <c r="H2419" s="34" t="str">
        <f>IF(L2419="Nő","",IF(Excel_BuiltIn__FilterDatabase__1[[#This Row],[Kor]]&gt;=1=AND(Excel_BuiltIn__FilterDatabase__1[[#This Row],[Kor]]&lt;18),"Junior ",""))</f>
        <v/>
      </c>
      <c r="I2419" s="34" t="str">
        <f>IF(L2419="Nő","",IF(Excel_BuiltIn__FilterDatabase__1[[#This Row],[Kor]]&gt;=18=AND(Excel_BuiltIn__FilterDatabase__1[[#This Row],[Kor]]&lt;=49),"Felnőtt ",""))</f>
        <v/>
      </c>
      <c r="J2419" s="34" t="str">
        <f>IF(L2419="Nő","",IF(Excel_BuiltIn__FilterDatabase__1[[#This Row],[Kor]]&gt;49=AND(Excel_BuiltIn__FilterDatabase__1[[#This Row],[Kor]]&lt;=59),"Senior ",""))</f>
        <v/>
      </c>
      <c r="K2419" s="34" t="str">
        <f>IF(L2419="Nő","",IF(Excel_BuiltIn__FilterDatabase__1[[#This Row],[Kor]]&gt;=60,"Super.s ",""))</f>
        <v xml:space="preserve">Super.s </v>
      </c>
      <c r="L2419" s="34" t="str">
        <f>IF(Excel_BuiltIn__FilterDatabase__1[[#This Row],[Nem]]="Nő","Lady","")</f>
        <v/>
      </c>
    </row>
    <row r="2420" spans="1:12" s="1" customFormat="1" ht="13.8">
      <c r="A2420" s="28">
        <v>7430</v>
      </c>
      <c r="B2420" s="28" t="s">
        <v>2037</v>
      </c>
      <c r="C2420" s="44" t="s">
        <v>29</v>
      </c>
      <c r="D2420" s="45"/>
      <c r="E2420" s="33" t="str">
        <f>IF(D2420&gt;0,($N$2-Excel_BuiltIn__FilterDatabase__1[[#This Row],[Szül Év.Hó.Nap]])/365.25,"0")</f>
        <v>0</v>
      </c>
      <c r="F2420" s="40"/>
      <c r="G2420" s="34" t="str">
        <f>CONCATENATE(H2420,Excel_BuiltIn__FilterDatabase__1[[#This Row],[Felnőtt]],Excel_BuiltIn__FilterDatabase__1[[#This Row],[Senior]],Excel_BuiltIn__FilterDatabase__1[[#This Row],[Super.s]],L2420)</f>
        <v xml:space="preserve">Super.s </v>
      </c>
      <c r="H2420" s="34" t="str">
        <f>IF(L2420="Nő","",IF(Excel_BuiltIn__FilterDatabase__1[[#This Row],[Kor]]&gt;=1=AND(Excel_BuiltIn__FilterDatabase__1[[#This Row],[Kor]]&lt;18),"Junior ",""))</f>
        <v/>
      </c>
      <c r="I2420" s="34" t="str">
        <f>IF(L2420="Nő","",IF(Excel_BuiltIn__FilterDatabase__1[[#This Row],[Kor]]&gt;=18=AND(Excel_BuiltIn__FilterDatabase__1[[#This Row],[Kor]]&lt;=49),"Felnőtt ",""))</f>
        <v/>
      </c>
      <c r="J2420" s="34" t="str">
        <f>IF(L2420="Nő","",IF(Excel_BuiltIn__FilterDatabase__1[[#This Row],[Kor]]&gt;49=AND(Excel_BuiltIn__FilterDatabase__1[[#This Row],[Kor]]&lt;=59),"Senior ",""))</f>
        <v/>
      </c>
      <c r="K2420" s="34" t="str">
        <f>IF(L2420="Nő","",IF(Excel_BuiltIn__FilterDatabase__1[[#This Row],[Kor]]&gt;=60,"Super.s ",""))</f>
        <v xml:space="preserve">Super.s </v>
      </c>
      <c r="L2420" s="34" t="str">
        <f>IF(Excel_BuiltIn__FilterDatabase__1[[#This Row],[Nem]]="Nő","Lady","")</f>
        <v/>
      </c>
    </row>
    <row r="2421" spans="1:12" s="1" customFormat="1" ht="13.8">
      <c r="A2421" s="28">
        <v>7431</v>
      </c>
      <c r="B2421" s="28" t="s">
        <v>171</v>
      </c>
      <c r="C2421" s="44" t="s">
        <v>1522</v>
      </c>
      <c r="D2421" s="45"/>
      <c r="E2421" s="33" t="str">
        <f>IF(D2421&gt;0,($N$2-Excel_BuiltIn__FilterDatabase__1[[#This Row],[Szül Év.Hó.Nap]])/365.25,"0")</f>
        <v>0</v>
      </c>
      <c r="F2421" s="40"/>
      <c r="G2421" s="34" t="str">
        <f>CONCATENATE(H2421,Excel_BuiltIn__FilterDatabase__1[[#This Row],[Felnőtt]],Excel_BuiltIn__FilterDatabase__1[[#This Row],[Senior]],Excel_BuiltIn__FilterDatabase__1[[#This Row],[Super.s]],L2421)</f>
        <v xml:space="preserve">Super.s </v>
      </c>
      <c r="H2421" s="34" t="str">
        <f>IF(L2421="Nő","",IF(Excel_BuiltIn__FilterDatabase__1[[#This Row],[Kor]]&gt;=1=AND(Excel_BuiltIn__FilterDatabase__1[[#This Row],[Kor]]&lt;18),"Junior ",""))</f>
        <v/>
      </c>
      <c r="I2421" s="34" t="str">
        <f>IF(L2421="Nő","",IF(Excel_BuiltIn__FilterDatabase__1[[#This Row],[Kor]]&gt;=18=AND(Excel_BuiltIn__FilterDatabase__1[[#This Row],[Kor]]&lt;=49),"Felnőtt ",""))</f>
        <v/>
      </c>
      <c r="J2421" s="34" t="str">
        <f>IF(L2421="Nő","",IF(Excel_BuiltIn__FilterDatabase__1[[#This Row],[Kor]]&gt;49=AND(Excel_BuiltIn__FilterDatabase__1[[#This Row],[Kor]]&lt;=59),"Senior ",""))</f>
        <v/>
      </c>
      <c r="K2421" s="34" t="str">
        <f>IF(L2421="Nő","",IF(Excel_BuiltIn__FilterDatabase__1[[#This Row],[Kor]]&gt;=60,"Super.s ",""))</f>
        <v xml:space="preserve">Super.s </v>
      </c>
      <c r="L2421" s="34" t="str">
        <f>IF(Excel_BuiltIn__FilterDatabase__1[[#This Row],[Nem]]="Nő","Lady","")</f>
        <v/>
      </c>
    </row>
    <row r="2422" spans="1:12" s="1" customFormat="1" ht="13.8">
      <c r="A2422" s="28">
        <v>7432</v>
      </c>
      <c r="B2422" s="28" t="s">
        <v>2038</v>
      </c>
      <c r="C2422" s="44" t="s">
        <v>965</v>
      </c>
      <c r="D2422" s="45"/>
      <c r="E2422" s="33" t="str">
        <f>IF(D2422&gt;0,($N$2-Excel_BuiltIn__FilterDatabase__1[[#This Row],[Szül Év.Hó.Nap]])/365.25,"0")</f>
        <v>0</v>
      </c>
      <c r="F2422" s="40"/>
      <c r="G2422" s="34" t="str">
        <f>CONCATENATE(H2422,Excel_BuiltIn__FilterDatabase__1[[#This Row],[Felnőtt]],Excel_BuiltIn__FilterDatabase__1[[#This Row],[Senior]],Excel_BuiltIn__FilterDatabase__1[[#This Row],[Super.s]],L2422)</f>
        <v xml:space="preserve">Super.s </v>
      </c>
      <c r="H2422" s="34" t="str">
        <f>IF(L2422="Nő","",IF(Excel_BuiltIn__FilterDatabase__1[[#This Row],[Kor]]&gt;=1=AND(Excel_BuiltIn__FilterDatabase__1[[#This Row],[Kor]]&lt;18),"Junior ",""))</f>
        <v/>
      </c>
      <c r="I2422" s="34" t="str">
        <f>IF(L2422="Nő","",IF(Excel_BuiltIn__FilterDatabase__1[[#This Row],[Kor]]&gt;=18=AND(Excel_BuiltIn__FilterDatabase__1[[#This Row],[Kor]]&lt;=49),"Felnőtt ",""))</f>
        <v/>
      </c>
      <c r="J2422" s="34" t="str">
        <f>IF(L2422="Nő","",IF(Excel_BuiltIn__FilterDatabase__1[[#This Row],[Kor]]&gt;49=AND(Excel_BuiltIn__FilterDatabase__1[[#This Row],[Kor]]&lt;=59),"Senior ",""))</f>
        <v/>
      </c>
      <c r="K2422" s="34" t="str">
        <f>IF(L2422="Nő","",IF(Excel_BuiltIn__FilterDatabase__1[[#This Row],[Kor]]&gt;=60,"Super.s ",""))</f>
        <v xml:space="preserve">Super.s </v>
      </c>
      <c r="L2422" s="34" t="str">
        <f>IF(Excel_BuiltIn__FilterDatabase__1[[#This Row],[Nem]]="Nő","Lady","")</f>
        <v/>
      </c>
    </row>
    <row r="2423" spans="1:12" s="1" customFormat="1" ht="13.8">
      <c r="A2423" s="28">
        <v>7433</v>
      </c>
      <c r="B2423" s="28" t="s">
        <v>2039</v>
      </c>
      <c r="C2423" s="44" t="s">
        <v>1006</v>
      </c>
      <c r="D2423" s="45"/>
      <c r="E2423" s="33" t="str">
        <f>IF(D2423&gt;0,($N$2-Excel_BuiltIn__FilterDatabase__1[[#This Row],[Szül Év.Hó.Nap]])/365.25,"0")</f>
        <v>0</v>
      </c>
      <c r="F2423" s="40"/>
      <c r="G2423" s="34" t="str">
        <f>CONCATENATE(H2423,Excel_BuiltIn__FilterDatabase__1[[#This Row],[Felnőtt]],Excel_BuiltIn__FilterDatabase__1[[#This Row],[Senior]],Excel_BuiltIn__FilterDatabase__1[[#This Row],[Super.s]],L2423)</f>
        <v xml:space="preserve">Super.s </v>
      </c>
      <c r="H2423" s="34" t="str">
        <f>IF(L2423="Nő","",IF(Excel_BuiltIn__FilterDatabase__1[[#This Row],[Kor]]&gt;=1=AND(Excel_BuiltIn__FilterDatabase__1[[#This Row],[Kor]]&lt;18),"Junior ",""))</f>
        <v/>
      </c>
      <c r="I2423" s="34" t="str">
        <f>IF(L2423="Nő","",IF(Excel_BuiltIn__FilterDatabase__1[[#This Row],[Kor]]&gt;=18=AND(Excel_BuiltIn__FilterDatabase__1[[#This Row],[Kor]]&lt;=49),"Felnőtt ",""))</f>
        <v/>
      </c>
      <c r="J2423" s="34" t="str">
        <f>IF(L2423="Nő","",IF(Excel_BuiltIn__FilterDatabase__1[[#This Row],[Kor]]&gt;49=AND(Excel_BuiltIn__FilterDatabase__1[[#This Row],[Kor]]&lt;=59),"Senior ",""))</f>
        <v/>
      </c>
      <c r="K2423" s="34" t="str">
        <f>IF(L2423="Nő","",IF(Excel_BuiltIn__FilterDatabase__1[[#This Row],[Kor]]&gt;=60,"Super.s ",""))</f>
        <v xml:space="preserve">Super.s </v>
      </c>
      <c r="L2423" s="34" t="str">
        <f>IF(Excel_BuiltIn__FilterDatabase__1[[#This Row],[Nem]]="Nő","Lady","")</f>
        <v/>
      </c>
    </row>
    <row r="2424" spans="1:12" s="1" customFormat="1" ht="13.8">
      <c r="A2424" s="28">
        <v>7434</v>
      </c>
      <c r="B2424" s="28" t="s">
        <v>2040</v>
      </c>
      <c r="C2424" s="44" t="s">
        <v>948</v>
      </c>
      <c r="D2424" s="45"/>
      <c r="E2424" s="33" t="str">
        <f>IF(D2424&gt;0,($N$2-Excel_BuiltIn__FilterDatabase__1[[#This Row],[Szül Év.Hó.Nap]])/365.25,"0")</f>
        <v>0</v>
      </c>
      <c r="F2424" s="40"/>
      <c r="G2424" s="34" t="str">
        <f>CONCATENATE(H2424,Excel_BuiltIn__FilterDatabase__1[[#This Row],[Felnőtt]],Excel_BuiltIn__FilterDatabase__1[[#This Row],[Senior]],Excel_BuiltIn__FilterDatabase__1[[#This Row],[Super.s]],L2424)</f>
        <v xml:space="preserve">Super.s </v>
      </c>
      <c r="H2424" s="34" t="str">
        <f>IF(L2424="Nő","",IF(Excel_BuiltIn__FilterDatabase__1[[#This Row],[Kor]]&gt;=1=AND(Excel_BuiltIn__FilterDatabase__1[[#This Row],[Kor]]&lt;18),"Junior ",""))</f>
        <v/>
      </c>
      <c r="I2424" s="34" t="str">
        <f>IF(L2424="Nő","",IF(Excel_BuiltIn__FilterDatabase__1[[#This Row],[Kor]]&gt;=18=AND(Excel_BuiltIn__FilterDatabase__1[[#This Row],[Kor]]&lt;=49),"Felnőtt ",""))</f>
        <v/>
      </c>
      <c r="J2424" s="34" t="str">
        <f>IF(L2424="Nő","",IF(Excel_BuiltIn__FilterDatabase__1[[#This Row],[Kor]]&gt;49=AND(Excel_BuiltIn__FilterDatabase__1[[#This Row],[Kor]]&lt;=59),"Senior ",""))</f>
        <v/>
      </c>
      <c r="K2424" s="34" t="str">
        <f>IF(L2424="Nő","",IF(Excel_BuiltIn__FilterDatabase__1[[#This Row],[Kor]]&gt;=60,"Super.s ",""))</f>
        <v xml:space="preserve">Super.s </v>
      </c>
      <c r="L2424" s="34" t="str">
        <f>IF(Excel_BuiltIn__FilterDatabase__1[[#This Row],[Nem]]="Nő","Lady","")</f>
        <v/>
      </c>
    </row>
    <row r="2425" spans="1:12" s="1" customFormat="1" ht="27.6">
      <c r="A2425" s="28">
        <v>7437</v>
      </c>
      <c r="B2425" s="28" t="s">
        <v>2794</v>
      </c>
      <c r="C2425" s="44" t="s">
        <v>50</v>
      </c>
      <c r="D2425" s="45"/>
      <c r="E2425" s="33" t="str">
        <f>IF(D2425&gt;0,($N$2-Excel_BuiltIn__FilterDatabase__1[[#This Row],[Szül Év.Hó.Nap]])/365.25,"0")</f>
        <v>0</v>
      </c>
      <c r="F2425" s="40"/>
      <c r="G2425" s="34" t="str">
        <f>CONCATENATE(H2425,Excel_BuiltIn__FilterDatabase__1[[#This Row],[Felnőtt]],Excel_BuiltIn__FilterDatabase__1[[#This Row],[Senior]],Excel_BuiltIn__FilterDatabase__1[[#This Row],[Super.s]],L2425)</f>
        <v xml:space="preserve">Super.s </v>
      </c>
      <c r="H2425" s="34" t="str">
        <f>IF(L2425="Nő","",IF(Excel_BuiltIn__FilterDatabase__1[[#This Row],[Kor]]&gt;=1=AND(Excel_BuiltIn__FilterDatabase__1[[#This Row],[Kor]]&lt;18),"Junior ",""))</f>
        <v/>
      </c>
      <c r="I2425" s="34" t="str">
        <f>IF(L2425="Nő","",IF(Excel_BuiltIn__FilterDatabase__1[[#This Row],[Kor]]&gt;=18=AND(Excel_BuiltIn__FilterDatabase__1[[#This Row],[Kor]]&lt;=49),"Felnőtt ",""))</f>
        <v/>
      </c>
      <c r="J2425" s="34" t="str">
        <f>IF(L2425="Nő","",IF(Excel_BuiltIn__FilterDatabase__1[[#This Row],[Kor]]&gt;49=AND(Excel_BuiltIn__FilterDatabase__1[[#This Row],[Kor]]&lt;=59),"Senior ",""))</f>
        <v/>
      </c>
      <c r="K2425" s="34" t="str">
        <f>IF(L2425="Nő","",IF(Excel_BuiltIn__FilterDatabase__1[[#This Row],[Kor]]&gt;=60,"Super.s ",""))</f>
        <v xml:space="preserve">Super.s </v>
      </c>
      <c r="L2425" s="34" t="str">
        <f>IF(Excel_BuiltIn__FilterDatabase__1[[#This Row],[Nem]]="Nő","Lady","")</f>
        <v/>
      </c>
    </row>
    <row r="2426" spans="1:12" s="1" customFormat="1" ht="21">
      <c r="A2426" s="28">
        <v>7438</v>
      </c>
      <c r="B2426" s="28" t="s">
        <v>2041</v>
      </c>
      <c r="C2426" s="44" t="s">
        <v>977</v>
      </c>
      <c r="D2426" s="45"/>
      <c r="E2426" s="33" t="str">
        <f>IF(D2426&gt;0,($N$2-Excel_BuiltIn__FilterDatabase__1[[#This Row],[Szül Év.Hó.Nap]])/365.25,"0")</f>
        <v>0</v>
      </c>
      <c r="F2426" s="40"/>
      <c r="G2426" s="34" t="str">
        <f>CONCATENATE(H2426,Excel_BuiltIn__FilterDatabase__1[[#This Row],[Felnőtt]],Excel_BuiltIn__FilterDatabase__1[[#This Row],[Senior]],Excel_BuiltIn__FilterDatabase__1[[#This Row],[Super.s]],L2426)</f>
        <v xml:space="preserve">Super.s </v>
      </c>
      <c r="H2426" s="34" t="str">
        <f>IF(L2426="Nő","",IF(Excel_BuiltIn__FilterDatabase__1[[#This Row],[Kor]]&gt;=1=AND(Excel_BuiltIn__FilterDatabase__1[[#This Row],[Kor]]&lt;18),"Junior ",""))</f>
        <v/>
      </c>
      <c r="I2426" s="34" t="str">
        <f>IF(L2426="Nő","",IF(Excel_BuiltIn__FilterDatabase__1[[#This Row],[Kor]]&gt;=18=AND(Excel_BuiltIn__FilterDatabase__1[[#This Row],[Kor]]&lt;=49),"Felnőtt ",""))</f>
        <v/>
      </c>
      <c r="J2426" s="34" t="str">
        <f>IF(L2426="Nő","",IF(Excel_BuiltIn__FilterDatabase__1[[#This Row],[Kor]]&gt;49=AND(Excel_BuiltIn__FilterDatabase__1[[#This Row],[Kor]]&lt;=59),"Senior ",""))</f>
        <v/>
      </c>
      <c r="K2426" s="34" t="str">
        <f>IF(L2426="Nő","",IF(Excel_BuiltIn__FilterDatabase__1[[#This Row],[Kor]]&gt;=60,"Super.s ",""))</f>
        <v xml:space="preserve">Super.s </v>
      </c>
      <c r="L2426" s="34" t="str">
        <f>IF(Excel_BuiltIn__FilterDatabase__1[[#This Row],[Nem]]="Nő","Lady","")</f>
        <v/>
      </c>
    </row>
    <row r="2427" spans="1:12" s="1" customFormat="1" ht="13.8">
      <c r="A2427" s="28">
        <v>7440</v>
      </c>
      <c r="B2427" s="28" t="s">
        <v>2042</v>
      </c>
      <c r="C2427" s="44" t="s">
        <v>599</v>
      </c>
      <c r="D2427" s="45"/>
      <c r="E2427" s="33" t="str">
        <f>IF(D2427&gt;0,($N$2-Excel_BuiltIn__FilterDatabase__1[[#This Row],[Szül Év.Hó.Nap]])/365.25,"0")</f>
        <v>0</v>
      </c>
      <c r="F2427" s="40"/>
      <c r="G2427" s="34" t="str">
        <f>CONCATENATE(H2427,Excel_BuiltIn__FilterDatabase__1[[#This Row],[Felnőtt]],Excel_BuiltIn__FilterDatabase__1[[#This Row],[Senior]],Excel_BuiltIn__FilterDatabase__1[[#This Row],[Super.s]],L2427)</f>
        <v xml:space="preserve">Super.s </v>
      </c>
      <c r="H2427" s="34" t="str">
        <f>IF(L2427="Nő","",IF(Excel_BuiltIn__FilterDatabase__1[[#This Row],[Kor]]&gt;=1=AND(Excel_BuiltIn__FilterDatabase__1[[#This Row],[Kor]]&lt;18),"Junior ",""))</f>
        <v/>
      </c>
      <c r="I2427" s="34" t="str">
        <f>IF(L2427="Nő","",IF(Excel_BuiltIn__FilterDatabase__1[[#This Row],[Kor]]&gt;=18=AND(Excel_BuiltIn__FilterDatabase__1[[#This Row],[Kor]]&lt;=49),"Felnőtt ",""))</f>
        <v/>
      </c>
      <c r="J2427" s="34" t="str">
        <f>IF(L2427="Nő","",IF(Excel_BuiltIn__FilterDatabase__1[[#This Row],[Kor]]&gt;49=AND(Excel_BuiltIn__FilterDatabase__1[[#This Row],[Kor]]&lt;=59),"Senior ",""))</f>
        <v/>
      </c>
      <c r="K2427" s="34" t="str">
        <f>IF(L2427="Nő","",IF(Excel_BuiltIn__FilterDatabase__1[[#This Row],[Kor]]&gt;=60,"Super.s ",""))</f>
        <v xml:space="preserve">Super.s </v>
      </c>
      <c r="L2427" s="34" t="str">
        <f>IF(Excel_BuiltIn__FilterDatabase__1[[#This Row],[Nem]]="Nő","Lady","")</f>
        <v/>
      </c>
    </row>
    <row r="2428" spans="1:12" s="1" customFormat="1" ht="13.8">
      <c r="A2428" s="28">
        <v>7445</v>
      </c>
      <c r="B2428" s="28" t="s">
        <v>2043</v>
      </c>
      <c r="C2428" s="44" t="s">
        <v>114</v>
      </c>
      <c r="D2428" s="45"/>
      <c r="E2428" s="33" t="str">
        <f>IF(D2428&gt;0,($N$2-Excel_BuiltIn__FilterDatabase__1[[#This Row],[Szül Év.Hó.Nap]])/365.25,"0")</f>
        <v>0</v>
      </c>
      <c r="F2428" s="40"/>
      <c r="G2428" s="34" t="str">
        <f>CONCATENATE(H2428,Excel_BuiltIn__FilterDatabase__1[[#This Row],[Felnőtt]],Excel_BuiltIn__FilterDatabase__1[[#This Row],[Senior]],Excel_BuiltIn__FilterDatabase__1[[#This Row],[Super.s]],L2428)</f>
        <v xml:space="preserve">Super.s </v>
      </c>
      <c r="H2428" s="34" t="str">
        <f>IF(L2428="Nő","",IF(Excel_BuiltIn__FilterDatabase__1[[#This Row],[Kor]]&gt;=1=AND(Excel_BuiltIn__FilterDatabase__1[[#This Row],[Kor]]&lt;18),"Junior ",""))</f>
        <v/>
      </c>
      <c r="I2428" s="34" t="str">
        <f>IF(L2428="Nő","",IF(Excel_BuiltIn__FilterDatabase__1[[#This Row],[Kor]]&gt;=18=AND(Excel_BuiltIn__FilterDatabase__1[[#This Row],[Kor]]&lt;=49),"Felnőtt ",""))</f>
        <v/>
      </c>
      <c r="J2428" s="34" t="str">
        <f>IF(L2428="Nő","",IF(Excel_BuiltIn__FilterDatabase__1[[#This Row],[Kor]]&gt;49=AND(Excel_BuiltIn__FilterDatabase__1[[#This Row],[Kor]]&lt;=59),"Senior ",""))</f>
        <v/>
      </c>
      <c r="K2428" s="34" t="str">
        <f>IF(L2428="Nő","",IF(Excel_BuiltIn__FilterDatabase__1[[#This Row],[Kor]]&gt;=60,"Super.s ",""))</f>
        <v xml:space="preserve">Super.s </v>
      </c>
      <c r="L2428" s="34" t="str">
        <f>IF(Excel_BuiltIn__FilterDatabase__1[[#This Row],[Nem]]="Nő","Lady","")</f>
        <v/>
      </c>
    </row>
    <row r="2429" spans="1:12" s="1" customFormat="1" ht="13.8">
      <c r="A2429" s="28">
        <v>7446</v>
      </c>
      <c r="B2429" s="28" t="s">
        <v>541</v>
      </c>
      <c r="C2429" s="44" t="s">
        <v>1623</v>
      </c>
      <c r="D2429" s="45"/>
      <c r="E2429" s="33" t="str">
        <f>IF(D2429&gt;0,($N$2-Excel_BuiltIn__FilterDatabase__1[[#This Row],[Szül Év.Hó.Nap]])/365.25,"0")</f>
        <v>0</v>
      </c>
      <c r="F2429" s="40"/>
      <c r="G2429" s="34" t="str">
        <f>CONCATENATE(H2429,Excel_BuiltIn__FilterDatabase__1[[#This Row],[Felnőtt]],Excel_BuiltIn__FilterDatabase__1[[#This Row],[Senior]],Excel_BuiltIn__FilterDatabase__1[[#This Row],[Super.s]],L2429)</f>
        <v xml:space="preserve">Super.s </v>
      </c>
      <c r="H2429" s="34" t="str">
        <f>IF(L2429="Nő","",IF(Excel_BuiltIn__FilterDatabase__1[[#This Row],[Kor]]&gt;=1=AND(Excel_BuiltIn__FilterDatabase__1[[#This Row],[Kor]]&lt;18),"Junior ",""))</f>
        <v/>
      </c>
      <c r="I2429" s="34" t="str">
        <f>IF(L2429="Nő","",IF(Excel_BuiltIn__FilterDatabase__1[[#This Row],[Kor]]&gt;=18=AND(Excel_BuiltIn__FilterDatabase__1[[#This Row],[Kor]]&lt;=49),"Felnőtt ",""))</f>
        <v/>
      </c>
      <c r="J2429" s="34" t="str">
        <f>IF(L2429="Nő","",IF(Excel_BuiltIn__FilterDatabase__1[[#This Row],[Kor]]&gt;49=AND(Excel_BuiltIn__FilterDatabase__1[[#This Row],[Kor]]&lt;=59),"Senior ",""))</f>
        <v/>
      </c>
      <c r="K2429" s="34" t="str">
        <f>IF(L2429="Nő","",IF(Excel_BuiltIn__FilterDatabase__1[[#This Row],[Kor]]&gt;=60,"Super.s ",""))</f>
        <v xml:space="preserve">Super.s </v>
      </c>
      <c r="L2429" s="34" t="str">
        <f>IF(Excel_BuiltIn__FilterDatabase__1[[#This Row],[Nem]]="Nő","Lady","")</f>
        <v/>
      </c>
    </row>
    <row r="2430" spans="1:12" s="1" customFormat="1" ht="13.8">
      <c r="A2430" s="28">
        <v>7450</v>
      </c>
      <c r="B2430" s="28" t="s">
        <v>2044</v>
      </c>
      <c r="C2430" s="44" t="s">
        <v>1522</v>
      </c>
      <c r="D2430" s="45"/>
      <c r="E2430" s="33" t="str">
        <f>IF(D2430&gt;0,($N$2-Excel_BuiltIn__FilterDatabase__1[[#This Row],[Szül Év.Hó.Nap]])/365.25,"0")</f>
        <v>0</v>
      </c>
      <c r="F2430" s="40"/>
      <c r="G2430" s="34" t="str">
        <f>CONCATENATE(H2430,Excel_BuiltIn__FilterDatabase__1[[#This Row],[Felnőtt]],Excel_BuiltIn__FilterDatabase__1[[#This Row],[Senior]],Excel_BuiltIn__FilterDatabase__1[[#This Row],[Super.s]],L2430)</f>
        <v xml:space="preserve">Super.s </v>
      </c>
      <c r="H2430" s="34" t="str">
        <f>IF(L2430="Nő","",IF(Excel_BuiltIn__FilterDatabase__1[[#This Row],[Kor]]&gt;=1=AND(Excel_BuiltIn__FilterDatabase__1[[#This Row],[Kor]]&lt;18),"Junior ",""))</f>
        <v/>
      </c>
      <c r="I2430" s="34" t="str">
        <f>IF(L2430="Nő","",IF(Excel_BuiltIn__FilterDatabase__1[[#This Row],[Kor]]&gt;=18=AND(Excel_BuiltIn__FilterDatabase__1[[#This Row],[Kor]]&lt;=49),"Felnőtt ",""))</f>
        <v/>
      </c>
      <c r="J2430" s="34" t="str">
        <f>IF(L2430="Nő","",IF(Excel_BuiltIn__FilterDatabase__1[[#This Row],[Kor]]&gt;49=AND(Excel_BuiltIn__FilterDatabase__1[[#This Row],[Kor]]&lt;=59),"Senior ",""))</f>
        <v/>
      </c>
      <c r="K2430" s="34" t="str">
        <f>IF(L2430="Nő","",IF(Excel_BuiltIn__FilterDatabase__1[[#This Row],[Kor]]&gt;=60,"Super.s ",""))</f>
        <v xml:space="preserve">Super.s </v>
      </c>
      <c r="L2430" s="34" t="str">
        <f>IF(Excel_BuiltIn__FilterDatabase__1[[#This Row],[Nem]]="Nő","Lady","")</f>
        <v/>
      </c>
    </row>
    <row r="2431" spans="1:12" s="1" customFormat="1" ht="27.6">
      <c r="A2431" s="28">
        <v>7452</v>
      </c>
      <c r="B2431" s="28" t="s">
        <v>2795</v>
      </c>
      <c r="C2431" s="44" t="s">
        <v>968</v>
      </c>
      <c r="D2431" s="45"/>
      <c r="E2431" s="33" t="str">
        <f>IF(D2431&gt;0,($N$2-Excel_BuiltIn__FilterDatabase__1[[#This Row],[Szül Év.Hó.Nap]])/365.25,"0")</f>
        <v>0</v>
      </c>
      <c r="F2431" s="40"/>
      <c r="G2431" s="34" t="str">
        <f>CONCATENATE(H2431,Excel_BuiltIn__FilterDatabase__1[[#This Row],[Felnőtt]],Excel_BuiltIn__FilterDatabase__1[[#This Row],[Senior]],Excel_BuiltIn__FilterDatabase__1[[#This Row],[Super.s]],L2431)</f>
        <v xml:space="preserve">Super.s </v>
      </c>
      <c r="H2431" s="34" t="str">
        <f>IF(L2431="Nő","",IF(Excel_BuiltIn__FilterDatabase__1[[#This Row],[Kor]]&gt;=1=AND(Excel_BuiltIn__FilterDatabase__1[[#This Row],[Kor]]&lt;18),"Junior ",""))</f>
        <v/>
      </c>
      <c r="I2431" s="34" t="str">
        <f>IF(L2431="Nő","",IF(Excel_BuiltIn__FilterDatabase__1[[#This Row],[Kor]]&gt;=18=AND(Excel_BuiltIn__FilterDatabase__1[[#This Row],[Kor]]&lt;=49),"Felnőtt ",""))</f>
        <v/>
      </c>
      <c r="J2431" s="34" t="str">
        <f>IF(L2431="Nő","",IF(Excel_BuiltIn__FilterDatabase__1[[#This Row],[Kor]]&gt;49=AND(Excel_BuiltIn__FilterDatabase__1[[#This Row],[Kor]]&lt;=59),"Senior ",""))</f>
        <v/>
      </c>
      <c r="K2431" s="34" t="str">
        <f>IF(L2431="Nő","",IF(Excel_BuiltIn__FilterDatabase__1[[#This Row],[Kor]]&gt;=60,"Super.s ",""))</f>
        <v xml:space="preserve">Super.s </v>
      </c>
      <c r="L2431" s="34" t="str">
        <f>IF(Excel_BuiltIn__FilterDatabase__1[[#This Row],[Nem]]="Nő","Lady","")</f>
        <v/>
      </c>
    </row>
    <row r="2432" spans="1:12" s="1" customFormat="1" ht="13.8">
      <c r="A2432" s="28">
        <v>7455</v>
      </c>
      <c r="B2432" s="28" t="s">
        <v>2045</v>
      </c>
      <c r="C2432" s="44" t="s">
        <v>982</v>
      </c>
      <c r="D2432" s="45"/>
      <c r="E2432" s="33" t="str">
        <f>IF(D2432&gt;0,($N$2-Excel_BuiltIn__FilterDatabase__1[[#This Row],[Szül Év.Hó.Nap]])/365.25,"0")</f>
        <v>0</v>
      </c>
      <c r="F2432" s="40"/>
      <c r="G2432" s="34" t="str">
        <f>CONCATENATE(H2432,Excel_BuiltIn__FilterDatabase__1[[#This Row],[Felnőtt]],Excel_BuiltIn__FilterDatabase__1[[#This Row],[Senior]],Excel_BuiltIn__FilterDatabase__1[[#This Row],[Super.s]],L2432)</f>
        <v xml:space="preserve">Super.s </v>
      </c>
      <c r="H2432" s="34" t="str">
        <f>IF(L2432="Nő","",IF(Excel_BuiltIn__FilterDatabase__1[[#This Row],[Kor]]&gt;=1=AND(Excel_BuiltIn__FilterDatabase__1[[#This Row],[Kor]]&lt;18),"Junior ",""))</f>
        <v/>
      </c>
      <c r="I2432" s="34" t="str">
        <f>IF(L2432="Nő","",IF(Excel_BuiltIn__FilterDatabase__1[[#This Row],[Kor]]&gt;=18=AND(Excel_BuiltIn__FilterDatabase__1[[#This Row],[Kor]]&lt;=49),"Felnőtt ",""))</f>
        <v/>
      </c>
      <c r="J2432" s="34" t="str">
        <f>IF(L2432="Nő","",IF(Excel_BuiltIn__FilterDatabase__1[[#This Row],[Kor]]&gt;49=AND(Excel_BuiltIn__FilterDatabase__1[[#This Row],[Kor]]&lt;=59),"Senior ",""))</f>
        <v/>
      </c>
      <c r="K2432" s="34" t="str">
        <f>IF(L2432="Nő","",IF(Excel_BuiltIn__FilterDatabase__1[[#This Row],[Kor]]&gt;=60,"Super.s ",""))</f>
        <v xml:space="preserve">Super.s </v>
      </c>
      <c r="L2432" s="34" t="str">
        <f>IF(Excel_BuiltIn__FilterDatabase__1[[#This Row],[Nem]]="Nő","Lady","")</f>
        <v/>
      </c>
    </row>
    <row r="2433" spans="1:12" s="1" customFormat="1" ht="13.8">
      <c r="A2433" s="28">
        <v>7461</v>
      </c>
      <c r="B2433" s="28" t="s">
        <v>2046</v>
      </c>
      <c r="C2433" s="44" t="s">
        <v>246</v>
      </c>
      <c r="D2433" s="45"/>
      <c r="E2433" s="33" t="str">
        <f>IF(D2433&gt;0,($N$2-Excel_BuiltIn__FilterDatabase__1[[#This Row],[Szül Év.Hó.Nap]])/365.25,"0")</f>
        <v>0</v>
      </c>
      <c r="F2433" s="40"/>
      <c r="G2433" s="34" t="str">
        <f>CONCATENATE(H2433,Excel_BuiltIn__FilterDatabase__1[[#This Row],[Felnőtt]],Excel_BuiltIn__FilterDatabase__1[[#This Row],[Senior]],Excel_BuiltIn__FilterDatabase__1[[#This Row],[Super.s]],L2433)</f>
        <v xml:space="preserve">Super.s </v>
      </c>
      <c r="H2433" s="34" t="str">
        <f>IF(L2433="Nő","",IF(Excel_BuiltIn__FilterDatabase__1[[#This Row],[Kor]]&gt;=1=AND(Excel_BuiltIn__FilterDatabase__1[[#This Row],[Kor]]&lt;18),"Junior ",""))</f>
        <v/>
      </c>
      <c r="I2433" s="34" t="str">
        <f>IF(L2433="Nő","",IF(Excel_BuiltIn__FilterDatabase__1[[#This Row],[Kor]]&gt;=18=AND(Excel_BuiltIn__FilterDatabase__1[[#This Row],[Kor]]&lt;=49),"Felnőtt ",""))</f>
        <v/>
      </c>
      <c r="J2433" s="34" t="str">
        <f>IF(L2433="Nő","",IF(Excel_BuiltIn__FilterDatabase__1[[#This Row],[Kor]]&gt;49=AND(Excel_BuiltIn__FilterDatabase__1[[#This Row],[Kor]]&lt;=59),"Senior ",""))</f>
        <v/>
      </c>
      <c r="K2433" s="34" t="str">
        <f>IF(L2433="Nő","",IF(Excel_BuiltIn__FilterDatabase__1[[#This Row],[Kor]]&gt;=60,"Super.s ",""))</f>
        <v xml:space="preserve">Super.s </v>
      </c>
      <c r="L2433" s="34" t="str">
        <f>IF(Excel_BuiltIn__FilterDatabase__1[[#This Row],[Nem]]="Nő","Lady","")</f>
        <v/>
      </c>
    </row>
    <row r="2434" spans="1:12" s="1" customFormat="1" ht="13.8">
      <c r="A2434" s="28">
        <v>7463</v>
      </c>
      <c r="B2434" s="28" t="s">
        <v>2047</v>
      </c>
      <c r="C2434" s="44" t="s">
        <v>965</v>
      </c>
      <c r="D2434" s="45"/>
      <c r="E2434" s="33" t="str">
        <f>IF(D2434&gt;0,($N$2-Excel_BuiltIn__FilterDatabase__1[[#This Row],[Szül Év.Hó.Nap]])/365.25,"0")</f>
        <v>0</v>
      </c>
      <c r="F2434" s="40"/>
      <c r="G2434" s="34" t="str">
        <f>CONCATENATE(H2434,Excel_BuiltIn__FilterDatabase__1[[#This Row],[Felnőtt]],Excel_BuiltIn__FilterDatabase__1[[#This Row],[Senior]],Excel_BuiltIn__FilterDatabase__1[[#This Row],[Super.s]],L2434)</f>
        <v xml:space="preserve">Super.s </v>
      </c>
      <c r="H2434" s="34" t="str">
        <f>IF(L2434="Nő","",IF(Excel_BuiltIn__FilterDatabase__1[[#This Row],[Kor]]&gt;=1=AND(Excel_BuiltIn__FilterDatabase__1[[#This Row],[Kor]]&lt;18),"Junior ",""))</f>
        <v/>
      </c>
      <c r="I2434" s="34" t="str">
        <f>IF(L2434="Nő","",IF(Excel_BuiltIn__FilterDatabase__1[[#This Row],[Kor]]&gt;=18=AND(Excel_BuiltIn__FilterDatabase__1[[#This Row],[Kor]]&lt;=49),"Felnőtt ",""))</f>
        <v/>
      </c>
      <c r="J2434" s="34" t="str">
        <f>IF(L2434="Nő","",IF(Excel_BuiltIn__FilterDatabase__1[[#This Row],[Kor]]&gt;49=AND(Excel_BuiltIn__FilterDatabase__1[[#This Row],[Kor]]&lt;=59),"Senior ",""))</f>
        <v/>
      </c>
      <c r="K2434" s="34" t="str">
        <f>IF(L2434="Nő","",IF(Excel_BuiltIn__FilterDatabase__1[[#This Row],[Kor]]&gt;=60,"Super.s ",""))</f>
        <v xml:space="preserve">Super.s </v>
      </c>
      <c r="L2434" s="34" t="str">
        <f>IF(Excel_BuiltIn__FilterDatabase__1[[#This Row],[Nem]]="Nő","Lady","")</f>
        <v/>
      </c>
    </row>
    <row r="2435" spans="1:12" s="1" customFormat="1" ht="13.8">
      <c r="A2435" s="28">
        <v>7464</v>
      </c>
      <c r="B2435" s="28" t="s">
        <v>2048</v>
      </c>
      <c r="C2435" s="44" t="s">
        <v>965</v>
      </c>
      <c r="D2435" s="45"/>
      <c r="E2435" s="33" t="str">
        <f>IF(D2435&gt;0,($N$2-Excel_BuiltIn__FilterDatabase__1[[#This Row],[Szül Év.Hó.Nap]])/365.25,"0")</f>
        <v>0</v>
      </c>
      <c r="F2435" s="40"/>
      <c r="G2435" s="34" t="str">
        <f>CONCATENATE(H2435,Excel_BuiltIn__FilterDatabase__1[[#This Row],[Felnőtt]],Excel_BuiltIn__FilterDatabase__1[[#This Row],[Senior]],Excel_BuiltIn__FilterDatabase__1[[#This Row],[Super.s]],L2435)</f>
        <v xml:space="preserve">Super.s </v>
      </c>
      <c r="H2435" s="34" t="str">
        <f>IF(L2435="Nő","",IF(Excel_BuiltIn__FilterDatabase__1[[#This Row],[Kor]]&gt;=1=AND(Excel_BuiltIn__FilterDatabase__1[[#This Row],[Kor]]&lt;18),"Junior ",""))</f>
        <v/>
      </c>
      <c r="I2435" s="34" t="str">
        <f>IF(L2435="Nő","",IF(Excel_BuiltIn__FilterDatabase__1[[#This Row],[Kor]]&gt;=18=AND(Excel_BuiltIn__FilterDatabase__1[[#This Row],[Kor]]&lt;=49),"Felnőtt ",""))</f>
        <v/>
      </c>
      <c r="J2435" s="34" t="str">
        <f>IF(L2435="Nő","",IF(Excel_BuiltIn__FilterDatabase__1[[#This Row],[Kor]]&gt;49=AND(Excel_BuiltIn__FilterDatabase__1[[#This Row],[Kor]]&lt;=59),"Senior ",""))</f>
        <v/>
      </c>
      <c r="K2435" s="34" t="str">
        <f>IF(L2435="Nő","",IF(Excel_BuiltIn__FilterDatabase__1[[#This Row],[Kor]]&gt;=60,"Super.s ",""))</f>
        <v xml:space="preserve">Super.s </v>
      </c>
      <c r="L2435" s="34" t="str">
        <f>IF(Excel_BuiltIn__FilterDatabase__1[[#This Row],[Nem]]="Nő","Lady","")</f>
        <v/>
      </c>
    </row>
    <row r="2436" spans="1:12" s="1" customFormat="1" ht="13.8">
      <c r="A2436" s="28">
        <v>7467</v>
      </c>
      <c r="B2436" s="28" t="s">
        <v>2049</v>
      </c>
      <c r="C2436" s="44" t="s">
        <v>87</v>
      </c>
      <c r="D2436" s="45"/>
      <c r="E2436" s="33" t="str">
        <f>IF(D2436&gt;0,($N$2-Excel_BuiltIn__FilterDatabase__1[[#This Row],[Szül Év.Hó.Nap]])/365.25,"0")</f>
        <v>0</v>
      </c>
      <c r="F2436" s="40"/>
      <c r="G2436" s="34" t="str">
        <f>CONCATENATE(H2436,Excel_BuiltIn__FilterDatabase__1[[#This Row],[Felnőtt]],Excel_BuiltIn__FilterDatabase__1[[#This Row],[Senior]],Excel_BuiltIn__FilterDatabase__1[[#This Row],[Super.s]],L2436)</f>
        <v xml:space="preserve">Super.s </v>
      </c>
      <c r="H2436" s="34" t="str">
        <f>IF(L2436="Nő","",IF(Excel_BuiltIn__FilterDatabase__1[[#This Row],[Kor]]&gt;=1=AND(Excel_BuiltIn__FilterDatabase__1[[#This Row],[Kor]]&lt;18),"Junior ",""))</f>
        <v/>
      </c>
      <c r="I2436" s="34" t="str">
        <f>IF(L2436="Nő","",IF(Excel_BuiltIn__FilterDatabase__1[[#This Row],[Kor]]&gt;=18=AND(Excel_BuiltIn__FilterDatabase__1[[#This Row],[Kor]]&lt;=49),"Felnőtt ",""))</f>
        <v/>
      </c>
      <c r="J2436" s="34" t="str">
        <f>IF(L2436="Nő","",IF(Excel_BuiltIn__FilterDatabase__1[[#This Row],[Kor]]&gt;49=AND(Excel_BuiltIn__FilterDatabase__1[[#This Row],[Kor]]&lt;=59),"Senior ",""))</f>
        <v/>
      </c>
      <c r="K2436" s="34" t="str">
        <f>IF(L2436="Nő","",IF(Excel_BuiltIn__FilterDatabase__1[[#This Row],[Kor]]&gt;=60,"Super.s ",""))</f>
        <v xml:space="preserve">Super.s </v>
      </c>
      <c r="L2436" s="34" t="str">
        <f>IF(Excel_BuiltIn__FilterDatabase__1[[#This Row],[Nem]]="Nő","Lady","")</f>
        <v/>
      </c>
    </row>
    <row r="2437" spans="1:12" s="1" customFormat="1" ht="27.6">
      <c r="A2437" s="28">
        <v>7469</v>
      </c>
      <c r="B2437" s="28" t="s">
        <v>2050</v>
      </c>
      <c r="C2437" s="44" t="s">
        <v>1515</v>
      </c>
      <c r="D2437" s="45"/>
      <c r="E2437" s="33" t="str">
        <f>IF(D2437&gt;0,($N$2-Excel_BuiltIn__FilterDatabase__1[[#This Row],[Szül Év.Hó.Nap]])/365.25,"0")</f>
        <v>0</v>
      </c>
      <c r="F2437" s="40"/>
      <c r="G2437" s="34" t="str">
        <f>CONCATENATE(H2437,Excel_BuiltIn__FilterDatabase__1[[#This Row],[Felnőtt]],Excel_BuiltIn__FilterDatabase__1[[#This Row],[Senior]],Excel_BuiltIn__FilterDatabase__1[[#This Row],[Super.s]],L2437)</f>
        <v xml:space="preserve">Super.s </v>
      </c>
      <c r="H2437" s="34" t="str">
        <f>IF(L2437="Nő","",IF(Excel_BuiltIn__FilterDatabase__1[[#This Row],[Kor]]&gt;=1=AND(Excel_BuiltIn__FilterDatabase__1[[#This Row],[Kor]]&lt;18),"Junior ",""))</f>
        <v/>
      </c>
      <c r="I2437" s="34" t="str">
        <f>IF(L2437="Nő","",IF(Excel_BuiltIn__FilterDatabase__1[[#This Row],[Kor]]&gt;=18=AND(Excel_BuiltIn__FilterDatabase__1[[#This Row],[Kor]]&lt;=49),"Felnőtt ",""))</f>
        <v/>
      </c>
      <c r="J2437" s="34" t="str">
        <f>IF(L2437="Nő","",IF(Excel_BuiltIn__FilterDatabase__1[[#This Row],[Kor]]&gt;49=AND(Excel_BuiltIn__FilterDatabase__1[[#This Row],[Kor]]&lt;=59),"Senior ",""))</f>
        <v/>
      </c>
      <c r="K2437" s="34" t="str">
        <f>IF(L2437="Nő","",IF(Excel_BuiltIn__FilterDatabase__1[[#This Row],[Kor]]&gt;=60,"Super.s ",""))</f>
        <v xml:space="preserve">Super.s </v>
      </c>
      <c r="L2437" s="34" t="str">
        <f>IF(Excel_BuiltIn__FilterDatabase__1[[#This Row],[Nem]]="Nő","Lady","")</f>
        <v/>
      </c>
    </row>
    <row r="2438" spans="1:12" s="1" customFormat="1" ht="13.8">
      <c r="A2438" s="28">
        <v>7470</v>
      </c>
      <c r="B2438" s="28" t="s">
        <v>2051</v>
      </c>
      <c r="C2438" s="44" t="s">
        <v>985</v>
      </c>
      <c r="D2438" s="45"/>
      <c r="E2438" s="33" t="str">
        <f>IF(D2438&gt;0,($N$2-Excel_BuiltIn__FilterDatabase__1[[#This Row],[Szül Év.Hó.Nap]])/365.25,"0")</f>
        <v>0</v>
      </c>
      <c r="F2438" s="40"/>
      <c r="G2438" s="34" t="str">
        <f>CONCATENATE(H2438,Excel_BuiltIn__FilterDatabase__1[[#This Row],[Felnőtt]],Excel_BuiltIn__FilterDatabase__1[[#This Row],[Senior]],Excel_BuiltIn__FilterDatabase__1[[#This Row],[Super.s]],L2438)</f>
        <v xml:space="preserve">Super.s </v>
      </c>
      <c r="H2438" s="34" t="str">
        <f>IF(L2438="Nő","",IF(Excel_BuiltIn__FilterDatabase__1[[#This Row],[Kor]]&gt;=1=AND(Excel_BuiltIn__FilterDatabase__1[[#This Row],[Kor]]&lt;18),"Junior ",""))</f>
        <v/>
      </c>
      <c r="I2438" s="34" t="str">
        <f>IF(L2438="Nő","",IF(Excel_BuiltIn__FilterDatabase__1[[#This Row],[Kor]]&gt;=18=AND(Excel_BuiltIn__FilterDatabase__1[[#This Row],[Kor]]&lt;=49),"Felnőtt ",""))</f>
        <v/>
      </c>
      <c r="J2438" s="34" t="str">
        <f>IF(L2438="Nő","",IF(Excel_BuiltIn__FilterDatabase__1[[#This Row],[Kor]]&gt;49=AND(Excel_BuiltIn__FilterDatabase__1[[#This Row],[Kor]]&lt;=59),"Senior ",""))</f>
        <v/>
      </c>
      <c r="K2438" s="34" t="str">
        <f>IF(L2438="Nő","",IF(Excel_BuiltIn__FilterDatabase__1[[#This Row],[Kor]]&gt;=60,"Super.s ",""))</f>
        <v xml:space="preserve">Super.s </v>
      </c>
      <c r="L2438" s="34" t="str">
        <f>IF(Excel_BuiltIn__FilterDatabase__1[[#This Row],[Nem]]="Nő","Lady","")</f>
        <v/>
      </c>
    </row>
    <row r="2439" spans="1:12" s="1" customFormat="1" ht="13.8">
      <c r="A2439" s="28">
        <v>7471</v>
      </c>
      <c r="B2439" s="28" t="s">
        <v>2796</v>
      </c>
      <c r="C2439" s="44" t="s">
        <v>29</v>
      </c>
      <c r="D2439" s="45"/>
      <c r="E2439" s="33" t="str">
        <f>IF(D2439&gt;0,($N$2-Excel_BuiltIn__FilterDatabase__1[[#This Row],[Szül Év.Hó.Nap]])/365.25,"0")</f>
        <v>0</v>
      </c>
      <c r="F2439" s="40"/>
      <c r="G2439" s="34" t="str">
        <f>CONCATENATE(H2439,Excel_BuiltIn__FilterDatabase__1[[#This Row],[Felnőtt]],Excel_BuiltIn__FilterDatabase__1[[#This Row],[Senior]],Excel_BuiltIn__FilterDatabase__1[[#This Row],[Super.s]],L2439)</f>
        <v xml:space="preserve">Super.s </v>
      </c>
      <c r="H2439" s="34" t="str">
        <f>IF(L2439="Nő","",IF(Excel_BuiltIn__FilterDatabase__1[[#This Row],[Kor]]&gt;=1=AND(Excel_BuiltIn__FilterDatabase__1[[#This Row],[Kor]]&lt;18),"Junior ",""))</f>
        <v/>
      </c>
      <c r="I2439" s="34" t="str">
        <f>IF(L2439="Nő","",IF(Excel_BuiltIn__FilterDatabase__1[[#This Row],[Kor]]&gt;=18=AND(Excel_BuiltIn__FilterDatabase__1[[#This Row],[Kor]]&lt;=49),"Felnőtt ",""))</f>
        <v/>
      </c>
      <c r="J2439" s="34" t="str">
        <f>IF(L2439="Nő","",IF(Excel_BuiltIn__FilterDatabase__1[[#This Row],[Kor]]&gt;49=AND(Excel_BuiltIn__FilterDatabase__1[[#This Row],[Kor]]&lt;=59),"Senior ",""))</f>
        <v/>
      </c>
      <c r="K2439" s="34" t="str">
        <f>IF(L2439="Nő","",IF(Excel_BuiltIn__FilterDatabase__1[[#This Row],[Kor]]&gt;=60,"Super.s ",""))</f>
        <v xml:space="preserve">Super.s </v>
      </c>
      <c r="L2439" s="34" t="str">
        <f>IF(Excel_BuiltIn__FilterDatabase__1[[#This Row],[Nem]]="Nő","Lady","")</f>
        <v/>
      </c>
    </row>
    <row r="2440" spans="1:12" s="1" customFormat="1" ht="13.8">
      <c r="A2440" s="28">
        <v>7472</v>
      </c>
      <c r="B2440" s="28" t="s">
        <v>2052</v>
      </c>
      <c r="C2440" s="44" t="s">
        <v>992</v>
      </c>
      <c r="D2440" s="45"/>
      <c r="E2440" s="33" t="str">
        <f>IF(D2440&gt;0,($N$2-Excel_BuiltIn__FilterDatabase__1[[#This Row],[Szül Év.Hó.Nap]])/365.25,"0")</f>
        <v>0</v>
      </c>
      <c r="F2440" s="40"/>
      <c r="G2440" s="34" t="str">
        <f>CONCATENATE(H2440,Excel_BuiltIn__FilterDatabase__1[[#This Row],[Felnőtt]],Excel_BuiltIn__FilterDatabase__1[[#This Row],[Senior]],Excel_BuiltIn__FilterDatabase__1[[#This Row],[Super.s]],L2440)</f>
        <v xml:space="preserve">Super.s </v>
      </c>
      <c r="H2440" s="34" t="str">
        <f>IF(L2440="Nő","",IF(Excel_BuiltIn__FilterDatabase__1[[#This Row],[Kor]]&gt;=1=AND(Excel_BuiltIn__FilterDatabase__1[[#This Row],[Kor]]&lt;18),"Junior ",""))</f>
        <v/>
      </c>
      <c r="I2440" s="34" t="str">
        <f>IF(L2440="Nő","",IF(Excel_BuiltIn__FilterDatabase__1[[#This Row],[Kor]]&gt;=18=AND(Excel_BuiltIn__FilterDatabase__1[[#This Row],[Kor]]&lt;=49),"Felnőtt ",""))</f>
        <v/>
      </c>
      <c r="J2440" s="34" t="str">
        <f>IF(L2440="Nő","",IF(Excel_BuiltIn__FilterDatabase__1[[#This Row],[Kor]]&gt;49=AND(Excel_BuiltIn__FilterDatabase__1[[#This Row],[Kor]]&lt;=59),"Senior ",""))</f>
        <v/>
      </c>
      <c r="K2440" s="34" t="str">
        <f>IF(L2440="Nő","",IF(Excel_BuiltIn__FilterDatabase__1[[#This Row],[Kor]]&gt;=60,"Super.s ",""))</f>
        <v xml:space="preserve">Super.s </v>
      </c>
      <c r="L2440" s="34" t="str">
        <f>IF(Excel_BuiltIn__FilterDatabase__1[[#This Row],[Nem]]="Nő","Lady","")</f>
        <v/>
      </c>
    </row>
    <row r="2441" spans="1:12" s="1" customFormat="1" ht="13.8">
      <c r="A2441" s="28">
        <v>7473</v>
      </c>
      <c r="B2441" s="28" t="s">
        <v>2053</v>
      </c>
      <c r="C2441" s="44" t="s">
        <v>2707</v>
      </c>
      <c r="D2441" s="45"/>
      <c r="E2441" s="33" t="str">
        <f>IF(D2441&gt;0,($N$2-Excel_BuiltIn__FilterDatabase__1[[#This Row],[Szül Év.Hó.Nap]])/365.25,"0")</f>
        <v>0</v>
      </c>
      <c r="F2441" s="40"/>
      <c r="G2441" s="34" t="str">
        <f>CONCATENATE(H2441,Excel_BuiltIn__FilterDatabase__1[[#This Row],[Felnőtt]],Excel_BuiltIn__FilterDatabase__1[[#This Row],[Senior]],Excel_BuiltIn__FilterDatabase__1[[#This Row],[Super.s]],L2441)</f>
        <v xml:space="preserve">Super.s </v>
      </c>
      <c r="H2441" s="34" t="str">
        <f>IF(L2441="Nő","",IF(Excel_BuiltIn__FilterDatabase__1[[#This Row],[Kor]]&gt;=1=AND(Excel_BuiltIn__FilterDatabase__1[[#This Row],[Kor]]&lt;18),"Junior ",""))</f>
        <v/>
      </c>
      <c r="I2441" s="34" t="str">
        <f>IF(L2441="Nő","",IF(Excel_BuiltIn__FilterDatabase__1[[#This Row],[Kor]]&gt;=18=AND(Excel_BuiltIn__FilterDatabase__1[[#This Row],[Kor]]&lt;=49),"Felnőtt ",""))</f>
        <v/>
      </c>
      <c r="J2441" s="34" t="str">
        <f>IF(L2441="Nő","",IF(Excel_BuiltIn__FilterDatabase__1[[#This Row],[Kor]]&gt;49=AND(Excel_BuiltIn__FilterDatabase__1[[#This Row],[Kor]]&lt;=59),"Senior ",""))</f>
        <v/>
      </c>
      <c r="K2441" s="34" t="str">
        <f>IF(L2441="Nő","",IF(Excel_BuiltIn__FilterDatabase__1[[#This Row],[Kor]]&gt;=60,"Super.s ",""))</f>
        <v xml:space="preserve">Super.s </v>
      </c>
      <c r="L2441" s="34" t="str">
        <f>IF(Excel_BuiltIn__FilterDatabase__1[[#This Row],[Nem]]="Nő","Lady","")</f>
        <v/>
      </c>
    </row>
    <row r="2442" spans="1:12" s="1" customFormat="1" ht="13.8">
      <c r="A2442" s="28">
        <v>7474</v>
      </c>
      <c r="B2442" s="28" t="s">
        <v>2054</v>
      </c>
      <c r="C2442" s="44" t="s">
        <v>1623</v>
      </c>
      <c r="D2442" s="45"/>
      <c r="E2442" s="33" t="str">
        <f>IF(D2442&gt;0,($N$2-Excel_BuiltIn__FilterDatabase__1[[#This Row],[Szül Év.Hó.Nap]])/365.25,"0")</f>
        <v>0</v>
      </c>
      <c r="F2442" s="40"/>
      <c r="G2442" s="34" t="str">
        <f>CONCATENATE(H2442,Excel_BuiltIn__FilterDatabase__1[[#This Row],[Felnőtt]],Excel_BuiltIn__FilterDatabase__1[[#This Row],[Senior]],Excel_BuiltIn__FilterDatabase__1[[#This Row],[Super.s]],L2442)</f>
        <v xml:space="preserve">Super.s </v>
      </c>
      <c r="H2442" s="34" t="str">
        <f>IF(L2442="Nő","",IF(Excel_BuiltIn__FilterDatabase__1[[#This Row],[Kor]]&gt;=1=AND(Excel_BuiltIn__FilterDatabase__1[[#This Row],[Kor]]&lt;18),"Junior ",""))</f>
        <v/>
      </c>
      <c r="I2442" s="34" t="str">
        <f>IF(L2442="Nő","",IF(Excel_BuiltIn__FilterDatabase__1[[#This Row],[Kor]]&gt;=18=AND(Excel_BuiltIn__FilterDatabase__1[[#This Row],[Kor]]&lt;=49),"Felnőtt ",""))</f>
        <v/>
      </c>
      <c r="J2442" s="34" t="str">
        <f>IF(L2442="Nő","",IF(Excel_BuiltIn__FilterDatabase__1[[#This Row],[Kor]]&gt;49=AND(Excel_BuiltIn__FilterDatabase__1[[#This Row],[Kor]]&lt;=59),"Senior ",""))</f>
        <v/>
      </c>
      <c r="K2442" s="34" t="str">
        <f>IF(L2442="Nő","",IF(Excel_BuiltIn__FilterDatabase__1[[#This Row],[Kor]]&gt;=60,"Super.s ",""))</f>
        <v xml:space="preserve">Super.s </v>
      </c>
      <c r="L2442" s="34" t="str">
        <f>IF(Excel_BuiltIn__FilterDatabase__1[[#This Row],[Nem]]="Nő","Lady","")</f>
        <v/>
      </c>
    </row>
    <row r="2443" spans="1:12" s="1" customFormat="1" ht="13.8">
      <c r="A2443" s="28">
        <v>7475</v>
      </c>
      <c r="B2443" s="28" t="s">
        <v>2055</v>
      </c>
      <c r="C2443" s="44" t="s">
        <v>27</v>
      </c>
      <c r="D2443" s="45"/>
      <c r="E2443" s="33" t="str">
        <f>IF(D2443&gt;0,($N$2-Excel_BuiltIn__FilterDatabase__1[[#This Row],[Szül Év.Hó.Nap]])/365.25,"0")</f>
        <v>0</v>
      </c>
      <c r="F2443" s="40"/>
      <c r="G2443" s="34" t="str">
        <f>CONCATENATE(H2443,Excel_BuiltIn__FilterDatabase__1[[#This Row],[Felnőtt]],Excel_BuiltIn__FilterDatabase__1[[#This Row],[Senior]],Excel_BuiltIn__FilterDatabase__1[[#This Row],[Super.s]],L2443)</f>
        <v xml:space="preserve">Super.s </v>
      </c>
      <c r="H2443" s="34" t="str">
        <f>IF(L2443="Nő","",IF(Excel_BuiltIn__FilterDatabase__1[[#This Row],[Kor]]&gt;=1=AND(Excel_BuiltIn__FilterDatabase__1[[#This Row],[Kor]]&lt;18),"Junior ",""))</f>
        <v/>
      </c>
      <c r="I2443" s="34" t="str">
        <f>IF(L2443="Nő","",IF(Excel_BuiltIn__FilterDatabase__1[[#This Row],[Kor]]&gt;=18=AND(Excel_BuiltIn__FilterDatabase__1[[#This Row],[Kor]]&lt;=49),"Felnőtt ",""))</f>
        <v/>
      </c>
      <c r="J2443" s="34" t="str">
        <f>IF(L2443="Nő","",IF(Excel_BuiltIn__FilterDatabase__1[[#This Row],[Kor]]&gt;49=AND(Excel_BuiltIn__FilterDatabase__1[[#This Row],[Kor]]&lt;=59),"Senior ",""))</f>
        <v/>
      </c>
      <c r="K2443" s="34" t="str">
        <f>IF(L2443="Nő","",IF(Excel_BuiltIn__FilterDatabase__1[[#This Row],[Kor]]&gt;=60,"Super.s ",""))</f>
        <v xml:space="preserve">Super.s </v>
      </c>
      <c r="L2443" s="34" t="str">
        <f>IF(Excel_BuiltIn__FilterDatabase__1[[#This Row],[Nem]]="Nő","Lady","")</f>
        <v/>
      </c>
    </row>
    <row r="2444" spans="1:12" s="1" customFormat="1" ht="13.8">
      <c r="A2444" s="28">
        <v>7476</v>
      </c>
      <c r="B2444" s="28" t="s">
        <v>2797</v>
      </c>
      <c r="C2444" s="44" t="s">
        <v>1006</v>
      </c>
      <c r="D2444" s="45"/>
      <c r="E2444" s="33" t="str">
        <f>IF(D2444&gt;0,($N$2-Excel_BuiltIn__FilterDatabase__1[[#This Row],[Szül Év.Hó.Nap]])/365.25,"0")</f>
        <v>0</v>
      </c>
      <c r="F2444" s="40"/>
      <c r="G2444" s="34" t="str">
        <f>CONCATENATE(H2444,Excel_BuiltIn__FilterDatabase__1[[#This Row],[Felnőtt]],Excel_BuiltIn__FilterDatabase__1[[#This Row],[Senior]],Excel_BuiltIn__FilterDatabase__1[[#This Row],[Super.s]],L2444)</f>
        <v xml:space="preserve">Super.s </v>
      </c>
      <c r="H2444" s="34" t="str">
        <f>IF(L2444="Nő","",IF(Excel_BuiltIn__FilterDatabase__1[[#This Row],[Kor]]&gt;=1=AND(Excel_BuiltIn__FilterDatabase__1[[#This Row],[Kor]]&lt;18),"Junior ",""))</f>
        <v/>
      </c>
      <c r="I2444" s="34" t="str">
        <f>IF(L2444="Nő","",IF(Excel_BuiltIn__FilterDatabase__1[[#This Row],[Kor]]&gt;=18=AND(Excel_BuiltIn__FilterDatabase__1[[#This Row],[Kor]]&lt;=49),"Felnőtt ",""))</f>
        <v/>
      </c>
      <c r="J2444" s="34" t="str">
        <f>IF(L2444="Nő","",IF(Excel_BuiltIn__FilterDatabase__1[[#This Row],[Kor]]&gt;49=AND(Excel_BuiltIn__FilterDatabase__1[[#This Row],[Kor]]&lt;=59),"Senior ",""))</f>
        <v/>
      </c>
      <c r="K2444" s="34" t="str">
        <f>IF(L2444="Nő","",IF(Excel_BuiltIn__FilterDatabase__1[[#This Row],[Kor]]&gt;=60,"Super.s ",""))</f>
        <v xml:space="preserve">Super.s </v>
      </c>
      <c r="L2444" s="34" t="str">
        <f>IF(Excel_BuiltIn__FilterDatabase__1[[#This Row],[Nem]]="Nő","Lady","")</f>
        <v/>
      </c>
    </row>
    <row r="2445" spans="1:12" s="1" customFormat="1" ht="13.8">
      <c r="A2445" s="28">
        <v>7478</v>
      </c>
      <c r="B2445" s="28" t="s">
        <v>2056</v>
      </c>
      <c r="C2445" s="44" t="s">
        <v>2798</v>
      </c>
      <c r="D2445" s="45"/>
      <c r="E2445" s="33" t="str">
        <f>IF(D2445&gt;0,($N$2-Excel_BuiltIn__FilterDatabase__1[[#This Row],[Szül Év.Hó.Nap]])/365.25,"0")</f>
        <v>0</v>
      </c>
      <c r="F2445" s="40"/>
      <c r="G2445" s="34" t="str">
        <f>CONCATENATE(H2445,Excel_BuiltIn__FilterDatabase__1[[#This Row],[Felnőtt]],Excel_BuiltIn__FilterDatabase__1[[#This Row],[Senior]],Excel_BuiltIn__FilterDatabase__1[[#This Row],[Super.s]],L2445)</f>
        <v xml:space="preserve">Super.s </v>
      </c>
      <c r="H2445" s="34" t="str">
        <f>IF(L2445="Nő","",IF(Excel_BuiltIn__FilterDatabase__1[[#This Row],[Kor]]&gt;=1=AND(Excel_BuiltIn__FilterDatabase__1[[#This Row],[Kor]]&lt;18),"Junior ",""))</f>
        <v/>
      </c>
      <c r="I2445" s="34" t="str">
        <f>IF(L2445="Nő","",IF(Excel_BuiltIn__FilterDatabase__1[[#This Row],[Kor]]&gt;=18=AND(Excel_BuiltIn__FilterDatabase__1[[#This Row],[Kor]]&lt;=49),"Felnőtt ",""))</f>
        <v/>
      </c>
      <c r="J2445" s="34" t="str">
        <f>IF(L2445="Nő","",IF(Excel_BuiltIn__FilterDatabase__1[[#This Row],[Kor]]&gt;49=AND(Excel_BuiltIn__FilterDatabase__1[[#This Row],[Kor]]&lt;=59),"Senior ",""))</f>
        <v/>
      </c>
      <c r="K2445" s="34" t="str">
        <f>IF(L2445="Nő","",IF(Excel_BuiltIn__FilterDatabase__1[[#This Row],[Kor]]&gt;=60,"Super.s ",""))</f>
        <v xml:space="preserve">Super.s </v>
      </c>
      <c r="L2445" s="34" t="str">
        <f>IF(Excel_BuiltIn__FilterDatabase__1[[#This Row],[Nem]]="Nő","Lady","")</f>
        <v/>
      </c>
    </row>
    <row r="2446" spans="1:12" s="1" customFormat="1" ht="13.8">
      <c r="A2446" s="28">
        <v>7481</v>
      </c>
      <c r="B2446" s="28" t="s">
        <v>2057</v>
      </c>
      <c r="C2446" s="44" t="s">
        <v>941</v>
      </c>
      <c r="D2446" s="45"/>
      <c r="E2446" s="33" t="str">
        <f>IF(D2446&gt;0,($N$2-Excel_BuiltIn__FilterDatabase__1[[#This Row],[Szül Év.Hó.Nap]])/365.25,"0")</f>
        <v>0</v>
      </c>
      <c r="F2446" s="40"/>
      <c r="G2446" s="34" t="str">
        <f>CONCATENATE(H2446,Excel_BuiltIn__FilterDatabase__1[[#This Row],[Felnőtt]],Excel_BuiltIn__FilterDatabase__1[[#This Row],[Senior]],Excel_BuiltIn__FilterDatabase__1[[#This Row],[Super.s]],L2446)</f>
        <v xml:space="preserve">Super.s </v>
      </c>
      <c r="H2446" s="34" t="str">
        <f>IF(L2446="Nő","",IF(Excel_BuiltIn__FilterDatabase__1[[#This Row],[Kor]]&gt;=1=AND(Excel_BuiltIn__FilterDatabase__1[[#This Row],[Kor]]&lt;18),"Junior ",""))</f>
        <v/>
      </c>
      <c r="I2446" s="34" t="str">
        <f>IF(L2446="Nő","",IF(Excel_BuiltIn__FilterDatabase__1[[#This Row],[Kor]]&gt;=18=AND(Excel_BuiltIn__FilterDatabase__1[[#This Row],[Kor]]&lt;=49),"Felnőtt ",""))</f>
        <v/>
      </c>
      <c r="J2446" s="34" t="str">
        <f>IF(L2446="Nő","",IF(Excel_BuiltIn__FilterDatabase__1[[#This Row],[Kor]]&gt;49=AND(Excel_BuiltIn__FilterDatabase__1[[#This Row],[Kor]]&lt;=59),"Senior ",""))</f>
        <v/>
      </c>
      <c r="K2446" s="34" t="str">
        <f>IF(L2446="Nő","",IF(Excel_BuiltIn__FilterDatabase__1[[#This Row],[Kor]]&gt;=60,"Super.s ",""))</f>
        <v xml:space="preserve">Super.s </v>
      </c>
      <c r="L2446" s="34" t="str">
        <f>IF(Excel_BuiltIn__FilterDatabase__1[[#This Row],[Nem]]="Nő","Lady","")</f>
        <v/>
      </c>
    </row>
    <row r="2447" spans="1:12" s="1" customFormat="1" ht="13.8">
      <c r="A2447" s="28">
        <v>7482</v>
      </c>
      <c r="B2447" s="28" t="s">
        <v>2058</v>
      </c>
      <c r="C2447" s="44" t="s">
        <v>936</v>
      </c>
      <c r="D2447" s="45"/>
      <c r="E2447" s="33" t="str">
        <f>IF(D2447&gt;0,($N$2-Excel_BuiltIn__FilterDatabase__1[[#This Row],[Szül Év.Hó.Nap]])/365.25,"0")</f>
        <v>0</v>
      </c>
      <c r="F2447" s="40"/>
      <c r="G2447" s="34" t="str">
        <f>CONCATENATE(H2447,Excel_BuiltIn__FilterDatabase__1[[#This Row],[Felnőtt]],Excel_BuiltIn__FilterDatabase__1[[#This Row],[Senior]],Excel_BuiltIn__FilterDatabase__1[[#This Row],[Super.s]],L2447)</f>
        <v xml:space="preserve">Super.s </v>
      </c>
      <c r="H2447" s="34" t="str">
        <f>IF(L2447="Nő","",IF(Excel_BuiltIn__FilterDatabase__1[[#This Row],[Kor]]&gt;=1=AND(Excel_BuiltIn__FilterDatabase__1[[#This Row],[Kor]]&lt;18),"Junior ",""))</f>
        <v/>
      </c>
      <c r="I2447" s="34" t="str">
        <f>IF(L2447="Nő","",IF(Excel_BuiltIn__FilterDatabase__1[[#This Row],[Kor]]&gt;=18=AND(Excel_BuiltIn__FilterDatabase__1[[#This Row],[Kor]]&lt;=49),"Felnőtt ",""))</f>
        <v/>
      </c>
      <c r="J2447" s="34" t="str">
        <f>IF(L2447="Nő","",IF(Excel_BuiltIn__FilterDatabase__1[[#This Row],[Kor]]&gt;49=AND(Excel_BuiltIn__FilterDatabase__1[[#This Row],[Kor]]&lt;=59),"Senior ",""))</f>
        <v/>
      </c>
      <c r="K2447" s="34" t="str">
        <f>IF(L2447="Nő","",IF(Excel_BuiltIn__FilterDatabase__1[[#This Row],[Kor]]&gt;=60,"Super.s ",""))</f>
        <v xml:space="preserve">Super.s </v>
      </c>
      <c r="L2447" s="34" t="str">
        <f>IF(Excel_BuiltIn__FilterDatabase__1[[#This Row],[Nem]]="Nő","Lady","")</f>
        <v/>
      </c>
    </row>
    <row r="2448" spans="1:12" s="1" customFormat="1" ht="13.8">
      <c r="A2448" s="28">
        <v>7483</v>
      </c>
      <c r="B2448" s="28" t="s">
        <v>2059</v>
      </c>
      <c r="C2448" s="44" t="s">
        <v>246</v>
      </c>
      <c r="D2448" s="45"/>
      <c r="E2448" s="33" t="str">
        <f>IF(D2448&gt;0,($N$2-Excel_BuiltIn__FilterDatabase__1[[#This Row],[Szül Év.Hó.Nap]])/365.25,"0")</f>
        <v>0</v>
      </c>
      <c r="F2448" s="40"/>
      <c r="G2448" s="34" t="str">
        <f>CONCATENATE(H2448,Excel_BuiltIn__FilterDatabase__1[[#This Row],[Felnőtt]],Excel_BuiltIn__FilterDatabase__1[[#This Row],[Senior]],Excel_BuiltIn__FilterDatabase__1[[#This Row],[Super.s]],L2448)</f>
        <v xml:space="preserve">Super.s </v>
      </c>
      <c r="H2448" s="34" t="str">
        <f>IF(L2448="Nő","",IF(Excel_BuiltIn__FilterDatabase__1[[#This Row],[Kor]]&gt;=1=AND(Excel_BuiltIn__FilterDatabase__1[[#This Row],[Kor]]&lt;18),"Junior ",""))</f>
        <v/>
      </c>
      <c r="I2448" s="34" t="str">
        <f>IF(L2448="Nő","",IF(Excel_BuiltIn__FilterDatabase__1[[#This Row],[Kor]]&gt;=18=AND(Excel_BuiltIn__FilterDatabase__1[[#This Row],[Kor]]&lt;=49),"Felnőtt ",""))</f>
        <v/>
      </c>
      <c r="J2448" s="34" t="str">
        <f>IF(L2448="Nő","",IF(Excel_BuiltIn__FilterDatabase__1[[#This Row],[Kor]]&gt;49=AND(Excel_BuiltIn__FilterDatabase__1[[#This Row],[Kor]]&lt;=59),"Senior ",""))</f>
        <v/>
      </c>
      <c r="K2448" s="34" t="str">
        <f>IF(L2448="Nő","",IF(Excel_BuiltIn__FilterDatabase__1[[#This Row],[Kor]]&gt;=60,"Super.s ",""))</f>
        <v xml:space="preserve">Super.s </v>
      </c>
      <c r="L2448" s="34" t="str">
        <f>IF(Excel_BuiltIn__FilterDatabase__1[[#This Row],[Nem]]="Nő","Lady","")</f>
        <v/>
      </c>
    </row>
    <row r="2449" spans="1:12" s="1" customFormat="1" ht="13.8">
      <c r="A2449" s="28">
        <v>7486</v>
      </c>
      <c r="B2449" s="28" t="s">
        <v>2060</v>
      </c>
      <c r="C2449" s="44" t="s">
        <v>246</v>
      </c>
      <c r="D2449" s="45"/>
      <c r="E2449" s="33" t="str">
        <f>IF(D2449&gt;0,($N$2-Excel_BuiltIn__FilterDatabase__1[[#This Row],[Szül Év.Hó.Nap]])/365.25,"0")</f>
        <v>0</v>
      </c>
      <c r="F2449" s="40"/>
      <c r="G2449" s="34" t="str">
        <f>CONCATENATE(H2449,Excel_BuiltIn__FilterDatabase__1[[#This Row],[Felnőtt]],Excel_BuiltIn__FilterDatabase__1[[#This Row],[Senior]],Excel_BuiltIn__FilterDatabase__1[[#This Row],[Super.s]],L2449)</f>
        <v xml:space="preserve">Super.s </v>
      </c>
      <c r="H2449" s="34" t="str">
        <f>IF(L2449="Nő","",IF(Excel_BuiltIn__FilterDatabase__1[[#This Row],[Kor]]&gt;=1=AND(Excel_BuiltIn__FilterDatabase__1[[#This Row],[Kor]]&lt;18),"Junior ",""))</f>
        <v/>
      </c>
      <c r="I2449" s="34" t="str">
        <f>IF(L2449="Nő","",IF(Excel_BuiltIn__FilterDatabase__1[[#This Row],[Kor]]&gt;=18=AND(Excel_BuiltIn__FilterDatabase__1[[#This Row],[Kor]]&lt;=49),"Felnőtt ",""))</f>
        <v/>
      </c>
      <c r="J2449" s="34" t="str">
        <f>IF(L2449="Nő","",IF(Excel_BuiltIn__FilterDatabase__1[[#This Row],[Kor]]&gt;49=AND(Excel_BuiltIn__FilterDatabase__1[[#This Row],[Kor]]&lt;=59),"Senior ",""))</f>
        <v/>
      </c>
      <c r="K2449" s="34" t="str">
        <f>IF(L2449="Nő","",IF(Excel_BuiltIn__FilterDatabase__1[[#This Row],[Kor]]&gt;=60,"Super.s ",""))</f>
        <v xml:space="preserve">Super.s </v>
      </c>
      <c r="L2449" s="34" t="str">
        <f>IF(Excel_BuiltIn__FilterDatabase__1[[#This Row],[Nem]]="Nő","Lady","")</f>
        <v/>
      </c>
    </row>
    <row r="2450" spans="1:12" s="1" customFormat="1" ht="13.8">
      <c r="A2450" s="28">
        <v>7487</v>
      </c>
      <c r="B2450" s="28" t="s">
        <v>2061</v>
      </c>
      <c r="C2450" s="44" t="s">
        <v>959</v>
      </c>
      <c r="D2450" s="45"/>
      <c r="E2450" s="33" t="str">
        <f>IF(D2450&gt;0,($N$2-Excel_BuiltIn__FilterDatabase__1[[#This Row],[Szül Év.Hó.Nap]])/365.25,"0")</f>
        <v>0</v>
      </c>
      <c r="F2450" s="40"/>
      <c r="G2450" s="34" t="str">
        <f>CONCATENATE(H2450,Excel_BuiltIn__FilterDatabase__1[[#This Row],[Felnőtt]],Excel_BuiltIn__FilterDatabase__1[[#This Row],[Senior]],Excel_BuiltIn__FilterDatabase__1[[#This Row],[Super.s]],L2450)</f>
        <v xml:space="preserve">Super.s </v>
      </c>
      <c r="H2450" s="34" t="str">
        <f>IF(L2450="Nő","",IF(Excel_BuiltIn__FilterDatabase__1[[#This Row],[Kor]]&gt;=1=AND(Excel_BuiltIn__FilterDatabase__1[[#This Row],[Kor]]&lt;18),"Junior ",""))</f>
        <v/>
      </c>
      <c r="I2450" s="34" t="str">
        <f>IF(L2450="Nő","",IF(Excel_BuiltIn__FilterDatabase__1[[#This Row],[Kor]]&gt;=18=AND(Excel_BuiltIn__FilterDatabase__1[[#This Row],[Kor]]&lt;=49),"Felnőtt ",""))</f>
        <v/>
      </c>
      <c r="J2450" s="34" t="str">
        <f>IF(L2450="Nő","",IF(Excel_BuiltIn__FilterDatabase__1[[#This Row],[Kor]]&gt;49=AND(Excel_BuiltIn__FilterDatabase__1[[#This Row],[Kor]]&lt;=59),"Senior ",""))</f>
        <v/>
      </c>
      <c r="K2450" s="34" t="str">
        <f>IF(L2450="Nő","",IF(Excel_BuiltIn__FilterDatabase__1[[#This Row],[Kor]]&gt;=60,"Super.s ",""))</f>
        <v xml:space="preserve">Super.s </v>
      </c>
      <c r="L2450" s="34" t="str">
        <f>IF(Excel_BuiltIn__FilterDatabase__1[[#This Row],[Nem]]="Nő","Lady","")</f>
        <v/>
      </c>
    </row>
    <row r="2451" spans="1:12" s="1" customFormat="1" ht="13.8">
      <c r="A2451" s="28">
        <v>7489</v>
      </c>
      <c r="B2451" s="28" t="s">
        <v>2062</v>
      </c>
      <c r="C2451" s="44" t="s">
        <v>87</v>
      </c>
      <c r="D2451" s="45"/>
      <c r="E2451" s="33" t="str">
        <f>IF(D2451&gt;0,($N$2-Excel_BuiltIn__FilterDatabase__1[[#This Row],[Szül Év.Hó.Nap]])/365.25,"0")</f>
        <v>0</v>
      </c>
      <c r="F2451" s="40"/>
      <c r="G2451" s="34" t="str">
        <f>CONCATENATE(H2451,Excel_BuiltIn__FilterDatabase__1[[#This Row],[Felnőtt]],Excel_BuiltIn__FilterDatabase__1[[#This Row],[Senior]],Excel_BuiltIn__FilterDatabase__1[[#This Row],[Super.s]],L2451)</f>
        <v xml:space="preserve">Super.s </v>
      </c>
      <c r="H2451" s="34" t="str">
        <f>IF(L2451="Nő","",IF(Excel_BuiltIn__FilterDatabase__1[[#This Row],[Kor]]&gt;=1=AND(Excel_BuiltIn__FilterDatabase__1[[#This Row],[Kor]]&lt;18),"Junior ",""))</f>
        <v/>
      </c>
      <c r="I2451" s="34" t="str">
        <f>IF(L2451="Nő","",IF(Excel_BuiltIn__FilterDatabase__1[[#This Row],[Kor]]&gt;=18=AND(Excel_BuiltIn__FilterDatabase__1[[#This Row],[Kor]]&lt;=49),"Felnőtt ",""))</f>
        <v/>
      </c>
      <c r="J2451" s="34" t="str">
        <f>IF(L2451="Nő","",IF(Excel_BuiltIn__FilterDatabase__1[[#This Row],[Kor]]&gt;49=AND(Excel_BuiltIn__FilterDatabase__1[[#This Row],[Kor]]&lt;=59),"Senior ",""))</f>
        <v/>
      </c>
      <c r="K2451" s="34" t="str">
        <f>IF(L2451="Nő","",IF(Excel_BuiltIn__FilterDatabase__1[[#This Row],[Kor]]&gt;=60,"Super.s ",""))</f>
        <v xml:space="preserve">Super.s </v>
      </c>
      <c r="L2451" s="34" t="str">
        <f>IF(Excel_BuiltIn__FilterDatabase__1[[#This Row],[Nem]]="Nő","Lady","")</f>
        <v/>
      </c>
    </row>
    <row r="2452" spans="1:12" s="1" customFormat="1" ht="13.8">
      <c r="A2452" s="28">
        <v>7490</v>
      </c>
      <c r="B2452" s="28" t="s">
        <v>2063</v>
      </c>
      <c r="C2452" s="44" t="s">
        <v>87</v>
      </c>
      <c r="D2452" s="45"/>
      <c r="E2452" s="33" t="str">
        <f>IF(D2452&gt;0,($N$2-Excel_BuiltIn__FilterDatabase__1[[#This Row],[Szül Év.Hó.Nap]])/365.25,"0")</f>
        <v>0</v>
      </c>
      <c r="F2452" s="40"/>
      <c r="G2452" s="34" t="str">
        <f>CONCATENATE(H2452,Excel_BuiltIn__FilterDatabase__1[[#This Row],[Felnőtt]],Excel_BuiltIn__FilterDatabase__1[[#This Row],[Senior]],Excel_BuiltIn__FilterDatabase__1[[#This Row],[Super.s]],L2452)</f>
        <v xml:space="preserve">Super.s </v>
      </c>
      <c r="H2452" s="34" t="str">
        <f>IF(L2452="Nő","",IF(Excel_BuiltIn__FilterDatabase__1[[#This Row],[Kor]]&gt;=1=AND(Excel_BuiltIn__FilterDatabase__1[[#This Row],[Kor]]&lt;18),"Junior ",""))</f>
        <v/>
      </c>
      <c r="I2452" s="34" t="str">
        <f>IF(L2452="Nő","",IF(Excel_BuiltIn__FilterDatabase__1[[#This Row],[Kor]]&gt;=18=AND(Excel_BuiltIn__FilterDatabase__1[[#This Row],[Kor]]&lt;=49),"Felnőtt ",""))</f>
        <v/>
      </c>
      <c r="J2452" s="34" t="str">
        <f>IF(L2452="Nő","",IF(Excel_BuiltIn__FilterDatabase__1[[#This Row],[Kor]]&gt;49=AND(Excel_BuiltIn__FilterDatabase__1[[#This Row],[Kor]]&lt;=59),"Senior ",""))</f>
        <v/>
      </c>
      <c r="K2452" s="34" t="str">
        <f>IF(L2452="Nő","",IF(Excel_BuiltIn__FilterDatabase__1[[#This Row],[Kor]]&gt;=60,"Super.s ",""))</f>
        <v xml:space="preserve">Super.s </v>
      </c>
      <c r="L2452" s="34" t="str">
        <f>IF(Excel_BuiltIn__FilterDatabase__1[[#This Row],[Nem]]="Nő","Lady","")</f>
        <v/>
      </c>
    </row>
    <row r="2453" spans="1:12" s="1" customFormat="1" ht="27.6">
      <c r="A2453" s="28">
        <v>7491</v>
      </c>
      <c r="B2453" s="28" t="s">
        <v>2799</v>
      </c>
      <c r="C2453" s="44" t="s">
        <v>87</v>
      </c>
      <c r="D2453" s="45"/>
      <c r="E2453" s="33" t="str">
        <f>IF(D2453&gt;0,($N$2-Excel_BuiltIn__FilterDatabase__1[[#This Row],[Szül Év.Hó.Nap]])/365.25,"0")</f>
        <v>0</v>
      </c>
      <c r="F2453" s="40"/>
      <c r="G2453" s="34" t="str">
        <f>CONCATENATE(H2453,Excel_BuiltIn__FilterDatabase__1[[#This Row],[Felnőtt]],Excel_BuiltIn__FilterDatabase__1[[#This Row],[Senior]],Excel_BuiltIn__FilterDatabase__1[[#This Row],[Super.s]],L2453)</f>
        <v xml:space="preserve">Super.s </v>
      </c>
      <c r="H2453" s="34" t="str">
        <f>IF(L2453="Nő","",IF(Excel_BuiltIn__FilterDatabase__1[[#This Row],[Kor]]&gt;=1=AND(Excel_BuiltIn__FilterDatabase__1[[#This Row],[Kor]]&lt;18),"Junior ",""))</f>
        <v/>
      </c>
      <c r="I2453" s="34" t="str">
        <f>IF(L2453="Nő","",IF(Excel_BuiltIn__FilterDatabase__1[[#This Row],[Kor]]&gt;=18=AND(Excel_BuiltIn__FilterDatabase__1[[#This Row],[Kor]]&lt;=49),"Felnőtt ",""))</f>
        <v/>
      </c>
      <c r="J2453" s="34" t="str">
        <f>IF(L2453="Nő","",IF(Excel_BuiltIn__FilterDatabase__1[[#This Row],[Kor]]&gt;49=AND(Excel_BuiltIn__FilterDatabase__1[[#This Row],[Kor]]&lt;=59),"Senior ",""))</f>
        <v/>
      </c>
      <c r="K2453" s="34" t="str">
        <f>IF(L2453="Nő","",IF(Excel_BuiltIn__FilterDatabase__1[[#This Row],[Kor]]&gt;=60,"Super.s ",""))</f>
        <v xml:space="preserve">Super.s </v>
      </c>
      <c r="L2453" s="34" t="str">
        <f>IF(Excel_BuiltIn__FilterDatabase__1[[#This Row],[Nem]]="Nő","Lady","")</f>
        <v/>
      </c>
    </row>
    <row r="2454" spans="1:12" s="1" customFormat="1" ht="13.8">
      <c r="A2454" s="28">
        <v>7496</v>
      </c>
      <c r="B2454" s="28" t="s">
        <v>2064</v>
      </c>
      <c r="C2454" s="44" t="s">
        <v>969</v>
      </c>
      <c r="D2454" s="45"/>
      <c r="E2454" s="33" t="str">
        <f>IF(D2454&gt;0,($N$2-Excel_BuiltIn__FilterDatabase__1[[#This Row],[Szül Év.Hó.Nap]])/365.25,"0")</f>
        <v>0</v>
      </c>
      <c r="F2454" s="40"/>
      <c r="G2454" s="34" t="str">
        <f>CONCATENATE(H2454,Excel_BuiltIn__FilterDatabase__1[[#This Row],[Felnőtt]],Excel_BuiltIn__FilterDatabase__1[[#This Row],[Senior]],Excel_BuiltIn__FilterDatabase__1[[#This Row],[Super.s]],L2454)</f>
        <v xml:space="preserve">Super.s </v>
      </c>
      <c r="H2454" s="34" t="str">
        <f>IF(L2454="Nő","",IF(Excel_BuiltIn__FilterDatabase__1[[#This Row],[Kor]]&gt;=1=AND(Excel_BuiltIn__FilterDatabase__1[[#This Row],[Kor]]&lt;18),"Junior ",""))</f>
        <v/>
      </c>
      <c r="I2454" s="34" t="str">
        <f>IF(L2454="Nő","",IF(Excel_BuiltIn__FilterDatabase__1[[#This Row],[Kor]]&gt;=18=AND(Excel_BuiltIn__FilterDatabase__1[[#This Row],[Kor]]&lt;=49),"Felnőtt ",""))</f>
        <v/>
      </c>
      <c r="J2454" s="34" t="str">
        <f>IF(L2454="Nő","",IF(Excel_BuiltIn__FilterDatabase__1[[#This Row],[Kor]]&gt;49=AND(Excel_BuiltIn__FilterDatabase__1[[#This Row],[Kor]]&lt;=59),"Senior ",""))</f>
        <v/>
      </c>
      <c r="K2454" s="34" t="str">
        <f>IF(L2454="Nő","",IF(Excel_BuiltIn__FilterDatabase__1[[#This Row],[Kor]]&gt;=60,"Super.s ",""))</f>
        <v xml:space="preserve">Super.s </v>
      </c>
      <c r="L2454" s="34" t="str">
        <f>IF(Excel_BuiltIn__FilterDatabase__1[[#This Row],[Nem]]="Nő","Lady","")</f>
        <v/>
      </c>
    </row>
    <row r="2455" spans="1:12" s="1" customFormat="1" ht="13.8">
      <c r="A2455" s="28">
        <v>7497</v>
      </c>
      <c r="B2455" s="28" t="s">
        <v>2065</v>
      </c>
      <c r="C2455" s="44" t="s">
        <v>87</v>
      </c>
      <c r="D2455" s="45"/>
      <c r="E2455" s="33" t="str">
        <f>IF(D2455&gt;0,($N$2-Excel_BuiltIn__FilterDatabase__1[[#This Row],[Szül Év.Hó.Nap]])/365.25,"0")</f>
        <v>0</v>
      </c>
      <c r="F2455" s="40"/>
      <c r="G2455" s="34" t="str">
        <f>CONCATENATE(H2455,Excel_BuiltIn__FilterDatabase__1[[#This Row],[Felnőtt]],Excel_BuiltIn__FilterDatabase__1[[#This Row],[Senior]],Excel_BuiltIn__FilterDatabase__1[[#This Row],[Super.s]],L2455)</f>
        <v xml:space="preserve">Super.s </v>
      </c>
      <c r="H2455" s="34" t="str">
        <f>IF(L2455="Nő","",IF(Excel_BuiltIn__FilterDatabase__1[[#This Row],[Kor]]&gt;=1=AND(Excel_BuiltIn__FilterDatabase__1[[#This Row],[Kor]]&lt;18),"Junior ",""))</f>
        <v/>
      </c>
      <c r="I2455" s="34" t="str">
        <f>IF(L2455="Nő","",IF(Excel_BuiltIn__FilterDatabase__1[[#This Row],[Kor]]&gt;=18=AND(Excel_BuiltIn__FilterDatabase__1[[#This Row],[Kor]]&lt;=49),"Felnőtt ",""))</f>
        <v/>
      </c>
      <c r="J2455" s="34" t="str">
        <f>IF(L2455="Nő","",IF(Excel_BuiltIn__FilterDatabase__1[[#This Row],[Kor]]&gt;49=AND(Excel_BuiltIn__FilterDatabase__1[[#This Row],[Kor]]&lt;=59),"Senior ",""))</f>
        <v/>
      </c>
      <c r="K2455" s="34" t="str">
        <f>IF(L2455="Nő","",IF(Excel_BuiltIn__FilterDatabase__1[[#This Row],[Kor]]&gt;=60,"Super.s ",""))</f>
        <v xml:space="preserve">Super.s </v>
      </c>
      <c r="L2455" s="34" t="str">
        <f>IF(Excel_BuiltIn__FilterDatabase__1[[#This Row],[Nem]]="Nő","Lady","")</f>
        <v/>
      </c>
    </row>
    <row r="2456" spans="1:12" s="1" customFormat="1" ht="13.8">
      <c r="A2456" s="28">
        <v>7499</v>
      </c>
      <c r="B2456" s="28" t="s">
        <v>2066</v>
      </c>
      <c r="C2456" s="44" t="s">
        <v>969</v>
      </c>
      <c r="D2456" s="45"/>
      <c r="E2456" s="33" t="str">
        <f>IF(D2456&gt;0,($N$2-Excel_BuiltIn__FilterDatabase__1[[#This Row],[Szül Év.Hó.Nap]])/365.25,"0")</f>
        <v>0</v>
      </c>
      <c r="F2456" s="40"/>
      <c r="G2456" s="34" t="str">
        <f>CONCATENATE(H2456,Excel_BuiltIn__FilterDatabase__1[[#This Row],[Felnőtt]],Excel_BuiltIn__FilterDatabase__1[[#This Row],[Senior]],Excel_BuiltIn__FilterDatabase__1[[#This Row],[Super.s]],L2456)</f>
        <v xml:space="preserve">Super.s </v>
      </c>
      <c r="H2456" s="34" t="str">
        <f>IF(L2456="Nő","",IF(Excel_BuiltIn__FilterDatabase__1[[#This Row],[Kor]]&gt;=1=AND(Excel_BuiltIn__FilterDatabase__1[[#This Row],[Kor]]&lt;18),"Junior ",""))</f>
        <v/>
      </c>
      <c r="I2456" s="34" t="str">
        <f>IF(L2456="Nő","",IF(Excel_BuiltIn__FilterDatabase__1[[#This Row],[Kor]]&gt;=18=AND(Excel_BuiltIn__FilterDatabase__1[[#This Row],[Kor]]&lt;=49),"Felnőtt ",""))</f>
        <v/>
      </c>
      <c r="J2456" s="34" t="str">
        <f>IF(L2456="Nő","",IF(Excel_BuiltIn__FilterDatabase__1[[#This Row],[Kor]]&gt;49=AND(Excel_BuiltIn__FilterDatabase__1[[#This Row],[Kor]]&lt;=59),"Senior ",""))</f>
        <v/>
      </c>
      <c r="K2456" s="34" t="str">
        <f>IF(L2456="Nő","",IF(Excel_BuiltIn__FilterDatabase__1[[#This Row],[Kor]]&gt;=60,"Super.s ",""))</f>
        <v xml:space="preserve">Super.s </v>
      </c>
      <c r="L2456" s="34" t="str">
        <f>IF(Excel_BuiltIn__FilterDatabase__1[[#This Row],[Nem]]="Nő","Lady","")</f>
        <v/>
      </c>
    </row>
    <row r="2457" spans="1:12" s="1" customFormat="1" ht="13.8">
      <c r="A2457" s="28">
        <v>7501</v>
      </c>
      <c r="B2457" s="28" t="s">
        <v>2067</v>
      </c>
      <c r="C2457" s="44" t="s">
        <v>1536</v>
      </c>
      <c r="D2457" s="45"/>
      <c r="E2457" s="33" t="str">
        <f>IF(D2457&gt;0,($N$2-Excel_BuiltIn__FilterDatabase__1[[#This Row],[Szül Év.Hó.Nap]])/365.25,"0")</f>
        <v>0</v>
      </c>
      <c r="F2457" s="40"/>
      <c r="G2457" s="34" t="str">
        <f>CONCATENATE(H2457,Excel_BuiltIn__FilterDatabase__1[[#This Row],[Felnőtt]],Excel_BuiltIn__FilterDatabase__1[[#This Row],[Senior]],Excel_BuiltIn__FilterDatabase__1[[#This Row],[Super.s]],L2457)</f>
        <v xml:space="preserve">Super.s </v>
      </c>
      <c r="H2457" s="34" t="str">
        <f>IF(L2457="Nő","",IF(Excel_BuiltIn__FilterDatabase__1[[#This Row],[Kor]]&gt;=1=AND(Excel_BuiltIn__FilterDatabase__1[[#This Row],[Kor]]&lt;18),"Junior ",""))</f>
        <v/>
      </c>
      <c r="I2457" s="34" t="str">
        <f>IF(L2457="Nő","",IF(Excel_BuiltIn__FilterDatabase__1[[#This Row],[Kor]]&gt;=18=AND(Excel_BuiltIn__FilterDatabase__1[[#This Row],[Kor]]&lt;=49),"Felnőtt ",""))</f>
        <v/>
      </c>
      <c r="J2457" s="34" t="str">
        <f>IF(L2457="Nő","",IF(Excel_BuiltIn__FilterDatabase__1[[#This Row],[Kor]]&gt;49=AND(Excel_BuiltIn__FilterDatabase__1[[#This Row],[Kor]]&lt;=59),"Senior ",""))</f>
        <v/>
      </c>
      <c r="K2457" s="34" t="str">
        <f>IF(L2457="Nő","",IF(Excel_BuiltIn__FilterDatabase__1[[#This Row],[Kor]]&gt;=60,"Super.s ",""))</f>
        <v xml:space="preserve">Super.s </v>
      </c>
      <c r="L2457" s="34" t="str">
        <f>IF(Excel_BuiltIn__FilterDatabase__1[[#This Row],[Nem]]="Nő","Lady","")</f>
        <v/>
      </c>
    </row>
    <row r="2458" spans="1:12" s="1" customFormat="1" ht="13.8">
      <c r="A2458" s="28">
        <v>7502</v>
      </c>
      <c r="B2458" s="28" t="s">
        <v>2068</v>
      </c>
      <c r="C2458" s="44" t="s">
        <v>962</v>
      </c>
      <c r="D2458" s="45"/>
      <c r="E2458" s="33" t="str">
        <f>IF(D2458&gt;0,($N$2-Excel_BuiltIn__FilterDatabase__1[[#This Row],[Szül Év.Hó.Nap]])/365.25,"0")</f>
        <v>0</v>
      </c>
      <c r="F2458" s="40"/>
      <c r="G2458" s="34" t="str">
        <f>CONCATENATE(H2458,Excel_BuiltIn__FilterDatabase__1[[#This Row],[Felnőtt]],Excel_BuiltIn__FilterDatabase__1[[#This Row],[Senior]],Excel_BuiltIn__FilterDatabase__1[[#This Row],[Super.s]],L2458)</f>
        <v xml:space="preserve">Super.s </v>
      </c>
      <c r="H2458" s="34" t="str">
        <f>IF(L2458="Nő","",IF(Excel_BuiltIn__FilterDatabase__1[[#This Row],[Kor]]&gt;=1=AND(Excel_BuiltIn__FilterDatabase__1[[#This Row],[Kor]]&lt;18),"Junior ",""))</f>
        <v/>
      </c>
      <c r="I2458" s="34" t="str">
        <f>IF(L2458="Nő","",IF(Excel_BuiltIn__FilterDatabase__1[[#This Row],[Kor]]&gt;=18=AND(Excel_BuiltIn__FilterDatabase__1[[#This Row],[Kor]]&lt;=49),"Felnőtt ",""))</f>
        <v/>
      </c>
      <c r="J2458" s="34" t="str">
        <f>IF(L2458="Nő","",IF(Excel_BuiltIn__FilterDatabase__1[[#This Row],[Kor]]&gt;49=AND(Excel_BuiltIn__FilterDatabase__1[[#This Row],[Kor]]&lt;=59),"Senior ",""))</f>
        <v/>
      </c>
      <c r="K2458" s="34" t="str">
        <f>IF(L2458="Nő","",IF(Excel_BuiltIn__FilterDatabase__1[[#This Row],[Kor]]&gt;=60,"Super.s ",""))</f>
        <v xml:space="preserve">Super.s </v>
      </c>
      <c r="L2458" s="34" t="str">
        <f>IF(Excel_BuiltIn__FilterDatabase__1[[#This Row],[Nem]]="Nő","Lady","")</f>
        <v/>
      </c>
    </row>
    <row r="2459" spans="1:12" s="1" customFormat="1" ht="13.8">
      <c r="A2459" s="28">
        <v>7512</v>
      </c>
      <c r="B2459" s="28" t="s">
        <v>2069</v>
      </c>
      <c r="C2459" s="44" t="s">
        <v>109</v>
      </c>
      <c r="D2459" s="45"/>
      <c r="E2459" s="33" t="str">
        <f>IF(D2459&gt;0,($N$2-Excel_BuiltIn__FilterDatabase__1[[#This Row],[Szül Év.Hó.Nap]])/365.25,"0")</f>
        <v>0</v>
      </c>
      <c r="F2459" s="40"/>
      <c r="G2459" s="34" t="str">
        <f>CONCATENATE(H2459,Excel_BuiltIn__FilterDatabase__1[[#This Row],[Felnőtt]],Excel_BuiltIn__FilterDatabase__1[[#This Row],[Senior]],Excel_BuiltIn__FilterDatabase__1[[#This Row],[Super.s]],L2459)</f>
        <v xml:space="preserve">Super.s </v>
      </c>
      <c r="H2459" s="34" t="str">
        <f>IF(L2459="Nő","",IF(Excel_BuiltIn__FilterDatabase__1[[#This Row],[Kor]]&gt;=1=AND(Excel_BuiltIn__FilterDatabase__1[[#This Row],[Kor]]&lt;18),"Junior ",""))</f>
        <v/>
      </c>
      <c r="I2459" s="34" t="str">
        <f>IF(L2459="Nő","",IF(Excel_BuiltIn__FilterDatabase__1[[#This Row],[Kor]]&gt;=18=AND(Excel_BuiltIn__FilterDatabase__1[[#This Row],[Kor]]&lt;=49),"Felnőtt ",""))</f>
        <v/>
      </c>
      <c r="J2459" s="34" t="str">
        <f>IF(L2459="Nő","",IF(Excel_BuiltIn__FilterDatabase__1[[#This Row],[Kor]]&gt;49=AND(Excel_BuiltIn__FilterDatabase__1[[#This Row],[Kor]]&lt;=59),"Senior ",""))</f>
        <v/>
      </c>
      <c r="K2459" s="34" t="str">
        <f>IF(L2459="Nő","",IF(Excel_BuiltIn__FilterDatabase__1[[#This Row],[Kor]]&gt;=60,"Super.s ",""))</f>
        <v xml:space="preserve">Super.s </v>
      </c>
      <c r="L2459" s="34" t="str">
        <f>IF(Excel_BuiltIn__FilterDatabase__1[[#This Row],[Nem]]="Nő","Lady","")</f>
        <v/>
      </c>
    </row>
    <row r="2460" spans="1:12" s="1" customFormat="1" ht="27.6">
      <c r="A2460" s="28">
        <v>7514</v>
      </c>
      <c r="B2460" s="28" t="s">
        <v>2070</v>
      </c>
      <c r="C2460" s="44" t="s">
        <v>987</v>
      </c>
      <c r="D2460" s="45"/>
      <c r="E2460" s="33" t="str">
        <f>IF(D2460&gt;0,($N$2-Excel_BuiltIn__FilterDatabase__1[[#This Row],[Szül Év.Hó.Nap]])/365.25,"0")</f>
        <v>0</v>
      </c>
      <c r="F2460" s="40"/>
      <c r="G2460" s="34" t="str">
        <f>CONCATENATE(H2460,Excel_BuiltIn__FilterDatabase__1[[#This Row],[Felnőtt]],Excel_BuiltIn__FilterDatabase__1[[#This Row],[Senior]],Excel_BuiltIn__FilterDatabase__1[[#This Row],[Super.s]],L2460)</f>
        <v xml:space="preserve">Super.s </v>
      </c>
      <c r="H2460" s="34" t="str">
        <f>IF(L2460="Nő","",IF(Excel_BuiltIn__FilterDatabase__1[[#This Row],[Kor]]&gt;=1=AND(Excel_BuiltIn__FilterDatabase__1[[#This Row],[Kor]]&lt;18),"Junior ",""))</f>
        <v/>
      </c>
      <c r="I2460" s="34" t="str">
        <f>IF(L2460="Nő","",IF(Excel_BuiltIn__FilterDatabase__1[[#This Row],[Kor]]&gt;=18=AND(Excel_BuiltIn__FilterDatabase__1[[#This Row],[Kor]]&lt;=49),"Felnőtt ",""))</f>
        <v/>
      </c>
      <c r="J2460" s="34" t="str">
        <f>IF(L2460="Nő","",IF(Excel_BuiltIn__FilterDatabase__1[[#This Row],[Kor]]&gt;49=AND(Excel_BuiltIn__FilterDatabase__1[[#This Row],[Kor]]&lt;=59),"Senior ",""))</f>
        <v/>
      </c>
      <c r="K2460" s="34" t="str">
        <f>IF(L2460="Nő","",IF(Excel_BuiltIn__FilterDatabase__1[[#This Row],[Kor]]&gt;=60,"Super.s ",""))</f>
        <v xml:space="preserve">Super.s </v>
      </c>
      <c r="L2460" s="34" t="str">
        <f>IF(Excel_BuiltIn__FilterDatabase__1[[#This Row],[Nem]]="Nő","Lady","")</f>
        <v/>
      </c>
    </row>
    <row r="2461" spans="1:12" s="1" customFormat="1" ht="13.8">
      <c r="A2461" s="28">
        <v>7515</v>
      </c>
      <c r="B2461" s="28" t="s">
        <v>2800</v>
      </c>
      <c r="C2461" s="44" t="s">
        <v>987</v>
      </c>
      <c r="D2461" s="45"/>
      <c r="E2461" s="33" t="str">
        <f>IF(D2461&gt;0,($N$2-Excel_BuiltIn__FilterDatabase__1[[#This Row],[Szül Év.Hó.Nap]])/365.25,"0")</f>
        <v>0</v>
      </c>
      <c r="F2461" s="40"/>
      <c r="G2461" s="34" t="str">
        <f>CONCATENATE(H2461,Excel_BuiltIn__FilterDatabase__1[[#This Row],[Felnőtt]],Excel_BuiltIn__FilterDatabase__1[[#This Row],[Senior]],Excel_BuiltIn__FilterDatabase__1[[#This Row],[Super.s]],L2461)</f>
        <v xml:space="preserve">Super.s </v>
      </c>
      <c r="H2461" s="34" t="str">
        <f>IF(L2461="Nő","",IF(Excel_BuiltIn__FilterDatabase__1[[#This Row],[Kor]]&gt;=1=AND(Excel_BuiltIn__FilterDatabase__1[[#This Row],[Kor]]&lt;18),"Junior ",""))</f>
        <v/>
      </c>
      <c r="I2461" s="34" t="str">
        <f>IF(L2461="Nő","",IF(Excel_BuiltIn__FilterDatabase__1[[#This Row],[Kor]]&gt;=18=AND(Excel_BuiltIn__FilterDatabase__1[[#This Row],[Kor]]&lt;=49),"Felnőtt ",""))</f>
        <v/>
      </c>
      <c r="J2461" s="34" t="str">
        <f>IF(L2461="Nő","",IF(Excel_BuiltIn__FilterDatabase__1[[#This Row],[Kor]]&gt;49=AND(Excel_BuiltIn__FilterDatabase__1[[#This Row],[Kor]]&lt;=59),"Senior ",""))</f>
        <v/>
      </c>
      <c r="K2461" s="34" t="str">
        <f>IF(L2461="Nő","",IF(Excel_BuiltIn__FilterDatabase__1[[#This Row],[Kor]]&gt;=60,"Super.s ",""))</f>
        <v xml:space="preserve">Super.s </v>
      </c>
      <c r="L2461" s="34" t="str">
        <f>IF(Excel_BuiltIn__FilterDatabase__1[[#This Row],[Nem]]="Nő","Lady","")</f>
        <v/>
      </c>
    </row>
    <row r="2462" spans="1:12" s="1" customFormat="1" ht="13.8">
      <c r="A2462" s="28">
        <v>7516</v>
      </c>
      <c r="B2462" s="28" t="s">
        <v>2071</v>
      </c>
      <c r="C2462" s="44" t="s">
        <v>959</v>
      </c>
      <c r="D2462" s="45"/>
      <c r="E2462" s="33" t="str">
        <f>IF(D2462&gt;0,($N$2-Excel_BuiltIn__FilterDatabase__1[[#This Row],[Szül Év.Hó.Nap]])/365.25,"0")</f>
        <v>0</v>
      </c>
      <c r="F2462" s="40"/>
      <c r="G2462" s="34" t="str">
        <f>CONCATENATE(H2462,Excel_BuiltIn__FilterDatabase__1[[#This Row],[Felnőtt]],Excel_BuiltIn__FilterDatabase__1[[#This Row],[Senior]],Excel_BuiltIn__FilterDatabase__1[[#This Row],[Super.s]],L2462)</f>
        <v xml:space="preserve">Super.s </v>
      </c>
      <c r="H2462" s="34" t="str">
        <f>IF(L2462="Nő","",IF(Excel_BuiltIn__FilterDatabase__1[[#This Row],[Kor]]&gt;=1=AND(Excel_BuiltIn__FilterDatabase__1[[#This Row],[Kor]]&lt;18),"Junior ",""))</f>
        <v/>
      </c>
      <c r="I2462" s="34" t="str">
        <f>IF(L2462="Nő","",IF(Excel_BuiltIn__FilterDatabase__1[[#This Row],[Kor]]&gt;=18=AND(Excel_BuiltIn__FilterDatabase__1[[#This Row],[Kor]]&lt;=49),"Felnőtt ",""))</f>
        <v/>
      </c>
      <c r="J2462" s="34" t="str">
        <f>IF(L2462="Nő","",IF(Excel_BuiltIn__FilterDatabase__1[[#This Row],[Kor]]&gt;49=AND(Excel_BuiltIn__FilterDatabase__1[[#This Row],[Kor]]&lt;=59),"Senior ",""))</f>
        <v/>
      </c>
      <c r="K2462" s="34" t="str">
        <f>IF(L2462="Nő","",IF(Excel_BuiltIn__FilterDatabase__1[[#This Row],[Kor]]&gt;=60,"Super.s ",""))</f>
        <v xml:space="preserve">Super.s </v>
      </c>
      <c r="L2462" s="34" t="str">
        <f>IF(Excel_BuiltIn__FilterDatabase__1[[#This Row],[Nem]]="Nő","Lady","")</f>
        <v/>
      </c>
    </row>
    <row r="2463" spans="1:12" s="1" customFormat="1" ht="13.8">
      <c r="A2463" s="28">
        <v>7517</v>
      </c>
      <c r="B2463" s="28" t="s">
        <v>2072</v>
      </c>
      <c r="C2463" s="44" t="s">
        <v>959</v>
      </c>
      <c r="D2463" s="45"/>
      <c r="E2463" s="33" t="str">
        <f>IF(D2463&gt;0,($N$2-Excel_BuiltIn__FilterDatabase__1[[#This Row],[Szül Év.Hó.Nap]])/365.25,"0")</f>
        <v>0</v>
      </c>
      <c r="F2463" s="40"/>
      <c r="G2463" s="34" t="str">
        <f>CONCATENATE(H2463,Excel_BuiltIn__FilterDatabase__1[[#This Row],[Felnőtt]],Excel_BuiltIn__FilterDatabase__1[[#This Row],[Senior]],Excel_BuiltIn__FilterDatabase__1[[#This Row],[Super.s]],L2463)</f>
        <v xml:space="preserve">Super.s </v>
      </c>
      <c r="H2463" s="34" t="str">
        <f>IF(L2463="Nő","",IF(Excel_BuiltIn__FilterDatabase__1[[#This Row],[Kor]]&gt;=1=AND(Excel_BuiltIn__FilterDatabase__1[[#This Row],[Kor]]&lt;18),"Junior ",""))</f>
        <v/>
      </c>
      <c r="I2463" s="34" t="str">
        <f>IF(L2463="Nő","",IF(Excel_BuiltIn__FilterDatabase__1[[#This Row],[Kor]]&gt;=18=AND(Excel_BuiltIn__FilterDatabase__1[[#This Row],[Kor]]&lt;=49),"Felnőtt ",""))</f>
        <v/>
      </c>
      <c r="J2463" s="34" t="str">
        <f>IF(L2463="Nő","",IF(Excel_BuiltIn__FilterDatabase__1[[#This Row],[Kor]]&gt;49=AND(Excel_BuiltIn__FilterDatabase__1[[#This Row],[Kor]]&lt;=59),"Senior ",""))</f>
        <v/>
      </c>
      <c r="K2463" s="34" t="str">
        <f>IF(L2463="Nő","",IF(Excel_BuiltIn__FilterDatabase__1[[#This Row],[Kor]]&gt;=60,"Super.s ",""))</f>
        <v xml:space="preserve">Super.s </v>
      </c>
      <c r="L2463" s="34" t="str">
        <f>IF(Excel_BuiltIn__FilterDatabase__1[[#This Row],[Nem]]="Nő","Lady","")</f>
        <v/>
      </c>
    </row>
    <row r="2464" spans="1:12" s="1" customFormat="1" ht="13.8">
      <c r="A2464" s="28">
        <v>7519</v>
      </c>
      <c r="B2464" s="28" t="s">
        <v>2073</v>
      </c>
      <c r="C2464" s="44" t="s">
        <v>942</v>
      </c>
      <c r="D2464" s="45"/>
      <c r="E2464" s="33" t="str">
        <f>IF(D2464&gt;0,($N$2-Excel_BuiltIn__FilterDatabase__1[[#This Row],[Szül Év.Hó.Nap]])/365.25,"0")</f>
        <v>0</v>
      </c>
      <c r="F2464" s="40"/>
      <c r="G2464" s="34" t="str">
        <f>CONCATENATE(H2464,Excel_BuiltIn__FilterDatabase__1[[#This Row],[Felnőtt]],Excel_BuiltIn__FilterDatabase__1[[#This Row],[Senior]],Excel_BuiltIn__FilterDatabase__1[[#This Row],[Super.s]],L2464)</f>
        <v xml:space="preserve">Super.s </v>
      </c>
      <c r="H2464" s="34" t="str">
        <f>IF(L2464="Nő","",IF(Excel_BuiltIn__FilterDatabase__1[[#This Row],[Kor]]&gt;=1=AND(Excel_BuiltIn__FilterDatabase__1[[#This Row],[Kor]]&lt;18),"Junior ",""))</f>
        <v/>
      </c>
      <c r="I2464" s="34" t="str">
        <f>IF(L2464="Nő","",IF(Excel_BuiltIn__FilterDatabase__1[[#This Row],[Kor]]&gt;=18=AND(Excel_BuiltIn__FilterDatabase__1[[#This Row],[Kor]]&lt;=49),"Felnőtt ",""))</f>
        <v/>
      </c>
      <c r="J2464" s="34" t="str">
        <f>IF(L2464="Nő","",IF(Excel_BuiltIn__FilterDatabase__1[[#This Row],[Kor]]&gt;49=AND(Excel_BuiltIn__FilterDatabase__1[[#This Row],[Kor]]&lt;=59),"Senior ",""))</f>
        <v/>
      </c>
      <c r="K2464" s="34" t="str">
        <f>IF(L2464="Nő","",IF(Excel_BuiltIn__FilterDatabase__1[[#This Row],[Kor]]&gt;=60,"Super.s ",""))</f>
        <v xml:space="preserve">Super.s </v>
      </c>
      <c r="L2464" s="34" t="str">
        <f>IF(Excel_BuiltIn__FilterDatabase__1[[#This Row],[Nem]]="Nő","Lady","")</f>
        <v/>
      </c>
    </row>
    <row r="2465" spans="1:12" s="1" customFormat="1" ht="27.6">
      <c r="A2465" s="28">
        <v>7523</v>
      </c>
      <c r="B2465" s="28" t="s">
        <v>2074</v>
      </c>
      <c r="C2465" s="44" t="s">
        <v>1515</v>
      </c>
      <c r="D2465" s="45"/>
      <c r="E2465" s="33" t="str">
        <f>IF(D2465&gt;0,($N$2-Excel_BuiltIn__FilterDatabase__1[[#This Row],[Szül Év.Hó.Nap]])/365.25,"0")</f>
        <v>0</v>
      </c>
      <c r="F2465" s="40"/>
      <c r="G2465" s="34" t="str">
        <f>CONCATENATE(H2465,Excel_BuiltIn__FilterDatabase__1[[#This Row],[Felnőtt]],Excel_BuiltIn__FilterDatabase__1[[#This Row],[Senior]],Excel_BuiltIn__FilterDatabase__1[[#This Row],[Super.s]],L2465)</f>
        <v xml:space="preserve">Super.s </v>
      </c>
      <c r="H2465" s="34" t="str">
        <f>IF(L2465="Nő","",IF(Excel_BuiltIn__FilterDatabase__1[[#This Row],[Kor]]&gt;=1=AND(Excel_BuiltIn__FilterDatabase__1[[#This Row],[Kor]]&lt;18),"Junior ",""))</f>
        <v/>
      </c>
      <c r="I2465" s="34" t="str">
        <f>IF(L2465="Nő","",IF(Excel_BuiltIn__FilterDatabase__1[[#This Row],[Kor]]&gt;=18=AND(Excel_BuiltIn__FilterDatabase__1[[#This Row],[Kor]]&lt;=49),"Felnőtt ",""))</f>
        <v/>
      </c>
      <c r="J2465" s="34" t="str">
        <f>IF(L2465="Nő","",IF(Excel_BuiltIn__FilterDatabase__1[[#This Row],[Kor]]&gt;49=AND(Excel_BuiltIn__FilterDatabase__1[[#This Row],[Kor]]&lt;=59),"Senior ",""))</f>
        <v/>
      </c>
      <c r="K2465" s="34" t="str">
        <f>IF(L2465="Nő","",IF(Excel_BuiltIn__FilterDatabase__1[[#This Row],[Kor]]&gt;=60,"Super.s ",""))</f>
        <v xml:space="preserve">Super.s </v>
      </c>
      <c r="L2465" s="34" t="str">
        <f>IF(Excel_BuiltIn__FilterDatabase__1[[#This Row],[Nem]]="Nő","Lady","")</f>
        <v/>
      </c>
    </row>
    <row r="2466" spans="1:12" s="1" customFormat="1" ht="13.8">
      <c r="A2466" s="28">
        <v>7524</v>
      </c>
      <c r="B2466" s="28" t="s">
        <v>2075</v>
      </c>
      <c r="C2466" s="44" t="s">
        <v>952</v>
      </c>
      <c r="D2466" s="45"/>
      <c r="E2466" s="33" t="str">
        <f>IF(D2466&gt;0,($N$2-Excel_BuiltIn__FilterDatabase__1[[#This Row],[Szül Év.Hó.Nap]])/365.25,"0")</f>
        <v>0</v>
      </c>
      <c r="F2466" s="40"/>
      <c r="G2466" s="34" t="str">
        <f>CONCATENATE(H2466,Excel_BuiltIn__FilterDatabase__1[[#This Row],[Felnőtt]],Excel_BuiltIn__FilterDatabase__1[[#This Row],[Senior]],Excel_BuiltIn__FilterDatabase__1[[#This Row],[Super.s]],L2466)</f>
        <v xml:space="preserve">Super.s </v>
      </c>
      <c r="H2466" s="34" t="str">
        <f>IF(L2466="Nő","",IF(Excel_BuiltIn__FilterDatabase__1[[#This Row],[Kor]]&gt;=1=AND(Excel_BuiltIn__FilterDatabase__1[[#This Row],[Kor]]&lt;18),"Junior ",""))</f>
        <v/>
      </c>
      <c r="I2466" s="34" t="str">
        <f>IF(L2466="Nő","",IF(Excel_BuiltIn__FilterDatabase__1[[#This Row],[Kor]]&gt;=18=AND(Excel_BuiltIn__FilterDatabase__1[[#This Row],[Kor]]&lt;=49),"Felnőtt ",""))</f>
        <v/>
      </c>
      <c r="J2466" s="34" t="str">
        <f>IF(L2466="Nő","",IF(Excel_BuiltIn__FilterDatabase__1[[#This Row],[Kor]]&gt;49=AND(Excel_BuiltIn__FilterDatabase__1[[#This Row],[Kor]]&lt;=59),"Senior ",""))</f>
        <v/>
      </c>
      <c r="K2466" s="34" t="str">
        <f>IF(L2466="Nő","",IF(Excel_BuiltIn__FilterDatabase__1[[#This Row],[Kor]]&gt;=60,"Super.s ",""))</f>
        <v xml:space="preserve">Super.s </v>
      </c>
      <c r="L2466" s="34" t="str">
        <f>IF(Excel_BuiltIn__FilterDatabase__1[[#This Row],[Nem]]="Nő","Lady","")</f>
        <v/>
      </c>
    </row>
    <row r="2467" spans="1:12" s="1" customFormat="1" ht="13.8">
      <c r="A2467" s="28">
        <v>7528</v>
      </c>
      <c r="B2467" s="28" t="s">
        <v>2076</v>
      </c>
      <c r="C2467" s="44" t="s">
        <v>2364</v>
      </c>
      <c r="D2467" s="45"/>
      <c r="E2467" s="33" t="str">
        <f>IF(D2467&gt;0,($N$2-Excel_BuiltIn__FilterDatabase__1[[#This Row],[Szül Év.Hó.Nap]])/365.25,"0")</f>
        <v>0</v>
      </c>
      <c r="F2467" s="40"/>
      <c r="G2467" s="34" t="str">
        <f>CONCATENATE(H2467,Excel_BuiltIn__FilterDatabase__1[[#This Row],[Felnőtt]],Excel_BuiltIn__FilterDatabase__1[[#This Row],[Senior]],Excel_BuiltIn__FilterDatabase__1[[#This Row],[Super.s]],L2467)</f>
        <v xml:space="preserve">Super.s </v>
      </c>
      <c r="H2467" s="34" t="str">
        <f>IF(L2467="Nő","",IF(Excel_BuiltIn__FilterDatabase__1[[#This Row],[Kor]]&gt;=1=AND(Excel_BuiltIn__FilterDatabase__1[[#This Row],[Kor]]&lt;18),"Junior ",""))</f>
        <v/>
      </c>
      <c r="I2467" s="34" t="str">
        <f>IF(L2467="Nő","",IF(Excel_BuiltIn__FilterDatabase__1[[#This Row],[Kor]]&gt;=18=AND(Excel_BuiltIn__FilterDatabase__1[[#This Row],[Kor]]&lt;=49),"Felnőtt ",""))</f>
        <v/>
      </c>
      <c r="J2467" s="34" t="str">
        <f>IF(L2467="Nő","",IF(Excel_BuiltIn__FilterDatabase__1[[#This Row],[Kor]]&gt;49=AND(Excel_BuiltIn__FilterDatabase__1[[#This Row],[Kor]]&lt;=59),"Senior ",""))</f>
        <v/>
      </c>
      <c r="K2467" s="34" t="str">
        <f>IF(L2467="Nő","",IF(Excel_BuiltIn__FilterDatabase__1[[#This Row],[Kor]]&gt;=60,"Super.s ",""))</f>
        <v xml:space="preserve">Super.s </v>
      </c>
      <c r="L2467" s="34" t="str">
        <f>IF(Excel_BuiltIn__FilterDatabase__1[[#This Row],[Nem]]="Nő","Lady","")</f>
        <v/>
      </c>
    </row>
    <row r="2468" spans="1:12" s="1" customFormat="1" ht="13.8">
      <c r="A2468" s="28">
        <v>7529</v>
      </c>
      <c r="B2468" s="28" t="s">
        <v>2077</v>
      </c>
      <c r="C2468" s="44" t="s">
        <v>87</v>
      </c>
      <c r="D2468" s="45"/>
      <c r="E2468" s="33" t="str">
        <f>IF(D2468&gt;0,($N$2-Excel_BuiltIn__FilterDatabase__1[[#This Row],[Szül Év.Hó.Nap]])/365.25,"0")</f>
        <v>0</v>
      </c>
      <c r="F2468" s="40"/>
      <c r="G2468" s="34" t="str">
        <f>CONCATENATE(H2468,Excel_BuiltIn__FilterDatabase__1[[#This Row],[Felnőtt]],Excel_BuiltIn__FilterDatabase__1[[#This Row],[Senior]],Excel_BuiltIn__FilterDatabase__1[[#This Row],[Super.s]],L2468)</f>
        <v xml:space="preserve">Super.s </v>
      </c>
      <c r="H2468" s="34" t="str">
        <f>IF(L2468="Nő","",IF(Excel_BuiltIn__FilterDatabase__1[[#This Row],[Kor]]&gt;=1=AND(Excel_BuiltIn__FilterDatabase__1[[#This Row],[Kor]]&lt;18),"Junior ",""))</f>
        <v/>
      </c>
      <c r="I2468" s="34" t="str">
        <f>IF(L2468="Nő","",IF(Excel_BuiltIn__FilterDatabase__1[[#This Row],[Kor]]&gt;=18=AND(Excel_BuiltIn__FilterDatabase__1[[#This Row],[Kor]]&lt;=49),"Felnőtt ",""))</f>
        <v/>
      </c>
      <c r="J2468" s="34" t="str">
        <f>IF(L2468="Nő","",IF(Excel_BuiltIn__FilterDatabase__1[[#This Row],[Kor]]&gt;49=AND(Excel_BuiltIn__FilterDatabase__1[[#This Row],[Kor]]&lt;=59),"Senior ",""))</f>
        <v/>
      </c>
      <c r="K2468" s="34" t="str">
        <f>IF(L2468="Nő","",IF(Excel_BuiltIn__FilterDatabase__1[[#This Row],[Kor]]&gt;=60,"Super.s ",""))</f>
        <v xml:space="preserve">Super.s </v>
      </c>
      <c r="L2468" s="34" t="str">
        <f>IF(Excel_BuiltIn__FilterDatabase__1[[#This Row],[Nem]]="Nő","Lady","")</f>
        <v/>
      </c>
    </row>
    <row r="2469" spans="1:12" s="1" customFormat="1" ht="27.6">
      <c r="A2469" s="28">
        <v>7530</v>
      </c>
      <c r="B2469" s="28" t="s">
        <v>2078</v>
      </c>
      <c r="C2469" s="44" t="s">
        <v>87</v>
      </c>
      <c r="D2469" s="45"/>
      <c r="E2469" s="33" t="str">
        <f>IF(D2469&gt;0,($N$2-Excel_BuiltIn__FilterDatabase__1[[#This Row],[Szül Év.Hó.Nap]])/365.25,"0")</f>
        <v>0</v>
      </c>
      <c r="F2469" s="40"/>
      <c r="G2469" s="34" t="str">
        <f>CONCATENATE(H2469,Excel_BuiltIn__FilterDatabase__1[[#This Row],[Felnőtt]],Excel_BuiltIn__FilterDatabase__1[[#This Row],[Senior]],Excel_BuiltIn__FilterDatabase__1[[#This Row],[Super.s]],L2469)</f>
        <v xml:space="preserve">Super.s </v>
      </c>
      <c r="H2469" s="34" t="str">
        <f>IF(L2469="Nő","",IF(Excel_BuiltIn__FilterDatabase__1[[#This Row],[Kor]]&gt;=1=AND(Excel_BuiltIn__FilterDatabase__1[[#This Row],[Kor]]&lt;18),"Junior ",""))</f>
        <v/>
      </c>
      <c r="I2469" s="34" t="str">
        <f>IF(L2469="Nő","",IF(Excel_BuiltIn__FilterDatabase__1[[#This Row],[Kor]]&gt;=18=AND(Excel_BuiltIn__FilterDatabase__1[[#This Row],[Kor]]&lt;=49),"Felnőtt ",""))</f>
        <v/>
      </c>
      <c r="J2469" s="34" t="str">
        <f>IF(L2469="Nő","",IF(Excel_BuiltIn__FilterDatabase__1[[#This Row],[Kor]]&gt;49=AND(Excel_BuiltIn__FilterDatabase__1[[#This Row],[Kor]]&lt;=59),"Senior ",""))</f>
        <v/>
      </c>
      <c r="K2469" s="34" t="str">
        <f>IF(L2469="Nő","",IF(Excel_BuiltIn__FilterDatabase__1[[#This Row],[Kor]]&gt;=60,"Super.s ",""))</f>
        <v xml:space="preserve">Super.s </v>
      </c>
      <c r="L2469" s="34" t="str">
        <f>IF(Excel_BuiltIn__FilterDatabase__1[[#This Row],[Nem]]="Nő","Lady","")</f>
        <v/>
      </c>
    </row>
    <row r="2470" spans="1:12" s="1" customFormat="1" ht="13.8">
      <c r="A2470" s="28">
        <v>7534</v>
      </c>
      <c r="B2470" s="28" t="s">
        <v>2079</v>
      </c>
      <c r="C2470" s="44" t="s">
        <v>246</v>
      </c>
      <c r="D2470" s="45"/>
      <c r="E2470" s="33" t="str">
        <f>IF(D2470&gt;0,($N$2-Excel_BuiltIn__FilterDatabase__1[[#This Row],[Szül Év.Hó.Nap]])/365.25,"0")</f>
        <v>0</v>
      </c>
      <c r="F2470" s="40"/>
      <c r="G2470" s="34" t="str">
        <f>CONCATENATE(H2470,Excel_BuiltIn__FilterDatabase__1[[#This Row],[Felnőtt]],Excel_BuiltIn__FilterDatabase__1[[#This Row],[Senior]],Excel_BuiltIn__FilterDatabase__1[[#This Row],[Super.s]],L2470)</f>
        <v xml:space="preserve">Super.s </v>
      </c>
      <c r="H2470" s="34" t="str">
        <f>IF(L2470="Nő","",IF(Excel_BuiltIn__FilterDatabase__1[[#This Row],[Kor]]&gt;=1=AND(Excel_BuiltIn__FilterDatabase__1[[#This Row],[Kor]]&lt;18),"Junior ",""))</f>
        <v/>
      </c>
      <c r="I2470" s="34" t="str">
        <f>IF(L2470="Nő","",IF(Excel_BuiltIn__FilterDatabase__1[[#This Row],[Kor]]&gt;=18=AND(Excel_BuiltIn__FilterDatabase__1[[#This Row],[Kor]]&lt;=49),"Felnőtt ",""))</f>
        <v/>
      </c>
      <c r="J2470" s="34" t="str">
        <f>IF(L2470="Nő","",IF(Excel_BuiltIn__FilterDatabase__1[[#This Row],[Kor]]&gt;49=AND(Excel_BuiltIn__FilterDatabase__1[[#This Row],[Kor]]&lt;=59),"Senior ",""))</f>
        <v/>
      </c>
      <c r="K2470" s="34" t="str">
        <f>IF(L2470="Nő","",IF(Excel_BuiltIn__FilterDatabase__1[[#This Row],[Kor]]&gt;=60,"Super.s ",""))</f>
        <v xml:space="preserve">Super.s </v>
      </c>
      <c r="L2470" s="34" t="str">
        <f>IF(Excel_BuiltIn__FilterDatabase__1[[#This Row],[Nem]]="Nő","Lady","")</f>
        <v/>
      </c>
    </row>
    <row r="2471" spans="1:12" s="1" customFormat="1" ht="13.8">
      <c r="A2471" s="28">
        <v>7535</v>
      </c>
      <c r="B2471" s="28" t="s">
        <v>2080</v>
      </c>
      <c r="C2471" s="44" t="s">
        <v>986</v>
      </c>
      <c r="D2471" s="45"/>
      <c r="E2471" s="33" t="str">
        <f>IF(D2471&gt;0,($N$2-Excel_BuiltIn__FilterDatabase__1[[#This Row],[Szül Év.Hó.Nap]])/365.25,"0")</f>
        <v>0</v>
      </c>
      <c r="F2471" s="40"/>
      <c r="G2471" s="34" t="str">
        <f>CONCATENATE(H2471,Excel_BuiltIn__FilterDatabase__1[[#This Row],[Felnőtt]],Excel_BuiltIn__FilterDatabase__1[[#This Row],[Senior]],Excel_BuiltIn__FilterDatabase__1[[#This Row],[Super.s]],L2471)</f>
        <v xml:space="preserve">Super.s </v>
      </c>
      <c r="H2471" s="34" t="str">
        <f>IF(L2471="Nő","",IF(Excel_BuiltIn__FilterDatabase__1[[#This Row],[Kor]]&gt;=1=AND(Excel_BuiltIn__FilterDatabase__1[[#This Row],[Kor]]&lt;18),"Junior ",""))</f>
        <v/>
      </c>
      <c r="I2471" s="34" t="str">
        <f>IF(L2471="Nő","",IF(Excel_BuiltIn__FilterDatabase__1[[#This Row],[Kor]]&gt;=18=AND(Excel_BuiltIn__FilterDatabase__1[[#This Row],[Kor]]&lt;=49),"Felnőtt ",""))</f>
        <v/>
      </c>
      <c r="J2471" s="34" t="str">
        <f>IF(L2471="Nő","",IF(Excel_BuiltIn__FilterDatabase__1[[#This Row],[Kor]]&gt;49=AND(Excel_BuiltIn__FilterDatabase__1[[#This Row],[Kor]]&lt;=59),"Senior ",""))</f>
        <v/>
      </c>
      <c r="K2471" s="34" t="str">
        <f>IF(L2471="Nő","",IF(Excel_BuiltIn__FilterDatabase__1[[#This Row],[Kor]]&gt;=60,"Super.s ",""))</f>
        <v xml:space="preserve">Super.s </v>
      </c>
      <c r="L2471" s="34" t="str">
        <f>IF(Excel_BuiltIn__FilterDatabase__1[[#This Row],[Nem]]="Nő","Lady","")</f>
        <v/>
      </c>
    </row>
    <row r="2472" spans="1:12" s="1" customFormat="1" ht="13.8">
      <c r="A2472" s="28">
        <v>7537</v>
      </c>
      <c r="B2472" s="28" t="s">
        <v>2081</v>
      </c>
      <c r="C2472" s="44" t="s">
        <v>959</v>
      </c>
      <c r="D2472" s="45"/>
      <c r="E2472" s="33" t="str">
        <f>IF(D2472&gt;0,($N$2-Excel_BuiltIn__FilterDatabase__1[[#This Row],[Szül Év.Hó.Nap]])/365.25,"0")</f>
        <v>0</v>
      </c>
      <c r="F2472" s="40"/>
      <c r="G2472" s="34" t="str">
        <f>CONCATENATE(H2472,Excel_BuiltIn__FilterDatabase__1[[#This Row],[Felnőtt]],Excel_BuiltIn__FilterDatabase__1[[#This Row],[Senior]],Excel_BuiltIn__FilterDatabase__1[[#This Row],[Super.s]],L2472)</f>
        <v xml:space="preserve">Super.s </v>
      </c>
      <c r="H2472" s="34" t="str">
        <f>IF(L2472="Nő","",IF(Excel_BuiltIn__FilterDatabase__1[[#This Row],[Kor]]&gt;=1=AND(Excel_BuiltIn__FilterDatabase__1[[#This Row],[Kor]]&lt;18),"Junior ",""))</f>
        <v/>
      </c>
      <c r="I2472" s="34" t="str">
        <f>IF(L2472="Nő","",IF(Excel_BuiltIn__FilterDatabase__1[[#This Row],[Kor]]&gt;=18=AND(Excel_BuiltIn__FilterDatabase__1[[#This Row],[Kor]]&lt;=49),"Felnőtt ",""))</f>
        <v/>
      </c>
      <c r="J2472" s="34" t="str">
        <f>IF(L2472="Nő","",IF(Excel_BuiltIn__FilterDatabase__1[[#This Row],[Kor]]&gt;49=AND(Excel_BuiltIn__FilterDatabase__1[[#This Row],[Kor]]&lt;=59),"Senior ",""))</f>
        <v/>
      </c>
      <c r="K2472" s="34" t="str">
        <f>IF(L2472="Nő","",IF(Excel_BuiltIn__FilterDatabase__1[[#This Row],[Kor]]&gt;=60,"Super.s ",""))</f>
        <v xml:space="preserve">Super.s </v>
      </c>
      <c r="L2472" s="34" t="str">
        <f>IF(Excel_BuiltIn__FilterDatabase__1[[#This Row],[Nem]]="Nő","Lady","")</f>
        <v/>
      </c>
    </row>
    <row r="2473" spans="1:12" s="1" customFormat="1" ht="13.8">
      <c r="A2473" s="28">
        <v>7538</v>
      </c>
      <c r="B2473" s="28" t="s">
        <v>2082</v>
      </c>
      <c r="C2473" s="44" t="s">
        <v>87</v>
      </c>
      <c r="D2473" s="45"/>
      <c r="E2473" s="33" t="str">
        <f>IF(D2473&gt;0,($N$2-Excel_BuiltIn__FilterDatabase__1[[#This Row],[Szül Év.Hó.Nap]])/365.25,"0")</f>
        <v>0</v>
      </c>
      <c r="F2473" s="40"/>
      <c r="G2473" s="34" t="str">
        <f>CONCATENATE(H2473,Excel_BuiltIn__FilterDatabase__1[[#This Row],[Felnőtt]],Excel_BuiltIn__FilterDatabase__1[[#This Row],[Senior]],Excel_BuiltIn__FilterDatabase__1[[#This Row],[Super.s]],L2473)</f>
        <v xml:space="preserve">Super.s </v>
      </c>
      <c r="H2473" s="34" t="str">
        <f>IF(L2473="Nő","",IF(Excel_BuiltIn__FilterDatabase__1[[#This Row],[Kor]]&gt;=1=AND(Excel_BuiltIn__FilterDatabase__1[[#This Row],[Kor]]&lt;18),"Junior ",""))</f>
        <v/>
      </c>
      <c r="I2473" s="34" t="str">
        <f>IF(L2473="Nő","",IF(Excel_BuiltIn__FilterDatabase__1[[#This Row],[Kor]]&gt;=18=AND(Excel_BuiltIn__FilterDatabase__1[[#This Row],[Kor]]&lt;=49),"Felnőtt ",""))</f>
        <v/>
      </c>
      <c r="J2473" s="34" t="str">
        <f>IF(L2473="Nő","",IF(Excel_BuiltIn__FilterDatabase__1[[#This Row],[Kor]]&gt;49=AND(Excel_BuiltIn__FilterDatabase__1[[#This Row],[Kor]]&lt;=59),"Senior ",""))</f>
        <v/>
      </c>
      <c r="K2473" s="34" t="str">
        <f>IF(L2473="Nő","",IF(Excel_BuiltIn__FilterDatabase__1[[#This Row],[Kor]]&gt;=60,"Super.s ",""))</f>
        <v xml:space="preserve">Super.s </v>
      </c>
      <c r="L2473" s="34" t="str">
        <f>IF(Excel_BuiltIn__FilterDatabase__1[[#This Row],[Nem]]="Nő","Lady","")</f>
        <v/>
      </c>
    </row>
    <row r="2474" spans="1:12" s="1" customFormat="1" ht="13.8">
      <c r="A2474" s="28">
        <v>7545</v>
      </c>
      <c r="B2474" s="28" t="s">
        <v>2222</v>
      </c>
      <c r="C2474" s="44" t="s">
        <v>959</v>
      </c>
      <c r="D2474" s="45"/>
      <c r="E2474" s="33" t="str">
        <f>IF(D2474&gt;0,($N$2-Excel_BuiltIn__FilterDatabase__1[[#This Row],[Szül Év.Hó.Nap]])/365.25,"0")</f>
        <v>0</v>
      </c>
      <c r="F2474" s="40"/>
      <c r="G2474" s="34" t="str">
        <f>CONCATENATE(H2474,Excel_BuiltIn__FilterDatabase__1[[#This Row],[Felnőtt]],Excel_BuiltIn__FilterDatabase__1[[#This Row],[Senior]],Excel_BuiltIn__FilterDatabase__1[[#This Row],[Super.s]],L2474)</f>
        <v xml:space="preserve">Super.s </v>
      </c>
      <c r="H2474" s="34" t="str">
        <f>IF(L2474="Nő","",IF(Excel_BuiltIn__FilterDatabase__1[[#This Row],[Kor]]&gt;=1=AND(Excel_BuiltIn__FilterDatabase__1[[#This Row],[Kor]]&lt;18),"Junior ",""))</f>
        <v/>
      </c>
      <c r="I2474" s="34" t="str">
        <f>IF(L2474="Nő","",IF(Excel_BuiltIn__FilterDatabase__1[[#This Row],[Kor]]&gt;=18=AND(Excel_BuiltIn__FilterDatabase__1[[#This Row],[Kor]]&lt;=49),"Felnőtt ",""))</f>
        <v/>
      </c>
      <c r="J2474" s="34" t="str">
        <f>IF(L2474="Nő","",IF(Excel_BuiltIn__FilterDatabase__1[[#This Row],[Kor]]&gt;49=AND(Excel_BuiltIn__FilterDatabase__1[[#This Row],[Kor]]&lt;=59),"Senior ",""))</f>
        <v/>
      </c>
      <c r="K2474" s="34" t="str">
        <f>IF(L2474="Nő","",IF(Excel_BuiltIn__FilterDatabase__1[[#This Row],[Kor]]&gt;=60,"Super.s ",""))</f>
        <v xml:space="preserve">Super.s </v>
      </c>
      <c r="L2474" s="34" t="str">
        <f>IF(Excel_BuiltIn__FilterDatabase__1[[#This Row],[Nem]]="Nő","Lady","")</f>
        <v/>
      </c>
    </row>
    <row r="2475" spans="1:12" s="1" customFormat="1" ht="13.8">
      <c r="A2475" s="28">
        <v>7547</v>
      </c>
      <c r="B2475" s="28" t="s">
        <v>1800</v>
      </c>
      <c r="C2475" s="44" t="s">
        <v>114</v>
      </c>
      <c r="D2475" s="45"/>
      <c r="E2475" s="33" t="str">
        <f>IF(D2475&gt;0,($N$2-Excel_BuiltIn__FilterDatabase__1[[#This Row],[Szül Év.Hó.Nap]])/365.25,"0")</f>
        <v>0</v>
      </c>
      <c r="F2475" s="40"/>
      <c r="G2475" s="34" t="str">
        <f>CONCATENATE(H2475,Excel_BuiltIn__FilterDatabase__1[[#This Row],[Felnőtt]],Excel_BuiltIn__FilterDatabase__1[[#This Row],[Senior]],Excel_BuiltIn__FilterDatabase__1[[#This Row],[Super.s]],L2475)</f>
        <v xml:space="preserve">Super.s </v>
      </c>
      <c r="H2475" s="34" t="str">
        <f>IF(L2475="Nő","",IF(Excel_BuiltIn__FilterDatabase__1[[#This Row],[Kor]]&gt;=1=AND(Excel_BuiltIn__FilterDatabase__1[[#This Row],[Kor]]&lt;18),"Junior ",""))</f>
        <v/>
      </c>
      <c r="I2475" s="34" t="str">
        <f>IF(L2475="Nő","",IF(Excel_BuiltIn__FilterDatabase__1[[#This Row],[Kor]]&gt;=18=AND(Excel_BuiltIn__FilterDatabase__1[[#This Row],[Kor]]&lt;=49),"Felnőtt ",""))</f>
        <v/>
      </c>
      <c r="J2475" s="34" t="str">
        <f>IF(L2475="Nő","",IF(Excel_BuiltIn__FilterDatabase__1[[#This Row],[Kor]]&gt;49=AND(Excel_BuiltIn__FilterDatabase__1[[#This Row],[Kor]]&lt;=59),"Senior ",""))</f>
        <v/>
      </c>
      <c r="K2475" s="34" t="str">
        <f>IF(L2475="Nő","",IF(Excel_BuiltIn__FilterDatabase__1[[#This Row],[Kor]]&gt;=60,"Super.s ",""))</f>
        <v xml:space="preserve">Super.s </v>
      </c>
      <c r="L2475" s="34" t="str">
        <f>IF(Excel_BuiltIn__FilterDatabase__1[[#This Row],[Nem]]="Nő","Lady","")</f>
        <v/>
      </c>
    </row>
    <row r="2476" spans="1:12" s="1" customFormat="1" ht="13.8">
      <c r="A2476" s="28">
        <v>7548</v>
      </c>
      <c r="B2476" s="28" t="s">
        <v>2083</v>
      </c>
      <c r="C2476" s="44" t="s">
        <v>27</v>
      </c>
      <c r="D2476" s="45"/>
      <c r="E2476" s="33" t="str">
        <f>IF(D2476&gt;0,($N$2-Excel_BuiltIn__FilterDatabase__1[[#This Row],[Szül Év.Hó.Nap]])/365.25,"0")</f>
        <v>0</v>
      </c>
      <c r="F2476" s="40"/>
      <c r="G2476" s="34" t="str">
        <f>CONCATENATE(H2476,Excel_BuiltIn__FilterDatabase__1[[#This Row],[Felnőtt]],Excel_BuiltIn__FilterDatabase__1[[#This Row],[Senior]],Excel_BuiltIn__FilterDatabase__1[[#This Row],[Super.s]],L2476)</f>
        <v xml:space="preserve">Super.s </v>
      </c>
      <c r="H2476" s="34" t="str">
        <f>IF(L2476="Nő","",IF(Excel_BuiltIn__FilterDatabase__1[[#This Row],[Kor]]&gt;=1=AND(Excel_BuiltIn__FilterDatabase__1[[#This Row],[Kor]]&lt;18),"Junior ",""))</f>
        <v/>
      </c>
      <c r="I2476" s="34" t="str">
        <f>IF(L2476="Nő","",IF(Excel_BuiltIn__FilterDatabase__1[[#This Row],[Kor]]&gt;=18=AND(Excel_BuiltIn__FilterDatabase__1[[#This Row],[Kor]]&lt;=49),"Felnőtt ",""))</f>
        <v/>
      </c>
      <c r="J2476" s="34" t="str">
        <f>IF(L2476="Nő","",IF(Excel_BuiltIn__FilterDatabase__1[[#This Row],[Kor]]&gt;49=AND(Excel_BuiltIn__FilterDatabase__1[[#This Row],[Kor]]&lt;=59),"Senior ",""))</f>
        <v/>
      </c>
      <c r="K2476" s="34" t="str">
        <f>IF(L2476="Nő","",IF(Excel_BuiltIn__FilterDatabase__1[[#This Row],[Kor]]&gt;=60,"Super.s ",""))</f>
        <v xml:space="preserve">Super.s </v>
      </c>
      <c r="L2476" s="34" t="str">
        <f>IF(Excel_BuiltIn__FilterDatabase__1[[#This Row],[Nem]]="Nő","Lady","")</f>
        <v/>
      </c>
    </row>
    <row r="2477" spans="1:12" s="1" customFormat="1" ht="13.8">
      <c r="A2477" s="28">
        <v>7549</v>
      </c>
      <c r="B2477" s="28" t="s">
        <v>2084</v>
      </c>
      <c r="C2477" s="44" t="s">
        <v>27</v>
      </c>
      <c r="D2477" s="45"/>
      <c r="E2477" s="33" t="str">
        <f>IF(D2477&gt;0,($N$2-Excel_BuiltIn__FilterDatabase__1[[#This Row],[Szül Év.Hó.Nap]])/365.25,"0")</f>
        <v>0</v>
      </c>
      <c r="F2477" s="40"/>
      <c r="G2477" s="34" t="str">
        <f>CONCATENATE(H2477,Excel_BuiltIn__FilterDatabase__1[[#This Row],[Felnőtt]],Excel_BuiltIn__FilterDatabase__1[[#This Row],[Senior]],Excel_BuiltIn__FilterDatabase__1[[#This Row],[Super.s]],L2477)</f>
        <v xml:space="preserve">Super.s </v>
      </c>
      <c r="H2477" s="34" t="str">
        <f>IF(L2477="Nő","",IF(Excel_BuiltIn__FilterDatabase__1[[#This Row],[Kor]]&gt;=1=AND(Excel_BuiltIn__FilterDatabase__1[[#This Row],[Kor]]&lt;18),"Junior ",""))</f>
        <v/>
      </c>
      <c r="I2477" s="34" t="str">
        <f>IF(L2477="Nő","",IF(Excel_BuiltIn__FilterDatabase__1[[#This Row],[Kor]]&gt;=18=AND(Excel_BuiltIn__FilterDatabase__1[[#This Row],[Kor]]&lt;=49),"Felnőtt ",""))</f>
        <v/>
      </c>
      <c r="J2477" s="34" t="str">
        <f>IF(L2477="Nő","",IF(Excel_BuiltIn__FilterDatabase__1[[#This Row],[Kor]]&gt;49=AND(Excel_BuiltIn__FilterDatabase__1[[#This Row],[Kor]]&lt;=59),"Senior ",""))</f>
        <v/>
      </c>
      <c r="K2477" s="34" t="str">
        <f>IF(L2477="Nő","",IF(Excel_BuiltIn__FilterDatabase__1[[#This Row],[Kor]]&gt;=60,"Super.s ",""))</f>
        <v xml:space="preserve">Super.s </v>
      </c>
      <c r="L2477" s="34" t="str">
        <f>IF(Excel_BuiltIn__FilterDatabase__1[[#This Row],[Nem]]="Nő","Lady","")</f>
        <v/>
      </c>
    </row>
    <row r="2478" spans="1:12" s="1" customFormat="1" ht="13.8">
      <c r="A2478" s="28">
        <v>7553</v>
      </c>
      <c r="B2478" s="28" t="s">
        <v>2223</v>
      </c>
      <c r="C2478" s="44" t="s">
        <v>1016</v>
      </c>
      <c r="D2478" s="45"/>
      <c r="E2478" s="33" t="str">
        <f>IF(D2478&gt;0,($N$2-Excel_BuiltIn__FilterDatabase__1[[#This Row],[Szül Év.Hó.Nap]])/365.25,"0")</f>
        <v>0</v>
      </c>
      <c r="F2478" s="40"/>
      <c r="G2478" s="34" t="str">
        <f>CONCATENATE(H2478,Excel_BuiltIn__FilterDatabase__1[[#This Row],[Felnőtt]],Excel_BuiltIn__FilterDatabase__1[[#This Row],[Senior]],Excel_BuiltIn__FilterDatabase__1[[#This Row],[Super.s]],L2478)</f>
        <v xml:space="preserve">Super.s </v>
      </c>
      <c r="H2478" s="34" t="str">
        <f>IF(L2478="Nő","",IF(Excel_BuiltIn__FilterDatabase__1[[#This Row],[Kor]]&gt;=1=AND(Excel_BuiltIn__FilterDatabase__1[[#This Row],[Kor]]&lt;18),"Junior ",""))</f>
        <v/>
      </c>
      <c r="I2478" s="34" t="str">
        <f>IF(L2478="Nő","",IF(Excel_BuiltIn__FilterDatabase__1[[#This Row],[Kor]]&gt;=18=AND(Excel_BuiltIn__FilterDatabase__1[[#This Row],[Kor]]&lt;=49),"Felnőtt ",""))</f>
        <v/>
      </c>
      <c r="J2478" s="34" t="str">
        <f>IF(L2478="Nő","",IF(Excel_BuiltIn__FilterDatabase__1[[#This Row],[Kor]]&gt;49=AND(Excel_BuiltIn__FilterDatabase__1[[#This Row],[Kor]]&lt;=59),"Senior ",""))</f>
        <v/>
      </c>
      <c r="K2478" s="34" t="str">
        <f>IF(L2478="Nő","",IF(Excel_BuiltIn__FilterDatabase__1[[#This Row],[Kor]]&gt;=60,"Super.s ",""))</f>
        <v xml:space="preserve">Super.s </v>
      </c>
      <c r="L2478" s="34" t="str">
        <f>IF(Excel_BuiltIn__FilterDatabase__1[[#This Row],[Nem]]="Nő","Lady","")</f>
        <v/>
      </c>
    </row>
    <row r="2479" spans="1:12" s="1" customFormat="1" ht="13.8">
      <c r="A2479" s="28">
        <v>7554</v>
      </c>
      <c r="B2479" s="28" t="s">
        <v>2085</v>
      </c>
      <c r="C2479" s="44" t="s">
        <v>1016</v>
      </c>
      <c r="D2479" s="45"/>
      <c r="E2479" s="33" t="str">
        <f>IF(D2479&gt;0,($N$2-Excel_BuiltIn__FilterDatabase__1[[#This Row],[Szül Év.Hó.Nap]])/365.25,"0")</f>
        <v>0</v>
      </c>
      <c r="F2479" s="40"/>
      <c r="G2479" s="34" t="str">
        <f>CONCATENATE(H2479,Excel_BuiltIn__FilterDatabase__1[[#This Row],[Felnőtt]],Excel_BuiltIn__FilterDatabase__1[[#This Row],[Senior]],Excel_BuiltIn__FilterDatabase__1[[#This Row],[Super.s]],L2479)</f>
        <v xml:space="preserve">Super.s </v>
      </c>
      <c r="H2479" s="34" t="str">
        <f>IF(L2479="Nő","",IF(Excel_BuiltIn__FilterDatabase__1[[#This Row],[Kor]]&gt;=1=AND(Excel_BuiltIn__FilterDatabase__1[[#This Row],[Kor]]&lt;18),"Junior ",""))</f>
        <v/>
      </c>
      <c r="I2479" s="34" t="str">
        <f>IF(L2479="Nő","",IF(Excel_BuiltIn__FilterDatabase__1[[#This Row],[Kor]]&gt;=18=AND(Excel_BuiltIn__FilterDatabase__1[[#This Row],[Kor]]&lt;=49),"Felnőtt ",""))</f>
        <v/>
      </c>
      <c r="J2479" s="34" t="str">
        <f>IF(L2479="Nő","",IF(Excel_BuiltIn__FilterDatabase__1[[#This Row],[Kor]]&gt;49=AND(Excel_BuiltIn__FilterDatabase__1[[#This Row],[Kor]]&lt;=59),"Senior ",""))</f>
        <v/>
      </c>
      <c r="K2479" s="34" t="str">
        <f>IF(L2479="Nő","",IF(Excel_BuiltIn__FilterDatabase__1[[#This Row],[Kor]]&gt;=60,"Super.s ",""))</f>
        <v xml:space="preserve">Super.s </v>
      </c>
      <c r="L2479" s="34" t="str">
        <f>IF(Excel_BuiltIn__FilterDatabase__1[[#This Row],[Nem]]="Nő","Lady","")</f>
        <v/>
      </c>
    </row>
    <row r="2480" spans="1:12" s="1" customFormat="1" ht="27.6">
      <c r="A2480" s="28">
        <v>7555</v>
      </c>
      <c r="B2480" s="28" t="s">
        <v>2086</v>
      </c>
      <c r="C2480" s="44" t="s">
        <v>1016</v>
      </c>
      <c r="D2480" s="45"/>
      <c r="E2480" s="33" t="str">
        <f>IF(D2480&gt;0,($N$2-Excel_BuiltIn__FilterDatabase__1[[#This Row],[Szül Év.Hó.Nap]])/365.25,"0")</f>
        <v>0</v>
      </c>
      <c r="F2480" s="40"/>
      <c r="G2480" s="34" t="str">
        <f>CONCATENATE(H2480,Excel_BuiltIn__FilterDatabase__1[[#This Row],[Felnőtt]],Excel_BuiltIn__FilterDatabase__1[[#This Row],[Senior]],Excel_BuiltIn__FilterDatabase__1[[#This Row],[Super.s]],L2480)</f>
        <v xml:space="preserve">Super.s </v>
      </c>
      <c r="H2480" s="34" t="str">
        <f>IF(L2480="Nő","",IF(Excel_BuiltIn__FilterDatabase__1[[#This Row],[Kor]]&gt;=1=AND(Excel_BuiltIn__FilterDatabase__1[[#This Row],[Kor]]&lt;18),"Junior ",""))</f>
        <v/>
      </c>
      <c r="I2480" s="34" t="str">
        <f>IF(L2480="Nő","",IF(Excel_BuiltIn__FilterDatabase__1[[#This Row],[Kor]]&gt;=18=AND(Excel_BuiltIn__FilterDatabase__1[[#This Row],[Kor]]&lt;=49),"Felnőtt ",""))</f>
        <v/>
      </c>
      <c r="J2480" s="34" t="str">
        <f>IF(L2480="Nő","",IF(Excel_BuiltIn__FilterDatabase__1[[#This Row],[Kor]]&gt;49=AND(Excel_BuiltIn__FilterDatabase__1[[#This Row],[Kor]]&lt;=59),"Senior ",""))</f>
        <v/>
      </c>
      <c r="K2480" s="34" t="str">
        <f>IF(L2480="Nő","",IF(Excel_BuiltIn__FilterDatabase__1[[#This Row],[Kor]]&gt;=60,"Super.s ",""))</f>
        <v xml:space="preserve">Super.s </v>
      </c>
      <c r="L2480" s="34" t="str">
        <f>IF(Excel_BuiltIn__FilterDatabase__1[[#This Row],[Nem]]="Nő","Lady","")</f>
        <v/>
      </c>
    </row>
    <row r="2481" spans="1:12" s="1" customFormat="1" ht="13.8">
      <c r="A2481" s="28">
        <v>7557</v>
      </c>
      <c r="B2481" s="28" t="s">
        <v>2087</v>
      </c>
      <c r="C2481" s="44" t="s">
        <v>2365</v>
      </c>
      <c r="D2481" s="45"/>
      <c r="E2481" s="33" t="str">
        <f>IF(D2481&gt;0,($N$2-Excel_BuiltIn__FilterDatabase__1[[#This Row],[Szül Év.Hó.Nap]])/365.25,"0")</f>
        <v>0</v>
      </c>
      <c r="F2481" s="40"/>
      <c r="G2481" s="34" t="str">
        <f>CONCATENATE(H2481,Excel_BuiltIn__FilterDatabase__1[[#This Row],[Felnőtt]],Excel_BuiltIn__FilterDatabase__1[[#This Row],[Senior]],Excel_BuiltIn__FilterDatabase__1[[#This Row],[Super.s]],L2481)</f>
        <v xml:space="preserve">Super.s </v>
      </c>
      <c r="H2481" s="34" t="str">
        <f>IF(L2481="Nő","",IF(Excel_BuiltIn__FilterDatabase__1[[#This Row],[Kor]]&gt;=1=AND(Excel_BuiltIn__FilterDatabase__1[[#This Row],[Kor]]&lt;18),"Junior ",""))</f>
        <v/>
      </c>
      <c r="I2481" s="34" t="str">
        <f>IF(L2481="Nő","",IF(Excel_BuiltIn__FilterDatabase__1[[#This Row],[Kor]]&gt;=18=AND(Excel_BuiltIn__FilterDatabase__1[[#This Row],[Kor]]&lt;=49),"Felnőtt ",""))</f>
        <v/>
      </c>
      <c r="J2481" s="34" t="str">
        <f>IF(L2481="Nő","",IF(Excel_BuiltIn__FilterDatabase__1[[#This Row],[Kor]]&gt;49=AND(Excel_BuiltIn__FilterDatabase__1[[#This Row],[Kor]]&lt;=59),"Senior ",""))</f>
        <v/>
      </c>
      <c r="K2481" s="34" t="str">
        <f>IF(L2481="Nő","",IF(Excel_BuiltIn__FilterDatabase__1[[#This Row],[Kor]]&gt;=60,"Super.s ",""))</f>
        <v xml:space="preserve">Super.s </v>
      </c>
      <c r="L2481" s="34" t="str">
        <f>IF(Excel_BuiltIn__FilterDatabase__1[[#This Row],[Nem]]="Nő","Lady","")</f>
        <v/>
      </c>
    </row>
    <row r="2482" spans="1:12" s="1" customFormat="1" ht="13.8">
      <c r="A2482" s="28">
        <v>7558</v>
      </c>
      <c r="B2482" s="28" t="s">
        <v>2088</v>
      </c>
      <c r="C2482" s="44" t="s">
        <v>942</v>
      </c>
      <c r="D2482" s="45"/>
      <c r="E2482" s="33" t="str">
        <f>IF(D2482&gt;0,($N$2-Excel_BuiltIn__FilterDatabase__1[[#This Row],[Szül Év.Hó.Nap]])/365.25,"0")</f>
        <v>0</v>
      </c>
      <c r="F2482" s="40"/>
      <c r="G2482" s="34" t="str">
        <f>CONCATENATE(H2482,Excel_BuiltIn__FilterDatabase__1[[#This Row],[Felnőtt]],Excel_BuiltIn__FilterDatabase__1[[#This Row],[Senior]],Excel_BuiltIn__FilterDatabase__1[[#This Row],[Super.s]],L2482)</f>
        <v xml:space="preserve">Super.s </v>
      </c>
      <c r="H2482" s="34" t="str">
        <f>IF(L2482="Nő","",IF(Excel_BuiltIn__FilterDatabase__1[[#This Row],[Kor]]&gt;=1=AND(Excel_BuiltIn__FilterDatabase__1[[#This Row],[Kor]]&lt;18),"Junior ",""))</f>
        <v/>
      </c>
      <c r="I2482" s="34" t="str">
        <f>IF(L2482="Nő","",IF(Excel_BuiltIn__FilterDatabase__1[[#This Row],[Kor]]&gt;=18=AND(Excel_BuiltIn__FilterDatabase__1[[#This Row],[Kor]]&lt;=49),"Felnőtt ",""))</f>
        <v/>
      </c>
      <c r="J2482" s="34" t="str">
        <f>IF(L2482="Nő","",IF(Excel_BuiltIn__FilterDatabase__1[[#This Row],[Kor]]&gt;49=AND(Excel_BuiltIn__FilterDatabase__1[[#This Row],[Kor]]&lt;=59),"Senior ",""))</f>
        <v/>
      </c>
      <c r="K2482" s="34" t="str">
        <f>IF(L2482="Nő","",IF(Excel_BuiltIn__FilterDatabase__1[[#This Row],[Kor]]&gt;=60,"Super.s ",""))</f>
        <v xml:space="preserve">Super.s </v>
      </c>
      <c r="L2482" s="34" t="str">
        <f>IF(Excel_BuiltIn__FilterDatabase__1[[#This Row],[Nem]]="Nő","Lady","")</f>
        <v/>
      </c>
    </row>
    <row r="2483" spans="1:12" s="1" customFormat="1" ht="13.8">
      <c r="A2483" s="28">
        <v>7562</v>
      </c>
      <c r="B2483" s="28" t="s">
        <v>2089</v>
      </c>
      <c r="C2483" s="44" t="s">
        <v>2401</v>
      </c>
      <c r="D2483" s="45"/>
      <c r="E2483" s="33" t="str">
        <f>IF(D2483&gt;0,($N$2-Excel_BuiltIn__FilterDatabase__1[[#This Row],[Szül Év.Hó.Nap]])/365.25,"0")</f>
        <v>0</v>
      </c>
      <c r="F2483" s="40"/>
      <c r="G2483" s="34" t="str">
        <f>CONCATENATE(H2483,Excel_BuiltIn__FilterDatabase__1[[#This Row],[Felnőtt]],Excel_BuiltIn__FilterDatabase__1[[#This Row],[Senior]],Excel_BuiltIn__FilterDatabase__1[[#This Row],[Super.s]],L2483)</f>
        <v xml:space="preserve">Super.s </v>
      </c>
      <c r="H2483" s="34" t="str">
        <f>IF(L2483="Nő","",IF(Excel_BuiltIn__FilterDatabase__1[[#This Row],[Kor]]&gt;=1=AND(Excel_BuiltIn__FilterDatabase__1[[#This Row],[Kor]]&lt;18),"Junior ",""))</f>
        <v/>
      </c>
      <c r="I2483" s="34" t="str">
        <f>IF(L2483="Nő","",IF(Excel_BuiltIn__FilterDatabase__1[[#This Row],[Kor]]&gt;=18=AND(Excel_BuiltIn__FilterDatabase__1[[#This Row],[Kor]]&lt;=49),"Felnőtt ",""))</f>
        <v/>
      </c>
      <c r="J2483" s="34" t="str">
        <f>IF(L2483="Nő","",IF(Excel_BuiltIn__FilterDatabase__1[[#This Row],[Kor]]&gt;49=AND(Excel_BuiltIn__FilterDatabase__1[[#This Row],[Kor]]&lt;=59),"Senior ",""))</f>
        <v/>
      </c>
      <c r="K2483" s="34" t="str">
        <f>IF(L2483="Nő","",IF(Excel_BuiltIn__FilterDatabase__1[[#This Row],[Kor]]&gt;=60,"Super.s ",""))</f>
        <v xml:space="preserve">Super.s </v>
      </c>
      <c r="L2483" s="34" t="str">
        <f>IF(Excel_BuiltIn__FilterDatabase__1[[#This Row],[Nem]]="Nő","Lady","")</f>
        <v/>
      </c>
    </row>
    <row r="2484" spans="1:12" s="1" customFormat="1" ht="27.6">
      <c r="A2484" s="28">
        <v>7563</v>
      </c>
      <c r="B2484" s="28" t="s">
        <v>2801</v>
      </c>
      <c r="C2484" s="44" t="s">
        <v>1146</v>
      </c>
      <c r="D2484" s="45"/>
      <c r="E2484" s="33" t="str">
        <f>IF(D2484&gt;0,($N$2-Excel_BuiltIn__FilterDatabase__1[[#This Row],[Szül Év.Hó.Nap]])/365.25,"0")</f>
        <v>0</v>
      </c>
      <c r="F2484" s="40"/>
      <c r="G2484" s="34" t="str">
        <f>CONCATENATE(H2484,Excel_BuiltIn__FilterDatabase__1[[#This Row],[Felnőtt]],Excel_BuiltIn__FilterDatabase__1[[#This Row],[Senior]],Excel_BuiltIn__FilterDatabase__1[[#This Row],[Super.s]],L2484)</f>
        <v xml:space="preserve">Super.s </v>
      </c>
      <c r="H2484" s="34" t="str">
        <f>IF(L2484="Nő","",IF(Excel_BuiltIn__FilterDatabase__1[[#This Row],[Kor]]&gt;=1=AND(Excel_BuiltIn__FilterDatabase__1[[#This Row],[Kor]]&lt;18),"Junior ",""))</f>
        <v/>
      </c>
      <c r="I2484" s="34" t="str">
        <f>IF(L2484="Nő","",IF(Excel_BuiltIn__FilterDatabase__1[[#This Row],[Kor]]&gt;=18=AND(Excel_BuiltIn__FilterDatabase__1[[#This Row],[Kor]]&lt;=49),"Felnőtt ",""))</f>
        <v/>
      </c>
      <c r="J2484" s="34" t="str">
        <f>IF(L2484="Nő","",IF(Excel_BuiltIn__FilterDatabase__1[[#This Row],[Kor]]&gt;49=AND(Excel_BuiltIn__FilterDatabase__1[[#This Row],[Kor]]&lt;=59),"Senior ",""))</f>
        <v/>
      </c>
      <c r="K2484" s="34" t="str">
        <f>IF(L2484="Nő","",IF(Excel_BuiltIn__FilterDatabase__1[[#This Row],[Kor]]&gt;=60,"Super.s ",""))</f>
        <v xml:space="preserve">Super.s </v>
      </c>
      <c r="L2484" s="34" t="str">
        <f>IF(Excel_BuiltIn__FilterDatabase__1[[#This Row],[Nem]]="Nő","Lady","")</f>
        <v/>
      </c>
    </row>
    <row r="2485" spans="1:12" s="1" customFormat="1" ht="13.8">
      <c r="A2485" s="28">
        <v>7564</v>
      </c>
      <c r="B2485" s="28" t="s">
        <v>22</v>
      </c>
      <c r="C2485" s="44" t="s">
        <v>109</v>
      </c>
      <c r="D2485" s="45"/>
      <c r="E2485" s="33" t="str">
        <f>IF(D2485&gt;0,($N$2-Excel_BuiltIn__FilterDatabase__1[[#This Row],[Szül Év.Hó.Nap]])/365.25,"0")</f>
        <v>0</v>
      </c>
      <c r="F2485" s="40"/>
      <c r="G2485" s="34" t="str">
        <f>CONCATENATE(H2485,Excel_BuiltIn__FilterDatabase__1[[#This Row],[Felnőtt]],Excel_BuiltIn__FilterDatabase__1[[#This Row],[Senior]],Excel_BuiltIn__FilterDatabase__1[[#This Row],[Super.s]],L2485)</f>
        <v xml:space="preserve">Super.s </v>
      </c>
      <c r="H2485" s="34" t="str">
        <f>IF(L2485="Nő","",IF(Excel_BuiltIn__FilterDatabase__1[[#This Row],[Kor]]&gt;=1=AND(Excel_BuiltIn__FilterDatabase__1[[#This Row],[Kor]]&lt;18),"Junior ",""))</f>
        <v/>
      </c>
      <c r="I2485" s="34" t="str">
        <f>IF(L2485="Nő","",IF(Excel_BuiltIn__FilterDatabase__1[[#This Row],[Kor]]&gt;=18=AND(Excel_BuiltIn__FilterDatabase__1[[#This Row],[Kor]]&lt;=49),"Felnőtt ",""))</f>
        <v/>
      </c>
      <c r="J2485" s="34" t="str">
        <f>IF(L2485="Nő","",IF(Excel_BuiltIn__FilterDatabase__1[[#This Row],[Kor]]&gt;49=AND(Excel_BuiltIn__FilterDatabase__1[[#This Row],[Kor]]&lt;=59),"Senior ",""))</f>
        <v/>
      </c>
      <c r="K2485" s="34" t="str">
        <f>IF(L2485="Nő","",IF(Excel_BuiltIn__FilterDatabase__1[[#This Row],[Kor]]&gt;=60,"Super.s ",""))</f>
        <v xml:space="preserve">Super.s </v>
      </c>
      <c r="L2485" s="34" t="str">
        <f>IF(Excel_BuiltIn__FilterDatabase__1[[#This Row],[Nem]]="Nő","Lady","")</f>
        <v/>
      </c>
    </row>
    <row r="2486" spans="1:12" s="1" customFormat="1" ht="13.8">
      <c r="A2486" s="28">
        <v>7569</v>
      </c>
      <c r="B2486" s="28" t="s">
        <v>2090</v>
      </c>
      <c r="C2486" s="44" t="s">
        <v>114</v>
      </c>
      <c r="D2486" s="45"/>
      <c r="E2486" s="33" t="str">
        <f>IF(D2486&gt;0,($N$2-Excel_BuiltIn__FilterDatabase__1[[#This Row],[Szül Év.Hó.Nap]])/365.25,"0")</f>
        <v>0</v>
      </c>
      <c r="F2486" s="40"/>
      <c r="G2486" s="34" t="str">
        <f>CONCATENATE(H2486,Excel_BuiltIn__FilterDatabase__1[[#This Row],[Felnőtt]],Excel_BuiltIn__FilterDatabase__1[[#This Row],[Senior]],Excel_BuiltIn__FilterDatabase__1[[#This Row],[Super.s]],L2486)</f>
        <v xml:space="preserve">Super.s </v>
      </c>
      <c r="H2486" s="34" t="str">
        <f>IF(L2486="Nő","",IF(Excel_BuiltIn__FilterDatabase__1[[#This Row],[Kor]]&gt;=1=AND(Excel_BuiltIn__FilterDatabase__1[[#This Row],[Kor]]&lt;18),"Junior ",""))</f>
        <v/>
      </c>
      <c r="I2486" s="34" t="str">
        <f>IF(L2486="Nő","",IF(Excel_BuiltIn__FilterDatabase__1[[#This Row],[Kor]]&gt;=18=AND(Excel_BuiltIn__FilterDatabase__1[[#This Row],[Kor]]&lt;=49),"Felnőtt ",""))</f>
        <v/>
      </c>
      <c r="J2486" s="34" t="str">
        <f>IF(L2486="Nő","",IF(Excel_BuiltIn__FilterDatabase__1[[#This Row],[Kor]]&gt;49=AND(Excel_BuiltIn__FilterDatabase__1[[#This Row],[Kor]]&lt;=59),"Senior ",""))</f>
        <v/>
      </c>
      <c r="K2486" s="34" t="str">
        <f>IF(L2486="Nő","",IF(Excel_BuiltIn__FilterDatabase__1[[#This Row],[Kor]]&gt;=60,"Super.s ",""))</f>
        <v xml:space="preserve">Super.s </v>
      </c>
      <c r="L2486" s="34" t="str">
        <f>IF(Excel_BuiltIn__FilterDatabase__1[[#This Row],[Nem]]="Nő","Lady","")</f>
        <v/>
      </c>
    </row>
    <row r="2487" spans="1:12" s="1" customFormat="1" ht="13.8">
      <c r="A2487" s="28">
        <v>7571</v>
      </c>
      <c r="B2487" s="28" t="s">
        <v>2091</v>
      </c>
      <c r="C2487" s="44" t="s">
        <v>948</v>
      </c>
      <c r="D2487" s="45"/>
      <c r="E2487" s="33" t="str">
        <f>IF(D2487&gt;0,($N$2-Excel_BuiltIn__FilterDatabase__1[[#This Row],[Szül Év.Hó.Nap]])/365.25,"0")</f>
        <v>0</v>
      </c>
      <c r="F2487" s="40"/>
      <c r="G2487" s="34" t="str">
        <f>CONCATENATE(H2487,Excel_BuiltIn__FilterDatabase__1[[#This Row],[Felnőtt]],Excel_BuiltIn__FilterDatabase__1[[#This Row],[Senior]],Excel_BuiltIn__FilterDatabase__1[[#This Row],[Super.s]],L2487)</f>
        <v xml:space="preserve">Super.s </v>
      </c>
      <c r="H2487" s="34" t="str">
        <f>IF(L2487="Nő","",IF(Excel_BuiltIn__FilterDatabase__1[[#This Row],[Kor]]&gt;=1=AND(Excel_BuiltIn__FilterDatabase__1[[#This Row],[Kor]]&lt;18),"Junior ",""))</f>
        <v/>
      </c>
      <c r="I2487" s="34" t="str">
        <f>IF(L2487="Nő","",IF(Excel_BuiltIn__FilterDatabase__1[[#This Row],[Kor]]&gt;=18=AND(Excel_BuiltIn__FilterDatabase__1[[#This Row],[Kor]]&lt;=49),"Felnőtt ",""))</f>
        <v/>
      </c>
      <c r="J2487" s="34" t="str">
        <f>IF(L2487="Nő","",IF(Excel_BuiltIn__FilterDatabase__1[[#This Row],[Kor]]&gt;49=AND(Excel_BuiltIn__FilterDatabase__1[[#This Row],[Kor]]&lt;=59),"Senior ",""))</f>
        <v/>
      </c>
      <c r="K2487" s="34" t="str">
        <f>IF(L2487="Nő","",IF(Excel_BuiltIn__FilterDatabase__1[[#This Row],[Kor]]&gt;=60,"Super.s ",""))</f>
        <v xml:space="preserve">Super.s </v>
      </c>
      <c r="L2487" s="34" t="str">
        <f>IF(Excel_BuiltIn__FilterDatabase__1[[#This Row],[Nem]]="Nő","Lady","")</f>
        <v/>
      </c>
    </row>
    <row r="2488" spans="1:12" s="1" customFormat="1" ht="13.8">
      <c r="A2488" s="28">
        <v>7572</v>
      </c>
      <c r="B2488" s="28" t="s">
        <v>2092</v>
      </c>
      <c r="C2488" s="44" t="s">
        <v>318</v>
      </c>
      <c r="D2488" s="45"/>
      <c r="E2488" s="33" t="str">
        <f>IF(D2488&gt;0,($N$2-Excel_BuiltIn__FilterDatabase__1[[#This Row],[Szül Év.Hó.Nap]])/365.25,"0")</f>
        <v>0</v>
      </c>
      <c r="F2488" s="40"/>
      <c r="G2488" s="34" t="str">
        <f>CONCATENATE(H2488,Excel_BuiltIn__FilterDatabase__1[[#This Row],[Felnőtt]],Excel_BuiltIn__FilterDatabase__1[[#This Row],[Senior]],Excel_BuiltIn__FilterDatabase__1[[#This Row],[Super.s]],L2488)</f>
        <v xml:space="preserve">Super.s </v>
      </c>
      <c r="H2488" s="34" t="str">
        <f>IF(L2488="Nő","",IF(Excel_BuiltIn__FilterDatabase__1[[#This Row],[Kor]]&gt;=1=AND(Excel_BuiltIn__FilterDatabase__1[[#This Row],[Kor]]&lt;18),"Junior ",""))</f>
        <v/>
      </c>
      <c r="I2488" s="34" t="str">
        <f>IF(L2488="Nő","",IF(Excel_BuiltIn__FilterDatabase__1[[#This Row],[Kor]]&gt;=18=AND(Excel_BuiltIn__FilterDatabase__1[[#This Row],[Kor]]&lt;=49),"Felnőtt ",""))</f>
        <v/>
      </c>
      <c r="J2488" s="34" t="str">
        <f>IF(L2488="Nő","",IF(Excel_BuiltIn__FilterDatabase__1[[#This Row],[Kor]]&gt;49=AND(Excel_BuiltIn__FilterDatabase__1[[#This Row],[Kor]]&lt;=59),"Senior ",""))</f>
        <v/>
      </c>
      <c r="K2488" s="34" t="str">
        <f>IF(L2488="Nő","",IF(Excel_BuiltIn__FilterDatabase__1[[#This Row],[Kor]]&gt;=60,"Super.s ",""))</f>
        <v xml:space="preserve">Super.s </v>
      </c>
      <c r="L2488" s="34" t="str">
        <f>IF(Excel_BuiltIn__FilterDatabase__1[[#This Row],[Nem]]="Nő","Lady","")</f>
        <v/>
      </c>
    </row>
    <row r="2489" spans="1:12" s="1" customFormat="1" ht="13.8">
      <c r="A2489" s="28">
        <v>7576</v>
      </c>
      <c r="B2489" s="28" t="s">
        <v>2093</v>
      </c>
      <c r="C2489" s="44" t="s">
        <v>606</v>
      </c>
      <c r="D2489" s="45"/>
      <c r="E2489" s="33" t="str">
        <f>IF(D2489&gt;0,($N$2-Excel_BuiltIn__FilterDatabase__1[[#This Row],[Szül Év.Hó.Nap]])/365.25,"0")</f>
        <v>0</v>
      </c>
      <c r="F2489" s="40"/>
      <c r="G2489" s="34" t="str">
        <f>CONCATENATE(H2489,Excel_BuiltIn__FilterDatabase__1[[#This Row],[Felnőtt]],Excel_BuiltIn__FilterDatabase__1[[#This Row],[Senior]],Excel_BuiltIn__FilterDatabase__1[[#This Row],[Super.s]],L2489)</f>
        <v xml:space="preserve">Super.s </v>
      </c>
      <c r="H2489" s="34" t="str">
        <f>IF(L2489="Nő","",IF(Excel_BuiltIn__FilterDatabase__1[[#This Row],[Kor]]&gt;=1=AND(Excel_BuiltIn__FilterDatabase__1[[#This Row],[Kor]]&lt;18),"Junior ",""))</f>
        <v/>
      </c>
      <c r="I2489" s="34" t="str">
        <f>IF(L2489="Nő","",IF(Excel_BuiltIn__FilterDatabase__1[[#This Row],[Kor]]&gt;=18=AND(Excel_BuiltIn__FilterDatabase__1[[#This Row],[Kor]]&lt;=49),"Felnőtt ",""))</f>
        <v/>
      </c>
      <c r="J2489" s="34" t="str">
        <f>IF(L2489="Nő","",IF(Excel_BuiltIn__FilterDatabase__1[[#This Row],[Kor]]&gt;49=AND(Excel_BuiltIn__FilterDatabase__1[[#This Row],[Kor]]&lt;=59),"Senior ",""))</f>
        <v/>
      </c>
      <c r="K2489" s="34" t="str">
        <f>IF(L2489="Nő","",IF(Excel_BuiltIn__FilterDatabase__1[[#This Row],[Kor]]&gt;=60,"Super.s ",""))</f>
        <v xml:space="preserve">Super.s </v>
      </c>
      <c r="L2489" s="34" t="str">
        <f>IF(Excel_BuiltIn__FilterDatabase__1[[#This Row],[Nem]]="Nő","Lady","")</f>
        <v/>
      </c>
    </row>
    <row r="2490" spans="1:12" s="1" customFormat="1" ht="27.6">
      <c r="A2490" s="28">
        <v>7577</v>
      </c>
      <c r="B2490" s="28" t="s">
        <v>2802</v>
      </c>
      <c r="C2490" s="44" t="s">
        <v>29</v>
      </c>
      <c r="D2490" s="45"/>
      <c r="E2490" s="33" t="str">
        <f>IF(D2490&gt;0,($N$2-Excel_BuiltIn__FilterDatabase__1[[#This Row],[Szül Év.Hó.Nap]])/365.25,"0")</f>
        <v>0</v>
      </c>
      <c r="F2490" s="40"/>
      <c r="G2490" s="34" t="str">
        <f>CONCATENATE(H2490,Excel_BuiltIn__FilterDatabase__1[[#This Row],[Felnőtt]],Excel_BuiltIn__FilterDatabase__1[[#This Row],[Senior]],Excel_BuiltIn__FilterDatabase__1[[#This Row],[Super.s]],L2490)</f>
        <v xml:space="preserve">Super.s </v>
      </c>
      <c r="H2490" s="34" t="str">
        <f>IF(L2490="Nő","",IF(Excel_BuiltIn__FilterDatabase__1[[#This Row],[Kor]]&gt;=1=AND(Excel_BuiltIn__FilterDatabase__1[[#This Row],[Kor]]&lt;18),"Junior ",""))</f>
        <v/>
      </c>
      <c r="I2490" s="34" t="str">
        <f>IF(L2490="Nő","",IF(Excel_BuiltIn__FilterDatabase__1[[#This Row],[Kor]]&gt;=18=AND(Excel_BuiltIn__FilterDatabase__1[[#This Row],[Kor]]&lt;=49),"Felnőtt ",""))</f>
        <v/>
      </c>
      <c r="J2490" s="34" t="str">
        <f>IF(L2490="Nő","",IF(Excel_BuiltIn__FilterDatabase__1[[#This Row],[Kor]]&gt;49=AND(Excel_BuiltIn__FilterDatabase__1[[#This Row],[Kor]]&lt;=59),"Senior ",""))</f>
        <v/>
      </c>
      <c r="K2490" s="34" t="str">
        <f>IF(L2490="Nő","",IF(Excel_BuiltIn__FilterDatabase__1[[#This Row],[Kor]]&gt;=60,"Super.s ",""))</f>
        <v xml:space="preserve">Super.s </v>
      </c>
      <c r="L2490" s="34" t="str">
        <f>IF(Excel_BuiltIn__FilterDatabase__1[[#This Row],[Nem]]="Nő","Lady","")</f>
        <v/>
      </c>
    </row>
    <row r="2491" spans="1:12" s="1" customFormat="1" ht="13.8">
      <c r="A2491" s="28">
        <v>7579</v>
      </c>
      <c r="B2491" s="28" t="s">
        <v>2094</v>
      </c>
      <c r="C2491" s="44" t="s">
        <v>959</v>
      </c>
      <c r="D2491" s="45"/>
      <c r="E2491" s="33" t="str">
        <f>IF(D2491&gt;0,($N$2-Excel_BuiltIn__FilterDatabase__1[[#This Row],[Szül Év.Hó.Nap]])/365.25,"0")</f>
        <v>0</v>
      </c>
      <c r="F2491" s="40"/>
      <c r="G2491" s="34" t="str">
        <f>CONCATENATE(H2491,Excel_BuiltIn__FilterDatabase__1[[#This Row],[Felnőtt]],Excel_BuiltIn__FilterDatabase__1[[#This Row],[Senior]],Excel_BuiltIn__FilterDatabase__1[[#This Row],[Super.s]],L2491)</f>
        <v xml:space="preserve">Super.s </v>
      </c>
      <c r="H2491" s="34" t="str">
        <f>IF(L2491="Nő","",IF(Excel_BuiltIn__FilterDatabase__1[[#This Row],[Kor]]&gt;=1=AND(Excel_BuiltIn__FilterDatabase__1[[#This Row],[Kor]]&lt;18),"Junior ",""))</f>
        <v/>
      </c>
      <c r="I2491" s="34" t="str">
        <f>IF(L2491="Nő","",IF(Excel_BuiltIn__FilterDatabase__1[[#This Row],[Kor]]&gt;=18=AND(Excel_BuiltIn__FilterDatabase__1[[#This Row],[Kor]]&lt;=49),"Felnőtt ",""))</f>
        <v/>
      </c>
      <c r="J2491" s="34" t="str">
        <f>IF(L2491="Nő","",IF(Excel_BuiltIn__FilterDatabase__1[[#This Row],[Kor]]&gt;49=AND(Excel_BuiltIn__FilterDatabase__1[[#This Row],[Kor]]&lt;=59),"Senior ",""))</f>
        <v/>
      </c>
      <c r="K2491" s="34" t="str">
        <f>IF(L2491="Nő","",IF(Excel_BuiltIn__FilterDatabase__1[[#This Row],[Kor]]&gt;=60,"Super.s ",""))</f>
        <v xml:space="preserve">Super.s </v>
      </c>
      <c r="L2491" s="34" t="str">
        <f>IF(Excel_BuiltIn__FilterDatabase__1[[#This Row],[Nem]]="Nő","Lady","")</f>
        <v/>
      </c>
    </row>
    <row r="2492" spans="1:12" s="1" customFormat="1" ht="13.8">
      <c r="A2492" s="28">
        <v>7591</v>
      </c>
      <c r="B2492" s="28" t="s">
        <v>2095</v>
      </c>
      <c r="C2492" s="44" t="s">
        <v>969</v>
      </c>
      <c r="D2492" s="45"/>
      <c r="E2492" s="33" t="str">
        <f>IF(D2492&gt;0,($N$2-Excel_BuiltIn__FilterDatabase__1[[#This Row],[Szül Év.Hó.Nap]])/365.25,"0")</f>
        <v>0</v>
      </c>
      <c r="F2492" s="40"/>
      <c r="G2492" s="34" t="str">
        <f>CONCATENATE(H2492,Excel_BuiltIn__FilterDatabase__1[[#This Row],[Felnőtt]],Excel_BuiltIn__FilterDatabase__1[[#This Row],[Senior]],Excel_BuiltIn__FilterDatabase__1[[#This Row],[Super.s]],L2492)</f>
        <v xml:space="preserve">Super.s </v>
      </c>
      <c r="H2492" s="34" t="str">
        <f>IF(L2492="Nő","",IF(Excel_BuiltIn__FilterDatabase__1[[#This Row],[Kor]]&gt;=1=AND(Excel_BuiltIn__FilterDatabase__1[[#This Row],[Kor]]&lt;18),"Junior ",""))</f>
        <v/>
      </c>
      <c r="I2492" s="34" t="str">
        <f>IF(L2492="Nő","",IF(Excel_BuiltIn__FilterDatabase__1[[#This Row],[Kor]]&gt;=18=AND(Excel_BuiltIn__FilterDatabase__1[[#This Row],[Kor]]&lt;=49),"Felnőtt ",""))</f>
        <v/>
      </c>
      <c r="J2492" s="34" t="str">
        <f>IF(L2492="Nő","",IF(Excel_BuiltIn__FilterDatabase__1[[#This Row],[Kor]]&gt;49=AND(Excel_BuiltIn__FilterDatabase__1[[#This Row],[Kor]]&lt;=59),"Senior ",""))</f>
        <v/>
      </c>
      <c r="K2492" s="34" t="str">
        <f>IF(L2492="Nő","",IF(Excel_BuiltIn__FilterDatabase__1[[#This Row],[Kor]]&gt;=60,"Super.s ",""))</f>
        <v xml:space="preserve">Super.s </v>
      </c>
      <c r="L2492" s="34" t="str">
        <f>IF(Excel_BuiltIn__FilterDatabase__1[[#This Row],[Nem]]="Nő","Lady","")</f>
        <v/>
      </c>
    </row>
    <row r="2493" spans="1:12" s="1" customFormat="1" ht="13.8">
      <c r="A2493" s="28">
        <v>7594</v>
      </c>
      <c r="B2493" s="28" t="s">
        <v>2096</v>
      </c>
      <c r="C2493" s="44" t="s">
        <v>589</v>
      </c>
      <c r="D2493" s="45"/>
      <c r="E2493" s="33" t="str">
        <f>IF(D2493&gt;0,($N$2-Excel_BuiltIn__FilterDatabase__1[[#This Row],[Szül Év.Hó.Nap]])/365.25,"0")</f>
        <v>0</v>
      </c>
      <c r="F2493" s="40"/>
      <c r="G2493" s="34" t="str">
        <f>CONCATENATE(H2493,Excel_BuiltIn__FilterDatabase__1[[#This Row],[Felnőtt]],Excel_BuiltIn__FilterDatabase__1[[#This Row],[Senior]],Excel_BuiltIn__FilterDatabase__1[[#This Row],[Super.s]],L2493)</f>
        <v xml:space="preserve">Super.s </v>
      </c>
      <c r="H2493" s="34" t="str">
        <f>IF(L2493="Nő","",IF(Excel_BuiltIn__FilterDatabase__1[[#This Row],[Kor]]&gt;=1=AND(Excel_BuiltIn__FilterDatabase__1[[#This Row],[Kor]]&lt;18),"Junior ",""))</f>
        <v/>
      </c>
      <c r="I2493" s="34" t="str">
        <f>IF(L2493="Nő","",IF(Excel_BuiltIn__FilterDatabase__1[[#This Row],[Kor]]&gt;=18=AND(Excel_BuiltIn__FilterDatabase__1[[#This Row],[Kor]]&lt;=49),"Felnőtt ",""))</f>
        <v/>
      </c>
      <c r="J2493" s="34" t="str">
        <f>IF(L2493="Nő","",IF(Excel_BuiltIn__FilterDatabase__1[[#This Row],[Kor]]&gt;49=AND(Excel_BuiltIn__FilterDatabase__1[[#This Row],[Kor]]&lt;=59),"Senior ",""))</f>
        <v/>
      </c>
      <c r="K2493" s="34" t="str">
        <f>IF(L2493="Nő","",IF(Excel_BuiltIn__FilterDatabase__1[[#This Row],[Kor]]&gt;=60,"Super.s ",""))</f>
        <v xml:space="preserve">Super.s </v>
      </c>
      <c r="L2493" s="34" t="str">
        <f>IF(Excel_BuiltIn__FilterDatabase__1[[#This Row],[Nem]]="Nő","Lady","")</f>
        <v/>
      </c>
    </row>
    <row r="2494" spans="1:12" s="1" customFormat="1" ht="13.8">
      <c r="A2494" s="28">
        <v>7597</v>
      </c>
      <c r="B2494" s="28" t="s">
        <v>2097</v>
      </c>
      <c r="C2494" s="44" t="s">
        <v>1627</v>
      </c>
      <c r="D2494" s="45"/>
      <c r="E2494" s="33" t="str">
        <f>IF(D2494&gt;0,($N$2-Excel_BuiltIn__FilterDatabase__1[[#This Row],[Szül Év.Hó.Nap]])/365.25,"0")</f>
        <v>0</v>
      </c>
      <c r="F2494" s="40"/>
      <c r="G2494" s="34" t="str">
        <f>CONCATENATE(H2494,Excel_BuiltIn__FilterDatabase__1[[#This Row],[Felnőtt]],Excel_BuiltIn__FilterDatabase__1[[#This Row],[Senior]],Excel_BuiltIn__FilterDatabase__1[[#This Row],[Super.s]],L2494)</f>
        <v xml:space="preserve">Super.s </v>
      </c>
      <c r="H2494" s="34" t="str">
        <f>IF(L2494="Nő","",IF(Excel_BuiltIn__FilterDatabase__1[[#This Row],[Kor]]&gt;=1=AND(Excel_BuiltIn__FilterDatabase__1[[#This Row],[Kor]]&lt;18),"Junior ",""))</f>
        <v/>
      </c>
      <c r="I2494" s="34" t="str">
        <f>IF(L2494="Nő","",IF(Excel_BuiltIn__FilterDatabase__1[[#This Row],[Kor]]&gt;=18=AND(Excel_BuiltIn__FilterDatabase__1[[#This Row],[Kor]]&lt;=49),"Felnőtt ",""))</f>
        <v/>
      </c>
      <c r="J2494" s="34" t="str">
        <f>IF(L2494="Nő","",IF(Excel_BuiltIn__FilterDatabase__1[[#This Row],[Kor]]&gt;49=AND(Excel_BuiltIn__FilterDatabase__1[[#This Row],[Kor]]&lt;=59),"Senior ",""))</f>
        <v/>
      </c>
      <c r="K2494" s="34" t="str">
        <f>IF(L2494="Nő","",IF(Excel_BuiltIn__FilterDatabase__1[[#This Row],[Kor]]&gt;=60,"Super.s ",""))</f>
        <v xml:space="preserve">Super.s </v>
      </c>
      <c r="L2494" s="34" t="str">
        <f>IF(Excel_BuiltIn__FilterDatabase__1[[#This Row],[Nem]]="Nő","Lady","")</f>
        <v/>
      </c>
    </row>
    <row r="2495" spans="1:12" s="1" customFormat="1" ht="13.8">
      <c r="A2495" s="28">
        <v>7603</v>
      </c>
      <c r="B2495" s="28" t="s">
        <v>2098</v>
      </c>
      <c r="C2495" s="44" t="s">
        <v>1011</v>
      </c>
      <c r="D2495" s="45"/>
      <c r="E2495" s="33" t="str">
        <f>IF(D2495&gt;0,($N$2-Excel_BuiltIn__FilterDatabase__1[[#This Row],[Szül Év.Hó.Nap]])/365.25,"0")</f>
        <v>0</v>
      </c>
      <c r="F2495" s="40"/>
      <c r="G2495" s="34" t="str">
        <f>CONCATENATE(H2495,Excel_BuiltIn__FilterDatabase__1[[#This Row],[Felnőtt]],Excel_BuiltIn__FilterDatabase__1[[#This Row],[Senior]],Excel_BuiltIn__FilterDatabase__1[[#This Row],[Super.s]],L2495)</f>
        <v xml:space="preserve">Super.s </v>
      </c>
      <c r="H2495" s="34" t="str">
        <f>IF(L2495="Nő","",IF(Excel_BuiltIn__FilterDatabase__1[[#This Row],[Kor]]&gt;=1=AND(Excel_BuiltIn__FilterDatabase__1[[#This Row],[Kor]]&lt;18),"Junior ",""))</f>
        <v/>
      </c>
      <c r="I2495" s="34" t="str">
        <f>IF(L2495="Nő","",IF(Excel_BuiltIn__FilterDatabase__1[[#This Row],[Kor]]&gt;=18=AND(Excel_BuiltIn__FilterDatabase__1[[#This Row],[Kor]]&lt;=49),"Felnőtt ",""))</f>
        <v/>
      </c>
      <c r="J2495" s="34" t="str">
        <f>IF(L2495="Nő","",IF(Excel_BuiltIn__FilterDatabase__1[[#This Row],[Kor]]&gt;49=AND(Excel_BuiltIn__FilterDatabase__1[[#This Row],[Kor]]&lt;=59),"Senior ",""))</f>
        <v/>
      </c>
      <c r="K2495" s="34" t="str">
        <f>IF(L2495="Nő","",IF(Excel_BuiltIn__FilterDatabase__1[[#This Row],[Kor]]&gt;=60,"Super.s ",""))</f>
        <v xml:space="preserve">Super.s </v>
      </c>
      <c r="L2495" s="34" t="str">
        <f>IF(Excel_BuiltIn__FilterDatabase__1[[#This Row],[Nem]]="Nő","Lady","")</f>
        <v/>
      </c>
    </row>
    <row r="2496" spans="1:12" s="1" customFormat="1" ht="13.8">
      <c r="A2496" s="28">
        <v>7604</v>
      </c>
      <c r="B2496" s="28" t="s">
        <v>2099</v>
      </c>
      <c r="C2496" s="44" t="s">
        <v>1011</v>
      </c>
      <c r="D2496" s="45"/>
      <c r="E2496" s="33" t="str">
        <f>IF(D2496&gt;0,($N$2-Excel_BuiltIn__FilterDatabase__1[[#This Row],[Szül Év.Hó.Nap]])/365.25,"0")</f>
        <v>0</v>
      </c>
      <c r="F2496" s="40"/>
      <c r="G2496" s="34" t="str">
        <f>CONCATENATE(H2496,Excel_BuiltIn__FilterDatabase__1[[#This Row],[Felnőtt]],Excel_BuiltIn__FilterDatabase__1[[#This Row],[Senior]],Excel_BuiltIn__FilterDatabase__1[[#This Row],[Super.s]],L2496)</f>
        <v xml:space="preserve">Super.s </v>
      </c>
      <c r="H2496" s="34" t="str">
        <f>IF(L2496="Nő","",IF(Excel_BuiltIn__FilterDatabase__1[[#This Row],[Kor]]&gt;=1=AND(Excel_BuiltIn__FilterDatabase__1[[#This Row],[Kor]]&lt;18),"Junior ",""))</f>
        <v/>
      </c>
      <c r="I2496" s="34" t="str">
        <f>IF(L2496="Nő","",IF(Excel_BuiltIn__FilterDatabase__1[[#This Row],[Kor]]&gt;=18=AND(Excel_BuiltIn__FilterDatabase__1[[#This Row],[Kor]]&lt;=49),"Felnőtt ",""))</f>
        <v/>
      </c>
      <c r="J2496" s="34" t="str">
        <f>IF(L2496="Nő","",IF(Excel_BuiltIn__FilterDatabase__1[[#This Row],[Kor]]&gt;49=AND(Excel_BuiltIn__FilterDatabase__1[[#This Row],[Kor]]&lt;=59),"Senior ",""))</f>
        <v/>
      </c>
      <c r="K2496" s="34" t="str">
        <f>IF(L2496="Nő","",IF(Excel_BuiltIn__FilterDatabase__1[[#This Row],[Kor]]&gt;=60,"Super.s ",""))</f>
        <v xml:space="preserve">Super.s </v>
      </c>
      <c r="L2496" s="34" t="str">
        <f>IF(Excel_BuiltIn__FilterDatabase__1[[#This Row],[Nem]]="Nő","Lady","")</f>
        <v/>
      </c>
    </row>
    <row r="2497" spans="1:12" s="1" customFormat="1" ht="27.6">
      <c r="A2497" s="28">
        <v>7606</v>
      </c>
      <c r="B2497" s="28" t="s">
        <v>2100</v>
      </c>
      <c r="C2497" s="44" t="s">
        <v>2753</v>
      </c>
      <c r="D2497" s="45"/>
      <c r="E2497" s="33" t="str">
        <f>IF(D2497&gt;0,($N$2-Excel_BuiltIn__FilterDatabase__1[[#This Row],[Szül Év.Hó.Nap]])/365.25,"0")</f>
        <v>0</v>
      </c>
      <c r="F2497" s="40"/>
      <c r="G2497" s="34" t="str">
        <f>CONCATENATE(H2497,Excel_BuiltIn__FilterDatabase__1[[#This Row],[Felnőtt]],Excel_BuiltIn__FilterDatabase__1[[#This Row],[Senior]],Excel_BuiltIn__FilterDatabase__1[[#This Row],[Super.s]],L2497)</f>
        <v xml:space="preserve">Super.s </v>
      </c>
      <c r="H2497" s="34" t="str">
        <f>IF(L2497="Nő","",IF(Excel_BuiltIn__FilterDatabase__1[[#This Row],[Kor]]&gt;=1=AND(Excel_BuiltIn__FilterDatabase__1[[#This Row],[Kor]]&lt;18),"Junior ",""))</f>
        <v/>
      </c>
      <c r="I2497" s="34" t="str">
        <f>IF(L2497="Nő","",IF(Excel_BuiltIn__FilterDatabase__1[[#This Row],[Kor]]&gt;=18=AND(Excel_BuiltIn__FilterDatabase__1[[#This Row],[Kor]]&lt;=49),"Felnőtt ",""))</f>
        <v/>
      </c>
      <c r="J2497" s="34" t="str">
        <f>IF(L2497="Nő","",IF(Excel_BuiltIn__FilterDatabase__1[[#This Row],[Kor]]&gt;49=AND(Excel_BuiltIn__FilterDatabase__1[[#This Row],[Kor]]&lt;=59),"Senior ",""))</f>
        <v/>
      </c>
      <c r="K2497" s="34" t="str">
        <f>IF(L2497="Nő","",IF(Excel_BuiltIn__FilterDatabase__1[[#This Row],[Kor]]&gt;=60,"Super.s ",""))</f>
        <v xml:space="preserve">Super.s </v>
      </c>
      <c r="L2497" s="34" t="str">
        <f>IF(Excel_BuiltIn__FilterDatabase__1[[#This Row],[Nem]]="Nő","Lady","")</f>
        <v/>
      </c>
    </row>
    <row r="2498" spans="1:12" s="1" customFormat="1" ht="13.8">
      <c r="A2498" s="28">
        <v>7609</v>
      </c>
      <c r="B2498" s="28" t="s">
        <v>2102</v>
      </c>
      <c r="C2498" s="44" t="s">
        <v>950</v>
      </c>
      <c r="D2498" s="45"/>
      <c r="E2498" s="33" t="str">
        <f>IF(D2498&gt;0,($N$2-Excel_BuiltIn__FilterDatabase__1[[#This Row],[Szül Év.Hó.Nap]])/365.25,"0")</f>
        <v>0</v>
      </c>
      <c r="F2498" s="40"/>
      <c r="G2498" s="34" t="str">
        <f>CONCATENATE(H2498,Excel_BuiltIn__FilterDatabase__1[[#This Row],[Felnőtt]],Excel_BuiltIn__FilterDatabase__1[[#This Row],[Senior]],Excel_BuiltIn__FilterDatabase__1[[#This Row],[Super.s]],L2498)</f>
        <v xml:space="preserve">Super.s </v>
      </c>
      <c r="H2498" s="34" t="str">
        <f>IF(L2498="Nő","",IF(Excel_BuiltIn__FilterDatabase__1[[#This Row],[Kor]]&gt;=1=AND(Excel_BuiltIn__FilterDatabase__1[[#This Row],[Kor]]&lt;18),"Junior ",""))</f>
        <v/>
      </c>
      <c r="I2498" s="34" t="str">
        <f>IF(L2498="Nő","",IF(Excel_BuiltIn__FilterDatabase__1[[#This Row],[Kor]]&gt;=18=AND(Excel_BuiltIn__FilterDatabase__1[[#This Row],[Kor]]&lt;=49),"Felnőtt ",""))</f>
        <v/>
      </c>
      <c r="J2498" s="34" t="str">
        <f>IF(L2498="Nő","",IF(Excel_BuiltIn__FilterDatabase__1[[#This Row],[Kor]]&gt;49=AND(Excel_BuiltIn__FilterDatabase__1[[#This Row],[Kor]]&lt;=59),"Senior ",""))</f>
        <v/>
      </c>
      <c r="K2498" s="34" t="str">
        <f>IF(L2498="Nő","",IF(Excel_BuiltIn__FilterDatabase__1[[#This Row],[Kor]]&gt;=60,"Super.s ",""))</f>
        <v xml:space="preserve">Super.s </v>
      </c>
      <c r="L2498" s="34" t="str">
        <f>IF(Excel_BuiltIn__FilterDatabase__1[[#This Row],[Nem]]="Nő","Lady","")</f>
        <v/>
      </c>
    </row>
    <row r="2499" spans="1:12" s="1" customFormat="1" ht="13.8">
      <c r="A2499" s="28">
        <v>7613</v>
      </c>
      <c r="B2499" s="28" t="s">
        <v>2103</v>
      </c>
      <c r="C2499" s="44" t="s">
        <v>2367</v>
      </c>
      <c r="D2499" s="45"/>
      <c r="E2499" s="33" t="str">
        <f>IF(D2499&gt;0,($N$2-Excel_BuiltIn__FilterDatabase__1[[#This Row],[Szül Év.Hó.Nap]])/365.25,"0")</f>
        <v>0</v>
      </c>
      <c r="F2499" s="40"/>
      <c r="G2499" s="34" t="str">
        <f>CONCATENATE(H2499,Excel_BuiltIn__FilterDatabase__1[[#This Row],[Felnőtt]],Excel_BuiltIn__FilterDatabase__1[[#This Row],[Senior]],Excel_BuiltIn__FilterDatabase__1[[#This Row],[Super.s]],L2499)</f>
        <v xml:space="preserve">Super.s </v>
      </c>
      <c r="H2499" s="34" t="str">
        <f>IF(L2499="Nő","",IF(Excel_BuiltIn__FilterDatabase__1[[#This Row],[Kor]]&gt;=1=AND(Excel_BuiltIn__FilterDatabase__1[[#This Row],[Kor]]&lt;18),"Junior ",""))</f>
        <v/>
      </c>
      <c r="I2499" s="34" t="str">
        <f>IF(L2499="Nő","",IF(Excel_BuiltIn__FilterDatabase__1[[#This Row],[Kor]]&gt;=18=AND(Excel_BuiltIn__FilterDatabase__1[[#This Row],[Kor]]&lt;=49),"Felnőtt ",""))</f>
        <v/>
      </c>
      <c r="J2499" s="34" t="str">
        <f>IF(L2499="Nő","",IF(Excel_BuiltIn__FilterDatabase__1[[#This Row],[Kor]]&gt;49=AND(Excel_BuiltIn__FilterDatabase__1[[#This Row],[Kor]]&lt;=59),"Senior ",""))</f>
        <v/>
      </c>
      <c r="K2499" s="34" t="str">
        <f>IF(L2499="Nő","",IF(Excel_BuiltIn__FilterDatabase__1[[#This Row],[Kor]]&gt;=60,"Super.s ",""))</f>
        <v xml:space="preserve">Super.s </v>
      </c>
      <c r="L2499" s="34" t="str">
        <f>IF(Excel_BuiltIn__FilterDatabase__1[[#This Row],[Nem]]="Nő","Lady","")</f>
        <v/>
      </c>
    </row>
    <row r="2500" spans="1:12" s="1" customFormat="1" ht="13.8">
      <c r="A2500" s="28">
        <v>7614</v>
      </c>
      <c r="B2500" s="28" t="s">
        <v>2104</v>
      </c>
      <c r="C2500" s="44" t="s">
        <v>599</v>
      </c>
      <c r="D2500" s="45"/>
      <c r="E2500" s="33" t="str">
        <f>IF(D2500&gt;0,($N$2-Excel_BuiltIn__FilterDatabase__1[[#This Row],[Szül Év.Hó.Nap]])/365.25,"0")</f>
        <v>0</v>
      </c>
      <c r="F2500" s="40"/>
      <c r="G2500" s="34" t="str">
        <f>CONCATENATE(H2500,Excel_BuiltIn__FilterDatabase__1[[#This Row],[Felnőtt]],Excel_BuiltIn__FilterDatabase__1[[#This Row],[Senior]],Excel_BuiltIn__FilterDatabase__1[[#This Row],[Super.s]],L2500)</f>
        <v xml:space="preserve">Super.s </v>
      </c>
      <c r="H2500" s="34" t="str">
        <f>IF(L2500="Nő","",IF(Excel_BuiltIn__FilterDatabase__1[[#This Row],[Kor]]&gt;=1=AND(Excel_BuiltIn__FilterDatabase__1[[#This Row],[Kor]]&lt;18),"Junior ",""))</f>
        <v/>
      </c>
      <c r="I2500" s="34" t="str">
        <f>IF(L2500="Nő","",IF(Excel_BuiltIn__FilterDatabase__1[[#This Row],[Kor]]&gt;=18=AND(Excel_BuiltIn__FilterDatabase__1[[#This Row],[Kor]]&lt;=49),"Felnőtt ",""))</f>
        <v/>
      </c>
      <c r="J2500" s="34" t="str">
        <f>IF(L2500="Nő","",IF(Excel_BuiltIn__FilterDatabase__1[[#This Row],[Kor]]&gt;49=AND(Excel_BuiltIn__FilterDatabase__1[[#This Row],[Kor]]&lt;=59),"Senior ",""))</f>
        <v/>
      </c>
      <c r="K2500" s="34" t="str">
        <f>IF(L2500="Nő","",IF(Excel_BuiltIn__FilterDatabase__1[[#This Row],[Kor]]&gt;=60,"Super.s ",""))</f>
        <v xml:space="preserve">Super.s </v>
      </c>
      <c r="L2500" s="34" t="str">
        <f>IF(Excel_BuiltIn__FilterDatabase__1[[#This Row],[Nem]]="Nő","Lady","")</f>
        <v/>
      </c>
    </row>
    <row r="2501" spans="1:12" s="1" customFormat="1" ht="13.8">
      <c r="A2501" s="28">
        <v>7615</v>
      </c>
      <c r="B2501" s="28" t="s">
        <v>2105</v>
      </c>
      <c r="C2501" s="44" t="s">
        <v>2803</v>
      </c>
      <c r="D2501" s="45"/>
      <c r="E2501" s="33" t="str">
        <f>IF(D2501&gt;0,($N$2-Excel_BuiltIn__FilterDatabase__1[[#This Row],[Szül Év.Hó.Nap]])/365.25,"0")</f>
        <v>0</v>
      </c>
      <c r="F2501" s="40"/>
      <c r="G2501" s="34" t="str">
        <f>CONCATENATE(H2501,Excel_BuiltIn__FilterDatabase__1[[#This Row],[Felnőtt]],Excel_BuiltIn__FilterDatabase__1[[#This Row],[Senior]],Excel_BuiltIn__FilterDatabase__1[[#This Row],[Super.s]],L2501)</f>
        <v xml:space="preserve">Super.s </v>
      </c>
      <c r="H2501" s="34" t="str">
        <f>IF(L2501="Nő","",IF(Excel_BuiltIn__FilterDatabase__1[[#This Row],[Kor]]&gt;=1=AND(Excel_BuiltIn__FilterDatabase__1[[#This Row],[Kor]]&lt;18),"Junior ",""))</f>
        <v/>
      </c>
      <c r="I2501" s="34" t="str">
        <f>IF(L2501="Nő","",IF(Excel_BuiltIn__FilterDatabase__1[[#This Row],[Kor]]&gt;=18=AND(Excel_BuiltIn__FilterDatabase__1[[#This Row],[Kor]]&lt;=49),"Felnőtt ",""))</f>
        <v/>
      </c>
      <c r="J2501" s="34" t="str">
        <f>IF(L2501="Nő","",IF(Excel_BuiltIn__FilterDatabase__1[[#This Row],[Kor]]&gt;49=AND(Excel_BuiltIn__FilterDatabase__1[[#This Row],[Kor]]&lt;=59),"Senior ",""))</f>
        <v/>
      </c>
      <c r="K2501" s="34" t="str">
        <f>IF(L2501="Nő","",IF(Excel_BuiltIn__FilterDatabase__1[[#This Row],[Kor]]&gt;=60,"Super.s ",""))</f>
        <v xml:space="preserve">Super.s </v>
      </c>
      <c r="L2501" s="34" t="str">
        <f>IF(Excel_BuiltIn__FilterDatabase__1[[#This Row],[Nem]]="Nő","Lady","")</f>
        <v/>
      </c>
    </row>
    <row r="2502" spans="1:12" s="1" customFormat="1" ht="13.8">
      <c r="A2502" s="28">
        <v>7617</v>
      </c>
      <c r="B2502" s="28" t="s">
        <v>2106</v>
      </c>
      <c r="C2502" s="44" t="s">
        <v>640</v>
      </c>
      <c r="D2502" s="45"/>
      <c r="E2502" s="33" t="str">
        <f>IF(D2502&gt;0,($N$2-Excel_BuiltIn__FilterDatabase__1[[#This Row],[Szül Év.Hó.Nap]])/365.25,"0")</f>
        <v>0</v>
      </c>
      <c r="F2502" s="40"/>
      <c r="G2502" s="34" t="str">
        <f>CONCATENATE(H2502,Excel_BuiltIn__FilterDatabase__1[[#This Row],[Felnőtt]],Excel_BuiltIn__FilterDatabase__1[[#This Row],[Senior]],Excel_BuiltIn__FilterDatabase__1[[#This Row],[Super.s]],L2502)</f>
        <v xml:space="preserve">Super.s </v>
      </c>
      <c r="H2502" s="34" t="str">
        <f>IF(L2502="Nő","",IF(Excel_BuiltIn__FilterDatabase__1[[#This Row],[Kor]]&gt;=1=AND(Excel_BuiltIn__FilterDatabase__1[[#This Row],[Kor]]&lt;18),"Junior ",""))</f>
        <v/>
      </c>
      <c r="I2502" s="34" t="str">
        <f>IF(L2502="Nő","",IF(Excel_BuiltIn__FilterDatabase__1[[#This Row],[Kor]]&gt;=18=AND(Excel_BuiltIn__FilterDatabase__1[[#This Row],[Kor]]&lt;=49),"Felnőtt ",""))</f>
        <v/>
      </c>
      <c r="J2502" s="34" t="str">
        <f>IF(L2502="Nő","",IF(Excel_BuiltIn__FilterDatabase__1[[#This Row],[Kor]]&gt;49=AND(Excel_BuiltIn__FilterDatabase__1[[#This Row],[Kor]]&lt;=59),"Senior ",""))</f>
        <v/>
      </c>
      <c r="K2502" s="34" t="str">
        <f>IF(L2502="Nő","",IF(Excel_BuiltIn__FilterDatabase__1[[#This Row],[Kor]]&gt;=60,"Super.s ",""))</f>
        <v xml:space="preserve">Super.s </v>
      </c>
      <c r="L2502" s="34" t="str">
        <f>IF(Excel_BuiltIn__FilterDatabase__1[[#This Row],[Nem]]="Nő","Lady","")</f>
        <v/>
      </c>
    </row>
    <row r="2503" spans="1:12" s="1" customFormat="1" ht="13.8">
      <c r="A2503" s="28">
        <v>7622</v>
      </c>
      <c r="B2503" s="28" t="s">
        <v>2107</v>
      </c>
      <c r="C2503" s="44" t="s">
        <v>780</v>
      </c>
      <c r="D2503" s="45"/>
      <c r="E2503" s="33" t="str">
        <f>IF(D2503&gt;0,($N$2-Excel_BuiltIn__FilterDatabase__1[[#This Row],[Szül Év.Hó.Nap]])/365.25,"0")</f>
        <v>0</v>
      </c>
      <c r="F2503" s="40"/>
      <c r="G2503" s="34" t="str">
        <f>CONCATENATE(H2503,Excel_BuiltIn__FilterDatabase__1[[#This Row],[Felnőtt]],Excel_BuiltIn__FilterDatabase__1[[#This Row],[Senior]],Excel_BuiltIn__FilterDatabase__1[[#This Row],[Super.s]],L2503)</f>
        <v xml:space="preserve">Super.s </v>
      </c>
      <c r="H2503" s="34" t="str">
        <f>IF(L2503="Nő","",IF(Excel_BuiltIn__FilterDatabase__1[[#This Row],[Kor]]&gt;=1=AND(Excel_BuiltIn__FilterDatabase__1[[#This Row],[Kor]]&lt;18),"Junior ",""))</f>
        <v/>
      </c>
      <c r="I2503" s="34" t="str">
        <f>IF(L2503="Nő","",IF(Excel_BuiltIn__FilterDatabase__1[[#This Row],[Kor]]&gt;=18=AND(Excel_BuiltIn__FilterDatabase__1[[#This Row],[Kor]]&lt;=49),"Felnőtt ",""))</f>
        <v/>
      </c>
      <c r="J2503" s="34" t="str">
        <f>IF(L2503="Nő","",IF(Excel_BuiltIn__FilterDatabase__1[[#This Row],[Kor]]&gt;49=AND(Excel_BuiltIn__FilterDatabase__1[[#This Row],[Kor]]&lt;=59),"Senior ",""))</f>
        <v/>
      </c>
      <c r="K2503" s="34" t="str">
        <f>IF(L2503="Nő","",IF(Excel_BuiltIn__FilterDatabase__1[[#This Row],[Kor]]&gt;=60,"Super.s ",""))</f>
        <v xml:space="preserve">Super.s </v>
      </c>
      <c r="L2503" s="34" t="str">
        <f>IF(Excel_BuiltIn__FilterDatabase__1[[#This Row],[Nem]]="Nő","Lady","")</f>
        <v/>
      </c>
    </row>
    <row r="2504" spans="1:12" s="1" customFormat="1" ht="27.6">
      <c r="A2504" s="28">
        <v>7623</v>
      </c>
      <c r="B2504" s="28" t="s">
        <v>2804</v>
      </c>
      <c r="C2504" s="44" t="s">
        <v>969</v>
      </c>
      <c r="D2504" s="45"/>
      <c r="E2504" s="33" t="str">
        <f>IF(D2504&gt;0,($N$2-Excel_BuiltIn__FilterDatabase__1[[#This Row],[Szül Év.Hó.Nap]])/365.25,"0")</f>
        <v>0</v>
      </c>
      <c r="F2504" s="40"/>
      <c r="G2504" s="34" t="str">
        <f>CONCATENATE(H2504,Excel_BuiltIn__FilterDatabase__1[[#This Row],[Felnőtt]],Excel_BuiltIn__FilterDatabase__1[[#This Row],[Senior]],Excel_BuiltIn__FilterDatabase__1[[#This Row],[Super.s]],L2504)</f>
        <v xml:space="preserve">Super.s </v>
      </c>
      <c r="H2504" s="34" t="str">
        <f>IF(L2504="Nő","",IF(Excel_BuiltIn__FilterDatabase__1[[#This Row],[Kor]]&gt;=1=AND(Excel_BuiltIn__FilterDatabase__1[[#This Row],[Kor]]&lt;18),"Junior ",""))</f>
        <v/>
      </c>
      <c r="I2504" s="34" t="str">
        <f>IF(L2504="Nő","",IF(Excel_BuiltIn__FilterDatabase__1[[#This Row],[Kor]]&gt;=18=AND(Excel_BuiltIn__FilterDatabase__1[[#This Row],[Kor]]&lt;=49),"Felnőtt ",""))</f>
        <v/>
      </c>
      <c r="J2504" s="34" t="str">
        <f>IF(L2504="Nő","",IF(Excel_BuiltIn__FilterDatabase__1[[#This Row],[Kor]]&gt;49=AND(Excel_BuiltIn__FilterDatabase__1[[#This Row],[Kor]]&lt;=59),"Senior ",""))</f>
        <v/>
      </c>
      <c r="K2504" s="34" t="str">
        <f>IF(L2504="Nő","",IF(Excel_BuiltIn__FilterDatabase__1[[#This Row],[Kor]]&gt;=60,"Super.s ",""))</f>
        <v xml:space="preserve">Super.s </v>
      </c>
      <c r="L2504" s="34" t="str">
        <f>IF(Excel_BuiltIn__FilterDatabase__1[[#This Row],[Nem]]="Nő","Lady","")</f>
        <v/>
      </c>
    </row>
    <row r="2505" spans="1:12" s="1" customFormat="1" ht="27.6">
      <c r="A2505" s="28">
        <v>7625</v>
      </c>
      <c r="B2505" s="28" t="s">
        <v>2108</v>
      </c>
      <c r="C2505" s="44" t="s">
        <v>1522</v>
      </c>
      <c r="D2505" s="45"/>
      <c r="E2505" s="33" t="str">
        <f>IF(D2505&gt;0,($N$2-Excel_BuiltIn__FilterDatabase__1[[#This Row],[Szül Év.Hó.Nap]])/365.25,"0")</f>
        <v>0</v>
      </c>
      <c r="F2505" s="40"/>
      <c r="G2505" s="34" t="str">
        <f>CONCATENATE(H2505,Excel_BuiltIn__FilterDatabase__1[[#This Row],[Felnőtt]],Excel_BuiltIn__FilterDatabase__1[[#This Row],[Senior]],Excel_BuiltIn__FilterDatabase__1[[#This Row],[Super.s]],L2505)</f>
        <v xml:space="preserve">Super.s </v>
      </c>
      <c r="H2505" s="34" t="str">
        <f>IF(L2505="Nő","",IF(Excel_BuiltIn__FilterDatabase__1[[#This Row],[Kor]]&gt;=1=AND(Excel_BuiltIn__FilterDatabase__1[[#This Row],[Kor]]&lt;18),"Junior ",""))</f>
        <v/>
      </c>
      <c r="I2505" s="34" t="str">
        <f>IF(L2505="Nő","",IF(Excel_BuiltIn__FilterDatabase__1[[#This Row],[Kor]]&gt;=18=AND(Excel_BuiltIn__FilterDatabase__1[[#This Row],[Kor]]&lt;=49),"Felnőtt ",""))</f>
        <v/>
      </c>
      <c r="J2505" s="34" t="str">
        <f>IF(L2505="Nő","",IF(Excel_BuiltIn__FilterDatabase__1[[#This Row],[Kor]]&gt;49=AND(Excel_BuiltIn__FilterDatabase__1[[#This Row],[Kor]]&lt;=59),"Senior ",""))</f>
        <v/>
      </c>
      <c r="K2505" s="34" t="str">
        <f>IF(L2505="Nő","",IF(Excel_BuiltIn__FilterDatabase__1[[#This Row],[Kor]]&gt;=60,"Super.s ",""))</f>
        <v xml:space="preserve">Super.s </v>
      </c>
      <c r="L2505" s="34" t="str">
        <f>IF(Excel_BuiltIn__FilterDatabase__1[[#This Row],[Nem]]="Nő","Lady","")</f>
        <v/>
      </c>
    </row>
    <row r="2506" spans="1:12" s="1" customFormat="1" ht="13.8">
      <c r="A2506" s="28">
        <v>7626</v>
      </c>
      <c r="B2506" s="28" t="s">
        <v>2805</v>
      </c>
      <c r="C2506" s="44" t="s">
        <v>87</v>
      </c>
      <c r="D2506" s="45"/>
      <c r="E2506" s="33" t="str">
        <f>IF(D2506&gt;0,($N$2-Excel_BuiltIn__FilterDatabase__1[[#This Row],[Szül Év.Hó.Nap]])/365.25,"0")</f>
        <v>0</v>
      </c>
      <c r="F2506" s="40"/>
      <c r="G2506" s="34" t="str">
        <f>CONCATENATE(H2506,Excel_BuiltIn__FilterDatabase__1[[#This Row],[Felnőtt]],Excel_BuiltIn__FilterDatabase__1[[#This Row],[Senior]],Excel_BuiltIn__FilterDatabase__1[[#This Row],[Super.s]],L2506)</f>
        <v xml:space="preserve">Super.s </v>
      </c>
      <c r="H2506" s="34" t="str">
        <f>IF(L2506="Nő","",IF(Excel_BuiltIn__FilterDatabase__1[[#This Row],[Kor]]&gt;=1=AND(Excel_BuiltIn__FilterDatabase__1[[#This Row],[Kor]]&lt;18),"Junior ",""))</f>
        <v/>
      </c>
      <c r="I2506" s="34" t="str">
        <f>IF(L2506="Nő","",IF(Excel_BuiltIn__FilterDatabase__1[[#This Row],[Kor]]&gt;=18=AND(Excel_BuiltIn__FilterDatabase__1[[#This Row],[Kor]]&lt;=49),"Felnőtt ",""))</f>
        <v/>
      </c>
      <c r="J2506" s="34" t="str">
        <f>IF(L2506="Nő","",IF(Excel_BuiltIn__FilterDatabase__1[[#This Row],[Kor]]&gt;49=AND(Excel_BuiltIn__FilterDatabase__1[[#This Row],[Kor]]&lt;=59),"Senior ",""))</f>
        <v/>
      </c>
      <c r="K2506" s="34" t="str">
        <f>IF(L2506="Nő","",IF(Excel_BuiltIn__FilterDatabase__1[[#This Row],[Kor]]&gt;=60,"Super.s ",""))</f>
        <v xml:space="preserve">Super.s </v>
      </c>
      <c r="L2506" s="34" t="str">
        <f>IF(Excel_BuiltIn__FilterDatabase__1[[#This Row],[Nem]]="Nő","Lady","")</f>
        <v/>
      </c>
    </row>
    <row r="2507" spans="1:12" s="1" customFormat="1" ht="13.8">
      <c r="A2507" s="28">
        <v>7630</v>
      </c>
      <c r="B2507" s="28" t="s">
        <v>2109</v>
      </c>
      <c r="C2507" s="44" t="s">
        <v>2364</v>
      </c>
      <c r="D2507" s="45"/>
      <c r="E2507" s="33" t="str">
        <f>IF(D2507&gt;0,($N$2-Excel_BuiltIn__FilterDatabase__1[[#This Row],[Szül Év.Hó.Nap]])/365.25,"0")</f>
        <v>0</v>
      </c>
      <c r="F2507" s="40"/>
      <c r="G2507" s="34" t="str">
        <f>CONCATENATE(H2507,Excel_BuiltIn__FilterDatabase__1[[#This Row],[Felnőtt]],Excel_BuiltIn__FilterDatabase__1[[#This Row],[Senior]],Excel_BuiltIn__FilterDatabase__1[[#This Row],[Super.s]],L2507)</f>
        <v xml:space="preserve">Super.s </v>
      </c>
      <c r="H2507" s="34" t="str">
        <f>IF(L2507="Nő","",IF(Excel_BuiltIn__FilterDatabase__1[[#This Row],[Kor]]&gt;=1=AND(Excel_BuiltIn__FilterDatabase__1[[#This Row],[Kor]]&lt;18),"Junior ",""))</f>
        <v/>
      </c>
      <c r="I2507" s="34" t="str">
        <f>IF(L2507="Nő","",IF(Excel_BuiltIn__FilterDatabase__1[[#This Row],[Kor]]&gt;=18=AND(Excel_BuiltIn__FilterDatabase__1[[#This Row],[Kor]]&lt;=49),"Felnőtt ",""))</f>
        <v/>
      </c>
      <c r="J2507" s="34" t="str">
        <f>IF(L2507="Nő","",IF(Excel_BuiltIn__FilterDatabase__1[[#This Row],[Kor]]&gt;49=AND(Excel_BuiltIn__FilterDatabase__1[[#This Row],[Kor]]&lt;=59),"Senior ",""))</f>
        <v/>
      </c>
      <c r="K2507" s="34" t="str">
        <f>IF(L2507="Nő","",IF(Excel_BuiltIn__FilterDatabase__1[[#This Row],[Kor]]&gt;=60,"Super.s ",""))</f>
        <v xml:space="preserve">Super.s </v>
      </c>
      <c r="L2507" s="34" t="str">
        <f>IF(Excel_BuiltIn__FilterDatabase__1[[#This Row],[Nem]]="Nő","Lady","")</f>
        <v/>
      </c>
    </row>
    <row r="2508" spans="1:12" s="1" customFormat="1" ht="13.8">
      <c r="A2508" s="28">
        <v>7631</v>
      </c>
      <c r="B2508" s="28" t="s">
        <v>2806</v>
      </c>
      <c r="C2508" s="44" t="s">
        <v>2364</v>
      </c>
      <c r="D2508" s="45"/>
      <c r="E2508" s="33" t="str">
        <f>IF(D2508&gt;0,($N$2-Excel_BuiltIn__FilterDatabase__1[[#This Row],[Szül Év.Hó.Nap]])/365.25,"0")</f>
        <v>0</v>
      </c>
      <c r="F2508" s="40"/>
      <c r="G2508" s="34" t="str">
        <f>CONCATENATE(H2508,Excel_BuiltIn__FilterDatabase__1[[#This Row],[Felnőtt]],Excel_BuiltIn__FilterDatabase__1[[#This Row],[Senior]],Excel_BuiltIn__FilterDatabase__1[[#This Row],[Super.s]],L2508)</f>
        <v xml:space="preserve">Super.s </v>
      </c>
      <c r="H2508" s="34" t="str">
        <f>IF(L2508="Nő","",IF(Excel_BuiltIn__FilterDatabase__1[[#This Row],[Kor]]&gt;=1=AND(Excel_BuiltIn__FilterDatabase__1[[#This Row],[Kor]]&lt;18),"Junior ",""))</f>
        <v/>
      </c>
      <c r="I2508" s="34" t="str">
        <f>IF(L2508="Nő","",IF(Excel_BuiltIn__FilterDatabase__1[[#This Row],[Kor]]&gt;=18=AND(Excel_BuiltIn__FilterDatabase__1[[#This Row],[Kor]]&lt;=49),"Felnőtt ",""))</f>
        <v/>
      </c>
      <c r="J2508" s="34" t="str">
        <f>IF(L2508="Nő","",IF(Excel_BuiltIn__FilterDatabase__1[[#This Row],[Kor]]&gt;49=AND(Excel_BuiltIn__FilterDatabase__1[[#This Row],[Kor]]&lt;=59),"Senior ",""))</f>
        <v/>
      </c>
      <c r="K2508" s="34" t="str">
        <f>IF(L2508="Nő","",IF(Excel_BuiltIn__FilterDatabase__1[[#This Row],[Kor]]&gt;=60,"Super.s ",""))</f>
        <v xml:space="preserve">Super.s </v>
      </c>
      <c r="L2508" s="34" t="str">
        <f>IF(Excel_BuiltIn__FilterDatabase__1[[#This Row],[Nem]]="Nő","Lady","")</f>
        <v/>
      </c>
    </row>
    <row r="2509" spans="1:12" s="1" customFormat="1" ht="21">
      <c r="A2509" s="28">
        <v>7632</v>
      </c>
      <c r="B2509" s="28" t="s">
        <v>2110</v>
      </c>
      <c r="C2509" s="44" t="s">
        <v>1615</v>
      </c>
      <c r="D2509" s="45"/>
      <c r="E2509" s="33" t="str">
        <f>IF(D2509&gt;0,($N$2-Excel_BuiltIn__FilterDatabase__1[[#This Row],[Szül Év.Hó.Nap]])/365.25,"0")</f>
        <v>0</v>
      </c>
      <c r="F2509" s="40"/>
      <c r="G2509" s="34" t="str">
        <f>CONCATENATE(H2509,Excel_BuiltIn__FilterDatabase__1[[#This Row],[Felnőtt]],Excel_BuiltIn__FilterDatabase__1[[#This Row],[Senior]],Excel_BuiltIn__FilterDatabase__1[[#This Row],[Super.s]],L2509)</f>
        <v xml:space="preserve">Super.s </v>
      </c>
      <c r="H2509" s="34" t="str">
        <f>IF(L2509="Nő","",IF(Excel_BuiltIn__FilterDatabase__1[[#This Row],[Kor]]&gt;=1=AND(Excel_BuiltIn__FilterDatabase__1[[#This Row],[Kor]]&lt;18),"Junior ",""))</f>
        <v/>
      </c>
      <c r="I2509" s="34" t="str">
        <f>IF(L2509="Nő","",IF(Excel_BuiltIn__FilterDatabase__1[[#This Row],[Kor]]&gt;=18=AND(Excel_BuiltIn__FilterDatabase__1[[#This Row],[Kor]]&lt;=49),"Felnőtt ",""))</f>
        <v/>
      </c>
      <c r="J2509" s="34" t="str">
        <f>IF(L2509="Nő","",IF(Excel_BuiltIn__FilterDatabase__1[[#This Row],[Kor]]&gt;49=AND(Excel_BuiltIn__FilterDatabase__1[[#This Row],[Kor]]&lt;=59),"Senior ",""))</f>
        <v/>
      </c>
      <c r="K2509" s="34" t="str">
        <f>IF(L2509="Nő","",IF(Excel_BuiltIn__FilterDatabase__1[[#This Row],[Kor]]&gt;=60,"Super.s ",""))</f>
        <v xml:space="preserve">Super.s </v>
      </c>
      <c r="L2509" s="34" t="str">
        <f>IF(Excel_BuiltIn__FilterDatabase__1[[#This Row],[Nem]]="Nő","Lady","")</f>
        <v/>
      </c>
    </row>
    <row r="2510" spans="1:12" s="1" customFormat="1" ht="21">
      <c r="A2510" s="28">
        <v>7634</v>
      </c>
      <c r="B2510" s="28" t="s">
        <v>2111</v>
      </c>
      <c r="C2510" s="44" t="s">
        <v>977</v>
      </c>
      <c r="D2510" s="45"/>
      <c r="E2510" s="33" t="str">
        <f>IF(D2510&gt;0,($N$2-Excel_BuiltIn__FilterDatabase__1[[#This Row],[Szül Év.Hó.Nap]])/365.25,"0")</f>
        <v>0</v>
      </c>
      <c r="F2510" s="40"/>
      <c r="G2510" s="34" t="str">
        <f>CONCATENATE(H2510,Excel_BuiltIn__FilterDatabase__1[[#This Row],[Felnőtt]],Excel_BuiltIn__FilterDatabase__1[[#This Row],[Senior]],Excel_BuiltIn__FilterDatabase__1[[#This Row],[Super.s]],L2510)</f>
        <v xml:space="preserve">Super.s </v>
      </c>
      <c r="H2510" s="34" t="str">
        <f>IF(L2510="Nő","",IF(Excel_BuiltIn__FilterDatabase__1[[#This Row],[Kor]]&gt;=1=AND(Excel_BuiltIn__FilterDatabase__1[[#This Row],[Kor]]&lt;18),"Junior ",""))</f>
        <v/>
      </c>
      <c r="I2510" s="34" t="str">
        <f>IF(L2510="Nő","",IF(Excel_BuiltIn__FilterDatabase__1[[#This Row],[Kor]]&gt;=18=AND(Excel_BuiltIn__FilterDatabase__1[[#This Row],[Kor]]&lt;=49),"Felnőtt ",""))</f>
        <v/>
      </c>
      <c r="J2510" s="34" t="str">
        <f>IF(L2510="Nő","",IF(Excel_BuiltIn__FilterDatabase__1[[#This Row],[Kor]]&gt;49=AND(Excel_BuiltIn__FilterDatabase__1[[#This Row],[Kor]]&lt;=59),"Senior ",""))</f>
        <v/>
      </c>
      <c r="K2510" s="34" t="str">
        <f>IF(L2510="Nő","",IF(Excel_BuiltIn__FilterDatabase__1[[#This Row],[Kor]]&gt;=60,"Super.s ",""))</f>
        <v xml:space="preserve">Super.s </v>
      </c>
      <c r="L2510" s="34" t="str">
        <f>IF(Excel_BuiltIn__FilterDatabase__1[[#This Row],[Nem]]="Nő","Lady","")</f>
        <v/>
      </c>
    </row>
    <row r="2511" spans="1:12" s="1" customFormat="1" ht="13.8">
      <c r="A2511" s="28">
        <v>7635</v>
      </c>
      <c r="B2511" s="28" t="s">
        <v>2112</v>
      </c>
      <c r="C2511" s="44" t="s">
        <v>2803</v>
      </c>
      <c r="D2511" s="45"/>
      <c r="E2511" s="33" t="str">
        <f>IF(D2511&gt;0,($N$2-Excel_BuiltIn__FilterDatabase__1[[#This Row],[Szül Év.Hó.Nap]])/365.25,"0")</f>
        <v>0</v>
      </c>
      <c r="F2511" s="40"/>
      <c r="G2511" s="34" t="str">
        <f>CONCATENATE(H2511,Excel_BuiltIn__FilterDatabase__1[[#This Row],[Felnőtt]],Excel_BuiltIn__FilterDatabase__1[[#This Row],[Senior]],Excel_BuiltIn__FilterDatabase__1[[#This Row],[Super.s]],L2511)</f>
        <v xml:space="preserve">Super.s </v>
      </c>
      <c r="H2511" s="34" t="str">
        <f>IF(L2511="Nő","",IF(Excel_BuiltIn__FilterDatabase__1[[#This Row],[Kor]]&gt;=1=AND(Excel_BuiltIn__FilterDatabase__1[[#This Row],[Kor]]&lt;18),"Junior ",""))</f>
        <v/>
      </c>
      <c r="I2511" s="34" t="str">
        <f>IF(L2511="Nő","",IF(Excel_BuiltIn__FilterDatabase__1[[#This Row],[Kor]]&gt;=18=AND(Excel_BuiltIn__FilterDatabase__1[[#This Row],[Kor]]&lt;=49),"Felnőtt ",""))</f>
        <v/>
      </c>
      <c r="J2511" s="34" t="str">
        <f>IF(L2511="Nő","",IF(Excel_BuiltIn__FilterDatabase__1[[#This Row],[Kor]]&gt;49=AND(Excel_BuiltIn__FilterDatabase__1[[#This Row],[Kor]]&lt;=59),"Senior ",""))</f>
        <v/>
      </c>
      <c r="K2511" s="34" t="str">
        <f>IF(L2511="Nő","",IF(Excel_BuiltIn__FilterDatabase__1[[#This Row],[Kor]]&gt;=60,"Super.s ",""))</f>
        <v xml:space="preserve">Super.s </v>
      </c>
      <c r="L2511" s="34" t="str">
        <f>IF(Excel_BuiltIn__FilterDatabase__1[[#This Row],[Nem]]="Nő","Lady","")</f>
        <v/>
      </c>
    </row>
    <row r="2512" spans="1:12" s="1" customFormat="1" ht="13.8">
      <c r="A2512" s="28">
        <v>7637</v>
      </c>
      <c r="B2512" s="28" t="s">
        <v>2113</v>
      </c>
      <c r="C2512" s="44" t="s">
        <v>589</v>
      </c>
      <c r="D2512" s="45"/>
      <c r="E2512" s="33" t="str">
        <f>IF(D2512&gt;0,($N$2-Excel_BuiltIn__FilterDatabase__1[[#This Row],[Szül Év.Hó.Nap]])/365.25,"0")</f>
        <v>0</v>
      </c>
      <c r="F2512" s="40"/>
      <c r="G2512" s="34" t="str">
        <f>CONCATENATE(H2512,Excel_BuiltIn__FilterDatabase__1[[#This Row],[Felnőtt]],Excel_BuiltIn__FilterDatabase__1[[#This Row],[Senior]],Excel_BuiltIn__FilterDatabase__1[[#This Row],[Super.s]],L2512)</f>
        <v xml:space="preserve">Super.s </v>
      </c>
      <c r="H2512" s="34" t="str">
        <f>IF(L2512="Nő","",IF(Excel_BuiltIn__FilterDatabase__1[[#This Row],[Kor]]&gt;=1=AND(Excel_BuiltIn__FilterDatabase__1[[#This Row],[Kor]]&lt;18),"Junior ",""))</f>
        <v/>
      </c>
      <c r="I2512" s="34" t="str">
        <f>IF(L2512="Nő","",IF(Excel_BuiltIn__FilterDatabase__1[[#This Row],[Kor]]&gt;=18=AND(Excel_BuiltIn__FilterDatabase__1[[#This Row],[Kor]]&lt;=49),"Felnőtt ",""))</f>
        <v/>
      </c>
      <c r="J2512" s="34" t="str">
        <f>IF(L2512="Nő","",IF(Excel_BuiltIn__FilterDatabase__1[[#This Row],[Kor]]&gt;49=AND(Excel_BuiltIn__FilterDatabase__1[[#This Row],[Kor]]&lt;=59),"Senior ",""))</f>
        <v/>
      </c>
      <c r="K2512" s="34" t="str">
        <f>IF(L2512="Nő","",IF(Excel_BuiltIn__FilterDatabase__1[[#This Row],[Kor]]&gt;=60,"Super.s ",""))</f>
        <v xml:space="preserve">Super.s </v>
      </c>
      <c r="L2512" s="34" t="str">
        <f>IF(Excel_BuiltIn__FilterDatabase__1[[#This Row],[Nem]]="Nő","Lady","")</f>
        <v/>
      </c>
    </row>
    <row r="2513" spans="1:12" s="1" customFormat="1" ht="13.8">
      <c r="A2513" s="28">
        <v>7640</v>
      </c>
      <c r="B2513" s="28" t="s">
        <v>176</v>
      </c>
      <c r="C2513" s="44" t="s">
        <v>959</v>
      </c>
      <c r="D2513" s="45"/>
      <c r="E2513" s="33" t="str">
        <f>IF(D2513&gt;0,($N$2-Excel_BuiltIn__FilterDatabase__1[[#This Row],[Szül Év.Hó.Nap]])/365.25,"0")</f>
        <v>0</v>
      </c>
      <c r="F2513" s="40"/>
      <c r="G2513" s="34" t="str">
        <f>CONCATENATE(H2513,Excel_BuiltIn__FilterDatabase__1[[#This Row],[Felnőtt]],Excel_BuiltIn__FilterDatabase__1[[#This Row],[Senior]],Excel_BuiltIn__FilterDatabase__1[[#This Row],[Super.s]],L2513)</f>
        <v xml:space="preserve">Super.s </v>
      </c>
      <c r="H2513" s="34" t="str">
        <f>IF(L2513="Nő","",IF(Excel_BuiltIn__FilterDatabase__1[[#This Row],[Kor]]&gt;=1=AND(Excel_BuiltIn__FilterDatabase__1[[#This Row],[Kor]]&lt;18),"Junior ",""))</f>
        <v/>
      </c>
      <c r="I2513" s="34" t="str">
        <f>IF(L2513="Nő","",IF(Excel_BuiltIn__FilterDatabase__1[[#This Row],[Kor]]&gt;=18=AND(Excel_BuiltIn__FilterDatabase__1[[#This Row],[Kor]]&lt;=49),"Felnőtt ",""))</f>
        <v/>
      </c>
      <c r="J2513" s="34" t="str">
        <f>IF(L2513="Nő","",IF(Excel_BuiltIn__FilterDatabase__1[[#This Row],[Kor]]&gt;49=AND(Excel_BuiltIn__FilterDatabase__1[[#This Row],[Kor]]&lt;=59),"Senior ",""))</f>
        <v/>
      </c>
      <c r="K2513" s="34" t="str">
        <f>IF(L2513="Nő","",IF(Excel_BuiltIn__FilterDatabase__1[[#This Row],[Kor]]&gt;=60,"Super.s ",""))</f>
        <v xml:space="preserve">Super.s </v>
      </c>
      <c r="L2513" s="34" t="str">
        <f>IF(Excel_BuiltIn__FilterDatabase__1[[#This Row],[Nem]]="Nő","Lady","")</f>
        <v/>
      </c>
    </row>
    <row r="2514" spans="1:12" s="1" customFormat="1" ht="27.6">
      <c r="A2514" s="28">
        <v>7644</v>
      </c>
      <c r="B2514" s="28" t="s">
        <v>2224</v>
      </c>
      <c r="C2514" s="44" t="s">
        <v>968</v>
      </c>
      <c r="D2514" s="45"/>
      <c r="E2514" s="33" t="str">
        <f>IF(D2514&gt;0,($N$2-Excel_BuiltIn__FilterDatabase__1[[#This Row],[Szül Év.Hó.Nap]])/365.25,"0")</f>
        <v>0</v>
      </c>
      <c r="F2514" s="40"/>
      <c r="G2514" s="34" t="str">
        <f>CONCATENATE(H2514,Excel_BuiltIn__FilterDatabase__1[[#This Row],[Felnőtt]],Excel_BuiltIn__FilterDatabase__1[[#This Row],[Senior]],Excel_BuiltIn__FilterDatabase__1[[#This Row],[Super.s]],L2514)</f>
        <v xml:space="preserve">Super.s </v>
      </c>
      <c r="H2514" s="34" t="str">
        <f>IF(L2514="Nő","",IF(Excel_BuiltIn__FilterDatabase__1[[#This Row],[Kor]]&gt;=1=AND(Excel_BuiltIn__FilterDatabase__1[[#This Row],[Kor]]&lt;18),"Junior ",""))</f>
        <v/>
      </c>
      <c r="I2514" s="34" t="str">
        <f>IF(L2514="Nő","",IF(Excel_BuiltIn__FilterDatabase__1[[#This Row],[Kor]]&gt;=18=AND(Excel_BuiltIn__FilterDatabase__1[[#This Row],[Kor]]&lt;=49),"Felnőtt ",""))</f>
        <v/>
      </c>
      <c r="J2514" s="34" t="str">
        <f>IF(L2514="Nő","",IF(Excel_BuiltIn__FilterDatabase__1[[#This Row],[Kor]]&gt;49=AND(Excel_BuiltIn__FilterDatabase__1[[#This Row],[Kor]]&lt;=59),"Senior ",""))</f>
        <v/>
      </c>
      <c r="K2514" s="34" t="str">
        <f>IF(L2514="Nő","",IF(Excel_BuiltIn__FilterDatabase__1[[#This Row],[Kor]]&gt;=60,"Super.s ",""))</f>
        <v xml:space="preserve">Super.s </v>
      </c>
      <c r="L2514" s="34" t="str">
        <f>IF(Excel_BuiltIn__FilterDatabase__1[[#This Row],[Nem]]="Nő","Lady","")</f>
        <v/>
      </c>
    </row>
    <row r="2515" spans="1:12" s="1" customFormat="1" ht="13.8">
      <c r="A2515" s="28">
        <v>7645</v>
      </c>
      <c r="B2515" s="28" t="s">
        <v>2114</v>
      </c>
      <c r="C2515" s="44" t="s">
        <v>451</v>
      </c>
      <c r="D2515" s="45"/>
      <c r="E2515" s="33" t="str">
        <f>IF(D2515&gt;0,($N$2-Excel_BuiltIn__FilterDatabase__1[[#This Row],[Szül Év.Hó.Nap]])/365.25,"0")</f>
        <v>0</v>
      </c>
      <c r="F2515" s="40"/>
      <c r="G2515" s="34" t="str">
        <f>CONCATENATE(H2515,Excel_BuiltIn__FilterDatabase__1[[#This Row],[Felnőtt]],Excel_BuiltIn__FilterDatabase__1[[#This Row],[Senior]],Excel_BuiltIn__FilterDatabase__1[[#This Row],[Super.s]],L2515)</f>
        <v xml:space="preserve">Super.s </v>
      </c>
      <c r="H2515" s="34" t="str">
        <f>IF(L2515="Nő","",IF(Excel_BuiltIn__FilterDatabase__1[[#This Row],[Kor]]&gt;=1=AND(Excel_BuiltIn__FilterDatabase__1[[#This Row],[Kor]]&lt;18),"Junior ",""))</f>
        <v/>
      </c>
      <c r="I2515" s="34" t="str">
        <f>IF(L2515="Nő","",IF(Excel_BuiltIn__FilterDatabase__1[[#This Row],[Kor]]&gt;=18=AND(Excel_BuiltIn__FilterDatabase__1[[#This Row],[Kor]]&lt;=49),"Felnőtt ",""))</f>
        <v/>
      </c>
      <c r="J2515" s="34" t="str">
        <f>IF(L2515="Nő","",IF(Excel_BuiltIn__FilterDatabase__1[[#This Row],[Kor]]&gt;49=AND(Excel_BuiltIn__FilterDatabase__1[[#This Row],[Kor]]&lt;=59),"Senior ",""))</f>
        <v/>
      </c>
      <c r="K2515" s="34" t="str">
        <f>IF(L2515="Nő","",IF(Excel_BuiltIn__FilterDatabase__1[[#This Row],[Kor]]&gt;=60,"Super.s ",""))</f>
        <v xml:space="preserve">Super.s </v>
      </c>
      <c r="L2515" s="34" t="str">
        <f>IF(Excel_BuiltIn__FilterDatabase__1[[#This Row],[Nem]]="Nő","Lady","")</f>
        <v/>
      </c>
    </row>
    <row r="2516" spans="1:12" s="1" customFormat="1" ht="13.8">
      <c r="A2516" s="28">
        <v>7656</v>
      </c>
      <c r="B2516" s="28" t="s">
        <v>2115</v>
      </c>
      <c r="C2516" s="44" t="s">
        <v>1529</v>
      </c>
      <c r="D2516" s="45"/>
      <c r="E2516" s="33" t="str">
        <f>IF(D2516&gt;0,($N$2-Excel_BuiltIn__FilterDatabase__1[[#This Row],[Szül Év.Hó.Nap]])/365.25,"0")</f>
        <v>0</v>
      </c>
      <c r="F2516" s="40"/>
      <c r="G2516" s="34" t="str">
        <f>CONCATENATE(H2516,Excel_BuiltIn__FilterDatabase__1[[#This Row],[Felnőtt]],Excel_BuiltIn__FilterDatabase__1[[#This Row],[Senior]],Excel_BuiltIn__FilterDatabase__1[[#This Row],[Super.s]],L2516)</f>
        <v xml:space="preserve">Super.s </v>
      </c>
      <c r="H2516" s="34" t="str">
        <f>IF(L2516="Nő","",IF(Excel_BuiltIn__FilterDatabase__1[[#This Row],[Kor]]&gt;=1=AND(Excel_BuiltIn__FilterDatabase__1[[#This Row],[Kor]]&lt;18),"Junior ",""))</f>
        <v/>
      </c>
      <c r="I2516" s="34" t="str">
        <f>IF(L2516="Nő","",IF(Excel_BuiltIn__FilterDatabase__1[[#This Row],[Kor]]&gt;=18=AND(Excel_BuiltIn__FilterDatabase__1[[#This Row],[Kor]]&lt;=49),"Felnőtt ",""))</f>
        <v/>
      </c>
      <c r="J2516" s="34" t="str">
        <f>IF(L2516="Nő","",IF(Excel_BuiltIn__FilterDatabase__1[[#This Row],[Kor]]&gt;49=AND(Excel_BuiltIn__FilterDatabase__1[[#This Row],[Kor]]&lt;=59),"Senior ",""))</f>
        <v/>
      </c>
      <c r="K2516" s="34" t="str">
        <f>IF(L2516="Nő","",IF(Excel_BuiltIn__FilterDatabase__1[[#This Row],[Kor]]&gt;=60,"Super.s ",""))</f>
        <v xml:space="preserve">Super.s </v>
      </c>
      <c r="L2516" s="34" t="str">
        <f>IF(Excel_BuiltIn__FilterDatabase__1[[#This Row],[Nem]]="Nő","Lady","")</f>
        <v/>
      </c>
    </row>
    <row r="2517" spans="1:12" s="1" customFormat="1" ht="13.8">
      <c r="A2517" s="28">
        <v>7657</v>
      </c>
      <c r="B2517" s="28" t="s">
        <v>2116</v>
      </c>
      <c r="C2517" s="44" t="s">
        <v>1520</v>
      </c>
      <c r="D2517" s="45"/>
      <c r="E2517" s="33" t="str">
        <f>IF(D2517&gt;0,($N$2-Excel_BuiltIn__FilterDatabase__1[[#This Row],[Szül Év.Hó.Nap]])/365.25,"0")</f>
        <v>0</v>
      </c>
      <c r="F2517" s="40"/>
      <c r="G2517" s="34" t="str">
        <f>CONCATENATE(H2517,Excel_BuiltIn__FilterDatabase__1[[#This Row],[Felnőtt]],Excel_BuiltIn__FilterDatabase__1[[#This Row],[Senior]],Excel_BuiltIn__FilterDatabase__1[[#This Row],[Super.s]],L2517)</f>
        <v xml:space="preserve">Super.s </v>
      </c>
      <c r="H2517" s="34" t="str">
        <f>IF(L2517="Nő","",IF(Excel_BuiltIn__FilterDatabase__1[[#This Row],[Kor]]&gt;=1=AND(Excel_BuiltIn__FilterDatabase__1[[#This Row],[Kor]]&lt;18),"Junior ",""))</f>
        <v/>
      </c>
      <c r="I2517" s="34" t="str">
        <f>IF(L2517="Nő","",IF(Excel_BuiltIn__FilterDatabase__1[[#This Row],[Kor]]&gt;=18=AND(Excel_BuiltIn__FilterDatabase__1[[#This Row],[Kor]]&lt;=49),"Felnőtt ",""))</f>
        <v/>
      </c>
      <c r="J2517" s="34" t="str">
        <f>IF(L2517="Nő","",IF(Excel_BuiltIn__FilterDatabase__1[[#This Row],[Kor]]&gt;49=AND(Excel_BuiltIn__FilterDatabase__1[[#This Row],[Kor]]&lt;=59),"Senior ",""))</f>
        <v/>
      </c>
      <c r="K2517" s="34" t="str">
        <f>IF(L2517="Nő","",IF(Excel_BuiltIn__FilterDatabase__1[[#This Row],[Kor]]&gt;=60,"Super.s ",""))</f>
        <v xml:space="preserve">Super.s </v>
      </c>
      <c r="L2517" s="34" t="str">
        <f>IF(Excel_BuiltIn__FilterDatabase__1[[#This Row],[Nem]]="Nő","Lady","")</f>
        <v/>
      </c>
    </row>
    <row r="2518" spans="1:12" s="1" customFormat="1" ht="13.8">
      <c r="A2518" s="28">
        <v>7658</v>
      </c>
      <c r="B2518" s="28" t="s">
        <v>2807</v>
      </c>
      <c r="C2518" s="44" t="s">
        <v>1520</v>
      </c>
      <c r="D2518" s="45"/>
      <c r="E2518" s="33" t="str">
        <f>IF(D2518&gt;0,($N$2-Excel_BuiltIn__FilterDatabase__1[[#This Row],[Szül Év.Hó.Nap]])/365.25,"0")</f>
        <v>0</v>
      </c>
      <c r="F2518" s="40"/>
      <c r="G2518" s="34" t="str">
        <f>CONCATENATE(H2518,Excel_BuiltIn__FilterDatabase__1[[#This Row],[Felnőtt]],Excel_BuiltIn__FilterDatabase__1[[#This Row],[Senior]],Excel_BuiltIn__FilterDatabase__1[[#This Row],[Super.s]],L2518)</f>
        <v xml:space="preserve">Super.s </v>
      </c>
      <c r="H2518" s="34" t="str">
        <f>IF(L2518="Nő","",IF(Excel_BuiltIn__FilterDatabase__1[[#This Row],[Kor]]&gt;=1=AND(Excel_BuiltIn__FilterDatabase__1[[#This Row],[Kor]]&lt;18),"Junior ",""))</f>
        <v/>
      </c>
      <c r="I2518" s="34" t="str">
        <f>IF(L2518="Nő","",IF(Excel_BuiltIn__FilterDatabase__1[[#This Row],[Kor]]&gt;=18=AND(Excel_BuiltIn__FilterDatabase__1[[#This Row],[Kor]]&lt;=49),"Felnőtt ",""))</f>
        <v/>
      </c>
      <c r="J2518" s="34" t="str">
        <f>IF(L2518="Nő","",IF(Excel_BuiltIn__FilterDatabase__1[[#This Row],[Kor]]&gt;49=AND(Excel_BuiltIn__FilterDatabase__1[[#This Row],[Kor]]&lt;=59),"Senior ",""))</f>
        <v/>
      </c>
      <c r="K2518" s="34" t="str">
        <f>IF(L2518="Nő","",IF(Excel_BuiltIn__FilterDatabase__1[[#This Row],[Kor]]&gt;=60,"Super.s ",""))</f>
        <v xml:space="preserve">Super.s </v>
      </c>
      <c r="L2518" s="34" t="str">
        <f>IF(Excel_BuiltIn__FilterDatabase__1[[#This Row],[Nem]]="Nő","Lady","")</f>
        <v/>
      </c>
    </row>
    <row r="2519" spans="1:12" s="1" customFormat="1" ht="13.8">
      <c r="A2519" s="28">
        <v>7666</v>
      </c>
      <c r="B2519" s="28" t="s">
        <v>2117</v>
      </c>
      <c r="C2519" s="44" t="s">
        <v>1520</v>
      </c>
      <c r="D2519" s="45"/>
      <c r="E2519" s="33" t="str">
        <f>IF(D2519&gt;0,($N$2-Excel_BuiltIn__FilterDatabase__1[[#This Row],[Szül Év.Hó.Nap]])/365.25,"0")</f>
        <v>0</v>
      </c>
      <c r="F2519" s="40"/>
      <c r="G2519" s="34" t="str">
        <f>CONCATENATE(H2519,Excel_BuiltIn__FilterDatabase__1[[#This Row],[Felnőtt]],Excel_BuiltIn__FilterDatabase__1[[#This Row],[Senior]],Excel_BuiltIn__FilterDatabase__1[[#This Row],[Super.s]],L2519)</f>
        <v xml:space="preserve">Super.s </v>
      </c>
      <c r="H2519" s="34" t="str">
        <f>IF(L2519="Nő","",IF(Excel_BuiltIn__FilterDatabase__1[[#This Row],[Kor]]&gt;=1=AND(Excel_BuiltIn__FilterDatabase__1[[#This Row],[Kor]]&lt;18),"Junior ",""))</f>
        <v/>
      </c>
      <c r="I2519" s="34" t="str">
        <f>IF(L2519="Nő","",IF(Excel_BuiltIn__FilterDatabase__1[[#This Row],[Kor]]&gt;=18=AND(Excel_BuiltIn__FilterDatabase__1[[#This Row],[Kor]]&lt;=49),"Felnőtt ",""))</f>
        <v/>
      </c>
      <c r="J2519" s="34" t="str">
        <f>IF(L2519="Nő","",IF(Excel_BuiltIn__FilterDatabase__1[[#This Row],[Kor]]&gt;49=AND(Excel_BuiltIn__FilterDatabase__1[[#This Row],[Kor]]&lt;=59),"Senior ",""))</f>
        <v/>
      </c>
      <c r="K2519" s="34" t="str">
        <f>IF(L2519="Nő","",IF(Excel_BuiltIn__FilterDatabase__1[[#This Row],[Kor]]&gt;=60,"Super.s ",""))</f>
        <v xml:space="preserve">Super.s </v>
      </c>
      <c r="L2519" s="34" t="str">
        <f>IF(Excel_BuiltIn__FilterDatabase__1[[#This Row],[Nem]]="Nő","Lady","")</f>
        <v/>
      </c>
    </row>
    <row r="2520" spans="1:12" s="1" customFormat="1" ht="13.8">
      <c r="A2520" s="28">
        <v>7670</v>
      </c>
      <c r="B2520" s="28" t="s">
        <v>2118</v>
      </c>
      <c r="C2520" s="44" t="s">
        <v>1146</v>
      </c>
      <c r="D2520" s="45"/>
      <c r="E2520" s="33" t="str">
        <f>IF(D2520&gt;0,($N$2-Excel_BuiltIn__FilterDatabase__1[[#This Row],[Szül Év.Hó.Nap]])/365.25,"0")</f>
        <v>0</v>
      </c>
      <c r="F2520" s="40"/>
      <c r="G2520" s="34" t="str">
        <f>CONCATENATE(H2520,Excel_BuiltIn__FilterDatabase__1[[#This Row],[Felnőtt]],Excel_BuiltIn__FilterDatabase__1[[#This Row],[Senior]],Excel_BuiltIn__FilterDatabase__1[[#This Row],[Super.s]],L2520)</f>
        <v xml:space="preserve">Super.s </v>
      </c>
      <c r="H2520" s="34" t="str">
        <f>IF(L2520="Nő","",IF(Excel_BuiltIn__FilterDatabase__1[[#This Row],[Kor]]&gt;=1=AND(Excel_BuiltIn__FilterDatabase__1[[#This Row],[Kor]]&lt;18),"Junior ",""))</f>
        <v/>
      </c>
      <c r="I2520" s="34" t="str">
        <f>IF(L2520="Nő","",IF(Excel_BuiltIn__FilterDatabase__1[[#This Row],[Kor]]&gt;=18=AND(Excel_BuiltIn__FilterDatabase__1[[#This Row],[Kor]]&lt;=49),"Felnőtt ",""))</f>
        <v/>
      </c>
      <c r="J2520" s="34" t="str">
        <f>IF(L2520="Nő","",IF(Excel_BuiltIn__FilterDatabase__1[[#This Row],[Kor]]&gt;49=AND(Excel_BuiltIn__FilterDatabase__1[[#This Row],[Kor]]&lt;=59),"Senior ",""))</f>
        <v/>
      </c>
      <c r="K2520" s="34" t="str">
        <f>IF(L2520="Nő","",IF(Excel_BuiltIn__FilterDatabase__1[[#This Row],[Kor]]&gt;=60,"Super.s ",""))</f>
        <v xml:space="preserve">Super.s </v>
      </c>
      <c r="L2520" s="34" t="str">
        <f>IF(Excel_BuiltIn__FilterDatabase__1[[#This Row],[Nem]]="Nő","Lady","")</f>
        <v/>
      </c>
    </row>
    <row r="2521" spans="1:12" s="1" customFormat="1" ht="27.6">
      <c r="A2521" s="28">
        <v>7672</v>
      </c>
      <c r="B2521" s="28" t="s">
        <v>2119</v>
      </c>
      <c r="C2521" s="44" t="s">
        <v>942</v>
      </c>
      <c r="D2521" s="45"/>
      <c r="E2521" s="33" t="str">
        <f>IF(D2521&gt;0,($N$2-Excel_BuiltIn__FilterDatabase__1[[#This Row],[Szül Év.Hó.Nap]])/365.25,"0")</f>
        <v>0</v>
      </c>
      <c r="F2521" s="40"/>
      <c r="G2521" s="34" t="str">
        <f>CONCATENATE(H2521,Excel_BuiltIn__FilterDatabase__1[[#This Row],[Felnőtt]],Excel_BuiltIn__FilterDatabase__1[[#This Row],[Senior]],Excel_BuiltIn__FilterDatabase__1[[#This Row],[Super.s]],L2521)</f>
        <v xml:space="preserve">Super.s </v>
      </c>
      <c r="H2521" s="34" t="str">
        <f>IF(L2521="Nő","",IF(Excel_BuiltIn__FilterDatabase__1[[#This Row],[Kor]]&gt;=1=AND(Excel_BuiltIn__FilterDatabase__1[[#This Row],[Kor]]&lt;18),"Junior ",""))</f>
        <v/>
      </c>
      <c r="I2521" s="34" t="str">
        <f>IF(L2521="Nő","",IF(Excel_BuiltIn__FilterDatabase__1[[#This Row],[Kor]]&gt;=18=AND(Excel_BuiltIn__FilterDatabase__1[[#This Row],[Kor]]&lt;=49),"Felnőtt ",""))</f>
        <v/>
      </c>
      <c r="J2521" s="34" t="str">
        <f>IF(L2521="Nő","",IF(Excel_BuiltIn__FilterDatabase__1[[#This Row],[Kor]]&gt;49=AND(Excel_BuiltIn__FilterDatabase__1[[#This Row],[Kor]]&lt;=59),"Senior ",""))</f>
        <v/>
      </c>
      <c r="K2521" s="34" t="str">
        <f>IF(L2521="Nő","",IF(Excel_BuiltIn__FilterDatabase__1[[#This Row],[Kor]]&gt;=60,"Super.s ",""))</f>
        <v xml:space="preserve">Super.s </v>
      </c>
      <c r="L2521" s="34" t="str">
        <f>IF(Excel_BuiltIn__FilterDatabase__1[[#This Row],[Nem]]="Nő","Lady","")</f>
        <v/>
      </c>
    </row>
    <row r="2522" spans="1:12" s="1" customFormat="1" ht="13.8">
      <c r="A2522" s="28">
        <v>7673</v>
      </c>
      <c r="B2522" s="28" t="s">
        <v>2120</v>
      </c>
      <c r="C2522" s="44" t="s">
        <v>2364</v>
      </c>
      <c r="D2522" s="45"/>
      <c r="E2522" s="33" t="str">
        <f>IF(D2522&gt;0,($N$2-Excel_BuiltIn__FilterDatabase__1[[#This Row],[Szül Év.Hó.Nap]])/365.25,"0")</f>
        <v>0</v>
      </c>
      <c r="F2522" s="40"/>
      <c r="G2522" s="34" t="str">
        <f>CONCATENATE(H2522,Excel_BuiltIn__FilterDatabase__1[[#This Row],[Felnőtt]],Excel_BuiltIn__FilterDatabase__1[[#This Row],[Senior]],Excel_BuiltIn__FilterDatabase__1[[#This Row],[Super.s]],L2522)</f>
        <v xml:space="preserve">Super.s </v>
      </c>
      <c r="H2522" s="34" t="str">
        <f>IF(L2522="Nő","",IF(Excel_BuiltIn__FilterDatabase__1[[#This Row],[Kor]]&gt;=1=AND(Excel_BuiltIn__FilterDatabase__1[[#This Row],[Kor]]&lt;18),"Junior ",""))</f>
        <v/>
      </c>
      <c r="I2522" s="34" t="str">
        <f>IF(L2522="Nő","",IF(Excel_BuiltIn__FilterDatabase__1[[#This Row],[Kor]]&gt;=18=AND(Excel_BuiltIn__FilterDatabase__1[[#This Row],[Kor]]&lt;=49),"Felnőtt ",""))</f>
        <v/>
      </c>
      <c r="J2522" s="34" t="str">
        <f>IF(L2522="Nő","",IF(Excel_BuiltIn__FilterDatabase__1[[#This Row],[Kor]]&gt;49=AND(Excel_BuiltIn__FilterDatabase__1[[#This Row],[Kor]]&lt;=59),"Senior ",""))</f>
        <v/>
      </c>
      <c r="K2522" s="34" t="str">
        <f>IF(L2522="Nő","",IF(Excel_BuiltIn__FilterDatabase__1[[#This Row],[Kor]]&gt;=60,"Super.s ",""))</f>
        <v xml:space="preserve">Super.s </v>
      </c>
      <c r="L2522" s="34" t="str">
        <f>IF(Excel_BuiltIn__FilterDatabase__1[[#This Row],[Nem]]="Nő","Lady","")</f>
        <v/>
      </c>
    </row>
    <row r="2523" spans="1:12" s="1" customFormat="1" ht="13.8">
      <c r="A2523" s="28">
        <v>7674</v>
      </c>
      <c r="B2523" s="28" t="s">
        <v>2808</v>
      </c>
      <c r="C2523" s="44" t="s">
        <v>2365</v>
      </c>
      <c r="D2523" s="45"/>
      <c r="E2523" s="33" t="str">
        <f>IF(D2523&gt;0,($N$2-Excel_BuiltIn__FilterDatabase__1[[#This Row],[Szül Év.Hó.Nap]])/365.25,"0")</f>
        <v>0</v>
      </c>
      <c r="F2523" s="40"/>
      <c r="G2523" s="34" t="str">
        <f>CONCATENATE(H2523,Excel_BuiltIn__FilterDatabase__1[[#This Row],[Felnőtt]],Excel_BuiltIn__FilterDatabase__1[[#This Row],[Senior]],Excel_BuiltIn__FilterDatabase__1[[#This Row],[Super.s]],L2523)</f>
        <v xml:space="preserve">Super.s </v>
      </c>
      <c r="H2523" s="34" t="str">
        <f>IF(L2523="Nő","",IF(Excel_BuiltIn__FilterDatabase__1[[#This Row],[Kor]]&gt;=1=AND(Excel_BuiltIn__FilterDatabase__1[[#This Row],[Kor]]&lt;18),"Junior ",""))</f>
        <v/>
      </c>
      <c r="I2523" s="34" t="str">
        <f>IF(L2523="Nő","",IF(Excel_BuiltIn__FilterDatabase__1[[#This Row],[Kor]]&gt;=18=AND(Excel_BuiltIn__FilterDatabase__1[[#This Row],[Kor]]&lt;=49),"Felnőtt ",""))</f>
        <v/>
      </c>
      <c r="J2523" s="34" t="str">
        <f>IF(L2523="Nő","",IF(Excel_BuiltIn__FilterDatabase__1[[#This Row],[Kor]]&gt;49=AND(Excel_BuiltIn__FilterDatabase__1[[#This Row],[Kor]]&lt;=59),"Senior ",""))</f>
        <v/>
      </c>
      <c r="K2523" s="34" t="str">
        <f>IF(L2523="Nő","",IF(Excel_BuiltIn__FilterDatabase__1[[#This Row],[Kor]]&gt;=60,"Super.s ",""))</f>
        <v xml:space="preserve">Super.s </v>
      </c>
      <c r="L2523" s="34" t="str">
        <f>IF(Excel_BuiltIn__FilterDatabase__1[[#This Row],[Nem]]="Nő","Lady","")</f>
        <v/>
      </c>
    </row>
    <row r="2524" spans="1:12" s="1" customFormat="1" ht="13.8">
      <c r="A2524" s="28">
        <v>7675</v>
      </c>
      <c r="B2524" s="28" t="s">
        <v>2121</v>
      </c>
      <c r="C2524" s="44" t="s">
        <v>2365</v>
      </c>
      <c r="D2524" s="45"/>
      <c r="E2524" s="33" t="str">
        <f>IF(D2524&gt;0,($N$2-Excel_BuiltIn__FilterDatabase__1[[#This Row],[Szül Év.Hó.Nap]])/365.25,"0")</f>
        <v>0</v>
      </c>
      <c r="F2524" s="40"/>
      <c r="G2524" s="34" t="str">
        <f>CONCATENATE(H2524,Excel_BuiltIn__FilterDatabase__1[[#This Row],[Felnőtt]],Excel_BuiltIn__FilterDatabase__1[[#This Row],[Senior]],Excel_BuiltIn__FilterDatabase__1[[#This Row],[Super.s]],L2524)</f>
        <v xml:space="preserve">Super.s </v>
      </c>
      <c r="H2524" s="34" t="str">
        <f>IF(L2524="Nő","",IF(Excel_BuiltIn__FilterDatabase__1[[#This Row],[Kor]]&gt;=1=AND(Excel_BuiltIn__FilterDatabase__1[[#This Row],[Kor]]&lt;18),"Junior ",""))</f>
        <v/>
      </c>
      <c r="I2524" s="34" t="str">
        <f>IF(L2524="Nő","",IF(Excel_BuiltIn__FilterDatabase__1[[#This Row],[Kor]]&gt;=18=AND(Excel_BuiltIn__FilterDatabase__1[[#This Row],[Kor]]&lt;=49),"Felnőtt ",""))</f>
        <v/>
      </c>
      <c r="J2524" s="34" t="str">
        <f>IF(L2524="Nő","",IF(Excel_BuiltIn__FilterDatabase__1[[#This Row],[Kor]]&gt;49=AND(Excel_BuiltIn__FilterDatabase__1[[#This Row],[Kor]]&lt;=59),"Senior ",""))</f>
        <v/>
      </c>
      <c r="K2524" s="34" t="str">
        <f>IF(L2524="Nő","",IF(Excel_BuiltIn__FilterDatabase__1[[#This Row],[Kor]]&gt;=60,"Super.s ",""))</f>
        <v xml:space="preserve">Super.s </v>
      </c>
      <c r="L2524" s="34" t="str">
        <f>IF(Excel_BuiltIn__FilterDatabase__1[[#This Row],[Nem]]="Nő","Lady","")</f>
        <v/>
      </c>
    </row>
    <row r="2525" spans="1:12" s="1" customFormat="1" ht="13.8">
      <c r="A2525" s="28">
        <v>7678</v>
      </c>
      <c r="B2525" s="28" t="s">
        <v>2123</v>
      </c>
      <c r="C2525" s="44" t="s">
        <v>112</v>
      </c>
      <c r="D2525" s="45"/>
      <c r="E2525" s="33" t="str">
        <f>IF(D2525&gt;0,($N$2-Excel_BuiltIn__FilterDatabase__1[[#This Row],[Szül Év.Hó.Nap]])/365.25,"0")</f>
        <v>0</v>
      </c>
      <c r="F2525" s="40"/>
      <c r="G2525" s="34" t="str">
        <f>CONCATENATE(H2525,Excel_BuiltIn__FilterDatabase__1[[#This Row],[Felnőtt]],Excel_BuiltIn__FilterDatabase__1[[#This Row],[Senior]],Excel_BuiltIn__FilterDatabase__1[[#This Row],[Super.s]],L2525)</f>
        <v xml:space="preserve">Super.s </v>
      </c>
      <c r="H2525" s="34" t="str">
        <f>IF(L2525="Nő","",IF(Excel_BuiltIn__FilterDatabase__1[[#This Row],[Kor]]&gt;=1=AND(Excel_BuiltIn__FilterDatabase__1[[#This Row],[Kor]]&lt;18),"Junior ",""))</f>
        <v/>
      </c>
      <c r="I2525" s="34" t="str">
        <f>IF(L2525="Nő","",IF(Excel_BuiltIn__FilterDatabase__1[[#This Row],[Kor]]&gt;=18=AND(Excel_BuiltIn__FilterDatabase__1[[#This Row],[Kor]]&lt;=49),"Felnőtt ",""))</f>
        <v/>
      </c>
      <c r="J2525" s="34" t="str">
        <f>IF(L2525="Nő","",IF(Excel_BuiltIn__FilterDatabase__1[[#This Row],[Kor]]&gt;49=AND(Excel_BuiltIn__FilterDatabase__1[[#This Row],[Kor]]&lt;=59),"Senior ",""))</f>
        <v/>
      </c>
      <c r="K2525" s="34" t="str">
        <f>IF(L2525="Nő","",IF(Excel_BuiltIn__FilterDatabase__1[[#This Row],[Kor]]&gt;=60,"Super.s ",""))</f>
        <v xml:space="preserve">Super.s </v>
      </c>
      <c r="L2525" s="34" t="str">
        <f>IF(Excel_BuiltIn__FilterDatabase__1[[#This Row],[Nem]]="Nő","Lady","")</f>
        <v/>
      </c>
    </row>
    <row r="2526" spans="1:12" s="1" customFormat="1" ht="13.8">
      <c r="A2526" s="28">
        <v>7679</v>
      </c>
      <c r="B2526" s="28" t="s">
        <v>2124</v>
      </c>
      <c r="C2526" s="44" t="s">
        <v>942</v>
      </c>
      <c r="D2526" s="45"/>
      <c r="E2526" s="33" t="str">
        <f>IF(D2526&gt;0,($N$2-Excel_BuiltIn__FilterDatabase__1[[#This Row],[Szül Év.Hó.Nap]])/365.25,"0")</f>
        <v>0</v>
      </c>
      <c r="F2526" s="40"/>
      <c r="G2526" s="34" t="str">
        <f>CONCATENATE(H2526,Excel_BuiltIn__FilterDatabase__1[[#This Row],[Felnőtt]],Excel_BuiltIn__FilterDatabase__1[[#This Row],[Senior]],Excel_BuiltIn__FilterDatabase__1[[#This Row],[Super.s]],L2526)</f>
        <v xml:space="preserve">Super.s </v>
      </c>
      <c r="H2526" s="34" t="str">
        <f>IF(L2526="Nő","",IF(Excel_BuiltIn__FilterDatabase__1[[#This Row],[Kor]]&gt;=1=AND(Excel_BuiltIn__FilterDatabase__1[[#This Row],[Kor]]&lt;18),"Junior ",""))</f>
        <v/>
      </c>
      <c r="I2526" s="34" t="str">
        <f>IF(L2526="Nő","",IF(Excel_BuiltIn__FilterDatabase__1[[#This Row],[Kor]]&gt;=18=AND(Excel_BuiltIn__FilterDatabase__1[[#This Row],[Kor]]&lt;=49),"Felnőtt ",""))</f>
        <v/>
      </c>
      <c r="J2526" s="34" t="str">
        <f>IF(L2526="Nő","",IF(Excel_BuiltIn__FilterDatabase__1[[#This Row],[Kor]]&gt;49=AND(Excel_BuiltIn__FilterDatabase__1[[#This Row],[Kor]]&lt;=59),"Senior ",""))</f>
        <v/>
      </c>
      <c r="K2526" s="34" t="str">
        <f>IF(L2526="Nő","",IF(Excel_BuiltIn__FilterDatabase__1[[#This Row],[Kor]]&gt;=60,"Super.s ",""))</f>
        <v xml:space="preserve">Super.s </v>
      </c>
      <c r="L2526" s="34" t="str">
        <f>IF(Excel_BuiltIn__FilterDatabase__1[[#This Row],[Nem]]="Nő","Lady","")</f>
        <v/>
      </c>
    </row>
    <row r="2527" spans="1:12" s="1" customFormat="1" ht="13.8">
      <c r="A2527" s="28">
        <v>7680</v>
      </c>
      <c r="B2527" s="28" t="s">
        <v>2125</v>
      </c>
      <c r="C2527" s="44" t="s">
        <v>942</v>
      </c>
      <c r="D2527" s="45"/>
      <c r="E2527" s="33" t="str">
        <f>IF(D2527&gt;0,($N$2-Excel_BuiltIn__FilterDatabase__1[[#This Row],[Szül Év.Hó.Nap]])/365.25,"0")</f>
        <v>0</v>
      </c>
      <c r="F2527" s="40"/>
      <c r="G2527" s="34" t="str">
        <f>CONCATENATE(H2527,Excel_BuiltIn__FilterDatabase__1[[#This Row],[Felnőtt]],Excel_BuiltIn__FilterDatabase__1[[#This Row],[Senior]],Excel_BuiltIn__FilterDatabase__1[[#This Row],[Super.s]],L2527)</f>
        <v xml:space="preserve">Super.s </v>
      </c>
      <c r="H2527" s="34" t="str">
        <f>IF(L2527="Nő","",IF(Excel_BuiltIn__FilterDatabase__1[[#This Row],[Kor]]&gt;=1=AND(Excel_BuiltIn__FilterDatabase__1[[#This Row],[Kor]]&lt;18),"Junior ",""))</f>
        <v/>
      </c>
      <c r="I2527" s="34" t="str">
        <f>IF(L2527="Nő","",IF(Excel_BuiltIn__FilterDatabase__1[[#This Row],[Kor]]&gt;=18=AND(Excel_BuiltIn__FilterDatabase__1[[#This Row],[Kor]]&lt;=49),"Felnőtt ",""))</f>
        <v/>
      </c>
      <c r="J2527" s="34" t="str">
        <f>IF(L2527="Nő","",IF(Excel_BuiltIn__FilterDatabase__1[[#This Row],[Kor]]&gt;49=AND(Excel_BuiltIn__FilterDatabase__1[[#This Row],[Kor]]&lt;=59),"Senior ",""))</f>
        <v/>
      </c>
      <c r="K2527" s="34" t="str">
        <f>IF(L2527="Nő","",IF(Excel_BuiltIn__FilterDatabase__1[[#This Row],[Kor]]&gt;=60,"Super.s ",""))</f>
        <v xml:space="preserve">Super.s </v>
      </c>
      <c r="L2527" s="34" t="str">
        <f>IF(Excel_BuiltIn__FilterDatabase__1[[#This Row],[Nem]]="Nő","Lady","")</f>
        <v/>
      </c>
    </row>
    <row r="2528" spans="1:12" s="1" customFormat="1" ht="13.8">
      <c r="A2528" s="28">
        <v>7681</v>
      </c>
      <c r="B2528" s="28" t="s">
        <v>2126</v>
      </c>
      <c r="C2528" s="44" t="s">
        <v>942</v>
      </c>
      <c r="D2528" s="45"/>
      <c r="E2528" s="33" t="str">
        <f>IF(D2528&gt;0,($N$2-Excel_BuiltIn__FilterDatabase__1[[#This Row],[Szül Év.Hó.Nap]])/365.25,"0")</f>
        <v>0</v>
      </c>
      <c r="F2528" s="40"/>
      <c r="G2528" s="34" t="str">
        <f>CONCATENATE(H2528,Excel_BuiltIn__FilterDatabase__1[[#This Row],[Felnőtt]],Excel_BuiltIn__FilterDatabase__1[[#This Row],[Senior]],Excel_BuiltIn__FilterDatabase__1[[#This Row],[Super.s]],L2528)</f>
        <v xml:space="preserve">Super.s </v>
      </c>
      <c r="H2528" s="34" t="str">
        <f>IF(L2528="Nő","",IF(Excel_BuiltIn__FilterDatabase__1[[#This Row],[Kor]]&gt;=1=AND(Excel_BuiltIn__FilterDatabase__1[[#This Row],[Kor]]&lt;18),"Junior ",""))</f>
        <v/>
      </c>
      <c r="I2528" s="34" t="str">
        <f>IF(L2528="Nő","",IF(Excel_BuiltIn__FilterDatabase__1[[#This Row],[Kor]]&gt;=18=AND(Excel_BuiltIn__FilterDatabase__1[[#This Row],[Kor]]&lt;=49),"Felnőtt ",""))</f>
        <v/>
      </c>
      <c r="J2528" s="34" t="str">
        <f>IF(L2528="Nő","",IF(Excel_BuiltIn__FilterDatabase__1[[#This Row],[Kor]]&gt;49=AND(Excel_BuiltIn__FilterDatabase__1[[#This Row],[Kor]]&lt;=59),"Senior ",""))</f>
        <v/>
      </c>
      <c r="K2528" s="34" t="str">
        <f>IF(L2528="Nő","",IF(Excel_BuiltIn__FilterDatabase__1[[#This Row],[Kor]]&gt;=60,"Super.s ",""))</f>
        <v xml:space="preserve">Super.s </v>
      </c>
      <c r="L2528" s="34" t="str">
        <f>IF(Excel_BuiltIn__FilterDatabase__1[[#This Row],[Nem]]="Nő","Lady","")</f>
        <v/>
      </c>
    </row>
    <row r="2529" spans="1:12" s="1" customFormat="1" ht="13.8">
      <c r="A2529" s="28">
        <v>7682</v>
      </c>
      <c r="B2529" s="28" t="s">
        <v>2127</v>
      </c>
      <c r="C2529" s="44" t="s">
        <v>942</v>
      </c>
      <c r="D2529" s="45"/>
      <c r="E2529" s="33" t="str">
        <f>IF(D2529&gt;0,($N$2-Excel_BuiltIn__FilterDatabase__1[[#This Row],[Szül Év.Hó.Nap]])/365.25,"0")</f>
        <v>0</v>
      </c>
      <c r="F2529" s="40"/>
      <c r="G2529" s="34" t="str">
        <f>CONCATENATE(H2529,Excel_BuiltIn__FilterDatabase__1[[#This Row],[Felnőtt]],Excel_BuiltIn__FilterDatabase__1[[#This Row],[Senior]],Excel_BuiltIn__FilterDatabase__1[[#This Row],[Super.s]],L2529)</f>
        <v xml:space="preserve">Super.s </v>
      </c>
      <c r="H2529" s="34" t="str">
        <f>IF(L2529="Nő","",IF(Excel_BuiltIn__FilterDatabase__1[[#This Row],[Kor]]&gt;=1=AND(Excel_BuiltIn__FilterDatabase__1[[#This Row],[Kor]]&lt;18),"Junior ",""))</f>
        <v/>
      </c>
      <c r="I2529" s="34" t="str">
        <f>IF(L2529="Nő","",IF(Excel_BuiltIn__FilterDatabase__1[[#This Row],[Kor]]&gt;=18=AND(Excel_BuiltIn__FilterDatabase__1[[#This Row],[Kor]]&lt;=49),"Felnőtt ",""))</f>
        <v/>
      </c>
      <c r="J2529" s="34" t="str">
        <f>IF(L2529="Nő","",IF(Excel_BuiltIn__FilterDatabase__1[[#This Row],[Kor]]&gt;49=AND(Excel_BuiltIn__FilterDatabase__1[[#This Row],[Kor]]&lt;=59),"Senior ",""))</f>
        <v/>
      </c>
      <c r="K2529" s="34" t="str">
        <f>IF(L2529="Nő","",IF(Excel_BuiltIn__FilterDatabase__1[[#This Row],[Kor]]&gt;=60,"Super.s ",""))</f>
        <v xml:space="preserve">Super.s </v>
      </c>
      <c r="L2529" s="34" t="str">
        <f>IF(Excel_BuiltIn__FilterDatabase__1[[#This Row],[Nem]]="Nő","Lady","")</f>
        <v/>
      </c>
    </row>
    <row r="2530" spans="1:12" s="1" customFormat="1" ht="13.8">
      <c r="A2530" s="28">
        <v>7683</v>
      </c>
      <c r="B2530" s="28" t="s">
        <v>2809</v>
      </c>
      <c r="C2530" s="44" t="s">
        <v>589</v>
      </c>
      <c r="D2530" s="45"/>
      <c r="E2530" s="33" t="str">
        <f>IF(D2530&gt;0,($N$2-Excel_BuiltIn__FilterDatabase__1[[#This Row],[Szül Év.Hó.Nap]])/365.25,"0")</f>
        <v>0</v>
      </c>
      <c r="F2530" s="40"/>
      <c r="G2530" s="34" t="str">
        <f>CONCATENATE(H2530,Excel_BuiltIn__FilterDatabase__1[[#This Row],[Felnőtt]],Excel_BuiltIn__FilterDatabase__1[[#This Row],[Senior]],Excel_BuiltIn__FilterDatabase__1[[#This Row],[Super.s]],L2530)</f>
        <v xml:space="preserve">Super.s </v>
      </c>
      <c r="H2530" s="34" t="str">
        <f>IF(L2530="Nő","",IF(Excel_BuiltIn__FilterDatabase__1[[#This Row],[Kor]]&gt;=1=AND(Excel_BuiltIn__FilterDatabase__1[[#This Row],[Kor]]&lt;18),"Junior ",""))</f>
        <v/>
      </c>
      <c r="I2530" s="34" t="str">
        <f>IF(L2530="Nő","",IF(Excel_BuiltIn__FilterDatabase__1[[#This Row],[Kor]]&gt;=18=AND(Excel_BuiltIn__FilterDatabase__1[[#This Row],[Kor]]&lt;=49),"Felnőtt ",""))</f>
        <v/>
      </c>
      <c r="J2530" s="34" t="str">
        <f>IF(L2530="Nő","",IF(Excel_BuiltIn__FilterDatabase__1[[#This Row],[Kor]]&gt;49=AND(Excel_BuiltIn__FilterDatabase__1[[#This Row],[Kor]]&lt;=59),"Senior ",""))</f>
        <v/>
      </c>
      <c r="K2530" s="34" t="str">
        <f>IF(L2530="Nő","",IF(Excel_BuiltIn__FilterDatabase__1[[#This Row],[Kor]]&gt;=60,"Super.s ",""))</f>
        <v xml:space="preserve">Super.s </v>
      </c>
      <c r="L2530" s="34" t="str">
        <f>IF(Excel_BuiltIn__FilterDatabase__1[[#This Row],[Nem]]="Nő","Lady","")</f>
        <v/>
      </c>
    </row>
    <row r="2531" spans="1:12" s="1" customFormat="1" ht="13.8">
      <c r="A2531" s="28">
        <v>7684</v>
      </c>
      <c r="B2531" s="28" t="s">
        <v>2128</v>
      </c>
      <c r="C2531" s="44" t="s">
        <v>2364</v>
      </c>
      <c r="D2531" s="45"/>
      <c r="E2531" s="33" t="str">
        <f>IF(D2531&gt;0,($N$2-Excel_BuiltIn__FilterDatabase__1[[#This Row],[Szül Év.Hó.Nap]])/365.25,"0")</f>
        <v>0</v>
      </c>
      <c r="F2531" s="40"/>
      <c r="G2531" s="34" t="str">
        <f>CONCATENATE(H2531,Excel_BuiltIn__FilterDatabase__1[[#This Row],[Felnőtt]],Excel_BuiltIn__FilterDatabase__1[[#This Row],[Senior]],Excel_BuiltIn__FilterDatabase__1[[#This Row],[Super.s]],L2531)</f>
        <v xml:space="preserve">Super.s </v>
      </c>
      <c r="H2531" s="34" t="str">
        <f>IF(L2531="Nő","",IF(Excel_BuiltIn__FilterDatabase__1[[#This Row],[Kor]]&gt;=1=AND(Excel_BuiltIn__FilterDatabase__1[[#This Row],[Kor]]&lt;18),"Junior ",""))</f>
        <v/>
      </c>
      <c r="I2531" s="34" t="str">
        <f>IF(L2531="Nő","",IF(Excel_BuiltIn__FilterDatabase__1[[#This Row],[Kor]]&gt;=18=AND(Excel_BuiltIn__FilterDatabase__1[[#This Row],[Kor]]&lt;=49),"Felnőtt ",""))</f>
        <v/>
      </c>
      <c r="J2531" s="34" t="str">
        <f>IF(L2531="Nő","",IF(Excel_BuiltIn__FilterDatabase__1[[#This Row],[Kor]]&gt;49=AND(Excel_BuiltIn__FilterDatabase__1[[#This Row],[Kor]]&lt;=59),"Senior ",""))</f>
        <v/>
      </c>
      <c r="K2531" s="34" t="str">
        <f>IF(L2531="Nő","",IF(Excel_BuiltIn__FilterDatabase__1[[#This Row],[Kor]]&gt;=60,"Super.s ",""))</f>
        <v xml:space="preserve">Super.s </v>
      </c>
      <c r="L2531" s="34" t="str">
        <f>IF(Excel_BuiltIn__FilterDatabase__1[[#This Row],[Nem]]="Nő","Lady","")</f>
        <v/>
      </c>
    </row>
    <row r="2532" spans="1:12" s="1" customFormat="1" ht="27.6">
      <c r="A2532" s="28">
        <v>7698</v>
      </c>
      <c r="B2532" s="28" t="s">
        <v>2130</v>
      </c>
      <c r="C2532" s="44" t="s">
        <v>246</v>
      </c>
      <c r="D2532" s="45"/>
      <c r="E2532" s="33" t="str">
        <f>IF(D2532&gt;0,($N$2-Excel_BuiltIn__FilterDatabase__1[[#This Row],[Szül Év.Hó.Nap]])/365.25,"0")</f>
        <v>0</v>
      </c>
      <c r="F2532" s="40"/>
      <c r="G2532" s="34" t="str">
        <f>CONCATENATE(H2532,Excel_BuiltIn__FilterDatabase__1[[#This Row],[Felnőtt]],Excel_BuiltIn__FilterDatabase__1[[#This Row],[Senior]],Excel_BuiltIn__FilterDatabase__1[[#This Row],[Super.s]],L2532)</f>
        <v xml:space="preserve">Super.s </v>
      </c>
      <c r="H2532" s="34" t="str">
        <f>IF(L2532="Nő","",IF(Excel_BuiltIn__FilterDatabase__1[[#This Row],[Kor]]&gt;=1=AND(Excel_BuiltIn__FilterDatabase__1[[#This Row],[Kor]]&lt;18),"Junior ",""))</f>
        <v/>
      </c>
      <c r="I2532" s="34" t="str">
        <f>IF(L2532="Nő","",IF(Excel_BuiltIn__FilterDatabase__1[[#This Row],[Kor]]&gt;=18=AND(Excel_BuiltIn__FilterDatabase__1[[#This Row],[Kor]]&lt;=49),"Felnőtt ",""))</f>
        <v/>
      </c>
      <c r="J2532" s="34" t="str">
        <f>IF(L2532="Nő","",IF(Excel_BuiltIn__FilterDatabase__1[[#This Row],[Kor]]&gt;49=AND(Excel_BuiltIn__FilterDatabase__1[[#This Row],[Kor]]&lt;=59),"Senior ",""))</f>
        <v/>
      </c>
      <c r="K2532" s="34" t="str">
        <f>IF(L2532="Nő","",IF(Excel_BuiltIn__FilterDatabase__1[[#This Row],[Kor]]&gt;=60,"Super.s ",""))</f>
        <v xml:space="preserve">Super.s </v>
      </c>
      <c r="L2532" s="34" t="str">
        <f>IF(Excel_BuiltIn__FilterDatabase__1[[#This Row],[Nem]]="Nő","Lady","")</f>
        <v/>
      </c>
    </row>
    <row r="2533" spans="1:12" s="1" customFormat="1" ht="13.8">
      <c r="A2533" s="28">
        <v>7699</v>
      </c>
      <c r="B2533" s="28" t="s">
        <v>2131</v>
      </c>
      <c r="C2533" s="44" t="s">
        <v>2364</v>
      </c>
      <c r="D2533" s="45"/>
      <c r="E2533" s="33" t="str">
        <f>IF(D2533&gt;0,($N$2-Excel_BuiltIn__FilterDatabase__1[[#This Row],[Szül Év.Hó.Nap]])/365.25,"0")</f>
        <v>0</v>
      </c>
      <c r="F2533" s="40"/>
      <c r="G2533" s="34" t="str">
        <f>CONCATENATE(H2533,Excel_BuiltIn__FilterDatabase__1[[#This Row],[Felnőtt]],Excel_BuiltIn__FilterDatabase__1[[#This Row],[Senior]],Excel_BuiltIn__FilterDatabase__1[[#This Row],[Super.s]],L2533)</f>
        <v xml:space="preserve">Super.s </v>
      </c>
      <c r="H2533" s="34" t="str">
        <f>IF(L2533="Nő","",IF(Excel_BuiltIn__FilterDatabase__1[[#This Row],[Kor]]&gt;=1=AND(Excel_BuiltIn__FilterDatabase__1[[#This Row],[Kor]]&lt;18),"Junior ",""))</f>
        <v/>
      </c>
      <c r="I2533" s="34" t="str">
        <f>IF(L2533="Nő","",IF(Excel_BuiltIn__FilterDatabase__1[[#This Row],[Kor]]&gt;=18=AND(Excel_BuiltIn__FilterDatabase__1[[#This Row],[Kor]]&lt;=49),"Felnőtt ",""))</f>
        <v/>
      </c>
      <c r="J2533" s="34" t="str">
        <f>IF(L2533="Nő","",IF(Excel_BuiltIn__FilterDatabase__1[[#This Row],[Kor]]&gt;49=AND(Excel_BuiltIn__FilterDatabase__1[[#This Row],[Kor]]&lt;=59),"Senior ",""))</f>
        <v/>
      </c>
      <c r="K2533" s="34" t="str">
        <f>IF(L2533="Nő","",IF(Excel_BuiltIn__FilterDatabase__1[[#This Row],[Kor]]&gt;=60,"Super.s ",""))</f>
        <v xml:space="preserve">Super.s </v>
      </c>
      <c r="L2533" s="34" t="str">
        <f>IF(Excel_BuiltIn__FilterDatabase__1[[#This Row],[Nem]]="Nő","Lady","")</f>
        <v/>
      </c>
    </row>
    <row r="2534" spans="1:12" s="1" customFormat="1" ht="13.8">
      <c r="A2534" s="28">
        <v>7700</v>
      </c>
      <c r="B2534" s="28" t="s">
        <v>2132</v>
      </c>
      <c r="C2534" s="44" t="s">
        <v>87</v>
      </c>
      <c r="D2534" s="45"/>
      <c r="E2534" s="33" t="str">
        <f>IF(D2534&gt;0,($N$2-Excel_BuiltIn__FilterDatabase__1[[#This Row],[Szül Év.Hó.Nap]])/365.25,"0")</f>
        <v>0</v>
      </c>
      <c r="F2534" s="40"/>
      <c r="G2534" s="34" t="str">
        <f>CONCATENATE(H2534,Excel_BuiltIn__FilterDatabase__1[[#This Row],[Felnőtt]],Excel_BuiltIn__FilterDatabase__1[[#This Row],[Senior]],Excel_BuiltIn__FilterDatabase__1[[#This Row],[Super.s]],L2534)</f>
        <v xml:space="preserve">Super.s </v>
      </c>
      <c r="H2534" s="34" t="str">
        <f>IF(L2534="Nő","",IF(Excel_BuiltIn__FilterDatabase__1[[#This Row],[Kor]]&gt;=1=AND(Excel_BuiltIn__FilterDatabase__1[[#This Row],[Kor]]&lt;18),"Junior ",""))</f>
        <v/>
      </c>
      <c r="I2534" s="34" t="str">
        <f>IF(L2534="Nő","",IF(Excel_BuiltIn__FilterDatabase__1[[#This Row],[Kor]]&gt;=18=AND(Excel_BuiltIn__FilterDatabase__1[[#This Row],[Kor]]&lt;=49),"Felnőtt ",""))</f>
        <v/>
      </c>
      <c r="J2534" s="34" t="str">
        <f>IF(L2534="Nő","",IF(Excel_BuiltIn__FilterDatabase__1[[#This Row],[Kor]]&gt;49=AND(Excel_BuiltIn__FilterDatabase__1[[#This Row],[Kor]]&lt;=59),"Senior ",""))</f>
        <v/>
      </c>
      <c r="K2534" s="34" t="str">
        <f>IF(L2534="Nő","",IF(Excel_BuiltIn__FilterDatabase__1[[#This Row],[Kor]]&gt;=60,"Super.s ",""))</f>
        <v xml:space="preserve">Super.s </v>
      </c>
      <c r="L2534" s="34" t="str">
        <f>IF(Excel_BuiltIn__FilterDatabase__1[[#This Row],[Nem]]="Nő","Lady","")</f>
        <v/>
      </c>
    </row>
    <row r="2535" spans="1:12" s="1" customFormat="1" ht="13.8">
      <c r="A2535" s="28">
        <v>7701</v>
      </c>
      <c r="B2535" s="28" t="s">
        <v>2133</v>
      </c>
      <c r="C2535" s="44" t="s">
        <v>87</v>
      </c>
      <c r="D2535" s="45"/>
      <c r="E2535" s="33" t="str">
        <f>IF(D2535&gt;0,($N$2-Excel_BuiltIn__FilterDatabase__1[[#This Row],[Szül Év.Hó.Nap]])/365.25,"0")</f>
        <v>0</v>
      </c>
      <c r="F2535" s="40"/>
      <c r="G2535" s="34" t="str">
        <f>CONCATENATE(H2535,Excel_BuiltIn__FilterDatabase__1[[#This Row],[Felnőtt]],Excel_BuiltIn__FilterDatabase__1[[#This Row],[Senior]],Excel_BuiltIn__FilterDatabase__1[[#This Row],[Super.s]],L2535)</f>
        <v xml:space="preserve">Super.s </v>
      </c>
      <c r="H2535" s="34" t="str">
        <f>IF(L2535="Nő","",IF(Excel_BuiltIn__FilterDatabase__1[[#This Row],[Kor]]&gt;=1=AND(Excel_BuiltIn__FilterDatabase__1[[#This Row],[Kor]]&lt;18),"Junior ",""))</f>
        <v/>
      </c>
      <c r="I2535" s="34" t="str">
        <f>IF(L2535="Nő","",IF(Excel_BuiltIn__FilterDatabase__1[[#This Row],[Kor]]&gt;=18=AND(Excel_BuiltIn__FilterDatabase__1[[#This Row],[Kor]]&lt;=49),"Felnőtt ",""))</f>
        <v/>
      </c>
      <c r="J2535" s="34" t="str">
        <f>IF(L2535="Nő","",IF(Excel_BuiltIn__FilterDatabase__1[[#This Row],[Kor]]&gt;49=AND(Excel_BuiltIn__FilterDatabase__1[[#This Row],[Kor]]&lt;=59),"Senior ",""))</f>
        <v/>
      </c>
      <c r="K2535" s="34" t="str">
        <f>IF(L2535="Nő","",IF(Excel_BuiltIn__FilterDatabase__1[[#This Row],[Kor]]&gt;=60,"Super.s ",""))</f>
        <v xml:space="preserve">Super.s </v>
      </c>
      <c r="L2535" s="34" t="str">
        <f>IF(Excel_BuiltIn__FilterDatabase__1[[#This Row],[Nem]]="Nő","Lady","")</f>
        <v/>
      </c>
    </row>
    <row r="2536" spans="1:12" s="1" customFormat="1" ht="13.8">
      <c r="A2536" s="28">
        <v>7702</v>
      </c>
      <c r="B2536" s="28" t="s">
        <v>2134</v>
      </c>
      <c r="C2536" s="44" t="s">
        <v>959</v>
      </c>
      <c r="D2536" s="45"/>
      <c r="E2536" s="33" t="str">
        <f>IF(D2536&gt;0,($N$2-Excel_BuiltIn__FilterDatabase__1[[#This Row],[Szül Év.Hó.Nap]])/365.25,"0")</f>
        <v>0</v>
      </c>
      <c r="F2536" s="40"/>
      <c r="G2536" s="34" t="str">
        <f>CONCATENATE(H2536,Excel_BuiltIn__FilterDatabase__1[[#This Row],[Felnőtt]],Excel_BuiltIn__FilterDatabase__1[[#This Row],[Senior]],Excel_BuiltIn__FilterDatabase__1[[#This Row],[Super.s]],L2536)</f>
        <v xml:space="preserve">Super.s </v>
      </c>
      <c r="H2536" s="34" t="str">
        <f>IF(L2536="Nő","",IF(Excel_BuiltIn__FilterDatabase__1[[#This Row],[Kor]]&gt;=1=AND(Excel_BuiltIn__FilterDatabase__1[[#This Row],[Kor]]&lt;18),"Junior ",""))</f>
        <v/>
      </c>
      <c r="I2536" s="34" t="str">
        <f>IF(L2536="Nő","",IF(Excel_BuiltIn__FilterDatabase__1[[#This Row],[Kor]]&gt;=18=AND(Excel_BuiltIn__FilterDatabase__1[[#This Row],[Kor]]&lt;=49),"Felnőtt ",""))</f>
        <v/>
      </c>
      <c r="J2536" s="34" t="str">
        <f>IF(L2536="Nő","",IF(Excel_BuiltIn__FilterDatabase__1[[#This Row],[Kor]]&gt;49=AND(Excel_BuiltIn__FilterDatabase__1[[#This Row],[Kor]]&lt;=59),"Senior ",""))</f>
        <v/>
      </c>
      <c r="K2536" s="34" t="str">
        <f>IF(L2536="Nő","",IF(Excel_BuiltIn__FilterDatabase__1[[#This Row],[Kor]]&gt;=60,"Super.s ",""))</f>
        <v xml:space="preserve">Super.s </v>
      </c>
      <c r="L2536" s="34" t="str">
        <f>IF(Excel_BuiltIn__FilterDatabase__1[[#This Row],[Nem]]="Nő","Lady","")</f>
        <v/>
      </c>
    </row>
    <row r="2537" spans="1:12" s="1" customFormat="1" ht="13.8">
      <c r="A2537" s="28">
        <v>7703</v>
      </c>
      <c r="B2537" s="28" t="s">
        <v>2135</v>
      </c>
      <c r="C2537" s="44" t="s">
        <v>2364</v>
      </c>
      <c r="D2537" s="45"/>
      <c r="E2537" s="33" t="str">
        <f>IF(D2537&gt;0,($N$2-Excel_BuiltIn__FilterDatabase__1[[#This Row],[Szül Év.Hó.Nap]])/365.25,"0")</f>
        <v>0</v>
      </c>
      <c r="F2537" s="40"/>
      <c r="G2537" s="34" t="str">
        <f>CONCATENATE(H2537,Excel_BuiltIn__FilterDatabase__1[[#This Row],[Felnőtt]],Excel_BuiltIn__FilterDatabase__1[[#This Row],[Senior]],Excel_BuiltIn__FilterDatabase__1[[#This Row],[Super.s]],L2537)</f>
        <v xml:space="preserve">Super.s </v>
      </c>
      <c r="H2537" s="34" t="str">
        <f>IF(L2537="Nő","",IF(Excel_BuiltIn__FilterDatabase__1[[#This Row],[Kor]]&gt;=1=AND(Excel_BuiltIn__FilterDatabase__1[[#This Row],[Kor]]&lt;18),"Junior ",""))</f>
        <v/>
      </c>
      <c r="I2537" s="34" t="str">
        <f>IF(L2537="Nő","",IF(Excel_BuiltIn__FilterDatabase__1[[#This Row],[Kor]]&gt;=18=AND(Excel_BuiltIn__FilterDatabase__1[[#This Row],[Kor]]&lt;=49),"Felnőtt ",""))</f>
        <v/>
      </c>
      <c r="J2537" s="34" t="str">
        <f>IF(L2537="Nő","",IF(Excel_BuiltIn__FilterDatabase__1[[#This Row],[Kor]]&gt;49=AND(Excel_BuiltIn__FilterDatabase__1[[#This Row],[Kor]]&lt;=59),"Senior ",""))</f>
        <v/>
      </c>
      <c r="K2537" s="34" t="str">
        <f>IF(L2537="Nő","",IF(Excel_BuiltIn__FilterDatabase__1[[#This Row],[Kor]]&gt;=60,"Super.s ",""))</f>
        <v xml:space="preserve">Super.s </v>
      </c>
      <c r="L2537" s="34" t="str">
        <f>IF(Excel_BuiltIn__FilterDatabase__1[[#This Row],[Nem]]="Nő","Lady","")</f>
        <v/>
      </c>
    </row>
    <row r="2538" spans="1:12" s="1" customFormat="1" ht="27.6">
      <c r="A2538" s="28">
        <v>7704</v>
      </c>
      <c r="B2538" s="28" t="s">
        <v>2810</v>
      </c>
      <c r="C2538" s="44" t="s">
        <v>2364</v>
      </c>
      <c r="D2538" s="45"/>
      <c r="E2538" s="33" t="str">
        <f>IF(D2538&gt;0,($N$2-Excel_BuiltIn__FilterDatabase__1[[#This Row],[Szül Év.Hó.Nap]])/365.25,"0")</f>
        <v>0</v>
      </c>
      <c r="F2538" s="40"/>
      <c r="G2538" s="34" t="str">
        <f>CONCATENATE(H2538,Excel_BuiltIn__FilterDatabase__1[[#This Row],[Felnőtt]],Excel_BuiltIn__FilterDatabase__1[[#This Row],[Senior]],Excel_BuiltIn__FilterDatabase__1[[#This Row],[Super.s]],L2538)</f>
        <v xml:space="preserve">Super.s </v>
      </c>
      <c r="H2538" s="34" t="str">
        <f>IF(L2538="Nő","",IF(Excel_BuiltIn__FilterDatabase__1[[#This Row],[Kor]]&gt;=1=AND(Excel_BuiltIn__FilterDatabase__1[[#This Row],[Kor]]&lt;18),"Junior ",""))</f>
        <v/>
      </c>
      <c r="I2538" s="34" t="str">
        <f>IF(L2538="Nő","",IF(Excel_BuiltIn__FilterDatabase__1[[#This Row],[Kor]]&gt;=18=AND(Excel_BuiltIn__FilterDatabase__1[[#This Row],[Kor]]&lt;=49),"Felnőtt ",""))</f>
        <v/>
      </c>
      <c r="J2538" s="34" t="str">
        <f>IF(L2538="Nő","",IF(Excel_BuiltIn__FilterDatabase__1[[#This Row],[Kor]]&gt;49=AND(Excel_BuiltIn__FilterDatabase__1[[#This Row],[Kor]]&lt;=59),"Senior ",""))</f>
        <v/>
      </c>
      <c r="K2538" s="34" t="str">
        <f>IF(L2538="Nő","",IF(Excel_BuiltIn__FilterDatabase__1[[#This Row],[Kor]]&gt;=60,"Super.s ",""))</f>
        <v xml:space="preserve">Super.s </v>
      </c>
      <c r="L2538" s="34" t="str">
        <f>IF(Excel_BuiltIn__FilterDatabase__1[[#This Row],[Nem]]="Nő","Lady","")</f>
        <v/>
      </c>
    </row>
    <row r="2539" spans="1:12" s="1" customFormat="1" ht="13.8">
      <c r="A2539" s="28">
        <v>7710</v>
      </c>
      <c r="B2539" s="28" t="s">
        <v>2811</v>
      </c>
      <c r="C2539" s="44" t="s">
        <v>1002</v>
      </c>
      <c r="D2539" s="45"/>
      <c r="E2539" s="33" t="str">
        <f>IF(D2539&gt;0,($N$2-Excel_BuiltIn__FilterDatabase__1[[#This Row],[Szül Év.Hó.Nap]])/365.25,"0")</f>
        <v>0</v>
      </c>
      <c r="F2539" s="40"/>
      <c r="G2539" s="34" t="str">
        <f>CONCATENATE(H2539,Excel_BuiltIn__FilterDatabase__1[[#This Row],[Felnőtt]],Excel_BuiltIn__FilterDatabase__1[[#This Row],[Senior]],Excel_BuiltIn__FilterDatabase__1[[#This Row],[Super.s]],L2539)</f>
        <v xml:space="preserve">Super.s </v>
      </c>
      <c r="H2539" s="34" t="str">
        <f>IF(L2539="Nő","",IF(Excel_BuiltIn__FilterDatabase__1[[#This Row],[Kor]]&gt;=1=AND(Excel_BuiltIn__FilterDatabase__1[[#This Row],[Kor]]&lt;18),"Junior ",""))</f>
        <v/>
      </c>
      <c r="I2539" s="34" t="str">
        <f>IF(L2539="Nő","",IF(Excel_BuiltIn__FilterDatabase__1[[#This Row],[Kor]]&gt;=18=AND(Excel_BuiltIn__FilterDatabase__1[[#This Row],[Kor]]&lt;=49),"Felnőtt ",""))</f>
        <v/>
      </c>
      <c r="J2539" s="34" t="str">
        <f>IF(L2539="Nő","",IF(Excel_BuiltIn__FilterDatabase__1[[#This Row],[Kor]]&gt;49=AND(Excel_BuiltIn__FilterDatabase__1[[#This Row],[Kor]]&lt;=59),"Senior ",""))</f>
        <v/>
      </c>
      <c r="K2539" s="34" t="str">
        <f>IF(L2539="Nő","",IF(Excel_BuiltIn__FilterDatabase__1[[#This Row],[Kor]]&gt;=60,"Super.s ",""))</f>
        <v xml:space="preserve">Super.s </v>
      </c>
      <c r="L2539" s="34" t="str">
        <f>IF(Excel_BuiltIn__FilterDatabase__1[[#This Row],[Nem]]="Nő","Lady","")</f>
        <v/>
      </c>
    </row>
    <row r="2540" spans="1:12" s="1" customFormat="1" ht="21">
      <c r="A2540" s="28">
        <v>7711</v>
      </c>
      <c r="B2540" s="28" t="s">
        <v>2812</v>
      </c>
      <c r="C2540" s="44" t="s">
        <v>968</v>
      </c>
      <c r="D2540" s="45"/>
      <c r="E2540" s="33" t="str">
        <f>IF(D2540&gt;0,($N$2-Excel_BuiltIn__FilterDatabase__1[[#This Row],[Szül Év.Hó.Nap]])/365.25,"0")</f>
        <v>0</v>
      </c>
      <c r="F2540" s="40"/>
      <c r="G2540" s="34" t="str">
        <f>CONCATENATE(H2540,Excel_BuiltIn__FilterDatabase__1[[#This Row],[Felnőtt]],Excel_BuiltIn__FilterDatabase__1[[#This Row],[Senior]],Excel_BuiltIn__FilterDatabase__1[[#This Row],[Super.s]],L2540)</f>
        <v xml:space="preserve">Super.s </v>
      </c>
      <c r="H2540" s="34" t="str">
        <f>IF(L2540="Nő","",IF(Excel_BuiltIn__FilterDatabase__1[[#This Row],[Kor]]&gt;=1=AND(Excel_BuiltIn__FilterDatabase__1[[#This Row],[Kor]]&lt;18),"Junior ",""))</f>
        <v/>
      </c>
      <c r="I2540" s="34" t="str">
        <f>IF(L2540="Nő","",IF(Excel_BuiltIn__FilterDatabase__1[[#This Row],[Kor]]&gt;=18=AND(Excel_BuiltIn__FilterDatabase__1[[#This Row],[Kor]]&lt;=49),"Felnőtt ",""))</f>
        <v/>
      </c>
      <c r="J2540" s="34" t="str">
        <f>IF(L2540="Nő","",IF(Excel_BuiltIn__FilterDatabase__1[[#This Row],[Kor]]&gt;49=AND(Excel_BuiltIn__FilterDatabase__1[[#This Row],[Kor]]&lt;=59),"Senior ",""))</f>
        <v/>
      </c>
      <c r="K2540" s="34" t="str">
        <f>IF(L2540="Nő","",IF(Excel_BuiltIn__FilterDatabase__1[[#This Row],[Kor]]&gt;=60,"Super.s ",""))</f>
        <v xml:space="preserve">Super.s </v>
      </c>
      <c r="L2540" s="34" t="str">
        <f>IF(Excel_BuiltIn__FilterDatabase__1[[#This Row],[Nem]]="Nő","Lady","")</f>
        <v/>
      </c>
    </row>
    <row r="2541" spans="1:12" s="1" customFormat="1" ht="13.8">
      <c r="A2541" s="28">
        <v>7713</v>
      </c>
      <c r="B2541" s="28" t="s">
        <v>2136</v>
      </c>
      <c r="C2541" s="44" t="s">
        <v>969</v>
      </c>
      <c r="D2541" s="45"/>
      <c r="E2541" s="33" t="str">
        <f>IF(D2541&gt;0,($N$2-Excel_BuiltIn__FilterDatabase__1[[#This Row],[Szül Év.Hó.Nap]])/365.25,"0")</f>
        <v>0</v>
      </c>
      <c r="F2541" s="40"/>
      <c r="G2541" s="34" t="str">
        <f>CONCATENATE(H2541,Excel_BuiltIn__FilterDatabase__1[[#This Row],[Felnőtt]],Excel_BuiltIn__FilterDatabase__1[[#This Row],[Senior]],Excel_BuiltIn__FilterDatabase__1[[#This Row],[Super.s]],L2541)</f>
        <v xml:space="preserve">Super.s </v>
      </c>
      <c r="H2541" s="34" t="str">
        <f>IF(L2541="Nő","",IF(Excel_BuiltIn__FilterDatabase__1[[#This Row],[Kor]]&gt;=1=AND(Excel_BuiltIn__FilterDatabase__1[[#This Row],[Kor]]&lt;18),"Junior ",""))</f>
        <v/>
      </c>
      <c r="I2541" s="34" t="str">
        <f>IF(L2541="Nő","",IF(Excel_BuiltIn__FilterDatabase__1[[#This Row],[Kor]]&gt;=18=AND(Excel_BuiltIn__FilterDatabase__1[[#This Row],[Kor]]&lt;=49),"Felnőtt ",""))</f>
        <v/>
      </c>
      <c r="J2541" s="34" t="str">
        <f>IF(L2541="Nő","",IF(Excel_BuiltIn__FilterDatabase__1[[#This Row],[Kor]]&gt;49=AND(Excel_BuiltIn__FilterDatabase__1[[#This Row],[Kor]]&lt;=59),"Senior ",""))</f>
        <v/>
      </c>
      <c r="K2541" s="34" t="str">
        <f>IF(L2541="Nő","",IF(Excel_BuiltIn__FilterDatabase__1[[#This Row],[Kor]]&gt;=60,"Super.s ",""))</f>
        <v xml:space="preserve">Super.s </v>
      </c>
      <c r="L2541" s="34" t="str">
        <f>IF(Excel_BuiltIn__FilterDatabase__1[[#This Row],[Nem]]="Nő","Lady","")</f>
        <v/>
      </c>
    </row>
    <row r="2542" spans="1:12" s="1" customFormat="1" ht="13.8">
      <c r="A2542" s="28">
        <v>7718</v>
      </c>
      <c r="B2542" s="28" t="s">
        <v>2137</v>
      </c>
      <c r="C2542" s="44" t="s">
        <v>87</v>
      </c>
      <c r="D2542" s="45"/>
      <c r="E2542" s="33" t="str">
        <f>IF(D2542&gt;0,($N$2-Excel_BuiltIn__FilterDatabase__1[[#This Row],[Szül Év.Hó.Nap]])/365.25,"0")</f>
        <v>0</v>
      </c>
      <c r="F2542" s="40"/>
      <c r="G2542" s="34" t="str">
        <f>CONCATENATE(H2542,Excel_BuiltIn__FilterDatabase__1[[#This Row],[Felnőtt]],Excel_BuiltIn__FilterDatabase__1[[#This Row],[Senior]],Excel_BuiltIn__FilterDatabase__1[[#This Row],[Super.s]],L2542)</f>
        <v xml:space="preserve">Super.s </v>
      </c>
      <c r="H2542" s="34" t="str">
        <f>IF(L2542="Nő","",IF(Excel_BuiltIn__FilterDatabase__1[[#This Row],[Kor]]&gt;=1=AND(Excel_BuiltIn__FilterDatabase__1[[#This Row],[Kor]]&lt;18),"Junior ",""))</f>
        <v/>
      </c>
      <c r="I2542" s="34" t="str">
        <f>IF(L2542="Nő","",IF(Excel_BuiltIn__FilterDatabase__1[[#This Row],[Kor]]&gt;=18=AND(Excel_BuiltIn__FilterDatabase__1[[#This Row],[Kor]]&lt;=49),"Felnőtt ",""))</f>
        <v/>
      </c>
      <c r="J2542" s="34" t="str">
        <f>IF(L2542="Nő","",IF(Excel_BuiltIn__FilterDatabase__1[[#This Row],[Kor]]&gt;49=AND(Excel_BuiltIn__FilterDatabase__1[[#This Row],[Kor]]&lt;=59),"Senior ",""))</f>
        <v/>
      </c>
      <c r="K2542" s="34" t="str">
        <f>IF(L2542="Nő","",IF(Excel_BuiltIn__FilterDatabase__1[[#This Row],[Kor]]&gt;=60,"Super.s ",""))</f>
        <v xml:space="preserve">Super.s </v>
      </c>
      <c r="L2542" s="34" t="str">
        <f>IF(Excel_BuiltIn__FilterDatabase__1[[#This Row],[Nem]]="Nő","Lady","")</f>
        <v/>
      </c>
    </row>
    <row r="2543" spans="1:12" s="1" customFormat="1" ht="27.6">
      <c r="A2543" s="28">
        <v>7721</v>
      </c>
      <c r="B2543" s="28" t="s">
        <v>2138</v>
      </c>
      <c r="C2543" s="44" t="s">
        <v>945</v>
      </c>
      <c r="D2543" s="45"/>
      <c r="E2543" s="33" t="str">
        <f>IF(D2543&gt;0,($N$2-Excel_BuiltIn__FilterDatabase__1[[#This Row],[Szül Év.Hó.Nap]])/365.25,"0")</f>
        <v>0</v>
      </c>
      <c r="F2543" s="40"/>
      <c r="G2543" s="34" t="str">
        <f>CONCATENATE(H2543,Excel_BuiltIn__FilterDatabase__1[[#This Row],[Felnőtt]],Excel_BuiltIn__FilterDatabase__1[[#This Row],[Senior]],Excel_BuiltIn__FilterDatabase__1[[#This Row],[Super.s]],L2543)</f>
        <v xml:space="preserve">Super.s </v>
      </c>
      <c r="H2543" s="34" t="str">
        <f>IF(L2543="Nő","",IF(Excel_BuiltIn__FilterDatabase__1[[#This Row],[Kor]]&gt;=1=AND(Excel_BuiltIn__FilterDatabase__1[[#This Row],[Kor]]&lt;18),"Junior ",""))</f>
        <v/>
      </c>
      <c r="I2543" s="34" t="str">
        <f>IF(L2543="Nő","",IF(Excel_BuiltIn__FilterDatabase__1[[#This Row],[Kor]]&gt;=18=AND(Excel_BuiltIn__FilterDatabase__1[[#This Row],[Kor]]&lt;=49),"Felnőtt ",""))</f>
        <v/>
      </c>
      <c r="J2543" s="34" t="str">
        <f>IF(L2543="Nő","",IF(Excel_BuiltIn__FilterDatabase__1[[#This Row],[Kor]]&gt;49=AND(Excel_BuiltIn__FilterDatabase__1[[#This Row],[Kor]]&lt;=59),"Senior ",""))</f>
        <v/>
      </c>
      <c r="K2543" s="34" t="str">
        <f>IF(L2543="Nő","",IF(Excel_BuiltIn__FilterDatabase__1[[#This Row],[Kor]]&gt;=60,"Super.s ",""))</f>
        <v xml:space="preserve">Super.s </v>
      </c>
      <c r="L2543" s="34" t="str">
        <f>IF(Excel_BuiltIn__FilterDatabase__1[[#This Row],[Nem]]="Nő","Lady","")</f>
        <v/>
      </c>
    </row>
    <row r="2544" spans="1:12" s="1" customFormat="1" ht="13.8">
      <c r="A2544" s="28">
        <v>7722</v>
      </c>
      <c r="B2544" s="28" t="s">
        <v>2139</v>
      </c>
      <c r="C2544" s="44" t="s">
        <v>1529</v>
      </c>
      <c r="D2544" s="45"/>
      <c r="E2544" s="33" t="str">
        <f>IF(D2544&gt;0,($N$2-Excel_BuiltIn__FilterDatabase__1[[#This Row],[Szül Év.Hó.Nap]])/365.25,"0")</f>
        <v>0</v>
      </c>
      <c r="F2544" s="40"/>
      <c r="G2544" s="34" t="str">
        <f>CONCATENATE(H2544,Excel_BuiltIn__FilterDatabase__1[[#This Row],[Felnőtt]],Excel_BuiltIn__FilterDatabase__1[[#This Row],[Senior]],Excel_BuiltIn__FilterDatabase__1[[#This Row],[Super.s]],L2544)</f>
        <v xml:space="preserve">Super.s </v>
      </c>
      <c r="H2544" s="34" t="str">
        <f>IF(L2544="Nő","",IF(Excel_BuiltIn__FilterDatabase__1[[#This Row],[Kor]]&gt;=1=AND(Excel_BuiltIn__FilterDatabase__1[[#This Row],[Kor]]&lt;18),"Junior ",""))</f>
        <v/>
      </c>
      <c r="I2544" s="34" t="str">
        <f>IF(L2544="Nő","",IF(Excel_BuiltIn__FilterDatabase__1[[#This Row],[Kor]]&gt;=18=AND(Excel_BuiltIn__FilterDatabase__1[[#This Row],[Kor]]&lt;=49),"Felnőtt ",""))</f>
        <v/>
      </c>
      <c r="J2544" s="34" t="str">
        <f>IF(L2544="Nő","",IF(Excel_BuiltIn__FilterDatabase__1[[#This Row],[Kor]]&gt;49=AND(Excel_BuiltIn__FilterDatabase__1[[#This Row],[Kor]]&lt;=59),"Senior ",""))</f>
        <v/>
      </c>
      <c r="K2544" s="34" t="str">
        <f>IF(L2544="Nő","",IF(Excel_BuiltIn__FilterDatabase__1[[#This Row],[Kor]]&gt;=60,"Super.s ",""))</f>
        <v xml:space="preserve">Super.s </v>
      </c>
      <c r="L2544" s="34" t="str">
        <f>IF(Excel_BuiltIn__FilterDatabase__1[[#This Row],[Nem]]="Nő","Lady","")</f>
        <v/>
      </c>
    </row>
    <row r="2545" spans="1:12" s="1" customFormat="1" ht="13.8">
      <c r="A2545" s="28">
        <v>7725</v>
      </c>
      <c r="B2545" s="28" t="s">
        <v>303</v>
      </c>
      <c r="C2545" s="44" t="s">
        <v>945</v>
      </c>
      <c r="D2545" s="45"/>
      <c r="E2545" s="33" t="str">
        <f>IF(D2545&gt;0,($N$2-Excel_BuiltIn__FilterDatabase__1[[#This Row],[Szül Év.Hó.Nap]])/365.25,"0")</f>
        <v>0</v>
      </c>
      <c r="F2545" s="40"/>
      <c r="G2545" s="34" t="str">
        <f>CONCATENATE(H2545,Excel_BuiltIn__FilterDatabase__1[[#This Row],[Felnőtt]],Excel_BuiltIn__FilterDatabase__1[[#This Row],[Senior]],Excel_BuiltIn__FilterDatabase__1[[#This Row],[Super.s]],L2545)</f>
        <v xml:space="preserve">Super.s </v>
      </c>
      <c r="H2545" s="34" t="str">
        <f>IF(L2545="Nő","",IF(Excel_BuiltIn__FilterDatabase__1[[#This Row],[Kor]]&gt;=1=AND(Excel_BuiltIn__FilterDatabase__1[[#This Row],[Kor]]&lt;18),"Junior ",""))</f>
        <v/>
      </c>
      <c r="I2545" s="34" t="str">
        <f>IF(L2545="Nő","",IF(Excel_BuiltIn__FilterDatabase__1[[#This Row],[Kor]]&gt;=18=AND(Excel_BuiltIn__FilterDatabase__1[[#This Row],[Kor]]&lt;=49),"Felnőtt ",""))</f>
        <v/>
      </c>
      <c r="J2545" s="34" t="str">
        <f>IF(L2545="Nő","",IF(Excel_BuiltIn__FilterDatabase__1[[#This Row],[Kor]]&gt;49=AND(Excel_BuiltIn__FilterDatabase__1[[#This Row],[Kor]]&lt;=59),"Senior ",""))</f>
        <v/>
      </c>
      <c r="K2545" s="34" t="str">
        <f>IF(L2545="Nő","",IF(Excel_BuiltIn__FilterDatabase__1[[#This Row],[Kor]]&gt;=60,"Super.s ",""))</f>
        <v xml:space="preserve">Super.s </v>
      </c>
      <c r="L2545" s="34" t="str">
        <f>IF(Excel_BuiltIn__FilterDatabase__1[[#This Row],[Nem]]="Nő","Lady","")</f>
        <v/>
      </c>
    </row>
    <row r="2546" spans="1:12" s="1" customFormat="1" ht="21">
      <c r="A2546" s="28">
        <v>7729</v>
      </c>
      <c r="B2546" s="28" t="s">
        <v>1870</v>
      </c>
      <c r="C2546" s="44" t="s">
        <v>1615</v>
      </c>
      <c r="D2546" s="45"/>
      <c r="E2546" s="33" t="str">
        <f>IF(D2546&gt;0,($N$2-Excel_BuiltIn__FilterDatabase__1[[#This Row],[Szül Év.Hó.Nap]])/365.25,"0")</f>
        <v>0</v>
      </c>
      <c r="F2546" s="40"/>
      <c r="G2546" s="34" t="str">
        <f>CONCATENATE(H2546,Excel_BuiltIn__FilterDatabase__1[[#This Row],[Felnőtt]],Excel_BuiltIn__FilterDatabase__1[[#This Row],[Senior]],Excel_BuiltIn__FilterDatabase__1[[#This Row],[Super.s]],L2546)</f>
        <v xml:space="preserve">Super.s </v>
      </c>
      <c r="H2546" s="34" t="str">
        <f>IF(L2546="Nő","",IF(Excel_BuiltIn__FilterDatabase__1[[#This Row],[Kor]]&gt;=1=AND(Excel_BuiltIn__FilterDatabase__1[[#This Row],[Kor]]&lt;18),"Junior ",""))</f>
        <v/>
      </c>
      <c r="I2546" s="34" t="str">
        <f>IF(L2546="Nő","",IF(Excel_BuiltIn__FilterDatabase__1[[#This Row],[Kor]]&gt;=18=AND(Excel_BuiltIn__FilterDatabase__1[[#This Row],[Kor]]&lt;=49),"Felnőtt ",""))</f>
        <v/>
      </c>
      <c r="J2546" s="34" t="str">
        <f>IF(L2546="Nő","",IF(Excel_BuiltIn__FilterDatabase__1[[#This Row],[Kor]]&gt;49=AND(Excel_BuiltIn__FilterDatabase__1[[#This Row],[Kor]]&lt;=59),"Senior ",""))</f>
        <v/>
      </c>
      <c r="K2546" s="34" t="str">
        <f>IF(L2546="Nő","",IF(Excel_BuiltIn__FilterDatabase__1[[#This Row],[Kor]]&gt;=60,"Super.s ",""))</f>
        <v xml:space="preserve">Super.s </v>
      </c>
      <c r="L2546" s="34" t="str">
        <f>IF(Excel_BuiltIn__FilterDatabase__1[[#This Row],[Nem]]="Nő","Lady","")</f>
        <v/>
      </c>
    </row>
    <row r="2547" spans="1:12" s="1" customFormat="1" ht="13.8">
      <c r="A2547" s="28">
        <v>7732</v>
      </c>
      <c r="B2547" s="28" t="s">
        <v>175</v>
      </c>
      <c r="C2547" s="44" t="s">
        <v>318</v>
      </c>
      <c r="D2547" s="45"/>
      <c r="E2547" s="33" t="str">
        <f>IF(D2547&gt;0,($N$2-Excel_BuiltIn__FilterDatabase__1[[#This Row],[Szül Év.Hó.Nap]])/365.25,"0")</f>
        <v>0</v>
      </c>
      <c r="F2547" s="40"/>
      <c r="G2547" s="34" t="str">
        <f>CONCATENATE(H2547,Excel_BuiltIn__FilterDatabase__1[[#This Row],[Felnőtt]],Excel_BuiltIn__FilterDatabase__1[[#This Row],[Senior]],Excel_BuiltIn__FilterDatabase__1[[#This Row],[Super.s]],L2547)</f>
        <v xml:space="preserve">Super.s </v>
      </c>
      <c r="H2547" s="34" t="str">
        <f>IF(L2547="Nő","",IF(Excel_BuiltIn__FilterDatabase__1[[#This Row],[Kor]]&gt;=1=AND(Excel_BuiltIn__FilterDatabase__1[[#This Row],[Kor]]&lt;18),"Junior ",""))</f>
        <v/>
      </c>
      <c r="I2547" s="34" t="str">
        <f>IF(L2547="Nő","",IF(Excel_BuiltIn__FilterDatabase__1[[#This Row],[Kor]]&gt;=18=AND(Excel_BuiltIn__FilterDatabase__1[[#This Row],[Kor]]&lt;=49),"Felnőtt ",""))</f>
        <v/>
      </c>
      <c r="J2547" s="34" t="str">
        <f>IF(L2547="Nő","",IF(Excel_BuiltIn__FilterDatabase__1[[#This Row],[Kor]]&gt;49=AND(Excel_BuiltIn__FilterDatabase__1[[#This Row],[Kor]]&lt;=59),"Senior ",""))</f>
        <v/>
      </c>
      <c r="K2547" s="34" t="str">
        <f>IF(L2547="Nő","",IF(Excel_BuiltIn__FilterDatabase__1[[#This Row],[Kor]]&gt;=60,"Super.s ",""))</f>
        <v xml:space="preserve">Super.s </v>
      </c>
      <c r="L2547" s="34" t="str">
        <f>IF(Excel_BuiltIn__FilterDatabase__1[[#This Row],[Nem]]="Nő","Lady","")</f>
        <v/>
      </c>
    </row>
    <row r="2548" spans="1:12" s="1" customFormat="1" ht="13.8">
      <c r="A2548" s="28">
        <v>7733</v>
      </c>
      <c r="B2548" s="28" t="s">
        <v>2140</v>
      </c>
      <c r="C2548" s="44" t="s">
        <v>964</v>
      </c>
      <c r="D2548" s="45"/>
      <c r="E2548" s="33" t="str">
        <f>IF(D2548&gt;0,($N$2-Excel_BuiltIn__FilterDatabase__1[[#This Row],[Szül Év.Hó.Nap]])/365.25,"0")</f>
        <v>0</v>
      </c>
      <c r="F2548" s="40"/>
      <c r="G2548" s="34" t="str">
        <f>CONCATENATE(H2548,Excel_BuiltIn__FilterDatabase__1[[#This Row],[Felnőtt]],Excel_BuiltIn__FilterDatabase__1[[#This Row],[Senior]],Excel_BuiltIn__FilterDatabase__1[[#This Row],[Super.s]],L2548)</f>
        <v xml:space="preserve">Super.s </v>
      </c>
      <c r="H2548" s="34" t="str">
        <f>IF(L2548="Nő","",IF(Excel_BuiltIn__FilterDatabase__1[[#This Row],[Kor]]&gt;=1=AND(Excel_BuiltIn__FilterDatabase__1[[#This Row],[Kor]]&lt;18),"Junior ",""))</f>
        <v/>
      </c>
      <c r="I2548" s="34" t="str">
        <f>IF(L2548="Nő","",IF(Excel_BuiltIn__FilterDatabase__1[[#This Row],[Kor]]&gt;=18=AND(Excel_BuiltIn__FilterDatabase__1[[#This Row],[Kor]]&lt;=49),"Felnőtt ",""))</f>
        <v/>
      </c>
      <c r="J2548" s="34" t="str">
        <f>IF(L2548="Nő","",IF(Excel_BuiltIn__FilterDatabase__1[[#This Row],[Kor]]&gt;49=AND(Excel_BuiltIn__FilterDatabase__1[[#This Row],[Kor]]&lt;=59),"Senior ",""))</f>
        <v/>
      </c>
      <c r="K2548" s="34" t="str">
        <f>IF(L2548="Nő","",IF(Excel_BuiltIn__FilterDatabase__1[[#This Row],[Kor]]&gt;=60,"Super.s ",""))</f>
        <v xml:space="preserve">Super.s </v>
      </c>
      <c r="L2548" s="34" t="str">
        <f>IF(Excel_BuiltIn__FilterDatabase__1[[#This Row],[Nem]]="Nő","Lady","")</f>
        <v/>
      </c>
    </row>
    <row r="2549" spans="1:12" s="1" customFormat="1" ht="13.8">
      <c r="A2549" s="28">
        <v>7735</v>
      </c>
      <c r="B2549" s="28" t="s">
        <v>2141</v>
      </c>
      <c r="C2549" s="44" t="s">
        <v>964</v>
      </c>
      <c r="D2549" s="45"/>
      <c r="E2549" s="33" t="str">
        <f>IF(D2549&gt;0,($N$2-Excel_BuiltIn__FilterDatabase__1[[#This Row],[Szül Év.Hó.Nap]])/365.25,"0")</f>
        <v>0</v>
      </c>
      <c r="F2549" s="40"/>
      <c r="G2549" s="34" t="str">
        <f>CONCATENATE(H2549,Excel_BuiltIn__FilterDatabase__1[[#This Row],[Felnőtt]],Excel_BuiltIn__FilterDatabase__1[[#This Row],[Senior]],Excel_BuiltIn__FilterDatabase__1[[#This Row],[Super.s]],L2549)</f>
        <v xml:space="preserve">Super.s </v>
      </c>
      <c r="H2549" s="34" t="str">
        <f>IF(L2549="Nő","",IF(Excel_BuiltIn__FilterDatabase__1[[#This Row],[Kor]]&gt;=1=AND(Excel_BuiltIn__FilterDatabase__1[[#This Row],[Kor]]&lt;18),"Junior ",""))</f>
        <v/>
      </c>
      <c r="I2549" s="34" t="str">
        <f>IF(L2549="Nő","",IF(Excel_BuiltIn__FilterDatabase__1[[#This Row],[Kor]]&gt;=18=AND(Excel_BuiltIn__FilterDatabase__1[[#This Row],[Kor]]&lt;=49),"Felnőtt ",""))</f>
        <v/>
      </c>
      <c r="J2549" s="34" t="str">
        <f>IF(L2549="Nő","",IF(Excel_BuiltIn__FilterDatabase__1[[#This Row],[Kor]]&gt;49=AND(Excel_BuiltIn__FilterDatabase__1[[#This Row],[Kor]]&lt;=59),"Senior ",""))</f>
        <v/>
      </c>
      <c r="K2549" s="34" t="str">
        <f>IF(L2549="Nő","",IF(Excel_BuiltIn__FilterDatabase__1[[#This Row],[Kor]]&gt;=60,"Super.s ",""))</f>
        <v xml:space="preserve">Super.s </v>
      </c>
      <c r="L2549" s="34" t="str">
        <f>IF(Excel_BuiltIn__FilterDatabase__1[[#This Row],[Nem]]="Nő","Lady","")</f>
        <v/>
      </c>
    </row>
    <row r="2550" spans="1:12" s="1" customFormat="1" ht="13.8">
      <c r="A2550" s="28">
        <v>7736</v>
      </c>
      <c r="B2550" s="28" t="s">
        <v>2142</v>
      </c>
      <c r="C2550" s="44" t="s">
        <v>2707</v>
      </c>
      <c r="D2550" s="45"/>
      <c r="E2550" s="33" t="str">
        <f>IF(D2550&gt;0,($N$2-Excel_BuiltIn__FilterDatabase__1[[#This Row],[Szül Év.Hó.Nap]])/365.25,"0")</f>
        <v>0</v>
      </c>
      <c r="F2550" s="40"/>
      <c r="G2550" s="34" t="str">
        <f>CONCATENATE(H2550,Excel_BuiltIn__FilterDatabase__1[[#This Row],[Felnőtt]],Excel_BuiltIn__FilterDatabase__1[[#This Row],[Senior]],Excel_BuiltIn__FilterDatabase__1[[#This Row],[Super.s]],L2550)</f>
        <v xml:space="preserve">Super.s </v>
      </c>
      <c r="H2550" s="34" t="str">
        <f>IF(L2550="Nő","",IF(Excel_BuiltIn__FilterDatabase__1[[#This Row],[Kor]]&gt;=1=AND(Excel_BuiltIn__FilterDatabase__1[[#This Row],[Kor]]&lt;18),"Junior ",""))</f>
        <v/>
      </c>
      <c r="I2550" s="34" t="str">
        <f>IF(L2550="Nő","",IF(Excel_BuiltIn__FilterDatabase__1[[#This Row],[Kor]]&gt;=18=AND(Excel_BuiltIn__FilterDatabase__1[[#This Row],[Kor]]&lt;=49),"Felnőtt ",""))</f>
        <v/>
      </c>
      <c r="J2550" s="34" t="str">
        <f>IF(L2550="Nő","",IF(Excel_BuiltIn__FilterDatabase__1[[#This Row],[Kor]]&gt;49=AND(Excel_BuiltIn__FilterDatabase__1[[#This Row],[Kor]]&lt;=59),"Senior ",""))</f>
        <v/>
      </c>
      <c r="K2550" s="34" t="str">
        <f>IF(L2550="Nő","",IF(Excel_BuiltIn__FilterDatabase__1[[#This Row],[Kor]]&gt;=60,"Super.s ",""))</f>
        <v xml:space="preserve">Super.s </v>
      </c>
      <c r="L2550" s="34" t="str">
        <f>IF(Excel_BuiltIn__FilterDatabase__1[[#This Row],[Nem]]="Nő","Lady","")</f>
        <v/>
      </c>
    </row>
    <row r="2551" spans="1:12" s="1" customFormat="1" ht="13.8">
      <c r="A2551" s="28">
        <v>7746</v>
      </c>
      <c r="B2551" s="28" t="s">
        <v>2144</v>
      </c>
      <c r="C2551" s="44" t="s">
        <v>589</v>
      </c>
      <c r="D2551" s="45"/>
      <c r="E2551" s="33" t="str">
        <f>IF(D2551&gt;0,($N$2-Excel_BuiltIn__FilterDatabase__1[[#This Row],[Szül Év.Hó.Nap]])/365.25,"0")</f>
        <v>0</v>
      </c>
      <c r="F2551" s="40"/>
      <c r="G2551" s="34" t="str">
        <f>CONCATENATE(H2551,Excel_BuiltIn__FilterDatabase__1[[#This Row],[Felnőtt]],Excel_BuiltIn__FilterDatabase__1[[#This Row],[Senior]],Excel_BuiltIn__FilterDatabase__1[[#This Row],[Super.s]],L2551)</f>
        <v xml:space="preserve">Super.s </v>
      </c>
      <c r="H2551" s="34" t="str">
        <f>IF(L2551="Nő","",IF(Excel_BuiltIn__FilterDatabase__1[[#This Row],[Kor]]&gt;=1=AND(Excel_BuiltIn__FilterDatabase__1[[#This Row],[Kor]]&lt;18),"Junior ",""))</f>
        <v/>
      </c>
      <c r="I2551" s="34" t="str">
        <f>IF(L2551="Nő","",IF(Excel_BuiltIn__FilterDatabase__1[[#This Row],[Kor]]&gt;=18=AND(Excel_BuiltIn__FilterDatabase__1[[#This Row],[Kor]]&lt;=49),"Felnőtt ",""))</f>
        <v/>
      </c>
      <c r="J2551" s="34" t="str">
        <f>IF(L2551="Nő","",IF(Excel_BuiltIn__FilterDatabase__1[[#This Row],[Kor]]&gt;49=AND(Excel_BuiltIn__FilterDatabase__1[[#This Row],[Kor]]&lt;=59),"Senior ",""))</f>
        <v/>
      </c>
      <c r="K2551" s="34" t="str">
        <f>IF(L2551="Nő","",IF(Excel_BuiltIn__FilterDatabase__1[[#This Row],[Kor]]&gt;=60,"Super.s ",""))</f>
        <v xml:space="preserve">Super.s </v>
      </c>
      <c r="L2551" s="34" t="str">
        <f>IF(Excel_BuiltIn__FilterDatabase__1[[#This Row],[Nem]]="Nő","Lady","")</f>
        <v/>
      </c>
    </row>
    <row r="2552" spans="1:12" s="1" customFormat="1" ht="13.8">
      <c r="A2552" s="28">
        <v>7747</v>
      </c>
      <c r="B2552" s="28" t="s">
        <v>2145</v>
      </c>
      <c r="C2552" s="44" t="s">
        <v>109</v>
      </c>
      <c r="D2552" s="45"/>
      <c r="E2552" s="33" t="str">
        <f>IF(D2552&gt;0,($N$2-Excel_BuiltIn__FilterDatabase__1[[#This Row],[Szül Év.Hó.Nap]])/365.25,"0")</f>
        <v>0</v>
      </c>
      <c r="F2552" s="40"/>
      <c r="G2552" s="34" t="str">
        <f>CONCATENATE(H2552,Excel_BuiltIn__FilterDatabase__1[[#This Row],[Felnőtt]],Excel_BuiltIn__FilterDatabase__1[[#This Row],[Senior]],Excel_BuiltIn__FilterDatabase__1[[#This Row],[Super.s]],L2552)</f>
        <v xml:space="preserve">Super.s </v>
      </c>
      <c r="H2552" s="34" t="str">
        <f>IF(L2552="Nő","",IF(Excel_BuiltIn__FilterDatabase__1[[#This Row],[Kor]]&gt;=1=AND(Excel_BuiltIn__FilterDatabase__1[[#This Row],[Kor]]&lt;18),"Junior ",""))</f>
        <v/>
      </c>
      <c r="I2552" s="34" t="str">
        <f>IF(L2552="Nő","",IF(Excel_BuiltIn__FilterDatabase__1[[#This Row],[Kor]]&gt;=18=AND(Excel_BuiltIn__FilterDatabase__1[[#This Row],[Kor]]&lt;=49),"Felnőtt ",""))</f>
        <v/>
      </c>
      <c r="J2552" s="34" t="str">
        <f>IF(L2552="Nő","",IF(Excel_BuiltIn__FilterDatabase__1[[#This Row],[Kor]]&gt;49=AND(Excel_BuiltIn__FilterDatabase__1[[#This Row],[Kor]]&lt;=59),"Senior ",""))</f>
        <v/>
      </c>
      <c r="K2552" s="34" t="str">
        <f>IF(L2552="Nő","",IF(Excel_BuiltIn__FilterDatabase__1[[#This Row],[Kor]]&gt;=60,"Super.s ",""))</f>
        <v xml:space="preserve">Super.s </v>
      </c>
      <c r="L2552" s="34" t="str">
        <f>IF(Excel_BuiltIn__FilterDatabase__1[[#This Row],[Nem]]="Nő","Lady","")</f>
        <v/>
      </c>
    </row>
    <row r="2553" spans="1:12" s="1" customFormat="1" ht="27.6">
      <c r="A2553" s="28">
        <v>7753</v>
      </c>
      <c r="B2553" s="28" t="s">
        <v>2813</v>
      </c>
      <c r="C2553" s="44" t="s">
        <v>959</v>
      </c>
      <c r="D2553" s="45"/>
      <c r="E2553" s="33" t="str">
        <f>IF(D2553&gt;0,($N$2-Excel_BuiltIn__FilterDatabase__1[[#This Row],[Szül Év.Hó.Nap]])/365.25,"0")</f>
        <v>0</v>
      </c>
      <c r="F2553" s="40"/>
      <c r="G2553" s="34" t="str">
        <f>CONCATENATE(H2553,Excel_BuiltIn__FilterDatabase__1[[#This Row],[Felnőtt]],Excel_BuiltIn__FilterDatabase__1[[#This Row],[Senior]],Excel_BuiltIn__FilterDatabase__1[[#This Row],[Super.s]],L2553)</f>
        <v xml:space="preserve">Super.s </v>
      </c>
      <c r="H2553" s="34" t="str">
        <f>IF(L2553="Nő","",IF(Excel_BuiltIn__FilterDatabase__1[[#This Row],[Kor]]&gt;=1=AND(Excel_BuiltIn__FilterDatabase__1[[#This Row],[Kor]]&lt;18),"Junior ",""))</f>
        <v/>
      </c>
      <c r="I2553" s="34" t="str">
        <f>IF(L2553="Nő","",IF(Excel_BuiltIn__FilterDatabase__1[[#This Row],[Kor]]&gt;=18=AND(Excel_BuiltIn__FilterDatabase__1[[#This Row],[Kor]]&lt;=49),"Felnőtt ",""))</f>
        <v/>
      </c>
      <c r="J2553" s="34" t="str">
        <f>IF(L2553="Nő","",IF(Excel_BuiltIn__FilterDatabase__1[[#This Row],[Kor]]&gt;49=AND(Excel_BuiltIn__FilterDatabase__1[[#This Row],[Kor]]&lt;=59),"Senior ",""))</f>
        <v/>
      </c>
      <c r="K2553" s="34" t="str">
        <f>IF(L2553="Nő","",IF(Excel_BuiltIn__FilterDatabase__1[[#This Row],[Kor]]&gt;=60,"Super.s ",""))</f>
        <v xml:space="preserve">Super.s </v>
      </c>
      <c r="L2553" s="34" t="str">
        <f>IF(Excel_BuiltIn__FilterDatabase__1[[#This Row],[Nem]]="Nő","Lady","")</f>
        <v/>
      </c>
    </row>
    <row r="2554" spans="1:12" s="1" customFormat="1" ht="27.6">
      <c r="A2554" s="28">
        <v>7754</v>
      </c>
      <c r="B2554" s="28" t="s">
        <v>2814</v>
      </c>
      <c r="C2554" s="44" t="s">
        <v>959</v>
      </c>
      <c r="D2554" s="45"/>
      <c r="E2554" s="33" t="str">
        <f>IF(D2554&gt;0,($N$2-Excel_BuiltIn__FilterDatabase__1[[#This Row],[Szül Év.Hó.Nap]])/365.25,"0")</f>
        <v>0</v>
      </c>
      <c r="F2554" s="40"/>
      <c r="G2554" s="34" t="str">
        <f>CONCATENATE(H2554,Excel_BuiltIn__FilterDatabase__1[[#This Row],[Felnőtt]],Excel_BuiltIn__FilterDatabase__1[[#This Row],[Senior]],Excel_BuiltIn__FilterDatabase__1[[#This Row],[Super.s]],L2554)</f>
        <v xml:space="preserve">Super.s </v>
      </c>
      <c r="H2554" s="34" t="str">
        <f>IF(L2554="Nő","",IF(Excel_BuiltIn__FilterDatabase__1[[#This Row],[Kor]]&gt;=1=AND(Excel_BuiltIn__FilterDatabase__1[[#This Row],[Kor]]&lt;18),"Junior ",""))</f>
        <v/>
      </c>
      <c r="I2554" s="34" t="str">
        <f>IF(L2554="Nő","",IF(Excel_BuiltIn__FilterDatabase__1[[#This Row],[Kor]]&gt;=18=AND(Excel_BuiltIn__FilterDatabase__1[[#This Row],[Kor]]&lt;=49),"Felnőtt ",""))</f>
        <v/>
      </c>
      <c r="J2554" s="34" t="str">
        <f>IF(L2554="Nő","",IF(Excel_BuiltIn__FilterDatabase__1[[#This Row],[Kor]]&gt;49=AND(Excel_BuiltIn__FilterDatabase__1[[#This Row],[Kor]]&lt;=59),"Senior ",""))</f>
        <v/>
      </c>
      <c r="K2554" s="34" t="str">
        <f>IF(L2554="Nő","",IF(Excel_BuiltIn__FilterDatabase__1[[#This Row],[Kor]]&gt;=60,"Super.s ",""))</f>
        <v xml:space="preserve">Super.s </v>
      </c>
      <c r="L2554" s="34" t="str">
        <f>IF(Excel_BuiltIn__FilterDatabase__1[[#This Row],[Nem]]="Nő","Lady","")</f>
        <v/>
      </c>
    </row>
    <row r="2555" spans="1:12" s="1" customFormat="1" ht="13.8">
      <c r="A2555" s="28">
        <v>7755</v>
      </c>
      <c r="B2555" s="28" t="s">
        <v>303</v>
      </c>
      <c r="C2555" s="44" t="s">
        <v>27</v>
      </c>
      <c r="D2555" s="45"/>
      <c r="E2555" s="33" t="str">
        <f>IF(D2555&gt;0,($N$2-Excel_BuiltIn__FilterDatabase__1[[#This Row],[Szül Év.Hó.Nap]])/365.25,"0")</f>
        <v>0</v>
      </c>
      <c r="F2555" s="40"/>
      <c r="G2555" s="34" t="str">
        <f>CONCATENATE(H2555,Excel_BuiltIn__FilterDatabase__1[[#This Row],[Felnőtt]],Excel_BuiltIn__FilterDatabase__1[[#This Row],[Senior]],Excel_BuiltIn__FilterDatabase__1[[#This Row],[Super.s]],L2555)</f>
        <v xml:space="preserve">Super.s </v>
      </c>
      <c r="H2555" s="34" t="str">
        <f>IF(L2555="Nő","",IF(Excel_BuiltIn__FilterDatabase__1[[#This Row],[Kor]]&gt;=1=AND(Excel_BuiltIn__FilterDatabase__1[[#This Row],[Kor]]&lt;18),"Junior ",""))</f>
        <v/>
      </c>
      <c r="I2555" s="34" t="str">
        <f>IF(L2555="Nő","",IF(Excel_BuiltIn__FilterDatabase__1[[#This Row],[Kor]]&gt;=18=AND(Excel_BuiltIn__FilterDatabase__1[[#This Row],[Kor]]&lt;=49),"Felnőtt ",""))</f>
        <v/>
      </c>
      <c r="J2555" s="34" t="str">
        <f>IF(L2555="Nő","",IF(Excel_BuiltIn__FilterDatabase__1[[#This Row],[Kor]]&gt;49=AND(Excel_BuiltIn__FilterDatabase__1[[#This Row],[Kor]]&lt;=59),"Senior ",""))</f>
        <v/>
      </c>
      <c r="K2555" s="34" t="str">
        <f>IF(L2555="Nő","",IF(Excel_BuiltIn__FilterDatabase__1[[#This Row],[Kor]]&gt;=60,"Super.s ",""))</f>
        <v xml:space="preserve">Super.s </v>
      </c>
      <c r="L2555" s="34" t="str">
        <f>IF(Excel_BuiltIn__FilterDatabase__1[[#This Row],[Nem]]="Nő","Lady","")</f>
        <v/>
      </c>
    </row>
    <row r="2556" spans="1:12" s="1" customFormat="1" ht="13.8">
      <c r="A2556" s="28">
        <v>7773</v>
      </c>
      <c r="B2556" s="28" t="s">
        <v>2146</v>
      </c>
      <c r="C2556" s="44" t="s">
        <v>285</v>
      </c>
      <c r="D2556" s="45"/>
      <c r="E2556" s="33" t="str">
        <f>IF(D2556&gt;0,($N$2-Excel_BuiltIn__FilterDatabase__1[[#This Row],[Szül Év.Hó.Nap]])/365.25,"0")</f>
        <v>0</v>
      </c>
      <c r="F2556" s="40"/>
      <c r="G2556" s="34" t="str">
        <f>CONCATENATE(H2556,Excel_BuiltIn__FilterDatabase__1[[#This Row],[Felnőtt]],Excel_BuiltIn__FilterDatabase__1[[#This Row],[Senior]],Excel_BuiltIn__FilterDatabase__1[[#This Row],[Super.s]],L2556)</f>
        <v xml:space="preserve">Super.s </v>
      </c>
      <c r="H2556" s="34" t="str">
        <f>IF(L2556="Nő","",IF(Excel_BuiltIn__FilterDatabase__1[[#This Row],[Kor]]&gt;=1=AND(Excel_BuiltIn__FilterDatabase__1[[#This Row],[Kor]]&lt;18),"Junior ",""))</f>
        <v/>
      </c>
      <c r="I2556" s="34" t="str">
        <f>IF(L2556="Nő","",IF(Excel_BuiltIn__FilterDatabase__1[[#This Row],[Kor]]&gt;=18=AND(Excel_BuiltIn__FilterDatabase__1[[#This Row],[Kor]]&lt;=49),"Felnőtt ",""))</f>
        <v/>
      </c>
      <c r="J2556" s="34" t="str">
        <f>IF(L2556="Nő","",IF(Excel_BuiltIn__FilterDatabase__1[[#This Row],[Kor]]&gt;49=AND(Excel_BuiltIn__FilterDatabase__1[[#This Row],[Kor]]&lt;=59),"Senior ",""))</f>
        <v/>
      </c>
      <c r="K2556" s="34" t="str">
        <f>IF(L2556="Nő","",IF(Excel_BuiltIn__FilterDatabase__1[[#This Row],[Kor]]&gt;=60,"Super.s ",""))</f>
        <v xml:space="preserve">Super.s </v>
      </c>
      <c r="L2556" s="34" t="str">
        <f>IF(Excel_BuiltIn__FilterDatabase__1[[#This Row],[Nem]]="Nő","Lady","")</f>
        <v/>
      </c>
    </row>
    <row r="2557" spans="1:12" s="1" customFormat="1" ht="13.8">
      <c r="A2557" s="28">
        <v>7775</v>
      </c>
      <c r="B2557" s="28" t="s">
        <v>2815</v>
      </c>
      <c r="C2557" s="44" t="s">
        <v>1515</v>
      </c>
      <c r="D2557" s="45"/>
      <c r="E2557" s="33" t="str">
        <f>IF(D2557&gt;0,($N$2-Excel_BuiltIn__FilterDatabase__1[[#This Row],[Szül Év.Hó.Nap]])/365.25,"0")</f>
        <v>0</v>
      </c>
      <c r="F2557" s="40"/>
      <c r="G2557" s="34" t="str">
        <f>CONCATENATE(H2557,Excel_BuiltIn__FilterDatabase__1[[#This Row],[Felnőtt]],Excel_BuiltIn__FilterDatabase__1[[#This Row],[Senior]],Excel_BuiltIn__FilterDatabase__1[[#This Row],[Super.s]],L2557)</f>
        <v xml:space="preserve">Super.s </v>
      </c>
      <c r="H2557" s="34" t="str">
        <f>IF(L2557="Nő","",IF(Excel_BuiltIn__FilterDatabase__1[[#This Row],[Kor]]&gt;=1=AND(Excel_BuiltIn__FilterDatabase__1[[#This Row],[Kor]]&lt;18),"Junior ",""))</f>
        <v/>
      </c>
      <c r="I2557" s="34" t="str">
        <f>IF(L2557="Nő","",IF(Excel_BuiltIn__FilterDatabase__1[[#This Row],[Kor]]&gt;=18=AND(Excel_BuiltIn__FilterDatabase__1[[#This Row],[Kor]]&lt;=49),"Felnőtt ",""))</f>
        <v/>
      </c>
      <c r="J2557" s="34" t="str">
        <f>IF(L2557="Nő","",IF(Excel_BuiltIn__FilterDatabase__1[[#This Row],[Kor]]&gt;49=AND(Excel_BuiltIn__FilterDatabase__1[[#This Row],[Kor]]&lt;=59),"Senior ",""))</f>
        <v/>
      </c>
      <c r="K2557" s="34" t="str">
        <f>IF(L2557="Nő","",IF(Excel_BuiltIn__FilterDatabase__1[[#This Row],[Kor]]&gt;=60,"Super.s ",""))</f>
        <v xml:space="preserve">Super.s </v>
      </c>
      <c r="L2557" s="34" t="str">
        <f>IF(Excel_BuiltIn__FilterDatabase__1[[#This Row],[Nem]]="Nő","Lady","")</f>
        <v/>
      </c>
    </row>
    <row r="2558" spans="1:12" s="1" customFormat="1" ht="21">
      <c r="A2558" s="28">
        <v>7776</v>
      </c>
      <c r="B2558" s="28" t="s">
        <v>2147</v>
      </c>
      <c r="C2558" s="44" t="s">
        <v>1615</v>
      </c>
      <c r="D2558" s="45"/>
      <c r="E2558" s="33" t="str">
        <f>IF(D2558&gt;0,($N$2-Excel_BuiltIn__FilterDatabase__1[[#This Row],[Szül Év.Hó.Nap]])/365.25,"0")</f>
        <v>0</v>
      </c>
      <c r="F2558" s="40"/>
      <c r="G2558" s="34" t="str">
        <f>CONCATENATE(H2558,Excel_BuiltIn__FilterDatabase__1[[#This Row],[Felnőtt]],Excel_BuiltIn__FilterDatabase__1[[#This Row],[Senior]],Excel_BuiltIn__FilterDatabase__1[[#This Row],[Super.s]],L2558)</f>
        <v xml:space="preserve">Super.s </v>
      </c>
      <c r="H2558" s="34" t="str">
        <f>IF(L2558="Nő","",IF(Excel_BuiltIn__FilterDatabase__1[[#This Row],[Kor]]&gt;=1=AND(Excel_BuiltIn__FilterDatabase__1[[#This Row],[Kor]]&lt;18),"Junior ",""))</f>
        <v/>
      </c>
      <c r="I2558" s="34" t="str">
        <f>IF(L2558="Nő","",IF(Excel_BuiltIn__FilterDatabase__1[[#This Row],[Kor]]&gt;=18=AND(Excel_BuiltIn__FilterDatabase__1[[#This Row],[Kor]]&lt;=49),"Felnőtt ",""))</f>
        <v/>
      </c>
      <c r="J2558" s="34" t="str">
        <f>IF(L2558="Nő","",IF(Excel_BuiltIn__FilterDatabase__1[[#This Row],[Kor]]&gt;49=AND(Excel_BuiltIn__FilterDatabase__1[[#This Row],[Kor]]&lt;=59),"Senior ",""))</f>
        <v/>
      </c>
      <c r="K2558" s="34" t="str">
        <f>IF(L2558="Nő","",IF(Excel_BuiltIn__FilterDatabase__1[[#This Row],[Kor]]&gt;=60,"Super.s ",""))</f>
        <v xml:space="preserve">Super.s </v>
      </c>
      <c r="L2558" s="34" t="str">
        <f>IF(Excel_BuiltIn__FilterDatabase__1[[#This Row],[Nem]]="Nő","Lady","")</f>
        <v/>
      </c>
    </row>
    <row r="2559" spans="1:12" s="1" customFormat="1" ht="21">
      <c r="A2559" s="28">
        <v>7777</v>
      </c>
      <c r="B2559" s="28" t="s">
        <v>2148</v>
      </c>
      <c r="C2559" s="44" t="s">
        <v>1615</v>
      </c>
      <c r="D2559" s="45"/>
      <c r="E2559" s="33" t="str">
        <f>IF(D2559&gt;0,($N$2-Excel_BuiltIn__FilterDatabase__1[[#This Row],[Szül Év.Hó.Nap]])/365.25,"0")</f>
        <v>0</v>
      </c>
      <c r="F2559" s="40"/>
      <c r="G2559" s="34" t="str">
        <f>CONCATENATE(H2559,Excel_BuiltIn__FilterDatabase__1[[#This Row],[Felnőtt]],Excel_BuiltIn__FilterDatabase__1[[#This Row],[Senior]],Excel_BuiltIn__FilterDatabase__1[[#This Row],[Super.s]],L2559)</f>
        <v xml:space="preserve">Super.s </v>
      </c>
      <c r="H2559" s="34" t="str">
        <f>IF(L2559="Nő","",IF(Excel_BuiltIn__FilterDatabase__1[[#This Row],[Kor]]&gt;=1=AND(Excel_BuiltIn__FilterDatabase__1[[#This Row],[Kor]]&lt;18),"Junior ",""))</f>
        <v/>
      </c>
      <c r="I2559" s="34" t="str">
        <f>IF(L2559="Nő","",IF(Excel_BuiltIn__FilterDatabase__1[[#This Row],[Kor]]&gt;=18=AND(Excel_BuiltIn__FilterDatabase__1[[#This Row],[Kor]]&lt;=49),"Felnőtt ",""))</f>
        <v/>
      </c>
      <c r="J2559" s="34" t="str">
        <f>IF(L2559="Nő","",IF(Excel_BuiltIn__FilterDatabase__1[[#This Row],[Kor]]&gt;49=AND(Excel_BuiltIn__FilterDatabase__1[[#This Row],[Kor]]&lt;=59),"Senior ",""))</f>
        <v/>
      </c>
      <c r="K2559" s="34" t="str">
        <f>IF(L2559="Nő","",IF(Excel_BuiltIn__FilterDatabase__1[[#This Row],[Kor]]&gt;=60,"Super.s ",""))</f>
        <v xml:space="preserve">Super.s </v>
      </c>
      <c r="L2559" s="34" t="str">
        <f>IF(Excel_BuiltIn__FilterDatabase__1[[#This Row],[Nem]]="Nő","Lady","")</f>
        <v/>
      </c>
    </row>
    <row r="2560" spans="1:12" s="1" customFormat="1" ht="13.8">
      <c r="A2560" s="28">
        <v>7778</v>
      </c>
      <c r="B2560" s="28" t="s">
        <v>2080</v>
      </c>
      <c r="C2560" s="44" t="s">
        <v>27</v>
      </c>
      <c r="D2560" s="45"/>
      <c r="E2560" s="33" t="str">
        <f>IF(D2560&gt;0,($N$2-Excel_BuiltIn__FilterDatabase__1[[#This Row],[Szül Év.Hó.Nap]])/365.25,"0")</f>
        <v>0</v>
      </c>
      <c r="F2560" s="40"/>
      <c r="G2560" s="34" t="str">
        <f>CONCATENATE(H2560,Excel_BuiltIn__FilterDatabase__1[[#This Row],[Felnőtt]],Excel_BuiltIn__FilterDatabase__1[[#This Row],[Senior]],Excel_BuiltIn__FilterDatabase__1[[#This Row],[Super.s]],L2560)</f>
        <v xml:space="preserve">Super.s </v>
      </c>
      <c r="H2560" s="34" t="str">
        <f>IF(L2560="Nő","",IF(Excel_BuiltIn__FilterDatabase__1[[#This Row],[Kor]]&gt;=1=AND(Excel_BuiltIn__FilterDatabase__1[[#This Row],[Kor]]&lt;18),"Junior ",""))</f>
        <v/>
      </c>
      <c r="I2560" s="34" t="str">
        <f>IF(L2560="Nő","",IF(Excel_BuiltIn__FilterDatabase__1[[#This Row],[Kor]]&gt;=18=AND(Excel_BuiltIn__FilterDatabase__1[[#This Row],[Kor]]&lt;=49),"Felnőtt ",""))</f>
        <v/>
      </c>
      <c r="J2560" s="34" t="str">
        <f>IF(L2560="Nő","",IF(Excel_BuiltIn__FilterDatabase__1[[#This Row],[Kor]]&gt;49=AND(Excel_BuiltIn__FilterDatabase__1[[#This Row],[Kor]]&lt;=59),"Senior ",""))</f>
        <v/>
      </c>
      <c r="K2560" s="34" t="str">
        <f>IF(L2560="Nő","",IF(Excel_BuiltIn__FilterDatabase__1[[#This Row],[Kor]]&gt;=60,"Super.s ",""))</f>
        <v xml:space="preserve">Super.s </v>
      </c>
      <c r="L2560" s="34" t="str">
        <f>IF(Excel_BuiltIn__FilterDatabase__1[[#This Row],[Nem]]="Nő","Lady","")</f>
        <v/>
      </c>
    </row>
    <row r="2561" spans="1:12" s="1" customFormat="1" ht="13.8">
      <c r="A2561" s="28">
        <v>7781</v>
      </c>
      <c r="B2561" s="28" t="s">
        <v>2149</v>
      </c>
      <c r="C2561" s="44" t="s">
        <v>951</v>
      </c>
      <c r="D2561" s="45"/>
      <c r="E2561" s="33" t="str">
        <f>IF(D2561&gt;0,($N$2-Excel_BuiltIn__FilterDatabase__1[[#This Row],[Szül Év.Hó.Nap]])/365.25,"0")</f>
        <v>0</v>
      </c>
      <c r="F2561" s="40"/>
      <c r="G2561" s="34" t="str">
        <f>CONCATENATE(H2561,Excel_BuiltIn__FilterDatabase__1[[#This Row],[Felnőtt]],Excel_BuiltIn__FilterDatabase__1[[#This Row],[Senior]],Excel_BuiltIn__FilterDatabase__1[[#This Row],[Super.s]],L2561)</f>
        <v xml:space="preserve">Super.s </v>
      </c>
      <c r="H2561" s="34" t="str">
        <f>IF(L2561="Nő","",IF(Excel_BuiltIn__FilterDatabase__1[[#This Row],[Kor]]&gt;=1=AND(Excel_BuiltIn__FilterDatabase__1[[#This Row],[Kor]]&lt;18),"Junior ",""))</f>
        <v/>
      </c>
      <c r="I2561" s="34" t="str">
        <f>IF(L2561="Nő","",IF(Excel_BuiltIn__FilterDatabase__1[[#This Row],[Kor]]&gt;=18=AND(Excel_BuiltIn__FilterDatabase__1[[#This Row],[Kor]]&lt;=49),"Felnőtt ",""))</f>
        <v/>
      </c>
      <c r="J2561" s="34" t="str">
        <f>IF(L2561="Nő","",IF(Excel_BuiltIn__FilterDatabase__1[[#This Row],[Kor]]&gt;49=AND(Excel_BuiltIn__FilterDatabase__1[[#This Row],[Kor]]&lt;=59),"Senior ",""))</f>
        <v/>
      </c>
      <c r="K2561" s="34" t="str">
        <f>IF(L2561="Nő","",IF(Excel_BuiltIn__FilterDatabase__1[[#This Row],[Kor]]&gt;=60,"Super.s ",""))</f>
        <v xml:space="preserve">Super.s </v>
      </c>
      <c r="L2561" s="34" t="str">
        <f>IF(Excel_BuiltIn__FilterDatabase__1[[#This Row],[Nem]]="Nő","Lady","")</f>
        <v/>
      </c>
    </row>
    <row r="2562" spans="1:12" s="1" customFormat="1" ht="13.8">
      <c r="A2562" s="28">
        <v>7784</v>
      </c>
      <c r="B2562" s="28" t="s">
        <v>2150</v>
      </c>
      <c r="C2562" s="44" t="s">
        <v>599</v>
      </c>
      <c r="D2562" s="45"/>
      <c r="E2562" s="33" t="str">
        <f>IF(D2562&gt;0,($N$2-Excel_BuiltIn__FilterDatabase__1[[#This Row],[Szül Év.Hó.Nap]])/365.25,"0")</f>
        <v>0</v>
      </c>
      <c r="F2562" s="40"/>
      <c r="G2562" s="34" t="str">
        <f>CONCATENATE(H2562,Excel_BuiltIn__FilterDatabase__1[[#This Row],[Felnőtt]],Excel_BuiltIn__FilterDatabase__1[[#This Row],[Senior]],Excel_BuiltIn__FilterDatabase__1[[#This Row],[Super.s]],L2562)</f>
        <v xml:space="preserve">Super.s </v>
      </c>
      <c r="H2562" s="34" t="str">
        <f>IF(L2562="Nő","",IF(Excel_BuiltIn__FilterDatabase__1[[#This Row],[Kor]]&gt;=1=AND(Excel_BuiltIn__FilterDatabase__1[[#This Row],[Kor]]&lt;18),"Junior ",""))</f>
        <v/>
      </c>
      <c r="I2562" s="34" t="str">
        <f>IF(L2562="Nő","",IF(Excel_BuiltIn__FilterDatabase__1[[#This Row],[Kor]]&gt;=18=AND(Excel_BuiltIn__FilterDatabase__1[[#This Row],[Kor]]&lt;=49),"Felnőtt ",""))</f>
        <v/>
      </c>
      <c r="J2562" s="34" t="str">
        <f>IF(L2562="Nő","",IF(Excel_BuiltIn__FilterDatabase__1[[#This Row],[Kor]]&gt;49=AND(Excel_BuiltIn__FilterDatabase__1[[#This Row],[Kor]]&lt;=59),"Senior ",""))</f>
        <v/>
      </c>
      <c r="K2562" s="34" t="str">
        <f>IF(L2562="Nő","",IF(Excel_BuiltIn__FilterDatabase__1[[#This Row],[Kor]]&gt;=60,"Super.s ",""))</f>
        <v xml:space="preserve">Super.s </v>
      </c>
      <c r="L2562" s="34" t="str">
        <f>IF(Excel_BuiltIn__FilterDatabase__1[[#This Row],[Nem]]="Nő","Lady","")</f>
        <v/>
      </c>
    </row>
    <row r="2563" spans="1:12" s="1" customFormat="1" ht="13.8">
      <c r="A2563" s="28">
        <v>7789</v>
      </c>
      <c r="B2563" s="28" t="s">
        <v>2151</v>
      </c>
      <c r="C2563" s="44" t="s">
        <v>969</v>
      </c>
      <c r="D2563" s="45"/>
      <c r="E2563" s="33" t="str">
        <f>IF(D2563&gt;0,($N$2-Excel_BuiltIn__FilterDatabase__1[[#This Row],[Szül Év.Hó.Nap]])/365.25,"0")</f>
        <v>0</v>
      </c>
      <c r="F2563" s="40"/>
      <c r="G2563" s="34" t="str">
        <f>CONCATENATE(H2563,Excel_BuiltIn__FilterDatabase__1[[#This Row],[Felnőtt]],Excel_BuiltIn__FilterDatabase__1[[#This Row],[Senior]],Excel_BuiltIn__FilterDatabase__1[[#This Row],[Super.s]],L2563)</f>
        <v xml:space="preserve">Super.s </v>
      </c>
      <c r="H2563" s="34" t="str">
        <f>IF(L2563="Nő","",IF(Excel_BuiltIn__FilterDatabase__1[[#This Row],[Kor]]&gt;=1=AND(Excel_BuiltIn__FilterDatabase__1[[#This Row],[Kor]]&lt;18),"Junior ",""))</f>
        <v/>
      </c>
      <c r="I2563" s="34" t="str">
        <f>IF(L2563="Nő","",IF(Excel_BuiltIn__FilterDatabase__1[[#This Row],[Kor]]&gt;=18=AND(Excel_BuiltIn__FilterDatabase__1[[#This Row],[Kor]]&lt;=49),"Felnőtt ",""))</f>
        <v/>
      </c>
      <c r="J2563" s="34" t="str">
        <f>IF(L2563="Nő","",IF(Excel_BuiltIn__FilterDatabase__1[[#This Row],[Kor]]&gt;49=AND(Excel_BuiltIn__FilterDatabase__1[[#This Row],[Kor]]&lt;=59),"Senior ",""))</f>
        <v/>
      </c>
      <c r="K2563" s="34" t="str">
        <f>IF(L2563="Nő","",IF(Excel_BuiltIn__FilterDatabase__1[[#This Row],[Kor]]&gt;=60,"Super.s ",""))</f>
        <v xml:space="preserve">Super.s </v>
      </c>
      <c r="L2563" s="34" t="str">
        <f>IF(Excel_BuiltIn__FilterDatabase__1[[#This Row],[Nem]]="Nő","Lady","")</f>
        <v/>
      </c>
    </row>
    <row r="2564" spans="1:12" s="1" customFormat="1" ht="13.8">
      <c r="A2564" s="28">
        <v>7791</v>
      </c>
      <c r="B2564" s="28" t="s">
        <v>2153</v>
      </c>
      <c r="C2564" s="44" t="s">
        <v>110</v>
      </c>
      <c r="D2564" s="45"/>
      <c r="E2564" s="33" t="str">
        <f>IF(D2564&gt;0,($N$2-Excel_BuiltIn__FilterDatabase__1[[#This Row],[Szül Év.Hó.Nap]])/365.25,"0")</f>
        <v>0</v>
      </c>
      <c r="F2564" s="40"/>
      <c r="G2564" s="34" t="str">
        <f>CONCATENATE(H2564,Excel_BuiltIn__FilterDatabase__1[[#This Row],[Felnőtt]],Excel_BuiltIn__FilterDatabase__1[[#This Row],[Senior]],Excel_BuiltIn__FilterDatabase__1[[#This Row],[Super.s]],L2564)</f>
        <v xml:space="preserve">Super.s </v>
      </c>
      <c r="H2564" s="34" t="str">
        <f>IF(L2564="Nő","",IF(Excel_BuiltIn__FilterDatabase__1[[#This Row],[Kor]]&gt;=1=AND(Excel_BuiltIn__FilterDatabase__1[[#This Row],[Kor]]&lt;18),"Junior ",""))</f>
        <v/>
      </c>
      <c r="I2564" s="34" t="str">
        <f>IF(L2564="Nő","",IF(Excel_BuiltIn__FilterDatabase__1[[#This Row],[Kor]]&gt;=18=AND(Excel_BuiltIn__FilterDatabase__1[[#This Row],[Kor]]&lt;=49),"Felnőtt ",""))</f>
        <v/>
      </c>
      <c r="J2564" s="34" t="str">
        <f>IF(L2564="Nő","",IF(Excel_BuiltIn__FilterDatabase__1[[#This Row],[Kor]]&gt;49=AND(Excel_BuiltIn__FilterDatabase__1[[#This Row],[Kor]]&lt;=59),"Senior ",""))</f>
        <v/>
      </c>
      <c r="K2564" s="34" t="str">
        <f>IF(L2564="Nő","",IF(Excel_BuiltIn__FilterDatabase__1[[#This Row],[Kor]]&gt;=60,"Super.s ",""))</f>
        <v xml:space="preserve">Super.s </v>
      </c>
      <c r="L2564" s="34" t="str">
        <f>IF(Excel_BuiltIn__FilterDatabase__1[[#This Row],[Nem]]="Nő","Lady","")</f>
        <v/>
      </c>
    </row>
    <row r="2565" spans="1:12" s="1" customFormat="1" ht="13.8">
      <c r="A2565" s="28">
        <v>7793</v>
      </c>
      <c r="B2565" s="28" t="s">
        <v>2154</v>
      </c>
      <c r="C2565" s="44" t="s">
        <v>938</v>
      </c>
      <c r="D2565" s="45"/>
      <c r="E2565" s="33" t="str">
        <f>IF(D2565&gt;0,($N$2-Excel_BuiltIn__FilterDatabase__1[[#This Row],[Szül Év.Hó.Nap]])/365.25,"0")</f>
        <v>0</v>
      </c>
      <c r="F2565" s="40"/>
      <c r="G2565" s="34" t="str">
        <f>CONCATENATE(H2565,Excel_BuiltIn__FilterDatabase__1[[#This Row],[Felnőtt]],Excel_BuiltIn__FilterDatabase__1[[#This Row],[Senior]],Excel_BuiltIn__FilterDatabase__1[[#This Row],[Super.s]],L2565)</f>
        <v xml:space="preserve">Super.s </v>
      </c>
      <c r="H2565" s="34" t="str">
        <f>IF(L2565="Nő","",IF(Excel_BuiltIn__FilterDatabase__1[[#This Row],[Kor]]&gt;=1=AND(Excel_BuiltIn__FilterDatabase__1[[#This Row],[Kor]]&lt;18),"Junior ",""))</f>
        <v/>
      </c>
      <c r="I2565" s="34" t="str">
        <f>IF(L2565="Nő","",IF(Excel_BuiltIn__FilterDatabase__1[[#This Row],[Kor]]&gt;=18=AND(Excel_BuiltIn__FilterDatabase__1[[#This Row],[Kor]]&lt;=49),"Felnőtt ",""))</f>
        <v/>
      </c>
      <c r="J2565" s="34" t="str">
        <f>IF(L2565="Nő","",IF(Excel_BuiltIn__FilterDatabase__1[[#This Row],[Kor]]&gt;49=AND(Excel_BuiltIn__FilterDatabase__1[[#This Row],[Kor]]&lt;=59),"Senior ",""))</f>
        <v/>
      </c>
      <c r="K2565" s="34" t="str">
        <f>IF(L2565="Nő","",IF(Excel_BuiltIn__FilterDatabase__1[[#This Row],[Kor]]&gt;=60,"Super.s ",""))</f>
        <v xml:space="preserve">Super.s </v>
      </c>
      <c r="L2565" s="34" t="str">
        <f>IF(Excel_BuiltIn__FilterDatabase__1[[#This Row],[Nem]]="Nő","Lady","")</f>
        <v/>
      </c>
    </row>
    <row r="2566" spans="1:12" s="1" customFormat="1" ht="13.8">
      <c r="A2566" s="28">
        <v>7794</v>
      </c>
      <c r="B2566" s="28" t="s">
        <v>2225</v>
      </c>
      <c r="C2566" s="44" t="s">
        <v>451</v>
      </c>
      <c r="D2566" s="45"/>
      <c r="E2566" s="33" t="str">
        <f>IF(D2566&gt;0,($N$2-Excel_BuiltIn__FilterDatabase__1[[#This Row],[Szül Év.Hó.Nap]])/365.25,"0")</f>
        <v>0</v>
      </c>
      <c r="F2566" s="40"/>
      <c r="G2566" s="34" t="str">
        <f>CONCATENATE(H2566,Excel_BuiltIn__FilterDatabase__1[[#This Row],[Felnőtt]],Excel_BuiltIn__FilterDatabase__1[[#This Row],[Senior]],Excel_BuiltIn__FilterDatabase__1[[#This Row],[Super.s]],L2566)</f>
        <v xml:space="preserve">Super.s </v>
      </c>
      <c r="H2566" s="34" t="str">
        <f>IF(L2566="Nő","",IF(Excel_BuiltIn__FilterDatabase__1[[#This Row],[Kor]]&gt;=1=AND(Excel_BuiltIn__FilterDatabase__1[[#This Row],[Kor]]&lt;18),"Junior ",""))</f>
        <v/>
      </c>
      <c r="I2566" s="34" t="str">
        <f>IF(L2566="Nő","",IF(Excel_BuiltIn__FilterDatabase__1[[#This Row],[Kor]]&gt;=18=AND(Excel_BuiltIn__FilterDatabase__1[[#This Row],[Kor]]&lt;=49),"Felnőtt ",""))</f>
        <v/>
      </c>
      <c r="J2566" s="34" t="str">
        <f>IF(L2566="Nő","",IF(Excel_BuiltIn__FilterDatabase__1[[#This Row],[Kor]]&gt;49=AND(Excel_BuiltIn__FilterDatabase__1[[#This Row],[Kor]]&lt;=59),"Senior ",""))</f>
        <v/>
      </c>
      <c r="K2566" s="34" t="str">
        <f>IF(L2566="Nő","",IF(Excel_BuiltIn__FilterDatabase__1[[#This Row],[Kor]]&gt;=60,"Super.s ",""))</f>
        <v xml:space="preserve">Super.s </v>
      </c>
      <c r="L2566" s="34" t="str">
        <f>IF(Excel_BuiltIn__FilterDatabase__1[[#This Row],[Nem]]="Nő","Lady","")</f>
        <v/>
      </c>
    </row>
    <row r="2567" spans="1:12" s="1" customFormat="1" ht="27.6">
      <c r="A2567" s="28">
        <v>7796</v>
      </c>
      <c r="B2567" s="28" t="s">
        <v>2155</v>
      </c>
      <c r="C2567" s="44" t="s">
        <v>318</v>
      </c>
      <c r="D2567" s="45"/>
      <c r="E2567" s="33" t="str">
        <f>IF(D2567&gt;0,($N$2-Excel_BuiltIn__FilterDatabase__1[[#This Row],[Szül Év.Hó.Nap]])/365.25,"0")</f>
        <v>0</v>
      </c>
      <c r="F2567" s="40"/>
      <c r="G2567" s="34" t="str">
        <f>CONCATENATE(H2567,Excel_BuiltIn__FilterDatabase__1[[#This Row],[Felnőtt]],Excel_BuiltIn__FilterDatabase__1[[#This Row],[Senior]],Excel_BuiltIn__FilterDatabase__1[[#This Row],[Super.s]],L2567)</f>
        <v xml:space="preserve">Super.s </v>
      </c>
      <c r="H2567" s="34" t="str">
        <f>IF(L2567="Nő","",IF(Excel_BuiltIn__FilterDatabase__1[[#This Row],[Kor]]&gt;=1=AND(Excel_BuiltIn__FilterDatabase__1[[#This Row],[Kor]]&lt;18),"Junior ",""))</f>
        <v/>
      </c>
      <c r="I2567" s="34" t="str">
        <f>IF(L2567="Nő","",IF(Excel_BuiltIn__FilterDatabase__1[[#This Row],[Kor]]&gt;=18=AND(Excel_BuiltIn__FilterDatabase__1[[#This Row],[Kor]]&lt;=49),"Felnőtt ",""))</f>
        <v/>
      </c>
      <c r="J2567" s="34" t="str">
        <f>IF(L2567="Nő","",IF(Excel_BuiltIn__FilterDatabase__1[[#This Row],[Kor]]&gt;49=AND(Excel_BuiltIn__FilterDatabase__1[[#This Row],[Kor]]&lt;=59),"Senior ",""))</f>
        <v/>
      </c>
      <c r="K2567" s="34" t="str">
        <f>IF(L2567="Nő","",IF(Excel_BuiltIn__FilterDatabase__1[[#This Row],[Kor]]&gt;=60,"Super.s ",""))</f>
        <v xml:space="preserve">Super.s </v>
      </c>
      <c r="L2567" s="34" t="str">
        <f>IF(Excel_BuiltIn__FilterDatabase__1[[#This Row],[Nem]]="Nő","Lady","")</f>
        <v/>
      </c>
    </row>
    <row r="2568" spans="1:12" s="1" customFormat="1" ht="13.8">
      <c r="A2568" s="28">
        <v>7797</v>
      </c>
      <c r="B2568" s="28" t="s">
        <v>2156</v>
      </c>
      <c r="C2568" s="44" t="s">
        <v>87</v>
      </c>
      <c r="D2568" s="45"/>
      <c r="E2568" s="33" t="str">
        <f>IF(D2568&gt;0,($N$2-Excel_BuiltIn__FilterDatabase__1[[#This Row],[Szül Év.Hó.Nap]])/365.25,"0")</f>
        <v>0</v>
      </c>
      <c r="F2568" s="40"/>
      <c r="G2568" s="34" t="str">
        <f>CONCATENATE(H2568,Excel_BuiltIn__FilterDatabase__1[[#This Row],[Felnőtt]],Excel_BuiltIn__FilterDatabase__1[[#This Row],[Senior]],Excel_BuiltIn__FilterDatabase__1[[#This Row],[Super.s]],L2568)</f>
        <v xml:space="preserve">Super.s </v>
      </c>
      <c r="H2568" s="34" t="str">
        <f>IF(L2568="Nő","",IF(Excel_BuiltIn__FilterDatabase__1[[#This Row],[Kor]]&gt;=1=AND(Excel_BuiltIn__FilterDatabase__1[[#This Row],[Kor]]&lt;18),"Junior ",""))</f>
        <v/>
      </c>
      <c r="I2568" s="34" t="str">
        <f>IF(L2568="Nő","",IF(Excel_BuiltIn__FilterDatabase__1[[#This Row],[Kor]]&gt;=18=AND(Excel_BuiltIn__FilterDatabase__1[[#This Row],[Kor]]&lt;=49),"Felnőtt ",""))</f>
        <v/>
      </c>
      <c r="J2568" s="34" t="str">
        <f>IF(L2568="Nő","",IF(Excel_BuiltIn__FilterDatabase__1[[#This Row],[Kor]]&gt;49=AND(Excel_BuiltIn__FilterDatabase__1[[#This Row],[Kor]]&lt;=59),"Senior ",""))</f>
        <v/>
      </c>
      <c r="K2568" s="34" t="str">
        <f>IF(L2568="Nő","",IF(Excel_BuiltIn__FilterDatabase__1[[#This Row],[Kor]]&gt;=60,"Super.s ",""))</f>
        <v xml:space="preserve">Super.s </v>
      </c>
      <c r="L2568" s="34" t="str">
        <f>IF(Excel_BuiltIn__FilterDatabase__1[[#This Row],[Nem]]="Nő","Lady","")</f>
        <v/>
      </c>
    </row>
    <row r="2569" spans="1:12" s="1" customFormat="1" ht="13.8">
      <c r="A2569" s="28">
        <v>7798</v>
      </c>
      <c r="B2569" s="28" t="s">
        <v>2157</v>
      </c>
      <c r="C2569" s="44" t="s">
        <v>87</v>
      </c>
      <c r="D2569" s="45"/>
      <c r="E2569" s="33" t="str">
        <f>IF(D2569&gt;0,($N$2-Excel_BuiltIn__FilterDatabase__1[[#This Row],[Szül Év.Hó.Nap]])/365.25,"0")</f>
        <v>0</v>
      </c>
      <c r="F2569" s="40"/>
      <c r="G2569" s="34" t="str">
        <f>CONCATENATE(H2569,Excel_BuiltIn__FilterDatabase__1[[#This Row],[Felnőtt]],Excel_BuiltIn__FilterDatabase__1[[#This Row],[Senior]],Excel_BuiltIn__FilterDatabase__1[[#This Row],[Super.s]],L2569)</f>
        <v xml:space="preserve">Super.s </v>
      </c>
      <c r="H2569" s="34" t="str">
        <f>IF(L2569="Nő","",IF(Excel_BuiltIn__FilterDatabase__1[[#This Row],[Kor]]&gt;=1=AND(Excel_BuiltIn__FilterDatabase__1[[#This Row],[Kor]]&lt;18),"Junior ",""))</f>
        <v/>
      </c>
      <c r="I2569" s="34" t="str">
        <f>IF(L2569="Nő","",IF(Excel_BuiltIn__FilterDatabase__1[[#This Row],[Kor]]&gt;=18=AND(Excel_BuiltIn__FilterDatabase__1[[#This Row],[Kor]]&lt;=49),"Felnőtt ",""))</f>
        <v/>
      </c>
      <c r="J2569" s="34" t="str">
        <f>IF(L2569="Nő","",IF(Excel_BuiltIn__FilterDatabase__1[[#This Row],[Kor]]&gt;49=AND(Excel_BuiltIn__FilterDatabase__1[[#This Row],[Kor]]&lt;=59),"Senior ",""))</f>
        <v/>
      </c>
      <c r="K2569" s="34" t="str">
        <f>IF(L2569="Nő","",IF(Excel_BuiltIn__FilterDatabase__1[[#This Row],[Kor]]&gt;=60,"Super.s ",""))</f>
        <v xml:space="preserve">Super.s </v>
      </c>
      <c r="L2569" s="34" t="str">
        <f>IF(Excel_BuiltIn__FilterDatabase__1[[#This Row],[Nem]]="Nő","Lady","")</f>
        <v/>
      </c>
    </row>
    <row r="2570" spans="1:12" s="1" customFormat="1" ht="13.8">
      <c r="A2570" s="28">
        <v>7799</v>
      </c>
      <c r="B2570" s="28" t="s">
        <v>2158</v>
      </c>
      <c r="C2570" s="44" t="s">
        <v>982</v>
      </c>
      <c r="D2570" s="45"/>
      <c r="E2570" s="33" t="str">
        <f>IF(D2570&gt;0,($N$2-Excel_BuiltIn__FilterDatabase__1[[#This Row],[Szül Év.Hó.Nap]])/365.25,"0")</f>
        <v>0</v>
      </c>
      <c r="F2570" s="40"/>
      <c r="G2570" s="34" t="str">
        <f>CONCATENATE(H2570,Excel_BuiltIn__FilterDatabase__1[[#This Row],[Felnőtt]],Excel_BuiltIn__FilterDatabase__1[[#This Row],[Senior]],Excel_BuiltIn__FilterDatabase__1[[#This Row],[Super.s]],L2570)</f>
        <v xml:space="preserve">Super.s </v>
      </c>
      <c r="H2570" s="34" t="str">
        <f>IF(L2570="Nő","",IF(Excel_BuiltIn__FilterDatabase__1[[#This Row],[Kor]]&gt;=1=AND(Excel_BuiltIn__FilterDatabase__1[[#This Row],[Kor]]&lt;18),"Junior ",""))</f>
        <v/>
      </c>
      <c r="I2570" s="34" t="str">
        <f>IF(L2570="Nő","",IF(Excel_BuiltIn__FilterDatabase__1[[#This Row],[Kor]]&gt;=18=AND(Excel_BuiltIn__FilterDatabase__1[[#This Row],[Kor]]&lt;=49),"Felnőtt ",""))</f>
        <v/>
      </c>
      <c r="J2570" s="34" t="str">
        <f>IF(L2570="Nő","",IF(Excel_BuiltIn__FilterDatabase__1[[#This Row],[Kor]]&gt;49=AND(Excel_BuiltIn__FilterDatabase__1[[#This Row],[Kor]]&lt;=59),"Senior ",""))</f>
        <v/>
      </c>
      <c r="K2570" s="34" t="str">
        <f>IF(L2570="Nő","",IF(Excel_BuiltIn__FilterDatabase__1[[#This Row],[Kor]]&gt;=60,"Super.s ",""))</f>
        <v xml:space="preserve">Super.s </v>
      </c>
      <c r="L2570" s="34" t="str">
        <f>IF(Excel_BuiltIn__FilterDatabase__1[[#This Row],[Nem]]="Nő","Lady","")</f>
        <v/>
      </c>
    </row>
    <row r="2571" spans="1:12" s="1" customFormat="1" ht="13.8">
      <c r="A2571" s="28">
        <v>7800</v>
      </c>
      <c r="B2571" s="28" t="s">
        <v>2159</v>
      </c>
      <c r="C2571" s="44" t="s">
        <v>959</v>
      </c>
      <c r="D2571" s="45"/>
      <c r="E2571" s="33" t="str">
        <f>IF(D2571&gt;0,($N$2-Excel_BuiltIn__FilterDatabase__1[[#This Row],[Szül Év.Hó.Nap]])/365.25,"0")</f>
        <v>0</v>
      </c>
      <c r="F2571" s="40"/>
      <c r="G2571" s="34" t="str">
        <f>CONCATENATE(H2571,Excel_BuiltIn__FilterDatabase__1[[#This Row],[Felnőtt]],Excel_BuiltIn__FilterDatabase__1[[#This Row],[Senior]],Excel_BuiltIn__FilterDatabase__1[[#This Row],[Super.s]],L2571)</f>
        <v xml:space="preserve">Super.s </v>
      </c>
      <c r="H2571" s="34" t="str">
        <f>IF(L2571="Nő","",IF(Excel_BuiltIn__FilterDatabase__1[[#This Row],[Kor]]&gt;=1=AND(Excel_BuiltIn__FilterDatabase__1[[#This Row],[Kor]]&lt;18),"Junior ",""))</f>
        <v/>
      </c>
      <c r="I2571" s="34" t="str">
        <f>IF(L2571="Nő","",IF(Excel_BuiltIn__FilterDatabase__1[[#This Row],[Kor]]&gt;=18=AND(Excel_BuiltIn__FilterDatabase__1[[#This Row],[Kor]]&lt;=49),"Felnőtt ",""))</f>
        <v/>
      </c>
      <c r="J2571" s="34" t="str">
        <f>IF(L2571="Nő","",IF(Excel_BuiltIn__FilterDatabase__1[[#This Row],[Kor]]&gt;49=AND(Excel_BuiltIn__FilterDatabase__1[[#This Row],[Kor]]&lt;=59),"Senior ",""))</f>
        <v/>
      </c>
      <c r="K2571" s="34" t="str">
        <f>IF(L2571="Nő","",IF(Excel_BuiltIn__FilterDatabase__1[[#This Row],[Kor]]&gt;=60,"Super.s ",""))</f>
        <v xml:space="preserve">Super.s </v>
      </c>
      <c r="L2571" s="34" t="str">
        <f>IF(Excel_BuiltIn__FilterDatabase__1[[#This Row],[Nem]]="Nő","Lady","")</f>
        <v/>
      </c>
    </row>
    <row r="2572" spans="1:12" s="1" customFormat="1" ht="13.8">
      <c r="A2572" s="28">
        <v>7802</v>
      </c>
      <c r="B2572" s="28" t="s">
        <v>211</v>
      </c>
      <c r="C2572" s="44" t="s">
        <v>969</v>
      </c>
      <c r="D2572" s="45"/>
      <c r="E2572" s="33" t="str">
        <f>IF(D2572&gt;0,($N$2-Excel_BuiltIn__FilterDatabase__1[[#This Row],[Szül Év.Hó.Nap]])/365.25,"0")</f>
        <v>0</v>
      </c>
      <c r="F2572" s="40"/>
      <c r="G2572" s="34" t="str">
        <f>CONCATENATE(H2572,Excel_BuiltIn__FilterDatabase__1[[#This Row],[Felnőtt]],Excel_BuiltIn__FilterDatabase__1[[#This Row],[Senior]],Excel_BuiltIn__FilterDatabase__1[[#This Row],[Super.s]],L2572)</f>
        <v xml:space="preserve">Super.s </v>
      </c>
      <c r="H2572" s="34" t="str">
        <f>IF(L2572="Nő","",IF(Excel_BuiltIn__FilterDatabase__1[[#This Row],[Kor]]&gt;=1=AND(Excel_BuiltIn__FilterDatabase__1[[#This Row],[Kor]]&lt;18),"Junior ",""))</f>
        <v/>
      </c>
      <c r="I2572" s="34" t="str">
        <f>IF(L2572="Nő","",IF(Excel_BuiltIn__FilterDatabase__1[[#This Row],[Kor]]&gt;=18=AND(Excel_BuiltIn__FilterDatabase__1[[#This Row],[Kor]]&lt;=49),"Felnőtt ",""))</f>
        <v/>
      </c>
      <c r="J2572" s="34" t="str">
        <f>IF(L2572="Nő","",IF(Excel_BuiltIn__FilterDatabase__1[[#This Row],[Kor]]&gt;49=AND(Excel_BuiltIn__FilterDatabase__1[[#This Row],[Kor]]&lt;=59),"Senior ",""))</f>
        <v/>
      </c>
      <c r="K2572" s="34" t="str">
        <f>IF(L2572="Nő","",IF(Excel_BuiltIn__FilterDatabase__1[[#This Row],[Kor]]&gt;=60,"Super.s ",""))</f>
        <v xml:space="preserve">Super.s </v>
      </c>
      <c r="L2572" s="34" t="str">
        <f>IF(Excel_BuiltIn__FilterDatabase__1[[#This Row],[Nem]]="Nő","Lady","")</f>
        <v/>
      </c>
    </row>
    <row r="2573" spans="1:12" s="1" customFormat="1" ht="13.8">
      <c r="A2573" s="28">
        <v>7803</v>
      </c>
      <c r="B2573" s="28" t="s">
        <v>2160</v>
      </c>
      <c r="C2573" s="44" t="s">
        <v>942</v>
      </c>
      <c r="D2573" s="45"/>
      <c r="E2573" s="33" t="str">
        <f>IF(D2573&gt;0,($N$2-Excel_BuiltIn__FilterDatabase__1[[#This Row],[Szül Év.Hó.Nap]])/365.25,"0")</f>
        <v>0</v>
      </c>
      <c r="F2573" s="40"/>
      <c r="G2573" s="34" t="str">
        <f>CONCATENATE(H2573,Excel_BuiltIn__FilterDatabase__1[[#This Row],[Felnőtt]],Excel_BuiltIn__FilterDatabase__1[[#This Row],[Senior]],Excel_BuiltIn__FilterDatabase__1[[#This Row],[Super.s]],L2573)</f>
        <v xml:space="preserve">Super.s </v>
      </c>
      <c r="H2573" s="34" t="str">
        <f>IF(L2573="Nő","",IF(Excel_BuiltIn__FilterDatabase__1[[#This Row],[Kor]]&gt;=1=AND(Excel_BuiltIn__FilterDatabase__1[[#This Row],[Kor]]&lt;18),"Junior ",""))</f>
        <v/>
      </c>
      <c r="I2573" s="34" t="str">
        <f>IF(L2573="Nő","",IF(Excel_BuiltIn__FilterDatabase__1[[#This Row],[Kor]]&gt;=18=AND(Excel_BuiltIn__FilterDatabase__1[[#This Row],[Kor]]&lt;=49),"Felnőtt ",""))</f>
        <v/>
      </c>
      <c r="J2573" s="34" t="str">
        <f>IF(L2573="Nő","",IF(Excel_BuiltIn__FilterDatabase__1[[#This Row],[Kor]]&gt;49=AND(Excel_BuiltIn__FilterDatabase__1[[#This Row],[Kor]]&lt;=59),"Senior ",""))</f>
        <v/>
      </c>
      <c r="K2573" s="34" t="str">
        <f>IF(L2573="Nő","",IF(Excel_BuiltIn__FilterDatabase__1[[#This Row],[Kor]]&gt;=60,"Super.s ",""))</f>
        <v xml:space="preserve">Super.s </v>
      </c>
      <c r="L2573" s="34" t="str">
        <f>IF(Excel_BuiltIn__FilterDatabase__1[[#This Row],[Nem]]="Nő","Lady","")</f>
        <v/>
      </c>
    </row>
    <row r="2574" spans="1:12" s="1" customFormat="1" ht="13.8">
      <c r="A2574" s="28">
        <v>7806</v>
      </c>
      <c r="B2574" s="28" t="s">
        <v>2161</v>
      </c>
      <c r="C2574" s="44" t="s">
        <v>942</v>
      </c>
      <c r="D2574" s="45"/>
      <c r="E2574" s="33" t="str">
        <f>IF(D2574&gt;0,($N$2-Excel_BuiltIn__FilterDatabase__1[[#This Row],[Szül Év.Hó.Nap]])/365.25,"0")</f>
        <v>0</v>
      </c>
      <c r="F2574" s="40"/>
      <c r="G2574" s="34" t="str">
        <f>CONCATENATE(H2574,Excel_BuiltIn__FilterDatabase__1[[#This Row],[Felnőtt]],Excel_BuiltIn__FilterDatabase__1[[#This Row],[Senior]],Excel_BuiltIn__FilterDatabase__1[[#This Row],[Super.s]],L2574)</f>
        <v xml:space="preserve">Super.s </v>
      </c>
      <c r="H2574" s="34" t="str">
        <f>IF(L2574="Nő","",IF(Excel_BuiltIn__FilterDatabase__1[[#This Row],[Kor]]&gt;=1=AND(Excel_BuiltIn__FilterDatabase__1[[#This Row],[Kor]]&lt;18),"Junior ",""))</f>
        <v/>
      </c>
      <c r="I2574" s="34" t="str">
        <f>IF(L2574="Nő","",IF(Excel_BuiltIn__FilterDatabase__1[[#This Row],[Kor]]&gt;=18=AND(Excel_BuiltIn__FilterDatabase__1[[#This Row],[Kor]]&lt;=49),"Felnőtt ",""))</f>
        <v/>
      </c>
      <c r="J2574" s="34" t="str">
        <f>IF(L2574="Nő","",IF(Excel_BuiltIn__FilterDatabase__1[[#This Row],[Kor]]&gt;49=AND(Excel_BuiltIn__FilterDatabase__1[[#This Row],[Kor]]&lt;=59),"Senior ",""))</f>
        <v/>
      </c>
      <c r="K2574" s="34" t="str">
        <f>IF(L2574="Nő","",IF(Excel_BuiltIn__FilterDatabase__1[[#This Row],[Kor]]&gt;=60,"Super.s ",""))</f>
        <v xml:space="preserve">Super.s </v>
      </c>
      <c r="L2574" s="34" t="str">
        <f>IF(Excel_BuiltIn__FilterDatabase__1[[#This Row],[Nem]]="Nő","Lady","")</f>
        <v/>
      </c>
    </row>
    <row r="2575" spans="1:12" s="1" customFormat="1" ht="21">
      <c r="A2575" s="28">
        <v>7808</v>
      </c>
      <c r="B2575" s="28" t="s">
        <v>2226</v>
      </c>
      <c r="C2575" s="44" t="s">
        <v>968</v>
      </c>
      <c r="D2575" s="45"/>
      <c r="E2575" s="33" t="str">
        <f>IF(D2575&gt;0,($N$2-Excel_BuiltIn__FilterDatabase__1[[#This Row],[Szül Év.Hó.Nap]])/365.25,"0")</f>
        <v>0</v>
      </c>
      <c r="F2575" s="40"/>
      <c r="G2575" s="34" t="str">
        <f>CONCATENATE(H2575,Excel_BuiltIn__FilterDatabase__1[[#This Row],[Felnőtt]],Excel_BuiltIn__FilterDatabase__1[[#This Row],[Senior]],Excel_BuiltIn__FilterDatabase__1[[#This Row],[Super.s]],L2575)</f>
        <v xml:space="preserve">Super.s </v>
      </c>
      <c r="H2575" s="34" t="str">
        <f>IF(L2575="Nő","",IF(Excel_BuiltIn__FilterDatabase__1[[#This Row],[Kor]]&gt;=1=AND(Excel_BuiltIn__FilterDatabase__1[[#This Row],[Kor]]&lt;18),"Junior ",""))</f>
        <v/>
      </c>
      <c r="I2575" s="34" t="str">
        <f>IF(L2575="Nő","",IF(Excel_BuiltIn__FilterDatabase__1[[#This Row],[Kor]]&gt;=18=AND(Excel_BuiltIn__FilterDatabase__1[[#This Row],[Kor]]&lt;=49),"Felnőtt ",""))</f>
        <v/>
      </c>
      <c r="J2575" s="34" t="str">
        <f>IF(L2575="Nő","",IF(Excel_BuiltIn__FilterDatabase__1[[#This Row],[Kor]]&gt;49=AND(Excel_BuiltIn__FilterDatabase__1[[#This Row],[Kor]]&lt;=59),"Senior ",""))</f>
        <v/>
      </c>
      <c r="K2575" s="34" t="str">
        <f>IF(L2575="Nő","",IF(Excel_BuiltIn__FilterDatabase__1[[#This Row],[Kor]]&gt;=60,"Super.s ",""))</f>
        <v xml:space="preserve">Super.s </v>
      </c>
      <c r="L2575" s="34" t="str">
        <f>IF(Excel_BuiltIn__FilterDatabase__1[[#This Row],[Nem]]="Nő","Lady","")</f>
        <v/>
      </c>
    </row>
    <row r="2576" spans="1:12" s="1" customFormat="1" ht="13.8">
      <c r="A2576" s="28">
        <v>7811</v>
      </c>
      <c r="B2576" s="28" t="s">
        <v>2162</v>
      </c>
      <c r="C2576" s="44" t="s">
        <v>964</v>
      </c>
      <c r="D2576" s="45"/>
      <c r="E2576" s="33" t="str">
        <f>IF(D2576&gt;0,($N$2-Excel_BuiltIn__FilterDatabase__1[[#This Row],[Szül Év.Hó.Nap]])/365.25,"0")</f>
        <v>0</v>
      </c>
      <c r="F2576" s="40"/>
      <c r="G2576" s="34" t="str">
        <f>CONCATENATE(H2576,Excel_BuiltIn__FilterDatabase__1[[#This Row],[Felnőtt]],Excel_BuiltIn__FilterDatabase__1[[#This Row],[Senior]],Excel_BuiltIn__FilterDatabase__1[[#This Row],[Super.s]],L2576)</f>
        <v xml:space="preserve">Super.s </v>
      </c>
      <c r="H2576" s="34" t="str">
        <f>IF(L2576="Nő","",IF(Excel_BuiltIn__FilterDatabase__1[[#This Row],[Kor]]&gt;=1=AND(Excel_BuiltIn__FilterDatabase__1[[#This Row],[Kor]]&lt;18),"Junior ",""))</f>
        <v/>
      </c>
      <c r="I2576" s="34" t="str">
        <f>IF(L2576="Nő","",IF(Excel_BuiltIn__FilterDatabase__1[[#This Row],[Kor]]&gt;=18=AND(Excel_BuiltIn__FilterDatabase__1[[#This Row],[Kor]]&lt;=49),"Felnőtt ",""))</f>
        <v/>
      </c>
      <c r="J2576" s="34" t="str">
        <f>IF(L2576="Nő","",IF(Excel_BuiltIn__FilterDatabase__1[[#This Row],[Kor]]&gt;49=AND(Excel_BuiltIn__FilterDatabase__1[[#This Row],[Kor]]&lt;=59),"Senior ",""))</f>
        <v/>
      </c>
      <c r="K2576" s="34" t="str">
        <f>IF(L2576="Nő","",IF(Excel_BuiltIn__FilterDatabase__1[[#This Row],[Kor]]&gt;=60,"Super.s ",""))</f>
        <v xml:space="preserve">Super.s </v>
      </c>
      <c r="L2576" s="34" t="str">
        <f>IF(Excel_BuiltIn__FilterDatabase__1[[#This Row],[Nem]]="Nő","Lady","")</f>
        <v/>
      </c>
    </row>
    <row r="2577" spans="1:12" s="1" customFormat="1" ht="21">
      <c r="A2577" s="28">
        <v>7822</v>
      </c>
      <c r="B2577" s="28" t="s">
        <v>2227</v>
      </c>
      <c r="C2577" s="44" t="s">
        <v>968</v>
      </c>
      <c r="D2577" s="45"/>
      <c r="E2577" s="33" t="str">
        <f>IF(D2577&gt;0,($N$2-Excel_BuiltIn__FilterDatabase__1[[#This Row],[Szül Év.Hó.Nap]])/365.25,"0")</f>
        <v>0</v>
      </c>
      <c r="F2577" s="40"/>
      <c r="G2577" s="34" t="str">
        <f>CONCATENATE(H2577,Excel_BuiltIn__FilterDatabase__1[[#This Row],[Felnőtt]],Excel_BuiltIn__FilterDatabase__1[[#This Row],[Senior]],Excel_BuiltIn__FilterDatabase__1[[#This Row],[Super.s]],L2577)</f>
        <v xml:space="preserve">Super.s </v>
      </c>
      <c r="H2577" s="34" t="str">
        <f>IF(L2577="Nő","",IF(Excel_BuiltIn__FilterDatabase__1[[#This Row],[Kor]]&gt;=1=AND(Excel_BuiltIn__FilterDatabase__1[[#This Row],[Kor]]&lt;18),"Junior ",""))</f>
        <v/>
      </c>
      <c r="I2577" s="34" t="str">
        <f>IF(L2577="Nő","",IF(Excel_BuiltIn__FilterDatabase__1[[#This Row],[Kor]]&gt;=18=AND(Excel_BuiltIn__FilterDatabase__1[[#This Row],[Kor]]&lt;=49),"Felnőtt ",""))</f>
        <v/>
      </c>
      <c r="J2577" s="34" t="str">
        <f>IF(L2577="Nő","",IF(Excel_BuiltIn__FilterDatabase__1[[#This Row],[Kor]]&gt;49=AND(Excel_BuiltIn__FilterDatabase__1[[#This Row],[Kor]]&lt;=59),"Senior ",""))</f>
        <v/>
      </c>
      <c r="K2577" s="34" t="str">
        <f>IF(L2577="Nő","",IF(Excel_BuiltIn__FilterDatabase__1[[#This Row],[Kor]]&gt;=60,"Super.s ",""))</f>
        <v xml:space="preserve">Super.s </v>
      </c>
      <c r="L2577" s="34" t="str">
        <f>IF(Excel_BuiltIn__FilterDatabase__1[[#This Row],[Nem]]="Nő","Lady","")</f>
        <v/>
      </c>
    </row>
    <row r="2578" spans="1:12" s="1" customFormat="1" ht="27.6">
      <c r="A2578" s="28">
        <v>7823</v>
      </c>
      <c r="B2578" s="28" t="s">
        <v>2816</v>
      </c>
      <c r="C2578" s="44" t="s">
        <v>968</v>
      </c>
      <c r="D2578" s="45"/>
      <c r="E2578" s="33" t="str">
        <f>IF(D2578&gt;0,($N$2-Excel_BuiltIn__FilterDatabase__1[[#This Row],[Szül Év.Hó.Nap]])/365.25,"0")</f>
        <v>0</v>
      </c>
      <c r="F2578" s="40"/>
      <c r="G2578" s="34" t="str">
        <f>CONCATENATE(H2578,Excel_BuiltIn__FilterDatabase__1[[#This Row],[Felnőtt]],Excel_BuiltIn__FilterDatabase__1[[#This Row],[Senior]],Excel_BuiltIn__FilterDatabase__1[[#This Row],[Super.s]],L2578)</f>
        <v xml:space="preserve">Super.s </v>
      </c>
      <c r="H2578" s="34" t="str">
        <f>IF(L2578="Nő","",IF(Excel_BuiltIn__FilterDatabase__1[[#This Row],[Kor]]&gt;=1=AND(Excel_BuiltIn__FilterDatabase__1[[#This Row],[Kor]]&lt;18),"Junior ",""))</f>
        <v/>
      </c>
      <c r="I2578" s="34" t="str">
        <f>IF(L2578="Nő","",IF(Excel_BuiltIn__FilterDatabase__1[[#This Row],[Kor]]&gt;=18=AND(Excel_BuiltIn__FilterDatabase__1[[#This Row],[Kor]]&lt;=49),"Felnőtt ",""))</f>
        <v/>
      </c>
      <c r="J2578" s="34" t="str">
        <f>IF(L2578="Nő","",IF(Excel_BuiltIn__FilterDatabase__1[[#This Row],[Kor]]&gt;49=AND(Excel_BuiltIn__FilterDatabase__1[[#This Row],[Kor]]&lt;=59),"Senior ",""))</f>
        <v/>
      </c>
      <c r="K2578" s="34" t="str">
        <f>IF(L2578="Nő","",IF(Excel_BuiltIn__FilterDatabase__1[[#This Row],[Kor]]&gt;=60,"Super.s ",""))</f>
        <v xml:space="preserve">Super.s </v>
      </c>
      <c r="L2578" s="34" t="str">
        <f>IF(Excel_BuiltIn__FilterDatabase__1[[#This Row],[Nem]]="Nő","Lady","")</f>
        <v/>
      </c>
    </row>
    <row r="2579" spans="1:12" s="1" customFormat="1" ht="13.8">
      <c r="A2579" s="28">
        <v>7824</v>
      </c>
      <c r="B2579" s="28" t="s">
        <v>2228</v>
      </c>
      <c r="C2579" s="44" t="s">
        <v>969</v>
      </c>
      <c r="D2579" s="45"/>
      <c r="E2579" s="33" t="str">
        <f>IF(D2579&gt;0,($N$2-Excel_BuiltIn__FilterDatabase__1[[#This Row],[Szül Év.Hó.Nap]])/365.25,"0")</f>
        <v>0</v>
      </c>
      <c r="F2579" s="40"/>
      <c r="G2579" s="34" t="str">
        <f>CONCATENATE(H2579,Excel_BuiltIn__FilterDatabase__1[[#This Row],[Felnőtt]],Excel_BuiltIn__FilterDatabase__1[[#This Row],[Senior]],Excel_BuiltIn__FilterDatabase__1[[#This Row],[Super.s]],L2579)</f>
        <v xml:space="preserve">Super.s </v>
      </c>
      <c r="H2579" s="34" t="str">
        <f>IF(L2579="Nő","",IF(Excel_BuiltIn__FilterDatabase__1[[#This Row],[Kor]]&gt;=1=AND(Excel_BuiltIn__FilterDatabase__1[[#This Row],[Kor]]&lt;18),"Junior ",""))</f>
        <v/>
      </c>
      <c r="I2579" s="34" t="str">
        <f>IF(L2579="Nő","",IF(Excel_BuiltIn__FilterDatabase__1[[#This Row],[Kor]]&gt;=18=AND(Excel_BuiltIn__FilterDatabase__1[[#This Row],[Kor]]&lt;=49),"Felnőtt ",""))</f>
        <v/>
      </c>
      <c r="J2579" s="34" t="str">
        <f>IF(L2579="Nő","",IF(Excel_BuiltIn__FilterDatabase__1[[#This Row],[Kor]]&gt;49=AND(Excel_BuiltIn__FilterDatabase__1[[#This Row],[Kor]]&lt;=59),"Senior ",""))</f>
        <v/>
      </c>
      <c r="K2579" s="34" t="str">
        <f>IF(L2579="Nő","",IF(Excel_BuiltIn__FilterDatabase__1[[#This Row],[Kor]]&gt;=60,"Super.s ",""))</f>
        <v xml:space="preserve">Super.s </v>
      </c>
      <c r="L2579" s="34" t="str">
        <f>IF(Excel_BuiltIn__FilterDatabase__1[[#This Row],[Nem]]="Nő","Lady","")</f>
        <v/>
      </c>
    </row>
    <row r="2580" spans="1:12" s="1" customFormat="1" ht="13.8">
      <c r="A2580" s="28">
        <v>7825</v>
      </c>
      <c r="B2580" s="28" t="s">
        <v>2229</v>
      </c>
      <c r="C2580" s="44" t="s">
        <v>87</v>
      </c>
      <c r="D2580" s="45"/>
      <c r="E2580" s="33" t="str">
        <f>IF(D2580&gt;0,($N$2-Excel_BuiltIn__FilterDatabase__1[[#This Row],[Szül Év.Hó.Nap]])/365.25,"0")</f>
        <v>0</v>
      </c>
      <c r="F2580" s="40"/>
      <c r="G2580" s="34" t="str">
        <f>CONCATENATE(H2580,Excel_BuiltIn__FilterDatabase__1[[#This Row],[Felnőtt]],Excel_BuiltIn__FilterDatabase__1[[#This Row],[Senior]],Excel_BuiltIn__FilterDatabase__1[[#This Row],[Super.s]],L2580)</f>
        <v xml:space="preserve">Super.s </v>
      </c>
      <c r="H2580" s="34" t="str">
        <f>IF(L2580="Nő","",IF(Excel_BuiltIn__FilterDatabase__1[[#This Row],[Kor]]&gt;=1=AND(Excel_BuiltIn__FilterDatabase__1[[#This Row],[Kor]]&lt;18),"Junior ",""))</f>
        <v/>
      </c>
      <c r="I2580" s="34" t="str">
        <f>IF(L2580="Nő","",IF(Excel_BuiltIn__FilterDatabase__1[[#This Row],[Kor]]&gt;=18=AND(Excel_BuiltIn__FilterDatabase__1[[#This Row],[Kor]]&lt;=49),"Felnőtt ",""))</f>
        <v/>
      </c>
      <c r="J2580" s="34" t="str">
        <f>IF(L2580="Nő","",IF(Excel_BuiltIn__FilterDatabase__1[[#This Row],[Kor]]&gt;49=AND(Excel_BuiltIn__FilterDatabase__1[[#This Row],[Kor]]&lt;=59),"Senior ",""))</f>
        <v/>
      </c>
      <c r="K2580" s="34" t="str">
        <f>IF(L2580="Nő","",IF(Excel_BuiltIn__FilterDatabase__1[[#This Row],[Kor]]&gt;=60,"Super.s ",""))</f>
        <v xml:space="preserve">Super.s </v>
      </c>
      <c r="L2580" s="34" t="str">
        <f>IF(Excel_BuiltIn__FilterDatabase__1[[#This Row],[Nem]]="Nő","Lady","")</f>
        <v/>
      </c>
    </row>
    <row r="2581" spans="1:12" s="1" customFormat="1" ht="13.8">
      <c r="A2581" s="28">
        <v>7826</v>
      </c>
      <c r="B2581" s="28" t="s">
        <v>2230</v>
      </c>
      <c r="C2581" s="44" t="s">
        <v>87</v>
      </c>
      <c r="D2581" s="45"/>
      <c r="E2581" s="33" t="str">
        <f>IF(D2581&gt;0,($N$2-Excel_BuiltIn__FilterDatabase__1[[#This Row],[Szül Év.Hó.Nap]])/365.25,"0")</f>
        <v>0</v>
      </c>
      <c r="F2581" s="40"/>
      <c r="G2581" s="34" t="str">
        <f>CONCATENATE(H2581,Excel_BuiltIn__FilterDatabase__1[[#This Row],[Felnőtt]],Excel_BuiltIn__FilterDatabase__1[[#This Row],[Senior]],Excel_BuiltIn__FilterDatabase__1[[#This Row],[Super.s]],L2581)</f>
        <v xml:space="preserve">Super.s </v>
      </c>
      <c r="H2581" s="34" t="str">
        <f>IF(L2581="Nő","",IF(Excel_BuiltIn__FilterDatabase__1[[#This Row],[Kor]]&gt;=1=AND(Excel_BuiltIn__FilterDatabase__1[[#This Row],[Kor]]&lt;18),"Junior ",""))</f>
        <v/>
      </c>
      <c r="I2581" s="34" t="str">
        <f>IF(L2581="Nő","",IF(Excel_BuiltIn__FilterDatabase__1[[#This Row],[Kor]]&gt;=18=AND(Excel_BuiltIn__FilterDatabase__1[[#This Row],[Kor]]&lt;=49),"Felnőtt ",""))</f>
        <v/>
      </c>
      <c r="J2581" s="34" t="str">
        <f>IF(L2581="Nő","",IF(Excel_BuiltIn__FilterDatabase__1[[#This Row],[Kor]]&gt;49=AND(Excel_BuiltIn__FilterDatabase__1[[#This Row],[Kor]]&lt;=59),"Senior ",""))</f>
        <v/>
      </c>
      <c r="K2581" s="34" t="str">
        <f>IF(L2581="Nő","",IF(Excel_BuiltIn__FilterDatabase__1[[#This Row],[Kor]]&gt;=60,"Super.s ",""))</f>
        <v xml:space="preserve">Super.s </v>
      </c>
      <c r="L2581" s="34" t="str">
        <f>IF(Excel_BuiltIn__FilterDatabase__1[[#This Row],[Nem]]="Nő","Lady","")</f>
        <v/>
      </c>
    </row>
    <row r="2582" spans="1:12" s="1" customFormat="1" ht="13.8">
      <c r="A2582" s="28">
        <v>7827</v>
      </c>
      <c r="B2582" s="28" t="s">
        <v>2231</v>
      </c>
      <c r="C2582" s="44" t="s">
        <v>87</v>
      </c>
      <c r="D2582" s="45"/>
      <c r="E2582" s="33" t="str">
        <f>IF(D2582&gt;0,($N$2-Excel_BuiltIn__FilterDatabase__1[[#This Row],[Szül Év.Hó.Nap]])/365.25,"0")</f>
        <v>0</v>
      </c>
      <c r="F2582" s="40"/>
      <c r="G2582" s="34" t="str">
        <f>CONCATENATE(H2582,Excel_BuiltIn__FilterDatabase__1[[#This Row],[Felnőtt]],Excel_BuiltIn__FilterDatabase__1[[#This Row],[Senior]],Excel_BuiltIn__FilterDatabase__1[[#This Row],[Super.s]],L2582)</f>
        <v xml:space="preserve">Super.s </v>
      </c>
      <c r="H2582" s="34" t="str">
        <f>IF(L2582="Nő","",IF(Excel_BuiltIn__FilterDatabase__1[[#This Row],[Kor]]&gt;=1=AND(Excel_BuiltIn__FilterDatabase__1[[#This Row],[Kor]]&lt;18),"Junior ",""))</f>
        <v/>
      </c>
      <c r="I2582" s="34" t="str">
        <f>IF(L2582="Nő","",IF(Excel_BuiltIn__FilterDatabase__1[[#This Row],[Kor]]&gt;=18=AND(Excel_BuiltIn__FilterDatabase__1[[#This Row],[Kor]]&lt;=49),"Felnőtt ",""))</f>
        <v/>
      </c>
      <c r="J2582" s="34" t="str">
        <f>IF(L2582="Nő","",IF(Excel_BuiltIn__FilterDatabase__1[[#This Row],[Kor]]&gt;49=AND(Excel_BuiltIn__FilterDatabase__1[[#This Row],[Kor]]&lt;=59),"Senior ",""))</f>
        <v/>
      </c>
      <c r="K2582" s="34" t="str">
        <f>IF(L2582="Nő","",IF(Excel_BuiltIn__FilterDatabase__1[[#This Row],[Kor]]&gt;=60,"Super.s ",""))</f>
        <v xml:space="preserve">Super.s </v>
      </c>
      <c r="L2582" s="34" t="str">
        <f>IF(Excel_BuiltIn__FilterDatabase__1[[#This Row],[Nem]]="Nő","Lady","")</f>
        <v/>
      </c>
    </row>
    <row r="2583" spans="1:12" s="1" customFormat="1" ht="13.8">
      <c r="A2583" s="28">
        <v>7829</v>
      </c>
      <c r="B2583" s="28" t="s">
        <v>2232</v>
      </c>
      <c r="C2583" s="44" t="s">
        <v>1634</v>
      </c>
      <c r="D2583" s="45"/>
      <c r="E2583" s="33" t="str">
        <f>IF(D2583&gt;0,($N$2-Excel_BuiltIn__FilterDatabase__1[[#This Row],[Szül Év.Hó.Nap]])/365.25,"0")</f>
        <v>0</v>
      </c>
      <c r="F2583" s="40"/>
      <c r="G2583" s="34" t="str">
        <f>CONCATENATE(H2583,Excel_BuiltIn__FilterDatabase__1[[#This Row],[Felnőtt]],Excel_BuiltIn__FilterDatabase__1[[#This Row],[Senior]],Excel_BuiltIn__FilterDatabase__1[[#This Row],[Super.s]],L2583)</f>
        <v xml:space="preserve">Super.s </v>
      </c>
      <c r="H2583" s="34" t="str">
        <f>IF(L2583="Nő","",IF(Excel_BuiltIn__FilterDatabase__1[[#This Row],[Kor]]&gt;=1=AND(Excel_BuiltIn__FilterDatabase__1[[#This Row],[Kor]]&lt;18),"Junior ",""))</f>
        <v/>
      </c>
      <c r="I2583" s="34" t="str">
        <f>IF(L2583="Nő","",IF(Excel_BuiltIn__FilterDatabase__1[[#This Row],[Kor]]&gt;=18=AND(Excel_BuiltIn__FilterDatabase__1[[#This Row],[Kor]]&lt;=49),"Felnőtt ",""))</f>
        <v/>
      </c>
      <c r="J2583" s="34" t="str">
        <f>IF(L2583="Nő","",IF(Excel_BuiltIn__FilterDatabase__1[[#This Row],[Kor]]&gt;49=AND(Excel_BuiltIn__FilterDatabase__1[[#This Row],[Kor]]&lt;=59),"Senior ",""))</f>
        <v/>
      </c>
      <c r="K2583" s="34" t="str">
        <f>IF(L2583="Nő","",IF(Excel_BuiltIn__FilterDatabase__1[[#This Row],[Kor]]&gt;=60,"Super.s ",""))</f>
        <v xml:space="preserve">Super.s </v>
      </c>
      <c r="L2583" s="34" t="str">
        <f>IF(Excel_BuiltIn__FilterDatabase__1[[#This Row],[Nem]]="Nő","Lady","")</f>
        <v/>
      </c>
    </row>
    <row r="2584" spans="1:12" s="1" customFormat="1" ht="13.8">
      <c r="A2584" s="28">
        <v>7831</v>
      </c>
      <c r="B2584" s="28" t="s">
        <v>2233</v>
      </c>
      <c r="C2584" s="44" t="s">
        <v>640</v>
      </c>
      <c r="D2584" s="45"/>
      <c r="E2584" s="33" t="str">
        <f>IF(D2584&gt;0,($N$2-Excel_BuiltIn__FilterDatabase__1[[#This Row],[Szül Év.Hó.Nap]])/365.25,"0")</f>
        <v>0</v>
      </c>
      <c r="F2584" s="40"/>
      <c r="G2584" s="34" t="str">
        <f>CONCATENATE(H2584,Excel_BuiltIn__FilterDatabase__1[[#This Row],[Felnőtt]],Excel_BuiltIn__FilterDatabase__1[[#This Row],[Senior]],Excel_BuiltIn__FilterDatabase__1[[#This Row],[Super.s]],L2584)</f>
        <v xml:space="preserve">Super.s </v>
      </c>
      <c r="H2584" s="34" t="str">
        <f>IF(L2584="Nő","",IF(Excel_BuiltIn__FilterDatabase__1[[#This Row],[Kor]]&gt;=1=AND(Excel_BuiltIn__FilterDatabase__1[[#This Row],[Kor]]&lt;18),"Junior ",""))</f>
        <v/>
      </c>
      <c r="I2584" s="34" t="str">
        <f>IF(L2584="Nő","",IF(Excel_BuiltIn__FilterDatabase__1[[#This Row],[Kor]]&gt;=18=AND(Excel_BuiltIn__FilterDatabase__1[[#This Row],[Kor]]&lt;=49),"Felnőtt ",""))</f>
        <v/>
      </c>
      <c r="J2584" s="34" t="str">
        <f>IF(L2584="Nő","",IF(Excel_BuiltIn__FilterDatabase__1[[#This Row],[Kor]]&gt;49=AND(Excel_BuiltIn__FilterDatabase__1[[#This Row],[Kor]]&lt;=59),"Senior ",""))</f>
        <v/>
      </c>
      <c r="K2584" s="34" t="str">
        <f>IF(L2584="Nő","",IF(Excel_BuiltIn__FilterDatabase__1[[#This Row],[Kor]]&gt;=60,"Super.s ",""))</f>
        <v xml:space="preserve">Super.s </v>
      </c>
      <c r="L2584" s="34" t="str">
        <f>IF(Excel_BuiltIn__FilterDatabase__1[[#This Row],[Nem]]="Nő","Lady","")</f>
        <v/>
      </c>
    </row>
    <row r="2585" spans="1:12" s="1" customFormat="1" ht="13.8">
      <c r="A2585" s="28">
        <v>7832</v>
      </c>
      <c r="B2585" s="28" t="s">
        <v>2234</v>
      </c>
      <c r="C2585" s="44" t="s">
        <v>640</v>
      </c>
      <c r="D2585" s="45"/>
      <c r="E2585" s="33" t="str">
        <f>IF(D2585&gt;0,($N$2-Excel_BuiltIn__FilterDatabase__1[[#This Row],[Szül Év.Hó.Nap]])/365.25,"0")</f>
        <v>0</v>
      </c>
      <c r="F2585" s="40"/>
      <c r="G2585" s="34" t="str">
        <f>CONCATENATE(H2585,Excel_BuiltIn__FilterDatabase__1[[#This Row],[Felnőtt]],Excel_BuiltIn__FilterDatabase__1[[#This Row],[Senior]],Excel_BuiltIn__FilterDatabase__1[[#This Row],[Super.s]],L2585)</f>
        <v xml:space="preserve">Super.s </v>
      </c>
      <c r="H2585" s="34" t="str">
        <f>IF(L2585="Nő","",IF(Excel_BuiltIn__FilterDatabase__1[[#This Row],[Kor]]&gt;=1=AND(Excel_BuiltIn__FilterDatabase__1[[#This Row],[Kor]]&lt;18),"Junior ",""))</f>
        <v/>
      </c>
      <c r="I2585" s="34" t="str">
        <f>IF(L2585="Nő","",IF(Excel_BuiltIn__FilterDatabase__1[[#This Row],[Kor]]&gt;=18=AND(Excel_BuiltIn__FilterDatabase__1[[#This Row],[Kor]]&lt;=49),"Felnőtt ",""))</f>
        <v/>
      </c>
      <c r="J2585" s="34" t="str">
        <f>IF(L2585="Nő","",IF(Excel_BuiltIn__FilterDatabase__1[[#This Row],[Kor]]&gt;49=AND(Excel_BuiltIn__FilterDatabase__1[[#This Row],[Kor]]&lt;=59),"Senior ",""))</f>
        <v/>
      </c>
      <c r="K2585" s="34" t="str">
        <f>IF(L2585="Nő","",IF(Excel_BuiltIn__FilterDatabase__1[[#This Row],[Kor]]&gt;=60,"Super.s ",""))</f>
        <v xml:space="preserve">Super.s </v>
      </c>
      <c r="L2585" s="34" t="str">
        <f>IF(Excel_BuiltIn__FilterDatabase__1[[#This Row],[Nem]]="Nő","Lady","")</f>
        <v/>
      </c>
    </row>
    <row r="2586" spans="1:12" s="1" customFormat="1" ht="27.6">
      <c r="A2586" s="28">
        <v>7834</v>
      </c>
      <c r="B2586" s="28" t="s">
        <v>2235</v>
      </c>
      <c r="C2586" s="44" t="s">
        <v>589</v>
      </c>
      <c r="D2586" s="45"/>
      <c r="E2586" s="33" t="str">
        <f>IF(D2586&gt;0,($N$2-Excel_BuiltIn__FilterDatabase__1[[#This Row],[Szül Év.Hó.Nap]])/365.25,"0")</f>
        <v>0</v>
      </c>
      <c r="F2586" s="40"/>
      <c r="G2586" s="34" t="str">
        <f>CONCATENATE(H2586,Excel_BuiltIn__FilterDatabase__1[[#This Row],[Felnőtt]],Excel_BuiltIn__FilterDatabase__1[[#This Row],[Senior]],Excel_BuiltIn__FilterDatabase__1[[#This Row],[Super.s]],L2586)</f>
        <v xml:space="preserve">Super.s </v>
      </c>
      <c r="H2586" s="34" t="str">
        <f>IF(L2586="Nő","",IF(Excel_BuiltIn__FilterDatabase__1[[#This Row],[Kor]]&gt;=1=AND(Excel_BuiltIn__FilterDatabase__1[[#This Row],[Kor]]&lt;18),"Junior ",""))</f>
        <v/>
      </c>
      <c r="I2586" s="34" t="str">
        <f>IF(L2586="Nő","",IF(Excel_BuiltIn__FilterDatabase__1[[#This Row],[Kor]]&gt;=18=AND(Excel_BuiltIn__FilterDatabase__1[[#This Row],[Kor]]&lt;=49),"Felnőtt ",""))</f>
        <v/>
      </c>
      <c r="J2586" s="34" t="str">
        <f>IF(L2586="Nő","",IF(Excel_BuiltIn__FilterDatabase__1[[#This Row],[Kor]]&gt;49=AND(Excel_BuiltIn__FilterDatabase__1[[#This Row],[Kor]]&lt;=59),"Senior ",""))</f>
        <v/>
      </c>
      <c r="K2586" s="34" t="str">
        <f>IF(L2586="Nő","",IF(Excel_BuiltIn__FilterDatabase__1[[#This Row],[Kor]]&gt;=60,"Super.s ",""))</f>
        <v xml:space="preserve">Super.s </v>
      </c>
      <c r="L2586" s="34" t="str">
        <f>IF(Excel_BuiltIn__FilterDatabase__1[[#This Row],[Nem]]="Nő","Lady","")</f>
        <v/>
      </c>
    </row>
    <row r="2587" spans="1:12" s="1" customFormat="1" ht="13.8">
      <c r="A2587" s="28">
        <v>7836</v>
      </c>
      <c r="B2587" s="28" t="s">
        <v>2236</v>
      </c>
      <c r="C2587" s="44" t="s">
        <v>589</v>
      </c>
      <c r="D2587" s="45"/>
      <c r="E2587" s="33" t="str">
        <f>IF(D2587&gt;0,($N$2-Excel_BuiltIn__FilterDatabase__1[[#This Row],[Szül Év.Hó.Nap]])/365.25,"0")</f>
        <v>0</v>
      </c>
      <c r="F2587" s="40"/>
      <c r="G2587" s="34" t="str">
        <f>CONCATENATE(H2587,Excel_BuiltIn__FilterDatabase__1[[#This Row],[Felnőtt]],Excel_BuiltIn__FilterDatabase__1[[#This Row],[Senior]],Excel_BuiltIn__FilterDatabase__1[[#This Row],[Super.s]],L2587)</f>
        <v xml:space="preserve">Super.s </v>
      </c>
      <c r="H2587" s="34" t="str">
        <f>IF(L2587="Nő","",IF(Excel_BuiltIn__FilterDatabase__1[[#This Row],[Kor]]&gt;=1=AND(Excel_BuiltIn__FilterDatabase__1[[#This Row],[Kor]]&lt;18),"Junior ",""))</f>
        <v/>
      </c>
      <c r="I2587" s="34" t="str">
        <f>IF(L2587="Nő","",IF(Excel_BuiltIn__FilterDatabase__1[[#This Row],[Kor]]&gt;=18=AND(Excel_BuiltIn__FilterDatabase__1[[#This Row],[Kor]]&lt;=49),"Felnőtt ",""))</f>
        <v/>
      </c>
      <c r="J2587" s="34" t="str">
        <f>IF(L2587="Nő","",IF(Excel_BuiltIn__FilterDatabase__1[[#This Row],[Kor]]&gt;49=AND(Excel_BuiltIn__FilterDatabase__1[[#This Row],[Kor]]&lt;=59),"Senior ",""))</f>
        <v/>
      </c>
      <c r="K2587" s="34" t="str">
        <f>IF(L2587="Nő","",IF(Excel_BuiltIn__FilterDatabase__1[[#This Row],[Kor]]&gt;=60,"Super.s ",""))</f>
        <v xml:space="preserve">Super.s </v>
      </c>
      <c r="L2587" s="34" t="str">
        <f>IF(Excel_BuiltIn__FilterDatabase__1[[#This Row],[Nem]]="Nő","Lady","")</f>
        <v/>
      </c>
    </row>
    <row r="2588" spans="1:12" s="1" customFormat="1" ht="13.8">
      <c r="A2588" s="28">
        <v>7837</v>
      </c>
      <c r="B2588" s="28" t="s">
        <v>2237</v>
      </c>
      <c r="C2588" s="44" t="s">
        <v>1626</v>
      </c>
      <c r="D2588" s="45"/>
      <c r="E2588" s="33" t="str">
        <f>IF(D2588&gt;0,($N$2-Excel_BuiltIn__FilterDatabase__1[[#This Row],[Szül Év.Hó.Nap]])/365.25,"0")</f>
        <v>0</v>
      </c>
      <c r="F2588" s="40"/>
      <c r="G2588" s="34" t="str">
        <f>CONCATENATE(H2588,Excel_BuiltIn__FilterDatabase__1[[#This Row],[Felnőtt]],Excel_BuiltIn__FilterDatabase__1[[#This Row],[Senior]],Excel_BuiltIn__FilterDatabase__1[[#This Row],[Super.s]],L2588)</f>
        <v xml:space="preserve">Super.s </v>
      </c>
      <c r="H2588" s="34" t="str">
        <f>IF(L2588="Nő","",IF(Excel_BuiltIn__FilterDatabase__1[[#This Row],[Kor]]&gt;=1=AND(Excel_BuiltIn__FilterDatabase__1[[#This Row],[Kor]]&lt;18),"Junior ",""))</f>
        <v/>
      </c>
      <c r="I2588" s="34" t="str">
        <f>IF(L2588="Nő","",IF(Excel_BuiltIn__FilterDatabase__1[[#This Row],[Kor]]&gt;=18=AND(Excel_BuiltIn__FilterDatabase__1[[#This Row],[Kor]]&lt;=49),"Felnőtt ",""))</f>
        <v/>
      </c>
      <c r="J2588" s="34" t="str">
        <f>IF(L2588="Nő","",IF(Excel_BuiltIn__FilterDatabase__1[[#This Row],[Kor]]&gt;49=AND(Excel_BuiltIn__FilterDatabase__1[[#This Row],[Kor]]&lt;=59),"Senior ",""))</f>
        <v/>
      </c>
      <c r="K2588" s="34" t="str">
        <f>IF(L2588="Nő","",IF(Excel_BuiltIn__FilterDatabase__1[[#This Row],[Kor]]&gt;=60,"Super.s ",""))</f>
        <v xml:space="preserve">Super.s </v>
      </c>
      <c r="L2588" s="34" t="str">
        <f>IF(Excel_BuiltIn__FilterDatabase__1[[#This Row],[Nem]]="Nő","Lady","")</f>
        <v/>
      </c>
    </row>
    <row r="2589" spans="1:12" s="1" customFormat="1" ht="13.8">
      <c r="A2589" s="28">
        <v>7839</v>
      </c>
      <c r="B2589" s="28" t="s">
        <v>753</v>
      </c>
      <c r="C2589" s="44" t="s">
        <v>114</v>
      </c>
      <c r="D2589" s="45"/>
      <c r="E2589" s="33" t="str">
        <f>IF(D2589&gt;0,($N$2-Excel_BuiltIn__FilterDatabase__1[[#This Row],[Szül Év.Hó.Nap]])/365.25,"0")</f>
        <v>0</v>
      </c>
      <c r="F2589" s="40"/>
      <c r="G2589" s="34" t="str">
        <f>CONCATENATE(H2589,Excel_BuiltIn__FilterDatabase__1[[#This Row],[Felnőtt]],Excel_BuiltIn__FilterDatabase__1[[#This Row],[Senior]],Excel_BuiltIn__FilterDatabase__1[[#This Row],[Super.s]],L2589)</f>
        <v xml:space="preserve">Super.s </v>
      </c>
      <c r="H2589" s="34" t="str">
        <f>IF(L2589="Nő","",IF(Excel_BuiltIn__FilterDatabase__1[[#This Row],[Kor]]&gt;=1=AND(Excel_BuiltIn__FilterDatabase__1[[#This Row],[Kor]]&lt;18),"Junior ",""))</f>
        <v/>
      </c>
      <c r="I2589" s="34" t="str">
        <f>IF(L2589="Nő","",IF(Excel_BuiltIn__FilterDatabase__1[[#This Row],[Kor]]&gt;=18=AND(Excel_BuiltIn__FilterDatabase__1[[#This Row],[Kor]]&lt;=49),"Felnőtt ",""))</f>
        <v/>
      </c>
      <c r="J2589" s="34" t="str">
        <f>IF(L2589="Nő","",IF(Excel_BuiltIn__FilterDatabase__1[[#This Row],[Kor]]&gt;49=AND(Excel_BuiltIn__FilterDatabase__1[[#This Row],[Kor]]&lt;=59),"Senior ",""))</f>
        <v/>
      </c>
      <c r="K2589" s="34" t="str">
        <f>IF(L2589="Nő","",IF(Excel_BuiltIn__FilterDatabase__1[[#This Row],[Kor]]&gt;=60,"Super.s ",""))</f>
        <v xml:space="preserve">Super.s </v>
      </c>
      <c r="L2589" s="34" t="str">
        <f>IF(Excel_BuiltIn__FilterDatabase__1[[#This Row],[Nem]]="Nő","Lady","")</f>
        <v/>
      </c>
    </row>
    <row r="2590" spans="1:12" s="1" customFormat="1" ht="13.8">
      <c r="A2590" s="28">
        <v>7840</v>
      </c>
      <c r="B2590" s="28" t="s">
        <v>2238</v>
      </c>
      <c r="C2590" s="44" t="s">
        <v>589</v>
      </c>
      <c r="D2590" s="45"/>
      <c r="E2590" s="33" t="str">
        <f>IF(D2590&gt;0,($N$2-Excel_BuiltIn__FilterDatabase__1[[#This Row],[Szül Év.Hó.Nap]])/365.25,"0")</f>
        <v>0</v>
      </c>
      <c r="F2590" s="40"/>
      <c r="G2590" s="34" t="str">
        <f>CONCATENATE(H2590,Excel_BuiltIn__FilterDatabase__1[[#This Row],[Felnőtt]],Excel_BuiltIn__FilterDatabase__1[[#This Row],[Senior]],Excel_BuiltIn__FilterDatabase__1[[#This Row],[Super.s]],L2590)</f>
        <v xml:space="preserve">Super.s </v>
      </c>
      <c r="H2590" s="34" t="str">
        <f>IF(L2590="Nő","",IF(Excel_BuiltIn__FilterDatabase__1[[#This Row],[Kor]]&gt;=1=AND(Excel_BuiltIn__FilterDatabase__1[[#This Row],[Kor]]&lt;18),"Junior ",""))</f>
        <v/>
      </c>
      <c r="I2590" s="34" t="str">
        <f>IF(L2590="Nő","",IF(Excel_BuiltIn__FilterDatabase__1[[#This Row],[Kor]]&gt;=18=AND(Excel_BuiltIn__FilterDatabase__1[[#This Row],[Kor]]&lt;=49),"Felnőtt ",""))</f>
        <v/>
      </c>
      <c r="J2590" s="34" t="str">
        <f>IF(L2590="Nő","",IF(Excel_BuiltIn__FilterDatabase__1[[#This Row],[Kor]]&gt;49=AND(Excel_BuiltIn__FilterDatabase__1[[#This Row],[Kor]]&lt;=59),"Senior ",""))</f>
        <v/>
      </c>
      <c r="K2590" s="34" t="str">
        <f>IF(L2590="Nő","",IF(Excel_BuiltIn__FilterDatabase__1[[#This Row],[Kor]]&gt;=60,"Super.s ",""))</f>
        <v xml:space="preserve">Super.s </v>
      </c>
      <c r="L2590" s="34" t="str">
        <f>IF(Excel_BuiltIn__FilterDatabase__1[[#This Row],[Nem]]="Nő","Lady","")</f>
        <v/>
      </c>
    </row>
    <row r="2591" spans="1:12" s="1" customFormat="1" ht="13.8">
      <c r="A2591" s="28">
        <v>7841</v>
      </c>
      <c r="B2591" s="28" t="s">
        <v>2239</v>
      </c>
      <c r="C2591" s="44" t="s">
        <v>2365</v>
      </c>
      <c r="D2591" s="45"/>
      <c r="E2591" s="33" t="str">
        <f>IF(D2591&gt;0,($N$2-Excel_BuiltIn__FilterDatabase__1[[#This Row],[Szül Év.Hó.Nap]])/365.25,"0")</f>
        <v>0</v>
      </c>
      <c r="F2591" s="40"/>
      <c r="G2591" s="34" t="str">
        <f>CONCATENATE(H2591,Excel_BuiltIn__FilterDatabase__1[[#This Row],[Felnőtt]],Excel_BuiltIn__FilterDatabase__1[[#This Row],[Senior]],Excel_BuiltIn__FilterDatabase__1[[#This Row],[Super.s]],L2591)</f>
        <v xml:space="preserve">Super.s </v>
      </c>
      <c r="H2591" s="34" t="str">
        <f>IF(L2591="Nő","",IF(Excel_BuiltIn__FilterDatabase__1[[#This Row],[Kor]]&gt;=1=AND(Excel_BuiltIn__FilterDatabase__1[[#This Row],[Kor]]&lt;18),"Junior ",""))</f>
        <v/>
      </c>
      <c r="I2591" s="34" t="str">
        <f>IF(L2591="Nő","",IF(Excel_BuiltIn__FilterDatabase__1[[#This Row],[Kor]]&gt;=18=AND(Excel_BuiltIn__FilterDatabase__1[[#This Row],[Kor]]&lt;=49),"Felnőtt ",""))</f>
        <v/>
      </c>
      <c r="J2591" s="34" t="str">
        <f>IF(L2591="Nő","",IF(Excel_BuiltIn__FilterDatabase__1[[#This Row],[Kor]]&gt;49=AND(Excel_BuiltIn__FilterDatabase__1[[#This Row],[Kor]]&lt;=59),"Senior ",""))</f>
        <v/>
      </c>
      <c r="K2591" s="34" t="str">
        <f>IF(L2591="Nő","",IF(Excel_BuiltIn__FilterDatabase__1[[#This Row],[Kor]]&gt;=60,"Super.s ",""))</f>
        <v xml:space="preserve">Super.s </v>
      </c>
      <c r="L2591" s="34" t="str">
        <f>IF(Excel_BuiltIn__FilterDatabase__1[[#This Row],[Nem]]="Nő","Lady","")</f>
        <v/>
      </c>
    </row>
    <row r="2592" spans="1:12" s="1" customFormat="1" ht="13.8">
      <c r="A2592" s="28">
        <v>7842</v>
      </c>
      <c r="B2592" s="28" t="s">
        <v>303</v>
      </c>
      <c r="C2592" s="44" t="s">
        <v>589</v>
      </c>
      <c r="D2592" s="45"/>
      <c r="E2592" s="33" t="str">
        <f>IF(D2592&gt;0,($N$2-Excel_BuiltIn__FilterDatabase__1[[#This Row],[Szül Év.Hó.Nap]])/365.25,"0")</f>
        <v>0</v>
      </c>
      <c r="F2592" s="40"/>
      <c r="G2592" s="34" t="str">
        <f>CONCATENATE(H2592,Excel_BuiltIn__FilterDatabase__1[[#This Row],[Felnőtt]],Excel_BuiltIn__FilterDatabase__1[[#This Row],[Senior]],Excel_BuiltIn__FilterDatabase__1[[#This Row],[Super.s]],L2592)</f>
        <v xml:space="preserve">Super.s </v>
      </c>
      <c r="H2592" s="34" t="str">
        <f>IF(L2592="Nő","",IF(Excel_BuiltIn__FilterDatabase__1[[#This Row],[Kor]]&gt;=1=AND(Excel_BuiltIn__FilterDatabase__1[[#This Row],[Kor]]&lt;18),"Junior ",""))</f>
        <v/>
      </c>
      <c r="I2592" s="34" t="str">
        <f>IF(L2592="Nő","",IF(Excel_BuiltIn__FilterDatabase__1[[#This Row],[Kor]]&gt;=18=AND(Excel_BuiltIn__FilterDatabase__1[[#This Row],[Kor]]&lt;=49),"Felnőtt ",""))</f>
        <v/>
      </c>
      <c r="J2592" s="34" t="str">
        <f>IF(L2592="Nő","",IF(Excel_BuiltIn__FilterDatabase__1[[#This Row],[Kor]]&gt;49=AND(Excel_BuiltIn__FilterDatabase__1[[#This Row],[Kor]]&lt;=59),"Senior ",""))</f>
        <v/>
      </c>
      <c r="K2592" s="34" t="str">
        <f>IF(L2592="Nő","",IF(Excel_BuiltIn__FilterDatabase__1[[#This Row],[Kor]]&gt;=60,"Super.s ",""))</f>
        <v xml:space="preserve">Super.s </v>
      </c>
      <c r="L2592" s="34" t="str">
        <f>IF(Excel_BuiltIn__FilterDatabase__1[[#This Row],[Nem]]="Nő","Lady","")</f>
        <v/>
      </c>
    </row>
    <row r="2593" spans="1:12" s="1" customFormat="1" ht="13.8">
      <c r="A2593" s="28">
        <v>7843</v>
      </c>
      <c r="B2593" s="28" t="s">
        <v>2240</v>
      </c>
      <c r="C2593" s="44" t="s">
        <v>2365</v>
      </c>
      <c r="D2593" s="45"/>
      <c r="E2593" s="33" t="str">
        <f>IF(D2593&gt;0,($N$2-Excel_BuiltIn__FilterDatabase__1[[#This Row],[Szül Év.Hó.Nap]])/365.25,"0")</f>
        <v>0</v>
      </c>
      <c r="F2593" s="40"/>
      <c r="G2593" s="34" t="str">
        <f>CONCATENATE(H2593,Excel_BuiltIn__FilterDatabase__1[[#This Row],[Felnőtt]],Excel_BuiltIn__FilterDatabase__1[[#This Row],[Senior]],Excel_BuiltIn__FilterDatabase__1[[#This Row],[Super.s]],L2593)</f>
        <v xml:space="preserve">Super.s </v>
      </c>
      <c r="H2593" s="34" t="str">
        <f>IF(L2593="Nő","",IF(Excel_BuiltIn__FilterDatabase__1[[#This Row],[Kor]]&gt;=1=AND(Excel_BuiltIn__FilterDatabase__1[[#This Row],[Kor]]&lt;18),"Junior ",""))</f>
        <v/>
      </c>
      <c r="I2593" s="34" t="str">
        <f>IF(L2593="Nő","",IF(Excel_BuiltIn__FilterDatabase__1[[#This Row],[Kor]]&gt;=18=AND(Excel_BuiltIn__FilterDatabase__1[[#This Row],[Kor]]&lt;=49),"Felnőtt ",""))</f>
        <v/>
      </c>
      <c r="J2593" s="34" t="str">
        <f>IF(L2593="Nő","",IF(Excel_BuiltIn__FilterDatabase__1[[#This Row],[Kor]]&gt;49=AND(Excel_BuiltIn__FilterDatabase__1[[#This Row],[Kor]]&lt;=59),"Senior ",""))</f>
        <v/>
      </c>
      <c r="K2593" s="34" t="str">
        <f>IF(L2593="Nő","",IF(Excel_BuiltIn__FilterDatabase__1[[#This Row],[Kor]]&gt;=60,"Super.s ",""))</f>
        <v xml:space="preserve">Super.s </v>
      </c>
      <c r="L2593" s="34" t="str">
        <f>IF(Excel_BuiltIn__FilterDatabase__1[[#This Row],[Nem]]="Nő","Lady","")</f>
        <v/>
      </c>
    </row>
    <row r="2594" spans="1:12" s="1" customFormat="1" ht="13.8">
      <c r="A2594" s="28">
        <v>7848</v>
      </c>
      <c r="B2594" s="28" t="s">
        <v>2241</v>
      </c>
      <c r="C2594" s="44" t="s">
        <v>1147</v>
      </c>
      <c r="D2594" s="45"/>
      <c r="E2594" s="33" t="str">
        <f>IF(D2594&gt;0,($N$2-Excel_BuiltIn__FilterDatabase__1[[#This Row],[Szül Év.Hó.Nap]])/365.25,"0")</f>
        <v>0</v>
      </c>
      <c r="F2594" s="40"/>
      <c r="G2594" s="34" t="str">
        <f>CONCATENATE(H2594,Excel_BuiltIn__FilterDatabase__1[[#This Row],[Felnőtt]],Excel_BuiltIn__FilterDatabase__1[[#This Row],[Senior]],Excel_BuiltIn__FilterDatabase__1[[#This Row],[Super.s]],L2594)</f>
        <v xml:space="preserve">Super.s </v>
      </c>
      <c r="H2594" s="34" t="str">
        <f>IF(L2594="Nő","",IF(Excel_BuiltIn__FilterDatabase__1[[#This Row],[Kor]]&gt;=1=AND(Excel_BuiltIn__FilterDatabase__1[[#This Row],[Kor]]&lt;18),"Junior ",""))</f>
        <v/>
      </c>
      <c r="I2594" s="34" t="str">
        <f>IF(L2594="Nő","",IF(Excel_BuiltIn__FilterDatabase__1[[#This Row],[Kor]]&gt;=18=AND(Excel_BuiltIn__FilterDatabase__1[[#This Row],[Kor]]&lt;=49),"Felnőtt ",""))</f>
        <v/>
      </c>
      <c r="J2594" s="34" t="str">
        <f>IF(L2594="Nő","",IF(Excel_BuiltIn__FilterDatabase__1[[#This Row],[Kor]]&gt;49=AND(Excel_BuiltIn__FilterDatabase__1[[#This Row],[Kor]]&lt;=59),"Senior ",""))</f>
        <v/>
      </c>
      <c r="K2594" s="34" t="str">
        <f>IF(L2594="Nő","",IF(Excel_BuiltIn__FilterDatabase__1[[#This Row],[Kor]]&gt;=60,"Super.s ",""))</f>
        <v xml:space="preserve">Super.s </v>
      </c>
      <c r="L2594" s="34" t="str">
        <f>IF(Excel_BuiltIn__FilterDatabase__1[[#This Row],[Nem]]="Nő","Lady","")</f>
        <v/>
      </c>
    </row>
    <row r="2595" spans="1:12" s="1" customFormat="1" ht="13.8">
      <c r="A2595" s="28">
        <v>7849</v>
      </c>
      <c r="B2595" s="28" t="s">
        <v>2242</v>
      </c>
      <c r="C2595" s="44" t="s">
        <v>1147</v>
      </c>
      <c r="D2595" s="45"/>
      <c r="E2595" s="33" t="str">
        <f>IF(D2595&gt;0,($N$2-Excel_BuiltIn__FilterDatabase__1[[#This Row],[Szül Év.Hó.Nap]])/365.25,"0")</f>
        <v>0</v>
      </c>
      <c r="F2595" s="40"/>
      <c r="G2595" s="34" t="str">
        <f>CONCATENATE(H2595,Excel_BuiltIn__FilterDatabase__1[[#This Row],[Felnőtt]],Excel_BuiltIn__FilterDatabase__1[[#This Row],[Senior]],Excel_BuiltIn__FilterDatabase__1[[#This Row],[Super.s]],L2595)</f>
        <v xml:space="preserve">Super.s </v>
      </c>
      <c r="H2595" s="34" t="str">
        <f>IF(L2595="Nő","",IF(Excel_BuiltIn__FilterDatabase__1[[#This Row],[Kor]]&gt;=1=AND(Excel_BuiltIn__FilterDatabase__1[[#This Row],[Kor]]&lt;18),"Junior ",""))</f>
        <v/>
      </c>
      <c r="I2595" s="34" t="str">
        <f>IF(L2595="Nő","",IF(Excel_BuiltIn__FilterDatabase__1[[#This Row],[Kor]]&gt;=18=AND(Excel_BuiltIn__FilterDatabase__1[[#This Row],[Kor]]&lt;=49),"Felnőtt ",""))</f>
        <v/>
      </c>
      <c r="J2595" s="34" t="str">
        <f>IF(L2595="Nő","",IF(Excel_BuiltIn__FilterDatabase__1[[#This Row],[Kor]]&gt;49=AND(Excel_BuiltIn__FilterDatabase__1[[#This Row],[Kor]]&lt;=59),"Senior ",""))</f>
        <v/>
      </c>
      <c r="K2595" s="34" t="str">
        <f>IF(L2595="Nő","",IF(Excel_BuiltIn__FilterDatabase__1[[#This Row],[Kor]]&gt;=60,"Super.s ",""))</f>
        <v xml:space="preserve">Super.s </v>
      </c>
      <c r="L2595" s="34" t="str">
        <f>IF(Excel_BuiltIn__FilterDatabase__1[[#This Row],[Nem]]="Nő","Lady","")</f>
        <v/>
      </c>
    </row>
    <row r="2596" spans="1:12" s="1" customFormat="1" ht="27.6">
      <c r="A2596" s="28">
        <v>7850</v>
      </c>
      <c r="B2596" s="28" t="s">
        <v>2817</v>
      </c>
      <c r="C2596" s="44" t="s">
        <v>1147</v>
      </c>
      <c r="D2596" s="45"/>
      <c r="E2596" s="33" t="str">
        <f>IF(D2596&gt;0,($N$2-Excel_BuiltIn__FilterDatabase__1[[#This Row],[Szül Év.Hó.Nap]])/365.25,"0")</f>
        <v>0</v>
      </c>
      <c r="F2596" s="40"/>
      <c r="G2596" s="34" t="str">
        <f>CONCATENATE(H2596,Excel_BuiltIn__FilterDatabase__1[[#This Row],[Felnőtt]],Excel_BuiltIn__FilterDatabase__1[[#This Row],[Senior]],Excel_BuiltIn__FilterDatabase__1[[#This Row],[Super.s]],L2596)</f>
        <v xml:space="preserve">Super.s </v>
      </c>
      <c r="H2596" s="34" t="str">
        <f>IF(L2596="Nő","",IF(Excel_BuiltIn__FilterDatabase__1[[#This Row],[Kor]]&gt;=1=AND(Excel_BuiltIn__FilterDatabase__1[[#This Row],[Kor]]&lt;18),"Junior ",""))</f>
        <v/>
      </c>
      <c r="I2596" s="34" t="str">
        <f>IF(L2596="Nő","",IF(Excel_BuiltIn__FilterDatabase__1[[#This Row],[Kor]]&gt;=18=AND(Excel_BuiltIn__FilterDatabase__1[[#This Row],[Kor]]&lt;=49),"Felnőtt ",""))</f>
        <v/>
      </c>
      <c r="J2596" s="34" t="str">
        <f>IF(L2596="Nő","",IF(Excel_BuiltIn__FilterDatabase__1[[#This Row],[Kor]]&gt;49=AND(Excel_BuiltIn__FilterDatabase__1[[#This Row],[Kor]]&lt;=59),"Senior ",""))</f>
        <v/>
      </c>
      <c r="K2596" s="34" t="str">
        <f>IF(L2596="Nő","",IF(Excel_BuiltIn__FilterDatabase__1[[#This Row],[Kor]]&gt;=60,"Super.s ",""))</f>
        <v xml:space="preserve">Super.s </v>
      </c>
      <c r="L2596" s="34" t="str">
        <f>IF(Excel_BuiltIn__FilterDatabase__1[[#This Row],[Nem]]="Nő","Lady","")</f>
        <v/>
      </c>
    </row>
    <row r="2597" spans="1:12" s="1" customFormat="1" ht="13.8">
      <c r="A2597" s="28">
        <v>7851</v>
      </c>
      <c r="B2597" s="28" t="s">
        <v>2818</v>
      </c>
      <c r="C2597" s="44" t="s">
        <v>959</v>
      </c>
      <c r="D2597" s="45"/>
      <c r="E2597" s="33" t="str">
        <f>IF(D2597&gt;0,($N$2-Excel_BuiltIn__FilterDatabase__1[[#This Row],[Szül Év.Hó.Nap]])/365.25,"0")</f>
        <v>0</v>
      </c>
      <c r="F2597" s="40"/>
      <c r="G2597" s="34" t="str">
        <f>CONCATENATE(H2597,Excel_BuiltIn__FilterDatabase__1[[#This Row],[Felnőtt]],Excel_BuiltIn__FilterDatabase__1[[#This Row],[Senior]],Excel_BuiltIn__FilterDatabase__1[[#This Row],[Super.s]],L2597)</f>
        <v xml:space="preserve">Super.s </v>
      </c>
      <c r="H2597" s="34" t="str">
        <f>IF(L2597="Nő","",IF(Excel_BuiltIn__FilterDatabase__1[[#This Row],[Kor]]&gt;=1=AND(Excel_BuiltIn__FilterDatabase__1[[#This Row],[Kor]]&lt;18),"Junior ",""))</f>
        <v/>
      </c>
      <c r="I2597" s="34" t="str">
        <f>IF(L2597="Nő","",IF(Excel_BuiltIn__FilterDatabase__1[[#This Row],[Kor]]&gt;=18=AND(Excel_BuiltIn__FilterDatabase__1[[#This Row],[Kor]]&lt;=49),"Felnőtt ",""))</f>
        <v/>
      </c>
      <c r="J2597" s="34" t="str">
        <f>IF(L2597="Nő","",IF(Excel_BuiltIn__FilterDatabase__1[[#This Row],[Kor]]&gt;49=AND(Excel_BuiltIn__FilterDatabase__1[[#This Row],[Kor]]&lt;=59),"Senior ",""))</f>
        <v/>
      </c>
      <c r="K2597" s="34" t="str">
        <f>IF(L2597="Nő","",IF(Excel_BuiltIn__FilterDatabase__1[[#This Row],[Kor]]&gt;=60,"Super.s ",""))</f>
        <v xml:space="preserve">Super.s </v>
      </c>
      <c r="L2597" s="34" t="str">
        <f>IF(Excel_BuiltIn__FilterDatabase__1[[#This Row],[Nem]]="Nő","Lady","")</f>
        <v/>
      </c>
    </row>
    <row r="2598" spans="1:12" s="1" customFormat="1" ht="13.8">
      <c r="A2598" s="28">
        <v>7856</v>
      </c>
      <c r="B2598" s="28" t="s">
        <v>2243</v>
      </c>
      <c r="C2598" s="44" t="s">
        <v>2365</v>
      </c>
      <c r="D2598" s="45"/>
      <c r="E2598" s="33" t="str">
        <f>IF(D2598&gt;0,($N$2-Excel_BuiltIn__FilterDatabase__1[[#This Row],[Szül Év.Hó.Nap]])/365.25,"0")</f>
        <v>0</v>
      </c>
      <c r="F2598" s="40"/>
      <c r="G2598" s="34" t="str">
        <f>CONCATENATE(H2598,Excel_BuiltIn__FilterDatabase__1[[#This Row],[Felnőtt]],Excel_BuiltIn__FilterDatabase__1[[#This Row],[Senior]],Excel_BuiltIn__FilterDatabase__1[[#This Row],[Super.s]],L2598)</f>
        <v xml:space="preserve">Super.s </v>
      </c>
      <c r="H2598" s="34" t="str">
        <f>IF(L2598="Nő","",IF(Excel_BuiltIn__FilterDatabase__1[[#This Row],[Kor]]&gt;=1=AND(Excel_BuiltIn__FilterDatabase__1[[#This Row],[Kor]]&lt;18),"Junior ",""))</f>
        <v/>
      </c>
      <c r="I2598" s="34" t="str">
        <f>IF(L2598="Nő","",IF(Excel_BuiltIn__FilterDatabase__1[[#This Row],[Kor]]&gt;=18=AND(Excel_BuiltIn__FilterDatabase__1[[#This Row],[Kor]]&lt;=49),"Felnőtt ",""))</f>
        <v/>
      </c>
      <c r="J2598" s="34" t="str">
        <f>IF(L2598="Nő","",IF(Excel_BuiltIn__FilterDatabase__1[[#This Row],[Kor]]&gt;49=AND(Excel_BuiltIn__FilterDatabase__1[[#This Row],[Kor]]&lt;=59),"Senior ",""))</f>
        <v/>
      </c>
      <c r="K2598" s="34" t="str">
        <f>IF(L2598="Nő","",IF(Excel_BuiltIn__FilterDatabase__1[[#This Row],[Kor]]&gt;=60,"Super.s ",""))</f>
        <v xml:space="preserve">Super.s </v>
      </c>
      <c r="L2598" s="34" t="str">
        <f>IF(Excel_BuiltIn__FilterDatabase__1[[#This Row],[Nem]]="Nő","Lady","")</f>
        <v/>
      </c>
    </row>
    <row r="2599" spans="1:12" s="1" customFormat="1" ht="13.8">
      <c r="A2599" s="28">
        <v>7858</v>
      </c>
      <c r="B2599" s="28" t="s">
        <v>2244</v>
      </c>
      <c r="C2599" s="44" t="s">
        <v>1147</v>
      </c>
      <c r="D2599" s="45"/>
      <c r="E2599" s="33" t="str">
        <f>IF(D2599&gt;0,($N$2-Excel_BuiltIn__FilterDatabase__1[[#This Row],[Szül Év.Hó.Nap]])/365.25,"0")</f>
        <v>0</v>
      </c>
      <c r="F2599" s="40"/>
      <c r="G2599" s="34" t="str">
        <f>CONCATENATE(H2599,Excel_BuiltIn__FilterDatabase__1[[#This Row],[Felnőtt]],Excel_BuiltIn__FilterDatabase__1[[#This Row],[Senior]],Excel_BuiltIn__FilterDatabase__1[[#This Row],[Super.s]],L2599)</f>
        <v xml:space="preserve">Super.s </v>
      </c>
      <c r="H2599" s="34" t="str">
        <f>IF(L2599="Nő","",IF(Excel_BuiltIn__FilterDatabase__1[[#This Row],[Kor]]&gt;=1=AND(Excel_BuiltIn__FilterDatabase__1[[#This Row],[Kor]]&lt;18),"Junior ",""))</f>
        <v/>
      </c>
      <c r="I2599" s="34" t="str">
        <f>IF(L2599="Nő","",IF(Excel_BuiltIn__FilterDatabase__1[[#This Row],[Kor]]&gt;=18=AND(Excel_BuiltIn__FilterDatabase__1[[#This Row],[Kor]]&lt;=49),"Felnőtt ",""))</f>
        <v/>
      </c>
      <c r="J2599" s="34" t="str">
        <f>IF(L2599="Nő","",IF(Excel_BuiltIn__FilterDatabase__1[[#This Row],[Kor]]&gt;49=AND(Excel_BuiltIn__FilterDatabase__1[[#This Row],[Kor]]&lt;=59),"Senior ",""))</f>
        <v/>
      </c>
      <c r="K2599" s="34" t="str">
        <f>IF(L2599="Nő","",IF(Excel_BuiltIn__FilterDatabase__1[[#This Row],[Kor]]&gt;=60,"Super.s ",""))</f>
        <v xml:space="preserve">Super.s </v>
      </c>
      <c r="L2599" s="34" t="str">
        <f>IF(Excel_BuiltIn__FilterDatabase__1[[#This Row],[Nem]]="Nő","Lady","")</f>
        <v/>
      </c>
    </row>
    <row r="2600" spans="1:12" s="1" customFormat="1" ht="27.6">
      <c r="A2600" s="28">
        <v>7860</v>
      </c>
      <c r="B2600" s="28" t="s">
        <v>2819</v>
      </c>
      <c r="C2600" s="44" t="s">
        <v>2415</v>
      </c>
      <c r="D2600" s="45"/>
      <c r="E2600" s="33" t="str">
        <f>IF(D2600&gt;0,($N$2-Excel_BuiltIn__FilterDatabase__1[[#This Row],[Szül Év.Hó.Nap]])/365.25,"0")</f>
        <v>0</v>
      </c>
      <c r="F2600" s="40"/>
      <c r="G2600" s="34" t="str">
        <f>CONCATENATE(H2600,Excel_BuiltIn__FilterDatabase__1[[#This Row],[Felnőtt]],Excel_BuiltIn__FilterDatabase__1[[#This Row],[Senior]],Excel_BuiltIn__FilterDatabase__1[[#This Row],[Super.s]],L2600)</f>
        <v xml:space="preserve">Super.s </v>
      </c>
      <c r="H2600" s="34" t="str">
        <f>IF(L2600="Nő","",IF(Excel_BuiltIn__FilterDatabase__1[[#This Row],[Kor]]&gt;=1=AND(Excel_BuiltIn__FilterDatabase__1[[#This Row],[Kor]]&lt;18),"Junior ",""))</f>
        <v/>
      </c>
      <c r="I2600" s="34" t="str">
        <f>IF(L2600="Nő","",IF(Excel_BuiltIn__FilterDatabase__1[[#This Row],[Kor]]&gt;=18=AND(Excel_BuiltIn__FilterDatabase__1[[#This Row],[Kor]]&lt;=49),"Felnőtt ",""))</f>
        <v/>
      </c>
      <c r="J2600" s="34" t="str">
        <f>IF(L2600="Nő","",IF(Excel_BuiltIn__FilterDatabase__1[[#This Row],[Kor]]&gt;49=AND(Excel_BuiltIn__FilterDatabase__1[[#This Row],[Kor]]&lt;=59),"Senior ",""))</f>
        <v/>
      </c>
      <c r="K2600" s="34" t="str">
        <f>IF(L2600="Nő","",IF(Excel_BuiltIn__FilterDatabase__1[[#This Row],[Kor]]&gt;=60,"Super.s ",""))</f>
        <v xml:space="preserve">Super.s </v>
      </c>
      <c r="L2600" s="34" t="str">
        <f>IF(Excel_BuiltIn__FilterDatabase__1[[#This Row],[Nem]]="Nő","Lady","")</f>
        <v/>
      </c>
    </row>
    <row r="2601" spans="1:12" s="1" customFormat="1" ht="13.8">
      <c r="A2601" s="28">
        <v>7861</v>
      </c>
      <c r="B2601" s="28" t="s">
        <v>2245</v>
      </c>
      <c r="C2601" s="44" t="s">
        <v>1515</v>
      </c>
      <c r="D2601" s="45"/>
      <c r="E2601" s="33" t="str">
        <f>IF(D2601&gt;0,($N$2-Excel_BuiltIn__FilterDatabase__1[[#This Row],[Szül Év.Hó.Nap]])/365.25,"0")</f>
        <v>0</v>
      </c>
      <c r="F2601" s="40"/>
      <c r="G2601" s="34" t="str">
        <f>CONCATENATE(H2601,Excel_BuiltIn__FilterDatabase__1[[#This Row],[Felnőtt]],Excel_BuiltIn__FilterDatabase__1[[#This Row],[Senior]],Excel_BuiltIn__FilterDatabase__1[[#This Row],[Super.s]],L2601)</f>
        <v xml:space="preserve">Super.s </v>
      </c>
      <c r="H2601" s="34" t="str">
        <f>IF(L2601="Nő","",IF(Excel_BuiltIn__FilterDatabase__1[[#This Row],[Kor]]&gt;=1=AND(Excel_BuiltIn__FilterDatabase__1[[#This Row],[Kor]]&lt;18),"Junior ",""))</f>
        <v/>
      </c>
      <c r="I2601" s="34" t="str">
        <f>IF(L2601="Nő","",IF(Excel_BuiltIn__FilterDatabase__1[[#This Row],[Kor]]&gt;=18=AND(Excel_BuiltIn__FilterDatabase__1[[#This Row],[Kor]]&lt;=49),"Felnőtt ",""))</f>
        <v/>
      </c>
      <c r="J2601" s="34" t="str">
        <f>IF(L2601="Nő","",IF(Excel_BuiltIn__FilterDatabase__1[[#This Row],[Kor]]&gt;49=AND(Excel_BuiltIn__FilterDatabase__1[[#This Row],[Kor]]&lt;=59),"Senior ",""))</f>
        <v/>
      </c>
      <c r="K2601" s="34" t="str">
        <f>IF(L2601="Nő","",IF(Excel_BuiltIn__FilterDatabase__1[[#This Row],[Kor]]&gt;=60,"Super.s ",""))</f>
        <v xml:space="preserve">Super.s </v>
      </c>
      <c r="L2601" s="34" t="str">
        <f>IF(Excel_BuiltIn__FilterDatabase__1[[#This Row],[Nem]]="Nő","Lady","")</f>
        <v/>
      </c>
    </row>
    <row r="2602" spans="1:12" s="1" customFormat="1" ht="13.8">
      <c r="A2602" s="28">
        <v>7864</v>
      </c>
      <c r="B2602" s="28" t="s">
        <v>2246</v>
      </c>
      <c r="C2602" s="44" t="s">
        <v>985</v>
      </c>
      <c r="D2602" s="45"/>
      <c r="E2602" s="33" t="str">
        <f>IF(D2602&gt;0,($N$2-Excel_BuiltIn__FilterDatabase__1[[#This Row],[Szül Év.Hó.Nap]])/365.25,"0")</f>
        <v>0</v>
      </c>
      <c r="F2602" s="40"/>
      <c r="G2602" s="34" t="str">
        <f>CONCATENATE(H2602,Excel_BuiltIn__FilterDatabase__1[[#This Row],[Felnőtt]],Excel_BuiltIn__FilterDatabase__1[[#This Row],[Senior]],Excel_BuiltIn__FilterDatabase__1[[#This Row],[Super.s]],L2602)</f>
        <v xml:space="preserve">Super.s </v>
      </c>
      <c r="H2602" s="34" t="str">
        <f>IF(L2602="Nő","",IF(Excel_BuiltIn__FilterDatabase__1[[#This Row],[Kor]]&gt;=1=AND(Excel_BuiltIn__FilterDatabase__1[[#This Row],[Kor]]&lt;18),"Junior ",""))</f>
        <v/>
      </c>
      <c r="I2602" s="34" t="str">
        <f>IF(L2602="Nő","",IF(Excel_BuiltIn__FilterDatabase__1[[#This Row],[Kor]]&gt;=18=AND(Excel_BuiltIn__FilterDatabase__1[[#This Row],[Kor]]&lt;=49),"Felnőtt ",""))</f>
        <v/>
      </c>
      <c r="J2602" s="34" t="str">
        <f>IF(L2602="Nő","",IF(Excel_BuiltIn__FilterDatabase__1[[#This Row],[Kor]]&gt;49=AND(Excel_BuiltIn__FilterDatabase__1[[#This Row],[Kor]]&lt;=59),"Senior ",""))</f>
        <v/>
      </c>
      <c r="K2602" s="34" t="str">
        <f>IF(L2602="Nő","",IF(Excel_BuiltIn__FilterDatabase__1[[#This Row],[Kor]]&gt;=60,"Super.s ",""))</f>
        <v xml:space="preserve">Super.s </v>
      </c>
      <c r="L2602" s="34" t="str">
        <f>IF(Excel_BuiltIn__FilterDatabase__1[[#This Row],[Nem]]="Nő","Lady","")</f>
        <v/>
      </c>
    </row>
    <row r="2603" spans="1:12" s="1" customFormat="1" ht="13.8">
      <c r="A2603" s="28">
        <v>7865</v>
      </c>
      <c r="B2603" s="28" t="s">
        <v>2247</v>
      </c>
      <c r="C2603" s="44" t="s">
        <v>985</v>
      </c>
      <c r="D2603" s="45"/>
      <c r="E2603" s="33" t="str">
        <f>IF(D2603&gt;0,($N$2-Excel_BuiltIn__FilterDatabase__1[[#This Row],[Szül Év.Hó.Nap]])/365.25,"0")</f>
        <v>0</v>
      </c>
      <c r="F2603" s="40"/>
      <c r="G2603" s="34" t="str">
        <f>CONCATENATE(H2603,Excel_BuiltIn__FilterDatabase__1[[#This Row],[Felnőtt]],Excel_BuiltIn__FilterDatabase__1[[#This Row],[Senior]],Excel_BuiltIn__FilterDatabase__1[[#This Row],[Super.s]],L2603)</f>
        <v xml:space="preserve">Super.s </v>
      </c>
      <c r="H2603" s="34" t="str">
        <f>IF(L2603="Nő","",IF(Excel_BuiltIn__FilterDatabase__1[[#This Row],[Kor]]&gt;=1=AND(Excel_BuiltIn__FilterDatabase__1[[#This Row],[Kor]]&lt;18),"Junior ",""))</f>
        <v/>
      </c>
      <c r="I2603" s="34" t="str">
        <f>IF(L2603="Nő","",IF(Excel_BuiltIn__FilterDatabase__1[[#This Row],[Kor]]&gt;=18=AND(Excel_BuiltIn__FilterDatabase__1[[#This Row],[Kor]]&lt;=49),"Felnőtt ",""))</f>
        <v/>
      </c>
      <c r="J2603" s="34" t="str">
        <f>IF(L2603="Nő","",IF(Excel_BuiltIn__FilterDatabase__1[[#This Row],[Kor]]&gt;49=AND(Excel_BuiltIn__FilterDatabase__1[[#This Row],[Kor]]&lt;=59),"Senior ",""))</f>
        <v/>
      </c>
      <c r="K2603" s="34" t="str">
        <f>IF(L2603="Nő","",IF(Excel_BuiltIn__FilterDatabase__1[[#This Row],[Kor]]&gt;=60,"Super.s ",""))</f>
        <v xml:space="preserve">Super.s </v>
      </c>
      <c r="L2603" s="34" t="str">
        <f>IF(Excel_BuiltIn__FilterDatabase__1[[#This Row],[Nem]]="Nő","Lady","")</f>
        <v/>
      </c>
    </row>
    <row r="2604" spans="1:12" s="1" customFormat="1" ht="13.8">
      <c r="A2604" s="28">
        <v>7866</v>
      </c>
      <c r="B2604" s="28" t="s">
        <v>2248</v>
      </c>
      <c r="C2604" s="44" t="s">
        <v>985</v>
      </c>
      <c r="D2604" s="45"/>
      <c r="E2604" s="33" t="str">
        <f>IF(D2604&gt;0,($N$2-Excel_BuiltIn__FilterDatabase__1[[#This Row],[Szül Év.Hó.Nap]])/365.25,"0")</f>
        <v>0</v>
      </c>
      <c r="F2604" s="40"/>
      <c r="G2604" s="34" t="str">
        <f>CONCATENATE(H2604,Excel_BuiltIn__FilterDatabase__1[[#This Row],[Felnőtt]],Excel_BuiltIn__FilterDatabase__1[[#This Row],[Senior]],Excel_BuiltIn__FilterDatabase__1[[#This Row],[Super.s]],L2604)</f>
        <v xml:space="preserve">Super.s </v>
      </c>
      <c r="H2604" s="34" t="str">
        <f>IF(L2604="Nő","",IF(Excel_BuiltIn__FilterDatabase__1[[#This Row],[Kor]]&gt;=1=AND(Excel_BuiltIn__FilterDatabase__1[[#This Row],[Kor]]&lt;18),"Junior ",""))</f>
        <v/>
      </c>
      <c r="I2604" s="34" t="str">
        <f>IF(L2604="Nő","",IF(Excel_BuiltIn__FilterDatabase__1[[#This Row],[Kor]]&gt;=18=AND(Excel_BuiltIn__FilterDatabase__1[[#This Row],[Kor]]&lt;=49),"Felnőtt ",""))</f>
        <v/>
      </c>
      <c r="J2604" s="34" t="str">
        <f>IF(L2604="Nő","",IF(Excel_BuiltIn__FilterDatabase__1[[#This Row],[Kor]]&gt;49=AND(Excel_BuiltIn__FilterDatabase__1[[#This Row],[Kor]]&lt;=59),"Senior ",""))</f>
        <v/>
      </c>
      <c r="K2604" s="34" t="str">
        <f>IF(L2604="Nő","",IF(Excel_BuiltIn__FilterDatabase__1[[#This Row],[Kor]]&gt;=60,"Super.s ",""))</f>
        <v xml:space="preserve">Super.s </v>
      </c>
      <c r="L2604" s="34" t="str">
        <f>IF(Excel_BuiltIn__FilterDatabase__1[[#This Row],[Nem]]="Nő","Lady","")</f>
        <v/>
      </c>
    </row>
    <row r="2605" spans="1:12" s="1" customFormat="1" ht="13.8">
      <c r="A2605" s="28">
        <v>7867</v>
      </c>
      <c r="B2605" s="28" t="s">
        <v>2249</v>
      </c>
      <c r="C2605" s="44" t="s">
        <v>985</v>
      </c>
      <c r="D2605" s="45"/>
      <c r="E2605" s="33" t="str">
        <f>IF(D2605&gt;0,($N$2-Excel_BuiltIn__FilterDatabase__1[[#This Row],[Szül Év.Hó.Nap]])/365.25,"0")</f>
        <v>0</v>
      </c>
      <c r="F2605" s="40"/>
      <c r="G2605" s="34" t="str">
        <f>CONCATENATE(H2605,Excel_BuiltIn__FilterDatabase__1[[#This Row],[Felnőtt]],Excel_BuiltIn__FilterDatabase__1[[#This Row],[Senior]],Excel_BuiltIn__FilterDatabase__1[[#This Row],[Super.s]],L2605)</f>
        <v xml:space="preserve">Super.s </v>
      </c>
      <c r="H2605" s="34" t="str">
        <f>IF(L2605="Nő","",IF(Excel_BuiltIn__FilterDatabase__1[[#This Row],[Kor]]&gt;=1=AND(Excel_BuiltIn__FilterDatabase__1[[#This Row],[Kor]]&lt;18),"Junior ",""))</f>
        <v/>
      </c>
      <c r="I2605" s="34" t="str">
        <f>IF(L2605="Nő","",IF(Excel_BuiltIn__FilterDatabase__1[[#This Row],[Kor]]&gt;=18=AND(Excel_BuiltIn__FilterDatabase__1[[#This Row],[Kor]]&lt;=49),"Felnőtt ",""))</f>
        <v/>
      </c>
      <c r="J2605" s="34" t="str">
        <f>IF(L2605="Nő","",IF(Excel_BuiltIn__FilterDatabase__1[[#This Row],[Kor]]&gt;49=AND(Excel_BuiltIn__FilterDatabase__1[[#This Row],[Kor]]&lt;=59),"Senior ",""))</f>
        <v/>
      </c>
      <c r="K2605" s="34" t="str">
        <f>IF(L2605="Nő","",IF(Excel_BuiltIn__FilterDatabase__1[[#This Row],[Kor]]&gt;=60,"Super.s ",""))</f>
        <v xml:space="preserve">Super.s </v>
      </c>
      <c r="L2605" s="34" t="str">
        <f>IF(Excel_BuiltIn__FilterDatabase__1[[#This Row],[Nem]]="Nő","Lady","")</f>
        <v/>
      </c>
    </row>
    <row r="2606" spans="1:12" s="1" customFormat="1" ht="13.8">
      <c r="A2606" s="28">
        <v>7868</v>
      </c>
      <c r="B2606" s="28" t="s">
        <v>2250</v>
      </c>
      <c r="C2606" s="44" t="s">
        <v>985</v>
      </c>
      <c r="D2606" s="45"/>
      <c r="E2606" s="33" t="str">
        <f>IF(D2606&gt;0,($N$2-Excel_BuiltIn__FilterDatabase__1[[#This Row],[Szül Év.Hó.Nap]])/365.25,"0")</f>
        <v>0</v>
      </c>
      <c r="F2606" s="40"/>
      <c r="G2606" s="34" t="str">
        <f>CONCATENATE(H2606,Excel_BuiltIn__FilterDatabase__1[[#This Row],[Felnőtt]],Excel_BuiltIn__FilterDatabase__1[[#This Row],[Senior]],Excel_BuiltIn__FilterDatabase__1[[#This Row],[Super.s]],L2606)</f>
        <v xml:space="preserve">Super.s </v>
      </c>
      <c r="H2606" s="34" t="str">
        <f>IF(L2606="Nő","",IF(Excel_BuiltIn__FilterDatabase__1[[#This Row],[Kor]]&gt;=1=AND(Excel_BuiltIn__FilterDatabase__1[[#This Row],[Kor]]&lt;18),"Junior ",""))</f>
        <v/>
      </c>
      <c r="I2606" s="34" t="str">
        <f>IF(L2606="Nő","",IF(Excel_BuiltIn__FilterDatabase__1[[#This Row],[Kor]]&gt;=18=AND(Excel_BuiltIn__FilterDatabase__1[[#This Row],[Kor]]&lt;=49),"Felnőtt ",""))</f>
        <v/>
      </c>
      <c r="J2606" s="34" t="str">
        <f>IF(L2606="Nő","",IF(Excel_BuiltIn__FilterDatabase__1[[#This Row],[Kor]]&gt;49=AND(Excel_BuiltIn__FilterDatabase__1[[#This Row],[Kor]]&lt;=59),"Senior ",""))</f>
        <v/>
      </c>
      <c r="K2606" s="34" t="str">
        <f>IF(L2606="Nő","",IF(Excel_BuiltIn__FilterDatabase__1[[#This Row],[Kor]]&gt;=60,"Super.s ",""))</f>
        <v xml:space="preserve">Super.s </v>
      </c>
      <c r="L2606" s="34" t="str">
        <f>IF(Excel_BuiltIn__FilterDatabase__1[[#This Row],[Nem]]="Nő","Lady","")</f>
        <v/>
      </c>
    </row>
    <row r="2607" spans="1:12" s="1" customFormat="1" ht="13.8">
      <c r="A2607" s="28">
        <v>7869</v>
      </c>
      <c r="B2607" s="28" t="s">
        <v>2251</v>
      </c>
      <c r="C2607" s="44" t="s">
        <v>985</v>
      </c>
      <c r="D2607" s="45"/>
      <c r="E2607" s="33" t="str">
        <f>IF(D2607&gt;0,($N$2-Excel_BuiltIn__FilterDatabase__1[[#This Row],[Szül Év.Hó.Nap]])/365.25,"0")</f>
        <v>0</v>
      </c>
      <c r="F2607" s="40"/>
      <c r="G2607" s="34" t="str">
        <f>CONCATENATE(H2607,Excel_BuiltIn__FilterDatabase__1[[#This Row],[Felnőtt]],Excel_BuiltIn__FilterDatabase__1[[#This Row],[Senior]],Excel_BuiltIn__FilterDatabase__1[[#This Row],[Super.s]],L2607)</f>
        <v xml:space="preserve">Super.s </v>
      </c>
      <c r="H2607" s="34" t="str">
        <f>IF(L2607="Nő","",IF(Excel_BuiltIn__FilterDatabase__1[[#This Row],[Kor]]&gt;=1=AND(Excel_BuiltIn__FilterDatabase__1[[#This Row],[Kor]]&lt;18),"Junior ",""))</f>
        <v/>
      </c>
      <c r="I2607" s="34" t="str">
        <f>IF(L2607="Nő","",IF(Excel_BuiltIn__FilterDatabase__1[[#This Row],[Kor]]&gt;=18=AND(Excel_BuiltIn__FilterDatabase__1[[#This Row],[Kor]]&lt;=49),"Felnőtt ",""))</f>
        <v/>
      </c>
      <c r="J2607" s="34" t="str">
        <f>IF(L2607="Nő","",IF(Excel_BuiltIn__FilterDatabase__1[[#This Row],[Kor]]&gt;49=AND(Excel_BuiltIn__FilterDatabase__1[[#This Row],[Kor]]&lt;=59),"Senior ",""))</f>
        <v/>
      </c>
      <c r="K2607" s="34" t="str">
        <f>IF(L2607="Nő","",IF(Excel_BuiltIn__FilterDatabase__1[[#This Row],[Kor]]&gt;=60,"Super.s ",""))</f>
        <v xml:space="preserve">Super.s </v>
      </c>
      <c r="L2607" s="34" t="str">
        <f>IF(Excel_BuiltIn__FilterDatabase__1[[#This Row],[Nem]]="Nő","Lady","")</f>
        <v/>
      </c>
    </row>
    <row r="2608" spans="1:12" s="1" customFormat="1" ht="13.8">
      <c r="A2608" s="28">
        <v>7870</v>
      </c>
      <c r="B2608" s="28" t="s">
        <v>2820</v>
      </c>
      <c r="C2608" s="44" t="s">
        <v>985</v>
      </c>
      <c r="D2608" s="45"/>
      <c r="E2608" s="33" t="str">
        <f>IF(D2608&gt;0,($N$2-Excel_BuiltIn__FilterDatabase__1[[#This Row],[Szül Év.Hó.Nap]])/365.25,"0")</f>
        <v>0</v>
      </c>
      <c r="F2608" s="40"/>
      <c r="G2608" s="34" t="str">
        <f>CONCATENATE(H2608,Excel_BuiltIn__FilterDatabase__1[[#This Row],[Felnőtt]],Excel_BuiltIn__FilterDatabase__1[[#This Row],[Senior]],Excel_BuiltIn__FilterDatabase__1[[#This Row],[Super.s]],L2608)</f>
        <v xml:space="preserve">Super.s </v>
      </c>
      <c r="H2608" s="34" t="str">
        <f>IF(L2608="Nő","",IF(Excel_BuiltIn__FilterDatabase__1[[#This Row],[Kor]]&gt;=1=AND(Excel_BuiltIn__FilterDatabase__1[[#This Row],[Kor]]&lt;18),"Junior ",""))</f>
        <v/>
      </c>
      <c r="I2608" s="34" t="str">
        <f>IF(L2608="Nő","",IF(Excel_BuiltIn__FilterDatabase__1[[#This Row],[Kor]]&gt;=18=AND(Excel_BuiltIn__FilterDatabase__1[[#This Row],[Kor]]&lt;=49),"Felnőtt ",""))</f>
        <v/>
      </c>
      <c r="J2608" s="34" t="str">
        <f>IF(L2608="Nő","",IF(Excel_BuiltIn__FilterDatabase__1[[#This Row],[Kor]]&gt;49=AND(Excel_BuiltIn__FilterDatabase__1[[#This Row],[Kor]]&lt;=59),"Senior ",""))</f>
        <v/>
      </c>
      <c r="K2608" s="34" t="str">
        <f>IF(L2608="Nő","",IF(Excel_BuiltIn__FilterDatabase__1[[#This Row],[Kor]]&gt;=60,"Super.s ",""))</f>
        <v xml:space="preserve">Super.s </v>
      </c>
      <c r="L2608" s="34" t="str">
        <f>IF(Excel_BuiltIn__FilterDatabase__1[[#This Row],[Nem]]="Nő","Lady","")</f>
        <v/>
      </c>
    </row>
    <row r="2609" spans="1:12" s="1" customFormat="1" ht="27.6">
      <c r="A2609" s="28">
        <v>7875</v>
      </c>
      <c r="B2609" s="28" t="s">
        <v>2821</v>
      </c>
      <c r="C2609" s="44" t="s">
        <v>1062</v>
      </c>
      <c r="D2609" s="45"/>
      <c r="E2609" s="33" t="str">
        <f>IF(D2609&gt;0,($N$2-Excel_BuiltIn__FilterDatabase__1[[#This Row],[Szül Év.Hó.Nap]])/365.25,"0")</f>
        <v>0</v>
      </c>
      <c r="F2609" s="40"/>
      <c r="G2609" s="34" t="str">
        <f>CONCATENATE(H2609,Excel_BuiltIn__FilterDatabase__1[[#This Row],[Felnőtt]],Excel_BuiltIn__FilterDatabase__1[[#This Row],[Senior]],Excel_BuiltIn__FilterDatabase__1[[#This Row],[Super.s]],L2609)</f>
        <v xml:space="preserve">Super.s </v>
      </c>
      <c r="H2609" s="34" t="str">
        <f>IF(L2609="Nő","",IF(Excel_BuiltIn__FilterDatabase__1[[#This Row],[Kor]]&gt;=1=AND(Excel_BuiltIn__FilterDatabase__1[[#This Row],[Kor]]&lt;18),"Junior ",""))</f>
        <v/>
      </c>
      <c r="I2609" s="34" t="str">
        <f>IF(L2609="Nő","",IF(Excel_BuiltIn__FilterDatabase__1[[#This Row],[Kor]]&gt;=18=AND(Excel_BuiltIn__FilterDatabase__1[[#This Row],[Kor]]&lt;=49),"Felnőtt ",""))</f>
        <v/>
      </c>
      <c r="J2609" s="34" t="str">
        <f>IF(L2609="Nő","",IF(Excel_BuiltIn__FilterDatabase__1[[#This Row],[Kor]]&gt;49=AND(Excel_BuiltIn__FilterDatabase__1[[#This Row],[Kor]]&lt;=59),"Senior ",""))</f>
        <v/>
      </c>
      <c r="K2609" s="34" t="str">
        <f>IF(L2609="Nő","",IF(Excel_BuiltIn__FilterDatabase__1[[#This Row],[Kor]]&gt;=60,"Super.s ",""))</f>
        <v xml:space="preserve">Super.s </v>
      </c>
      <c r="L2609" s="34" t="str">
        <f>IF(Excel_BuiltIn__FilterDatabase__1[[#This Row],[Nem]]="Nő","Lady","")</f>
        <v/>
      </c>
    </row>
    <row r="2610" spans="1:12" s="1" customFormat="1" ht="13.8">
      <c r="A2610" s="28">
        <v>7878</v>
      </c>
      <c r="B2610" s="28" t="s">
        <v>2252</v>
      </c>
      <c r="C2610" s="44" t="s">
        <v>964</v>
      </c>
      <c r="D2610" s="45"/>
      <c r="E2610" s="33" t="str">
        <f>IF(D2610&gt;0,($N$2-Excel_BuiltIn__FilterDatabase__1[[#This Row],[Szül Év.Hó.Nap]])/365.25,"0")</f>
        <v>0</v>
      </c>
      <c r="F2610" s="40"/>
      <c r="G2610" s="34" t="str">
        <f>CONCATENATE(H2610,Excel_BuiltIn__FilterDatabase__1[[#This Row],[Felnőtt]],Excel_BuiltIn__FilterDatabase__1[[#This Row],[Senior]],Excel_BuiltIn__FilterDatabase__1[[#This Row],[Super.s]],L2610)</f>
        <v xml:space="preserve">Super.s </v>
      </c>
      <c r="H2610" s="34" t="str">
        <f>IF(L2610="Nő","",IF(Excel_BuiltIn__FilterDatabase__1[[#This Row],[Kor]]&gt;=1=AND(Excel_BuiltIn__FilterDatabase__1[[#This Row],[Kor]]&lt;18),"Junior ",""))</f>
        <v/>
      </c>
      <c r="I2610" s="34" t="str">
        <f>IF(L2610="Nő","",IF(Excel_BuiltIn__FilterDatabase__1[[#This Row],[Kor]]&gt;=18=AND(Excel_BuiltIn__FilterDatabase__1[[#This Row],[Kor]]&lt;=49),"Felnőtt ",""))</f>
        <v/>
      </c>
      <c r="J2610" s="34" t="str">
        <f>IF(L2610="Nő","",IF(Excel_BuiltIn__FilterDatabase__1[[#This Row],[Kor]]&gt;49=AND(Excel_BuiltIn__FilterDatabase__1[[#This Row],[Kor]]&lt;=59),"Senior ",""))</f>
        <v/>
      </c>
      <c r="K2610" s="34" t="str">
        <f>IF(L2610="Nő","",IF(Excel_BuiltIn__FilterDatabase__1[[#This Row],[Kor]]&gt;=60,"Super.s ",""))</f>
        <v xml:space="preserve">Super.s </v>
      </c>
      <c r="L2610" s="34" t="str">
        <f>IF(Excel_BuiltIn__FilterDatabase__1[[#This Row],[Nem]]="Nő","Lady","")</f>
        <v/>
      </c>
    </row>
    <row r="2611" spans="1:12" s="1" customFormat="1" ht="13.8">
      <c r="A2611" s="28">
        <v>7883</v>
      </c>
      <c r="B2611" s="28" t="s">
        <v>2253</v>
      </c>
      <c r="C2611" s="44" t="s">
        <v>985</v>
      </c>
      <c r="D2611" s="45"/>
      <c r="E2611" s="33" t="str">
        <f>IF(D2611&gt;0,($N$2-Excel_BuiltIn__FilterDatabase__1[[#This Row],[Szül Év.Hó.Nap]])/365.25,"0")</f>
        <v>0</v>
      </c>
      <c r="F2611" s="40"/>
      <c r="G2611" s="34" t="str">
        <f>CONCATENATE(H2611,Excel_BuiltIn__FilterDatabase__1[[#This Row],[Felnőtt]],Excel_BuiltIn__FilterDatabase__1[[#This Row],[Senior]],Excel_BuiltIn__FilterDatabase__1[[#This Row],[Super.s]],L2611)</f>
        <v xml:space="preserve">Super.s </v>
      </c>
      <c r="H2611" s="34" t="str">
        <f>IF(L2611="Nő","",IF(Excel_BuiltIn__FilterDatabase__1[[#This Row],[Kor]]&gt;=1=AND(Excel_BuiltIn__FilterDatabase__1[[#This Row],[Kor]]&lt;18),"Junior ",""))</f>
        <v/>
      </c>
      <c r="I2611" s="34" t="str">
        <f>IF(L2611="Nő","",IF(Excel_BuiltIn__FilterDatabase__1[[#This Row],[Kor]]&gt;=18=AND(Excel_BuiltIn__FilterDatabase__1[[#This Row],[Kor]]&lt;=49),"Felnőtt ",""))</f>
        <v/>
      </c>
      <c r="J2611" s="34" t="str">
        <f>IF(L2611="Nő","",IF(Excel_BuiltIn__FilterDatabase__1[[#This Row],[Kor]]&gt;49=AND(Excel_BuiltIn__FilterDatabase__1[[#This Row],[Kor]]&lt;=59),"Senior ",""))</f>
        <v/>
      </c>
      <c r="K2611" s="34" t="str">
        <f>IF(L2611="Nő","",IF(Excel_BuiltIn__FilterDatabase__1[[#This Row],[Kor]]&gt;=60,"Super.s ",""))</f>
        <v xml:space="preserve">Super.s </v>
      </c>
      <c r="L2611" s="34" t="str">
        <f>IF(Excel_BuiltIn__FilterDatabase__1[[#This Row],[Nem]]="Nő","Lady","")</f>
        <v/>
      </c>
    </row>
    <row r="2612" spans="1:12" s="1" customFormat="1" ht="13.8">
      <c r="A2612" s="28">
        <v>7886</v>
      </c>
      <c r="B2612" s="28" t="s">
        <v>2208</v>
      </c>
      <c r="C2612" s="44" t="s">
        <v>941</v>
      </c>
      <c r="D2612" s="45"/>
      <c r="E2612" s="33" t="str">
        <f>IF(D2612&gt;0,($N$2-Excel_BuiltIn__FilterDatabase__1[[#This Row],[Szül Év.Hó.Nap]])/365.25,"0")</f>
        <v>0</v>
      </c>
      <c r="F2612" s="40"/>
      <c r="G2612" s="34" t="str">
        <f>CONCATENATE(H2612,Excel_BuiltIn__FilterDatabase__1[[#This Row],[Felnőtt]],Excel_BuiltIn__FilterDatabase__1[[#This Row],[Senior]],Excel_BuiltIn__FilterDatabase__1[[#This Row],[Super.s]],L2612)</f>
        <v xml:space="preserve">Super.s </v>
      </c>
      <c r="H2612" s="34" t="str">
        <f>IF(L2612="Nő","",IF(Excel_BuiltIn__FilterDatabase__1[[#This Row],[Kor]]&gt;=1=AND(Excel_BuiltIn__FilterDatabase__1[[#This Row],[Kor]]&lt;18),"Junior ",""))</f>
        <v/>
      </c>
      <c r="I2612" s="34" t="str">
        <f>IF(L2612="Nő","",IF(Excel_BuiltIn__FilterDatabase__1[[#This Row],[Kor]]&gt;=18=AND(Excel_BuiltIn__FilterDatabase__1[[#This Row],[Kor]]&lt;=49),"Felnőtt ",""))</f>
        <v/>
      </c>
      <c r="J2612" s="34" t="str">
        <f>IF(L2612="Nő","",IF(Excel_BuiltIn__FilterDatabase__1[[#This Row],[Kor]]&gt;49=AND(Excel_BuiltIn__FilterDatabase__1[[#This Row],[Kor]]&lt;=59),"Senior ",""))</f>
        <v/>
      </c>
      <c r="K2612" s="34" t="str">
        <f>IF(L2612="Nő","",IF(Excel_BuiltIn__FilterDatabase__1[[#This Row],[Kor]]&gt;=60,"Super.s ",""))</f>
        <v xml:space="preserve">Super.s </v>
      </c>
      <c r="L2612" s="34" t="str">
        <f>IF(Excel_BuiltIn__FilterDatabase__1[[#This Row],[Nem]]="Nő","Lady","")</f>
        <v/>
      </c>
    </row>
    <row r="2613" spans="1:12" s="1" customFormat="1" ht="13.8">
      <c r="A2613" s="28">
        <v>7888</v>
      </c>
      <c r="B2613" s="28" t="s">
        <v>2822</v>
      </c>
      <c r="C2613" s="44" t="s">
        <v>87</v>
      </c>
      <c r="D2613" s="45"/>
      <c r="E2613" s="33" t="str">
        <f>IF(D2613&gt;0,($N$2-Excel_BuiltIn__FilterDatabase__1[[#This Row],[Szül Év.Hó.Nap]])/365.25,"0")</f>
        <v>0</v>
      </c>
      <c r="F2613" s="40"/>
      <c r="G2613" s="34" t="str">
        <f>CONCATENATE(H2613,Excel_BuiltIn__FilterDatabase__1[[#This Row],[Felnőtt]],Excel_BuiltIn__FilterDatabase__1[[#This Row],[Senior]],Excel_BuiltIn__FilterDatabase__1[[#This Row],[Super.s]],L2613)</f>
        <v xml:space="preserve">Super.s </v>
      </c>
      <c r="H2613" s="34" t="str">
        <f>IF(L2613="Nő","",IF(Excel_BuiltIn__FilterDatabase__1[[#This Row],[Kor]]&gt;=1=AND(Excel_BuiltIn__FilterDatabase__1[[#This Row],[Kor]]&lt;18),"Junior ",""))</f>
        <v/>
      </c>
      <c r="I2613" s="34" t="str">
        <f>IF(L2613="Nő","",IF(Excel_BuiltIn__FilterDatabase__1[[#This Row],[Kor]]&gt;=18=AND(Excel_BuiltIn__FilterDatabase__1[[#This Row],[Kor]]&lt;=49),"Felnőtt ",""))</f>
        <v/>
      </c>
      <c r="J2613" s="34" t="str">
        <f>IF(L2613="Nő","",IF(Excel_BuiltIn__FilterDatabase__1[[#This Row],[Kor]]&gt;49=AND(Excel_BuiltIn__FilterDatabase__1[[#This Row],[Kor]]&lt;=59),"Senior ",""))</f>
        <v/>
      </c>
      <c r="K2613" s="34" t="str">
        <f>IF(L2613="Nő","",IF(Excel_BuiltIn__FilterDatabase__1[[#This Row],[Kor]]&gt;=60,"Super.s ",""))</f>
        <v xml:space="preserve">Super.s </v>
      </c>
      <c r="L2613" s="34" t="str">
        <f>IF(Excel_BuiltIn__FilterDatabase__1[[#This Row],[Nem]]="Nő","Lady","")</f>
        <v/>
      </c>
    </row>
    <row r="2614" spans="1:12" s="1" customFormat="1" ht="13.8">
      <c r="A2614" s="28">
        <v>7889</v>
      </c>
      <c r="B2614" s="28" t="s">
        <v>601</v>
      </c>
      <c r="C2614" s="44" t="s">
        <v>2365</v>
      </c>
      <c r="D2614" s="45"/>
      <c r="E2614" s="33" t="str">
        <f>IF(D2614&gt;0,($N$2-Excel_BuiltIn__FilterDatabase__1[[#This Row],[Szül Év.Hó.Nap]])/365.25,"0")</f>
        <v>0</v>
      </c>
      <c r="F2614" s="40"/>
      <c r="G2614" s="34" t="str">
        <f>CONCATENATE(H2614,Excel_BuiltIn__FilterDatabase__1[[#This Row],[Felnőtt]],Excel_BuiltIn__FilterDatabase__1[[#This Row],[Senior]],Excel_BuiltIn__FilterDatabase__1[[#This Row],[Super.s]],L2614)</f>
        <v xml:space="preserve">Super.s </v>
      </c>
      <c r="H2614" s="34" t="str">
        <f>IF(L2614="Nő","",IF(Excel_BuiltIn__FilterDatabase__1[[#This Row],[Kor]]&gt;=1=AND(Excel_BuiltIn__FilterDatabase__1[[#This Row],[Kor]]&lt;18),"Junior ",""))</f>
        <v/>
      </c>
      <c r="I2614" s="34" t="str">
        <f>IF(L2614="Nő","",IF(Excel_BuiltIn__FilterDatabase__1[[#This Row],[Kor]]&gt;=18=AND(Excel_BuiltIn__FilterDatabase__1[[#This Row],[Kor]]&lt;=49),"Felnőtt ",""))</f>
        <v/>
      </c>
      <c r="J2614" s="34" t="str">
        <f>IF(L2614="Nő","",IF(Excel_BuiltIn__FilterDatabase__1[[#This Row],[Kor]]&gt;49=AND(Excel_BuiltIn__FilterDatabase__1[[#This Row],[Kor]]&lt;=59),"Senior ",""))</f>
        <v/>
      </c>
      <c r="K2614" s="34" t="str">
        <f>IF(L2614="Nő","",IF(Excel_BuiltIn__FilterDatabase__1[[#This Row],[Kor]]&gt;=60,"Super.s ",""))</f>
        <v xml:space="preserve">Super.s </v>
      </c>
      <c r="L2614" s="34" t="str">
        <f>IF(Excel_BuiltIn__FilterDatabase__1[[#This Row],[Nem]]="Nő","Lady","")</f>
        <v/>
      </c>
    </row>
    <row r="2615" spans="1:12" s="1" customFormat="1" ht="13.8">
      <c r="A2615" s="28">
        <v>7891</v>
      </c>
      <c r="B2615" s="28" t="s">
        <v>2254</v>
      </c>
      <c r="C2615" s="44" t="s">
        <v>969</v>
      </c>
      <c r="D2615" s="45"/>
      <c r="E2615" s="33" t="str">
        <f>IF(D2615&gt;0,($N$2-Excel_BuiltIn__FilterDatabase__1[[#This Row],[Szül Év.Hó.Nap]])/365.25,"0")</f>
        <v>0</v>
      </c>
      <c r="F2615" s="40"/>
      <c r="G2615" s="34" t="str">
        <f>CONCATENATE(H2615,Excel_BuiltIn__FilterDatabase__1[[#This Row],[Felnőtt]],Excel_BuiltIn__FilterDatabase__1[[#This Row],[Senior]],Excel_BuiltIn__FilterDatabase__1[[#This Row],[Super.s]],L2615)</f>
        <v xml:space="preserve">Super.s </v>
      </c>
      <c r="H2615" s="34" t="str">
        <f>IF(L2615="Nő","",IF(Excel_BuiltIn__FilterDatabase__1[[#This Row],[Kor]]&gt;=1=AND(Excel_BuiltIn__FilterDatabase__1[[#This Row],[Kor]]&lt;18),"Junior ",""))</f>
        <v/>
      </c>
      <c r="I2615" s="34" t="str">
        <f>IF(L2615="Nő","",IF(Excel_BuiltIn__FilterDatabase__1[[#This Row],[Kor]]&gt;=18=AND(Excel_BuiltIn__FilterDatabase__1[[#This Row],[Kor]]&lt;=49),"Felnőtt ",""))</f>
        <v/>
      </c>
      <c r="J2615" s="34" t="str">
        <f>IF(L2615="Nő","",IF(Excel_BuiltIn__FilterDatabase__1[[#This Row],[Kor]]&gt;49=AND(Excel_BuiltIn__FilterDatabase__1[[#This Row],[Kor]]&lt;=59),"Senior ",""))</f>
        <v/>
      </c>
      <c r="K2615" s="34" t="str">
        <f>IF(L2615="Nő","",IF(Excel_BuiltIn__FilterDatabase__1[[#This Row],[Kor]]&gt;=60,"Super.s ",""))</f>
        <v xml:space="preserve">Super.s </v>
      </c>
      <c r="L2615" s="34" t="str">
        <f>IF(Excel_BuiltIn__FilterDatabase__1[[#This Row],[Nem]]="Nő","Lady","")</f>
        <v/>
      </c>
    </row>
    <row r="2616" spans="1:12" s="1" customFormat="1" ht="13.8">
      <c r="A2616" s="28">
        <v>7893</v>
      </c>
      <c r="B2616" s="28" t="s">
        <v>2255</v>
      </c>
      <c r="C2616" s="44" t="s">
        <v>50</v>
      </c>
      <c r="D2616" s="45"/>
      <c r="E2616" s="33" t="str">
        <f>IF(D2616&gt;0,($N$2-Excel_BuiltIn__FilterDatabase__1[[#This Row],[Szül Év.Hó.Nap]])/365.25,"0")</f>
        <v>0</v>
      </c>
      <c r="F2616" s="40"/>
      <c r="G2616" s="34" t="str">
        <f>CONCATENATE(H2616,Excel_BuiltIn__FilterDatabase__1[[#This Row],[Felnőtt]],Excel_BuiltIn__FilterDatabase__1[[#This Row],[Senior]],Excel_BuiltIn__FilterDatabase__1[[#This Row],[Super.s]],L2616)</f>
        <v xml:space="preserve">Super.s </v>
      </c>
      <c r="H2616" s="34" t="str">
        <f>IF(L2616="Nő","",IF(Excel_BuiltIn__FilterDatabase__1[[#This Row],[Kor]]&gt;=1=AND(Excel_BuiltIn__FilterDatabase__1[[#This Row],[Kor]]&lt;18),"Junior ",""))</f>
        <v/>
      </c>
      <c r="I2616" s="34" t="str">
        <f>IF(L2616="Nő","",IF(Excel_BuiltIn__FilterDatabase__1[[#This Row],[Kor]]&gt;=18=AND(Excel_BuiltIn__FilterDatabase__1[[#This Row],[Kor]]&lt;=49),"Felnőtt ",""))</f>
        <v/>
      </c>
      <c r="J2616" s="34" t="str">
        <f>IF(L2616="Nő","",IF(Excel_BuiltIn__FilterDatabase__1[[#This Row],[Kor]]&gt;49=AND(Excel_BuiltIn__FilterDatabase__1[[#This Row],[Kor]]&lt;=59),"Senior ",""))</f>
        <v/>
      </c>
      <c r="K2616" s="34" t="str">
        <f>IF(L2616="Nő","",IF(Excel_BuiltIn__FilterDatabase__1[[#This Row],[Kor]]&gt;=60,"Super.s ",""))</f>
        <v xml:space="preserve">Super.s </v>
      </c>
      <c r="L2616" s="34" t="str">
        <f>IF(Excel_BuiltIn__FilterDatabase__1[[#This Row],[Nem]]="Nő","Lady","")</f>
        <v/>
      </c>
    </row>
    <row r="2617" spans="1:12" s="1" customFormat="1" ht="27.6">
      <c r="A2617" s="28">
        <v>7895</v>
      </c>
      <c r="B2617" s="28" t="s">
        <v>2823</v>
      </c>
      <c r="C2617" s="44" t="s">
        <v>85</v>
      </c>
      <c r="D2617" s="45"/>
      <c r="E2617" s="33" t="str">
        <f>IF(D2617&gt;0,($N$2-Excel_BuiltIn__FilterDatabase__1[[#This Row],[Szül Év.Hó.Nap]])/365.25,"0")</f>
        <v>0</v>
      </c>
      <c r="F2617" s="40"/>
      <c r="G2617" s="34" t="str">
        <f>CONCATENATE(H2617,Excel_BuiltIn__FilterDatabase__1[[#This Row],[Felnőtt]],Excel_BuiltIn__FilterDatabase__1[[#This Row],[Senior]],Excel_BuiltIn__FilterDatabase__1[[#This Row],[Super.s]],L2617)</f>
        <v xml:space="preserve">Super.s </v>
      </c>
      <c r="H2617" s="34" t="str">
        <f>IF(L2617="Nő","",IF(Excel_BuiltIn__FilterDatabase__1[[#This Row],[Kor]]&gt;=1=AND(Excel_BuiltIn__FilterDatabase__1[[#This Row],[Kor]]&lt;18),"Junior ",""))</f>
        <v/>
      </c>
      <c r="I2617" s="34" t="str">
        <f>IF(L2617="Nő","",IF(Excel_BuiltIn__FilterDatabase__1[[#This Row],[Kor]]&gt;=18=AND(Excel_BuiltIn__FilterDatabase__1[[#This Row],[Kor]]&lt;=49),"Felnőtt ",""))</f>
        <v/>
      </c>
      <c r="J2617" s="34" t="str">
        <f>IF(L2617="Nő","",IF(Excel_BuiltIn__FilterDatabase__1[[#This Row],[Kor]]&gt;49=AND(Excel_BuiltIn__FilterDatabase__1[[#This Row],[Kor]]&lt;=59),"Senior ",""))</f>
        <v/>
      </c>
      <c r="K2617" s="34" t="str">
        <f>IF(L2617="Nő","",IF(Excel_BuiltIn__FilterDatabase__1[[#This Row],[Kor]]&gt;=60,"Super.s ",""))</f>
        <v xml:space="preserve">Super.s </v>
      </c>
      <c r="L2617" s="34" t="str">
        <f>IF(Excel_BuiltIn__FilterDatabase__1[[#This Row],[Nem]]="Nő","Lady","")</f>
        <v/>
      </c>
    </row>
    <row r="2618" spans="1:12" s="1" customFormat="1" ht="13.8">
      <c r="A2618" s="28">
        <v>7896</v>
      </c>
      <c r="B2618" s="28" t="s">
        <v>2256</v>
      </c>
      <c r="C2618" s="44" t="s">
        <v>50</v>
      </c>
      <c r="D2618" s="45"/>
      <c r="E2618" s="33" t="str">
        <f>IF(D2618&gt;0,($N$2-Excel_BuiltIn__FilterDatabase__1[[#This Row],[Szül Év.Hó.Nap]])/365.25,"0")</f>
        <v>0</v>
      </c>
      <c r="F2618" s="40"/>
      <c r="G2618" s="34" t="str">
        <f>CONCATENATE(H2618,Excel_BuiltIn__FilterDatabase__1[[#This Row],[Felnőtt]],Excel_BuiltIn__FilterDatabase__1[[#This Row],[Senior]],Excel_BuiltIn__FilterDatabase__1[[#This Row],[Super.s]],L2618)</f>
        <v xml:space="preserve">Super.s </v>
      </c>
      <c r="H2618" s="34" t="str">
        <f>IF(L2618="Nő","",IF(Excel_BuiltIn__FilterDatabase__1[[#This Row],[Kor]]&gt;=1=AND(Excel_BuiltIn__FilterDatabase__1[[#This Row],[Kor]]&lt;18),"Junior ",""))</f>
        <v/>
      </c>
      <c r="I2618" s="34" t="str">
        <f>IF(L2618="Nő","",IF(Excel_BuiltIn__FilterDatabase__1[[#This Row],[Kor]]&gt;=18=AND(Excel_BuiltIn__FilterDatabase__1[[#This Row],[Kor]]&lt;=49),"Felnőtt ",""))</f>
        <v/>
      </c>
      <c r="J2618" s="34" t="str">
        <f>IF(L2618="Nő","",IF(Excel_BuiltIn__FilterDatabase__1[[#This Row],[Kor]]&gt;49=AND(Excel_BuiltIn__FilterDatabase__1[[#This Row],[Kor]]&lt;=59),"Senior ",""))</f>
        <v/>
      </c>
      <c r="K2618" s="34" t="str">
        <f>IF(L2618="Nő","",IF(Excel_BuiltIn__FilterDatabase__1[[#This Row],[Kor]]&gt;=60,"Super.s ",""))</f>
        <v xml:space="preserve">Super.s </v>
      </c>
      <c r="L2618" s="34" t="str">
        <f>IF(Excel_BuiltIn__FilterDatabase__1[[#This Row],[Nem]]="Nő","Lady","")</f>
        <v/>
      </c>
    </row>
    <row r="2619" spans="1:12" s="1" customFormat="1" ht="13.8">
      <c r="A2619" s="28">
        <v>7898</v>
      </c>
      <c r="B2619" s="28" t="s">
        <v>2257</v>
      </c>
      <c r="C2619" s="44" t="s">
        <v>1006</v>
      </c>
      <c r="D2619" s="45"/>
      <c r="E2619" s="33" t="str">
        <f>IF(D2619&gt;0,($N$2-Excel_BuiltIn__FilterDatabase__1[[#This Row],[Szül Év.Hó.Nap]])/365.25,"0")</f>
        <v>0</v>
      </c>
      <c r="F2619" s="40"/>
      <c r="G2619" s="34" t="str">
        <f>CONCATENATE(H2619,Excel_BuiltIn__FilterDatabase__1[[#This Row],[Felnőtt]],Excel_BuiltIn__FilterDatabase__1[[#This Row],[Senior]],Excel_BuiltIn__FilterDatabase__1[[#This Row],[Super.s]],L2619)</f>
        <v xml:space="preserve">Super.s </v>
      </c>
      <c r="H2619" s="34" t="str">
        <f>IF(L2619="Nő","",IF(Excel_BuiltIn__FilterDatabase__1[[#This Row],[Kor]]&gt;=1=AND(Excel_BuiltIn__FilterDatabase__1[[#This Row],[Kor]]&lt;18),"Junior ",""))</f>
        <v/>
      </c>
      <c r="I2619" s="34" t="str">
        <f>IF(L2619="Nő","",IF(Excel_BuiltIn__FilterDatabase__1[[#This Row],[Kor]]&gt;=18=AND(Excel_BuiltIn__FilterDatabase__1[[#This Row],[Kor]]&lt;=49),"Felnőtt ",""))</f>
        <v/>
      </c>
      <c r="J2619" s="34" t="str">
        <f>IF(L2619="Nő","",IF(Excel_BuiltIn__FilterDatabase__1[[#This Row],[Kor]]&gt;49=AND(Excel_BuiltIn__FilterDatabase__1[[#This Row],[Kor]]&lt;=59),"Senior ",""))</f>
        <v/>
      </c>
      <c r="K2619" s="34" t="str">
        <f>IF(L2619="Nő","",IF(Excel_BuiltIn__FilterDatabase__1[[#This Row],[Kor]]&gt;=60,"Super.s ",""))</f>
        <v xml:space="preserve">Super.s </v>
      </c>
      <c r="L2619" s="34" t="str">
        <f>IF(Excel_BuiltIn__FilterDatabase__1[[#This Row],[Nem]]="Nő","Lady","")</f>
        <v/>
      </c>
    </row>
    <row r="2620" spans="1:12" s="1" customFormat="1" ht="13.8">
      <c r="A2620" s="28">
        <v>7901</v>
      </c>
      <c r="B2620" s="28" t="s">
        <v>2258</v>
      </c>
      <c r="C2620" s="44" t="s">
        <v>985</v>
      </c>
      <c r="D2620" s="45"/>
      <c r="E2620" s="33" t="str">
        <f>IF(D2620&gt;0,($N$2-Excel_BuiltIn__FilterDatabase__1[[#This Row],[Szül Év.Hó.Nap]])/365.25,"0")</f>
        <v>0</v>
      </c>
      <c r="F2620" s="40"/>
      <c r="G2620" s="34" t="str">
        <f>CONCATENATE(H2620,Excel_BuiltIn__FilterDatabase__1[[#This Row],[Felnőtt]],Excel_BuiltIn__FilterDatabase__1[[#This Row],[Senior]],Excel_BuiltIn__FilterDatabase__1[[#This Row],[Super.s]],L2620)</f>
        <v xml:space="preserve">Super.s </v>
      </c>
      <c r="H2620" s="34" t="str">
        <f>IF(L2620="Nő","",IF(Excel_BuiltIn__FilterDatabase__1[[#This Row],[Kor]]&gt;=1=AND(Excel_BuiltIn__FilterDatabase__1[[#This Row],[Kor]]&lt;18),"Junior ",""))</f>
        <v/>
      </c>
      <c r="I2620" s="34" t="str">
        <f>IF(L2620="Nő","",IF(Excel_BuiltIn__FilterDatabase__1[[#This Row],[Kor]]&gt;=18=AND(Excel_BuiltIn__FilterDatabase__1[[#This Row],[Kor]]&lt;=49),"Felnőtt ",""))</f>
        <v/>
      </c>
      <c r="J2620" s="34" t="str">
        <f>IF(L2620="Nő","",IF(Excel_BuiltIn__FilterDatabase__1[[#This Row],[Kor]]&gt;49=AND(Excel_BuiltIn__FilterDatabase__1[[#This Row],[Kor]]&lt;=59),"Senior ",""))</f>
        <v/>
      </c>
      <c r="K2620" s="34" t="str">
        <f>IF(L2620="Nő","",IF(Excel_BuiltIn__FilterDatabase__1[[#This Row],[Kor]]&gt;=60,"Super.s ",""))</f>
        <v xml:space="preserve">Super.s </v>
      </c>
      <c r="L2620" s="34" t="str">
        <f>IF(Excel_BuiltIn__FilterDatabase__1[[#This Row],[Nem]]="Nő","Lady","")</f>
        <v/>
      </c>
    </row>
    <row r="2621" spans="1:12" s="1" customFormat="1" ht="27.6">
      <c r="A2621" s="28">
        <v>7904</v>
      </c>
      <c r="B2621" s="28" t="s">
        <v>2824</v>
      </c>
      <c r="C2621" s="44" t="s">
        <v>1634</v>
      </c>
      <c r="D2621" s="45"/>
      <c r="E2621" s="33" t="str">
        <f>IF(D2621&gt;0,($N$2-Excel_BuiltIn__FilterDatabase__1[[#This Row],[Szül Év.Hó.Nap]])/365.25,"0")</f>
        <v>0</v>
      </c>
      <c r="F2621" s="40"/>
      <c r="G2621" s="34" t="str">
        <f>CONCATENATE(H2621,Excel_BuiltIn__FilterDatabase__1[[#This Row],[Felnőtt]],Excel_BuiltIn__FilterDatabase__1[[#This Row],[Senior]],Excel_BuiltIn__FilterDatabase__1[[#This Row],[Super.s]],L2621)</f>
        <v xml:space="preserve">Super.s </v>
      </c>
      <c r="H2621" s="34" t="str">
        <f>IF(L2621="Nő","",IF(Excel_BuiltIn__FilterDatabase__1[[#This Row],[Kor]]&gt;=1=AND(Excel_BuiltIn__FilterDatabase__1[[#This Row],[Kor]]&lt;18),"Junior ",""))</f>
        <v/>
      </c>
      <c r="I2621" s="34" t="str">
        <f>IF(L2621="Nő","",IF(Excel_BuiltIn__FilterDatabase__1[[#This Row],[Kor]]&gt;=18=AND(Excel_BuiltIn__FilterDatabase__1[[#This Row],[Kor]]&lt;=49),"Felnőtt ",""))</f>
        <v/>
      </c>
      <c r="J2621" s="34" t="str">
        <f>IF(L2621="Nő","",IF(Excel_BuiltIn__FilterDatabase__1[[#This Row],[Kor]]&gt;49=AND(Excel_BuiltIn__FilterDatabase__1[[#This Row],[Kor]]&lt;=59),"Senior ",""))</f>
        <v/>
      </c>
      <c r="K2621" s="34" t="str">
        <f>IF(L2621="Nő","",IF(Excel_BuiltIn__FilterDatabase__1[[#This Row],[Kor]]&gt;=60,"Super.s ",""))</f>
        <v xml:space="preserve">Super.s </v>
      </c>
      <c r="L2621" s="34" t="str">
        <f>IF(Excel_BuiltIn__FilterDatabase__1[[#This Row],[Nem]]="Nő","Lady","")</f>
        <v/>
      </c>
    </row>
    <row r="2622" spans="1:12" s="1" customFormat="1" ht="13.8">
      <c r="A2622" s="28">
        <v>7906</v>
      </c>
      <c r="B2622" s="28" t="s">
        <v>2259</v>
      </c>
      <c r="C2622" s="44" t="s">
        <v>1529</v>
      </c>
      <c r="D2622" s="45"/>
      <c r="E2622" s="33" t="str">
        <f>IF(D2622&gt;0,($N$2-Excel_BuiltIn__FilterDatabase__1[[#This Row],[Szül Év.Hó.Nap]])/365.25,"0")</f>
        <v>0</v>
      </c>
      <c r="F2622" s="40"/>
      <c r="G2622" s="34" t="str">
        <f>CONCATENATE(H2622,Excel_BuiltIn__FilterDatabase__1[[#This Row],[Felnőtt]],Excel_BuiltIn__FilterDatabase__1[[#This Row],[Senior]],Excel_BuiltIn__FilterDatabase__1[[#This Row],[Super.s]],L2622)</f>
        <v xml:space="preserve">Super.s </v>
      </c>
      <c r="H2622" s="34" t="str">
        <f>IF(L2622="Nő","",IF(Excel_BuiltIn__FilterDatabase__1[[#This Row],[Kor]]&gt;=1=AND(Excel_BuiltIn__FilterDatabase__1[[#This Row],[Kor]]&lt;18),"Junior ",""))</f>
        <v/>
      </c>
      <c r="I2622" s="34" t="str">
        <f>IF(L2622="Nő","",IF(Excel_BuiltIn__FilterDatabase__1[[#This Row],[Kor]]&gt;=18=AND(Excel_BuiltIn__FilterDatabase__1[[#This Row],[Kor]]&lt;=49),"Felnőtt ",""))</f>
        <v/>
      </c>
      <c r="J2622" s="34" t="str">
        <f>IF(L2622="Nő","",IF(Excel_BuiltIn__FilterDatabase__1[[#This Row],[Kor]]&gt;49=AND(Excel_BuiltIn__FilterDatabase__1[[#This Row],[Kor]]&lt;=59),"Senior ",""))</f>
        <v/>
      </c>
      <c r="K2622" s="34" t="str">
        <f>IF(L2622="Nő","",IF(Excel_BuiltIn__FilterDatabase__1[[#This Row],[Kor]]&gt;=60,"Super.s ",""))</f>
        <v xml:space="preserve">Super.s </v>
      </c>
      <c r="L2622" s="34" t="str">
        <f>IF(Excel_BuiltIn__FilterDatabase__1[[#This Row],[Nem]]="Nő","Lady","")</f>
        <v/>
      </c>
    </row>
    <row r="2623" spans="1:12" s="1" customFormat="1" ht="13.8">
      <c r="A2623" s="28">
        <v>7907</v>
      </c>
      <c r="B2623" s="28" t="s">
        <v>2260</v>
      </c>
      <c r="C2623" s="44" t="s">
        <v>963</v>
      </c>
      <c r="D2623" s="45"/>
      <c r="E2623" s="33" t="str">
        <f>IF(D2623&gt;0,($N$2-Excel_BuiltIn__FilterDatabase__1[[#This Row],[Szül Év.Hó.Nap]])/365.25,"0")</f>
        <v>0</v>
      </c>
      <c r="F2623" s="40"/>
      <c r="G2623" s="34" t="str">
        <f>CONCATENATE(H2623,Excel_BuiltIn__FilterDatabase__1[[#This Row],[Felnőtt]],Excel_BuiltIn__FilterDatabase__1[[#This Row],[Senior]],Excel_BuiltIn__FilterDatabase__1[[#This Row],[Super.s]],L2623)</f>
        <v xml:space="preserve">Super.s </v>
      </c>
      <c r="H2623" s="34" t="str">
        <f>IF(L2623="Nő","",IF(Excel_BuiltIn__FilterDatabase__1[[#This Row],[Kor]]&gt;=1=AND(Excel_BuiltIn__FilterDatabase__1[[#This Row],[Kor]]&lt;18),"Junior ",""))</f>
        <v/>
      </c>
      <c r="I2623" s="34" t="str">
        <f>IF(L2623="Nő","",IF(Excel_BuiltIn__FilterDatabase__1[[#This Row],[Kor]]&gt;=18=AND(Excel_BuiltIn__FilterDatabase__1[[#This Row],[Kor]]&lt;=49),"Felnőtt ",""))</f>
        <v/>
      </c>
      <c r="J2623" s="34" t="str">
        <f>IF(L2623="Nő","",IF(Excel_BuiltIn__FilterDatabase__1[[#This Row],[Kor]]&gt;49=AND(Excel_BuiltIn__FilterDatabase__1[[#This Row],[Kor]]&lt;=59),"Senior ",""))</f>
        <v/>
      </c>
      <c r="K2623" s="34" t="str">
        <f>IF(L2623="Nő","",IF(Excel_BuiltIn__FilterDatabase__1[[#This Row],[Kor]]&gt;=60,"Super.s ",""))</f>
        <v xml:space="preserve">Super.s </v>
      </c>
      <c r="L2623" s="34" t="str">
        <f>IF(Excel_BuiltIn__FilterDatabase__1[[#This Row],[Nem]]="Nő","Lady","")</f>
        <v/>
      </c>
    </row>
    <row r="2624" spans="1:12" s="1" customFormat="1" ht="13.8">
      <c r="A2624" s="28">
        <v>7908</v>
      </c>
      <c r="B2624" s="28" t="s">
        <v>2261</v>
      </c>
      <c r="C2624" s="44" t="s">
        <v>963</v>
      </c>
      <c r="D2624" s="45"/>
      <c r="E2624" s="33" t="str">
        <f>IF(D2624&gt;0,($N$2-Excel_BuiltIn__FilterDatabase__1[[#This Row],[Szül Év.Hó.Nap]])/365.25,"0")</f>
        <v>0</v>
      </c>
      <c r="F2624" s="40"/>
      <c r="G2624" s="34" t="str">
        <f>CONCATENATE(H2624,Excel_BuiltIn__FilterDatabase__1[[#This Row],[Felnőtt]],Excel_BuiltIn__FilterDatabase__1[[#This Row],[Senior]],Excel_BuiltIn__FilterDatabase__1[[#This Row],[Super.s]],L2624)</f>
        <v xml:space="preserve">Super.s </v>
      </c>
      <c r="H2624" s="34" t="str">
        <f>IF(L2624="Nő","",IF(Excel_BuiltIn__FilterDatabase__1[[#This Row],[Kor]]&gt;=1=AND(Excel_BuiltIn__FilterDatabase__1[[#This Row],[Kor]]&lt;18),"Junior ",""))</f>
        <v/>
      </c>
      <c r="I2624" s="34" t="str">
        <f>IF(L2624="Nő","",IF(Excel_BuiltIn__FilterDatabase__1[[#This Row],[Kor]]&gt;=18=AND(Excel_BuiltIn__FilterDatabase__1[[#This Row],[Kor]]&lt;=49),"Felnőtt ",""))</f>
        <v/>
      </c>
      <c r="J2624" s="34" t="str">
        <f>IF(L2624="Nő","",IF(Excel_BuiltIn__FilterDatabase__1[[#This Row],[Kor]]&gt;49=AND(Excel_BuiltIn__FilterDatabase__1[[#This Row],[Kor]]&lt;=59),"Senior ",""))</f>
        <v/>
      </c>
      <c r="K2624" s="34" t="str">
        <f>IF(L2624="Nő","",IF(Excel_BuiltIn__FilterDatabase__1[[#This Row],[Kor]]&gt;=60,"Super.s ",""))</f>
        <v xml:space="preserve">Super.s </v>
      </c>
      <c r="L2624" s="34" t="str">
        <f>IF(Excel_BuiltIn__FilterDatabase__1[[#This Row],[Nem]]="Nő","Lady","")</f>
        <v/>
      </c>
    </row>
    <row r="2625" spans="1:12" s="1" customFormat="1" ht="13.8">
      <c r="A2625" s="28">
        <v>7910</v>
      </c>
      <c r="B2625" s="28" t="s">
        <v>2262</v>
      </c>
      <c r="C2625" s="44" t="s">
        <v>963</v>
      </c>
      <c r="D2625" s="45"/>
      <c r="E2625" s="33" t="str">
        <f>IF(D2625&gt;0,($N$2-Excel_BuiltIn__FilterDatabase__1[[#This Row],[Szül Év.Hó.Nap]])/365.25,"0")</f>
        <v>0</v>
      </c>
      <c r="F2625" s="40"/>
      <c r="G2625" s="34" t="str">
        <f>CONCATENATE(H2625,Excel_BuiltIn__FilterDatabase__1[[#This Row],[Felnőtt]],Excel_BuiltIn__FilterDatabase__1[[#This Row],[Senior]],Excel_BuiltIn__FilterDatabase__1[[#This Row],[Super.s]],L2625)</f>
        <v xml:space="preserve">Super.s </v>
      </c>
      <c r="H2625" s="34" t="str">
        <f>IF(L2625="Nő","",IF(Excel_BuiltIn__FilterDatabase__1[[#This Row],[Kor]]&gt;=1=AND(Excel_BuiltIn__FilterDatabase__1[[#This Row],[Kor]]&lt;18),"Junior ",""))</f>
        <v/>
      </c>
      <c r="I2625" s="34" t="str">
        <f>IF(L2625="Nő","",IF(Excel_BuiltIn__FilterDatabase__1[[#This Row],[Kor]]&gt;=18=AND(Excel_BuiltIn__FilterDatabase__1[[#This Row],[Kor]]&lt;=49),"Felnőtt ",""))</f>
        <v/>
      </c>
      <c r="J2625" s="34" t="str">
        <f>IF(L2625="Nő","",IF(Excel_BuiltIn__FilterDatabase__1[[#This Row],[Kor]]&gt;49=AND(Excel_BuiltIn__FilterDatabase__1[[#This Row],[Kor]]&lt;=59),"Senior ",""))</f>
        <v/>
      </c>
      <c r="K2625" s="34" t="str">
        <f>IF(L2625="Nő","",IF(Excel_BuiltIn__FilterDatabase__1[[#This Row],[Kor]]&gt;=60,"Super.s ",""))</f>
        <v xml:space="preserve">Super.s </v>
      </c>
      <c r="L2625" s="34" t="str">
        <f>IF(Excel_BuiltIn__FilterDatabase__1[[#This Row],[Nem]]="Nő","Lady","")</f>
        <v/>
      </c>
    </row>
    <row r="2626" spans="1:12" s="1" customFormat="1" ht="13.8">
      <c r="A2626" s="28">
        <v>7911</v>
      </c>
      <c r="B2626" s="28" t="s">
        <v>2263</v>
      </c>
      <c r="C2626" s="44" t="s">
        <v>963</v>
      </c>
      <c r="D2626" s="45"/>
      <c r="E2626" s="33" t="str">
        <f>IF(D2626&gt;0,($N$2-Excel_BuiltIn__FilterDatabase__1[[#This Row],[Szül Év.Hó.Nap]])/365.25,"0")</f>
        <v>0</v>
      </c>
      <c r="F2626" s="40"/>
      <c r="G2626" s="34" t="str">
        <f>CONCATENATE(H2626,Excel_BuiltIn__FilterDatabase__1[[#This Row],[Felnőtt]],Excel_BuiltIn__FilterDatabase__1[[#This Row],[Senior]],Excel_BuiltIn__FilterDatabase__1[[#This Row],[Super.s]],L2626)</f>
        <v xml:space="preserve">Super.s </v>
      </c>
      <c r="H2626" s="34" t="str">
        <f>IF(L2626="Nő","",IF(Excel_BuiltIn__FilterDatabase__1[[#This Row],[Kor]]&gt;=1=AND(Excel_BuiltIn__FilterDatabase__1[[#This Row],[Kor]]&lt;18),"Junior ",""))</f>
        <v/>
      </c>
      <c r="I2626" s="34" t="str">
        <f>IF(L2626="Nő","",IF(Excel_BuiltIn__FilterDatabase__1[[#This Row],[Kor]]&gt;=18=AND(Excel_BuiltIn__FilterDatabase__1[[#This Row],[Kor]]&lt;=49),"Felnőtt ",""))</f>
        <v/>
      </c>
      <c r="J2626" s="34" t="str">
        <f>IF(L2626="Nő","",IF(Excel_BuiltIn__FilterDatabase__1[[#This Row],[Kor]]&gt;49=AND(Excel_BuiltIn__FilterDatabase__1[[#This Row],[Kor]]&lt;=59),"Senior ",""))</f>
        <v/>
      </c>
      <c r="K2626" s="34" t="str">
        <f>IF(L2626="Nő","",IF(Excel_BuiltIn__FilterDatabase__1[[#This Row],[Kor]]&gt;=60,"Super.s ",""))</f>
        <v xml:space="preserve">Super.s </v>
      </c>
      <c r="L2626" s="34" t="str">
        <f>IF(Excel_BuiltIn__FilterDatabase__1[[#This Row],[Nem]]="Nő","Lady","")</f>
        <v/>
      </c>
    </row>
    <row r="2627" spans="1:12" s="1" customFormat="1" ht="13.8">
      <c r="A2627" s="28">
        <v>7912</v>
      </c>
      <c r="B2627" s="28" t="s">
        <v>2264</v>
      </c>
      <c r="C2627" s="44" t="s">
        <v>963</v>
      </c>
      <c r="D2627" s="45"/>
      <c r="E2627" s="33" t="str">
        <f>IF(D2627&gt;0,($N$2-Excel_BuiltIn__FilterDatabase__1[[#This Row],[Szül Év.Hó.Nap]])/365.25,"0")</f>
        <v>0</v>
      </c>
      <c r="F2627" s="40"/>
      <c r="G2627" s="34" t="str">
        <f>CONCATENATE(H2627,Excel_BuiltIn__FilterDatabase__1[[#This Row],[Felnőtt]],Excel_BuiltIn__FilterDatabase__1[[#This Row],[Senior]],Excel_BuiltIn__FilterDatabase__1[[#This Row],[Super.s]],L2627)</f>
        <v xml:space="preserve">Super.s </v>
      </c>
      <c r="H2627" s="34" t="str">
        <f>IF(L2627="Nő","",IF(Excel_BuiltIn__FilterDatabase__1[[#This Row],[Kor]]&gt;=1=AND(Excel_BuiltIn__FilterDatabase__1[[#This Row],[Kor]]&lt;18),"Junior ",""))</f>
        <v/>
      </c>
      <c r="I2627" s="34" t="str">
        <f>IF(L2627="Nő","",IF(Excel_BuiltIn__FilterDatabase__1[[#This Row],[Kor]]&gt;=18=AND(Excel_BuiltIn__FilterDatabase__1[[#This Row],[Kor]]&lt;=49),"Felnőtt ",""))</f>
        <v/>
      </c>
      <c r="J2627" s="34" t="str">
        <f>IF(L2627="Nő","",IF(Excel_BuiltIn__FilterDatabase__1[[#This Row],[Kor]]&gt;49=AND(Excel_BuiltIn__FilterDatabase__1[[#This Row],[Kor]]&lt;=59),"Senior ",""))</f>
        <v/>
      </c>
      <c r="K2627" s="34" t="str">
        <f>IF(L2627="Nő","",IF(Excel_BuiltIn__FilterDatabase__1[[#This Row],[Kor]]&gt;=60,"Super.s ",""))</f>
        <v xml:space="preserve">Super.s </v>
      </c>
      <c r="L2627" s="34" t="str">
        <f>IF(Excel_BuiltIn__FilterDatabase__1[[#This Row],[Nem]]="Nő","Lady","")</f>
        <v/>
      </c>
    </row>
    <row r="2628" spans="1:12" s="1" customFormat="1" ht="27.6">
      <c r="A2628" s="28">
        <v>7914</v>
      </c>
      <c r="B2628" s="28" t="s">
        <v>2265</v>
      </c>
      <c r="C2628" s="44" t="s">
        <v>963</v>
      </c>
      <c r="D2628" s="45"/>
      <c r="E2628" s="33" t="str">
        <f>IF(D2628&gt;0,($N$2-Excel_BuiltIn__FilterDatabase__1[[#This Row],[Szül Év.Hó.Nap]])/365.25,"0")</f>
        <v>0</v>
      </c>
      <c r="F2628" s="40"/>
      <c r="G2628" s="34" t="str">
        <f>CONCATENATE(H2628,Excel_BuiltIn__FilterDatabase__1[[#This Row],[Felnőtt]],Excel_BuiltIn__FilterDatabase__1[[#This Row],[Senior]],Excel_BuiltIn__FilterDatabase__1[[#This Row],[Super.s]],L2628)</f>
        <v xml:space="preserve">Super.s </v>
      </c>
      <c r="H2628" s="34" t="str">
        <f>IF(L2628="Nő","",IF(Excel_BuiltIn__FilterDatabase__1[[#This Row],[Kor]]&gt;=1=AND(Excel_BuiltIn__FilterDatabase__1[[#This Row],[Kor]]&lt;18),"Junior ",""))</f>
        <v/>
      </c>
      <c r="I2628" s="34" t="str">
        <f>IF(L2628="Nő","",IF(Excel_BuiltIn__FilterDatabase__1[[#This Row],[Kor]]&gt;=18=AND(Excel_BuiltIn__FilterDatabase__1[[#This Row],[Kor]]&lt;=49),"Felnőtt ",""))</f>
        <v/>
      </c>
      <c r="J2628" s="34" t="str">
        <f>IF(L2628="Nő","",IF(Excel_BuiltIn__FilterDatabase__1[[#This Row],[Kor]]&gt;49=AND(Excel_BuiltIn__FilterDatabase__1[[#This Row],[Kor]]&lt;=59),"Senior ",""))</f>
        <v/>
      </c>
      <c r="K2628" s="34" t="str">
        <f>IF(L2628="Nő","",IF(Excel_BuiltIn__FilterDatabase__1[[#This Row],[Kor]]&gt;=60,"Super.s ",""))</f>
        <v xml:space="preserve">Super.s </v>
      </c>
      <c r="L2628" s="34" t="str">
        <f>IF(Excel_BuiltIn__FilterDatabase__1[[#This Row],[Nem]]="Nő","Lady","")</f>
        <v/>
      </c>
    </row>
    <row r="2629" spans="1:12" s="1" customFormat="1" ht="21">
      <c r="A2629" s="28">
        <v>7915</v>
      </c>
      <c r="B2629" s="28" t="s">
        <v>2266</v>
      </c>
      <c r="C2629" s="44" t="s">
        <v>1029</v>
      </c>
      <c r="D2629" s="45"/>
      <c r="E2629" s="33" t="str">
        <f>IF(D2629&gt;0,($N$2-Excel_BuiltIn__FilterDatabase__1[[#This Row],[Szül Év.Hó.Nap]])/365.25,"0")</f>
        <v>0</v>
      </c>
      <c r="F2629" s="40"/>
      <c r="G2629" s="34" t="str">
        <f>CONCATENATE(H2629,Excel_BuiltIn__FilterDatabase__1[[#This Row],[Felnőtt]],Excel_BuiltIn__FilterDatabase__1[[#This Row],[Senior]],Excel_BuiltIn__FilterDatabase__1[[#This Row],[Super.s]],L2629)</f>
        <v xml:space="preserve">Super.s </v>
      </c>
      <c r="H2629" s="34" t="str">
        <f>IF(L2629="Nő","",IF(Excel_BuiltIn__FilterDatabase__1[[#This Row],[Kor]]&gt;=1=AND(Excel_BuiltIn__FilterDatabase__1[[#This Row],[Kor]]&lt;18),"Junior ",""))</f>
        <v/>
      </c>
      <c r="I2629" s="34" t="str">
        <f>IF(L2629="Nő","",IF(Excel_BuiltIn__FilterDatabase__1[[#This Row],[Kor]]&gt;=18=AND(Excel_BuiltIn__FilterDatabase__1[[#This Row],[Kor]]&lt;=49),"Felnőtt ",""))</f>
        <v/>
      </c>
      <c r="J2629" s="34" t="str">
        <f>IF(L2629="Nő","",IF(Excel_BuiltIn__FilterDatabase__1[[#This Row],[Kor]]&gt;49=AND(Excel_BuiltIn__FilterDatabase__1[[#This Row],[Kor]]&lt;=59),"Senior ",""))</f>
        <v/>
      </c>
      <c r="K2629" s="34" t="str">
        <f>IF(L2629="Nő","",IF(Excel_BuiltIn__FilterDatabase__1[[#This Row],[Kor]]&gt;=60,"Super.s ",""))</f>
        <v xml:space="preserve">Super.s </v>
      </c>
      <c r="L2629" s="34" t="str">
        <f>IF(Excel_BuiltIn__FilterDatabase__1[[#This Row],[Nem]]="Nő","Lady","")</f>
        <v/>
      </c>
    </row>
    <row r="2630" spans="1:12" s="1" customFormat="1" ht="13.8">
      <c r="A2630" s="28">
        <v>7916</v>
      </c>
      <c r="B2630" s="28" t="s">
        <v>2267</v>
      </c>
      <c r="C2630" s="44" t="s">
        <v>2364</v>
      </c>
      <c r="D2630" s="45"/>
      <c r="E2630" s="33" t="str">
        <f>IF(D2630&gt;0,($N$2-Excel_BuiltIn__FilterDatabase__1[[#This Row],[Szül Év.Hó.Nap]])/365.25,"0")</f>
        <v>0</v>
      </c>
      <c r="F2630" s="40"/>
      <c r="G2630" s="34" t="str">
        <f>CONCATENATE(H2630,Excel_BuiltIn__FilterDatabase__1[[#This Row],[Felnőtt]],Excel_BuiltIn__FilterDatabase__1[[#This Row],[Senior]],Excel_BuiltIn__FilterDatabase__1[[#This Row],[Super.s]],L2630)</f>
        <v xml:space="preserve">Super.s </v>
      </c>
      <c r="H2630" s="34" t="str">
        <f>IF(L2630="Nő","",IF(Excel_BuiltIn__FilterDatabase__1[[#This Row],[Kor]]&gt;=1=AND(Excel_BuiltIn__FilterDatabase__1[[#This Row],[Kor]]&lt;18),"Junior ",""))</f>
        <v/>
      </c>
      <c r="I2630" s="34" t="str">
        <f>IF(L2630="Nő","",IF(Excel_BuiltIn__FilterDatabase__1[[#This Row],[Kor]]&gt;=18=AND(Excel_BuiltIn__FilterDatabase__1[[#This Row],[Kor]]&lt;=49),"Felnőtt ",""))</f>
        <v/>
      </c>
      <c r="J2630" s="34" t="str">
        <f>IF(L2630="Nő","",IF(Excel_BuiltIn__FilterDatabase__1[[#This Row],[Kor]]&gt;49=AND(Excel_BuiltIn__FilterDatabase__1[[#This Row],[Kor]]&lt;=59),"Senior ",""))</f>
        <v/>
      </c>
      <c r="K2630" s="34" t="str">
        <f>IF(L2630="Nő","",IF(Excel_BuiltIn__FilterDatabase__1[[#This Row],[Kor]]&gt;=60,"Super.s ",""))</f>
        <v xml:space="preserve">Super.s </v>
      </c>
      <c r="L2630" s="34" t="str">
        <f>IF(Excel_BuiltIn__FilterDatabase__1[[#This Row],[Nem]]="Nő","Lady","")</f>
        <v/>
      </c>
    </row>
    <row r="2631" spans="1:12" s="1" customFormat="1" ht="13.8">
      <c r="A2631" s="28">
        <v>7923</v>
      </c>
      <c r="B2631" s="28" t="s">
        <v>2268</v>
      </c>
      <c r="C2631" s="44" t="s">
        <v>961</v>
      </c>
      <c r="D2631" s="45"/>
      <c r="E2631" s="33" t="str">
        <f>IF(D2631&gt;0,($N$2-Excel_BuiltIn__FilterDatabase__1[[#This Row],[Szül Év.Hó.Nap]])/365.25,"0")</f>
        <v>0</v>
      </c>
      <c r="F2631" s="40"/>
      <c r="G2631" s="34" t="str">
        <f>CONCATENATE(H2631,Excel_BuiltIn__FilterDatabase__1[[#This Row],[Felnőtt]],Excel_BuiltIn__FilterDatabase__1[[#This Row],[Senior]],Excel_BuiltIn__FilterDatabase__1[[#This Row],[Super.s]],L2631)</f>
        <v xml:space="preserve">Super.s </v>
      </c>
      <c r="H2631" s="34" t="str">
        <f>IF(L2631="Nő","",IF(Excel_BuiltIn__FilterDatabase__1[[#This Row],[Kor]]&gt;=1=AND(Excel_BuiltIn__FilterDatabase__1[[#This Row],[Kor]]&lt;18),"Junior ",""))</f>
        <v/>
      </c>
      <c r="I2631" s="34" t="str">
        <f>IF(L2631="Nő","",IF(Excel_BuiltIn__FilterDatabase__1[[#This Row],[Kor]]&gt;=18=AND(Excel_BuiltIn__FilterDatabase__1[[#This Row],[Kor]]&lt;=49),"Felnőtt ",""))</f>
        <v/>
      </c>
      <c r="J2631" s="34" t="str">
        <f>IF(L2631="Nő","",IF(Excel_BuiltIn__FilterDatabase__1[[#This Row],[Kor]]&gt;49=AND(Excel_BuiltIn__FilterDatabase__1[[#This Row],[Kor]]&lt;=59),"Senior ",""))</f>
        <v/>
      </c>
      <c r="K2631" s="34" t="str">
        <f>IF(L2631="Nő","",IF(Excel_BuiltIn__FilterDatabase__1[[#This Row],[Kor]]&gt;=60,"Super.s ",""))</f>
        <v xml:space="preserve">Super.s </v>
      </c>
      <c r="L2631" s="34" t="str">
        <f>IF(Excel_BuiltIn__FilterDatabase__1[[#This Row],[Nem]]="Nő","Lady","")</f>
        <v/>
      </c>
    </row>
    <row r="2632" spans="1:12" s="1" customFormat="1" ht="21">
      <c r="A2632" s="28">
        <v>7928</v>
      </c>
      <c r="B2632" s="28" t="s">
        <v>2269</v>
      </c>
      <c r="C2632" s="44" t="s">
        <v>968</v>
      </c>
      <c r="D2632" s="45"/>
      <c r="E2632" s="33" t="str">
        <f>IF(D2632&gt;0,($N$2-Excel_BuiltIn__FilterDatabase__1[[#This Row],[Szül Év.Hó.Nap]])/365.25,"0")</f>
        <v>0</v>
      </c>
      <c r="F2632" s="40"/>
      <c r="G2632" s="34" t="str">
        <f>CONCATENATE(H2632,Excel_BuiltIn__FilterDatabase__1[[#This Row],[Felnőtt]],Excel_BuiltIn__FilterDatabase__1[[#This Row],[Senior]],Excel_BuiltIn__FilterDatabase__1[[#This Row],[Super.s]],L2632)</f>
        <v xml:space="preserve">Super.s </v>
      </c>
      <c r="H2632" s="34" t="str">
        <f>IF(L2632="Nő","",IF(Excel_BuiltIn__FilterDatabase__1[[#This Row],[Kor]]&gt;=1=AND(Excel_BuiltIn__FilterDatabase__1[[#This Row],[Kor]]&lt;18),"Junior ",""))</f>
        <v/>
      </c>
      <c r="I2632" s="34" t="str">
        <f>IF(L2632="Nő","",IF(Excel_BuiltIn__FilterDatabase__1[[#This Row],[Kor]]&gt;=18=AND(Excel_BuiltIn__FilterDatabase__1[[#This Row],[Kor]]&lt;=49),"Felnőtt ",""))</f>
        <v/>
      </c>
      <c r="J2632" s="34" t="str">
        <f>IF(L2632="Nő","",IF(Excel_BuiltIn__FilterDatabase__1[[#This Row],[Kor]]&gt;49=AND(Excel_BuiltIn__FilterDatabase__1[[#This Row],[Kor]]&lt;=59),"Senior ",""))</f>
        <v/>
      </c>
      <c r="K2632" s="34" t="str">
        <f>IF(L2632="Nő","",IF(Excel_BuiltIn__FilterDatabase__1[[#This Row],[Kor]]&gt;=60,"Super.s ",""))</f>
        <v xml:space="preserve">Super.s </v>
      </c>
      <c r="L2632" s="34" t="str">
        <f>IF(Excel_BuiltIn__FilterDatabase__1[[#This Row],[Nem]]="Nő","Lady","")</f>
        <v/>
      </c>
    </row>
    <row r="2633" spans="1:12" s="1" customFormat="1" ht="13.8">
      <c r="A2633" s="28">
        <v>7934</v>
      </c>
      <c r="B2633" s="28" t="s">
        <v>2270</v>
      </c>
      <c r="C2633" s="44" t="s">
        <v>87</v>
      </c>
      <c r="D2633" s="45"/>
      <c r="E2633" s="33" t="str">
        <f>IF(D2633&gt;0,($N$2-Excel_BuiltIn__FilterDatabase__1[[#This Row],[Szül Év.Hó.Nap]])/365.25,"0")</f>
        <v>0</v>
      </c>
      <c r="F2633" s="40"/>
      <c r="G2633" s="34" t="str">
        <f>CONCATENATE(H2633,Excel_BuiltIn__FilterDatabase__1[[#This Row],[Felnőtt]],Excel_BuiltIn__FilterDatabase__1[[#This Row],[Senior]],Excel_BuiltIn__FilterDatabase__1[[#This Row],[Super.s]],L2633)</f>
        <v xml:space="preserve">Super.s </v>
      </c>
      <c r="H2633" s="34" t="str">
        <f>IF(L2633="Nő","",IF(Excel_BuiltIn__FilterDatabase__1[[#This Row],[Kor]]&gt;=1=AND(Excel_BuiltIn__FilterDatabase__1[[#This Row],[Kor]]&lt;18),"Junior ",""))</f>
        <v/>
      </c>
      <c r="I2633" s="34" t="str">
        <f>IF(L2633="Nő","",IF(Excel_BuiltIn__FilterDatabase__1[[#This Row],[Kor]]&gt;=18=AND(Excel_BuiltIn__FilterDatabase__1[[#This Row],[Kor]]&lt;=49),"Felnőtt ",""))</f>
        <v/>
      </c>
      <c r="J2633" s="34" t="str">
        <f>IF(L2633="Nő","",IF(Excel_BuiltIn__FilterDatabase__1[[#This Row],[Kor]]&gt;49=AND(Excel_BuiltIn__FilterDatabase__1[[#This Row],[Kor]]&lt;=59),"Senior ",""))</f>
        <v/>
      </c>
      <c r="K2633" s="34" t="str">
        <f>IF(L2633="Nő","",IF(Excel_BuiltIn__FilterDatabase__1[[#This Row],[Kor]]&gt;=60,"Super.s ",""))</f>
        <v xml:space="preserve">Super.s </v>
      </c>
      <c r="L2633" s="34" t="str">
        <f>IF(Excel_BuiltIn__FilterDatabase__1[[#This Row],[Nem]]="Nő","Lady","")</f>
        <v/>
      </c>
    </row>
    <row r="2634" spans="1:12" s="1" customFormat="1" ht="13.8">
      <c r="A2634" s="28">
        <v>7939</v>
      </c>
      <c r="B2634" s="28" t="s">
        <v>2271</v>
      </c>
      <c r="C2634" s="44" t="s">
        <v>451</v>
      </c>
      <c r="D2634" s="45"/>
      <c r="E2634" s="33" t="str">
        <f>IF(D2634&gt;0,($N$2-Excel_BuiltIn__FilterDatabase__1[[#This Row],[Szül Év.Hó.Nap]])/365.25,"0")</f>
        <v>0</v>
      </c>
      <c r="F2634" s="40"/>
      <c r="G2634" s="34" t="str">
        <f>CONCATENATE(H2634,Excel_BuiltIn__FilterDatabase__1[[#This Row],[Felnőtt]],Excel_BuiltIn__FilterDatabase__1[[#This Row],[Senior]],Excel_BuiltIn__FilterDatabase__1[[#This Row],[Super.s]],L2634)</f>
        <v xml:space="preserve">Super.s </v>
      </c>
      <c r="H2634" s="34" t="str">
        <f>IF(L2634="Nő","",IF(Excel_BuiltIn__FilterDatabase__1[[#This Row],[Kor]]&gt;=1=AND(Excel_BuiltIn__FilterDatabase__1[[#This Row],[Kor]]&lt;18),"Junior ",""))</f>
        <v/>
      </c>
      <c r="I2634" s="34" t="str">
        <f>IF(L2634="Nő","",IF(Excel_BuiltIn__FilterDatabase__1[[#This Row],[Kor]]&gt;=18=AND(Excel_BuiltIn__FilterDatabase__1[[#This Row],[Kor]]&lt;=49),"Felnőtt ",""))</f>
        <v/>
      </c>
      <c r="J2634" s="34" t="str">
        <f>IF(L2634="Nő","",IF(Excel_BuiltIn__FilterDatabase__1[[#This Row],[Kor]]&gt;49=AND(Excel_BuiltIn__FilterDatabase__1[[#This Row],[Kor]]&lt;=59),"Senior ",""))</f>
        <v/>
      </c>
      <c r="K2634" s="34" t="str">
        <f>IF(L2634="Nő","",IF(Excel_BuiltIn__FilterDatabase__1[[#This Row],[Kor]]&gt;=60,"Super.s ",""))</f>
        <v xml:space="preserve">Super.s </v>
      </c>
      <c r="L2634" s="34" t="str">
        <f>IF(Excel_BuiltIn__FilterDatabase__1[[#This Row],[Nem]]="Nő","Lady","")</f>
        <v/>
      </c>
    </row>
    <row r="2635" spans="1:12" s="1" customFormat="1" ht="13.8">
      <c r="A2635" s="28">
        <v>7940</v>
      </c>
      <c r="B2635" s="28" t="s">
        <v>2825</v>
      </c>
      <c r="C2635" s="44" t="s">
        <v>451</v>
      </c>
      <c r="D2635" s="45"/>
      <c r="E2635" s="33" t="str">
        <f>IF(D2635&gt;0,($N$2-Excel_BuiltIn__FilterDatabase__1[[#This Row],[Szül Év.Hó.Nap]])/365.25,"0")</f>
        <v>0</v>
      </c>
      <c r="F2635" s="40"/>
      <c r="G2635" s="34" t="str">
        <f>CONCATENATE(H2635,Excel_BuiltIn__FilterDatabase__1[[#This Row],[Felnőtt]],Excel_BuiltIn__FilterDatabase__1[[#This Row],[Senior]],Excel_BuiltIn__FilterDatabase__1[[#This Row],[Super.s]],L2635)</f>
        <v xml:space="preserve">Super.s </v>
      </c>
      <c r="H2635" s="34" t="str">
        <f>IF(L2635="Nő","",IF(Excel_BuiltIn__FilterDatabase__1[[#This Row],[Kor]]&gt;=1=AND(Excel_BuiltIn__FilterDatabase__1[[#This Row],[Kor]]&lt;18),"Junior ",""))</f>
        <v/>
      </c>
      <c r="I2635" s="34" t="str">
        <f>IF(L2635="Nő","",IF(Excel_BuiltIn__FilterDatabase__1[[#This Row],[Kor]]&gt;=18=AND(Excel_BuiltIn__FilterDatabase__1[[#This Row],[Kor]]&lt;=49),"Felnőtt ",""))</f>
        <v/>
      </c>
      <c r="J2635" s="34" t="str">
        <f>IF(L2635="Nő","",IF(Excel_BuiltIn__FilterDatabase__1[[#This Row],[Kor]]&gt;49=AND(Excel_BuiltIn__FilterDatabase__1[[#This Row],[Kor]]&lt;=59),"Senior ",""))</f>
        <v/>
      </c>
      <c r="K2635" s="34" t="str">
        <f>IF(L2635="Nő","",IF(Excel_BuiltIn__FilterDatabase__1[[#This Row],[Kor]]&gt;=60,"Super.s ",""))</f>
        <v xml:space="preserve">Super.s </v>
      </c>
      <c r="L2635" s="34" t="str">
        <f>IF(Excel_BuiltIn__FilterDatabase__1[[#This Row],[Nem]]="Nő","Lady","")</f>
        <v/>
      </c>
    </row>
    <row r="2636" spans="1:12" s="1" customFormat="1" ht="13.8">
      <c r="A2636" s="28">
        <v>7941</v>
      </c>
      <c r="B2636" s="28" t="s">
        <v>2272</v>
      </c>
      <c r="C2636" s="44" t="s">
        <v>451</v>
      </c>
      <c r="D2636" s="45"/>
      <c r="E2636" s="33" t="str">
        <f>IF(D2636&gt;0,($N$2-Excel_BuiltIn__FilterDatabase__1[[#This Row],[Szül Év.Hó.Nap]])/365.25,"0")</f>
        <v>0</v>
      </c>
      <c r="F2636" s="40"/>
      <c r="G2636" s="34" t="str">
        <f>CONCATENATE(H2636,Excel_BuiltIn__FilterDatabase__1[[#This Row],[Felnőtt]],Excel_BuiltIn__FilterDatabase__1[[#This Row],[Senior]],Excel_BuiltIn__FilterDatabase__1[[#This Row],[Super.s]],L2636)</f>
        <v xml:space="preserve">Super.s </v>
      </c>
      <c r="H2636" s="34" t="str">
        <f>IF(L2636="Nő","",IF(Excel_BuiltIn__FilterDatabase__1[[#This Row],[Kor]]&gt;=1=AND(Excel_BuiltIn__FilterDatabase__1[[#This Row],[Kor]]&lt;18),"Junior ",""))</f>
        <v/>
      </c>
      <c r="I2636" s="34" t="str">
        <f>IF(L2636="Nő","",IF(Excel_BuiltIn__FilterDatabase__1[[#This Row],[Kor]]&gt;=18=AND(Excel_BuiltIn__FilterDatabase__1[[#This Row],[Kor]]&lt;=49),"Felnőtt ",""))</f>
        <v/>
      </c>
      <c r="J2636" s="34" t="str">
        <f>IF(L2636="Nő","",IF(Excel_BuiltIn__FilterDatabase__1[[#This Row],[Kor]]&gt;49=AND(Excel_BuiltIn__FilterDatabase__1[[#This Row],[Kor]]&lt;=59),"Senior ",""))</f>
        <v/>
      </c>
      <c r="K2636" s="34" t="str">
        <f>IF(L2636="Nő","",IF(Excel_BuiltIn__FilterDatabase__1[[#This Row],[Kor]]&gt;=60,"Super.s ",""))</f>
        <v xml:space="preserve">Super.s </v>
      </c>
      <c r="L2636" s="34" t="str">
        <f>IF(Excel_BuiltIn__FilterDatabase__1[[#This Row],[Nem]]="Nő","Lady","")</f>
        <v/>
      </c>
    </row>
    <row r="2637" spans="1:12" s="1" customFormat="1" ht="13.8">
      <c r="A2637" s="28">
        <v>7945</v>
      </c>
      <c r="B2637" s="28" t="s">
        <v>2273</v>
      </c>
      <c r="C2637" s="44" t="s">
        <v>318</v>
      </c>
      <c r="D2637" s="45"/>
      <c r="E2637" s="33" t="str">
        <f>IF(D2637&gt;0,($N$2-Excel_BuiltIn__FilterDatabase__1[[#This Row],[Szül Év.Hó.Nap]])/365.25,"0")</f>
        <v>0</v>
      </c>
      <c r="F2637" s="40"/>
      <c r="G2637" s="34" t="str">
        <f>CONCATENATE(H2637,Excel_BuiltIn__FilterDatabase__1[[#This Row],[Felnőtt]],Excel_BuiltIn__FilterDatabase__1[[#This Row],[Senior]],Excel_BuiltIn__FilterDatabase__1[[#This Row],[Super.s]],L2637)</f>
        <v xml:space="preserve">Super.s </v>
      </c>
      <c r="H2637" s="34" t="str">
        <f>IF(L2637="Nő","",IF(Excel_BuiltIn__FilterDatabase__1[[#This Row],[Kor]]&gt;=1=AND(Excel_BuiltIn__FilterDatabase__1[[#This Row],[Kor]]&lt;18),"Junior ",""))</f>
        <v/>
      </c>
      <c r="I2637" s="34" t="str">
        <f>IF(L2637="Nő","",IF(Excel_BuiltIn__FilterDatabase__1[[#This Row],[Kor]]&gt;=18=AND(Excel_BuiltIn__FilterDatabase__1[[#This Row],[Kor]]&lt;=49),"Felnőtt ",""))</f>
        <v/>
      </c>
      <c r="J2637" s="34" t="str">
        <f>IF(L2637="Nő","",IF(Excel_BuiltIn__FilterDatabase__1[[#This Row],[Kor]]&gt;49=AND(Excel_BuiltIn__FilterDatabase__1[[#This Row],[Kor]]&lt;=59),"Senior ",""))</f>
        <v/>
      </c>
      <c r="K2637" s="34" t="str">
        <f>IF(L2637="Nő","",IF(Excel_BuiltIn__FilterDatabase__1[[#This Row],[Kor]]&gt;=60,"Super.s ",""))</f>
        <v xml:space="preserve">Super.s </v>
      </c>
      <c r="L2637" s="34" t="str">
        <f>IF(Excel_BuiltIn__FilterDatabase__1[[#This Row],[Nem]]="Nő","Lady","")</f>
        <v/>
      </c>
    </row>
    <row r="2638" spans="1:12" s="1" customFormat="1" ht="13.8">
      <c r="A2638" s="28">
        <v>7947</v>
      </c>
      <c r="B2638" s="28" t="s">
        <v>127</v>
      </c>
      <c r="C2638" s="44" t="s">
        <v>1515</v>
      </c>
      <c r="D2638" s="45"/>
      <c r="E2638" s="33" t="str">
        <f>IF(D2638&gt;0,($N$2-Excel_BuiltIn__FilterDatabase__1[[#This Row],[Szül Év.Hó.Nap]])/365.25,"0")</f>
        <v>0</v>
      </c>
      <c r="F2638" s="40"/>
      <c r="G2638" s="34" t="str">
        <f>CONCATENATE(H2638,Excel_BuiltIn__FilterDatabase__1[[#This Row],[Felnőtt]],Excel_BuiltIn__FilterDatabase__1[[#This Row],[Senior]],Excel_BuiltIn__FilterDatabase__1[[#This Row],[Super.s]],L2638)</f>
        <v xml:space="preserve">Super.s </v>
      </c>
      <c r="H2638" s="34" t="str">
        <f>IF(L2638="Nő","",IF(Excel_BuiltIn__FilterDatabase__1[[#This Row],[Kor]]&gt;=1=AND(Excel_BuiltIn__FilterDatabase__1[[#This Row],[Kor]]&lt;18),"Junior ",""))</f>
        <v/>
      </c>
      <c r="I2638" s="34" t="str">
        <f>IF(L2638="Nő","",IF(Excel_BuiltIn__FilterDatabase__1[[#This Row],[Kor]]&gt;=18=AND(Excel_BuiltIn__FilterDatabase__1[[#This Row],[Kor]]&lt;=49),"Felnőtt ",""))</f>
        <v/>
      </c>
      <c r="J2638" s="34" t="str">
        <f>IF(L2638="Nő","",IF(Excel_BuiltIn__FilterDatabase__1[[#This Row],[Kor]]&gt;49=AND(Excel_BuiltIn__FilterDatabase__1[[#This Row],[Kor]]&lt;=59),"Senior ",""))</f>
        <v/>
      </c>
      <c r="K2638" s="34" t="str">
        <f>IF(L2638="Nő","",IF(Excel_BuiltIn__FilterDatabase__1[[#This Row],[Kor]]&gt;=60,"Super.s ",""))</f>
        <v xml:space="preserve">Super.s </v>
      </c>
      <c r="L2638" s="34" t="str">
        <f>IF(Excel_BuiltIn__FilterDatabase__1[[#This Row],[Nem]]="Nő","Lady","")</f>
        <v/>
      </c>
    </row>
    <row r="2639" spans="1:12" s="1" customFormat="1" ht="13.8">
      <c r="A2639" s="28">
        <v>7949</v>
      </c>
      <c r="B2639" s="28" t="s">
        <v>2274</v>
      </c>
      <c r="C2639" s="44" t="s">
        <v>640</v>
      </c>
      <c r="D2639" s="45"/>
      <c r="E2639" s="33" t="str">
        <f>IF(D2639&gt;0,($N$2-Excel_BuiltIn__FilterDatabase__1[[#This Row],[Szül Év.Hó.Nap]])/365.25,"0")</f>
        <v>0</v>
      </c>
      <c r="F2639" s="40"/>
      <c r="G2639" s="34" t="str">
        <f>CONCATENATE(H2639,Excel_BuiltIn__FilterDatabase__1[[#This Row],[Felnőtt]],Excel_BuiltIn__FilterDatabase__1[[#This Row],[Senior]],Excel_BuiltIn__FilterDatabase__1[[#This Row],[Super.s]],L2639)</f>
        <v xml:space="preserve">Super.s </v>
      </c>
      <c r="H2639" s="34" t="str">
        <f>IF(L2639="Nő","",IF(Excel_BuiltIn__FilterDatabase__1[[#This Row],[Kor]]&gt;=1=AND(Excel_BuiltIn__FilterDatabase__1[[#This Row],[Kor]]&lt;18),"Junior ",""))</f>
        <v/>
      </c>
      <c r="I2639" s="34" t="str">
        <f>IF(L2639="Nő","",IF(Excel_BuiltIn__FilterDatabase__1[[#This Row],[Kor]]&gt;=18=AND(Excel_BuiltIn__FilterDatabase__1[[#This Row],[Kor]]&lt;=49),"Felnőtt ",""))</f>
        <v/>
      </c>
      <c r="J2639" s="34" t="str">
        <f>IF(L2639="Nő","",IF(Excel_BuiltIn__FilterDatabase__1[[#This Row],[Kor]]&gt;49=AND(Excel_BuiltIn__FilterDatabase__1[[#This Row],[Kor]]&lt;=59),"Senior ",""))</f>
        <v/>
      </c>
      <c r="K2639" s="34" t="str">
        <f>IF(L2639="Nő","",IF(Excel_BuiltIn__FilterDatabase__1[[#This Row],[Kor]]&gt;=60,"Super.s ",""))</f>
        <v xml:space="preserve">Super.s </v>
      </c>
      <c r="L2639" s="34" t="str">
        <f>IF(Excel_BuiltIn__FilterDatabase__1[[#This Row],[Nem]]="Nő","Lady","")</f>
        <v/>
      </c>
    </row>
    <row r="2640" spans="1:12" s="1" customFormat="1" ht="13.8">
      <c r="A2640" s="28">
        <v>7950</v>
      </c>
      <c r="B2640" s="28" t="s">
        <v>2275</v>
      </c>
      <c r="C2640" s="44" t="s">
        <v>640</v>
      </c>
      <c r="D2640" s="45"/>
      <c r="E2640" s="33" t="str">
        <f>IF(D2640&gt;0,($N$2-Excel_BuiltIn__FilterDatabase__1[[#This Row],[Szül Év.Hó.Nap]])/365.25,"0")</f>
        <v>0</v>
      </c>
      <c r="F2640" s="40"/>
      <c r="G2640" s="34" t="str">
        <f>CONCATENATE(H2640,Excel_BuiltIn__FilterDatabase__1[[#This Row],[Felnőtt]],Excel_BuiltIn__FilterDatabase__1[[#This Row],[Senior]],Excel_BuiltIn__FilterDatabase__1[[#This Row],[Super.s]],L2640)</f>
        <v xml:space="preserve">Super.s </v>
      </c>
      <c r="H2640" s="34" t="str">
        <f>IF(L2640="Nő","",IF(Excel_BuiltIn__FilterDatabase__1[[#This Row],[Kor]]&gt;=1=AND(Excel_BuiltIn__FilterDatabase__1[[#This Row],[Kor]]&lt;18),"Junior ",""))</f>
        <v/>
      </c>
      <c r="I2640" s="34" t="str">
        <f>IF(L2640="Nő","",IF(Excel_BuiltIn__FilterDatabase__1[[#This Row],[Kor]]&gt;=18=AND(Excel_BuiltIn__FilterDatabase__1[[#This Row],[Kor]]&lt;=49),"Felnőtt ",""))</f>
        <v/>
      </c>
      <c r="J2640" s="34" t="str">
        <f>IF(L2640="Nő","",IF(Excel_BuiltIn__FilterDatabase__1[[#This Row],[Kor]]&gt;49=AND(Excel_BuiltIn__FilterDatabase__1[[#This Row],[Kor]]&lt;=59),"Senior ",""))</f>
        <v/>
      </c>
      <c r="K2640" s="34" t="str">
        <f>IF(L2640="Nő","",IF(Excel_BuiltIn__FilterDatabase__1[[#This Row],[Kor]]&gt;=60,"Super.s ",""))</f>
        <v xml:space="preserve">Super.s </v>
      </c>
      <c r="L2640" s="34" t="str">
        <f>IF(Excel_BuiltIn__FilterDatabase__1[[#This Row],[Nem]]="Nő","Lady","")</f>
        <v/>
      </c>
    </row>
    <row r="2641" spans="1:12" s="1" customFormat="1" ht="13.8">
      <c r="A2641" s="28">
        <v>7952</v>
      </c>
      <c r="B2641" s="28" t="s">
        <v>2276</v>
      </c>
      <c r="C2641" s="44" t="s">
        <v>242</v>
      </c>
      <c r="D2641" s="45"/>
      <c r="E2641" s="33" t="str">
        <f>IF(D2641&gt;0,($N$2-Excel_BuiltIn__FilterDatabase__1[[#This Row],[Szül Év.Hó.Nap]])/365.25,"0")</f>
        <v>0</v>
      </c>
      <c r="F2641" s="40"/>
      <c r="G2641" s="34" t="str">
        <f>CONCATENATE(H2641,Excel_BuiltIn__FilterDatabase__1[[#This Row],[Felnőtt]],Excel_BuiltIn__FilterDatabase__1[[#This Row],[Senior]],Excel_BuiltIn__FilterDatabase__1[[#This Row],[Super.s]],L2641)</f>
        <v xml:space="preserve">Super.s </v>
      </c>
      <c r="H2641" s="34" t="str">
        <f>IF(L2641="Nő","",IF(Excel_BuiltIn__FilterDatabase__1[[#This Row],[Kor]]&gt;=1=AND(Excel_BuiltIn__FilterDatabase__1[[#This Row],[Kor]]&lt;18),"Junior ",""))</f>
        <v/>
      </c>
      <c r="I2641" s="34" t="str">
        <f>IF(L2641="Nő","",IF(Excel_BuiltIn__FilterDatabase__1[[#This Row],[Kor]]&gt;=18=AND(Excel_BuiltIn__FilterDatabase__1[[#This Row],[Kor]]&lt;=49),"Felnőtt ",""))</f>
        <v/>
      </c>
      <c r="J2641" s="34" t="str">
        <f>IF(L2641="Nő","",IF(Excel_BuiltIn__FilterDatabase__1[[#This Row],[Kor]]&gt;49=AND(Excel_BuiltIn__FilterDatabase__1[[#This Row],[Kor]]&lt;=59),"Senior ",""))</f>
        <v/>
      </c>
      <c r="K2641" s="34" t="str">
        <f>IF(L2641="Nő","",IF(Excel_BuiltIn__FilterDatabase__1[[#This Row],[Kor]]&gt;=60,"Super.s ",""))</f>
        <v xml:space="preserve">Super.s </v>
      </c>
      <c r="L2641" s="34" t="str">
        <f>IF(Excel_BuiltIn__FilterDatabase__1[[#This Row],[Nem]]="Nő","Lady","")</f>
        <v/>
      </c>
    </row>
    <row r="2642" spans="1:12" s="1" customFormat="1" ht="13.8">
      <c r="A2642" s="28">
        <v>7954</v>
      </c>
      <c r="B2642" s="28" t="s">
        <v>2277</v>
      </c>
      <c r="C2642" s="44" t="s">
        <v>285</v>
      </c>
      <c r="D2642" s="45"/>
      <c r="E2642" s="33" t="str">
        <f>IF(D2642&gt;0,($N$2-Excel_BuiltIn__FilterDatabase__1[[#This Row],[Szül Év.Hó.Nap]])/365.25,"0")</f>
        <v>0</v>
      </c>
      <c r="F2642" s="40"/>
      <c r="G2642" s="34" t="str">
        <f>CONCATENATE(H2642,Excel_BuiltIn__FilterDatabase__1[[#This Row],[Felnőtt]],Excel_BuiltIn__FilterDatabase__1[[#This Row],[Senior]],Excel_BuiltIn__FilterDatabase__1[[#This Row],[Super.s]],L2642)</f>
        <v xml:space="preserve">Super.s </v>
      </c>
      <c r="H2642" s="34" t="str">
        <f>IF(L2642="Nő","",IF(Excel_BuiltIn__FilterDatabase__1[[#This Row],[Kor]]&gt;=1=AND(Excel_BuiltIn__FilterDatabase__1[[#This Row],[Kor]]&lt;18),"Junior ",""))</f>
        <v/>
      </c>
      <c r="I2642" s="34" t="str">
        <f>IF(L2642="Nő","",IF(Excel_BuiltIn__FilterDatabase__1[[#This Row],[Kor]]&gt;=18=AND(Excel_BuiltIn__FilterDatabase__1[[#This Row],[Kor]]&lt;=49),"Felnőtt ",""))</f>
        <v/>
      </c>
      <c r="J2642" s="34" t="str">
        <f>IF(L2642="Nő","",IF(Excel_BuiltIn__FilterDatabase__1[[#This Row],[Kor]]&gt;49=AND(Excel_BuiltIn__FilterDatabase__1[[#This Row],[Kor]]&lt;=59),"Senior ",""))</f>
        <v/>
      </c>
      <c r="K2642" s="34" t="str">
        <f>IF(L2642="Nő","",IF(Excel_BuiltIn__FilterDatabase__1[[#This Row],[Kor]]&gt;=60,"Super.s ",""))</f>
        <v xml:space="preserve">Super.s </v>
      </c>
      <c r="L2642" s="34" t="str">
        <f>IF(Excel_BuiltIn__FilterDatabase__1[[#This Row],[Nem]]="Nő","Lady","")</f>
        <v/>
      </c>
    </row>
    <row r="2643" spans="1:12" s="1" customFormat="1" ht="13.8">
      <c r="A2643" s="28">
        <v>7955</v>
      </c>
      <c r="B2643" s="28" t="s">
        <v>2278</v>
      </c>
      <c r="C2643" s="44" t="s">
        <v>285</v>
      </c>
      <c r="D2643" s="45"/>
      <c r="E2643" s="33" t="str">
        <f>IF(D2643&gt;0,($N$2-Excel_BuiltIn__FilterDatabase__1[[#This Row],[Szül Év.Hó.Nap]])/365.25,"0")</f>
        <v>0</v>
      </c>
      <c r="F2643" s="40"/>
      <c r="G2643" s="34" t="str">
        <f>CONCATENATE(H2643,Excel_BuiltIn__FilterDatabase__1[[#This Row],[Felnőtt]],Excel_BuiltIn__FilterDatabase__1[[#This Row],[Senior]],Excel_BuiltIn__FilterDatabase__1[[#This Row],[Super.s]],L2643)</f>
        <v xml:space="preserve">Super.s </v>
      </c>
      <c r="H2643" s="34" t="str">
        <f>IF(L2643="Nő","",IF(Excel_BuiltIn__FilterDatabase__1[[#This Row],[Kor]]&gt;=1=AND(Excel_BuiltIn__FilterDatabase__1[[#This Row],[Kor]]&lt;18),"Junior ",""))</f>
        <v/>
      </c>
      <c r="I2643" s="34" t="str">
        <f>IF(L2643="Nő","",IF(Excel_BuiltIn__FilterDatabase__1[[#This Row],[Kor]]&gt;=18=AND(Excel_BuiltIn__FilterDatabase__1[[#This Row],[Kor]]&lt;=49),"Felnőtt ",""))</f>
        <v/>
      </c>
      <c r="J2643" s="34" t="str">
        <f>IF(L2643="Nő","",IF(Excel_BuiltIn__FilterDatabase__1[[#This Row],[Kor]]&gt;49=AND(Excel_BuiltIn__FilterDatabase__1[[#This Row],[Kor]]&lt;=59),"Senior ",""))</f>
        <v/>
      </c>
      <c r="K2643" s="34" t="str">
        <f>IF(L2643="Nő","",IF(Excel_BuiltIn__FilterDatabase__1[[#This Row],[Kor]]&gt;=60,"Super.s ",""))</f>
        <v xml:space="preserve">Super.s </v>
      </c>
      <c r="L2643" s="34" t="str">
        <f>IF(Excel_BuiltIn__FilterDatabase__1[[#This Row],[Nem]]="Nő","Lady","")</f>
        <v/>
      </c>
    </row>
    <row r="2644" spans="1:12" s="1" customFormat="1" ht="13.8">
      <c r="A2644" s="28">
        <v>7957</v>
      </c>
      <c r="B2644" s="28" t="s">
        <v>2279</v>
      </c>
      <c r="C2644" s="44" t="s">
        <v>87</v>
      </c>
      <c r="D2644" s="45"/>
      <c r="E2644" s="33" t="str">
        <f>IF(D2644&gt;0,($N$2-Excel_BuiltIn__FilterDatabase__1[[#This Row],[Szül Év.Hó.Nap]])/365.25,"0")</f>
        <v>0</v>
      </c>
      <c r="F2644" s="40"/>
      <c r="G2644" s="34" t="str">
        <f>CONCATENATE(H2644,Excel_BuiltIn__FilterDatabase__1[[#This Row],[Felnőtt]],Excel_BuiltIn__FilterDatabase__1[[#This Row],[Senior]],Excel_BuiltIn__FilterDatabase__1[[#This Row],[Super.s]],L2644)</f>
        <v xml:space="preserve">Super.s </v>
      </c>
      <c r="H2644" s="34" t="str">
        <f>IF(L2644="Nő","",IF(Excel_BuiltIn__FilterDatabase__1[[#This Row],[Kor]]&gt;=1=AND(Excel_BuiltIn__FilterDatabase__1[[#This Row],[Kor]]&lt;18),"Junior ",""))</f>
        <v/>
      </c>
      <c r="I2644" s="34" t="str">
        <f>IF(L2644="Nő","",IF(Excel_BuiltIn__FilterDatabase__1[[#This Row],[Kor]]&gt;=18=AND(Excel_BuiltIn__FilterDatabase__1[[#This Row],[Kor]]&lt;=49),"Felnőtt ",""))</f>
        <v/>
      </c>
      <c r="J2644" s="34" t="str">
        <f>IF(L2644="Nő","",IF(Excel_BuiltIn__FilterDatabase__1[[#This Row],[Kor]]&gt;49=AND(Excel_BuiltIn__FilterDatabase__1[[#This Row],[Kor]]&lt;=59),"Senior ",""))</f>
        <v/>
      </c>
      <c r="K2644" s="34" t="str">
        <f>IF(L2644="Nő","",IF(Excel_BuiltIn__FilterDatabase__1[[#This Row],[Kor]]&gt;=60,"Super.s ",""))</f>
        <v xml:space="preserve">Super.s </v>
      </c>
      <c r="L2644" s="34" t="str">
        <f>IF(Excel_BuiltIn__FilterDatabase__1[[#This Row],[Nem]]="Nő","Lady","")</f>
        <v/>
      </c>
    </row>
    <row r="2645" spans="1:12" s="1" customFormat="1" ht="13.8">
      <c r="A2645" s="28">
        <v>7961</v>
      </c>
      <c r="B2645" s="28" t="s">
        <v>506</v>
      </c>
      <c r="C2645" s="44" t="s">
        <v>991</v>
      </c>
      <c r="D2645" s="45"/>
      <c r="E2645" s="33" t="str">
        <f>IF(D2645&gt;0,($N$2-Excel_BuiltIn__FilterDatabase__1[[#This Row],[Szül Év.Hó.Nap]])/365.25,"0")</f>
        <v>0</v>
      </c>
      <c r="F2645" s="40"/>
      <c r="G2645" s="34" t="str">
        <f>CONCATENATE(H2645,Excel_BuiltIn__FilterDatabase__1[[#This Row],[Felnőtt]],Excel_BuiltIn__FilterDatabase__1[[#This Row],[Senior]],Excel_BuiltIn__FilterDatabase__1[[#This Row],[Super.s]],L2645)</f>
        <v xml:space="preserve">Super.s </v>
      </c>
      <c r="H2645" s="34" t="str">
        <f>IF(L2645="Nő","",IF(Excel_BuiltIn__FilterDatabase__1[[#This Row],[Kor]]&gt;=1=AND(Excel_BuiltIn__FilterDatabase__1[[#This Row],[Kor]]&lt;18),"Junior ",""))</f>
        <v/>
      </c>
      <c r="I2645" s="34" t="str">
        <f>IF(L2645="Nő","",IF(Excel_BuiltIn__FilterDatabase__1[[#This Row],[Kor]]&gt;=18=AND(Excel_BuiltIn__FilterDatabase__1[[#This Row],[Kor]]&lt;=49),"Felnőtt ",""))</f>
        <v/>
      </c>
      <c r="J2645" s="34" t="str">
        <f>IF(L2645="Nő","",IF(Excel_BuiltIn__FilterDatabase__1[[#This Row],[Kor]]&gt;49=AND(Excel_BuiltIn__FilterDatabase__1[[#This Row],[Kor]]&lt;=59),"Senior ",""))</f>
        <v/>
      </c>
      <c r="K2645" s="34" t="str">
        <f>IF(L2645="Nő","",IF(Excel_BuiltIn__FilterDatabase__1[[#This Row],[Kor]]&gt;=60,"Super.s ",""))</f>
        <v xml:space="preserve">Super.s </v>
      </c>
      <c r="L2645" s="34" t="str">
        <f>IF(Excel_BuiltIn__FilterDatabase__1[[#This Row],[Nem]]="Nő","Lady","")</f>
        <v/>
      </c>
    </row>
    <row r="2646" spans="1:12" s="1" customFormat="1" ht="13.8">
      <c r="A2646" s="28">
        <v>7962</v>
      </c>
      <c r="B2646" s="28" t="s">
        <v>2280</v>
      </c>
      <c r="C2646" s="44" t="s">
        <v>599</v>
      </c>
      <c r="D2646" s="45"/>
      <c r="E2646" s="33" t="str">
        <f>IF(D2646&gt;0,($N$2-Excel_BuiltIn__FilterDatabase__1[[#This Row],[Szül Év.Hó.Nap]])/365.25,"0")</f>
        <v>0</v>
      </c>
      <c r="F2646" s="40"/>
      <c r="G2646" s="34" t="str">
        <f>CONCATENATE(H2646,Excel_BuiltIn__FilterDatabase__1[[#This Row],[Felnőtt]],Excel_BuiltIn__FilterDatabase__1[[#This Row],[Senior]],Excel_BuiltIn__FilterDatabase__1[[#This Row],[Super.s]],L2646)</f>
        <v xml:space="preserve">Super.s </v>
      </c>
      <c r="H2646" s="34" t="str">
        <f>IF(L2646="Nő","",IF(Excel_BuiltIn__FilterDatabase__1[[#This Row],[Kor]]&gt;=1=AND(Excel_BuiltIn__FilterDatabase__1[[#This Row],[Kor]]&lt;18),"Junior ",""))</f>
        <v/>
      </c>
      <c r="I2646" s="34" t="str">
        <f>IF(L2646="Nő","",IF(Excel_BuiltIn__FilterDatabase__1[[#This Row],[Kor]]&gt;=18=AND(Excel_BuiltIn__FilterDatabase__1[[#This Row],[Kor]]&lt;=49),"Felnőtt ",""))</f>
        <v/>
      </c>
      <c r="J2646" s="34" t="str">
        <f>IF(L2646="Nő","",IF(Excel_BuiltIn__FilterDatabase__1[[#This Row],[Kor]]&gt;49=AND(Excel_BuiltIn__FilterDatabase__1[[#This Row],[Kor]]&lt;=59),"Senior ",""))</f>
        <v/>
      </c>
      <c r="K2646" s="34" t="str">
        <f>IF(L2646="Nő","",IF(Excel_BuiltIn__FilterDatabase__1[[#This Row],[Kor]]&gt;=60,"Super.s ",""))</f>
        <v xml:space="preserve">Super.s </v>
      </c>
      <c r="L2646" s="34" t="str">
        <f>IF(Excel_BuiltIn__FilterDatabase__1[[#This Row],[Nem]]="Nő","Lady","")</f>
        <v/>
      </c>
    </row>
    <row r="2647" spans="1:12" s="1" customFormat="1" ht="13.8">
      <c r="A2647" s="28">
        <v>7964</v>
      </c>
      <c r="B2647" s="28" t="s">
        <v>2281</v>
      </c>
      <c r="C2647" s="44" t="s">
        <v>451</v>
      </c>
      <c r="D2647" s="45"/>
      <c r="E2647" s="33" t="str">
        <f>IF(D2647&gt;0,($N$2-Excel_BuiltIn__FilterDatabase__1[[#This Row],[Szül Év.Hó.Nap]])/365.25,"0")</f>
        <v>0</v>
      </c>
      <c r="F2647" s="40"/>
      <c r="G2647" s="34" t="str">
        <f>CONCATENATE(H2647,Excel_BuiltIn__FilterDatabase__1[[#This Row],[Felnőtt]],Excel_BuiltIn__FilterDatabase__1[[#This Row],[Senior]],Excel_BuiltIn__FilterDatabase__1[[#This Row],[Super.s]],L2647)</f>
        <v xml:space="preserve">Super.s </v>
      </c>
      <c r="H2647" s="34" t="str">
        <f>IF(L2647="Nő","",IF(Excel_BuiltIn__FilterDatabase__1[[#This Row],[Kor]]&gt;=1=AND(Excel_BuiltIn__FilterDatabase__1[[#This Row],[Kor]]&lt;18),"Junior ",""))</f>
        <v/>
      </c>
      <c r="I2647" s="34" t="str">
        <f>IF(L2647="Nő","",IF(Excel_BuiltIn__FilterDatabase__1[[#This Row],[Kor]]&gt;=18=AND(Excel_BuiltIn__FilterDatabase__1[[#This Row],[Kor]]&lt;=49),"Felnőtt ",""))</f>
        <v/>
      </c>
      <c r="J2647" s="34" t="str">
        <f>IF(L2647="Nő","",IF(Excel_BuiltIn__FilterDatabase__1[[#This Row],[Kor]]&gt;49=AND(Excel_BuiltIn__FilterDatabase__1[[#This Row],[Kor]]&lt;=59),"Senior ",""))</f>
        <v/>
      </c>
      <c r="K2647" s="34" t="str">
        <f>IF(L2647="Nő","",IF(Excel_BuiltIn__FilterDatabase__1[[#This Row],[Kor]]&gt;=60,"Super.s ",""))</f>
        <v xml:space="preserve">Super.s </v>
      </c>
      <c r="L2647" s="34" t="str">
        <f>IF(Excel_BuiltIn__FilterDatabase__1[[#This Row],[Nem]]="Nő","Lady","")</f>
        <v/>
      </c>
    </row>
    <row r="2648" spans="1:12" s="1" customFormat="1" ht="21">
      <c r="A2648" s="28">
        <v>7966</v>
      </c>
      <c r="B2648" s="28" t="s">
        <v>2282</v>
      </c>
      <c r="C2648" s="44" t="s">
        <v>2753</v>
      </c>
      <c r="D2648" s="45"/>
      <c r="E2648" s="33" t="str">
        <f>IF(D2648&gt;0,($N$2-Excel_BuiltIn__FilterDatabase__1[[#This Row],[Szül Év.Hó.Nap]])/365.25,"0")</f>
        <v>0</v>
      </c>
      <c r="F2648" s="40"/>
      <c r="G2648" s="34" t="str">
        <f>CONCATENATE(H2648,Excel_BuiltIn__FilterDatabase__1[[#This Row],[Felnőtt]],Excel_BuiltIn__FilterDatabase__1[[#This Row],[Senior]],Excel_BuiltIn__FilterDatabase__1[[#This Row],[Super.s]],L2648)</f>
        <v xml:space="preserve">Super.s </v>
      </c>
      <c r="H2648" s="34" t="str">
        <f>IF(L2648="Nő","",IF(Excel_BuiltIn__FilterDatabase__1[[#This Row],[Kor]]&gt;=1=AND(Excel_BuiltIn__FilterDatabase__1[[#This Row],[Kor]]&lt;18),"Junior ",""))</f>
        <v/>
      </c>
      <c r="I2648" s="34" t="str">
        <f>IF(L2648="Nő","",IF(Excel_BuiltIn__FilterDatabase__1[[#This Row],[Kor]]&gt;=18=AND(Excel_BuiltIn__FilterDatabase__1[[#This Row],[Kor]]&lt;=49),"Felnőtt ",""))</f>
        <v/>
      </c>
      <c r="J2648" s="34" t="str">
        <f>IF(L2648="Nő","",IF(Excel_BuiltIn__FilterDatabase__1[[#This Row],[Kor]]&gt;49=AND(Excel_BuiltIn__FilterDatabase__1[[#This Row],[Kor]]&lt;=59),"Senior ",""))</f>
        <v/>
      </c>
      <c r="K2648" s="34" t="str">
        <f>IF(L2648="Nő","",IF(Excel_BuiltIn__FilterDatabase__1[[#This Row],[Kor]]&gt;=60,"Super.s ",""))</f>
        <v xml:space="preserve">Super.s </v>
      </c>
      <c r="L2648" s="34" t="str">
        <f>IF(Excel_BuiltIn__FilterDatabase__1[[#This Row],[Nem]]="Nő","Lady","")</f>
        <v/>
      </c>
    </row>
    <row r="2649" spans="1:12" s="1" customFormat="1" ht="13.8">
      <c r="A2649" s="28">
        <v>7970</v>
      </c>
      <c r="B2649" s="28" t="s">
        <v>2284</v>
      </c>
      <c r="C2649" s="44" t="s">
        <v>1515</v>
      </c>
      <c r="D2649" s="45"/>
      <c r="E2649" s="33" t="str">
        <f>IF(D2649&gt;0,($N$2-Excel_BuiltIn__FilterDatabase__1[[#This Row],[Szül Év.Hó.Nap]])/365.25,"0")</f>
        <v>0</v>
      </c>
      <c r="F2649" s="40"/>
      <c r="G2649" s="34" t="str">
        <f>CONCATENATE(H2649,Excel_BuiltIn__FilterDatabase__1[[#This Row],[Felnőtt]],Excel_BuiltIn__FilterDatabase__1[[#This Row],[Senior]],Excel_BuiltIn__FilterDatabase__1[[#This Row],[Super.s]],L2649)</f>
        <v xml:space="preserve">Super.s </v>
      </c>
      <c r="H2649" s="34" t="str">
        <f>IF(L2649="Nő","",IF(Excel_BuiltIn__FilterDatabase__1[[#This Row],[Kor]]&gt;=1=AND(Excel_BuiltIn__FilterDatabase__1[[#This Row],[Kor]]&lt;18),"Junior ",""))</f>
        <v/>
      </c>
      <c r="I2649" s="34" t="str">
        <f>IF(L2649="Nő","",IF(Excel_BuiltIn__FilterDatabase__1[[#This Row],[Kor]]&gt;=18=AND(Excel_BuiltIn__FilterDatabase__1[[#This Row],[Kor]]&lt;=49),"Felnőtt ",""))</f>
        <v/>
      </c>
      <c r="J2649" s="34" t="str">
        <f>IF(L2649="Nő","",IF(Excel_BuiltIn__FilterDatabase__1[[#This Row],[Kor]]&gt;49=AND(Excel_BuiltIn__FilterDatabase__1[[#This Row],[Kor]]&lt;=59),"Senior ",""))</f>
        <v/>
      </c>
      <c r="K2649" s="34" t="str">
        <f>IF(L2649="Nő","",IF(Excel_BuiltIn__FilterDatabase__1[[#This Row],[Kor]]&gt;=60,"Super.s ",""))</f>
        <v xml:space="preserve">Super.s </v>
      </c>
      <c r="L2649" s="34" t="str">
        <f>IF(Excel_BuiltIn__FilterDatabase__1[[#This Row],[Nem]]="Nő","Lady","")</f>
        <v/>
      </c>
    </row>
    <row r="2650" spans="1:12" s="1" customFormat="1" ht="13.8">
      <c r="A2650" s="28">
        <v>7972</v>
      </c>
      <c r="B2650" s="28" t="s">
        <v>2826</v>
      </c>
      <c r="C2650" s="44" t="s">
        <v>87</v>
      </c>
      <c r="D2650" s="45"/>
      <c r="E2650" s="33" t="str">
        <f>IF(D2650&gt;0,($N$2-Excel_BuiltIn__FilterDatabase__1[[#This Row],[Szül Év.Hó.Nap]])/365.25,"0")</f>
        <v>0</v>
      </c>
      <c r="F2650" s="40"/>
      <c r="G2650" s="34" t="str">
        <f>CONCATENATE(H2650,Excel_BuiltIn__FilterDatabase__1[[#This Row],[Felnőtt]],Excel_BuiltIn__FilterDatabase__1[[#This Row],[Senior]],Excel_BuiltIn__FilterDatabase__1[[#This Row],[Super.s]],L2650)</f>
        <v xml:space="preserve">Super.s </v>
      </c>
      <c r="H2650" s="34" t="str">
        <f>IF(L2650="Nő","",IF(Excel_BuiltIn__FilterDatabase__1[[#This Row],[Kor]]&gt;=1=AND(Excel_BuiltIn__FilterDatabase__1[[#This Row],[Kor]]&lt;18),"Junior ",""))</f>
        <v/>
      </c>
      <c r="I2650" s="34" t="str">
        <f>IF(L2650="Nő","",IF(Excel_BuiltIn__FilterDatabase__1[[#This Row],[Kor]]&gt;=18=AND(Excel_BuiltIn__FilterDatabase__1[[#This Row],[Kor]]&lt;=49),"Felnőtt ",""))</f>
        <v/>
      </c>
      <c r="J2650" s="34" t="str">
        <f>IF(L2650="Nő","",IF(Excel_BuiltIn__FilterDatabase__1[[#This Row],[Kor]]&gt;49=AND(Excel_BuiltIn__FilterDatabase__1[[#This Row],[Kor]]&lt;=59),"Senior ",""))</f>
        <v/>
      </c>
      <c r="K2650" s="34" t="str">
        <f>IF(L2650="Nő","",IF(Excel_BuiltIn__FilterDatabase__1[[#This Row],[Kor]]&gt;=60,"Super.s ",""))</f>
        <v xml:space="preserve">Super.s </v>
      </c>
      <c r="L2650" s="34" t="str">
        <f>IF(Excel_BuiltIn__FilterDatabase__1[[#This Row],[Nem]]="Nő","Lady","")</f>
        <v/>
      </c>
    </row>
    <row r="2651" spans="1:12" s="1" customFormat="1" ht="13.8">
      <c r="A2651" s="28">
        <v>7975</v>
      </c>
      <c r="B2651" s="28" t="s">
        <v>2827</v>
      </c>
      <c r="C2651" s="44" t="s">
        <v>962</v>
      </c>
      <c r="D2651" s="45"/>
      <c r="E2651" s="33" t="str">
        <f>IF(D2651&gt;0,($N$2-Excel_BuiltIn__FilterDatabase__1[[#This Row],[Szül Év.Hó.Nap]])/365.25,"0")</f>
        <v>0</v>
      </c>
      <c r="F2651" s="40"/>
      <c r="G2651" s="34" t="str">
        <f>CONCATENATE(H2651,Excel_BuiltIn__FilterDatabase__1[[#This Row],[Felnőtt]],Excel_BuiltIn__FilterDatabase__1[[#This Row],[Senior]],Excel_BuiltIn__FilterDatabase__1[[#This Row],[Super.s]],L2651)</f>
        <v xml:space="preserve">Super.s </v>
      </c>
      <c r="H2651" s="34" t="str">
        <f>IF(L2651="Nő","",IF(Excel_BuiltIn__FilterDatabase__1[[#This Row],[Kor]]&gt;=1=AND(Excel_BuiltIn__FilterDatabase__1[[#This Row],[Kor]]&lt;18),"Junior ",""))</f>
        <v/>
      </c>
      <c r="I2651" s="34" t="str">
        <f>IF(L2651="Nő","",IF(Excel_BuiltIn__FilterDatabase__1[[#This Row],[Kor]]&gt;=18=AND(Excel_BuiltIn__FilterDatabase__1[[#This Row],[Kor]]&lt;=49),"Felnőtt ",""))</f>
        <v/>
      </c>
      <c r="J2651" s="34" t="str">
        <f>IF(L2651="Nő","",IF(Excel_BuiltIn__FilterDatabase__1[[#This Row],[Kor]]&gt;49=AND(Excel_BuiltIn__FilterDatabase__1[[#This Row],[Kor]]&lt;=59),"Senior ",""))</f>
        <v/>
      </c>
      <c r="K2651" s="34" t="str">
        <f>IF(L2651="Nő","",IF(Excel_BuiltIn__FilterDatabase__1[[#This Row],[Kor]]&gt;=60,"Super.s ",""))</f>
        <v xml:space="preserve">Super.s </v>
      </c>
      <c r="L2651" s="34" t="str">
        <f>IF(Excel_BuiltIn__FilterDatabase__1[[#This Row],[Nem]]="Nő","Lady","")</f>
        <v/>
      </c>
    </row>
    <row r="2652" spans="1:12" s="1" customFormat="1" ht="13.8">
      <c r="A2652" s="28">
        <v>7977</v>
      </c>
      <c r="B2652" s="28" t="s">
        <v>2285</v>
      </c>
      <c r="C2652" s="44" t="s">
        <v>109</v>
      </c>
      <c r="D2652" s="45"/>
      <c r="E2652" s="33" t="str">
        <f>IF(D2652&gt;0,($N$2-Excel_BuiltIn__FilterDatabase__1[[#This Row],[Szül Év.Hó.Nap]])/365.25,"0")</f>
        <v>0</v>
      </c>
      <c r="F2652" s="40"/>
      <c r="G2652" s="34" t="str">
        <f>CONCATENATE(H2652,Excel_BuiltIn__FilterDatabase__1[[#This Row],[Felnőtt]],Excel_BuiltIn__FilterDatabase__1[[#This Row],[Senior]],Excel_BuiltIn__FilterDatabase__1[[#This Row],[Super.s]],L2652)</f>
        <v xml:space="preserve">Super.s </v>
      </c>
      <c r="H2652" s="34" t="str">
        <f>IF(L2652="Nő","",IF(Excel_BuiltIn__FilterDatabase__1[[#This Row],[Kor]]&gt;=1=AND(Excel_BuiltIn__FilterDatabase__1[[#This Row],[Kor]]&lt;18),"Junior ",""))</f>
        <v/>
      </c>
      <c r="I2652" s="34" t="str">
        <f>IF(L2652="Nő","",IF(Excel_BuiltIn__FilterDatabase__1[[#This Row],[Kor]]&gt;=18=AND(Excel_BuiltIn__FilterDatabase__1[[#This Row],[Kor]]&lt;=49),"Felnőtt ",""))</f>
        <v/>
      </c>
      <c r="J2652" s="34" t="str">
        <f>IF(L2652="Nő","",IF(Excel_BuiltIn__FilterDatabase__1[[#This Row],[Kor]]&gt;49=AND(Excel_BuiltIn__FilterDatabase__1[[#This Row],[Kor]]&lt;=59),"Senior ",""))</f>
        <v/>
      </c>
      <c r="K2652" s="34" t="str">
        <f>IF(L2652="Nő","",IF(Excel_BuiltIn__FilterDatabase__1[[#This Row],[Kor]]&gt;=60,"Super.s ",""))</f>
        <v xml:space="preserve">Super.s </v>
      </c>
      <c r="L2652" s="34" t="str">
        <f>IF(Excel_BuiltIn__FilterDatabase__1[[#This Row],[Nem]]="Nő","Lady","")</f>
        <v/>
      </c>
    </row>
    <row r="2653" spans="1:12" s="1" customFormat="1" ht="13.8">
      <c r="A2653" s="28">
        <v>7978</v>
      </c>
      <c r="B2653" s="28" t="s">
        <v>303</v>
      </c>
      <c r="C2653" s="44" t="s">
        <v>589</v>
      </c>
      <c r="D2653" s="45"/>
      <c r="E2653" s="33" t="str">
        <f>IF(D2653&gt;0,($N$2-Excel_BuiltIn__FilterDatabase__1[[#This Row],[Szül Év.Hó.Nap]])/365.25,"0")</f>
        <v>0</v>
      </c>
      <c r="F2653" s="40"/>
      <c r="G2653" s="34" t="str">
        <f>CONCATENATE(H2653,Excel_BuiltIn__FilterDatabase__1[[#This Row],[Felnőtt]],Excel_BuiltIn__FilterDatabase__1[[#This Row],[Senior]],Excel_BuiltIn__FilterDatabase__1[[#This Row],[Super.s]],L2653)</f>
        <v xml:space="preserve">Super.s </v>
      </c>
      <c r="H2653" s="34" t="str">
        <f>IF(L2653="Nő","",IF(Excel_BuiltIn__FilterDatabase__1[[#This Row],[Kor]]&gt;=1=AND(Excel_BuiltIn__FilterDatabase__1[[#This Row],[Kor]]&lt;18),"Junior ",""))</f>
        <v/>
      </c>
      <c r="I2653" s="34" t="str">
        <f>IF(L2653="Nő","",IF(Excel_BuiltIn__FilterDatabase__1[[#This Row],[Kor]]&gt;=18=AND(Excel_BuiltIn__FilterDatabase__1[[#This Row],[Kor]]&lt;=49),"Felnőtt ",""))</f>
        <v/>
      </c>
      <c r="J2653" s="34" t="str">
        <f>IF(L2653="Nő","",IF(Excel_BuiltIn__FilterDatabase__1[[#This Row],[Kor]]&gt;49=AND(Excel_BuiltIn__FilterDatabase__1[[#This Row],[Kor]]&lt;=59),"Senior ",""))</f>
        <v/>
      </c>
      <c r="K2653" s="34" t="str">
        <f>IF(L2653="Nő","",IF(Excel_BuiltIn__FilterDatabase__1[[#This Row],[Kor]]&gt;=60,"Super.s ",""))</f>
        <v xml:space="preserve">Super.s </v>
      </c>
      <c r="L2653" s="34" t="str">
        <f>IF(Excel_BuiltIn__FilterDatabase__1[[#This Row],[Nem]]="Nő","Lady","")</f>
        <v/>
      </c>
    </row>
    <row r="2654" spans="1:12" s="1" customFormat="1" ht="27.6">
      <c r="A2654" s="28">
        <v>7979</v>
      </c>
      <c r="B2654" s="28" t="s">
        <v>2828</v>
      </c>
      <c r="C2654" s="44" t="s">
        <v>589</v>
      </c>
      <c r="D2654" s="45"/>
      <c r="E2654" s="33" t="str">
        <f>IF(D2654&gt;0,($N$2-Excel_BuiltIn__FilterDatabase__1[[#This Row],[Szül Év.Hó.Nap]])/365.25,"0")</f>
        <v>0</v>
      </c>
      <c r="F2654" s="40"/>
      <c r="G2654" s="34" t="str">
        <f>CONCATENATE(H2654,Excel_BuiltIn__FilterDatabase__1[[#This Row],[Felnőtt]],Excel_BuiltIn__FilterDatabase__1[[#This Row],[Senior]],Excel_BuiltIn__FilterDatabase__1[[#This Row],[Super.s]],L2654)</f>
        <v xml:space="preserve">Super.s </v>
      </c>
      <c r="H2654" s="34" t="str">
        <f>IF(L2654="Nő","",IF(Excel_BuiltIn__FilterDatabase__1[[#This Row],[Kor]]&gt;=1=AND(Excel_BuiltIn__FilterDatabase__1[[#This Row],[Kor]]&lt;18),"Junior ",""))</f>
        <v/>
      </c>
      <c r="I2654" s="34" t="str">
        <f>IF(L2654="Nő","",IF(Excel_BuiltIn__FilterDatabase__1[[#This Row],[Kor]]&gt;=18=AND(Excel_BuiltIn__FilterDatabase__1[[#This Row],[Kor]]&lt;=49),"Felnőtt ",""))</f>
        <v/>
      </c>
      <c r="J2654" s="34" t="str">
        <f>IF(L2654="Nő","",IF(Excel_BuiltIn__FilterDatabase__1[[#This Row],[Kor]]&gt;49=AND(Excel_BuiltIn__FilterDatabase__1[[#This Row],[Kor]]&lt;=59),"Senior ",""))</f>
        <v/>
      </c>
      <c r="K2654" s="34" t="str">
        <f>IF(L2654="Nő","",IF(Excel_BuiltIn__FilterDatabase__1[[#This Row],[Kor]]&gt;=60,"Super.s ",""))</f>
        <v xml:space="preserve">Super.s </v>
      </c>
      <c r="L2654" s="34" t="str">
        <f>IF(Excel_BuiltIn__FilterDatabase__1[[#This Row],[Nem]]="Nő","Lady","")</f>
        <v/>
      </c>
    </row>
    <row r="2655" spans="1:12" s="1" customFormat="1" ht="13.8">
      <c r="A2655" s="28">
        <v>7980</v>
      </c>
      <c r="B2655" s="28" t="s">
        <v>2286</v>
      </c>
      <c r="C2655" s="44" t="s">
        <v>589</v>
      </c>
      <c r="D2655" s="45"/>
      <c r="E2655" s="33" t="str">
        <f>IF(D2655&gt;0,($N$2-Excel_BuiltIn__FilterDatabase__1[[#This Row],[Szül Év.Hó.Nap]])/365.25,"0")</f>
        <v>0</v>
      </c>
      <c r="F2655" s="40"/>
      <c r="G2655" s="34" t="str">
        <f>CONCATENATE(H2655,Excel_BuiltIn__FilterDatabase__1[[#This Row],[Felnőtt]],Excel_BuiltIn__FilterDatabase__1[[#This Row],[Senior]],Excel_BuiltIn__FilterDatabase__1[[#This Row],[Super.s]],L2655)</f>
        <v xml:space="preserve">Super.s </v>
      </c>
      <c r="H2655" s="34" t="str">
        <f>IF(L2655="Nő","",IF(Excel_BuiltIn__FilterDatabase__1[[#This Row],[Kor]]&gt;=1=AND(Excel_BuiltIn__FilterDatabase__1[[#This Row],[Kor]]&lt;18),"Junior ",""))</f>
        <v/>
      </c>
      <c r="I2655" s="34" t="str">
        <f>IF(L2655="Nő","",IF(Excel_BuiltIn__FilterDatabase__1[[#This Row],[Kor]]&gt;=18=AND(Excel_BuiltIn__FilterDatabase__1[[#This Row],[Kor]]&lt;=49),"Felnőtt ",""))</f>
        <v/>
      </c>
      <c r="J2655" s="34" t="str">
        <f>IF(L2655="Nő","",IF(Excel_BuiltIn__FilterDatabase__1[[#This Row],[Kor]]&gt;49=AND(Excel_BuiltIn__FilterDatabase__1[[#This Row],[Kor]]&lt;=59),"Senior ",""))</f>
        <v/>
      </c>
      <c r="K2655" s="34" t="str">
        <f>IF(L2655="Nő","",IF(Excel_BuiltIn__FilterDatabase__1[[#This Row],[Kor]]&gt;=60,"Super.s ",""))</f>
        <v xml:space="preserve">Super.s </v>
      </c>
      <c r="L2655" s="34" t="str">
        <f>IF(Excel_BuiltIn__FilterDatabase__1[[#This Row],[Nem]]="Nő","Lady","")</f>
        <v/>
      </c>
    </row>
    <row r="2656" spans="1:12" s="1" customFormat="1" ht="13.8">
      <c r="A2656" s="28">
        <v>7981</v>
      </c>
      <c r="B2656" s="28" t="s">
        <v>2287</v>
      </c>
      <c r="C2656" s="44" t="s">
        <v>589</v>
      </c>
      <c r="D2656" s="45"/>
      <c r="E2656" s="33" t="str">
        <f>IF(D2656&gt;0,($N$2-Excel_BuiltIn__FilterDatabase__1[[#This Row],[Szül Év.Hó.Nap]])/365.25,"0")</f>
        <v>0</v>
      </c>
      <c r="F2656" s="40"/>
      <c r="G2656" s="34" t="str">
        <f>CONCATENATE(H2656,Excel_BuiltIn__FilterDatabase__1[[#This Row],[Felnőtt]],Excel_BuiltIn__FilterDatabase__1[[#This Row],[Senior]],Excel_BuiltIn__FilterDatabase__1[[#This Row],[Super.s]],L2656)</f>
        <v xml:space="preserve">Super.s </v>
      </c>
      <c r="H2656" s="34" t="str">
        <f>IF(L2656="Nő","",IF(Excel_BuiltIn__FilterDatabase__1[[#This Row],[Kor]]&gt;=1=AND(Excel_BuiltIn__FilterDatabase__1[[#This Row],[Kor]]&lt;18),"Junior ",""))</f>
        <v/>
      </c>
      <c r="I2656" s="34" t="str">
        <f>IF(L2656="Nő","",IF(Excel_BuiltIn__FilterDatabase__1[[#This Row],[Kor]]&gt;=18=AND(Excel_BuiltIn__FilterDatabase__1[[#This Row],[Kor]]&lt;=49),"Felnőtt ",""))</f>
        <v/>
      </c>
      <c r="J2656" s="34" t="str">
        <f>IF(L2656="Nő","",IF(Excel_BuiltIn__FilterDatabase__1[[#This Row],[Kor]]&gt;49=AND(Excel_BuiltIn__FilterDatabase__1[[#This Row],[Kor]]&lt;=59),"Senior ",""))</f>
        <v/>
      </c>
      <c r="K2656" s="34" t="str">
        <f>IF(L2656="Nő","",IF(Excel_BuiltIn__FilterDatabase__1[[#This Row],[Kor]]&gt;=60,"Super.s ",""))</f>
        <v xml:space="preserve">Super.s </v>
      </c>
      <c r="L2656" s="34" t="str">
        <f>IF(Excel_BuiltIn__FilterDatabase__1[[#This Row],[Nem]]="Nő","Lady","")</f>
        <v/>
      </c>
    </row>
    <row r="2657" spans="1:12" s="1" customFormat="1" ht="13.8">
      <c r="A2657" s="28">
        <v>7982</v>
      </c>
      <c r="B2657" s="28" t="s">
        <v>2288</v>
      </c>
      <c r="C2657" s="44" t="s">
        <v>964</v>
      </c>
      <c r="D2657" s="45"/>
      <c r="E2657" s="33" t="str">
        <f>IF(D2657&gt;0,($N$2-Excel_BuiltIn__FilterDatabase__1[[#This Row],[Szül Év.Hó.Nap]])/365.25,"0")</f>
        <v>0</v>
      </c>
      <c r="F2657" s="40"/>
      <c r="G2657" s="34" t="str">
        <f>CONCATENATE(H2657,Excel_BuiltIn__FilterDatabase__1[[#This Row],[Felnőtt]],Excel_BuiltIn__FilterDatabase__1[[#This Row],[Senior]],Excel_BuiltIn__FilterDatabase__1[[#This Row],[Super.s]],L2657)</f>
        <v xml:space="preserve">Super.s </v>
      </c>
      <c r="H2657" s="34" t="str">
        <f>IF(L2657="Nő","",IF(Excel_BuiltIn__FilterDatabase__1[[#This Row],[Kor]]&gt;=1=AND(Excel_BuiltIn__FilterDatabase__1[[#This Row],[Kor]]&lt;18),"Junior ",""))</f>
        <v/>
      </c>
      <c r="I2657" s="34" t="str">
        <f>IF(L2657="Nő","",IF(Excel_BuiltIn__FilterDatabase__1[[#This Row],[Kor]]&gt;=18=AND(Excel_BuiltIn__FilterDatabase__1[[#This Row],[Kor]]&lt;=49),"Felnőtt ",""))</f>
        <v/>
      </c>
      <c r="J2657" s="34" t="str">
        <f>IF(L2657="Nő","",IF(Excel_BuiltIn__FilterDatabase__1[[#This Row],[Kor]]&gt;49=AND(Excel_BuiltIn__FilterDatabase__1[[#This Row],[Kor]]&lt;=59),"Senior ",""))</f>
        <v/>
      </c>
      <c r="K2657" s="34" t="str">
        <f>IF(L2657="Nő","",IF(Excel_BuiltIn__FilterDatabase__1[[#This Row],[Kor]]&gt;=60,"Super.s ",""))</f>
        <v xml:space="preserve">Super.s </v>
      </c>
      <c r="L2657" s="34" t="str">
        <f>IF(Excel_BuiltIn__FilterDatabase__1[[#This Row],[Nem]]="Nő","Lady","")</f>
        <v/>
      </c>
    </row>
    <row r="2658" spans="1:12" s="1" customFormat="1" ht="27.6">
      <c r="A2658" s="28">
        <v>7985</v>
      </c>
      <c r="B2658" s="28" t="s">
        <v>2289</v>
      </c>
      <c r="C2658" s="44" t="s">
        <v>589</v>
      </c>
      <c r="D2658" s="45"/>
      <c r="E2658" s="33" t="str">
        <f>IF(D2658&gt;0,($N$2-Excel_BuiltIn__FilterDatabase__1[[#This Row],[Szül Év.Hó.Nap]])/365.25,"0")</f>
        <v>0</v>
      </c>
      <c r="F2658" s="40"/>
      <c r="G2658" s="34" t="str">
        <f>CONCATENATE(H2658,Excel_BuiltIn__FilterDatabase__1[[#This Row],[Felnőtt]],Excel_BuiltIn__FilterDatabase__1[[#This Row],[Senior]],Excel_BuiltIn__FilterDatabase__1[[#This Row],[Super.s]],L2658)</f>
        <v xml:space="preserve">Super.s </v>
      </c>
      <c r="H2658" s="34" t="str">
        <f>IF(L2658="Nő","",IF(Excel_BuiltIn__FilterDatabase__1[[#This Row],[Kor]]&gt;=1=AND(Excel_BuiltIn__FilterDatabase__1[[#This Row],[Kor]]&lt;18),"Junior ",""))</f>
        <v/>
      </c>
      <c r="I2658" s="34" t="str">
        <f>IF(L2658="Nő","",IF(Excel_BuiltIn__FilterDatabase__1[[#This Row],[Kor]]&gt;=18=AND(Excel_BuiltIn__FilterDatabase__1[[#This Row],[Kor]]&lt;=49),"Felnőtt ",""))</f>
        <v/>
      </c>
      <c r="J2658" s="34" t="str">
        <f>IF(L2658="Nő","",IF(Excel_BuiltIn__FilterDatabase__1[[#This Row],[Kor]]&gt;49=AND(Excel_BuiltIn__FilterDatabase__1[[#This Row],[Kor]]&lt;=59),"Senior ",""))</f>
        <v/>
      </c>
      <c r="K2658" s="34" t="str">
        <f>IF(L2658="Nő","",IF(Excel_BuiltIn__FilterDatabase__1[[#This Row],[Kor]]&gt;=60,"Super.s ",""))</f>
        <v xml:space="preserve">Super.s </v>
      </c>
      <c r="L2658" s="34" t="str">
        <f>IF(Excel_BuiltIn__FilterDatabase__1[[#This Row],[Nem]]="Nő","Lady","")</f>
        <v/>
      </c>
    </row>
    <row r="2659" spans="1:12" s="1" customFormat="1" ht="13.8">
      <c r="A2659" s="28">
        <v>7989</v>
      </c>
      <c r="B2659" s="28" t="s">
        <v>2290</v>
      </c>
      <c r="C2659" s="44" t="s">
        <v>964</v>
      </c>
      <c r="D2659" s="45"/>
      <c r="E2659" s="33" t="str">
        <f>IF(D2659&gt;0,($N$2-Excel_BuiltIn__FilterDatabase__1[[#This Row],[Szül Év.Hó.Nap]])/365.25,"0")</f>
        <v>0</v>
      </c>
      <c r="F2659" s="40"/>
      <c r="G2659" s="34" t="str">
        <f>CONCATENATE(H2659,Excel_BuiltIn__FilterDatabase__1[[#This Row],[Felnőtt]],Excel_BuiltIn__FilterDatabase__1[[#This Row],[Senior]],Excel_BuiltIn__FilterDatabase__1[[#This Row],[Super.s]],L2659)</f>
        <v xml:space="preserve">Super.s </v>
      </c>
      <c r="H2659" s="34" t="str">
        <f>IF(L2659="Nő","",IF(Excel_BuiltIn__FilterDatabase__1[[#This Row],[Kor]]&gt;=1=AND(Excel_BuiltIn__FilterDatabase__1[[#This Row],[Kor]]&lt;18),"Junior ",""))</f>
        <v/>
      </c>
      <c r="I2659" s="34" t="str">
        <f>IF(L2659="Nő","",IF(Excel_BuiltIn__FilterDatabase__1[[#This Row],[Kor]]&gt;=18=AND(Excel_BuiltIn__FilterDatabase__1[[#This Row],[Kor]]&lt;=49),"Felnőtt ",""))</f>
        <v/>
      </c>
      <c r="J2659" s="34" t="str">
        <f>IF(L2659="Nő","",IF(Excel_BuiltIn__FilterDatabase__1[[#This Row],[Kor]]&gt;49=AND(Excel_BuiltIn__FilterDatabase__1[[#This Row],[Kor]]&lt;=59),"Senior ",""))</f>
        <v/>
      </c>
      <c r="K2659" s="34" t="str">
        <f>IF(L2659="Nő","",IF(Excel_BuiltIn__FilterDatabase__1[[#This Row],[Kor]]&gt;=60,"Super.s ",""))</f>
        <v xml:space="preserve">Super.s </v>
      </c>
      <c r="L2659" s="34" t="str">
        <f>IF(Excel_BuiltIn__FilterDatabase__1[[#This Row],[Nem]]="Nő","Lady","")</f>
        <v/>
      </c>
    </row>
    <row r="2660" spans="1:12" s="1" customFormat="1" ht="13.8">
      <c r="A2660" s="28">
        <v>7992</v>
      </c>
      <c r="B2660" s="28" t="s">
        <v>2291</v>
      </c>
      <c r="C2660" s="44" t="s">
        <v>318</v>
      </c>
      <c r="D2660" s="45"/>
      <c r="E2660" s="33" t="str">
        <f>IF(D2660&gt;0,($N$2-Excel_BuiltIn__FilterDatabase__1[[#This Row],[Szül Év.Hó.Nap]])/365.25,"0")</f>
        <v>0</v>
      </c>
      <c r="F2660" s="40"/>
      <c r="G2660" s="34" t="str">
        <f>CONCATENATE(H2660,Excel_BuiltIn__FilterDatabase__1[[#This Row],[Felnőtt]],Excel_BuiltIn__FilterDatabase__1[[#This Row],[Senior]],Excel_BuiltIn__FilterDatabase__1[[#This Row],[Super.s]],L2660)</f>
        <v xml:space="preserve">Super.s </v>
      </c>
      <c r="H2660" s="34" t="str">
        <f>IF(L2660="Nő","",IF(Excel_BuiltIn__FilterDatabase__1[[#This Row],[Kor]]&gt;=1=AND(Excel_BuiltIn__FilterDatabase__1[[#This Row],[Kor]]&lt;18),"Junior ",""))</f>
        <v/>
      </c>
      <c r="I2660" s="34" t="str">
        <f>IF(L2660="Nő","",IF(Excel_BuiltIn__FilterDatabase__1[[#This Row],[Kor]]&gt;=18=AND(Excel_BuiltIn__FilterDatabase__1[[#This Row],[Kor]]&lt;=49),"Felnőtt ",""))</f>
        <v/>
      </c>
      <c r="J2660" s="34" t="str">
        <f>IF(L2660="Nő","",IF(Excel_BuiltIn__FilterDatabase__1[[#This Row],[Kor]]&gt;49=AND(Excel_BuiltIn__FilterDatabase__1[[#This Row],[Kor]]&lt;=59),"Senior ",""))</f>
        <v/>
      </c>
      <c r="K2660" s="34" t="str">
        <f>IF(L2660="Nő","",IF(Excel_BuiltIn__FilterDatabase__1[[#This Row],[Kor]]&gt;=60,"Super.s ",""))</f>
        <v xml:space="preserve">Super.s </v>
      </c>
      <c r="L2660" s="34" t="str">
        <f>IF(Excel_BuiltIn__FilterDatabase__1[[#This Row],[Nem]]="Nő","Lady","")</f>
        <v/>
      </c>
    </row>
    <row r="2661" spans="1:12" s="1" customFormat="1" ht="13.8">
      <c r="A2661" s="28">
        <v>7993</v>
      </c>
      <c r="B2661" s="28" t="s">
        <v>2292</v>
      </c>
      <c r="C2661" s="44" t="s">
        <v>318</v>
      </c>
      <c r="D2661" s="45"/>
      <c r="E2661" s="33" t="str">
        <f>IF(D2661&gt;0,($N$2-Excel_BuiltIn__FilterDatabase__1[[#This Row],[Szül Év.Hó.Nap]])/365.25,"0")</f>
        <v>0</v>
      </c>
      <c r="F2661" s="40"/>
      <c r="G2661" s="34" t="str">
        <f>CONCATENATE(H2661,Excel_BuiltIn__FilterDatabase__1[[#This Row],[Felnőtt]],Excel_BuiltIn__FilterDatabase__1[[#This Row],[Senior]],Excel_BuiltIn__FilterDatabase__1[[#This Row],[Super.s]],L2661)</f>
        <v xml:space="preserve">Super.s </v>
      </c>
      <c r="H2661" s="34" t="str">
        <f>IF(L2661="Nő","",IF(Excel_BuiltIn__FilterDatabase__1[[#This Row],[Kor]]&gt;=1=AND(Excel_BuiltIn__FilterDatabase__1[[#This Row],[Kor]]&lt;18),"Junior ",""))</f>
        <v/>
      </c>
      <c r="I2661" s="34" t="str">
        <f>IF(L2661="Nő","",IF(Excel_BuiltIn__FilterDatabase__1[[#This Row],[Kor]]&gt;=18=AND(Excel_BuiltIn__FilterDatabase__1[[#This Row],[Kor]]&lt;=49),"Felnőtt ",""))</f>
        <v/>
      </c>
      <c r="J2661" s="34" t="str">
        <f>IF(L2661="Nő","",IF(Excel_BuiltIn__FilterDatabase__1[[#This Row],[Kor]]&gt;49=AND(Excel_BuiltIn__FilterDatabase__1[[#This Row],[Kor]]&lt;=59),"Senior ",""))</f>
        <v/>
      </c>
      <c r="K2661" s="34" t="str">
        <f>IF(L2661="Nő","",IF(Excel_BuiltIn__FilterDatabase__1[[#This Row],[Kor]]&gt;=60,"Super.s ",""))</f>
        <v xml:space="preserve">Super.s </v>
      </c>
      <c r="L2661" s="34" t="str">
        <f>IF(Excel_BuiltIn__FilterDatabase__1[[#This Row],[Nem]]="Nő","Lady","")</f>
        <v/>
      </c>
    </row>
    <row r="2662" spans="1:12" s="1" customFormat="1" ht="21">
      <c r="A2662" s="28">
        <v>7994</v>
      </c>
      <c r="B2662" s="28" t="s">
        <v>2293</v>
      </c>
      <c r="C2662" s="44" t="s">
        <v>1029</v>
      </c>
      <c r="D2662" s="45"/>
      <c r="E2662" s="33" t="str">
        <f>IF(D2662&gt;0,($N$2-Excel_BuiltIn__FilterDatabase__1[[#This Row],[Szül Év.Hó.Nap]])/365.25,"0")</f>
        <v>0</v>
      </c>
      <c r="F2662" s="40"/>
      <c r="G2662" s="34" t="str">
        <f>CONCATENATE(H2662,Excel_BuiltIn__FilterDatabase__1[[#This Row],[Felnőtt]],Excel_BuiltIn__FilterDatabase__1[[#This Row],[Senior]],Excel_BuiltIn__FilterDatabase__1[[#This Row],[Super.s]],L2662)</f>
        <v xml:space="preserve">Super.s </v>
      </c>
      <c r="H2662" s="34" t="str">
        <f>IF(L2662="Nő","",IF(Excel_BuiltIn__FilterDatabase__1[[#This Row],[Kor]]&gt;=1=AND(Excel_BuiltIn__FilterDatabase__1[[#This Row],[Kor]]&lt;18),"Junior ",""))</f>
        <v/>
      </c>
      <c r="I2662" s="34" t="str">
        <f>IF(L2662="Nő","",IF(Excel_BuiltIn__FilterDatabase__1[[#This Row],[Kor]]&gt;=18=AND(Excel_BuiltIn__FilterDatabase__1[[#This Row],[Kor]]&lt;=49),"Felnőtt ",""))</f>
        <v/>
      </c>
      <c r="J2662" s="34" t="str">
        <f>IF(L2662="Nő","",IF(Excel_BuiltIn__FilterDatabase__1[[#This Row],[Kor]]&gt;49=AND(Excel_BuiltIn__FilterDatabase__1[[#This Row],[Kor]]&lt;=59),"Senior ",""))</f>
        <v/>
      </c>
      <c r="K2662" s="34" t="str">
        <f>IF(L2662="Nő","",IF(Excel_BuiltIn__FilterDatabase__1[[#This Row],[Kor]]&gt;=60,"Super.s ",""))</f>
        <v xml:space="preserve">Super.s </v>
      </c>
      <c r="L2662" s="34" t="str">
        <f>IF(Excel_BuiltIn__FilterDatabase__1[[#This Row],[Nem]]="Nő","Lady","")</f>
        <v/>
      </c>
    </row>
    <row r="2663" spans="1:12" s="1" customFormat="1" ht="13.8">
      <c r="A2663" s="28">
        <v>7996</v>
      </c>
      <c r="B2663" s="28" t="s">
        <v>2294</v>
      </c>
      <c r="C2663" s="44" t="s">
        <v>285</v>
      </c>
      <c r="D2663" s="45"/>
      <c r="E2663" s="33" t="str">
        <f>IF(D2663&gt;0,($N$2-Excel_BuiltIn__FilterDatabase__1[[#This Row],[Szül Év.Hó.Nap]])/365.25,"0")</f>
        <v>0</v>
      </c>
      <c r="F2663" s="40"/>
      <c r="G2663" s="34" t="str">
        <f>CONCATENATE(H2663,Excel_BuiltIn__FilterDatabase__1[[#This Row],[Felnőtt]],Excel_BuiltIn__FilterDatabase__1[[#This Row],[Senior]],Excel_BuiltIn__FilterDatabase__1[[#This Row],[Super.s]],L2663)</f>
        <v xml:space="preserve">Super.s </v>
      </c>
      <c r="H2663" s="34" t="str">
        <f>IF(L2663="Nő","",IF(Excel_BuiltIn__FilterDatabase__1[[#This Row],[Kor]]&gt;=1=AND(Excel_BuiltIn__FilterDatabase__1[[#This Row],[Kor]]&lt;18),"Junior ",""))</f>
        <v/>
      </c>
      <c r="I2663" s="34" t="str">
        <f>IF(L2663="Nő","",IF(Excel_BuiltIn__FilterDatabase__1[[#This Row],[Kor]]&gt;=18=AND(Excel_BuiltIn__FilterDatabase__1[[#This Row],[Kor]]&lt;=49),"Felnőtt ",""))</f>
        <v/>
      </c>
      <c r="J2663" s="34" t="str">
        <f>IF(L2663="Nő","",IF(Excel_BuiltIn__FilterDatabase__1[[#This Row],[Kor]]&gt;49=AND(Excel_BuiltIn__FilterDatabase__1[[#This Row],[Kor]]&lt;=59),"Senior ",""))</f>
        <v/>
      </c>
      <c r="K2663" s="34" t="str">
        <f>IF(L2663="Nő","",IF(Excel_BuiltIn__FilterDatabase__1[[#This Row],[Kor]]&gt;=60,"Super.s ",""))</f>
        <v xml:space="preserve">Super.s </v>
      </c>
      <c r="L2663" s="34" t="str">
        <f>IF(Excel_BuiltIn__FilterDatabase__1[[#This Row],[Nem]]="Nő","Lady","")</f>
        <v/>
      </c>
    </row>
    <row r="2664" spans="1:12" s="1" customFormat="1" ht="13.8">
      <c r="A2664" s="28">
        <v>8000</v>
      </c>
      <c r="B2664" s="28" t="s">
        <v>2295</v>
      </c>
      <c r="C2664" s="44" t="s">
        <v>114</v>
      </c>
      <c r="D2664" s="45"/>
      <c r="E2664" s="33" t="str">
        <f>IF(D2664&gt;0,($N$2-Excel_BuiltIn__FilterDatabase__1[[#This Row],[Szül Év.Hó.Nap]])/365.25,"0")</f>
        <v>0</v>
      </c>
      <c r="F2664" s="40"/>
      <c r="G2664" s="34" t="str">
        <f>CONCATENATE(H2664,Excel_BuiltIn__FilterDatabase__1[[#This Row],[Felnőtt]],Excel_BuiltIn__FilterDatabase__1[[#This Row],[Senior]],Excel_BuiltIn__FilterDatabase__1[[#This Row],[Super.s]],L2664)</f>
        <v xml:space="preserve">Super.s </v>
      </c>
      <c r="H2664" s="34" t="str">
        <f>IF(L2664="Nő","",IF(Excel_BuiltIn__FilterDatabase__1[[#This Row],[Kor]]&gt;=1=AND(Excel_BuiltIn__FilterDatabase__1[[#This Row],[Kor]]&lt;18),"Junior ",""))</f>
        <v/>
      </c>
      <c r="I2664" s="34" t="str">
        <f>IF(L2664="Nő","",IF(Excel_BuiltIn__FilterDatabase__1[[#This Row],[Kor]]&gt;=18=AND(Excel_BuiltIn__FilterDatabase__1[[#This Row],[Kor]]&lt;=49),"Felnőtt ",""))</f>
        <v/>
      </c>
      <c r="J2664" s="34" t="str">
        <f>IF(L2664="Nő","",IF(Excel_BuiltIn__FilterDatabase__1[[#This Row],[Kor]]&gt;49=AND(Excel_BuiltIn__FilterDatabase__1[[#This Row],[Kor]]&lt;=59),"Senior ",""))</f>
        <v/>
      </c>
      <c r="K2664" s="34" t="str">
        <f>IF(L2664="Nő","",IF(Excel_BuiltIn__FilterDatabase__1[[#This Row],[Kor]]&gt;=60,"Super.s ",""))</f>
        <v xml:space="preserve">Super.s </v>
      </c>
      <c r="L2664" s="34" t="str">
        <f>IF(Excel_BuiltIn__FilterDatabase__1[[#This Row],[Nem]]="Nő","Lady","")</f>
        <v/>
      </c>
    </row>
    <row r="2665" spans="1:12" s="1" customFormat="1" ht="13.8">
      <c r="A2665" s="28">
        <v>8001</v>
      </c>
      <c r="B2665" s="28" t="s">
        <v>2296</v>
      </c>
      <c r="C2665" s="44" t="s">
        <v>985</v>
      </c>
      <c r="D2665" s="45"/>
      <c r="E2665" s="33" t="str">
        <f>IF(D2665&gt;0,($N$2-Excel_BuiltIn__FilterDatabase__1[[#This Row],[Szül Év.Hó.Nap]])/365.25,"0")</f>
        <v>0</v>
      </c>
      <c r="F2665" s="40"/>
      <c r="G2665" s="34" t="str">
        <f>CONCATENATE(H2665,Excel_BuiltIn__FilterDatabase__1[[#This Row],[Felnőtt]],Excel_BuiltIn__FilterDatabase__1[[#This Row],[Senior]],Excel_BuiltIn__FilterDatabase__1[[#This Row],[Super.s]],L2665)</f>
        <v xml:space="preserve">Super.s </v>
      </c>
      <c r="H2665" s="34" t="str">
        <f>IF(L2665="Nő","",IF(Excel_BuiltIn__FilterDatabase__1[[#This Row],[Kor]]&gt;=1=AND(Excel_BuiltIn__FilterDatabase__1[[#This Row],[Kor]]&lt;18),"Junior ",""))</f>
        <v/>
      </c>
      <c r="I2665" s="34" t="str">
        <f>IF(L2665="Nő","",IF(Excel_BuiltIn__FilterDatabase__1[[#This Row],[Kor]]&gt;=18=AND(Excel_BuiltIn__FilterDatabase__1[[#This Row],[Kor]]&lt;=49),"Felnőtt ",""))</f>
        <v/>
      </c>
      <c r="J2665" s="34" t="str">
        <f>IF(L2665="Nő","",IF(Excel_BuiltIn__FilterDatabase__1[[#This Row],[Kor]]&gt;49=AND(Excel_BuiltIn__FilterDatabase__1[[#This Row],[Kor]]&lt;=59),"Senior ",""))</f>
        <v/>
      </c>
      <c r="K2665" s="34" t="str">
        <f>IF(L2665="Nő","",IF(Excel_BuiltIn__FilterDatabase__1[[#This Row],[Kor]]&gt;=60,"Super.s ",""))</f>
        <v xml:space="preserve">Super.s </v>
      </c>
      <c r="L2665" s="34" t="str">
        <f>IF(Excel_BuiltIn__FilterDatabase__1[[#This Row],[Nem]]="Nő","Lady","")</f>
        <v/>
      </c>
    </row>
    <row r="2666" spans="1:12" s="1" customFormat="1" ht="13.8">
      <c r="A2666" s="28">
        <v>8001</v>
      </c>
      <c r="B2666" s="28" t="s">
        <v>2296</v>
      </c>
      <c r="C2666" s="44" t="s">
        <v>985</v>
      </c>
      <c r="D2666" s="45"/>
      <c r="E2666" s="33" t="str">
        <f>IF(D2666&gt;0,($N$2-Excel_BuiltIn__FilterDatabase__1[[#This Row],[Szül Év.Hó.Nap]])/365.25,"0")</f>
        <v>0</v>
      </c>
      <c r="F2666" s="40"/>
      <c r="G2666" s="34" t="str">
        <f>CONCATENATE(H2666,Excel_BuiltIn__FilterDatabase__1[[#This Row],[Felnőtt]],Excel_BuiltIn__FilterDatabase__1[[#This Row],[Senior]],Excel_BuiltIn__FilterDatabase__1[[#This Row],[Super.s]],L2666)</f>
        <v xml:space="preserve">Super.s </v>
      </c>
      <c r="H2666" s="34" t="str">
        <f>IF(L2666="Nő","",IF(Excel_BuiltIn__FilterDatabase__1[[#This Row],[Kor]]&gt;=1=AND(Excel_BuiltIn__FilterDatabase__1[[#This Row],[Kor]]&lt;18),"Junior ",""))</f>
        <v/>
      </c>
      <c r="I2666" s="34" t="str">
        <f>IF(L2666="Nő","",IF(Excel_BuiltIn__FilterDatabase__1[[#This Row],[Kor]]&gt;=18=AND(Excel_BuiltIn__FilterDatabase__1[[#This Row],[Kor]]&lt;=49),"Felnőtt ",""))</f>
        <v/>
      </c>
      <c r="J2666" s="34" t="str">
        <f>IF(L2666="Nő","",IF(Excel_BuiltIn__FilterDatabase__1[[#This Row],[Kor]]&gt;49=AND(Excel_BuiltIn__FilterDatabase__1[[#This Row],[Kor]]&lt;=59),"Senior ",""))</f>
        <v/>
      </c>
      <c r="K2666" s="34" t="str">
        <f>IF(L2666="Nő","",IF(Excel_BuiltIn__FilterDatabase__1[[#This Row],[Kor]]&gt;=60,"Super.s ",""))</f>
        <v xml:space="preserve">Super.s </v>
      </c>
      <c r="L2666" s="34" t="str">
        <f>IF(Excel_BuiltIn__FilterDatabase__1[[#This Row],[Nem]]="Nő","Lady","")</f>
        <v/>
      </c>
    </row>
    <row r="2667" spans="1:12" s="1" customFormat="1" ht="13.8">
      <c r="A2667" s="28">
        <v>8003</v>
      </c>
      <c r="B2667" s="28" t="s">
        <v>2297</v>
      </c>
      <c r="C2667" s="44" t="s">
        <v>985</v>
      </c>
      <c r="D2667" s="45"/>
      <c r="E2667" s="33" t="str">
        <f>IF(D2667&gt;0,($N$2-Excel_BuiltIn__FilterDatabase__1[[#This Row],[Szül Év.Hó.Nap]])/365.25,"0")</f>
        <v>0</v>
      </c>
      <c r="F2667" s="40"/>
      <c r="G2667" s="34" t="str">
        <f>CONCATENATE(H2667,Excel_BuiltIn__FilterDatabase__1[[#This Row],[Felnőtt]],Excel_BuiltIn__FilterDatabase__1[[#This Row],[Senior]],Excel_BuiltIn__FilterDatabase__1[[#This Row],[Super.s]],L2667)</f>
        <v xml:space="preserve">Super.s </v>
      </c>
      <c r="H2667" s="34" t="str">
        <f>IF(L2667="Nő","",IF(Excel_BuiltIn__FilterDatabase__1[[#This Row],[Kor]]&gt;=1=AND(Excel_BuiltIn__FilterDatabase__1[[#This Row],[Kor]]&lt;18),"Junior ",""))</f>
        <v/>
      </c>
      <c r="I2667" s="34" t="str">
        <f>IF(L2667="Nő","",IF(Excel_BuiltIn__FilterDatabase__1[[#This Row],[Kor]]&gt;=18=AND(Excel_BuiltIn__FilterDatabase__1[[#This Row],[Kor]]&lt;=49),"Felnőtt ",""))</f>
        <v/>
      </c>
      <c r="J2667" s="34" t="str">
        <f>IF(L2667="Nő","",IF(Excel_BuiltIn__FilterDatabase__1[[#This Row],[Kor]]&gt;49=AND(Excel_BuiltIn__FilterDatabase__1[[#This Row],[Kor]]&lt;=59),"Senior ",""))</f>
        <v/>
      </c>
      <c r="K2667" s="34" t="str">
        <f>IF(L2667="Nő","",IF(Excel_BuiltIn__FilterDatabase__1[[#This Row],[Kor]]&gt;=60,"Super.s ",""))</f>
        <v xml:space="preserve">Super.s </v>
      </c>
      <c r="L2667" s="34" t="str">
        <f>IF(Excel_BuiltIn__FilterDatabase__1[[#This Row],[Nem]]="Nő","Lady","")</f>
        <v/>
      </c>
    </row>
    <row r="2668" spans="1:12" s="1" customFormat="1" ht="13.8">
      <c r="A2668" s="28">
        <v>8003</v>
      </c>
      <c r="B2668" s="28" t="s">
        <v>2297</v>
      </c>
      <c r="C2668" s="44" t="s">
        <v>985</v>
      </c>
      <c r="D2668" s="45"/>
      <c r="E2668" s="33" t="str">
        <f>IF(D2668&gt;0,($N$2-Excel_BuiltIn__FilterDatabase__1[[#This Row],[Szül Év.Hó.Nap]])/365.25,"0")</f>
        <v>0</v>
      </c>
      <c r="F2668" s="40"/>
      <c r="G2668" s="34" t="str">
        <f>CONCATENATE(H2668,Excel_BuiltIn__FilterDatabase__1[[#This Row],[Felnőtt]],Excel_BuiltIn__FilterDatabase__1[[#This Row],[Senior]],Excel_BuiltIn__FilterDatabase__1[[#This Row],[Super.s]],L2668)</f>
        <v xml:space="preserve">Super.s </v>
      </c>
      <c r="H2668" s="34" t="str">
        <f>IF(L2668="Nő","",IF(Excel_BuiltIn__FilterDatabase__1[[#This Row],[Kor]]&gt;=1=AND(Excel_BuiltIn__FilterDatabase__1[[#This Row],[Kor]]&lt;18),"Junior ",""))</f>
        <v/>
      </c>
      <c r="I2668" s="34" t="str">
        <f>IF(L2668="Nő","",IF(Excel_BuiltIn__FilterDatabase__1[[#This Row],[Kor]]&gt;=18=AND(Excel_BuiltIn__FilterDatabase__1[[#This Row],[Kor]]&lt;=49),"Felnőtt ",""))</f>
        <v/>
      </c>
      <c r="J2668" s="34" t="str">
        <f>IF(L2668="Nő","",IF(Excel_BuiltIn__FilterDatabase__1[[#This Row],[Kor]]&gt;49=AND(Excel_BuiltIn__FilterDatabase__1[[#This Row],[Kor]]&lt;=59),"Senior ",""))</f>
        <v/>
      </c>
      <c r="K2668" s="34" t="str">
        <f>IF(L2668="Nő","",IF(Excel_BuiltIn__FilterDatabase__1[[#This Row],[Kor]]&gt;=60,"Super.s ",""))</f>
        <v xml:space="preserve">Super.s </v>
      </c>
      <c r="L2668" s="34" t="str">
        <f>IF(Excel_BuiltIn__FilterDatabase__1[[#This Row],[Nem]]="Nő","Lady","")</f>
        <v/>
      </c>
    </row>
    <row r="2669" spans="1:12" s="1" customFormat="1" ht="27.6">
      <c r="A2669" s="28">
        <v>8006</v>
      </c>
      <c r="B2669" s="28" t="s">
        <v>2298</v>
      </c>
      <c r="C2669" s="44" t="s">
        <v>2364</v>
      </c>
      <c r="D2669" s="45"/>
      <c r="E2669" s="33" t="str">
        <f>IF(D2669&gt;0,($N$2-Excel_BuiltIn__FilterDatabase__1[[#This Row],[Szül Év.Hó.Nap]])/365.25,"0")</f>
        <v>0</v>
      </c>
      <c r="F2669" s="40"/>
      <c r="G2669" s="34" t="str">
        <f>CONCATENATE(H2669,Excel_BuiltIn__FilterDatabase__1[[#This Row],[Felnőtt]],Excel_BuiltIn__FilterDatabase__1[[#This Row],[Senior]],Excel_BuiltIn__FilterDatabase__1[[#This Row],[Super.s]],L2669)</f>
        <v xml:space="preserve">Super.s </v>
      </c>
      <c r="H2669" s="34" t="str">
        <f>IF(L2669="Nő","",IF(Excel_BuiltIn__FilterDatabase__1[[#This Row],[Kor]]&gt;=1=AND(Excel_BuiltIn__FilterDatabase__1[[#This Row],[Kor]]&lt;18),"Junior ",""))</f>
        <v/>
      </c>
      <c r="I2669" s="34" t="str">
        <f>IF(L2669="Nő","",IF(Excel_BuiltIn__FilterDatabase__1[[#This Row],[Kor]]&gt;=18=AND(Excel_BuiltIn__FilterDatabase__1[[#This Row],[Kor]]&lt;=49),"Felnőtt ",""))</f>
        <v/>
      </c>
      <c r="J2669" s="34" t="str">
        <f>IF(L2669="Nő","",IF(Excel_BuiltIn__FilterDatabase__1[[#This Row],[Kor]]&gt;49=AND(Excel_BuiltIn__FilterDatabase__1[[#This Row],[Kor]]&lt;=59),"Senior ",""))</f>
        <v/>
      </c>
      <c r="K2669" s="34" t="str">
        <f>IF(L2669="Nő","",IF(Excel_BuiltIn__FilterDatabase__1[[#This Row],[Kor]]&gt;=60,"Super.s ",""))</f>
        <v xml:space="preserve">Super.s </v>
      </c>
      <c r="L2669" s="34" t="str">
        <f>IF(Excel_BuiltIn__FilterDatabase__1[[#This Row],[Nem]]="Nő","Lady","")</f>
        <v/>
      </c>
    </row>
    <row r="2670" spans="1:12" s="1" customFormat="1" ht="13.8">
      <c r="A2670" s="28">
        <v>8007</v>
      </c>
      <c r="B2670" s="28" t="s">
        <v>2299</v>
      </c>
      <c r="C2670" s="44" t="s">
        <v>959</v>
      </c>
      <c r="D2670" s="45"/>
      <c r="E2670" s="33" t="str">
        <f>IF(D2670&gt;0,($N$2-Excel_BuiltIn__FilterDatabase__1[[#This Row],[Szül Év.Hó.Nap]])/365.25,"0")</f>
        <v>0</v>
      </c>
      <c r="F2670" s="40"/>
      <c r="G2670" s="34" t="str">
        <f>CONCATENATE(H2670,Excel_BuiltIn__FilterDatabase__1[[#This Row],[Felnőtt]],Excel_BuiltIn__FilterDatabase__1[[#This Row],[Senior]],Excel_BuiltIn__FilterDatabase__1[[#This Row],[Super.s]],L2670)</f>
        <v xml:space="preserve">Super.s </v>
      </c>
      <c r="H2670" s="34" t="str">
        <f>IF(L2670="Nő","",IF(Excel_BuiltIn__FilterDatabase__1[[#This Row],[Kor]]&gt;=1=AND(Excel_BuiltIn__FilterDatabase__1[[#This Row],[Kor]]&lt;18),"Junior ",""))</f>
        <v/>
      </c>
      <c r="I2670" s="34" t="str">
        <f>IF(L2670="Nő","",IF(Excel_BuiltIn__FilterDatabase__1[[#This Row],[Kor]]&gt;=18=AND(Excel_BuiltIn__FilterDatabase__1[[#This Row],[Kor]]&lt;=49),"Felnőtt ",""))</f>
        <v/>
      </c>
      <c r="J2670" s="34" t="str">
        <f>IF(L2670="Nő","",IF(Excel_BuiltIn__FilterDatabase__1[[#This Row],[Kor]]&gt;49=AND(Excel_BuiltIn__FilterDatabase__1[[#This Row],[Kor]]&lt;=59),"Senior ",""))</f>
        <v/>
      </c>
      <c r="K2670" s="34" t="str">
        <f>IF(L2670="Nő","",IF(Excel_BuiltIn__FilterDatabase__1[[#This Row],[Kor]]&gt;=60,"Super.s ",""))</f>
        <v xml:space="preserve">Super.s </v>
      </c>
      <c r="L2670" s="34" t="str">
        <f>IF(Excel_BuiltIn__FilterDatabase__1[[#This Row],[Nem]]="Nő","Lady","")</f>
        <v/>
      </c>
    </row>
    <row r="2671" spans="1:12" s="1" customFormat="1" ht="13.8">
      <c r="A2671" s="28">
        <v>8009</v>
      </c>
      <c r="B2671" s="28" t="s">
        <v>146</v>
      </c>
      <c r="C2671" s="44" t="s">
        <v>959</v>
      </c>
      <c r="D2671" s="45"/>
      <c r="E2671" s="33" t="str">
        <f>IF(D2671&gt;0,($N$2-Excel_BuiltIn__FilterDatabase__1[[#This Row],[Szül Év.Hó.Nap]])/365.25,"0")</f>
        <v>0</v>
      </c>
      <c r="F2671" s="40"/>
      <c r="G2671" s="34" t="str">
        <f>CONCATENATE(H2671,Excel_BuiltIn__FilterDatabase__1[[#This Row],[Felnőtt]],Excel_BuiltIn__FilterDatabase__1[[#This Row],[Senior]],Excel_BuiltIn__FilterDatabase__1[[#This Row],[Super.s]],L2671)</f>
        <v xml:space="preserve">Super.s </v>
      </c>
      <c r="H2671" s="34" t="str">
        <f>IF(L2671="Nő","",IF(Excel_BuiltIn__FilterDatabase__1[[#This Row],[Kor]]&gt;=1=AND(Excel_BuiltIn__FilterDatabase__1[[#This Row],[Kor]]&lt;18),"Junior ",""))</f>
        <v/>
      </c>
      <c r="I2671" s="34" t="str">
        <f>IF(L2671="Nő","",IF(Excel_BuiltIn__FilterDatabase__1[[#This Row],[Kor]]&gt;=18=AND(Excel_BuiltIn__FilterDatabase__1[[#This Row],[Kor]]&lt;=49),"Felnőtt ",""))</f>
        <v/>
      </c>
      <c r="J2671" s="34" t="str">
        <f>IF(L2671="Nő","",IF(Excel_BuiltIn__FilterDatabase__1[[#This Row],[Kor]]&gt;49=AND(Excel_BuiltIn__FilterDatabase__1[[#This Row],[Kor]]&lt;=59),"Senior ",""))</f>
        <v/>
      </c>
      <c r="K2671" s="34" t="str">
        <f>IF(L2671="Nő","",IF(Excel_BuiltIn__FilterDatabase__1[[#This Row],[Kor]]&gt;=60,"Super.s ",""))</f>
        <v xml:space="preserve">Super.s </v>
      </c>
      <c r="L2671" s="34" t="str">
        <f>IF(Excel_BuiltIn__FilterDatabase__1[[#This Row],[Nem]]="Nő","Lady","")</f>
        <v/>
      </c>
    </row>
    <row r="2672" spans="1:12" s="1" customFormat="1" ht="13.8">
      <c r="A2672" s="28">
        <v>8010</v>
      </c>
      <c r="B2672" s="28" t="s">
        <v>2300</v>
      </c>
      <c r="C2672" s="44" t="s">
        <v>1020</v>
      </c>
      <c r="D2672" s="45"/>
      <c r="E2672" s="33" t="str">
        <f>IF(D2672&gt;0,($N$2-Excel_BuiltIn__FilterDatabase__1[[#This Row],[Szül Év.Hó.Nap]])/365.25,"0")</f>
        <v>0</v>
      </c>
      <c r="F2672" s="40"/>
      <c r="G2672" s="34" t="str">
        <f>CONCATENATE(H2672,Excel_BuiltIn__FilterDatabase__1[[#This Row],[Felnőtt]],Excel_BuiltIn__FilterDatabase__1[[#This Row],[Senior]],Excel_BuiltIn__FilterDatabase__1[[#This Row],[Super.s]],L2672)</f>
        <v xml:space="preserve">Super.s </v>
      </c>
      <c r="H2672" s="34" t="str">
        <f>IF(L2672="Nő","",IF(Excel_BuiltIn__FilterDatabase__1[[#This Row],[Kor]]&gt;=1=AND(Excel_BuiltIn__FilterDatabase__1[[#This Row],[Kor]]&lt;18),"Junior ",""))</f>
        <v/>
      </c>
      <c r="I2672" s="34" t="str">
        <f>IF(L2672="Nő","",IF(Excel_BuiltIn__FilterDatabase__1[[#This Row],[Kor]]&gt;=18=AND(Excel_BuiltIn__FilterDatabase__1[[#This Row],[Kor]]&lt;=49),"Felnőtt ",""))</f>
        <v/>
      </c>
      <c r="J2672" s="34" t="str">
        <f>IF(L2672="Nő","",IF(Excel_BuiltIn__FilterDatabase__1[[#This Row],[Kor]]&gt;49=AND(Excel_BuiltIn__FilterDatabase__1[[#This Row],[Kor]]&lt;=59),"Senior ",""))</f>
        <v/>
      </c>
      <c r="K2672" s="34" t="str">
        <f>IF(L2672="Nő","",IF(Excel_BuiltIn__FilterDatabase__1[[#This Row],[Kor]]&gt;=60,"Super.s ",""))</f>
        <v xml:space="preserve">Super.s </v>
      </c>
      <c r="L2672" s="34" t="str">
        <f>IF(Excel_BuiltIn__FilterDatabase__1[[#This Row],[Nem]]="Nő","Lady","")</f>
        <v/>
      </c>
    </row>
    <row r="2673" spans="1:12" s="1" customFormat="1" ht="13.8">
      <c r="A2673" s="28">
        <v>8014</v>
      </c>
      <c r="B2673" s="28" t="s">
        <v>2301</v>
      </c>
      <c r="C2673" s="44" t="s">
        <v>942</v>
      </c>
      <c r="D2673" s="45"/>
      <c r="E2673" s="33" t="str">
        <f>IF(D2673&gt;0,($N$2-Excel_BuiltIn__FilterDatabase__1[[#This Row],[Szül Év.Hó.Nap]])/365.25,"0")</f>
        <v>0</v>
      </c>
      <c r="F2673" s="40"/>
      <c r="G2673" s="34" t="str">
        <f>CONCATENATE(H2673,Excel_BuiltIn__FilterDatabase__1[[#This Row],[Felnőtt]],Excel_BuiltIn__FilterDatabase__1[[#This Row],[Senior]],Excel_BuiltIn__FilterDatabase__1[[#This Row],[Super.s]],L2673)</f>
        <v xml:space="preserve">Super.s </v>
      </c>
      <c r="H2673" s="34" t="str">
        <f>IF(L2673="Nő","",IF(Excel_BuiltIn__FilterDatabase__1[[#This Row],[Kor]]&gt;=1=AND(Excel_BuiltIn__FilterDatabase__1[[#This Row],[Kor]]&lt;18),"Junior ",""))</f>
        <v/>
      </c>
      <c r="I2673" s="34" t="str">
        <f>IF(L2673="Nő","",IF(Excel_BuiltIn__FilterDatabase__1[[#This Row],[Kor]]&gt;=18=AND(Excel_BuiltIn__FilterDatabase__1[[#This Row],[Kor]]&lt;=49),"Felnőtt ",""))</f>
        <v/>
      </c>
      <c r="J2673" s="34" t="str">
        <f>IF(L2673="Nő","",IF(Excel_BuiltIn__FilterDatabase__1[[#This Row],[Kor]]&gt;49=AND(Excel_BuiltIn__FilterDatabase__1[[#This Row],[Kor]]&lt;=59),"Senior ",""))</f>
        <v/>
      </c>
      <c r="K2673" s="34" t="str">
        <f>IF(L2673="Nő","",IF(Excel_BuiltIn__FilterDatabase__1[[#This Row],[Kor]]&gt;=60,"Super.s ",""))</f>
        <v xml:space="preserve">Super.s </v>
      </c>
      <c r="L2673" s="34" t="str">
        <f>IF(Excel_BuiltIn__FilterDatabase__1[[#This Row],[Nem]]="Nő","Lady","")</f>
        <v/>
      </c>
    </row>
    <row r="2674" spans="1:12" s="1" customFormat="1" ht="13.8">
      <c r="A2674" s="28">
        <v>8017</v>
      </c>
      <c r="B2674" s="28" t="s">
        <v>2302</v>
      </c>
      <c r="C2674" s="44" t="s">
        <v>964</v>
      </c>
      <c r="D2674" s="45"/>
      <c r="E2674" s="33" t="str">
        <f>IF(D2674&gt;0,($N$2-Excel_BuiltIn__FilterDatabase__1[[#This Row],[Szül Év.Hó.Nap]])/365.25,"0")</f>
        <v>0</v>
      </c>
      <c r="F2674" s="40"/>
      <c r="G2674" s="34" t="str">
        <f>CONCATENATE(H2674,Excel_BuiltIn__FilterDatabase__1[[#This Row],[Felnőtt]],Excel_BuiltIn__FilterDatabase__1[[#This Row],[Senior]],Excel_BuiltIn__FilterDatabase__1[[#This Row],[Super.s]],L2674)</f>
        <v xml:space="preserve">Super.s </v>
      </c>
      <c r="H2674" s="34" t="str">
        <f>IF(L2674="Nő","",IF(Excel_BuiltIn__FilterDatabase__1[[#This Row],[Kor]]&gt;=1=AND(Excel_BuiltIn__FilterDatabase__1[[#This Row],[Kor]]&lt;18),"Junior ",""))</f>
        <v/>
      </c>
      <c r="I2674" s="34" t="str">
        <f>IF(L2674="Nő","",IF(Excel_BuiltIn__FilterDatabase__1[[#This Row],[Kor]]&gt;=18=AND(Excel_BuiltIn__FilterDatabase__1[[#This Row],[Kor]]&lt;=49),"Felnőtt ",""))</f>
        <v/>
      </c>
      <c r="J2674" s="34" t="str">
        <f>IF(L2674="Nő","",IF(Excel_BuiltIn__FilterDatabase__1[[#This Row],[Kor]]&gt;49=AND(Excel_BuiltIn__FilterDatabase__1[[#This Row],[Kor]]&lt;=59),"Senior ",""))</f>
        <v/>
      </c>
      <c r="K2674" s="34" t="str">
        <f>IF(L2674="Nő","",IF(Excel_BuiltIn__FilterDatabase__1[[#This Row],[Kor]]&gt;=60,"Super.s ",""))</f>
        <v xml:space="preserve">Super.s </v>
      </c>
      <c r="L2674" s="34" t="str">
        <f>IF(Excel_BuiltIn__FilterDatabase__1[[#This Row],[Nem]]="Nő","Lady","")</f>
        <v/>
      </c>
    </row>
    <row r="2675" spans="1:12" s="1" customFormat="1" ht="21">
      <c r="A2675" s="28">
        <v>8020</v>
      </c>
      <c r="B2675" s="28" t="s">
        <v>2303</v>
      </c>
      <c r="C2675" s="44" t="s">
        <v>1029</v>
      </c>
      <c r="D2675" s="45"/>
      <c r="E2675" s="33" t="str">
        <f>IF(D2675&gt;0,($N$2-Excel_BuiltIn__FilterDatabase__1[[#This Row],[Szül Év.Hó.Nap]])/365.25,"0")</f>
        <v>0</v>
      </c>
      <c r="F2675" s="40"/>
      <c r="G2675" s="34" t="str">
        <f>CONCATENATE(H2675,Excel_BuiltIn__FilterDatabase__1[[#This Row],[Felnőtt]],Excel_BuiltIn__FilterDatabase__1[[#This Row],[Senior]],Excel_BuiltIn__FilterDatabase__1[[#This Row],[Super.s]],L2675)</f>
        <v xml:space="preserve">Super.s </v>
      </c>
      <c r="H2675" s="34" t="str">
        <f>IF(L2675="Nő","",IF(Excel_BuiltIn__FilterDatabase__1[[#This Row],[Kor]]&gt;=1=AND(Excel_BuiltIn__FilterDatabase__1[[#This Row],[Kor]]&lt;18),"Junior ",""))</f>
        <v/>
      </c>
      <c r="I2675" s="34" t="str">
        <f>IF(L2675="Nő","",IF(Excel_BuiltIn__FilterDatabase__1[[#This Row],[Kor]]&gt;=18=AND(Excel_BuiltIn__FilterDatabase__1[[#This Row],[Kor]]&lt;=49),"Felnőtt ",""))</f>
        <v/>
      </c>
      <c r="J2675" s="34" t="str">
        <f>IF(L2675="Nő","",IF(Excel_BuiltIn__FilterDatabase__1[[#This Row],[Kor]]&gt;49=AND(Excel_BuiltIn__FilterDatabase__1[[#This Row],[Kor]]&lt;=59),"Senior ",""))</f>
        <v/>
      </c>
      <c r="K2675" s="34" t="str">
        <f>IF(L2675="Nő","",IF(Excel_BuiltIn__FilterDatabase__1[[#This Row],[Kor]]&gt;=60,"Super.s ",""))</f>
        <v xml:space="preserve">Super.s </v>
      </c>
      <c r="L2675" s="34" t="str">
        <f>IF(Excel_BuiltIn__FilterDatabase__1[[#This Row],[Nem]]="Nő","Lady","")</f>
        <v/>
      </c>
    </row>
    <row r="2676" spans="1:12" s="1" customFormat="1" ht="13.8">
      <c r="A2676" s="28">
        <v>8021</v>
      </c>
      <c r="B2676" s="28" t="s">
        <v>2304</v>
      </c>
      <c r="C2676" s="44" t="s">
        <v>2364</v>
      </c>
      <c r="D2676" s="45"/>
      <c r="E2676" s="33" t="str">
        <f>IF(D2676&gt;0,($N$2-Excel_BuiltIn__FilterDatabase__1[[#This Row],[Szül Év.Hó.Nap]])/365.25,"0")</f>
        <v>0</v>
      </c>
      <c r="F2676" s="40"/>
      <c r="G2676" s="34" t="str">
        <f>CONCATENATE(H2676,Excel_BuiltIn__FilterDatabase__1[[#This Row],[Felnőtt]],Excel_BuiltIn__FilterDatabase__1[[#This Row],[Senior]],Excel_BuiltIn__FilterDatabase__1[[#This Row],[Super.s]],L2676)</f>
        <v xml:space="preserve">Super.s </v>
      </c>
      <c r="H2676" s="34" t="str">
        <f>IF(L2676="Nő","",IF(Excel_BuiltIn__FilterDatabase__1[[#This Row],[Kor]]&gt;=1=AND(Excel_BuiltIn__FilterDatabase__1[[#This Row],[Kor]]&lt;18),"Junior ",""))</f>
        <v/>
      </c>
      <c r="I2676" s="34" t="str">
        <f>IF(L2676="Nő","",IF(Excel_BuiltIn__FilterDatabase__1[[#This Row],[Kor]]&gt;=18=AND(Excel_BuiltIn__FilterDatabase__1[[#This Row],[Kor]]&lt;=49),"Felnőtt ",""))</f>
        <v/>
      </c>
      <c r="J2676" s="34" t="str">
        <f>IF(L2676="Nő","",IF(Excel_BuiltIn__FilterDatabase__1[[#This Row],[Kor]]&gt;49=AND(Excel_BuiltIn__FilterDatabase__1[[#This Row],[Kor]]&lt;=59),"Senior ",""))</f>
        <v/>
      </c>
      <c r="K2676" s="34" t="str">
        <f>IF(L2676="Nő","",IF(Excel_BuiltIn__FilterDatabase__1[[#This Row],[Kor]]&gt;=60,"Super.s ",""))</f>
        <v xml:space="preserve">Super.s </v>
      </c>
      <c r="L2676" s="34" t="str">
        <f>IF(Excel_BuiltIn__FilterDatabase__1[[#This Row],[Nem]]="Nő","Lady","")</f>
        <v/>
      </c>
    </row>
    <row r="2677" spans="1:12" s="1" customFormat="1" ht="13.8">
      <c r="A2677" s="28">
        <v>8023</v>
      </c>
      <c r="B2677" s="28" t="s">
        <v>2829</v>
      </c>
      <c r="C2677" s="44" t="s">
        <v>2364</v>
      </c>
      <c r="D2677" s="45"/>
      <c r="E2677" s="33" t="str">
        <f>IF(D2677&gt;0,($N$2-Excel_BuiltIn__FilterDatabase__1[[#This Row],[Szül Év.Hó.Nap]])/365.25,"0")</f>
        <v>0</v>
      </c>
      <c r="F2677" s="40"/>
      <c r="G2677" s="34" t="str">
        <f>CONCATENATE(H2677,Excel_BuiltIn__FilterDatabase__1[[#This Row],[Felnőtt]],Excel_BuiltIn__FilterDatabase__1[[#This Row],[Senior]],Excel_BuiltIn__FilterDatabase__1[[#This Row],[Super.s]],L2677)</f>
        <v xml:space="preserve">Super.s </v>
      </c>
      <c r="H2677" s="34" t="str">
        <f>IF(L2677="Nő","",IF(Excel_BuiltIn__FilterDatabase__1[[#This Row],[Kor]]&gt;=1=AND(Excel_BuiltIn__FilterDatabase__1[[#This Row],[Kor]]&lt;18),"Junior ",""))</f>
        <v/>
      </c>
      <c r="I2677" s="34" t="str">
        <f>IF(L2677="Nő","",IF(Excel_BuiltIn__FilterDatabase__1[[#This Row],[Kor]]&gt;=18=AND(Excel_BuiltIn__FilterDatabase__1[[#This Row],[Kor]]&lt;=49),"Felnőtt ",""))</f>
        <v/>
      </c>
      <c r="J2677" s="34" t="str">
        <f>IF(L2677="Nő","",IF(Excel_BuiltIn__FilterDatabase__1[[#This Row],[Kor]]&gt;49=AND(Excel_BuiltIn__FilterDatabase__1[[#This Row],[Kor]]&lt;=59),"Senior ",""))</f>
        <v/>
      </c>
      <c r="K2677" s="34" t="str">
        <f>IF(L2677="Nő","",IF(Excel_BuiltIn__FilterDatabase__1[[#This Row],[Kor]]&gt;=60,"Super.s ",""))</f>
        <v xml:space="preserve">Super.s </v>
      </c>
      <c r="L2677" s="34" t="str">
        <f>IF(Excel_BuiltIn__FilterDatabase__1[[#This Row],[Nem]]="Nő","Lady","")</f>
        <v/>
      </c>
    </row>
    <row r="2678" spans="1:12" s="1" customFormat="1" ht="13.8">
      <c r="A2678" s="28">
        <v>8024</v>
      </c>
      <c r="B2678" s="28" t="s">
        <v>2305</v>
      </c>
      <c r="C2678" s="44" t="s">
        <v>780</v>
      </c>
      <c r="D2678" s="45"/>
      <c r="E2678" s="33" t="str">
        <f>IF(D2678&gt;0,($N$2-Excel_BuiltIn__FilterDatabase__1[[#This Row],[Szül Év.Hó.Nap]])/365.25,"0")</f>
        <v>0</v>
      </c>
      <c r="F2678" s="40"/>
      <c r="G2678" s="34" t="str">
        <f>CONCATENATE(H2678,Excel_BuiltIn__FilterDatabase__1[[#This Row],[Felnőtt]],Excel_BuiltIn__FilterDatabase__1[[#This Row],[Senior]],Excel_BuiltIn__FilterDatabase__1[[#This Row],[Super.s]],L2678)</f>
        <v xml:space="preserve">Super.s </v>
      </c>
      <c r="H2678" s="34" t="str">
        <f>IF(L2678="Nő","",IF(Excel_BuiltIn__FilterDatabase__1[[#This Row],[Kor]]&gt;=1=AND(Excel_BuiltIn__FilterDatabase__1[[#This Row],[Kor]]&lt;18),"Junior ",""))</f>
        <v/>
      </c>
      <c r="I2678" s="34" t="str">
        <f>IF(L2678="Nő","",IF(Excel_BuiltIn__FilterDatabase__1[[#This Row],[Kor]]&gt;=18=AND(Excel_BuiltIn__FilterDatabase__1[[#This Row],[Kor]]&lt;=49),"Felnőtt ",""))</f>
        <v/>
      </c>
      <c r="J2678" s="34" t="str">
        <f>IF(L2678="Nő","",IF(Excel_BuiltIn__FilterDatabase__1[[#This Row],[Kor]]&gt;49=AND(Excel_BuiltIn__FilterDatabase__1[[#This Row],[Kor]]&lt;=59),"Senior ",""))</f>
        <v/>
      </c>
      <c r="K2678" s="34" t="str">
        <f>IF(L2678="Nő","",IF(Excel_BuiltIn__FilterDatabase__1[[#This Row],[Kor]]&gt;=60,"Super.s ",""))</f>
        <v xml:space="preserve">Super.s </v>
      </c>
      <c r="L2678" s="34" t="str">
        <f>IF(Excel_BuiltIn__FilterDatabase__1[[#This Row],[Nem]]="Nő","Lady","")</f>
        <v/>
      </c>
    </row>
    <row r="2679" spans="1:12" s="1" customFormat="1" ht="27.6">
      <c r="A2679" s="28">
        <v>8025</v>
      </c>
      <c r="B2679" s="28" t="s">
        <v>2830</v>
      </c>
      <c r="C2679" s="44" t="s">
        <v>2401</v>
      </c>
      <c r="D2679" s="45"/>
      <c r="E2679" s="33" t="str">
        <f>IF(D2679&gt;0,($N$2-Excel_BuiltIn__FilterDatabase__1[[#This Row],[Szül Év.Hó.Nap]])/365.25,"0")</f>
        <v>0</v>
      </c>
      <c r="F2679" s="40"/>
      <c r="G2679" s="34" t="str">
        <f>CONCATENATE(H2679,Excel_BuiltIn__FilterDatabase__1[[#This Row],[Felnőtt]],Excel_BuiltIn__FilterDatabase__1[[#This Row],[Senior]],Excel_BuiltIn__FilterDatabase__1[[#This Row],[Super.s]],L2679)</f>
        <v xml:space="preserve">Super.s </v>
      </c>
      <c r="H2679" s="34" t="str">
        <f>IF(L2679="Nő","",IF(Excel_BuiltIn__FilterDatabase__1[[#This Row],[Kor]]&gt;=1=AND(Excel_BuiltIn__FilterDatabase__1[[#This Row],[Kor]]&lt;18),"Junior ",""))</f>
        <v/>
      </c>
      <c r="I2679" s="34" t="str">
        <f>IF(L2679="Nő","",IF(Excel_BuiltIn__FilterDatabase__1[[#This Row],[Kor]]&gt;=18=AND(Excel_BuiltIn__FilterDatabase__1[[#This Row],[Kor]]&lt;=49),"Felnőtt ",""))</f>
        <v/>
      </c>
      <c r="J2679" s="34" t="str">
        <f>IF(L2679="Nő","",IF(Excel_BuiltIn__FilterDatabase__1[[#This Row],[Kor]]&gt;49=AND(Excel_BuiltIn__FilterDatabase__1[[#This Row],[Kor]]&lt;=59),"Senior ",""))</f>
        <v/>
      </c>
      <c r="K2679" s="34" t="str">
        <f>IF(L2679="Nő","",IF(Excel_BuiltIn__FilterDatabase__1[[#This Row],[Kor]]&gt;=60,"Super.s ",""))</f>
        <v xml:space="preserve">Super.s </v>
      </c>
      <c r="L2679" s="34" t="str">
        <f>IF(Excel_BuiltIn__FilterDatabase__1[[#This Row],[Nem]]="Nő","Lady","")</f>
        <v/>
      </c>
    </row>
    <row r="2680" spans="1:12" s="1" customFormat="1" ht="13.8">
      <c r="A2680" s="28">
        <v>8031</v>
      </c>
      <c r="B2680" s="28" t="s">
        <v>2306</v>
      </c>
      <c r="C2680" s="44" t="s">
        <v>599</v>
      </c>
      <c r="D2680" s="45"/>
      <c r="E2680" s="33" t="str">
        <f>IF(D2680&gt;0,($N$2-Excel_BuiltIn__FilterDatabase__1[[#This Row],[Szül Év.Hó.Nap]])/365.25,"0")</f>
        <v>0</v>
      </c>
      <c r="F2680" s="40"/>
      <c r="G2680" s="34" t="str">
        <f>CONCATENATE(H2680,Excel_BuiltIn__FilterDatabase__1[[#This Row],[Felnőtt]],Excel_BuiltIn__FilterDatabase__1[[#This Row],[Senior]],Excel_BuiltIn__FilterDatabase__1[[#This Row],[Super.s]],L2680)</f>
        <v xml:space="preserve">Super.s </v>
      </c>
      <c r="H2680" s="34" t="str">
        <f>IF(L2680="Nő","",IF(Excel_BuiltIn__FilterDatabase__1[[#This Row],[Kor]]&gt;=1=AND(Excel_BuiltIn__FilterDatabase__1[[#This Row],[Kor]]&lt;18),"Junior ",""))</f>
        <v/>
      </c>
      <c r="I2680" s="34" t="str">
        <f>IF(L2680="Nő","",IF(Excel_BuiltIn__FilterDatabase__1[[#This Row],[Kor]]&gt;=18=AND(Excel_BuiltIn__FilterDatabase__1[[#This Row],[Kor]]&lt;=49),"Felnőtt ",""))</f>
        <v/>
      </c>
      <c r="J2680" s="34" t="str">
        <f>IF(L2680="Nő","",IF(Excel_BuiltIn__FilterDatabase__1[[#This Row],[Kor]]&gt;49=AND(Excel_BuiltIn__FilterDatabase__1[[#This Row],[Kor]]&lt;=59),"Senior ",""))</f>
        <v/>
      </c>
      <c r="K2680" s="34" t="str">
        <f>IF(L2680="Nő","",IF(Excel_BuiltIn__FilterDatabase__1[[#This Row],[Kor]]&gt;=60,"Super.s ",""))</f>
        <v xml:space="preserve">Super.s </v>
      </c>
      <c r="L2680" s="34" t="str">
        <f>IF(Excel_BuiltIn__FilterDatabase__1[[#This Row],[Nem]]="Nő","Lady","")</f>
        <v/>
      </c>
    </row>
    <row r="2681" spans="1:12" s="1" customFormat="1" ht="13.8">
      <c r="A2681" s="28">
        <v>8032</v>
      </c>
      <c r="B2681" s="28" t="s">
        <v>2307</v>
      </c>
      <c r="C2681" s="44" t="s">
        <v>986</v>
      </c>
      <c r="D2681" s="45"/>
      <c r="E2681" s="33" t="str">
        <f>IF(D2681&gt;0,($N$2-Excel_BuiltIn__FilterDatabase__1[[#This Row],[Szül Év.Hó.Nap]])/365.25,"0")</f>
        <v>0</v>
      </c>
      <c r="F2681" s="40"/>
      <c r="G2681" s="34" t="str">
        <f>CONCATENATE(H2681,Excel_BuiltIn__FilterDatabase__1[[#This Row],[Felnőtt]],Excel_BuiltIn__FilterDatabase__1[[#This Row],[Senior]],Excel_BuiltIn__FilterDatabase__1[[#This Row],[Super.s]],L2681)</f>
        <v xml:space="preserve">Super.s </v>
      </c>
      <c r="H2681" s="34" t="str">
        <f>IF(L2681="Nő","",IF(Excel_BuiltIn__FilterDatabase__1[[#This Row],[Kor]]&gt;=1=AND(Excel_BuiltIn__FilterDatabase__1[[#This Row],[Kor]]&lt;18),"Junior ",""))</f>
        <v/>
      </c>
      <c r="I2681" s="34" t="str">
        <f>IF(L2681="Nő","",IF(Excel_BuiltIn__FilterDatabase__1[[#This Row],[Kor]]&gt;=18=AND(Excel_BuiltIn__FilterDatabase__1[[#This Row],[Kor]]&lt;=49),"Felnőtt ",""))</f>
        <v/>
      </c>
      <c r="J2681" s="34" t="str">
        <f>IF(L2681="Nő","",IF(Excel_BuiltIn__FilterDatabase__1[[#This Row],[Kor]]&gt;49=AND(Excel_BuiltIn__FilterDatabase__1[[#This Row],[Kor]]&lt;=59),"Senior ",""))</f>
        <v/>
      </c>
      <c r="K2681" s="34" t="str">
        <f>IF(L2681="Nő","",IF(Excel_BuiltIn__FilterDatabase__1[[#This Row],[Kor]]&gt;=60,"Super.s ",""))</f>
        <v xml:space="preserve">Super.s </v>
      </c>
      <c r="L2681" s="34" t="str">
        <f>IF(Excel_BuiltIn__FilterDatabase__1[[#This Row],[Nem]]="Nő","Lady","")</f>
        <v/>
      </c>
    </row>
    <row r="2682" spans="1:12" s="1" customFormat="1" ht="27.6">
      <c r="A2682" s="28">
        <v>8034</v>
      </c>
      <c r="B2682" s="28" t="s">
        <v>2308</v>
      </c>
      <c r="C2682" s="44" t="s">
        <v>589</v>
      </c>
      <c r="D2682" s="45"/>
      <c r="E2682" s="33" t="str">
        <f>IF(D2682&gt;0,($N$2-Excel_BuiltIn__FilterDatabase__1[[#This Row],[Szül Év.Hó.Nap]])/365.25,"0")</f>
        <v>0</v>
      </c>
      <c r="F2682" s="40"/>
      <c r="G2682" s="34" t="str">
        <f>CONCATENATE(H2682,Excel_BuiltIn__FilterDatabase__1[[#This Row],[Felnőtt]],Excel_BuiltIn__FilterDatabase__1[[#This Row],[Senior]],Excel_BuiltIn__FilterDatabase__1[[#This Row],[Super.s]],L2682)</f>
        <v xml:space="preserve">Super.s </v>
      </c>
      <c r="H2682" s="34" t="str">
        <f>IF(L2682="Nő","",IF(Excel_BuiltIn__FilterDatabase__1[[#This Row],[Kor]]&gt;=1=AND(Excel_BuiltIn__FilterDatabase__1[[#This Row],[Kor]]&lt;18),"Junior ",""))</f>
        <v/>
      </c>
      <c r="I2682" s="34" t="str">
        <f>IF(L2682="Nő","",IF(Excel_BuiltIn__FilterDatabase__1[[#This Row],[Kor]]&gt;=18=AND(Excel_BuiltIn__FilterDatabase__1[[#This Row],[Kor]]&lt;=49),"Felnőtt ",""))</f>
        <v/>
      </c>
      <c r="J2682" s="34" t="str">
        <f>IF(L2682="Nő","",IF(Excel_BuiltIn__FilterDatabase__1[[#This Row],[Kor]]&gt;49=AND(Excel_BuiltIn__FilterDatabase__1[[#This Row],[Kor]]&lt;=59),"Senior ",""))</f>
        <v/>
      </c>
      <c r="K2682" s="34" t="str">
        <f>IF(L2682="Nő","",IF(Excel_BuiltIn__FilterDatabase__1[[#This Row],[Kor]]&gt;=60,"Super.s ",""))</f>
        <v xml:space="preserve">Super.s </v>
      </c>
      <c r="L2682" s="34" t="str">
        <f>IF(Excel_BuiltIn__FilterDatabase__1[[#This Row],[Nem]]="Nő","Lady","")</f>
        <v/>
      </c>
    </row>
    <row r="2683" spans="1:12" s="1" customFormat="1" ht="27.6">
      <c r="A2683" s="28">
        <v>8039</v>
      </c>
      <c r="B2683" s="28" t="s">
        <v>2309</v>
      </c>
      <c r="C2683" s="44" t="s">
        <v>948</v>
      </c>
      <c r="D2683" s="45"/>
      <c r="E2683" s="33" t="str">
        <f>IF(D2683&gt;0,($N$2-Excel_BuiltIn__FilterDatabase__1[[#This Row],[Szül Év.Hó.Nap]])/365.25,"0")</f>
        <v>0</v>
      </c>
      <c r="F2683" s="40"/>
      <c r="G2683" s="34" t="str">
        <f>CONCATENATE(H2683,Excel_BuiltIn__FilterDatabase__1[[#This Row],[Felnőtt]],Excel_BuiltIn__FilterDatabase__1[[#This Row],[Senior]],Excel_BuiltIn__FilterDatabase__1[[#This Row],[Super.s]],L2683)</f>
        <v xml:space="preserve">Super.s </v>
      </c>
      <c r="H2683" s="34" t="str">
        <f>IF(L2683="Nő","",IF(Excel_BuiltIn__FilterDatabase__1[[#This Row],[Kor]]&gt;=1=AND(Excel_BuiltIn__FilterDatabase__1[[#This Row],[Kor]]&lt;18),"Junior ",""))</f>
        <v/>
      </c>
      <c r="I2683" s="34" t="str">
        <f>IF(L2683="Nő","",IF(Excel_BuiltIn__FilterDatabase__1[[#This Row],[Kor]]&gt;=18=AND(Excel_BuiltIn__FilterDatabase__1[[#This Row],[Kor]]&lt;=49),"Felnőtt ",""))</f>
        <v/>
      </c>
      <c r="J2683" s="34" t="str">
        <f>IF(L2683="Nő","",IF(Excel_BuiltIn__FilterDatabase__1[[#This Row],[Kor]]&gt;49=AND(Excel_BuiltIn__FilterDatabase__1[[#This Row],[Kor]]&lt;=59),"Senior ",""))</f>
        <v/>
      </c>
      <c r="K2683" s="34" t="str">
        <f>IF(L2683="Nő","",IF(Excel_BuiltIn__FilterDatabase__1[[#This Row],[Kor]]&gt;=60,"Super.s ",""))</f>
        <v xml:space="preserve">Super.s </v>
      </c>
      <c r="L2683" s="34" t="str">
        <f>IF(Excel_BuiltIn__FilterDatabase__1[[#This Row],[Nem]]="Nő","Lady","")</f>
        <v/>
      </c>
    </row>
    <row r="2684" spans="1:12" s="1" customFormat="1" ht="13.8">
      <c r="A2684" s="28">
        <v>8042</v>
      </c>
      <c r="B2684" s="28" t="s">
        <v>2310</v>
      </c>
      <c r="C2684" s="44" t="s">
        <v>1623</v>
      </c>
      <c r="D2684" s="45"/>
      <c r="E2684" s="33" t="str">
        <f>IF(D2684&gt;0,($N$2-Excel_BuiltIn__FilterDatabase__1[[#This Row],[Szül Év.Hó.Nap]])/365.25,"0")</f>
        <v>0</v>
      </c>
      <c r="F2684" s="40"/>
      <c r="G2684" s="34" t="str">
        <f>CONCATENATE(H2684,Excel_BuiltIn__FilterDatabase__1[[#This Row],[Felnőtt]],Excel_BuiltIn__FilterDatabase__1[[#This Row],[Senior]],Excel_BuiltIn__FilterDatabase__1[[#This Row],[Super.s]],L2684)</f>
        <v xml:space="preserve">Super.s </v>
      </c>
      <c r="H2684" s="34" t="str">
        <f>IF(L2684="Nő","",IF(Excel_BuiltIn__FilterDatabase__1[[#This Row],[Kor]]&gt;=1=AND(Excel_BuiltIn__FilterDatabase__1[[#This Row],[Kor]]&lt;18),"Junior ",""))</f>
        <v/>
      </c>
      <c r="I2684" s="34" t="str">
        <f>IF(L2684="Nő","",IF(Excel_BuiltIn__FilterDatabase__1[[#This Row],[Kor]]&gt;=18=AND(Excel_BuiltIn__FilterDatabase__1[[#This Row],[Kor]]&lt;=49),"Felnőtt ",""))</f>
        <v/>
      </c>
      <c r="J2684" s="34" t="str">
        <f>IF(L2684="Nő","",IF(Excel_BuiltIn__FilterDatabase__1[[#This Row],[Kor]]&gt;49=AND(Excel_BuiltIn__FilterDatabase__1[[#This Row],[Kor]]&lt;=59),"Senior ",""))</f>
        <v/>
      </c>
      <c r="K2684" s="34" t="str">
        <f>IF(L2684="Nő","",IF(Excel_BuiltIn__FilterDatabase__1[[#This Row],[Kor]]&gt;=60,"Super.s ",""))</f>
        <v xml:space="preserve">Super.s </v>
      </c>
      <c r="L2684" s="34" t="str">
        <f>IF(Excel_BuiltIn__FilterDatabase__1[[#This Row],[Nem]]="Nő","Lady","")</f>
        <v/>
      </c>
    </row>
    <row r="2685" spans="1:12" s="1" customFormat="1" ht="13.8">
      <c r="A2685" s="28">
        <v>8047</v>
      </c>
      <c r="B2685" s="28" t="s">
        <v>2312</v>
      </c>
      <c r="C2685" s="44" t="s">
        <v>1020</v>
      </c>
      <c r="D2685" s="45"/>
      <c r="E2685" s="33" t="str">
        <f>IF(D2685&gt;0,($N$2-Excel_BuiltIn__FilterDatabase__1[[#This Row],[Szül Év.Hó.Nap]])/365.25,"0")</f>
        <v>0</v>
      </c>
      <c r="F2685" s="40"/>
      <c r="G2685" s="34" t="str">
        <f>CONCATENATE(H2685,Excel_BuiltIn__FilterDatabase__1[[#This Row],[Felnőtt]],Excel_BuiltIn__FilterDatabase__1[[#This Row],[Senior]],Excel_BuiltIn__FilterDatabase__1[[#This Row],[Super.s]],L2685)</f>
        <v xml:space="preserve">Super.s </v>
      </c>
      <c r="H2685" s="34" t="str">
        <f>IF(L2685="Nő","",IF(Excel_BuiltIn__FilterDatabase__1[[#This Row],[Kor]]&gt;=1=AND(Excel_BuiltIn__FilterDatabase__1[[#This Row],[Kor]]&lt;18),"Junior ",""))</f>
        <v/>
      </c>
      <c r="I2685" s="34" t="str">
        <f>IF(L2685="Nő","",IF(Excel_BuiltIn__FilterDatabase__1[[#This Row],[Kor]]&gt;=18=AND(Excel_BuiltIn__FilterDatabase__1[[#This Row],[Kor]]&lt;=49),"Felnőtt ",""))</f>
        <v/>
      </c>
      <c r="J2685" s="34" t="str">
        <f>IF(L2685="Nő","",IF(Excel_BuiltIn__FilterDatabase__1[[#This Row],[Kor]]&gt;49=AND(Excel_BuiltIn__FilterDatabase__1[[#This Row],[Kor]]&lt;=59),"Senior ",""))</f>
        <v/>
      </c>
      <c r="K2685" s="34" t="str">
        <f>IF(L2685="Nő","",IF(Excel_BuiltIn__FilterDatabase__1[[#This Row],[Kor]]&gt;=60,"Super.s ",""))</f>
        <v xml:space="preserve">Super.s </v>
      </c>
      <c r="L2685" s="34" t="str">
        <f>IF(Excel_BuiltIn__FilterDatabase__1[[#This Row],[Nem]]="Nő","Lady","")</f>
        <v/>
      </c>
    </row>
    <row r="2686" spans="1:12" s="1" customFormat="1" ht="13.8">
      <c r="A2686" s="28">
        <v>8049</v>
      </c>
      <c r="B2686" s="28" t="s">
        <v>2831</v>
      </c>
      <c r="C2686" s="44" t="s">
        <v>2401</v>
      </c>
      <c r="D2686" s="45"/>
      <c r="E2686" s="33" t="str">
        <f>IF(D2686&gt;0,($N$2-Excel_BuiltIn__FilterDatabase__1[[#This Row],[Szül Év.Hó.Nap]])/365.25,"0")</f>
        <v>0</v>
      </c>
      <c r="F2686" s="40"/>
      <c r="G2686" s="34" t="str">
        <f>CONCATENATE(H2686,Excel_BuiltIn__FilterDatabase__1[[#This Row],[Felnőtt]],Excel_BuiltIn__FilterDatabase__1[[#This Row],[Senior]],Excel_BuiltIn__FilterDatabase__1[[#This Row],[Super.s]],L2686)</f>
        <v xml:space="preserve">Super.s </v>
      </c>
      <c r="H2686" s="34" t="str">
        <f>IF(L2686="Nő","",IF(Excel_BuiltIn__FilterDatabase__1[[#This Row],[Kor]]&gt;=1=AND(Excel_BuiltIn__FilterDatabase__1[[#This Row],[Kor]]&lt;18),"Junior ",""))</f>
        <v/>
      </c>
      <c r="I2686" s="34" t="str">
        <f>IF(L2686="Nő","",IF(Excel_BuiltIn__FilterDatabase__1[[#This Row],[Kor]]&gt;=18=AND(Excel_BuiltIn__FilterDatabase__1[[#This Row],[Kor]]&lt;=49),"Felnőtt ",""))</f>
        <v/>
      </c>
      <c r="J2686" s="34" t="str">
        <f>IF(L2686="Nő","",IF(Excel_BuiltIn__FilterDatabase__1[[#This Row],[Kor]]&gt;49=AND(Excel_BuiltIn__FilterDatabase__1[[#This Row],[Kor]]&lt;=59),"Senior ",""))</f>
        <v/>
      </c>
      <c r="K2686" s="34" t="str">
        <f>IF(L2686="Nő","",IF(Excel_BuiltIn__FilterDatabase__1[[#This Row],[Kor]]&gt;=60,"Super.s ",""))</f>
        <v xml:space="preserve">Super.s </v>
      </c>
      <c r="L2686" s="34" t="str">
        <f>IF(Excel_BuiltIn__FilterDatabase__1[[#This Row],[Nem]]="Nő","Lady","")</f>
        <v/>
      </c>
    </row>
    <row r="2687" spans="1:12" s="1" customFormat="1" ht="13.8">
      <c r="A2687" s="28">
        <v>8055</v>
      </c>
      <c r="B2687" s="28" t="s">
        <v>2314</v>
      </c>
      <c r="C2687" s="44" t="s">
        <v>1006</v>
      </c>
      <c r="D2687" s="45"/>
      <c r="E2687" s="33" t="str">
        <f>IF(D2687&gt;0,($N$2-Excel_BuiltIn__FilterDatabase__1[[#This Row],[Szül Év.Hó.Nap]])/365.25,"0")</f>
        <v>0</v>
      </c>
      <c r="F2687" s="40"/>
      <c r="G2687" s="34" t="str">
        <f>CONCATENATE(H2687,Excel_BuiltIn__FilterDatabase__1[[#This Row],[Felnőtt]],Excel_BuiltIn__FilterDatabase__1[[#This Row],[Senior]],Excel_BuiltIn__FilterDatabase__1[[#This Row],[Super.s]],L2687)</f>
        <v xml:space="preserve">Super.s </v>
      </c>
      <c r="H2687" s="34" t="str">
        <f>IF(L2687="Nő","",IF(Excel_BuiltIn__FilterDatabase__1[[#This Row],[Kor]]&gt;=1=AND(Excel_BuiltIn__FilterDatabase__1[[#This Row],[Kor]]&lt;18),"Junior ",""))</f>
        <v/>
      </c>
      <c r="I2687" s="34" t="str">
        <f>IF(L2687="Nő","",IF(Excel_BuiltIn__FilterDatabase__1[[#This Row],[Kor]]&gt;=18=AND(Excel_BuiltIn__FilterDatabase__1[[#This Row],[Kor]]&lt;=49),"Felnőtt ",""))</f>
        <v/>
      </c>
      <c r="J2687" s="34" t="str">
        <f>IF(L2687="Nő","",IF(Excel_BuiltIn__FilterDatabase__1[[#This Row],[Kor]]&gt;49=AND(Excel_BuiltIn__FilterDatabase__1[[#This Row],[Kor]]&lt;=59),"Senior ",""))</f>
        <v/>
      </c>
      <c r="K2687" s="34" t="str">
        <f>IF(L2687="Nő","",IF(Excel_BuiltIn__FilterDatabase__1[[#This Row],[Kor]]&gt;=60,"Super.s ",""))</f>
        <v xml:space="preserve">Super.s </v>
      </c>
      <c r="L2687" s="34" t="str">
        <f>IF(Excel_BuiltIn__FilterDatabase__1[[#This Row],[Nem]]="Nő","Lady","")</f>
        <v/>
      </c>
    </row>
    <row r="2688" spans="1:12" s="1" customFormat="1" ht="13.8">
      <c r="A2688" s="28">
        <v>8056</v>
      </c>
      <c r="B2688" s="28" t="s">
        <v>2315</v>
      </c>
      <c r="C2688" s="44" t="s">
        <v>1006</v>
      </c>
      <c r="D2688" s="45"/>
      <c r="E2688" s="33" t="str">
        <f>IF(D2688&gt;0,($N$2-Excel_BuiltIn__FilterDatabase__1[[#This Row],[Szül Év.Hó.Nap]])/365.25,"0")</f>
        <v>0</v>
      </c>
      <c r="F2688" s="40"/>
      <c r="G2688" s="34" t="str">
        <f>CONCATENATE(H2688,Excel_BuiltIn__FilterDatabase__1[[#This Row],[Felnőtt]],Excel_BuiltIn__FilterDatabase__1[[#This Row],[Senior]],Excel_BuiltIn__FilterDatabase__1[[#This Row],[Super.s]],L2688)</f>
        <v xml:space="preserve">Super.s </v>
      </c>
      <c r="H2688" s="34" t="str">
        <f>IF(L2688="Nő","",IF(Excel_BuiltIn__FilterDatabase__1[[#This Row],[Kor]]&gt;=1=AND(Excel_BuiltIn__FilterDatabase__1[[#This Row],[Kor]]&lt;18),"Junior ",""))</f>
        <v/>
      </c>
      <c r="I2688" s="34" t="str">
        <f>IF(L2688="Nő","",IF(Excel_BuiltIn__FilterDatabase__1[[#This Row],[Kor]]&gt;=18=AND(Excel_BuiltIn__FilterDatabase__1[[#This Row],[Kor]]&lt;=49),"Felnőtt ",""))</f>
        <v/>
      </c>
      <c r="J2688" s="34" t="str">
        <f>IF(L2688="Nő","",IF(Excel_BuiltIn__FilterDatabase__1[[#This Row],[Kor]]&gt;49=AND(Excel_BuiltIn__FilterDatabase__1[[#This Row],[Kor]]&lt;=59),"Senior ",""))</f>
        <v/>
      </c>
      <c r="K2688" s="34" t="str">
        <f>IF(L2688="Nő","",IF(Excel_BuiltIn__FilterDatabase__1[[#This Row],[Kor]]&gt;=60,"Super.s ",""))</f>
        <v xml:space="preserve">Super.s </v>
      </c>
      <c r="L2688" s="34" t="str">
        <f>IF(Excel_BuiltIn__FilterDatabase__1[[#This Row],[Nem]]="Nő","Lady","")</f>
        <v/>
      </c>
    </row>
    <row r="2689" spans="1:14" s="1" customFormat="1" ht="27.6">
      <c r="A2689" s="28">
        <v>8058</v>
      </c>
      <c r="B2689" s="28" t="s">
        <v>2316</v>
      </c>
      <c r="C2689" s="44" t="s">
        <v>2388</v>
      </c>
      <c r="D2689" s="45"/>
      <c r="E2689" s="33" t="str">
        <f>IF(D2689&gt;0,($N$2-Excel_BuiltIn__FilterDatabase__1[[#This Row],[Szül Év.Hó.Nap]])/365.25,"0")</f>
        <v>0</v>
      </c>
      <c r="F2689" s="40"/>
      <c r="G2689" s="34" t="str">
        <f>CONCATENATE(H2689,Excel_BuiltIn__FilterDatabase__1[[#This Row],[Felnőtt]],Excel_BuiltIn__FilterDatabase__1[[#This Row],[Senior]],Excel_BuiltIn__FilterDatabase__1[[#This Row],[Super.s]],L2689)</f>
        <v xml:space="preserve">Super.s </v>
      </c>
      <c r="H2689" s="34" t="str">
        <f>IF(L2689="Nő","",IF(Excel_BuiltIn__FilterDatabase__1[[#This Row],[Kor]]&gt;=1=AND(Excel_BuiltIn__FilterDatabase__1[[#This Row],[Kor]]&lt;18),"Junior ",""))</f>
        <v/>
      </c>
      <c r="I2689" s="34" t="str">
        <f>IF(L2689="Nő","",IF(Excel_BuiltIn__FilterDatabase__1[[#This Row],[Kor]]&gt;=18=AND(Excel_BuiltIn__FilterDatabase__1[[#This Row],[Kor]]&lt;=49),"Felnőtt ",""))</f>
        <v/>
      </c>
      <c r="J2689" s="34" t="str">
        <f>IF(L2689="Nő","",IF(Excel_BuiltIn__FilterDatabase__1[[#This Row],[Kor]]&gt;49=AND(Excel_BuiltIn__FilterDatabase__1[[#This Row],[Kor]]&lt;=59),"Senior ",""))</f>
        <v/>
      </c>
      <c r="K2689" s="34" t="str">
        <f>IF(L2689="Nő","",IF(Excel_BuiltIn__FilterDatabase__1[[#This Row],[Kor]]&gt;=60,"Super.s ",""))</f>
        <v xml:space="preserve">Super.s </v>
      </c>
      <c r="L2689" s="34" t="str">
        <f>IF(Excel_BuiltIn__FilterDatabase__1[[#This Row],[Nem]]="Nő","Lady","")</f>
        <v/>
      </c>
      <c r="N2689" s="4"/>
    </row>
    <row r="2690" spans="1:14" s="1" customFormat="1" ht="13.8">
      <c r="A2690" s="28">
        <v>8063</v>
      </c>
      <c r="B2690" s="28" t="s">
        <v>2832</v>
      </c>
      <c r="C2690" s="44" t="s">
        <v>2364</v>
      </c>
      <c r="D2690" s="45"/>
      <c r="E2690" s="33" t="str">
        <f>IF(D2690&gt;0,($N$2-Excel_BuiltIn__FilterDatabase__1[[#This Row],[Szül Év.Hó.Nap]])/365.25,"0")</f>
        <v>0</v>
      </c>
      <c r="F2690" s="40"/>
      <c r="G2690" s="34" t="str">
        <f>CONCATENATE(H2690,Excel_BuiltIn__FilterDatabase__1[[#This Row],[Felnőtt]],Excel_BuiltIn__FilterDatabase__1[[#This Row],[Senior]],Excel_BuiltIn__FilterDatabase__1[[#This Row],[Super.s]],L2690)</f>
        <v xml:space="preserve">Super.s </v>
      </c>
      <c r="H2690" s="34" t="str">
        <f>IF(L2690="Nő","",IF(Excel_BuiltIn__FilterDatabase__1[[#This Row],[Kor]]&gt;=1=AND(Excel_BuiltIn__FilterDatabase__1[[#This Row],[Kor]]&lt;18),"Junior ",""))</f>
        <v/>
      </c>
      <c r="I2690" s="34" t="str">
        <f>IF(L2690="Nő","",IF(Excel_BuiltIn__FilterDatabase__1[[#This Row],[Kor]]&gt;=18=AND(Excel_BuiltIn__FilterDatabase__1[[#This Row],[Kor]]&lt;=49),"Felnőtt ",""))</f>
        <v/>
      </c>
      <c r="J2690" s="34" t="str">
        <f>IF(L2690="Nő","",IF(Excel_BuiltIn__FilterDatabase__1[[#This Row],[Kor]]&gt;49=AND(Excel_BuiltIn__FilterDatabase__1[[#This Row],[Kor]]&lt;=59),"Senior ",""))</f>
        <v/>
      </c>
      <c r="K2690" s="34" t="str">
        <f>IF(L2690="Nő","",IF(Excel_BuiltIn__FilterDatabase__1[[#This Row],[Kor]]&gt;=60,"Super.s ",""))</f>
        <v xml:space="preserve">Super.s </v>
      </c>
      <c r="L2690" s="34" t="str">
        <f>IF(Excel_BuiltIn__FilterDatabase__1[[#This Row],[Nem]]="Nő","Lady","")</f>
        <v/>
      </c>
      <c r="N2690" s="4"/>
    </row>
    <row r="2691" spans="1:14" s="1" customFormat="1" ht="27.6">
      <c r="A2691" s="28">
        <v>8065</v>
      </c>
      <c r="B2691" s="28" t="s">
        <v>2833</v>
      </c>
      <c r="C2691" s="44" t="s">
        <v>2364</v>
      </c>
      <c r="D2691" s="45"/>
      <c r="E2691" s="33" t="str">
        <f>IF(D2691&gt;0,($N$2-Excel_BuiltIn__FilterDatabase__1[[#This Row],[Szül Év.Hó.Nap]])/365.25,"0")</f>
        <v>0</v>
      </c>
      <c r="F2691" s="40"/>
      <c r="G2691" s="34" t="str">
        <f>CONCATENATE(H2691,Excel_BuiltIn__FilterDatabase__1[[#This Row],[Felnőtt]],Excel_BuiltIn__FilterDatabase__1[[#This Row],[Senior]],Excel_BuiltIn__FilterDatabase__1[[#This Row],[Super.s]],L2691)</f>
        <v xml:space="preserve">Super.s </v>
      </c>
      <c r="H2691" s="34" t="str">
        <f>IF(L2691="Nő","",IF(Excel_BuiltIn__FilterDatabase__1[[#This Row],[Kor]]&gt;=1=AND(Excel_BuiltIn__FilterDatabase__1[[#This Row],[Kor]]&lt;18),"Junior ",""))</f>
        <v/>
      </c>
      <c r="I2691" s="34" t="str">
        <f>IF(L2691="Nő","",IF(Excel_BuiltIn__FilterDatabase__1[[#This Row],[Kor]]&gt;=18=AND(Excel_BuiltIn__FilterDatabase__1[[#This Row],[Kor]]&lt;=49),"Felnőtt ",""))</f>
        <v/>
      </c>
      <c r="J2691" s="34" t="str">
        <f>IF(L2691="Nő","",IF(Excel_BuiltIn__FilterDatabase__1[[#This Row],[Kor]]&gt;49=AND(Excel_BuiltIn__FilterDatabase__1[[#This Row],[Kor]]&lt;=59),"Senior ",""))</f>
        <v/>
      </c>
      <c r="K2691" s="34" t="str">
        <f>IF(L2691="Nő","",IF(Excel_BuiltIn__FilterDatabase__1[[#This Row],[Kor]]&gt;=60,"Super.s ",""))</f>
        <v xml:space="preserve">Super.s </v>
      </c>
      <c r="L2691" s="34" t="str">
        <f>IF(Excel_BuiltIn__FilterDatabase__1[[#This Row],[Nem]]="Nő","Lady","")</f>
        <v/>
      </c>
      <c r="N2691" s="4"/>
    </row>
    <row r="2692" spans="1:14" s="1" customFormat="1" ht="27.6">
      <c r="A2692" s="28">
        <v>8068</v>
      </c>
      <c r="B2692" s="28" t="s">
        <v>2318</v>
      </c>
      <c r="C2692" s="44" t="s">
        <v>2313</v>
      </c>
      <c r="D2692" s="45"/>
      <c r="E2692" s="33" t="str">
        <f>IF(D2692&gt;0,($N$2-Excel_BuiltIn__FilterDatabase__1[[#This Row],[Szül Év.Hó.Nap]])/365.25,"0")</f>
        <v>0</v>
      </c>
      <c r="F2692" s="40"/>
      <c r="G2692" s="34" t="str">
        <f>CONCATENATE(H2692,Excel_BuiltIn__FilterDatabase__1[[#This Row],[Felnőtt]],Excel_BuiltIn__FilterDatabase__1[[#This Row],[Senior]],Excel_BuiltIn__FilterDatabase__1[[#This Row],[Super.s]],L2692)</f>
        <v xml:space="preserve">Super.s </v>
      </c>
      <c r="H2692" s="34" t="str">
        <f>IF(L2692="Nő","",IF(Excel_BuiltIn__FilterDatabase__1[[#This Row],[Kor]]&gt;=1=AND(Excel_BuiltIn__FilterDatabase__1[[#This Row],[Kor]]&lt;18),"Junior ",""))</f>
        <v/>
      </c>
      <c r="I2692" s="34" t="str">
        <f>IF(L2692="Nő","",IF(Excel_BuiltIn__FilterDatabase__1[[#This Row],[Kor]]&gt;=18=AND(Excel_BuiltIn__FilterDatabase__1[[#This Row],[Kor]]&lt;=49),"Felnőtt ",""))</f>
        <v/>
      </c>
      <c r="J2692" s="34" t="str">
        <f>IF(L2692="Nő","",IF(Excel_BuiltIn__FilterDatabase__1[[#This Row],[Kor]]&gt;49=AND(Excel_BuiltIn__FilterDatabase__1[[#This Row],[Kor]]&lt;=59),"Senior ",""))</f>
        <v/>
      </c>
      <c r="K2692" s="34" t="str">
        <f>IF(L2692="Nő","",IF(Excel_BuiltIn__FilterDatabase__1[[#This Row],[Kor]]&gt;=60,"Super.s ",""))</f>
        <v xml:space="preserve">Super.s </v>
      </c>
      <c r="L2692" s="34" t="str">
        <f>IF(Excel_BuiltIn__FilterDatabase__1[[#This Row],[Nem]]="Nő","Lady","")</f>
        <v/>
      </c>
      <c r="N2692" s="4"/>
    </row>
    <row r="2693" spans="1:14" s="1" customFormat="1" ht="13.8">
      <c r="A2693" s="28">
        <v>8069</v>
      </c>
      <c r="B2693" s="28" t="s">
        <v>2319</v>
      </c>
      <c r="C2693" s="44" t="s">
        <v>2313</v>
      </c>
      <c r="D2693" s="45"/>
      <c r="E2693" s="33" t="str">
        <f>IF(D2693&gt;0,($N$2-Excel_BuiltIn__FilterDatabase__1[[#This Row],[Szül Év.Hó.Nap]])/365.25,"0")</f>
        <v>0</v>
      </c>
      <c r="F2693" s="40"/>
      <c r="G2693" s="34" t="str">
        <f>CONCATENATE(H2693,Excel_BuiltIn__FilterDatabase__1[[#This Row],[Felnőtt]],Excel_BuiltIn__FilterDatabase__1[[#This Row],[Senior]],Excel_BuiltIn__FilterDatabase__1[[#This Row],[Super.s]],L2693)</f>
        <v xml:space="preserve">Super.s </v>
      </c>
      <c r="H2693" s="34" t="str">
        <f>IF(L2693="Nő","",IF(Excel_BuiltIn__FilterDatabase__1[[#This Row],[Kor]]&gt;=1=AND(Excel_BuiltIn__FilterDatabase__1[[#This Row],[Kor]]&lt;18),"Junior ",""))</f>
        <v/>
      </c>
      <c r="I2693" s="34" t="str">
        <f>IF(L2693="Nő","",IF(Excel_BuiltIn__FilterDatabase__1[[#This Row],[Kor]]&gt;=18=AND(Excel_BuiltIn__FilterDatabase__1[[#This Row],[Kor]]&lt;=49),"Felnőtt ",""))</f>
        <v/>
      </c>
      <c r="J2693" s="34" t="str">
        <f>IF(L2693="Nő","",IF(Excel_BuiltIn__FilterDatabase__1[[#This Row],[Kor]]&gt;49=AND(Excel_BuiltIn__FilterDatabase__1[[#This Row],[Kor]]&lt;=59),"Senior ",""))</f>
        <v/>
      </c>
      <c r="K2693" s="34" t="str">
        <f>IF(L2693="Nő","",IF(Excel_BuiltIn__FilterDatabase__1[[#This Row],[Kor]]&gt;=60,"Super.s ",""))</f>
        <v xml:space="preserve">Super.s </v>
      </c>
      <c r="L2693" s="34" t="str">
        <f>IF(Excel_BuiltIn__FilterDatabase__1[[#This Row],[Nem]]="Nő","Lady","")</f>
        <v/>
      </c>
      <c r="N2693" s="4"/>
    </row>
    <row r="2694" spans="1:14" s="1" customFormat="1" ht="27.6">
      <c r="A2694" s="28">
        <v>8070</v>
      </c>
      <c r="B2694" s="28" t="s">
        <v>2320</v>
      </c>
      <c r="C2694" s="44" t="s">
        <v>87</v>
      </c>
      <c r="D2694" s="45"/>
      <c r="E2694" s="33" t="str">
        <f>IF(D2694&gt;0,($N$2-Excel_BuiltIn__FilterDatabase__1[[#This Row],[Szül Év.Hó.Nap]])/365.25,"0")</f>
        <v>0</v>
      </c>
      <c r="F2694" s="40"/>
      <c r="G2694" s="34" t="str">
        <f>CONCATENATE(H2694,Excel_BuiltIn__FilterDatabase__1[[#This Row],[Felnőtt]],Excel_BuiltIn__FilterDatabase__1[[#This Row],[Senior]],Excel_BuiltIn__FilterDatabase__1[[#This Row],[Super.s]],L2694)</f>
        <v xml:space="preserve">Super.s </v>
      </c>
      <c r="H2694" s="34" t="str">
        <f>IF(L2694="Nő","",IF(Excel_BuiltIn__FilterDatabase__1[[#This Row],[Kor]]&gt;=1=AND(Excel_BuiltIn__FilterDatabase__1[[#This Row],[Kor]]&lt;18),"Junior ",""))</f>
        <v/>
      </c>
      <c r="I2694" s="34" t="str">
        <f>IF(L2694="Nő","",IF(Excel_BuiltIn__FilterDatabase__1[[#This Row],[Kor]]&gt;=18=AND(Excel_BuiltIn__FilterDatabase__1[[#This Row],[Kor]]&lt;=49),"Felnőtt ",""))</f>
        <v/>
      </c>
      <c r="J2694" s="34" t="str">
        <f>IF(L2694="Nő","",IF(Excel_BuiltIn__FilterDatabase__1[[#This Row],[Kor]]&gt;49=AND(Excel_BuiltIn__FilterDatabase__1[[#This Row],[Kor]]&lt;=59),"Senior ",""))</f>
        <v/>
      </c>
      <c r="K2694" s="34" t="str">
        <f>IF(L2694="Nő","",IF(Excel_BuiltIn__FilterDatabase__1[[#This Row],[Kor]]&gt;=60,"Super.s ",""))</f>
        <v xml:space="preserve">Super.s </v>
      </c>
      <c r="L2694" s="34" t="str">
        <f>IF(Excel_BuiltIn__FilterDatabase__1[[#This Row],[Nem]]="Nő","Lady","")</f>
        <v/>
      </c>
      <c r="N2694" s="4"/>
    </row>
    <row r="2695" spans="1:14" s="1" customFormat="1" ht="13.8">
      <c r="A2695" s="28">
        <v>8071</v>
      </c>
      <c r="B2695" s="28" t="s">
        <v>2834</v>
      </c>
      <c r="C2695" s="44" t="s">
        <v>87</v>
      </c>
      <c r="D2695" s="45"/>
      <c r="E2695" s="33" t="str">
        <f>IF(D2695&gt;0,($N$2-Excel_BuiltIn__FilterDatabase__1[[#This Row],[Szül Év.Hó.Nap]])/365.25,"0")</f>
        <v>0</v>
      </c>
      <c r="F2695" s="40"/>
      <c r="G2695" s="34" t="str">
        <f>CONCATENATE(H2695,Excel_BuiltIn__FilterDatabase__1[[#This Row],[Felnőtt]],Excel_BuiltIn__FilterDatabase__1[[#This Row],[Senior]],Excel_BuiltIn__FilterDatabase__1[[#This Row],[Super.s]],L2695)</f>
        <v xml:space="preserve">Super.s </v>
      </c>
      <c r="H2695" s="34" t="str">
        <f>IF(L2695="Nő","",IF(Excel_BuiltIn__FilterDatabase__1[[#This Row],[Kor]]&gt;=1=AND(Excel_BuiltIn__FilterDatabase__1[[#This Row],[Kor]]&lt;18),"Junior ",""))</f>
        <v/>
      </c>
      <c r="I2695" s="34" t="str">
        <f>IF(L2695="Nő","",IF(Excel_BuiltIn__FilterDatabase__1[[#This Row],[Kor]]&gt;=18=AND(Excel_BuiltIn__FilterDatabase__1[[#This Row],[Kor]]&lt;=49),"Felnőtt ",""))</f>
        <v/>
      </c>
      <c r="J2695" s="34" t="str">
        <f>IF(L2695="Nő","",IF(Excel_BuiltIn__FilterDatabase__1[[#This Row],[Kor]]&gt;49=AND(Excel_BuiltIn__FilterDatabase__1[[#This Row],[Kor]]&lt;=59),"Senior ",""))</f>
        <v/>
      </c>
      <c r="K2695" s="34" t="str">
        <f>IF(L2695="Nő","",IF(Excel_BuiltIn__FilterDatabase__1[[#This Row],[Kor]]&gt;=60,"Super.s ",""))</f>
        <v xml:space="preserve">Super.s </v>
      </c>
      <c r="L2695" s="34" t="str">
        <f>IF(Excel_BuiltIn__FilterDatabase__1[[#This Row],[Nem]]="Nő","Lady","")</f>
        <v/>
      </c>
      <c r="N2695" s="4"/>
    </row>
    <row r="2696" spans="1:14" s="1" customFormat="1" ht="13.8">
      <c r="A2696" s="28">
        <v>8077</v>
      </c>
      <c r="B2696" s="28" t="s">
        <v>2321</v>
      </c>
      <c r="C2696" s="44" t="s">
        <v>2313</v>
      </c>
      <c r="D2696" s="45"/>
      <c r="E2696" s="33" t="str">
        <f>IF(D2696&gt;0,($N$2-Excel_BuiltIn__FilterDatabase__1[[#This Row],[Szül Év.Hó.Nap]])/365.25,"0")</f>
        <v>0</v>
      </c>
      <c r="F2696" s="40"/>
      <c r="G2696" s="34" t="str">
        <f>CONCATENATE(H2696,Excel_BuiltIn__FilterDatabase__1[[#This Row],[Felnőtt]],Excel_BuiltIn__FilterDatabase__1[[#This Row],[Senior]],Excel_BuiltIn__FilterDatabase__1[[#This Row],[Super.s]],L2696)</f>
        <v xml:space="preserve">Super.s </v>
      </c>
      <c r="H2696" s="34" t="str">
        <f>IF(L2696="Nő","",IF(Excel_BuiltIn__FilterDatabase__1[[#This Row],[Kor]]&gt;=1=AND(Excel_BuiltIn__FilterDatabase__1[[#This Row],[Kor]]&lt;18),"Junior ",""))</f>
        <v/>
      </c>
      <c r="I2696" s="34" t="str">
        <f>IF(L2696="Nő","",IF(Excel_BuiltIn__FilterDatabase__1[[#This Row],[Kor]]&gt;=18=AND(Excel_BuiltIn__FilterDatabase__1[[#This Row],[Kor]]&lt;=49),"Felnőtt ",""))</f>
        <v/>
      </c>
      <c r="J2696" s="34" t="str">
        <f>IF(L2696="Nő","",IF(Excel_BuiltIn__FilterDatabase__1[[#This Row],[Kor]]&gt;49=AND(Excel_BuiltIn__FilterDatabase__1[[#This Row],[Kor]]&lt;=59),"Senior ",""))</f>
        <v/>
      </c>
      <c r="K2696" s="34" t="str">
        <f>IF(L2696="Nő","",IF(Excel_BuiltIn__FilterDatabase__1[[#This Row],[Kor]]&gt;=60,"Super.s ",""))</f>
        <v xml:space="preserve">Super.s </v>
      </c>
      <c r="L2696" s="34" t="str">
        <f>IF(Excel_BuiltIn__FilterDatabase__1[[#This Row],[Nem]]="Nő","Lady","")</f>
        <v/>
      </c>
      <c r="N2696" s="4"/>
    </row>
    <row r="2697" spans="1:14" s="1" customFormat="1" ht="21">
      <c r="A2697" s="28">
        <v>8079</v>
      </c>
      <c r="B2697" s="28" t="s">
        <v>2835</v>
      </c>
      <c r="C2697" s="44" t="s">
        <v>1751</v>
      </c>
      <c r="D2697" s="45"/>
      <c r="E2697" s="33" t="str">
        <f>IF(D2697&gt;0,($N$2-Excel_BuiltIn__FilterDatabase__1[[#This Row],[Szül Év.Hó.Nap]])/365.25,"0")</f>
        <v>0</v>
      </c>
      <c r="F2697" s="40"/>
      <c r="G2697" s="34" t="str">
        <f>CONCATENATE(H2697,Excel_BuiltIn__FilterDatabase__1[[#This Row],[Felnőtt]],Excel_BuiltIn__FilterDatabase__1[[#This Row],[Senior]],Excel_BuiltIn__FilterDatabase__1[[#This Row],[Super.s]],L2697)</f>
        <v xml:space="preserve">Super.s </v>
      </c>
      <c r="H2697" s="34" t="str">
        <f>IF(L2697="Nő","",IF(Excel_BuiltIn__FilterDatabase__1[[#This Row],[Kor]]&gt;=1=AND(Excel_BuiltIn__FilterDatabase__1[[#This Row],[Kor]]&lt;18),"Junior ",""))</f>
        <v/>
      </c>
      <c r="I2697" s="34" t="str">
        <f>IF(L2697="Nő","",IF(Excel_BuiltIn__FilterDatabase__1[[#This Row],[Kor]]&gt;=18=AND(Excel_BuiltIn__FilterDatabase__1[[#This Row],[Kor]]&lt;=49),"Felnőtt ",""))</f>
        <v/>
      </c>
      <c r="J2697" s="34" t="str">
        <f>IF(L2697="Nő","",IF(Excel_BuiltIn__FilterDatabase__1[[#This Row],[Kor]]&gt;49=AND(Excel_BuiltIn__FilterDatabase__1[[#This Row],[Kor]]&lt;=59),"Senior ",""))</f>
        <v/>
      </c>
      <c r="K2697" s="34" t="str">
        <f>IF(L2697="Nő","",IF(Excel_BuiltIn__FilterDatabase__1[[#This Row],[Kor]]&gt;=60,"Super.s ",""))</f>
        <v xml:space="preserve">Super.s </v>
      </c>
      <c r="L2697" s="34" t="str">
        <f>IF(Excel_BuiltIn__FilterDatabase__1[[#This Row],[Nem]]="Nő","Lady","")</f>
        <v/>
      </c>
      <c r="N2697" s="4"/>
    </row>
    <row r="2698" spans="1:14" s="2" customFormat="1" ht="13.8">
      <c r="A2698" s="28">
        <v>8080</v>
      </c>
      <c r="B2698" s="29" t="s">
        <v>2836</v>
      </c>
      <c r="C2698" s="46" t="s">
        <v>942</v>
      </c>
      <c r="D2698" s="47"/>
      <c r="E2698" s="33" t="str">
        <f>IF(D2698&gt;0,($N$2-Excel_BuiltIn__FilterDatabase__1[[#This Row],[Szül Év.Hó.Nap]])/365.25,"0")</f>
        <v>0</v>
      </c>
      <c r="F2698" s="40"/>
      <c r="G2698" s="36" t="str">
        <f>CONCATENATE(H2698,Excel_BuiltIn__FilterDatabase__1[[#This Row],[Felnőtt]],Excel_BuiltIn__FilterDatabase__1[[#This Row],[Senior]],Excel_BuiltIn__FilterDatabase__1[[#This Row],[Super.s]],L2698)</f>
        <v xml:space="preserve">Super.s </v>
      </c>
      <c r="H2698" s="34" t="str">
        <f>IF(L2698="Nő","",IF(Excel_BuiltIn__FilterDatabase__1[[#This Row],[Kor]]&gt;=1=AND(Excel_BuiltIn__FilterDatabase__1[[#This Row],[Kor]]&lt;18),"Junior ",""))</f>
        <v/>
      </c>
      <c r="I2698" s="34" t="str">
        <f>IF(L2698="Nő","",IF(Excel_BuiltIn__FilterDatabase__1[[#This Row],[Kor]]&gt;=18=AND(Excel_BuiltIn__FilterDatabase__1[[#This Row],[Kor]]&lt;=49),"Felnőtt ",""))</f>
        <v/>
      </c>
      <c r="J2698" s="34" t="str">
        <f>IF(L2698="Nő","",IF(Excel_BuiltIn__FilterDatabase__1[[#This Row],[Kor]]&gt;49=AND(Excel_BuiltIn__FilterDatabase__1[[#This Row],[Kor]]&lt;=59),"Senior ",""))</f>
        <v/>
      </c>
      <c r="K2698" s="34" t="str">
        <f>IF(L2698="Nő","",IF(Excel_BuiltIn__FilterDatabase__1[[#This Row],[Kor]]&gt;=60,"Super.s ",""))</f>
        <v xml:space="preserve">Super.s </v>
      </c>
      <c r="L2698" s="34" t="str">
        <f>IF(Excel_BuiltIn__FilterDatabase__1[[#This Row],[Nem]]="Nő","Lady","")</f>
        <v/>
      </c>
      <c r="N2698" s="5"/>
    </row>
    <row r="2699" spans="1:14" s="1" customFormat="1" ht="13.8">
      <c r="A2699" s="28">
        <v>8083</v>
      </c>
      <c r="B2699" s="28" t="s">
        <v>2837</v>
      </c>
      <c r="C2699" s="44" t="s">
        <v>943</v>
      </c>
      <c r="D2699" s="45"/>
      <c r="E2699" s="33" t="str">
        <f>IF(D2699&gt;0,($N$2-Excel_BuiltIn__FilterDatabase__1[[#This Row],[Szül Év.Hó.Nap]])/365.25,"0")</f>
        <v>0</v>
      </c>
      <c r="F2699" s="40"/>
      <c r="G2699" s="34" t="str">
        <f>CONCATENATE(H2699,Excel_BuiltIn__FilterDatabase__1[[#This Row],[Felnőtt]],Excel_BuiltIn__FilterDatabase__1[[#This Row],[Senior]],Excel_BuiltIn__FilterDatabase__1[[#This Row],[Super.s]],L2699)</f>
        <v xml:space="preserve">Super.s </v>
      </c>
      <c r="H2699" s="34" t="str">
        <f>IF(L2699="Nő","",IF(Excel_BuiltIn__FilterDatabase__1[[#This Row],[Kor]]&gt;=1=AND(Excel_BuiltIn__FilterDatabase__1[[#This Row],[Kor]]&lt;18),"Junior ",""))</f>
        <v/>
      </c>
      <c r="I2699" s="34" t="str">
        <f>IF(L2699="Nő","",IF(Excel_BuiltIn__FilterDatabase__1[[#This Row],[Kor]]&gt;=18=AND(Excel_BuiltIn__FilterDatabase__1[[#This Row],[Kor]]&lt;=49),"Felnőtt ",""))</f>
        <v/>
      </c>
      <c r="J2699" s="34" t="str">
        <f>IF(L2699="Nő","",IF(Excel_BuiltIn__FilterDatabase__1[[#This Row],[Kor]]&gt;49=AND(Excel_BuiltIn__FilterDatabase__1[[#This Row],[Kor]]&lt;=59),"Senior ",""))</f>
        <v/>
      </c>
      <c r="K2699" s="34" t="str">
        <f>IF(L2699="Nő","",IF(Excel_BuiltIn__FilterDatabase__1[[#This Row],[Kor]]&gt;=60,"Super.s ",""))</f>
        <v xml:space="preserve">Super.s </v>
      </c>
      <c r="L2699" s="34" t="str">
        <f>IF(Excel_BuiltIn__FilterDatabase__1[[#This Row],[Nem]]="Nő","Lady","")</f>
        <v/>
      </c>
      <c r="N2699" s="4"/>
    </row>
    <row r="2700" spans="1:14" s="1" customFormat="1" ht="13.8">
      <c r="A2700" s="28">
        <v>8084</v>
      </c>
      <c r="B2700" s="28" t="s">
        <v>2838</v>
      </c>
      <c r="C2700" s="44" t="s">
        <v>2423</v>
      </c>
      <c r="D2700" s="45"/>
      <c r="E2700" s="33" t="str">
        <f>IF(D2700&gt;0,($N$2-Excel_BuiltIn__FilterDatabase__1[[#This Row],[Szül Év.Hó.Nap]])/365.25,"0")</f>
        <v>0</v>
      </c>
      <c r="F2700" s="40"/>
      <c r="G2700" s="34" t="str">
        <f>CONCATENATE(H2700,Excel_BuiltIn__FilterDatabase__1[[#This Row],[Felnőtt]],Excel_BuiltIn__FilterDatabase__1[[#This Row],[Senior]],Excel_BuiltIn__FilterDatabase__1[[#This Row],[Super.s]],L2700)</f>
        <v xml:space="preserve">Super.s </v>
      </c>
      <c r="H2700" s="34" t="str">
        <f>IF(L2700="Nő","",IF(Excel_BuiltIn__FilterDatabase__1[[#This Row],[Kor]]&gt;=1=AND(Excel_BuiltIn__FilterDatabase__1[[#This Row],[Kor]]&lt;18),"Junior ",""))</f>
        <v/>
      </c>
      <c r="I2700" s="34" t="str">
        <f>IF(L2700="Nő","",IF(Excel_BuiltIn__FilterDatabase__1[[#This Row],[Kor]]&gt;=18=AND(Excel_BuiltIn__FilterDatabase__1[[#This Row],[Kor]]&lt;=49),"Felnőtt ",""))</f>
        <v/>
      </c>
      <c r="J2700" s="34" t="str">
        <f>IF(L2700="Nő","",IF(Excel_BuiltIn__FilterDatabase__1[[#This Row],[Kor]]&gt;49=AND(Excel_BuiltIn__FilterDatabase__1[[#This Row],[Kor]]&lt;=59),"Senior ",""))</f>
        <v/>
      </c>
      <c r="K2700" s="34" t="str">
        <f>IF(L2700="Nő","",IF(Excel_BuiltIn__FilterDatabase__1[[#This Row],[Kor]]&gt;=60,"Super.s ",""))</f>
        <v xml:space="preserve">Super.s </v>
      </c>
      <c r="L2700" s="34" t="str">
        <f>IF(Excel_BuiltIn__FilterDatabase__1[[#This Row],[Nem]]="Nő","Lady","")</f>
        <v/>
      </c>
      <c r="N2700" s="4"/>
    </row>
    <row r="2701" spans="1:14" s="1" customFormat="1" ht="13.8">
      <c r="A2701" s="28">
        <v>8086</v>
      </c>
      <c r="B2701" s="28" t="s">
        <v>2839</v>
      </c>
      <c r="C2701" s="44" t="s">
        <v>2401</v>
      </c>
      <c r="D2701" s="45"/>
      <c r="E2701" s="33" t="str">
        <f>IF(D2701&gt;0,($N$2-Excel_BuiltIn__FilterDatabase__1[[#This Row],[Szül Év.Hó.Nap]])/365.25,"0")</f>
        <v>0</v>
      </c>
      <c r="F2701" s="40"/>
      <c r="G2701" s="34" t="str">
        <f>CONCATENATE(H2701,Excel_BuiltIn__FilterDatabase__1[[#This Row],[Felnőtt]],Excel_BuiltIn__FilterDatabase__1[[#This Row],[Senior]],Excel_BuiltIn__FilterDatabase__1[[#This Row],[Super.s]],L2701)</f>
        <v xml:space="preserve">Super.s </v>
      </c>
      <c r="H2701" s="34" t="str">
        <f>IF(L2701="Nő","",IF(Excel_BuiltIn__FilterDatabase__1[[#This Row],[Kor]]&gt;=1=AND(Excel_BuiltIn__FilterDatabase__1[[#This Row],[Kor]]&lt;18),"Junior ",""))</f>
        <v/>
      </c>
      <c r="I2701" s="34" t="str">
        <f>IF(L2701="Nő","",IF(Excel_BuiltIn__FilterDatabase__1[[#This Row],[Kor]]&gt;=18=AND(Excel_BuiltIn__FilterDatabase__1[[#This Row],[Kor]]&lt;=49),"Felnőtt ",""))</f>
        <v/>
      </c>
      <c r="J2701" s="34" t="str">
        <f>IF(L2701="Nő","",IF(Excel_BuiltIn__FilterDatabase__1[[#This Row],[Kor]]&gt;49=AND(Excel_BuiltIn__FilterDatabase__1[[#This Row],[Kor]]&lt;=59),"Senior ",""))</f>
        <v/>
      </c>
      <c r="K2701" s="34" t="str">
        <f>IF(L2701="Nő","",IF(Excel_BuiltIn__FilterDatabase__1[[#This Row],[Kor]]&gt;=60,"Super.s ",""))</f>
        <v xml:space="preserve">Super.s </v>
      </c>
      <c r="L2701" s="34" t="str">
        <f>IF(Excel_BuiltIn__FilterDatabase__1[[#This Row],[Nem]]="Nő","Lady","")</f>
        <v/>
      </c>
      <c r="N2701" s="4"/>
    </row>
    <row r="2702" spans="1:14" s="1" customFormat="1" ht="13.8">
      <c r="A2702" s="28">
        <v>8088</v>
      </c>
      <c r="B2702" s="28" t="s">
        <v>2840</v>
      </c>
      <c r="C2702" s="44" t="s">
        <v>936</v>
      </c>
      <c r="D2702" s="45"/>
      <c r="E2702" s="33" t="str">
        <f>IF(D2702&gt;0,($N$2-Excel_BuiltIn__FilterDatabase__1[[#This Row],[Szül Év.Hó.Nap]])/365.25,"0")</f>
        <v>0</v>
      </c>
      <c r="F2702" s="40"/>
      <c r="G2702" s="34" t="str">
        <f>CONCATENATE(H2702,Excel_BuiltIn__FilterDatabase__1[[#This Row],[Felnőtt]],Excel_BuiltIn__FilterDatabase__1[[#This Row],[Senior]],Excel_BuiltIn__FilterDatabase__1[[#This Row],[Super.s]],L2702)</f>
        <v xml:space="preserve">Super.s </v>
      </c>
      <c r="H2702" s="34" t="str">
        <f>IF(L2702="Nő","",IF(Excel_BuiltIn__FilterDatabase__1[[#This Row],[Kor]]&gt;=1=AND(Excel_BuiltIn__FilterDatabase__1[[#This Row],[Kor]]&lt;18),"Junior ",""))</f>
        <v/>
      </c>
      <c r="I2702" s="34" t="str">
        <f>IF(L2702="Nő","",IF(Excel_BuiltIn__FilterDatabase__1[[#This Row],[Kor]]&gt;=18=AND(Excel_BuiltIn__FilterDatabase__1[[#This Row],[Kor]]&lt;=49),"Felnőtt ",""))</f>
        <v/>
      </c>
      <c r="J2702" s="34" t="str">
        <f>IF(L2702="Nő","",IF(Excel_BuiltIn__FilterDatabase__1[[#This Row],[Kor]]&gt;49=AND(Excel_BuiltIn__FilterDatabase__1[[#This Row],[Kor]]&lt;=59),"Senior ",""))</f>
        <v/>
      </c>
      <c r="K2702" s="34" t="str">
        <f>IF(L2702="Nő","",IF(Excel_BuiltIn__FilterDatabase__1[[#This Row],[Kor]]&gt;=60,"Super.s ",""))</f>
        <v xml:space="preserve">Super.s </v>
      </c>
      <c r="L2702" s="34" t="str">
        <f>IF(Excel_BuiltIn__FilterDatabase__1[[#This Row],[Nem]]="Nő","Lady","")</f>
        <v/>
      </c>
      <c r="N2702" s="4"/>
    </row>
    <row r="2703" spans="1:14" s="1" customFormat="1" ht="13.8">
      <c r="A2703" s="28">
        <v>8089</v>
      </c>
      <c r="B2703" s="28" t="s">
        <v>2841</v>
      </c>
      <c r="C2703" s="44" t="s">
        <v>969</v>
      </c>
      <c r="D2703" s="45"/>
      <c r="E2703" s="33" t="str">
        <f>IF(D2703&gt;0,($N$2-Excel_BuiltIn__FilterDatabase__1[[#This Row],[Szül Év.Hó.Nap]])/365.25,"0")</f>
        <v>0</v>
      </c>
      <c r="F2703" s="40"/>
      <c r="G2703" s="34" t="str">
        <f>CONCATENATE(H2703,Excel_BuiltIn__FilterDatabase__1[[#This Row],[Felnőtt]],Excel_BuiltIn__FilterDatabase__1[[#This Row],[Senior]],Excel_BuiltIn__FilterDatabase__1[[#This Row],[Super.s]],L2703)</f>
        <v xml:space="preserve">Super.s </v>
      </c>
      <c r="H2703" s="34" t="str">
        <f>IF(L2703="Nő","",IF(Excel_BuiltIn__FilterDatabase__1[[#This Row],[Kor]]&gt;=1=AND(Excel_BuiltIn__FilterDatabase__1[[#This Row],[Kor]]&lt;18),"Junior ",""))</f>
        <v/>
      </c>
      <c r="I2703" s="34" t="str">
        <f>IF(L2703="Nő","",IF(Excel_BuiltIn__FilterDatabase__1[[#This Row],[Kor]]&gt;=18=AND(Excel_BuiltIn__FilterDatabase__1[[#This Row],[Kor]]&lt;=49),"Felnőtt ",""))</f>
        <v/>
      </c>
      <c r="J2703" s="34" t="str">
        <f>IF(L2703="Nő","",IF(Excel_BuiltIn__FilterDatabase__1[[#This Row],[Kor]]&gt;49=AND(Excel_BuiltIn__FilterDatabase__1[[#This Row],[Kor]]&lt;=59),"Senior ",""))</f>
        <v/>
      </c>
      <c r="K2703" s="34" t="str">
        <f>IF(L2703="Nő","",IF(Excel_BuiltIn__FilterDatabase__1[[#This Row],[Kor]]&gt;=60,"Super.s ",""))</f>
        <v xml:space="preserve">Super.s </v>
      </c>
      <c r="L2703" s="34" t="str">
        <f>IF(Excel_BuiltIn__FilterDatabase__1[[#This Row],[Nem]]="Nő","Lady","")</f>
        <v/>
      </c>
      <c r="N2703" s="4"/>
    </row>
    <row r="2704" spans="1:14" s="1" customFormat="1" ht="13.8">
      <c r="A2704" s="28">
        <v>8090</v>
      </c>
      <c r="B2704" s="28" t="s">
        <v>2842</v>
      </c>
      <c r="C2704" s="44" t="s">
        <v>2364</v>
      </c>
      <c r="D2704" s="45"/>
      <c r="E2704" s="33" t="str">
        <f>IF(D2704&gt;0,($N$2-Excel_BuiltIn__FilterDatabase__1[[#This Row],[Szül Év.Hó.Nap]])/365.25,"0")</f>
        <v>0</v>
      </c>
      <c r="F2704" s="40"/>
      <c r="G2704" s="34" t="str">
        <f>CONCATENATE(H2704,Excel_BuiltIn__FilterDatabase__1[[#This Row],[Felnőtt]],Excel_BuiltIn__FilterDatabase__1[[#This Row],[Senior]],Excel_BuiltIn__FilterDatabase__1[[#This Row],[Super.s]],L2704)</f>
        <v xml:space="preserve">Super.s </v>
      </c>
      <c r="H2704" s="34" t="str">
        <f>IF(L2704="Nő","",IF(Excel_BuiltIn__FilterDatabase__1[[#This Row],[Kor]]&gt;=1=AND(Excel_BuiltIn__FilterDatabase__1[[#This Row],[Kor]]&lt;18),"Junior ",""))</f>
        <v/>
      </c>
      <c r="I2704" s="34" t="str">
        <f>IF(L2704="Nő","",IF(Excel_BuiltIn__FilterDatabase__1[[#This Row],[Kor]]&gt;=18=AND(Excel_BuiltIn__FilterDatabase__1[[#This Row],[Kor]]&lt;=49),"Felnőtt ",""))</f>
        <v/>
      </c>
      <c r="J2704" s="34" t="str">
        <f>IF(L2704="Nő","",IF(Excel_BuiltIn__FilterDatabase__1[[#This Row],[Kor]]&gt;49=AND(Excel_BuiltIn__FilterDatabase__1[[#This Row],[Kor]]&lt;=59),"Senior ",""))</f>
        <v/>
      </c>
      <c r="K2704" s="34" t="str">
        <f>IF(L2704="Nő","",IF(Excel_BuiltIn__FilterDatabase__1[[#This Row],[Kor]]&gt;=60,"Super.s ",""))</f>
        <v xml:space="preserve">Super.s </v>
      </c>
      <c r="L2704" s="34" t="str">
        <f>IF(Excel_BuiltIn__FilterDatabase__1[[#This Row],[Nem]]="Nő","Lady","")</f>
        <v/>
      </c>
      <c r="N2704" s="4"/>
    </row>
    <row r="2705" spans="1:12" s="1" customFormat="1" ht="13.8">
      <c r="A2705" s="28">
        <v>8092</v>
      </c>
      <c r="B2705" s="28" t="s">
        <v>2843</v>
      </c>
      <c r="C2705" s="44" t="s">
        <v>1146</v>
      </c>
      <c r="D2705" s="45"/>
      <c r="E2705" s="33" t="str">
        <f>IF(D2705&gt;0,($N$2-Excel_BuiltIn__FilterDatabase__1[[#This Row],[Szül Év.Hó.Nap]])/365.25,"0")</f>
        <v>0</v>
      </c>
      <c r="F2705" s="40"/>
      <c r="G2705" s="34" t="str">
        <f>CONCATENATE(H2705,Excel_BuiltIn__FilterDatabase__1[[#This Row],[Felnőtt]],Excel_BuiltIn__FilterDatabase__1[[#This Row],[Senior]],Excel_BuiltIn__FilterDatabase__1[[#This Row],[Super.s]],L2705)</f>
        <v xml:space="preserve">Super.s </v>
      </c>
      <c r="H2705" s="34" t="str">
        <f>IF(L2705="Nő","",IF(Excel_BuiltIn__FilterDatabase__1[[#This Row],[Kor]]&gt;=1=AND(Excel_BuiltIn__FilterDatabase__1[[#This Row],[Kor]]&lt;18),"Junior ",""))</f>
        <v/>
      </c>
      <c r="I2705" s="34" t="str">
        <f>IF(L2705="Nő","",IF(Excel_BuiltIn__FilterDatabase__1[[#This Row],[Kor]]&gt;=18=AND(Excel_BuiltIn__FilterDatabase__1[[#This Row],[Kor]]&lt;=49),"Felnőtt ",""))</f>
        <v/>
      </c>
      <c r="J2705" s="34" t="str">
        <f>IF(L2705="Nő","",IF(Excel_BuiltIn__FilterDatabase__1[[#This Row],[Kor]]&gt;49=AND(Excel_BuiltIn__FilterDatabase__1[[#This Row],[Kor]]&lt;=59),"Senior ",""))</f>
        <v/>
      </c>
      <c r="K2705" s="34" t="str">
        <f>IF(L2705="Nő","",IF(Excel_BuiltIn__FilterDatabase__1[[#This Row],[Kor]]&gt;=60,"Super.s ",""))</f>
        <v xml:space="preserve">Super.s </v>
      </c>
      <c r="L2705" s="34" t="str">
        <f>IF(Excel_BuiltIn__FilterDatabase__1[[#This Row],[Nem]]="Nő","Lady","")</f>
        <v/>
      </c>
    </row>
    <row r="2706" spans="1:12" s="1" customFormat="1" ht="27.6">
      <c r="A2706" s="28">
        <v>8094</v>
      </c>
      <c r="B2706" s="28" t="s">
        <v>2844</v>
      </c>
      <c r="C2706" s="44" t="s">
        <v>1146</v>
      </c>
      <c r="D2706" s="45"/>
      <c r="E2706" s="33" t="str">
        <f>IF(D2706&gt;0,($N$2-Excel_BuiltIn__FilterDatabase__1[[#This Row],[Szül Év.Hó.Nap]])/365.25,"0")</f>
        <v>0</v>
      </c>
      <c r="F2706" s="40"/>
      <c r="G2706" s="34" t="str">
        <f>CONCATENATE(H2706,Excel_BuiltIn__FilterDatabase__1[[#This Row],[Felnőtt]],Excel_BuiltIn__FilterDatabase__1[[#This Row],[Senior]],Excel_BuiltIn__FilterDatabase__1[[#This Row],[Super.s]],L2706)</f>
        <v xml:space="preserve">Super.s </v>
      </c>
      <c r="H2706" s="34" t="str">
        <f>IF(L2706="Nő","",IF(Excel_BuiltIn__FilterDatabase__1[[#This Row],[Kor]]&gt;=1=AND(Excel_BuiltIn__FilterDatabase__1[[#This Row],[Kor]]&lt;18),"Junior ",""))</f>
        <v/>
      </c>
      <c r="I2706" s="34" t="str">
        <f>IF(L2706="Nő","",IF(Excel_BuiltIn__FilterDatabase__1[[#This Row],[Kor]]&gt;=18=AND(Excel_BuiltIn__FilterDatabase__1[[#This Row],[Kor]]&lt;=49),"Felnőtt ",""))</f>
        <v/>
      </c>
      <c r="J2706" s="34" t="str">
        <f>IF(L2706="Nő","",IF(Excel_BuiltIn__FilterDatabase__1[[#This Row],[Kor]]&gt;49=AND(Excel_BuiltIn__FilterDatabase__1[[#This Row],[Kor]]&lt;=59),"Senior ",""))</f>
        <v/>
      </c>
      <c r="K2706" s="34" t="str">
        <f>IF(L2706="Nő","",IF(Excel_BuiltIn__FilterDatabase__1[[#This Row],[Kor]]&gt;=60,"Super.s ",""))</f>
        <v xml:space="preserve">Super.s </v>
      </c>
      <c r="L2706" s="34" t="str">
        <f>IF(Excel_BuiltIn__FilterDatabase__1[[#This Row],[Nem]]="Nő","Lady","")</f>
        <v/>
      </c>
    </row>
    <row r="2707" spans="1:12" s="1" customFormat="1" ht="13.8">
      <c r="A2707" s="28">
        <v>8095</v>
      </c>
      <c r="B2707" s="28" t="s">
        <v>743</v>
      </c>
      <c r="C2707" s="44" t="s">
        <v>84</v>
      </c>
      <c r="D2707" s="45"/>
      <c r="E2707" s="33" t="str">
        <f>IF(D2707&gt;0,($N$2-Excel_BuiltIn__FilterDatabase__1[[#This Row],[Szül Év.Hó.Nap]])/365.25,"0")</f>
        <v>0</v>
      </c>
      <c r="F2707" s="40"/>
      <c r="G2707" s="34" t="str">
        <f>CONCATENATE(H2707,Excel_BuiltIn__FilterDatabase__1[[#This Row],[Felnőtt]],Excel_BuiltIn__FilterDatabase__1[[#This Row],[Senior]],Excel_BuiltIn__FilterDatabase__1[[#This Row],[Super.s]],L2707)</f>
        <v xml:space="preserve">Super.s </v>
      </c>
      <c r="H2707" s="34" t="str">
        <f>IF(L2707="Nő","",IF(Excel_BuiltIn__FilterDatabase__1[[#This Row],[Kor]]&gt;=1=AND(Excel_BuiltIn__FilterDatabase__1[[#This Row],[Kor]]&lt;18),"Junior ",""))</f>
        <v/>
      </c>
      <c r="I2707" s="34" t="str">
        <f>IF(L2707="Nő","",IF(Excel_BuiltIn__FilterDatabase__1[[#This Row],[Kor]]&gt;=18=AND(Excel_BuiltIn__FilterDatabase__1[[#This Row],[Kor]]&lt;=49),"Felnőtt ",""))</f>
        <v/>
      </c>
      <c r="J2707" s="34" t="str">
        <f>IF(L2707="Nő","",IF(Excel_BuiltIn__FilterDatabase__1[[#This Row],[Kor]]&gt;49=AND(Excel_BuiltIn__FilterDatabase__1[[#This Row],[Kor]]&lt;=59),"Senior ",""))</f>
        <v/>
      </c>
      <c r="K2707" s="34" t="str">
        <f>IF(L2707="Nő","",IF(Excel_BuiltIn__FilterDatabase__1[[#This Row],[Kor]]&gt;=60,"Super.s ",""))</f>
        <v xml:space="preserve">Super.s </v>
      </c>
      <c r="L2707" s="34" t="str">
        <f>IF(Excel_BuiltIn__FilterDatabase__1[[#This Row],[Nem]]="Nő","Lady","")</f>
        <v/>
      </c>
    </row>
    <row r="2708" spans="1:12" s="1" customFormat="1" ht="21">
      <c r="A2708" s="28">
        <v>8102</v>
      </c>
      <c r="B2708" s="28" t="s">
        <v>2845</v>
      </c>
      <c r="C2708" s="44" t="s">
        <v>1751</v>
      </c>
      <c r="D2708" s="45"/>
      <c r="E2708" s="33" t="str">
        <f>IF(D2708&gt;0,($N$2-Excel_BuiltIn__FilterDatabase__1[[#This Row],[Szül Év.Hó.Nap]])/365.25,"0")</f>
        <v>0</v>
      </c>
      <c r="F2708" s="40"/>
      <c r="G2708" s="34" t="str">
        <f>CONCATENATE(H2708,Excel_BuiltIn__FilterDatabase__1[[#This Row],[Felnőtt]],Excel_BuiltIn__FilterDatabase__1[[#This Row],[Senior]],Excel_BuiltIn__FilterDatabase__1[[#This Row],[Super.s]],L2708)</f>
        <v xml:space="preserve">Super.s </v>
      </c>
      <c r="H2708" s="34" t="str">
        <f>IF(L2708="Nő","",IF(Excel_BuiltIn__FilterDatabase__1[[#This Row],[Kor]]&gt;=1=AND(Excel_BuiltIn__FilterDatabase__1[[#This Row],[Kor]]&lt;18),"Junior ",""))</f>
        <v/>
      </c>
      <c r="I2708" s="34" t="str">
        <f>IF(L2708="Nő","",IF(Excel_BuiltIn__FilterDatabase__1[[#This Row],[Kor]]&gt;=18=AND(Excel_BuiltIn__FilterDatabase__1[[#This Row],[Kor]]&lt;=49),"Felnőtt ",""))</f>
        <v/>
      </c>
      <c r="J2708" s="34" t="str">
        <f>IF(L2708="Nő","",IF(Excel_BuiltIn__FilterDatabase__1[[#This Row],[Kor]]&gt;49=AND(Excel_BuiltIn__FilterDatabase__1[[#This Row],[Kor]]&lt;=59),"Senior ",""))</f>
        <v/>
      </c>
      <c r="K2708" s="34" t="str">
        <f>IF(L2708="Nő","",IF(Excel_BuiltIn__FilterDatabase__1[[#This Row],[Kor]]&gt;=60,"Super.s ",""))</f>
        <v xml:space="preserve">Super.s </v>
      </c>
      <c r="L2708" s="34" t="str">
        <f>IF(Excel_BuiltIn__FilterDatabase__1[[#This Row],[Nem]]="Nő","Lady","")</f>
        <v/>
      </c>
    </row>
    <row r="2709" spans="1:12" s="1" customFormat="1" ht="21">
      <c r="A2709" s="28">
        <v>8103</v>
      </c>
      <c r="B2709" s="28" t="s">
        <v>2846</v>
      </c>
      <c r="C2709" s="44" t="s">
        <v>1751</v>
      </c>
      <c r="D2709" s="45"/>
      <c r="E2709" s="33" t="str">
        <f>IF(D2709&gt;0,($N$2-Excel_BuiltIn__FilterDatabase__1[[#This Row],[Szül Év.Hó.Nap]])/365.25,"0")</f>
        <v>0</v>
      </c>
      <c r="F2709" s="40"/>
      <c r="G2709" s="34" t="str">
        <f>CONCATENATE(H2709,Excel_BuiltIn__FilterDatabase__1[[#This Row],[Felnőtt]],Excel_BuiltIn__FilterDatabase__1[[#This Row],[Senior]],Excel_BuiltIn__FilterDatabase__1[[#This Row],[Super.s]],L2709)</f>
        <v xml:space="preserve">Super.s </v>
      </c>
      <c r="H2709" s="34" t="str">
        <f>IF(L2709="Nő","",IF(Excel_BuiltIn__FilterDatabase__1[[#This Row],[Kor]]&gt;=1=AND(Excel_BuiltIn__FilterDatabase__1[[#This Row],[Kor]]&lt;18),"Junior ",""))</f>
        <v/>
      </c>
      <c r="I2709" s="34" t="str">
        <f>IF(L2709="Nő","",IF(Excel_BuiltIn__FilterDatabase__1[[#This Row],[Kor]]&gt;=18=AND(Excel_BuiltIn__FilterDatabase__1[[#This Row],[Kor]]&lt;=49),"Felnőtt ",""))</f>
        <v/>
      </c>
      <c r="J2709" s="34" t="str">
        <f>IF(L2709="Nő","",IF(Excel_BuiltIn__FilterDatabase__1[[#This Row],[Kor]]&gt;49=AND(Excel_BuiltIn__FilterDatabase__1[[#This Row],[Kor]]&lt;=59),"Senior ",""))</f>
        <v/>
      </c>
      <c r="K2709" s="34" t="str">
        <f>IF(L2709="Nő","",IF(Excel_BuiltIn__FilterDatabase__1[[#This Row],[Kor]]&gt;=60,"Super.s ",""))</f>
        <v xml:space="preserve">Super.s </v>
      </c>
      <c r="L2709" s="34" t="str">
        <f>IF(Excel_BuiltIn__FilterDatabase__1[[#This Row],[Nem]]="Nő","Lady","")</f>
        <v/>
      </c>
    </row>
    <row r="2710" spans="1:12" s="1" customFormat="1" ht="13.8">
      <c r="A2710" s="28">
        <v>8106</v>
      </c>
      <c r="B2710" s="28" t="s">
        <v>2847</v>
      </c>
      <c r="C2710" s="44" t="s">
        <v>986</v>
      </c>
      <c r="D2710" s="45"/>
      <c r="E2710" s="33" t="str">
        <f>IF(D2710&gt;0,($N$2-Excel_BuiltIn__FilterDatabase__1[[#This Row],[Szül Év.Hó.Nap]])/365.25,"0")</f>
        <v>0</v>
      </c>
      <c r="F2710" s="40"/>
      <c r="G2710" s="34" t="str">
        <f>CONCATENATE(H2710,Excel_BuiltIn__FilterDatabase__1[[#This Row],[Felnőtt]],Excel_BuiltIn__FilterDatabase__1[[#This Row],[Senior]],Excel_BuiltIn__FilterDatabase__1[[#This Row],[Super.s]],L2710)</f>
        <v xml:space="preserve">Super.s </v>
      </c>
      <c r="H2710" s="34" t="str">
        <f>IF(L2710="Nő","",IF(Excel_BuiltIn__FilterDatabase__1[[#This Row],[Kor]]&gt;=1=AND(Excel_BuiltIn__FilterDatabase__1[[#This Row],[Kor]]&lt;18),"Junior ",""))</f>
        <v/>
      </c>
      <c r="I2710" s="34" t="str">
        <f>IF(L2710="Nő","",IF(Excel_BuiltIn__FilterDatabase__1[[#This Row],[Kor]]&gt;=18=AND(Excel_BuiltIn__FilterDatabase__1[[#This Row],[Kor]]&lt;=49),"Felnőtt ",""))</f>
        <v/>
      </c>
      <c r="J2710" s="34" t="str">
        <f>IF(L2710="Nő","",IF(Excel_BuiltIn__FilterDatabase__1[[#This Row],[Kor]]&gt;49=AND(Excel_BuiltIn__FilterDatabase__1[[#This Row],[Kor]]&lt;=59),"Senior ",""))</f>
        <v/>
      </c>
      <c r="K2710" s="34" t="str">
        <f>IF(L2710="Nő","",IF(Excel_BuiltIn__FilterDatabase__1[[#This Row],[Kor]]&gt;=60,"Super.s ",""))</f>
        <v xml:space="preserve">Super.s </v>
      </c>
      <c r="L2710" s="34" t="str">
        <f>IF(Excel_BuiltIn__FilterDatabase__1[[#This Row],[Nem]]="Nő","Lady","")</f>
        <v/>
      </c>
    </row>
    <row r="2711" spans="1:12" s="1" customFormat="1" ht="13.8">
      <c r="A2711" s="28">
        <v>8108</v>
      </c>
      <c r="B2711" s="28" t="s">
        <v>2848</v>
      </c>
      <c r="C2711" s="44" t="s">
        <v>589</v>
      </c>
      <c r="D2711" s="45"/>
      <c r="E2711" s="33" t="str">
        <f>IF(D2711&gt;0,($N$2-Excel_BuiltIn__FilterDatabase__1[[#This Row],[Szül Év.Hó.Nap]])/365.25,"0")</f>
        <v>0</v>
      </c>
      <c r="F2711" s="40"/>
      <c r="G2711" s="34" t="str">
        <f>CONCATENATE(H2711,Excel_BuiltIn__FilterDatabase__1[[#This Row],[Felnőtt]],Excel_BuiltIn__FilterDatabase__1[[#This Row],[Senior]],Excel_BuiltIn__FilterDatabase__1[[#This Row],[Super.s]],L2711)</f>
        <v xml:space="preserve">Super.s </v>
      </c>
      <c r="H2711" s="34" t="str">
        <f>IF(L2711="Nő","",IF(Excel_BuiltIn__FilterDatabase__1[[#This Row],[Kor]]&gt;=1=AND(Excel_BuiltIn__FilterDatabase__1[[#This Row],[Kor]]&lt;18),"Junior ",""))</f>
        <v/>
      </c>
      <c r="I2711" s="34" t="str">
        <f>IF(L2711="Nő","",IF(Excel_BuiltIn__FilterDatabase__1[[#This Row],[Kor]]&gt;=18=AND(Excel_BuiltIn__FilterDatabase__1[[#This Row],[Kor]]&lt;=49),"Felnőtt ",""))</f>
        <v/>
      </c>
      <c r="J2711" s="34" t="str">
        <f>IF(L2711="Nő","",IF(Excel_BuiltIn__FilterDatabase__1[[#This Row],[Kor]]&gt;49=AND(Excel_BuiltIn__FilterDatabase__1[[#This Row],[Kor]]&lt;=59),"Senior ",""))</f>
        <v/>
      </c>
      <c r="K2711" s="34" t="str">
        <f>IF(L2711="Nő","",IF(Excel_BuiltIn__FilterDatabase__1[[#This Row],[Kor]]&gt;=60,"Super.s ",""))</f>
        <v xml:space="preserve">Super.s </v>
      </c>
      <c r="L2711" s="34" t="str">
        <f>IF(Excel_BuiltIn__FilterDatabase__1[[#This Row],[Nem]]="Nő","Lady","")</f>
        <v/>
      </c>
    </row>
    <row r="2712" spans="1:12" s="1" customFormat="1" ht="13.8">
      <c r="A2712" s="28">
        <v>8110</v>
      </c>
      <c r="B2712" s="28" t="s">
        <v>2849</v>
      </c>
      <c r="C2712" s="44" t="s">
        <v>640</v>
      </c>
      <c r="D2712" s="45"/>
      <c r="E2712" s="33" t="str">
        <f>IF(D2712&gt;0,($N$2-Excel_BuiltIn__FilterDatabase__1[[#This Row],[Szül Év.Hó.Nap]])/365.25,"0")</f>
        <v>0</v>
      </c>
      <c r="F2712" s="40"/>
      <c r="G2712" s="34" t="str">
        <f>CONCATENATE(H2712,Excel_BuiltIn__FilterDatabase__1[[#This Row],[Felnőtt]],Excel_BuiltIn__FilterDatabase__1[[#This Row],[Senior]],Excel_BuiltIn__FilterDatabase__1[[#This Row],[Super.s]],L2712)</f>
        <v xml:space="preserve">Super.s </v>
      </c>
      <c r="H2712" s="34" t="str">
        <f>IF(L2712="Nő","",IF(Excel_BuiltIn__FilterDatabase__1[[#This Row],[Kor]]&gt;=1=AND(Excel_BuiltIn__FilterDatabase__1[[#This Row],[Kor]]&lt;18),"Junior ",""))</f>
        <v/>
      </c>
      <c r="I2712" s="34" t="str">
        <f>IF(L2712="Nő","",IF(Excel_BuiltIn__FilterDatabase__1[[#This Row],[Kor]]&gt;=18=AND(Excel_BuiltIn__FilterDatabase__1[[#This Row],[Kor]]&lt;=49),"Felnőtt ",""))</f>
        <v/>
      </c>
      <c r="J2712" s="34" t="str">
        <f>IF(L2712="Nő","",IF(Excel_BuiltIn__FilterDatabase__1[[#This Row],[Kor]]&gt;49=AND(Excel_BuiltIn__FilterDatabase__1[[#This Row],[Kor]]&lt;=59),"Senior ",""))</f>
        <v/>
      </c>
      <c r="K2712" s="34" t="str">
        <f>IF(L2712="Nő","",IF(Excel_BuiltIn__FilterDatabase__1[[#This Row],[Kor]]&gt;=60,"Super.s ",""))</f>
        <v xml:space="preserve">Super.s </v>
      </c>
      <c r="L2712" s="34" t="str">
        <f>IF(Excel_BuiltIn__FilterDatabase__1[[#This Row],[Nem]]="Nő","Lady","")</f>
        <v/>
      </c>
    </row>
    <row r="2713" spans="1:12" s="1" customFormat="1" ht="13.8">
      <c r="A2713" s="28">
        <v>8112</v>
      </c>
      <c r="B2713" s="28" t="s">
        <v>2850</v>
      </c>
      <c r="C2713" s="44" t="s">
        <v>2364</v>
      </c>
      <c r="D2713" s="45"/>
      <c r="E2713" s="33" t="str">
        <f>IF(D2713&gt;0,($N$2-Excel_BuiltIn__FilterDatabase__1[[#This Row],[Szül Év.Hó.Nap]])/365.25,"0")</f>
        <v>0</v>
      </c>
      <c r="F2713" s="40"/>
      <c r="G2713" s="34" t="str">
        <f>CONCATENATE(H2713,Excel_BuiltIn__FilterDatabase__1[[#This Row],[Felnőtt]],Excel_BuiltIn__FilterDatabase__1[[#This Row],[Senior]],Excel_BuiltIn__FilterDatabase__1[[#This Row],[Super.s]],L2713)</f>
        <v xml:space="preserve">Super.s </v>
      </c>
      <c r="H2713" s="34" t="str">
        <f>IF(L2713="Nő","",IF(Excel_BuiltIn__FilterDatabase__1[[#This Row],[Kor]]&gt;=1=AND(Excel_BuiltIn__FilterDatabase__1[[#This Row],[Kor]]&lt;18),"Junior ",""))</f>
        <v/>
      </c>
      <c r="I2713" s="34" t="str">
        <f>IF(L2713="Nő","",IF(Excel_BuiltIn__FilterDatabase__1[[#This Row],[Kor]]&gt;=18=AND(Excel_BuiltIn__FilterDatabase__1[[#This Row],[Kor]]&lt;=49),"Felnőtt ",""))</f>
        <v/>
      </c>
      <c r="J2713" s="34" t="str">
        <f>IF(L2713="Nő","",IF(Excel_BuiltIn__FilterDatabase__1[[#This Row],[Kor]]&gt;49=AND(Excel_BuiltIn__FilterDatabase__1[[#This Row],[Kor]]&lt;=59),"Senior ",""))</f>
        <v/>
      </c>
      <c r="K2713" s="34" t="str">
        <f>IF(L2713="Nő","",IF(Excel_BuiltIn__FilterDatabase__1[[#This Row],[Kor]]&gt;=60,"Super.s ",""))</f>
        <v xml:space="preserve">Super.s </v>
      </c>
      <c r="L2713" s="34" t="str">
        <f>IF(Excel_BuiltIn__FilterDatabase__1[[#This Row],[Nem]]="Nő","Lady","")</f>
        <v/>
      </c>
    </row>
    <row r="2714" spans="1:12" s="1" customFormat="1" ht="13.8">
      <c r="A2714" s="28">
        <v>8118</v>
      </c>
      <c r="B2714" s="28" t="s">
        <v>2851</v>
      </c>
      <c r="C2714" s="44" t="s">
        <v>969</v>
      </c>
      <c r="D2714" s="45"/>
      <c r="E2714" s="33" t="str">
        <f>IF(D2714&gt;0,($N$2-Excel_BuiltIn__FilterDatabase__1[[#This Row],[Szül Év.Hó.Nap]])/365.25,"0")</f>
        <v>0</v>
      </c>
      <c r="F2714" s="40"/>
      <c r="G2714" s="34" t="str">
        <f>CONCATENATE(H2714,Excel_BuiltIn__FilterDatabase__1[[#This Row],[Felnőtt]],Excel_BuiltIn__FilterDatabase__1[[#This Row],[Senior]],Excel_BuiltIn__FilterDatabase__1[[#This Row],[Super.s]],L2714)</f>
        <v xml:space="preserve">Super.s </v>
      </c>
      <c r="H2714" s="34" t="str">
        <f>IF(L2714="Nő","",IF(Excel_BuiltIn__FilterDatabase__1[[#This Row],[Kor]]&gt;=1=AND(Excel_BuiltIn__FilterDatabase__1[[#This Row],[Kor]]&lt;18),"Junior ",""))</f>
        <v/>
      </c>
      <c r="I2714" s="34" t="str">
        <f>IF(L2714="Nő","",IF(Excel_BuiltIn__FilterDatabase__1[[#This Row],[Kor]]&gt;=18=AND(Excel_BuiltIn__FilterDatabase__1[[#This Row],[Kor]]&lt;=49),"Felnőtt ",""))</f>
        <v/>
      </c>
      <c r="J2714" s="34" t="str">
        <f>IF(L2714="Nő","",IF(Excel_BuiltIn__FilterDatabase__1[[#This Row],[Kor]]&gt;49=AND(Excel_BuiltIn__FilterDatabase__1[[#This Row],[Kor]]&lt;=59),"Senior ",""))</f>
        <v/>
      </c>
      <c r="K2714" s="34" t="str">
        <f>IF(L2714="Nő","",IF(Excel_BuiltIn__FilterDatabase__1[[#This Row],[Kor]]&gt;=60,"Super.s ",""))</f>
        <v xml:space="preserve">Super.s </v>
      </c>
      <c r="L2714" s="34" t="str">
        <f>IF(Excel_BuiltIn__FilterDatabase__1[[#This Row],[Nem]]="Nő","Lady","")</f>
        <v/>
      </c>
    </row>
    <row r="2715" spans="1:12" s="1" customFormat="1" ht="27.6">
      <c r="A2715" s="28">
        <v>8119</v>
      </c>
      <c r="B2715" s="28" t="s">
        <v>2852</v>
      </c>
      <c r="C2715" s="44" t="s">
        <v>977</v>
      </c>
      <c r="D2715" s="45"/>
      <c r="E2715" s="33" t="str">
        <f>IF(D2715&gt;0,($N$2-Excel_BuiltIn__FilterDatabase__1[[#This Row],[Szül Év.Hó.Nap]])/365.25,"0")</f>
        <v>0</v>
      </c>
      <c r="F2715" s="40"/>
      <c r="G2715" s="34" t="str">
        <f>CONCATENATE(H2715,Excel_BuiltIn__FilterDatabase__1[[#This Row],[Felnőtt]],Excel_BuiltIn__FilterDatabase__1[[#This Row],[Senior]],Excel_BuiltIn__FilterDatabase__1[[#This Row],[Super.s]],L2715)</f>
        <v xml:space="preserve">Super.s </v>
      </c>
      <c r="H2715" s="34" t="str">
        <f>IF(L2715="Nő","",IF(Excel_BuiltIn__FilterDatabase__1[[#This Row],[Kor]]&gt;=1=AND(Excel_BuiltIn__FilterDatabase__1[[#This Row],[Kor]]&lt;18),"Junior ",""))</f>
        <v/>
      </c>
      <c r="I2715" s="34" t="str">
        <f>IF(L2715="Nő","",IF(Excel_BuiltIn__FilterDatabase__1[[#This Row],[Kor]]&gt;=18=AND(Excel_BuiltIn__FilterDatabase__1[[#This Row],[Kor]]&lt;=49),"Felnőtt ",""))</f>
        <v/>
      </c>
      <c r="J2715" s="34" t="str">
        <f>IF(L2715="Nő","",IF(Excel_BuiltIn__FilterDatabase__1[[#This Row],[Kor]]&gt;49=AND(Excel_BuiltIn__FilterDatabase__1[[#This Row],[Kor]]&lt;=59),"Senior ",""))</f>
        <v/>
      </c>
      <c r="K2715" s="34" t="str">
        <f>IF(L2715="Nő","",IF(Excel_BuiltIn__FilterDatabase__1[[#This Row],[Kor]]&gt;=60,"Super.s ",""))</f>
        <v xml:space="preserve">Super.s </v>
      </c>
      <c r="L2715" s="34" t="str">
        <f>IF(Excel_BuiltIn__FilterDatabase__1[[#This Row],[Nem]]="Nő","Lady","")</f>
        <v/>
      </c>
    </row>
    <row r="2716" spans="1:12" s="1" customFormat="1" ht="13.8">
      <c r="A2716" s="28">
        <v>8123</v>
      </c>
      <c r="B2716" s="28" t="s">
        <v>2853</v>
      </c>
      <c r="C2716" s="44" t="s">
        <v>1146</v>
      </c>
      <c r="D2716" s="45"/>
      <c r="E2716" s="33" t="str">
        <f>IF(D2716&gt;0,($N$2-Excel_BuiltIn__FilterDatabase__1[[#This Row],[Szül Év.Hó.Nap]])/365.25,"0")</f>
        <v>0</v>
      </c>
      <c r="F2716" s="40"/>
      <c r="G2716" s="34" t="str">
        <f>CONCATENATE(H2716,Excel_BuiltIn__FilterDatabase__1[[#This Row],[Felnőtt]],Excel_BuiltIn__FilterDatabase__1[[#This Row],[Senior]],Excel_BuiltIn__FilterDatabase__1[[#This Row],[Super.s]],L2716)</f>
        <v xml:space="preserve">Super.s </v>
      </c>
      <c r="H2716" s="34" t="str">
        <f>IF(L2716="Nő","",IF(Excel_BuiltIn__FilterDatabase__1[[#This Row],[Kor]]&gt;=1=AND(Excel_BuiltIn__FilterDatabase__1[[#This Row],[Kor]]&lt;18),"Junior ",""))</f>
        <v/>
      </c>
      <c r="I2716" s="34" t="str">
        <f>IF(L2716="Nő","",IF(Excel_BuiltIn__FilterDatabase__1[[#This Row],[Kor]]&gt;=18=AND(Excel_BuiltIn__FilterDatabase__1[[#This Row],[Kor]]&lt;=49),"Felnőtt ",""))</f>
        <v/>
      </c>
      <c r="J2716" s="34" t="str">
        <f>IF(L2716="Nő","",IF(Excel_BuiltIn__FilterDatabase__1[[#This Row],[Kor]]&gt;49=AND(Excel_BuiltIn__FilterDatabase__1[[#This Row],[Kor]]&lt;=59),"Senior ",""))</f>
        <v/>
      </c>
      <c r="K2716" s="34" t="str">
        <f>IF(L2716="Nő","",IF(Excel_BuiltIn__FilterDatabase__1[[#This Row],[Kor]]&gt;=60,"Super.s ",""))</f>
        <v xml:space="preserve">Super.s </v>
      </c>
      <c r="L2716" s="34" t="str">
        <f>IF(Excel_BuiltIn__FilterDatabase__1[[#This Row],[Nem]]="Nő","Lady","")</f>
        <v/>
      </c>
    </row>
    <row r="2717" spans="1:12" s="1" customFormat="1" ht="13.8">
      <c r="A2717" s="28">
        <v>8124</v>
      </c>
      <c r="B2717" s="28" t="s">
        <v>2854</v>
      </c>
      <c r="C2717" s="44" t="s">
        <v>1146</v>
      </c>
      <c r="D2717" s="45"/>
      <c r="E2717" s="33" t="str">
        <f>IF(D2717&gt;0,($N$2-Excel_BuiltIn__FilterDatabase__1[[#This Row],[Szül Év.Hó.Nap]])/365.25,"0")</f>
        <v>0</v>
      </c>
      <c r="F2717" s="40"/>
      <c r="G2717" s="34" t="str">
        <f>CONCATENATE(H2717,Excel_BuiltIn__FilterDatabase__1[[#This Row],[Felnőtt]],Excel_BuiltIn__FilterDatabase__1[[#This Row],[Senior]],Excel_BuiltIn__FilterDatabase__1[[#This Row],[Super.s]],L2717)</f>
        <v xml:space="preserve">Super.s </v>
      </c>
      <c r="H2717" s="34" t="str">
        <f>IF(L2717="Nő","",IF(Excel_BuiltIn__FilterDatabase__1[[#This Row],[Kor]]&gt;=1=AND(Excel_BuiltIn__FilterDatabase__1[[#This Row],[Kor]]&lt;18),"Junior ",""))</f>
        <v/>
      </c>
      <c r="I2717" s="34" t="str">
        <f>IF(L2717="Nő","",IF(Excel_BuiltIn__FilterDatabase__1[[#This Row],[Kor]]&gt;=18=AND(Excel_BuiltIn__FilterDatabase__1[[#This Row],[Kor]]&lt;=49),"Felnőtt ",""))</f>
        <v/>
      </c>
      <c r="J2717" s="34" t="str">
        <f>IF(L2717="Nő","",IF(Excel_BuiltIn__FilterDatabase__1[[#This Row],[Kor]]&gt;49=AND(Excel_BuiltIn__FilterDatabase__1[[#This Row],[Kor]]&lt;=59),"Senior ",""))</f>
        <v/>
      </c>
      <c r="K2717" s="34" t="str">
        <f>IF(L2717="Nő","",IF(Excel_BuiltIn__FilterDatabase__1[[#This Row],[Kor]]&gt;=60,"Super.s ",""))</f>
        <v xml:space="preserve">Super.s </v>
      </c>
      <c r="L2717" s="34" t="str">
        <f>IF(Excel_BuiltIn__FilterDatabase__1[[#This Row],[Nem]]="Nő","Lady","")</f>
        <v/>
      </c>
    </row>
    <row r="2718" spans="1:12" s="1" customFormat="1" ht="13.8">
      <c r="A2718" s="28">
        <v>8125</v>
      </c>
      <c r="B2718" s="28" t="s">
        <v>2855</v>
      </c>
      <c r="C2718" s="44" t="s">
        <v>1146</v>
      </c>
      <c r="D2718" s="45"/>
      <c r="E2718" s="33" t="str">
        <f>IF(D2718&gt;0,($N$2-Excel_BuiltIn__FilterDatabase__1[[#This Row],[Szül Év.Hó.Nap]])/365.25,"0")</f>
        <v>0</v>
      </c>
      <c r="F2718" s="40"/>
      <c r="G2718" s="34" t="str">
        <f>CONCATENATE(H2718,Excel_BuiltIn__FilterDatabase__1[[#This Row],[Felnőtt]],Excel_BuiltIn__FilterDatabase__1[[#This Row],[Senior]],Excel_BuiltIn__FilterDatabase__1[[#This Row],[Super.s]],L2718)</f>
        <v xml:space="preserve">Super.s </v>
      </c>
      <c r="H2718" s="34" t="str">
        <f>IF(L2718="Nő","",IF(Excel_BuiltIn__FilterDatabase__1[[#This Row],[Kor]]&gt;=1=AND(Excel_BuiltIn__FilterDatabase__1[[#This Row],[Kor]]&lt;18),"Junior ",""))</f>
        <v/>
      </c>
      <c r="I2718" s="34" t="str">
        <f>IF(L2718="Nő","",IF(Excel_BuiltIn__FilterDatabase__1[[#This Row],[Kor]]&gt;=18=AND(Excel_BuiltIn__FilterDatabase__1[[#This Row],[Kor]]&lt;=49),"Felnőtt ",""))</f>
        <v/>
      </c>
      <c r="J2718" s="34" t="str">
        <f>IF(L2718="Nő","",IF(Excel_BuiltIn__FilterDatabase__1[[#This Row],[Kor]]&gt;49=AND(Excel_BuiltIn__FilterDatabase__1[[#This Row],[Kor]]&lt;=59),"Senior ",""))</f>
        <v/>
      </c>
      <c r="K2718" s="34" t="str">
        <f>IF(L2718="Nő","",IF(Excel_BuiltIn__FilterDatabase__1[[#This Row],[Kor]]&gt;=60,"Super.s ",""))</f>
        <v xml:space="preserve">Super.s </v>
      </c>
      <c r="L2718" s="34" t="str">
        <f>IF(Excel_BuiltIn__FilterDatabase__1[[#This Row],[Nem]]="Nő","Lady","")</f>
        <v/>
      </c>
    </row>
    <row r="2719" spans="1:12" s="1" customFormat="1" ht="13.8">
      <c r="A2719" s="28">
        <v>8126</v>
      </c>
      <c r="B2719" s="28" t="s">
        <v>2856</v>
      </c>
      <c r="C2719" s="44" t="s">
        <v>1522</v>
      </c>
      <c r="D2719" s="45"/>
      <c r="E2719" s="33" t="str">
        <f>IF(D2719&gt;0,($N$2-Excel_BuiltIn__FilterDatabase__1[[#This Row],[Szül Év.Hó.Nap]])/365.25,"0")</f>
        <v>0</v>
      </c>
      <c r="F2719" s="40"/>
      <c r="G2719" s="34" t="str">
        <f>CONCATENATE(H2719,Excel_BuiltIn__FilterDatabase__1[[#This Row],[Felnőtt]],Excel_BuiltIn__FilterDatabase__1[[#This Row],[Senior]],Excel_BuiltIn__FilterDatabase__1[[#This Row],[Super.s]],L2719)</f>
        <v xml:space="preserve">Super.s </v>
      </c>
      <c r="H2719" s="34" t="str">
        <f>IF(L2719="Nő","",IF(Excel_BuiltIn__FilterDatabase__1[[#This Row],[Kor]]&gt;=1=AND(Excel_BuiltIn__FilterDatabase__1[[#This Row],[Kor]]&lt;18),"Junior ",""))</f>
        <v/>
      </c>
      <c r="I2719" s="34" t="str">
        <f>IF(L2719="Nő","",IF(Excel_BuiltIn__FilterDatabase__1[[#This Row],[Kor]]&gt;=18=AND(Excel_BuiltIn__FilterDatabase__1[[#This Row],[Kor]]&lt;=49),"Felnőtt ",""))</f>
        <v/>
      </c>
      <c r="J2719" s="34" t="str">
        <f>IF(L2719="Nő","",IF(Excel_BuiltIn__FilterDatabase__1[[#This Row],[Kor]]&gt;49=AND(Excel_BuiltIn__FilterDatabase__1[[#This Row],[Kor]]&lt;=59),"Senior ",""))</f>
        <v/>
      </c>
      <c r="K2719" s="34" t="str">
        <f>IF(L2719="Nő","",IF(Excel_BuiltIn__FilterDatabase__1[[#This Row],[Kor]]&gt;=60,"Super.s ",""))</f>
        <v xml:space="preserve">Super.s </v>
      </c>
      <c r="L2719" s="34" t="str">
        <f>IF(Excel_BuiltIn__FilterDatabase__1[[#This Row],[Nem]]="Nő","Lady","")</f>
        <v/>
      </c>
    </row>
    <row r="2720" spans="1:12" s="1" customFormat="1" ht="13.8">
      <c r="A2720" s="28">
        <v>8129</v>
      </c>
      <c r="B2720" s="28" t="s">
        <v>2857</v>
      </c>
      <c r="C2720" s="44" t="s">
        <v>1515</v>
      </c>
      <c r="D2720" s="45"/>
      <c r="E2720" s="33" t="str">
        <f>IF(D2720&gt;0,($N$2-Excel_BuiltIn__FilterDatabase__1[[#This Row],[Szül Év.Hó.Nap]])/365.25,"0")</f>
        <v>0</v>
      </c>
      <c r="F2720" s="40"/>
      <c r="G2720" s="34" t="str">
        <f>CONCATENATE(H2720,Excel_BuiltIn__FilterDatabase__1[[#This Row],[Felnőtt]],Excel_BuiltIn__FilterDatabase__1[[#This Row],[Senior]],Excel_BuiltIn__FilterDatabase__1[[#This Row],[Super.s]],L2720)</f>
        <v xml:space="preserve">Super.s </v>
      </c>
      <c r="H2720" s="34" t="str">
        <f>IF(L2720="Nő","",IF(Excel_BuiltIn__FilterDatabase__1[[#This Row],[Kor]]&gt;=1=AND(Excel_BuiltIn__FilterDatabase__1[[#This Row],[Kor]]&lt;18),"Junior ",""))</f>
        <v/>
      </c>
      <c r="I2720" s="34" t="str">
        <f>IF(L2720="Nő","",IF(Excel_BuiltIn__FilterDatabase__1[[#This Row],[Kor]]&gt;=18=AND(Excel_BuiltIn__FilterDatabase__1[[#This Row],[Kor]]&lt;=49),"Felnőtt ",""))</f>
        <v/>
      </c>
      <c r="J2720" s="34" t="str">
        <f>IF(L2720="Nő","",IF(Excel_BuiltIn__FilterDatabase__1[[#This Row],[Kor]]&gt;49=AND(Excel_BuiltIn__FilterDatabase__1[[#This Row],[Kor]]&lt;=59),"Senior ",""))</f>
        <v/>
      </c>
      <c r="K2720" s="34" t="str">
        <f>IF(L2720="Nő","",IF(Excel_BuiltIn__FilterDatabase__1[[#This Row],[Kor]]&gt;=60,"Super.s ",""))</f>
        <v xml:space="preserve">Super.s </v>
      </c>
      <c r="L2720" s="34" t="str">
        <f>IF(Excel_BuiltIn__FilterDatabase__1[[#This Row],[Nem]]="Nő","Lady","")</f>
        <v/>
      </c>
    </row>
    <row r="2721" spans="1:12" s="1" customFormat="1" ht="21">
      <c r="A2721" s="28">
        <v>8133</v>
      </c>
      <c r="B2721" s="28" t="s">
        <v>2858</v>
      </c>
      <c r="C2721" s="44" t="s">
        <v>1615</v>
      </c>
      <c r="D2721" s="45"/>
      <c r="E2721" s="33" t="str">
        <f>IF(D2721&gt;0,($N$2-Excel_BuiltIn__FilterDatabase__1[[#This Row],[Szül Év.Hó.Nap]])/365.25,"0")</f>
        <v>0</v>
      </c>
      <c r="F2721" s="40"/>
      <c r="G2721" s="34" t="str">
        <f>CONCATENATE(H2721,Excel_BuiltIn__FilterDatabase__1[[#This Row],[Felnőtt]],Excel_BuiltIn__FilterDatabase__1[[#This Row],[Senior]],Excel_BuiltIn__FilterDatabase__1[[#This Row],[Super.s]],L2721)</f>
        <v xml:space="preserve">Super.s </v>
      </c>
      <c r="H2721" s="34" t="str">
        <f>IF(L2721="Nő","",IF(Excel_BuiltIn__FilterDatabase__1[[#This Row],[Kor]]&gt;=1=AND(Excel_BuiltIn__FilterDatabase__1[[#This Row],[Kor]]&lt;18),"Junior ",""))</f>
        <v/>
      </c>
      <c r="I2721" s="34" t="str">
        <f>IF(L2721="Nő","",IF(Excel_BuiltIn__FilterDatabase__1[[#This Row],[Kor]]&gt;=18=AND(Excel_BuiltIn__FilterDatabase__1[[#This Row],[Kor]]&lt;=49),"Felnőtt ",""))</f>
        <v/>
      </c>
      <c r="J2721" s="34" t="str">
        <f>IF(L2721="Nő","",IF(Excel_BuiltIn__FilterDatabase__1[[#This Row],[Kor]]&gt;49=AND(Excel_BuiltIn__FilterDatabase__1[[#This Row],[Kor]]&lt;=59),"Senior ",""))</f>
        <v/>
      </c>
      <c r="K2721" s="34" t="str">
        <f>IF(L2721="Nő","",IF(Excel_BuiltIn__FilterDatabase__1[[#This Row],[Kor]]&gt;=60,"Super.s ",""))</f>
        <v xml:space="preserve">Super.s </v>
      </c>
      <c r="L2721" s="34" t="str">
        <f>IF(Excel_BuiltIn__FilterDatabase__1[[#This Row],[Nem]]="Nő","Lady","")</f>
        <v/>
      </c>
    </row>
    <row r="2722" spans="1:12" s="1" customFormat="1" ht="13.8">
      <c r="A2722" s="28">
        <v>8136</v>
      </c>
      <c r="B2722" s="28" t="s">
        <v>2859</v>
      </c>
      <c r="C2722" s="44" t="s">
        <v>1515</v>
      </c>
      <c r="D2722" s="45"/>
      <c r="E2722" s="33" t="str">
        <f>IF(D2722&gt;0,($N$2-Excel_BuiltIn__FilterDatabase__1[[#This Row],[Szül Év.Hó.Nap]])/365.25,"0")</f>
        <v>0</v>
      </c>
      <c r="F2722" s="40"/>
      <c r="G2722" s="34" t="str">
        <f>CONCATENATE(H2722,Excel_BuiltIn__FilterDatabase__1[[#This Row],[Felnőtt]],Excel_BuiltIn__FilterDatabase__1[[#This Row],[Senior]],Excel_BuiltIn__FilterDatabase__1[[#This Row],[Super.s]],L2722)</f>
        <v xml:space="preserve">Super.s </v>
      </c>
      <c r="H2722" s="34" t="str">
        <f>IF(L2722="Nő","",IF(Excel_BuiltIn__FilterDatabase__1[[#This Row],[Kor]]&gt;=1=AND(Excel_BuiltIn__FilterDatabase__1[[#This Row],[Kor]]&lt;18),"Junior ",""))</f>
        <v/>
      </c>
      <c r="I2722" s="34" t="str">
        <f>IF(L2722="Nő","",IF(Excel_BuiltIn__FilterDatabase__1[[#This Row],[Kor]]&gt;=18=AND(Excel_BuiltIn__FilterDatabase__1[[#This Row],[Kor]]&lt;=49),"Felnőtt ",""))</f>
        <v/>
      </c>
      <c r="J2722" s="34" t="str">
        <f>IF(L2722="Nő","",IF(Excel_BuiltIn__FilterDatabase__1[[#This Row],[Kor]]&gt;49=AND(Excel_BuiltIn__FilterDatabase__1[[#This Row],[Kor]]&lt;=59),"Senior ",""))</f>
        <v/>
      </c>
      <c r="K2722" s="34" t="str">
        <f>IF(L2722="Nő","",IF(Excel_BuiltIn__FilterDatabase__1[[#This Row],[Kor]]&gt;=60,"Super.s ",""))</f>
        <v xml:space="preserve">Super.s </v>
      </c>
      <c r="L2722" s="34" t="str">
        <f>IF(Excel_BuiltIn__FilterDatabase__1[[#This Row],[Nem]]="Nő","Lady","")</f>
        <v/>
      </c>
    </row>
    <row r="2723" spans="1:12" s="1" customFormat="1" ht="13.8">
      <c r="A2723" s="28">
        <v>8139</v>
      </c>
      <c r="B2723" s="28" t="s">
        <v>2860</v>
      </c>
      <c r="C2723" s="44" t="s">
        <v>589</v>
      </c>
      <c r="D2723" s="45"/>
      <c r="E2723" s="33" t="str">
        <f>IF(D2723&gt;0,($N$2-Excel_BuiltIn__FilterDatabase__1[[#This Row],[Szül Év.Hó.Nap]])/365.25,"0")</f>
        <v>0</v>
      </c>
      <c r="F2723" s="40"/>
      <c r="G2723" s="34" t="str">
        <f>CONCATENATE(H2723,Excel_BuiltIn__FilterDatabase__1[[#This Row],[Felnőtt]],Excel_BuiltIn__FilterDatabase__1[[#This Row],[Senior]],Excel_BuiltIn__FilterDatabase__1[[#This Row],[Super.s]],L2723)</f>
        <v xml:space="preserve">Super.s </v>
      </c>
      <c r="H2723" s="34" t="str">
        <f>IF(L2723="Nő","",IF(Excel_BuiltIn__FilterDatabase__1[[#This Row],[Kor]]&gt;=1=AND(Excel_BuiltIn__FilterDatabase__1[[#This Row],[Kor]]&lt;18),"Junior ",""))</f>
        <v/>
      </c>
      <c r="I2723" s="34" t="str">
        <f>IF(L2723="Nő","",IF(Excel_BuiltIn__FilterDatabase__1[[#This Row],[Kor]]&gt;=18=AND(Excel_BuiltIn__FilterDatabase__1[[#This Row],[Kor]]&lt;=49),"Felnőtt ",""))</f>
        <v/>
      </c>
      <c r="J2723" s="34" t="str">
        <f>IF(L2723="Nő","",IF(Excel_BuiltIn__FilterDatabase__1[[#This Row],[Kor]]&gt;49=AND(Excel_BuiltIn__FilterDatabase__1[[#This Row],[Kor]]&lt;=59),"Senior ",""))</f>
        <v/>
      </c>
      <c r="K2723" s="34" t="str">
        <f>IF(L2723="Nő","",IF(Excel_BuiltIn__FilterDatabase__1[[#This Row],[Kor]]&gt;=60,"Super.s ",""))</f>
        <v xml:space="preserve">Super.s </v>
      </c>
      <c r="L2723" s="34" t="str">
        <f>IF(Excel_BuiltIn__FilterDatabase__1[[#This Row],[Nem]]="Nő","Lady","")</f>
        <v/>
      </c>
    </row>
    <row r="2724" spans="1:12" s="1" customFormat="1" ht="13.8">
      <c r="A2724" s="28">
        <v>8140</v>
      </c>
      <c r="B2724" s="28" t="s">
        <v>2861</v>
      </c>
      <c r="C2724" s="44" t="s">
        <v>589</v>
      </c>
      <c r="D2724" s="45"/>
      <c r="E2724" s="33" t="str">
        <f>IF(D2724&gt;0,($N$2-Excel_BuiltIn__FilterDatabase__1[[#This Row],[Szül Év.Hó.Nap]])/365.25,"0")</f>
        <v>0</v>
      </c>
      <c r="F2724" s="40"/>
      <c r="G2724" s="34" t="str">
        <f>CONCATENATE(H2724,Excel_BuiltIn__FilterDatabase__1[[#This Row],[Felnőtt]],Excel_BuiltIn__FilterDatabase__1[[#This Row],[Senior]],Excel_BuiltIn__FilterDatabase__1[[#This Row],[Super.s]],L2724)</f>
        <v xml:space="preserve">Super.s </v>
      </c>
      <c r="H2724" s="34" t="str">
        <f>IF(L2724="Nő","",IF(Excel_BuiltIn__FilterDatabase__1[[#This Row],[Kor]]&gt;=1=AND(Excel_BuiltIn__FilterDatabase__1[[#This Row],[Kor]]&lt;18),"Junior ",""))</f>
        <v/>
      </c>
      <c r="I2724" s="34" t="str">
        <f>IF(L2724="Nő","",IF(Excel_BuiltIn__FilterDatabase__1[[#This Row],[Kor]]&gt;=18=AND(Excel_BuiltIn__FilterDatabase__1[[#This Row],[Kor]]&lt;=49),"Felnőtt ",""))</f>
        <v/>
      </c>
      <c r="J2724" s="34" t="str">
        <f>IF(L2724="Nő","",IF(Excel_BuiltIn__FilterDatabase__1[[#This Row],[Kor]]&gt;49=AND(Excel_BuiltIn__FilterDatabase__1[[#This Row],[Kor]]&lt;=59),"Senior ",""))</f>
        <v/>
      </c>
      <c r="K2724" s="34" t="str">
        <f>IF(L2724="Nő","",IF(Excel_BuiltIn__FilterDatabase__1[[#This Row],[Kor]]&gt;=60,"Super.s ",""))</f>
        <v xml:space="preserve">Super.s </v>
      </c>
      <c r="L2724" s="34" t="str">
        <f>IF(Excel_BuiltIn__FilterDatabase__1[[#This Row],[Nem]]="Nő","Lady","")</f>
        <v/>
      </c>
    </row>
    <row r="2725" spans="1:12" s="1" customFormat="1" ht="13.8">
      <c r="A2725" s="28">
        <v>8143</v>
      </c>
      <c r="B2725" s="28" t="s">
        <v>2862</v>
      </c>
      <c r="C2725" s="44" t="s">
        <v>780</v>
      </c>
      <c r="D2725" s="45"/>
      <c r="E2725" s="33" t="str">
        <f>IF(D2725&gt;0,($N$2-Excel_BuiltIn__FilterDatabase__1[[#This Row],[Szül Év.Hó.Nap]])/365.25,"0")</f>
        <v>0</v>
      </c>
      <c r="F2725" s="40"/>
      <c r="G2725" s="34" t="str">
        <f>CONCATENATE(H2725,Excel_BuiltIn__FilterDatabase__1[[#This Row],[Felnőtt]],Excel_BuiltIn__FilterDatabase__1[[#This Row],[Senior]],Excel_BuiltIn__FilterDatabase__1[[#This Row],[Super.s]],L2725)</f>
        <v xml:space="preserve">Super.s </v>
      </c>
      <c r="H2725" s="34" t="str">
        <f>IF(L2725="Nő","",IF(Excel_BuiltIn__FilterDatabase__1[[#This Row],[Kor]]&gt;=1=AND(Excel_BuiltIn__FilterDatabase__1[[#This Row],[Kor]]&lt;18),"Junior ",""))</f>
        <v/>
      </c>
      <c r="I2725" s="34" t="str">
        <f>IF(L2725="Nő","",IF(Excel_BuiltIn__FilterDatabase__1[[#This Row],[Kor]]&gt;=18=AND(Excel_BuiltIn__FilterDatabase__1[[#This Row],[Kor]]&lt;=49),"Felnőtt ",""))</f>
        <v/>
      </c>
      <c r="J2725" s="34" t="str">
        <f>IF(L2725="Nő","",IF(Excel_BuiltIn__FilterDatabase__1[[#This Row],[Kor]]&gt;49=AND(Excel_BuiltIn__FilterDatabase__1[[#This Row],[Kor]]&lt;=59),"Senior ",""))</f>
        <v/>
      </c>
      <c r="K2725" s="34" t="str">
        <f>IF(L2725="Nő","",IF(Excel_BuiltIn__FilterDatabase__1[[#This Row],[Kor]]&gt;=60,"Super.s ",""))</f>
        <v xml:space="preserve">Super.s </v>
      </c>
      <c r="L2725" s="34" t="str">
        <f>IF(Excel_BuiltIn__FilterDatabase__1[[#This Row],[Nem]]="Nő","Lady","")</f>
        <v/>
      </c>
    </row>
    <row r="2726" spans="1:12" s="1" customFormat="1" ht="13.8">
      <c r="A2726" s="28">
        <v>8145</v>
      </c>
      <c r="B2726" s="28" t="s">
        <v>2863</v>
      </c>
      <c r="C2726" s="44" t="s">
        <v>640</v>
      </c>
      <c r="D2726" s="45"/>
      <c r="E2726" s="33" t="str">
        <f>IF(D2726&gt;0,($N$2-Excel_BuiltIn__FilterDatabase__1[[#This Row],[Szül Év.Hó.Nap]])/365.25,"0")</f>
        <v>0</v>
      </c>
      <c r="F2726" s="40"/>
      <c r="G2726" s="34" t="str">
        <f>CONCATENATE(H2726,Excel_BuiltIn__FilterDatabase__1[[#This Row],[Felnőtt]],Excel_BuiltIn__FilterDatabase__1[[#This Row],[Senior]],Excel_BuiltIn__FilterDatabase__1[[#This Row],[Super.s]],L2726)</f>
        <v xml:space="preserve">Super.s </v>
      </c>
      <c r="H2726" s="34" t="str">
        <f>IF(L2726="Nő","",IF(Excel_BuiltIn__FilterDatabase__1[[#This Row],[Kor]]&gt;=1=AND(Excel_BuiltIn__FilterDatabase__1[[#This Row],[Kor]]&lt;18),"Junior ",""))</f>
        <v/>
      </c>
      <c r="I2726" s="34" t="str">
        <f>IF(L2726="Nő","",IF(Excel_BuiltIn__FilterDatabase__1[[#This Row],[Kor]]&gt;=18=AND(Excel_BuiltIn__FilterDatabase__1[[#This Row],[Kor]]&lt;=49),"Felnőtt ",""))</f>
        <v/>
      </c>
      <c r="J2726" s="34" t="str">
        <f>IF(L2726="Nő","",IF(Excel_BuiltIn__FilterDatabase__1[[#This Row],[Kor]]&gt;49=AND(Excel_BuiltIn__FilterDatabase__1[[#This Row],[Kor]]&lt;=59),"Senior ",""))</f>
        <v/>
      </c>
      <c r="K2726" s="34" t="str">
        <f>IF(L2726="Nő","",IF(Excel_BuiltIn__FilterDatabase__1[[#This Row],[Kor]]&gt;=60,"Super.s ",""))</f>
        <v xml:space="preserve">Super.s </v>
      </c>
      <c r="L2726" s="34" t="str">
        <f>IF(Excel_BuiltIn__FilterDatabase__1[[#This Row],[Nem]]="Nő","Lady","")</f>
        <v/>
      </c>
    </row>
    <row r="2727" spans="1:12" s="1" customFormat="1" ht="13.8">
      <c r="A2727" s="28">
        <v>8146</v>
      </c>
      <c r="B2727" s="28" t="s">
        <v>2864</v>
      </c>
      <c r="C2727" s="44" t="s">
        <v>945</v>
      </c>
      <c r="D2727" s="45"/>
      <c r="E2727" s="33" t="str">
        <f>IF(D2727&gt;0,($N$2-Excel_BuiltIn__FilterDatabase__1[[#This Row],[Szül Év.Hó.Nap]])/365.25,"0")</f>
        <v>0</v>
      </c>
      <c r="F2727" s="40"/>
      <c r="G2727" s="34" t="str">
        <f>CONCATENATE(H2727,Excel_BuiltIn__FilterDatabase__1[[#This Row],[Felnőtt]],Excel_BuiltIn__FilterDatabase__1[[#This Row],[Senior]],Excel_BuiltIn__FilterDatabase__1[[#This Row],[Super.s]],L2727)</f>
        <v xml:space="preserve">Super.s </v>
      </c>
      <c r="H2727" s="34" t="str">
        <f>IF(L2727="Nő","",IF(Excel_BuiltIn__FilterDatabase__1[[#This Row],[Kor]]&gt;=1=AND(Excel_BuiltIn__FilterDatabase__1[[#This Row],[Kor]]&lt;18),"Junior ",""))</f>
        <v/>
      </c>
      <c r="I2727" s="34" t="str">
        <f>IF(L2727="Nő","",IF(Excel_BuiltIn__FilterDatabase__1[[#This Row],[Kor]]&gt;=18=AND(Excel_BuiltIn__FilterDatabase__1[[#This Row],[Kor]]&lt;=49),"Felnőtt ",""))</f>
        <v/>
      </c>
      <c r="J2727" s="34" t="str">
        <f>IF(L2727="Nő","",IF(Excel_BuiltIn__FilterDatabase__1[[#This Row],[Kor]]&gt;49=AND(Excel_BuiltIn__FilterDatabase__1[[#This Row],[Kor]]&lt;=59),"Senior ",""))</f>
        <v/>
      </c>
      <c r="K2727" s="34" t="str">
        <f>IF(L2727="Nő","",IF(Excel_BuiltIn__FilterDatabase__1[[#This Row],[Kor]]&gt;=60,"Super.s ",""))</f>
        <v xml:space="preserve">Super.s </v>
      </c>
      <c r="L2727" s="34" t="str">
        <f>IF(Excel_BuiltIn__FilterDatabase__1[[#This Row],[Nem]]="Nő","Lady","")</f>
        <v/>
      </c>
    </row>
    <row r="2728" spans="1:12" s="1" customFormat="1" ht="13.8">
      <c r="A2728" s="28">
        <v>8149</v>
      </c>
      <c r="B2728" s="28" t="s">
        <v>2865</v>
      </c>
      <c r="C2728" s="44" t="s">
        <v>959</v>
      </c>
      <c r="D2728" s="45"/>
      <c r="E2728" s="33" t="str">
        <f>IF(D2728&gt;0,($N$2-Excel_BuiltIn__FilterDatabase__1[[#This Row],[Szül Év.Hó.Nap]])/365.25,"0")</f>
        <v>0</v>
      </c>
      <c r="F2728" s="40"/>
      <c r="G2728" s="34" t="str">
        <f>CONCATENATE(H2728,Excel_BuiltIn__FilterDatabase__1[[#This Row],[Felnőtt]],Excel_BuiltIn__FilterDatabase__1[[#This Row],[Senior]],Excel_BuiltIn__FilterDatabase__1[[#This Row],[Super.s]],L2728)</f>
        <v xml:space="preserve">Super.s </v>
      </c>
      <c r="H2728" s="34" t="str">
        <f>IF(L2728="Nő","",IF(Excel_BuiltIn__FilterDatabase__1[[#This Row],[Kor]]&gt;=1=AND(Excel_BuiltIn__FilterDatabase__1[[#This Row],[Kor]]&lt;18),"Junior ",""))</f>
        <v/>
      </c>
      <c r="I2728" s="34" t="str">
        <f>IF(L2728="Nő","",IF(Excel_BuiltIn__FilterDatabase__1[[#This Row],[Kor]]&gt;=18=AND(Excel_BuiltIn__FilterDatabase__1[[#This Row],[Kor]]&lt;=49),"Felnőtt ",""))</f>
        <v/>
      </c>
      <c r="J2728" s="34" t="str">
        <f>IF(L2728="Nő","",IF(Excel_BuiltIn__FilterDatabase__1[[#This Row],[Kor]]&gt;49=AND(Excel_BuiltIn__FilterDatabase__1[[#This Row],[Kor]]&lt;=59),"Senior ",""))</f>
        <v/>
      </c>
      <c r="K2728" s="34" t="str">
        <f>IF(L2728="Nő","",IF(Excel_BuiltIn__FilterDatabase__1[[#This Row],[Kor]]&gt;=60,"Super.s ",""))</f>
        <v xml:space="preserve">Super.s </v>
      </c>
      <c r="L2728" s="34" t="str">
        <f>IF(Excel_BuiltIn__FilterDatabase__1[[#This Row],[Nem]]="Nő","Lady","")</f>
        <v/>
      </c>
    </row>
    <row r="2729" spans="1:12" s="1" customFormat="1" ht="13.8">
      <c r="A2729" s="28">
        <v>8157</v>
      </c>
      <c r="B2729" s="28" t="s">
        <v>2866</v>
      </c>
      <c r="C2729" s="44" t="s">
        <v>2867</v>
      </c>
      <c r="D2729" s="45"/>
      <c r="E2729" s="33" t="str">
        <f>IF(D2729&gt;0,($N$2-Excel_BuiltIn__FilterDatabase__1[[#This Row],[Szül Év.Hó.Nap]])/365.25,"0")</f>
        <v>0</v>
      </c>
      <c r="F2729" s="40"/>
      <c r="G2729" s="34" t="str">
        <f>CONCATENATE(H2729,Excel_BuiltIn__FilterDatabase__1[[#This Row],[Felnőtt]],Excel_BuiltIn__FilterDatabase__1[[#This Row],[Senior]],Excel_BuiltIn__FilterDatabase__1[[#This Row],[Super.s]],L2729)</f>
        <v xml:space="preserve">Super.s </v>
      </c>
      <c r="H2729" s="34" t="str">
        <f>IF(L2729="Nő","",IF(Excel_BuiltIn__FilterDatabase__1[[#This Row],[Kor]]&gt;=1=AND(Excel_BuiltIn__FilterDatabase__1[[#This Row],[Kor]]&lt;18),"Junior ",""))</f>
        <v/>
      </c>
      <c r="I2729" s="34" t="str">
        <f>IF(L2729="Nő","",IF(Excel_BuiltIn__FilterDatabase__1[[#This Row],[Kor]]&gt;=18=AND(Excel_BuiltIn__FilterDatabase__1[[#This Row],[Kor]]&lt;=49),"Felnőtt ",""))</f>
        <v/>
      </c>
      <c r="J2729" s="34" t="str">
        <f>IF(L2729="Nő","",IF(Excel_BuiltIn__FilterDatabase__1[[#This Row],[Kor]]&gt;49=AND(Excel_BuiltIn__FilterDatabase__1[[#This Row],[Kor]]&lt;=59),"Senior ",""))</f>
        <v/>
      </c>
      <c r="K2729" s="34" t="str">
        <f>IF(L2729="Nő","",IF(Excel_BuiltIn__FilterDatabase__1[[#This Row],[Kor]]&gt;=60,"Super.s ",""))</f>
        <v xml:space="preserve">Super.s </v>
      </c>
      <c r="L2729" s="34" t="str">
        <f>IF(Excel_BuiltIn__FilterDatabase__1[[#This Row],[Nem]]="Nő","Lady","")</f>
        <v/>
      </c>
    </row>
    <row r="2730" spans="1:12" s="1" customFormat="1" ht="13.8">
      <c r="A2730" s="28">
        <v>8158</v>
      </c>
      <c r="B2730" s="28" t="s">
        <v>2868</v>
      </c>
      <c r="C2730" s="44" t="s">
        <v>2364</v>
      </c>
      <c r="D2730" s="45"/>
      <c r="E2730" s="33" t="str">
        <f>IF(D2730&gt;0,($N$2-Excel_BuiltIn__FilterDatabase__1[[#This Row],[Szül Év.Hó.Nap]])/365.25,"0")</f>
        <v>0</v>
      </c>
      <c r="F2730" s="40"/>
      <c r="G2730" s="34" t="str">
        <f>CONCATENATE(H2730,Excel_BuiltIn__FilterDatabase__1[[#This Row],[Felnőtt]],Excel_BuiltIn__FilterDatabase__1[[#This Row],[Senior]],Excel_BuiltIn__FilterDatabase__1[[#This Row],[Super.s]],L2730)</f>
        <v xml:space="preserve">Super.s </v>
      </c>
      <c r="H2730" s="34" t="str">
        <f>IF(L2730="Nő","",IF(Excel_BuiltIn__FilterDatabase__1[[#This Row],[Kor]]&gt;=1=AND(Excel_BuiltIn__FilterDatabase__1[[#This Row],[Kor]]&lt;18),"Junior ",""))</f>
        <v/>
      </c>
      <c r="I2730" s="34" t="str">
        <f>IF(L2730="Nő","",IF(Excel_BuiltIn__FilterDatabase__1[[#This Row],[Kor]]&gt;=18=AND(Excel_BuiltIn__FilterDatabase__1[[#This Row],[Kor]]&lt;=49),"Felnőtt ",""))</f>
        <v/>
      </c>
      <c r="J2730" s="34" t="str">
        <f>IF(L2730="Nő","",IF(Excel_BuiltIn__FilterDatabase__1[[#This Row],[Kor]]&gt;49=AND(Excel_BuiltIn__FilterDatabase__1[[#This Row],[Kor]]&lt;=59),"Senior ",""))</f>
        <v/>
      </c>
      <c r="K2730" s="34" t="str">
        <f>IF(L2730="Nő","",IF(Excel_BuiltIn__FilterDatabase__1[[#This Row],[Kor]]&gt;=60,"Super.s ",""))</f>
        <v xml:space="preserve">Super.s </v>
      </c>
      <c r="L2730" s="34" t="str">
        <f>IF(Excel_BuiltIn__FilterDatabase__1[[#This Row],[Nem]]="Nő","Lady","")</f>
        <v/>
      </c>
    </row>
    <row r="2731" spans="1:12" s="1" customFormat="1" ht="13.8">
      <c r="A2731" s="28">
        <v>8162</v>
      </c>
      <c r="B2731" s="28" t="s">
        <v>2869</v>
      </c>
      <c r="C2731" s="44" t="s">
        <v>1006</v>
      </c>
      <c r="D2731" s="45"/>
      <c r="E2731" s="33" t="str">
        <f>IF(D2731&gt;0,($N$2-Excel_BuiltIn__FilterDatabase__1[[#This Row],[Szül Év.Hó.Nap]])/365.25,"0")</f>
        <v>0</v>
      </c>
      <c r="F2731" s="40"/>
      <c r="G2731" s="34" t="str">
        <f>CONCATENATE(H2731,Excel_BuiltIn__FilterDatabase__1[[#This Row],[Felnőtt]],Excel_BuiltIn__FilterDatabase__1[[#This Row],[Senior]],Excel_BuiltIn__FilterDatabase__1[[#This Row],[Super.s]],L2731)</f>
        <v xml:space="preserve">Super.s </v>
      </c>
      <c r="H2731" s="34" t="str">
        <f>IF(L2731="Nő","",IF(Excel_BuiltIn__FilterDatabase__1[[#This Row],[Kor]]&gt;=1=AND(Excel_BuiltIn__FilterDatabase__1[[#This Row],[Kor]]&lt;18),"Junior ",""))</f>
        <v/>
      </c>
      <c r="I2731" s="34" t="str">
        <f>IF(L2731="Nő","",IF(Excel_BuiltIn__FilterDatabase__1[[#This Row],[Kor]]&gt;=18=AND(Excel_BuiltIn__FilterDatabase__1[[#This Row],[Kor]]&lt;=49),"Felnőtt ",""))</f>
        <v/>
      </c>
      <c r="J2731" s="34" t="str">
        <f>IF(L2731="Nő","",IF(Excel_BuiltIn__FilterDatabase__1[[#This Row],[Kor]]&gt;49=AND(Excel_BuiltIn__FilterDatabase__1[[#This Row],[Kor]]&lt;=59),"Senior ",""))</f>
        <v/>
      </c>
      <c r="K2731" s="34" t="str">
        <f>IF(L2731="Nő","",IF(Excel_BuiltIn__FilterDatabase__1[[#This Row],[Kor]]&gt;=60,"Super.s ",""))</f>
        <v xml:space="preserve">Super.s </v>
      </c>
      <c r="L2731" s="34" t="str">
        <f>IF(Excel_BuiltIn__FilterDatabase__1[[#This Row],[Nem]]="Nő","Lady","")</f>
        <v/>
      </c>
    </row>
    <row r="2732" spans="1:12" s="1" customFormat="1" ht="13.8">
      <c r="A2732" s="28">
        <v>8164</v>
      </c>
      <c r="B2732" s="28" t="s">
        <v>2870</v>
      </c>
      <c r="C2732" s="44" t="s">
        <v>2365</v>
      </c>
      <c r="D2732" s="45"/>
      <c r="E2732" s="33" t="str">
        <f>IF(D2732&gt;0,($N$2-Excel_BuiltIn__FilterDatabase__1[[#This Row],[Szül Év.Hó.Nap]])/365.25,"0")</f>
        <v>0</v>
      </c>
      <c r="F2732" s="40"/>
      <c r="G2732" s="34" t="str">
        <f>CONCATENATE(H2732,Excel_BuiltIn__FilterDatabase__1[[#This Row],[Felnőtt]],Excel_BuiltIn__FilterDatabase__1[[#This Row],[Senior]],Excel_BuiltIn__FilterDatabase__1[[#This Row],[Super.s]],L2732)</f>
        <v xml:space="preserve">Super.s </v>
      </c>
      <c r="H2732" s="34" t="str">
        <f>IF(L2732="Nő","",IF(Excel_BuiltIn__FilterDatabase__1[[#This Row],[Kor]]&gt;=1=AND(Excel_BuiltIn__FilterDatabase__1[[#This Row],[Kor]]&lt;18),"Junior ",""))</f>
        <v/>
      </c>
      <c r="I2732" s="34" t="str">
        <f>IF(L2732="Nő","",IF(Excel_BuiltIn__FilterDatabase__1[[#This Row],[Kor]]&gt;=18=AND(Excel_BuiltIn__FilterDatabase__1[[#This Row],[Kor]]&lt;=49),"Felnőtt ",""))</f>
        <v/>
      </c>
      <c r="J2732" s="34" t="str">
        <f>IF(L2732="Nő","",IF(Excel_BuiltIn__FilterDatabase__1[[#This Row],[Kor]]&gt;49=AND(Excel_BuiltIn__FilterDatabase__1[[#This Row],[Kor]]&lt;=59),"Senior ",""))</f>
        <v/>
      </c>
      <c r="K2732" s="34" t="str">
        <f>IF(L2732="Nő","",IF(Excel_BuiltIn__FilterDatabase__1[[#This Row],[Kor]]&gt;=60,"Super.s ",""))</f>
        <v xml:space="preserve">Super.s </v>
      </c>
      <c r="L2732" s="34" t="str">
        <f>IF(Excel_BuiltIn__FilterDatabase__1[[#This Row],[Nem]]="Nő","Lady","")</f>
        <v/>
      </c>
    </row>
    <row r="2733" spans="1:12" s="1" customFormat="1" ht="27.6">
      <c r="A2733" s="28">
        <v>8165</v>
      </c>
      <c r="B2733" s="28" t="s">
        <v>2871</v>
      </c>
      <c r="C2733" s="44" t="s">
        <v>2365</v>
      </c>
      <c r="D2733" s="45"/>
      <c r="E2733" s="33" t="str">
        <f>IF(D2733&gt;0,($N$2-Excel_BuiltIn__FilterDatabase__1[[#This Row],[Szül Év.Hó.Nap]])/365.25,"0")</f>
        <v>0</v>
      </c>
      <c r="F2733" s="40"/>
      <c r="G2733" s="34" t="str">
        <f>CONCATENATE(H2733,Excel_BuiltIn__FilterDatabase__1[[#This Row],[Felnőtt]],Excel_BuiltIn__FilterDatabase__1[[#This Row],[Senior]],Excel_BuiltIn__FilterDatabase__1[[#This Row],[Super.s]],L2733)</f>
        <v xml:space="preserve">Super.s </v>
      </c>
      <c r="H2733" s="34" t="str">
        <f>IF(L2733="Nő","",IF(Excel_BuiltIn__FilterDatabase__1[[#This Row],[Kor]]&gt;=1=AND(Excel_BuiltIn__FilterDatabase__1[[#This Row],[Kor]]&lt;18),"Junior ",""))</f>
        <v/>
      </c>
      <c r="I2733" s="34" t="str">
        <f>IF(L2733="Nő","",IF(Excel_BuiltIn__FilterDatabase__1[[#This Row],[Kor]]&gt;=18=AND(Excel_BuiltIn__FilterDatabase__1[[#This Row],[Kor]]&lt;=49),"Felnőtt ",""))</f>
        <v/>
      </c>
      <c r="J2733" s="34" t="str">
        <f>IF(L2733="Nő","",IF(Excel_BuiltIn__FilterDatabase__1[[#This Row],[Kor]]&gt;49=AND(Excel_BuiltIn__FilterDatabase__1[[#This Row],[Kor]]&lt;=59),"Senior ",""))</f>
        <v/>
      </c>
      <c r="K2733" s="34" t="str">
        <f>IF(L2733="Nő","",IF(Excel_BuiltIn__FilterDatabase__1[[#This Row],[Kor]]&gt;=60,"Super.s ",""))</f>
        <v xml:space="preserve">Super.s </v>
      </c>
      <c r="L2733" s="34" t="str">
        <f>IF(Excel_BuiltIn__FilterDatabase__1[[#This Row],[Nem]]="Nő","Lady","")</f>
        <v/>
      </c>
    </row>
    <row r="2734" spans="1:12" s="1" customFormat="1" ht="27.6">
      <c r="A2734" s="28">
        <v>8168</v>
      </c>
      <c r="B2734" s="28" t="s">
        <v>2872</v>
      </c>
      <c r="C2734" s="44" t="s">
        <v>2365</v>
      </c>
      <c r="D2734" s="45"/>
      <c r="E2734" s="33" t="str">
        <f>IF(D2734&gt;0,($N$2-Excel_BuiltIn__FilterDatabase__1[[#This Row],[Szül Év.Hó.Nap]])/365.25,"0")</f>
        <v>0</v>
      </c>
      <c r="F2734" s="40"/>
      <c r="G2734" s="34" t="str">
        <f>CONCATENATE(H2734,Excel_BuiltIn__FilterDatabase__1[[#This Row],[Felnőtt]],Excel_BuiltIn__FilterDatabase__1[[#This Row],[Senior]],Excel_BuiltIn__FilterDatabase__1[[#This Row],[Super.s]],L2734)</f>
        <v xml:space="preserve">Super.s </v>
      </c>
      <c r="H2734" s="34" t="str">
        <f>IF(L2734="Nő","",IF(Excel_BuiltIn__FilterDatabase__1[[#This Row],[Kor]]&gt;=1=AND(Excel_BuiltIn__FilterDatabase__1[[#This Row],[Kor]]&lt;18),"Junior ",""))</f>
        <v/>
      </c>
      <c r="I2734" s="34" t="str">
        <f>IF(L2734="Nő","",IF(Excel_BuiltIn__FilterDatabase__1[[#This Row],[Kor]]&gt;=18=AND(Excel_BuiltIn__FilterDatabase__1[[#This Row],[Kor]]&lt;=49),"Felnőtt ",""))</f>
        <v/>
      </c>
      <c r="J2734" s="34" t="str">
        <f>IF(L2734="Nő","",IF(Excel_BuiltIn__FilterDatabase__1[[#This Row],[Kor]]&gt;49=AND(Excel_BuiltIn__FilterDatabase__1[[#This Row],[Kor]]&lt;=59),"Senior ",""))</f>
        <v/>
      </c>
      <c r="K2734" s="34" t="str">
        <f>IF(L2734="Nő","",IF(Excel_BuiltIn__FilterDatabase__1[[#This Row],[Kor]]&gt;=60,"Super.s ",""))</f>
        <v xml:space="preserve">Super.s </v>
      </c>
      <c r="L2734" s="34" t="str">
        <f>IF(Excel_BuiltIn__FilterDatabase__1[[#This Row],[Nem]]="Nő","Lady","")</f>
        <v/>
      </c>
    </row>
    <row r="2735" spans="1:12" s="1" customFormat="1" ht="27.6">
      <c r="A2735" s="28">
        <v>8169</v>
      </c>
      <c r="B2735" s="28" t="s">
        <v>2873</v>
      </c>
      <c r="C2735" s="44" t="s">
        <v>2365</v>
      </c>
      <c r="D2735" s="45"/>
      <c r="E2735" s="33" t="str">
        <f>IF(D2735&gt;0,($N$2-Excel_BuiltIn__FilterDatabase__1[[#This Row],[Szül Év.Hó.Nap]])/365.25,"0")</f>
        <v>0</v>
      </c>
      <c r="F2735" s="40"/>
      <c r="G2735" s="34" t="str">
        <f>CONCATENATE(H2735,Excel_BuiltIn__FilterDatabase__1[[#This Row],[Felnőtt]],Excel_BuiltIn__FilterDatabase__1[[#This Row],[Senior]],Excel_BuiltIn__FilterDatabase__1[[#This Row],[Super.s]],L2735)</f>
        <v xml:space="preserve">Super.s </v>
      </c>
      <c r="H2735" s="34" t="str">
        <f>IF(L2735="Nő","",IF(Excel_BuiltIn__FilterDatabase__1[[#This Row],[Kor]]&gt;=1=AND(Excel_BuiltIn__FilterDatabase__1[[#This Row],[Kor]]&lt;18),"Junior ",""))</f>
        <v/>
      </c>
      <c r="I2735" s="34" t="str">
        <f>IF(L2735="Nő","",IF(Excel_BuiltIn__FilterDatabase__1[[#This Row],[Kor]]&gt;=18=AND(Excel_BuiltIn__FilterDatabase__1[[#This Row],[Kor]]&lt;=49),"Felnőtt ",""))</f>
        <v/>
      </c>
      <c r="J2735" s="34" t="str">
        <f>IF(L2735="Nő","",IF(Excel_BuiltIn__FilterDatabase__1[[#This Row],[Kor]]&gt;49=AND(Excel_BuiltIn__FilterDatabase__1[[#This Row],[Kor]]&lt;=59),"Senior ",""))</f>
        <v/>
      </c>
      <c r="K2735" s="34" t="str">
        <f>IF(L2735="Nő","",IF(Excel_BuiltIn__FilterDatabase__1[[#This Row],[Kor]]&gt;=60,"Super.s ",""))</f>
        <v xml:space="preserve">Super.s </v>
      </c>
      <c r="L2735" s="34" t="str">
        <f>IF(Excel_BuiltIn__FilterDatabase__1[[#This Row],[Nem]]="Nő","Lady","")</f>
        <v/>
      </c>
    </row>
    <row r="2736" spans="1:12" s="1" customFormat="1" ht="13.8">
      <c r="A2736" s="28">
        <v>8170</v>
      </c>
      <c r="B2736" s="28" t="s">
        <v>2874</v>
      </c>
      <c r="C2736" s="44" t="s">
        <v>2365</v>
      </c>
      <c r="D2736" s="45"/>
      <c r="E2736" s="33" t="str">
        <f>IF(D2736&gt;0,($N$2-Excel_BuiltIn__FilterDatabase__1[[#This Row],[Szül Év.Hó.Nap]])/365.25,"0")</f>
        <v>0</v>
      </c>
      <c r="F2736" s="40"/>
      <c r="G2736" s="34" t="str">
        <f>CONCATENATE(H2736,Excel_BuiltIn__FilterDatabase__1[[#This Row],[Felnőtt]],Excel_BuiltIn__FilterDatabase__1[[#This Row],[Senior]],Excel_BuiltIn__FilterDatabase__1[[#This Row],[Super.s]],L2736)</f>
        <v xml:space="preserve">Super.s </v>
      </c>
      <c r="H2736" s="34" t="str">
        <f>IF(L2736="Nő","",IF(Excel_BuiltIn__FilterDatabase__1[[#This Row],[Kor]]&gt;=1=AND(Excel_BuiltIn__FilterDatabase__1[[#This Row],[Kor]]&lt;18),"Junior ",""))</f>
        <v/>
      </c>
      <c r="I2736" s="34" t="str">
        <f>IF(L2736="Nő","",IF(Excel_BuiltIn__FilterDatabase__1[[#This Row],[Kor]]&gt;=18=AND(Excel_BuiltIn__FilterDatabase__1[[#This Row],[Kor]]&lt;=49),"Felnőtt ",""))</f>
        <v/>
      </c>
      <c r="J2736" s="34" t="str">
        <f>IF(L2736="Nő","",IF(Excel_BuiltIn__FilterDatabase__1[[#This Row],[Kor]]&gt;49=AND(Excel_BuiltIn__FilterDatabase__1[[#This Row],[Kor]]&lt;=59),"Senior ",""))</f>
        <v/>
      </c>
      <c r="K2736" s="34" t="str">
        <f>IF(L2736="Nő","",IF(Excel_BuiltIn__FilterDatabase__1[[#This Row],[Kor]]&gt;=60,"Super.s ",""))</f>
        <v xml:space="preserve">Super.s </v>
      </c>
      <c r="L2736" s="34" t="str">
        <f>IF(Excel_BuiltIn__FilterDatabase__1[[#This Row],[Nem]]="Nő","Lady","")</f>
        <v/>
      </c>
    </row>
    <row r="2737" spans="1:12" s="1" customFormat="1" ht="13.8">
      <c r="A2737" s="28">
        <v>8173</v>
      </c>
      <c r="B2737" s="28" t="s">
        <v>2875</v>
      </c>
      <c r="C2737" s="44" t="s">
        <v>938</v>
      </c>
      <c r="D2737" s="45"/>
      <c r="E2737" s="33" t="str">
        <f>IF(D2737&gt;0,($N$2-Excel_BuiltIn__FilterDatabase__1[[#This Row],[Szül Év.Hó.Nap]])/365.25,"0")</f>
        <v>0</v>
      </c>
      <c r="F2737" s="40"/>
      <c r="G2737" s="34" t="str">
        <f>CONCATENATE(H2737,Excel_BuiltIn__FilterDatabase__1[[#This Row],[Felnőtt]],Excel_BuiltIn__FilterDatabase__1[[#This Row],[Senior]],Excel_BuiltIn__FilterDatabase__1[[#This Row],[Super.s]],L2737)</f>
        <v xml:space="preserve">Super.s </v>
      </c>
      <c r="H2737" s="34" t="str">
        <f>IF(L2737="Nő","",IF(Excel_BuiltIn__FilterDatabase__1[[#This Row],[Kor]]&gt;=1=AND(Excel_BuiltIn__FilterDatabase__1[[#This Row],[Kor]]&lt;18),"Junior ",""))</f>
        <v/>
      </c>
      <c r="I2737" s="34" t="str">
        <f>IF(L2737="Nő","",IF(Excel_BuiltIn__FilterDatabase__1[[#This Row],[Kor]]&gt;=18=AND(Excel_BuiltIn__FilterDatabase__1[[#This Row],[Kor]]&lt;=49),"Felnőtt ",""))</f>
        <v/>
      </c>
      <c r="J2737" s="34" t="str">
        <f>IF(L2737="Nő","",IF(Excel_BuiltIn__FilterDatabase__1[[#This Row],[Kor]]&gt;49=AND(Excel_BuiltIn__FilterDatabase__1[[#This Row],[Kor]]&lt;=59),"Senior ",""))</f>
        <v/>
      </c>
      <c r="K2737" s="34" t="str">
        <f>IF(L2737="Nő","",IF(Excel_BuiltIn__FilterDatabase__1[[#This Row],[Kor]]&gt;=60,"Super.s ",""))</f>
        <v xml:space="preserve">Super.s </v>
      </c>
      <c r="L2737" s="34" t="str">
        <f>IF(Excel_BuiltIn__FilterDatabase__1[[#This Row],[Nem]]="Nő","Lady","")</f>
        <v/>
      </c>
    </row>
    <row r="2738" spans="1:12" s="1" customFormat="1" ht="13.8">
      <c r="A2738" s="28">
        <v>8176</v>
      </c>
      <c r="B2738" s="28" t="s">
        <v>2876</v>
      </c>
      <c r="C2738" s="44" t="s">
        <v>259</v>
      </c>
      <c r="D2738" s="45"/>
      <c r="E2738" s="33" t="str">
        <f>IF(D2738&gt;0,($N$2-Excel_BuiltIn__FilterDatabase__1[[#This Row],[Szül Év.Hó.Nap]])/365.25,"0")</f>
        <v>0</v>
      </c>
      <c r="F2738" s="40"/>
      <c r="G2738" s="34" t="str">
        <f>CONCATENATE(H2738,Excel_BuiltIn__FilterDatabase__1[[#This Row],[Felnőtt]],Excel_BuiltIn__FilterDatabase__1[[#This Row],[Senior]],Excel_BuiltIn__FilterDatabase__1[[#This Row],[Super.s]],L2738)</f>
        <v xml:space="preserve">Super.s </v>
      </c>
      <c r="H2738" s="34" t="str">
        <f>IF(L2738="Nő","",IF(Excel_BuiltIn__FilterDatabase__1[[#This Row],[Kor]]&gt;=1=AND(Excel_BuiltIn__FilterDatabase__1[[#This Row],[Kor]]&lt;18),"Junior ",""))</f>
        <v/>
      </c>
      <c r="I2738" s="34" t="str">
        <f>IF(L2738="Nő","",IF(Excel_BuiltIn__FilterDatabase__1[[#This Row],[Kor]]&gt;=18=AND(Excel_BuiltIn__FilterDatabase__1[[#This Row],[Kor]]&lt;=49),"Felnőtt ",""))</f>
        <v/>
      </c>
      <c r="J2738" s="34" t="str">
        <f>IF(L2738="Nő","",IF(Excel_BuiltIn__FilterDatabase__1[[#This Row],[Kor]]&gt;49=AND(Excel_BuiltIn__FilterDatabase__1[[#This Row],[Kor]]&lt;=59),"Senior ",""))</f>
        <v/>
      </c>
      <c r="K2738" s="34" t="str">
        <f>IF(L2738="Nő","",IF(Excel_BuiltIn__FilterDatabase__1[[#This Row],[Kor]]&gt;=60,"Super.s ",""))</f>
        <v xml:space="preserve">Super.s </v>
      </c>
      <c r="L2738" s="34" t="str">
        <f>IF(Excel_BuiltIn__FilterDatabase__1[[#This Row],[Nem]]="Nő","Lady","")</f>
        <v/>
      </c>
    </row>
    <row r="2739" spans="1:12" s="1" customFormat="1" ht="13.8">
      <c r="A2739" s="28">
        <v>8179</v>
      </c>
      <c r="B2739" s="28" t="s">
        <v>2877</v>
      </c>
      <c r="C2739" s="44" t="s">
        <v>29</v>
      </c>
      <c r="D2739" s="45"/>
      <c r="E2739" s="33" t="str">
        <f>IF(D2739&gt;0,($N$2-Excel_BuiltIn__FilterDatabase__1[[#This Row],[Szül Év.Hó.Nap]])/365.25,"0")</f>
        <v>0</v>
      </c>
      <c r="F2739" s="40"/>
      <c r="G2739" s="34" t="str">
        <f>CONCATENATE(H2739,Excel_BuiltIn__FilterDatabase__1[[#This Row],[Felnőtt]],Excel_BuiltIn__FilterDatabase__1[[#This Row],[Senior]],Excel_BuiltIn__FilterDatabase__1[[#This Row],[Super.s]],L2739)</f>
        <v xml:space="preserve">Super.s </v>
      </c>
      <c r="H2739" s="34" t="str">
        <f>IF(L2739="Nő","",IF(Excel_BuiltIn__FilterDatabase__1[[#This Row],[Kor]]&gt;=1=AND(Excel_BuiltIn__FilterDatabase__1[[#This Row],[Kor]]&lt;18),"Junior ",""))</f>
        <v/>
      </c>
      <c r="I2739" s="34" t="str">
        <f>IF(L2739="Nő","",IF(Excel_BuiltIn__FilterDatabase__1[[#This Row],[Kor]]&gt;=18=AND(Excel_BuiltIn__FilterDatabase__1[[#This Row],[Kor]]&lt;=49),"Felnőtt ",""))</f>
        <v/>
      </c>
      <c r="J2739" s="34" t="str">
        <f>IF(L2739="Nő","",IF(Excel_BuiltIn__FilterDatabase__1[[#This Row],[Kor]]&gt;49=AND(Excel_BuiltIn__FilterDatabase__1[[#This Row],[Kor]]&lt;=59),"Senior ",""))</f>
        <v/>
      </c>
      <c r="K2739" s="34" t="str">
        <f>IF(L2739="Nő","",IF(Excel_BuiltIn__FilterDatabase__1[[#This Row],[Kor]]&gt;=60,"Super.s ",""))</f>
        <v xml:space="preserve">Super.s </v>
      </c>
      <c r="L2739" s="34" t="str">
        <f>IF(Excel_BuiltIn__FilterDatabase__1[[#This Row],[Nem]]="Nő","Lady","")</f>
        <v/>
      </c>
    </row>
    <row r="2740" spans="1:12" s="1" customFormat="1" ht="13.8">
      <c r="A2740" s="28">
        <v>8180</v>
      </c>
      <c r="B2740" s="28" t="s">
        <v>2878</v>
      </c>
      <c r="C2740" s="44" t="s">
        <v>589</v>
      </c>
      <c r="D2740" s="45"/>
      <c r="E2740" s="33" t="str">
        <f>IF(D2740&gt;0,($N$2-Excel_BuiltIn__FilterDatabase__1[[#This Row],[Szül Év.Hó.Nap]])/365.25,"0")</f>
        <v>0</v>
      </c>
      <c r="F2740" s="40"/>
      <c r="G2740" s="34" t="str">
        <f>CONCATENATE(H2740,Excel_BuiltIn__FilterDatabase__1[[#This Row],[Felnőtt]],Excel_BuiltIn__FilterDatabase__1[[#This Row],[Senior]],Excel_BuiltIn__FilterDatabase__1[[#This Row],[Super.s]],L2740)</f>
        <v xml:space="preserve">Super.s </v>
      </c>
      <c r="H2740" s="34" t="str">
        <f>IF(L2740="Nő","",IF(Excel_BuiltIn__FilterDatabase__1[[#This Row],[Kor]]&gt;=1=AND(Excel_BuiltIn__FilterDatabase__1[[#This Row],[Kor]]&lt;18),"Junior ",""))</f>
        <v/>
      </c>
      <c r="I2740" s="34" t="str">
        <f>IF(L2740="Nő","",IF(Excel_BuiltIn__FilterDatabase__1[[#This Row],[Kor]]&gt;=18=AND(Excel_BuiltIn__FilterDatabase__1[[#This Row],[Kor]]&lt;=49),"Felnőtt ",""))</f>
        <v/>
      </c>
      <c r="J2740" s="34" t="str">
        <f>IF(L2740="Nő","",IF(Excel_BuiltIn__FilterDatabase__1[[#This Row],[Kor]]&gt;49=AND(Excel_BuiltIn__FilterDatabase__1[[#This Row],[Kor]]&lt;=59),"Senior ",""))</f>
        <v/>
      </c>
      <c r="K2740" s="34" t="str">
        <f>IF(L2740="Nő","",IF(Excel_BuiltIn__FilterDatabase__1[[#This Row],[Kor]]&gt;=60,"Super.s ",""))</f>
        <v xml:space="preserve">Super.s </v>
      </c>
      <c r="L2740" s="34" t="str">
        <f>IF(Excel_BuiltIn__FilterDatabase__1[[#This Row],[Nem]]="Nő","Lady","")</f>
        <v/>
      </c>
    </row>
    <row r="2741" spans="1:12" s="1" customFormat="1" ht="13.8">
      <c r="A2741" s="28">
        <v>8181</v>
      </c>
      <c r="B2741" s="28" t="s">
        <v>2879</v>
      </c>
      <c r="C2741" s="44" t="s">
        <v>110</v>
      </c>
      <c r="D2741" s="45"/>
      <c r="E2741" s="33" t="str">
        <f>IF(D2741&gt;0,($N$2-Excel_BuiltIn__FilterDatabase__1[[#This Row],[Szül Év.Hó.Nap]])/365.25,"0")</f>
        <v>0</v>
      </c>
      <c r="F2741" s="40"/>
      <c r="G2741" s="34" t="str">
        <f>CONCATENATE(H2741,Excel_BuiltIn__FilterDatabase__1[[#This Row],[Felnőtt]],Excel_BuiltIn__FilterDatabase__1[[#This Row],[Senior]],Excel_BuiltIn__FilterDatabase__1[[#This Row],[Super.s]],L2741)</f>
        <v xml:space="preserve">Super.s </v>
      </c>
      <c r="H2741" s="34" t="str">
        <f>IF(L2741="Nő","",IF(Excel_BuiltIn__FilterDatabase__1[[#This Row],[Kor]]&gt;=1=AND(Excel_BuiltIn__FilterDatabase__1[[#This Row],[Kor]]&lt;18),"Junior ",""))</f>
        <v/>
      </c>
      <c r="I2741" s="34" t="str">
        <f>IF(L2741="Nő","",IF(Excel_BuiltIn__FilterDatabase__1[[#This Row],[Kor]]&gt;=18=AND(Excel_BuiltIn__FilterDatabase__1[[#This Row],[Kor]]&lt;=49),"Felnőtt ",""))</f>
        <v/>
      </c>
      <c r="J2741" s="34" t="str">
        <f>IF(L2741="Nő","",IF(Excel_BuiltIn__FilterDatabase__1[[#This Row],[Kor]]&gt;49=AND(Excel_BuiltIn__FilterDatabase__1[[#This Row],[Kor]]&lt;=59),"Senior ",""))</f>
        <v/>
      </c>
      <c r="K2741" s="34" t="str">
        <f>IF(L2741="Nő","",IF(Excel_BuiltIn__FilterDatabase__1[[#This Row],[Kor]]&gt;=60,"Super.s ",""))</f>
        <v xml:space="preserve">Super.s </v>
      </c>
      <c r="L2741" s="34" t="str">
        <f>IF(Excel_BuiltIn__FilterDatabase__1[[#This Row],[Nem]]="Nő","Lady","")</f>
        <v/>
      </c>
    </row>
    <row r="2742" spans="1:12" s="1" customFormat="1" ht="13.8">
      <c r="A2742" s="28">
        <v>8182</v>
      </c>
      <c r="B2742" s="28" t="s">
        <v>2880</v>
      </c>
      <c r="C2742" s="44" t="s">
        <v>110</v>
      </c>
      <c r="D2742" s="45"/>
      <c r="E2742" s="33" t="str">
        <f>IF(D2742&gt;0,($N$2-Excel_BuiltIn__FilterDatabase__1[[#This Row],[Szül Év.Hó.Nap]])/365.25,"0")</f>
        <v>0</v>
      </c>
      <c r="F2742" s="40"/>
      <c r="G2742" s="34" t="str">
        <f>CONCATENATE(H2742,Excel_BuiltIn__FilterDatabase__1[[#This Row],[Felnőtt]],Excel_BuiltIn__FilterDatabase__1[[#This Row],[Senior]],Excel_BuiltIn__FilterDatabase__1[[#This Row],[Super.s]],L2742)</f>
        <v xml:space="preserve">Super.s </v>
      </c>
      <c r="H2742" s="34" t="str">
        <f>IF(L2742="Nő","",IF(Excel_BuiltIn__FilterDatabase__1[[#This Row],[Kor]]&gt;=1=AND(Excel_BuiltIn__FilterDatabase__1[[#This Row],[Kor]]&lt;18),"Junior ",""))</f>
        <v/>
      </c>
      <c r="I2742" s="34" t="str">
        <f>IF(L2742="Nő","",IF(Excel_BuiltIn__FilterDatabase__1[[#This Row],[Kor]]&gt;=18=AND(Excel_BuiltIn__FilterDatabase__1[[#This Row],[Kor]]&lt;=49),"Felnőtt ",""))</f>
        <v/>
      </c>
      <c r="J2742" s="34" t="str">
        <f>IF(L2742="Nő","",IF(Excel_BuiltIn__FilterDatabase__1[[#This Row],[Kor]]&gt;49=AND(Excel_BuiltIn__FilterDatabase__1[[#This Row],[Kor]]&lt;=59),"Senior ",""))</f>
        <v/>
      </c>
      <c r="K2742" s="34" t="str">
        <f>IF(L2742="Nő","",IF(Excel_BuiltIn__FilterDatabase__1[[#This Row],[Kor]]&gt;=60,"Super.s ",""))</f>
        <v xml:space="preserve">Super.s </v>
      </c>
      <c r="L2742" s="34" t="str">
        <f>IF(Excel_BuiltIn__FilterDatabase__1[[#This Row],[Nem]]="Nő","Lady","")</f>
        <v/>
      </c>
    </row>
    <row r="2743" spans="1:12" s="1" customFormat="1" ht="13.8">
      <c r="A2743" s="28">
        <v>8183</v>
      </c>
      <c r="B2743" s="28" t="s">
        <v>2881</v>
      </c>
      <c r="C2743" s="44" t="s">
        <v>1515</v>
      </c>
      <c r="D2743" s="45"/>
      <c r="E2743" s="33" t="str">
        <f>IF(D2743&gt;0,($N$2-Excel_BuiltIn__FilterDatabase__1[[#This Row],[Szül Év.Hó.Nap]])/365.25,"0")</f>
        <v>0</v>
      </c>
      <c r="F2743" s="40"/>
      <c r="G2743" s="34" t="str">
        <f>CONCATENATE(H2743,Excel_BuiltIn__FilterDatabase__1[[#This Row],[Felnőtt]],Excel_BuiltIn__FilterDatabase__1[[#This Row],[Senior]],Excel_BuiltIn__FilterDatabase__1[[#This Row],[Super.s]],L2743)</f>
        <v xml:space="preserve">Super.s </v>
      </c>
      <c r="H2743" s="34" t="str">
        <f>IF(L2743="Nő","",IF(Excel_BuiltIn__FilterDatabase__1[[#This Row],[Kor]]&gt;=1=AND(Excel_BuiltIn__FilterDatabase__1[[#This Row],[Kor]]&lt;18),"Junior ",""))</f>
        <v/>
      </c>
      <c r="I2743" s="34" t="str">
        <f>IF(L2743="Nő","",IF(Excel_BuiltIn__FilterDatabase__1[[#This Row],[Kor]]&gt;=18=AND(Excel_BuiltIn__FilterDatabase__1[[#This Row],[Kor]]&lt;=49),"Felnőtt ",""))</f>
        <v/>
      </c>
      <c r="J2743" s="34" t="str">
        <f>IF(L2743="Nő","",IF(Excel_BuiltIn__FilterDatabase__1[[#This Row],[Kor]]&gt;49=AND(Excel_BuiltIn__FilterDatabase__1[[#This Row],[Kor]]&lt;=59),"Senior ",""))</f>
        <v/>
      </c>
      <c r="K2743" s="34" t="str">
        <f>IF(L2743="Nő","",IF(Excel_BuiltIn__FilterDatabase__1[[#This Row],[Kor]]&gt;=60,"Super.s ",""))</f>
        <v xml:space="preserve">Super.s </v>
      </c>
      <c r="L2743" s="34" t="str">
        <f>IF(Excel_BuiltIn__FilterDatabase__1[[#This Row],[Nem]]="Nő","Lady","")</f>
        <v/>
      </c>
    </row>
    <row r="2744" spans="1:12" s="1" customFormat="1" ht="13.8">
      <c r="A2744" s="28">
        <v>8185</v>
      </c>
      <c r="B2744" s="28" t="s">
        <v>2882</v>
      </c>
      <c r="C2744" s="44" t="s">
        <v>606</v>
      </c>
      <c r="D2744" s="45"/>
      <c r="E2744" s="33" t="str">
        <f>IF(D2744&gt;0,($N$2-Excel_BuiltIn__FilterDatabase__1[[#This Row],[Szül Év.Hó.Nap]])/365.25,"0")</f>
        <v>0</v>
      </c>
      <c r="F2744" s="40"/>
      <c r="G2744" s="34" t="str">
        <f>CONCATENATE(H2744,Excel_BuiltIn__FilterDatabase__1[[#This Row],[Felnőtt]],Excel_BuiltIn__FilterDatabase__1[[#This Row],[Senior]],Excel_BuiltIn__FilterDatabase__1[[#This Row],[Super.s]],L2744)</f>
        <v xml:space="preserve">Super.s </v>
      </c>
      <c r="H2744" s="34" t="str">
        <f>IF(L2744="Nő","",IF(Excel_BuiltIn__FilterDatabase__1[[#This Row],[Kor]]&gt;=1=AND(Excel_BuiltIn__FilterDatabase__1[[#This Row],[Kor]]&lt;18),"Junior ",""))</f>
        <v/>
      </c>
      <c r="I2744" s="34" t="str">
        <f>IF(L2744="Nő","",IF(Excel_BuiltIn__FilterDatabase__1[[#This Row],[Kor]]&gt;=18=AND(Excel_BuiltIn__FilterDatabase__1[[#This Row],[Kor]]&lt;=49),"Felnőtt ",""))</f>
        <v/>
      </c>
      <c r="J2744" s="34" t="str">
        <f>IF(L2744="Nő","",IF(Excel_BuiltIn__FilterDatabase__1[[#This Row],[Kor]]&gt;49=AND(Excel_BuiltIn__FilterDatabase__1[[#This Row],[Kor]]&lt;=59),"Senior ",""))</f>
        <v/>
      </c>
      <c r="K2744" s="34" t="str">
        <f>IF(L2744="Nő","",IF(Excel_BuiltIn__FilterDatabase__1[[#This Row],[Kor]]&gt;=60,"Super.s ",""))</f>
        <v xml:space="preserve">Super.s </v>
      </c>
      <c r="L2744" s="34" t="str">
        <f>IF(Excel_BuiltIn__FilterDatabase__1[[#This Row],[Nem]]="Nő","Lady","")</f>
        <v/>
      </c>
    </row>
    <row r="2745" spans="1:12" s="1" customFormat="1" ht="13.8">
      <c r="A2745" s="28">
        <v>8187</v>
      </c>
      <c r="B2745" s="28" t="s">
        <v>2883</v>
      </c>
      <c r="C2745" s="44" t="s">
        <v>969</v>
      </c>
      <c r="D2745" s="45"/>
      <c r="E2745" s="33" t="str">
        <f>IF(D2745&gt;0,($N$2-Excel_BuiltIn__FilterDatabase__1[[#This Row],[Szül Év.Hó.Nap]])/365.25,"0")</f>
        <v>0</v>
      </c>
      <c r="F2745" s="40"/>
      <c r="G2745" s="34" t="str">
        <f>CONCATENATE(H2745,Excel_BuiltIn__FilterDatabase__1[[#This Row],[Felnőtt]],Excel_BuiltIn__FilterDatabase__1[[#This Row],[Senior]],Excel_BuiltIn__FilterDatabase__1[[#This Row],[Super.s]],L2745)</f>
        <v xml:space="preserve">Super.s </v>
      </c>
      <c r="H2745" s="34" t="str">
        <f>IF(L2745="Nő","",IF(Excel_BuiltIn__FilterDatabase__1[[#This Row],[Kor]]&gt;=1=AND(Excel_BuiltIn__FilterDatabase__1[[#This Row],[Kor]]&lt;18),"Junior ",""))</f>
        <v/>
      </c>
      <c r="I2745" s="34" t="str">
        <f>IF(L2745="Nő","",IF(Excel_BuiltIn__FilterDatabase__1[[#This Row],[Kor]]&gt;=18=AND(Excel_BuiltIn__FilterDatabase__1[[#This Row],[Kor]]&lt;=49),"Felnőtt ",""))</f>
        <v/>
      </c>
      <c r="J2745" s="34" t="str">
        <f>IF(L2745="Nő","",IF(Excel_BuiltIn__FilterDatabase__1[[#This Row],[Kor]]&gt;49=AND(Excel_BuiltIn__FilterDatabase__1[[#This Row],[Kor]]&lt;=59),"Senior ",""))</f>
        <v/>
      </c>
      <c r="K2745" s="34" t="str">
        <f>IF(L2745="Nő","",IF(Excel_BuiltIn__FilterDatabase__1[[#This Row],[Kor]]&gt;=60,"Super.s ",""))</f>
        <v xml:space="preserve">Super.s </v>
      </c>
      <c r="L2745" s="34" t="str">
        <f>IF(Excel_BuiltIn__FilterDatabase__1[[#This Row],[Nem]]="Nő","Lady","")</f>
        <v/>
      </c>
    </row>
    <row r="2746" spans="1:12" s="1" customFormat="1" ht="13.8">
      <c r="A2746" s="28">
        <v>8188</v>
      </c>
      <c r="B2746" s="28" t="s">
        <v>2884</v>
      </c>
      <c r="C2746" s="44" t="s">
        <v>969</v>
      </c>
      <c r="D2746" s="45"/>
      <c r="E2746" s="33" t="str">
        <f>IF(D2746&gt;0,($N$2-Excel_BuiltIn__FilterDatabase__1[[#This Row],[Szül Év.Hó.Nap]])/365.25,"0")</f>
        <v>0</v>
      </c>
      <c r="F2746" s="40"/>
      <c r="G2746" s="34" t="str">
        <f>CONCATENATE(H2746,Excel_BuiltIn__FilterDatabase__1[[#This Row],[Felnőtt]],Excel_BuiltIn__FilterDatabase__1[[#This Row],[Senior]],Excel_BuiltIn__FilterDatabase__1[[#This Row],[Super.s]],L2746)</f>
        <v xml:space="preserve">Super.s </v>
      </c>
      <c r="H2746" s="34" t="str">
        <f>IF(L2746="Nő","",IF(Excel_BuiltIn__FilterDatabase__1[[#This Row],[Kor]]&gt;=1=AND(Excel_BuiltIn__FilterDatabase__1[[#This Row],[Kor]]&lt;18),"Junior ",""))</f>
        <v/>
      </c>
      <c r="I2746" s="34" t="str">
        <f>IF(L2746="Nő","",IF(Excel_BuiltIn__FilterDatabase__1[[#This Row],[Kor]]&gt;=18=AND(Excel_BuiltIn__FilterDatabase__1[[#This Row],[Kor]]&lt;=49),"Felnőtt ",""))</f>
        <v/>
      </c>
      <c r="J2746" s="34" t="str">
        <f>IF(L2746="Nő","",IF(Excel_BuiltIn__FilterDatabase__1[[#This Row],[Kor]]&gt;49=AND(Excel_BuiltIn__FilterDatabase__1[[#This Row],[Kor]]&lt;=59),"Senior ",""))</f>
        <v/>
      </c>
      <c r="K2746" s="34" t="str">
        <f>IF(L2746="Nő","",IF(Excel_BuiltIn__FilterDatabase__1[[#This Row],[Kor]]&gt;=60,"Super.s ",""))</f>
        <v xml:space="preserve">Super.s </v>
      </c>
      <c r="L2746" s="34" t="str">
        <f>IF(Excel_BuiltIn__FilterDatabase__1[[#This Row],[Nem]]="Nő","Lady","")</f>
        <v/>
      </c>
    </row>
    <row r="2747" spans="1:12" s="1" customFormat="1" ht="13.8">
      <c r="A2747" s="28">
        <v>8192</v>
      </c>
      <c r="B2747" s="28" t="s">
        <v>2885</v>
      </c>
      <c r="C2747" s="44" t="s">
        <v>941</v>
      </c>
      <c r="D2747" s="45"/>
      <c r="E2747" s="33" t="str">
        <f>IF(D2747&gt;0,($N$2-Excel_BuiltIn__FilterDatabase__1[[#This Row],[Szül Év.Hó.Nap]])/365.25,"0")</f>
        <v>0</v>
      </c>
      <c r="F2747" s="40"/>
      <c r="G2747" s="34" t="str">
        <f>CONCATENATE(H2747,Excel_BuiltIn__FilterDatabase__1[[#This Row],[Felnőtt]],Excel_BuiltIn__FilterDatabase__1[[#This Row],[Senior]],Excel_BuiltIn__FilterDatabase__1[[#This Row],[Super.s]],L2747)</f>
        <v xml:space="preserve">Super.s </v>
      </c>
      <c r="H2747" s="34" t="str">
        <f>IF(L2747="Nő","",IF(Excel_BuiltIn__FilterDatabase__1[[#This Row],[Kor]]&gt;=1=AND(Excel_BuiltIn__FilterDatabase__1[[#This Row],[Kor]]&lt;18),"Junior ",""))</f>
        <v/>
      </c>
      <c r="I2747" s="34" t="str">
        <f>IF(L2747="Nő","",IF(Excel_BuiltIn__FilterDatabase__1[[#This Row],[Kor]]&gt;=18=AND(Excel_BuiltIn__FilterDatabase__1[[#This Row],[Kor]]&lt;=49),"Felnőtt ",""))</f>
        <v/>
      </c>
      <c r="J2747" s="34" t="str">
        <f>IF(L2747="Nő","",IF(Excel_BuiltIn__FilterDatabase__1[[#This Row],[Kor]]&gt;49=AND(Excel_BuiltIn__FilterDatabase__1[[#This Row],[Kor]]&lt;=59),"Senior ",""))</f>
        <v/>
      </c>
      <c r="K2747" s="34" t="str">
        <f>IF(L2747="Nő","",IF(Excel_BuiltIn__FilterDatabase__1[[#This Row],[Kor]]&gt;=60,"Super.s ",""))</f>
        <v xml:space="preserve">Super.s </v>
      </c>
      <c r="L2747" s="34" t="str">
        <f>IF(Excel_BuiltIn__FilterDatabase__1[[#This Row],[Nem]]="Nő","Lady","")</f>
        <v/>
      </c>
    </row>
    <row r="2748" spans="1:12" s="1" customFormat="1" ht="13.8">
      <c r="A2748" s="28">
        <v>8197</v>
      </c>
      <c r="B2748" s="28" t="s">
        <v>2886</v>
      </c>
      <c r="C2748" s="44" t="s">
        <v>1036</v>
      </c>
      <c r="D2748" s="45"/>
      <c r="E2748" s="33" t="str">
        <f>IF(D2748&gt;0,($N$2-Excel_BuiltIn__FilterDatabase__1[[#This Row],[Szül Év.Hó.Nap]])/365.25,"0")</f>
        <v>0</v>
      </c>
      <c r="F2748" s="40"/>
      <c r="G2748" s="34" t="str">
        <f>CONCATENATE(H2748,Excel_BuiltIn__FilterDatabase__1[[#This Row],[Felnőtt]],Excel_BuiltIn__FilterDatabase__1[[#This Row],[Senior]],Excel_BuiltIn__FilterDatabase__1[[#This Row],[Super.s]],L2748)</f>
        <v xml:space="preserve">Super.s </v>
      </c>
      <c r="H2748" s="34" t="str">
        <f>IF(L2748="Nő","",IF(Excel_BuiltIn__FilterDatabase__1[[#This Row],[Kor]]&gt;=1=AND(Excel_BuiltIn__FilterDatabase__1[[#This Row],[Kor]]&lt;18),"Junior ",""))</f>
        <v/>
      </c>
      <c r="I2748" s="34" t="str">
        <f>IF(L2748="Nő","",IF(Excel_BuiltIn__FilterDatabase__1[[#This Row],[Kor]]&gt;=18=AND(Excel_BuiltIn__FilterDatabase__1[[#This Row],[Kor]]&lt;=49),"Felnőtt ",""))</f>
        <v/>
      </c>
      <c r="J2748" s="34" t="str">
        <f>IF(L2748="Nő","",IF(Excel_BuiltIn__FilterDatabase__1[[#This Row],[Kor]]&gt;49=AND(Excel_BuiltIn__FilterDatabase__1[[#This Row],[Kor]]&lt;=59),"Senior ",""))</f>
        <v/>
      </c>
      <c r="K2748" s="34" t="str">
        <f>IF(L2748="Nő","",IF(Excel_BuiltIn__FilterDatabase__1[[#This Row],[Kor]]&gt;=60,"Super.s ",""))</f>
        <v xml:space="preserve">Super.s </v>
      </c>
      <c r="L2748" s="34" t="str">
        <f>IF(Excel_BuiltIn__FilterDatabase__1[[#This Row],[Nem]]="Nő","Lady","")</f>
        <v/>
      </c>
    </row>
    <row r="2749" spans="1:12" s="1" customFormat="1" ht="13.8">
      <c r="A2749" s="28">
        <v>8198</v>
      </c>
      <c r="B2749" s="28" t="s">
        <v>2887</v>
      </c>
      <c r="C2749" s="44" t="s">
        <v>2426</v>
      </c>
      <c r="D2749" s="45"/>
      <c r="E2749" s="33" t="str">
        <f>IF(D2749&gt;0,($N$2-Excel_BuiltIn__FilterDatabase__1[[#This Row],[Szül Év.Hó.Nap]])/365.25,"0")</f>
        <v>0</v>
      </c>
      <c r="F2749" s="40"/>
      <c r="G2749" s="34" t="str">
        <f>CONCATENATE(H2749,Excel_BuiltIn__FilterDatabase__1[[#This Row],[Felnőtt]],Excel_BuiltIn__FilterDatabase__1[[#This Row],[Senior]],Excel_BuiltIn__FilterDatabase__1[[#This Row],[Super.s]],L2749)</f>
        <v xml:space="preserve">Super.s </v>
      </c>
      <c r="H2749" s="34" t="str">
        <f>IF(L2749="Nő","",IF(Excel_BuiltIn__FilterDatabase__1[[#This Row],[Kor]]&gt;=1=AND(Excel_BuiltIn__FilterDatabase__1[[#This Row],[Kor]]&lt;18),"Junior ",""))</f>
        <v/>
      </c>
      <c r="I2749" s="34" t="str">
        <f>IF(L2749="Nő","",IF(Excel_BuiltIn__FilterDatabase__1[[#This Row],[Kor]]&gt;=18=AND(Excel_BuiltIn__FilterDatabase__1[[#This Row],[Kor]]&lt;=49),"Felnőtt ",""))</f>
        <v/>
      </c>
      <c r="J2749" s="34" t="str">
        <f>IF(L2749="Nő","",IF(Excel_BuiltIn__FilterDatabase__1[[#This Row],[Kor]]&gt;49=AND(Excel_BuiltIn__FilterDatabase__1[[#This Row],[Kor]]&lt;=59),"Senior ",""))</f>
        <v/>
      </c>
      <c r="K2749" s="34" t="str">
        <f>IF(L2749="Nő","",IF(Excel_BuiltIn__FilterDatabase__1[[#This Row],[Kor]]&gt;=60,"Super.s ",""))</f>
        <v xml:space="preserve">Super.s </v>
      </c>
      <c r="L2749" s="34" t="str">
        <f>IF(Excel_BuiltIn__FilterDatabase__1[[#This Row],[Nem]]="Nő","Lady","")</f>
        <v/>
      </c>
    </row>
    <row r="2750" spans="1:12" s="1" customFormat="1" ht="13.8">
      <c r="A2750" s="28">
        <v>8199</v>
      </c>
      <c r="B2750" s="28" t="s">
        <v>2888</v>
      </c>
      <c r="C2750" s="44" t="s">
        <v>2364</v>
      </c>
      <c r="D2750" s="45"/>
      <c r="E2750" s="33" t="str">
        <f>IF(D2750&gt;0,($N$2-Excel_BuiltIn__FilterDatabase__1[[#This Row],[Szül Év.Hó.Nap]])/365.25,"0")</f>
        <v>0</v>
      </c>
      <c r="F2750" s="40"/>
      <c r="G2750" s="34" t="str">
        <f>CONCATENATE(H2750,Excel_BuiltIn__FilterDatabase__1[[#This Row],[Felnőtt]],Excel_BuiltIn__FilterDatabase__1[[#This Row],[Senior]],Excel_BuiltIn__FilterDatabase__1[[#This Row],[Super.s]],L2750)</f>
        <v xml:space="preserve">Super.s </v>
      </c>
      <c r="H2750" s="34" t="str">
        <f>IF(L2750="Nő","",IF(Excel_BuiltIn__FilterDatabase__1[[#This Row],[Kor]]&gt;=1=AND(Excel_BuiltIn__FilterDatabase__1[[#This Row],[Kor]]&lt;18),"Junior ",""))</f>
        <v/>
      </c>
      <c r="I2750" s="34" t="str">
        <f>IF(L2750="Nő","",IF(Excel_BuiltIn__FilterDatabase__1[[#This Row],[Kor]]&gt;=18=AND(Excel_BuiltIn__FilterDatabase__1[[#This Row],[Kor]]&lt;=49),"Felnőtt ",""))</f>
        <v/>
      </c>
      <c r="J2750" s="34" t="str">
        <f>IF(L2750="Nő","",IF(Excel_BuiltIn__FilterDatabase__1[[#This Row],[Kor]]&gt;49=AND(Excel_BuiltIn__FilterDatabase__1[[#This Row],[Kor]]&lt;=59),"Senior ",""))</f>
        <v/>
      </c>
      <c r="K2750" s="34" t="str">
        <f>IF(L2750="Nő","",IF(Excel_BuiltIn__FilterDatabase__1[[#This Row],[Kor]]&gt;=60,"Super.s ",""))</f>
        <v xml:space="preserve">Super.s </v>
      </c>
      <c r="L2750" s="34" t="str">
        <f>IF(Excel_BuiltIn__FilterDatabase__1[[#This Row],[Nem]]="Nő","Lady","")</f>
        <v/>
      </c>
    </row>
    <row r="2751" spans="1:12" s="1" customFormat="1" ht="27.6">
      <c r="A2751" s="28">
        <v>8202</v>
      </c>
      <c r="B2751" s="28" t="s">
        <v>2889</v>
      </c>
      <c r="C2751" s="44" t="s">
        <v>2364</v>
      </c>
      <c r="D2751" s="45"/>
      <c r="E2751" s="33" t="str">
        <f>IF(D2751&gt;0,($N$2-Excel_BuiltIn__FilterDatabase__1[[#This Row],[Szül Év.Hó.Nap]])/365.25,"0")</f>
        <v>0</v>
      </c>
      <c r="F2751" s="40"/>
      <c r="G2751" s="34" t="str">
        <f>CONCATENATE(H2751,Excel_BuiltIn__FilterDatabase__1[[#This Row],[Felnőtt]],Excel_BuiltIn__FilterDatabase__1[[#This Row],[Senior]],Excel_BuiltIn__FilterDatabase__1[[#This Row],[Super.s]],L2751)</f>
        <v xml:space="preserve">Super.s </v>
      </c>
      <c r="H2751" s="34" t="str">
        <f>IF(L2751="Nő","",IF(Excel_BuiltIn__FilterDatabase__1[[#This Row],[Kor]]&gt;=1=AND(Excel_BuiltIn__FilterDatabase__1[[#This Row],[Kor]]&lt;18),"Junior ",""))</f>
        <v/>
      </c>
      <c r="I2751" s="34" t="str">
        <f>IF(L2751="Nő","",IF(Excel_BuiltIn__FilterDatabase__1[[#This Row],[Kor]]&gt;=18=AND(Excel_BuiltIn__FilterDatabase__1[[#This Row],[Kor]]&lt;=49),"Felnőtt ",""))</f>
        <v/>
      </c>
      <c r="J2751" s="34" t="str">
        <f>IF(L2751="Nő","",IF(Excel_BuiltIn__FilterDatabase__1[[#This Row],[Kor]]&gt;49=AND(Excel_BuiltIn__FilterDatabase__1[[#This Row],[Kor]]&lt;=59),"Senior ",""))</f>
        <v/>
      </c>
      <c r="K2751" s="34" t="str">
        <f>IF(L2751="Nő","",IF(Excel_BuiltIn__FilterDatabase__1[[#This Row],[Kor]]&gt;=60,"Super.s ",""))</f>
        <v xml:space="preserve">Super.s </v>
      </c>
      <c r="L2751" s="34" t="str">
        <f>IF(Excel_BuiltIn__FilterDatabase__1[[#This Row],[Nem]]="Nő","Lady","")</f>
        <v/>
      </c>
    </row>
    <row r="2752" spans="1:12" s="1" customFormat="1" ht="13.8">
      <c r="A2752" s="28">
        <v>8203</v>
      </c>
      <c r="B2752" s="28" t="s">
        <v>2890</v>
      </c>
      <c r="C2752" s="44" t="s">
        <v>941</v>
      </c>
      <c r="D2752" s="45"/>
      <c r="E2752" s="33" t="str">
        <f>IF(D2752&gt;0,($N$2-Excel_BuiltIn__FilterDatabase__1[[#This Row],[Szül Év.Hó.Nap]])/365.25,"0")</f>
        <v>0</v>
      </c>
      <c r="F2752" s="40"/>
      <c r="G2752" s="34" t="str">
        <f>CONCATENATE(H2752,Excel_BuiltIn__FilterDatabase__1[[#This Row],[Felnőtt]],Excel_BuiltIn__FilterDatabase__1[[#This Row],[Senior]],Excel_BuiltIn__FilterDatabase__1[[#This Row],[Super.s]],L2752)</f>
        <v xml:space="preserve">Super.s </v>
      </c>
      <c r="H2752" s="34" t="str">
        <f>IF(L2752="Nő","",IF(Excel_BuiltIn__FilterDatabase__1[[#This Row],[Kor]]&gt;=1=AND(Excel_BuiltIn__FilterDatabase__1[[#This Row],[Kor]]&lt;18),"Junior ",""))</f>
        <v/>
      </c>
      <c r="I2752" s="34" t="str">
        <f>IF(L2752="Nő","",IF(Excel_BuiltIn__FilterDatabase__1[[#This Row],[Kor]]&gt;=18=AND(Excel_BuiltIn__FilterDatabase__1[[#This Row],[Kor]]&lt;=49),"Felnőtt ",""))</f>
        <v/>
      </c>
      <c r="J2752" s="34" t="str">
        <f>IF(L2752="Nő","",IF(Excel_BuiltIn__FilterDatabase__1[[#This Row],[Kor]]&gt;49=AND(Excel_BuiltIn__FilterDatabase__1[[#This Row],[Kor]]&lt;=59),"Senior ",""))</f>
        <v/>
      </c>
      <c r="K2752" s="34" t="str">
        <f>IF(L2752="Nő","",IF(Excel_BuiltIn__FilterDatabase__1[[#This Row],[Kor]]&gt;=60,"Super.s ",""))</f>
        <v xml:space="preserve">Super.s </v>
      </c>
      <c r="L2752" s="34" t="str">
        <f>IF(Excel_BuiltIn__FilterDatabase__1[[#This Row],[Nem]]="Nő","Lady","")</f>
        <v/>
      </c>
    </row>
    <row r="2753" spans="1:12" s="1" customFormat="1" ht="13.8">
      <c r="A2753" s="28">
        <v>8207</v>
      </c>
      <c r="B2753" s="28" t="s">
        <v>2891</v>
      </c>
      <c r="C2753" s="44" t="s">
        <v>2481</v>
      </c>
      <c r="D2753" s="45"/>
      <c r="E2753" s="33" t="str">
        <f>IF(D2753&gt;0,($N$2-Excel_BuiltIn__FilterDatabase__1[[#This Row],[Szül Év.Hó.Nap]])/365.25,"0")</f>
        <v>0</v>
      </c>
      <c r="F2753" s="40"/>
      <c r="G2753" s="34" t="str">
        <f>CONCATENATE(H2753,Excel_BuiltIn__FilterDatabase__1[[#This Row],[Felnőtt]],Excel_BuiltIn__FilterDatabase__1[[#This Row],[Senior]],Excel_BuiltIn__FilterDatabase__1[[#This Row],[Super.s]],L2753)</f>
        <v xml:space="preserve">Super.s </v>
      </c>
      <c r="H2753" s="34" t="str">
        <f>IF(L2753="Nő","",IF(Excel_BuiltIn__FilterDatabase__1[[#This Row],[Kor]]&gt;=1=AND(Excel_BuiltIn__FilterDatabase__1[[#This Row],[Kor]]&lt;18),"Junior ",""))</f>
        <v/>
      </c>
      <c r="I2753" s="34" t="str">
        <f>IF(L2753="Nő","",IF(Excel_BuiltIn__FilterDatabase__1[[#This Row],[Kor]]&gt;=18=AND(Excel_BuiltIn__FilterDatabase__1[[#This Row],[Kor]]&lt;=49),"Felnőtt ",""))</f>
        <v/>
      </c>
      <c r="J2753" s="34" t="str">
        <f>IF(L2753="Nő","",IF(Excel_BuiltIn__FilterDatabase__1[[#This Row],[Kor]]&gt;49=AND(Excel_BuiltIn__FilterDatabase__1[[#This Row],[Kor]]&lt;=59),"Senior ",""))</f>
        <v/>
      </c>
      <c r="K2753" s="34" t="str">
        <f>IF(L2753="Nő","",IF(Excel_BuiltIn__FilterDatabase__1[[#This Row],[Kor]]&gt;=60,"Super.s ",""))</f>
        <v xml:space="preserve">Super.s </v>
      </c>
      <c r="L2753" s="34" t="str">
        <f>IF(Excel_BuiltIn__FilterDatabase__1[[#This Row],[Nem]]="Nő","Lady","")</f>
        <v/>
      </c>
    </row>
    <row r="2754" spans="1:12" s="1" customFormat="1" ht="13.8">
      <c r="A2754" s="28">
        <v>8208</v>
      </c>
      <c r="B2754" s="28" t="s">
        <v>2892</v>
      </c>
      <c r="C2754" s="44" t="s">
        <v>2481</v>
      </c>
      <c r="D2754" s="45"/>
      <c r="E2754" s="33" t="str">
        <f>IF(D2754&gt;0,($N$2-Excel_BuiltIn__FilterDatabase__1[[#This Row],[Szül Év.Hó.Nap]])/365.25,"0")</f>
        <v>0</v>
      </c>
      <c r="F2754" s="40"/>
      <c r="G2754" s="34" t="str">
        <f>CONCATENATE(H2754,Excel_BuiltIn__FilterDatabase__1[[#This Row],[Felnőtt]],Excel_BuiltIn__FilterDatabase__1[[#This Row],[Senior]],Excel_BuiltIn__FilterDatabase__1[[#This Row],[Super.s]],L2754)</f>
        <v xml:space="preserve">Super.s </v>
      </c>
      <c r="H2754" s="34" t="str">
        <f>IF(L2754="Nő","",IF(Excel_BuiltIn__FilterDatabase__1[[#This Row],[Kor]]&gt;=1=AND(Excel_BuiltIn__FilterDatabase__1[[#This Row],[Kor]]&lt;18),"Junior ",""))</f>
        <v/>
      </c>
      <c r="I2754" s="34" t="str">
        <f>IF(L2754="Nő","",IF(Excel_BuiltIn__FilterDatabase__1[[#This Row],[Kor]]&gt;=18=AND(Excel_BuiltIn__FilterDatabase__1[[#This Row],[Kor]]&lt;=49),"Felnőtt ",""))</f>
        <v/>
      </c>
      <c r="J2754" s="34" t="str">
        <f>IF(L2754="Nő","",IF(Excel_BuiltIn__FilterDatabase__1[[#This Row],[Kor]]&gt;49=AND(Excel_BuiltIn__FilterDatabase__1[[#This Row],[Kor]]&lt;=59),"Senior ",""))</f>
        <v/>
      </c>
      <c r="K2754" s="34" t="str">
        <f>IF(L2754="Nő","",IF(Excel_BuiltIn__FilterDatabase__1[[#This Row],[Kor]]&gt;=60,"Super.s ",""))</f>
        <v xml:space="preserve">Super.s </v>
      </c>
      <c r="L2754" s="34" t="str">
        <f>IF(Excel_BuiltIn__FilterDatabase__1[[#This Row],[Nem]]="Nő","Lady","")</f>
        <v/>
      </c>
    </row>
    <row r="2755" spans="1:12" s="1" customFormat="1" ht="13.8">
      <c r="A2755" s="28">
        <v>8209</v>
      </c>
      <c r="B2755" s="28" t="s">
        <v>2893</v>
      </c>
      <c r="C2755" s="44" t="s">
        <v>2481</v>
      </c>
      <c r="D2755" s="45"/>
      <c r="E2755" s="33" t="str">
        <f>IF(D2755&gt;0,($N$2-Excel_BuiltIn__FilterDatabase__1[[#This Row],[Szül Év.Hó.Nap]])/365.25,"0")</f>
        <v>0</v>
      </c>
      <c r="F2755" s="40"/>
      <c r="G2755" s="34" t="str">
        <f>CONCATENATE(H2755,Excel_BuiltIn__FilterDatabase__1[[#This Row],[Felnőtt]],Excel_BuiltIn__FilterDatabase__1[[#This Row],[Senior]],Excel_BuiltIn__FilterDatabase__1[[#This Row],[Super.s]],L2755)</f>
        <v xml:space="preserve">Super.s </v>
      </c>
      <c r="H2755" s="34" t="str">
        <f>IF(L2755="Nő","",IF(Excel_BuiltIn__FilterDatabase__1[[#This Row],[Kor]]&gt;=1=AND(Excel_BuiltIn__FilterDatabase__1[[#This Row],[Kor]]&lt;18),"Junior ",""))</f>
        <v/>
      </c>
      <c r="I2755" s="34" t="str">
        <f>IF(L2755="Nő","",IF(Excel_BuiltIn__FilterDatabase__1[[#This Row],[Kor]]&gt;=18=AND(Excel_BuiltIn__FilterDatabase__1[[#This Row],[Kor]]&lt;=49),"Felnőtt ",""))</f>
        <v/>
      </c>
      <c r="J2755" s="34" t="str">
        <f>IF(L2755="Nő","",IF(Excel_BuiltIn__FilterDatabase__1[[#This Row],[Kor]]&gt;49=AND(Excel_BuiltIn__FilterDatabase__1[[#This Row],[Kor]]&lt;=59),"Senior ",""))</f>
        <v/>
      </c>
      <c r="K2755" s="34" t="str">
        <f>IF(L2755="Nő","",IF(Excel_BuiltIn__FilterDatabase__1[[#This Row],[Kor]]&gt;=60,"Super.s ",""))</f>
        <v xml:space="preserve">Super.s </v>
      </c>
      <c r="L2755" s="34" t="str">
        <f>IF(Excel_BuiltIn__FilterDatabase__1[[#This Row],[Nem]]="Nő","Lady","")</f>
        <v/>
      </c>
    </row>
    <row r="2756" spans="1:12" s="1" customFormat="1" ht="27.6">
      <c r="A2756" s="28">
        <v>8213</v>
      </c>
      <c r="B2756" s="28" t="s">
        <v>2894</v>
      </c>
      <c r="C2756" s="44" t="s">
        <v>2364</v>
      </c>
      <c r="D2756" s="45"/>
      <c r="E2756" s="33" t="str">
        <f>IF(D2756&gt;0,($N$2-Excel_BuiltIn__FilterDatabase__1[[#This Row],[Szül Év.Hó.Nap]])/365.25,"0")</f>
        <v>0</v>
      </c>
      <c r="F2756" s="40"/>
      <c r="G2756" s="34" t="str">
        <f>CONCATENATE(H2756,Excel_BuiltIn__FilterDatabase__1[[#This Row],[Felnőtt]],Excel_BuiltIn__FilterDatabase__1[[#This Row],[Senior]],Excel_BuiltIn__FilterDatabase__1[[#This Row],[Super.s]],L2756)</f>
        <v xml:space="preserve">Super.s </v>
      </c>
      <c r="H2756" s="34" t="str">
        <f>IF(L2756="Nő","",IF(Excel_BuiltIn__FilterDatabase__1[[#This Row],[Kor]]&gt;=1=AND(Excel_BuiltIn__FilterDatabase__1[[#This Row],[Kor]]&lt;18),"Junior ",""))</f>
        <v/>
      </c>
      <c r="I2756" s="34" t="str">
        <f>IF(L2756="Nő","",IF(Excel_BuiltIn__FilterDatabase__1[[#This Row],[Kor]]&gt;=18=AND(Excel_BuiltIn__FilterDatabase__1[[#This Row],[Kor]]&lt;=49),"Felnőtt ",""))</f>
        <v/>
      </c>
      <c r="J2756" s="34" t="str">
        <f>IF(L2756="Nő","",IF(Excel_BuiltIn__FilterDatabase__1[[#This Row],[Kor]]&gt;49=AND(Excel_BuiltIn__FilterDatabase__1[[#This Row],[Kor]]&lt;=59),"Senior ",""))</f>
        <v/>
      </c>
      <c r="K2756" s="34" t="str">
        <f>IF(L2756="Nő","",IF(Excel_BuiltIn__FilterDatabase__1[[#This Row],[Kor]]&gt;=60,"Super.s ",""))</f>
        <v xml:space="preserve">Super.s </v>
      </c>
      <c r="L2756" s="34" t="str">
        <f>IF(Excel_BuiltIn__FilterDatabase__1[[#This Row],[Nem]]="Nő","Lady","")</f>
        <v/>
      </c>
    </row>
    <row r="2757" spans="1:12" s="1" customFormat="1" ht="13.8">
      <c r="A2757" s="28">
        <v>8220</v>
      </c>
      <c r="B2757" s="28" t="s">
        <v>2895</v>
      </c>
      <c r="C2757" s="44" t="s">
        <v>1623</v>
      </c>
      <c r="D2757" s="45"/>
      <c r="E2757" s="33" t="str">
        <f>IF(D2757&gt;0,($N$2-Excel_BuiltIn__FilterDatabase__1[[#This Row],[Szül Év.Hó.Nap]])/365.25,"0")</f>
        <v>0</v>
      </c>
      <c r="F2757" s="40"/>
      <c r="G2757" s="34" t="str">
        <f>CONCATENATE(H2757,Excel_BuiltIn__FilterDatabase__1[[#This Row],[Felnőtt]],Excel_BuiltIn__FilterDatabase__1[[#This Row],[Senior]],Excel_BuiltIn__FilterDatabase__1[[#This Row],[Super.s]],L2757)</f>
        <v xml:space="preserve">Super.s </v>
      </c>
      <c r="H2757" s="34" t="str">
        <f>IF(L2757="Nő","",IF(Excel_BuiltIn__FilterDatabase__1[[#This Row],[Kor]]&gt;=1=AND(Excel_BuiltIn__FilterDatabase__1[[#This Row],[Kor]]&lt;18),"Junior ",""))</f>
        <v/>
      </c>
      <c r="I2757" s="34" t="str">
        <f>IF(L2757="Nő","",IF(Excel_BuiltIn__FilterDatabase__1[[#This Row],[Kor]]&gt;=18=AND(Excel_BuiltIn__FilterDatabase__1[[#This Row],[Kor]]&lt;=49),"Felnőtt ",""))</f>
        <v/>
      </c>
      <c r="J2757" s="34" t="str">
        <f>IF(L2757="Nő","",IF(Excel_BuiltIn__FilterDatabase__1[[#This Row],[Kor]]&gt;49=AND(Excel_BuiltIn__FilterDatabase__1[[#This Row],[Kor]]&lt;=59),"Senior ",""))</f>
        <v/>
      </c>
      <c r="K2757" s="34" t="str">
        <f>IF(L2757="Nő","",IF(Excel_BuiltIn__FilterDatabase__1[[#This Row],[Kor]]&gt;=60,"Super.s ",""))</f>
        <v xml:space="preserve">Super.s </v>
      </c>
      <c r="L2757" s="34" t="str">
        <f>IF(Excel_BuiltIn__FilterDatabase__1[[#This Row],[Nem]]="Nő","Lady","")</f>
        <v/>
      </c>
    </row>
    <row r="2758" spans="1:12" s="1" customFormat="1" ht="13.8">
      <c r="A2758" s="28">
        <v>8225</v>
      </c>
      <c r="B2758" s="28" t="s">
        <v>2896</v>
      </c>
      <c r="C2758" s="44" t="s">
        <v>39</v>
      </c>
      <c r="D2758" s="45"/>
      <c r="E2758" s="33" t="str">
        <f>IF(D2758&gt;0,($N$2-Excel_BuiltIn__FilterDatabase__1[[#This Row],[Szül Év.Hó.Nap]])/365.25,"0")</f>
        <v>0</v>
      </c>
      <c r="F2758" s="40"/>
      <c r="G2758" s="34" t="str">
        <f>CONCATENATE(H2758,Excel_BuiltIn__FilterDatabase__1[[#This Row],[Felnőtt]],Excel_BuiltIn__FilterDatabase__1[[#This Row],[Senior]],Excel_BuiltIn__FilterDatabase__1[[#This Row],[Super.s]],L2758)</f>
        <v xml:space="preserve">Super.s </v>
      </c>
      <c r="H2758" s="34" t="str">
        <f>IF(L2758="Nő","",IF(Excel_BuiltIn__FilterDatabase__1[[#This Row],[Kor]]&gt;=1=AND(Excel_BuiltIn__FilterDatabase__1[[#This Row],[Kor]]&lt;18),"Junior ",""))</f>
        <v/>
      </c>
      <c r="I2758" s="34" t="str">
        <f>IF(L2758="Nő","",IF(Excel_BuiltIn__FilterDatabase__1[[#This Row],[Kor]]&gt;=18=AND(Excel_BuiltIn__FilterDatabase__1[[#This Row],[Kor]]&lt;=49),"Felnőtt ",""))</f>
        <v/>
      </c>
      <c r="J2758" s="34" t="str">
        <f>IF(L2758="Nő","",IF(Excel_BuiltIn__FilterDatabase__1[[#This Row],[Kor]]&gt;49=AND(Excel_BuiltIn__FilterDatabase__1[[#This Row],[Kor]]&lt;=59),"Senior ",""))</f>
        <v/>
      </c>
      <c r="K2758" s="34" t="str">
        <f>IF(L2758="Nő","",IF(Excel_BuiltIn__FilterDatabase__1[[#This Row],[Kor]]&gt;=60,"Super.s ",""))</f>
        <v xml:space="preserve">Super.s </v>
      </c>
      <c r="L2758" s="34" t="str">
        <f>IF(Excel_BuiltIn__FilterDatabase__1[[#This Row],[Nem]]="Nő","Lady","")</f>
        <v/>
      </c>
    </row>
    <row r="2759" spans="1:12" s="1" customFormat="1" ht="13.8">
      <c r="A2759" s="28">
        <v>8227</v>
      </c>
      <c r="B2759" s="28" t="s">
        <v>2897</v>
      </c>
      <c r="C2759" s="44" t="s">
        <v>941</v>
      </c>
      <c r="D2759" s="45"/>
      <c r="E2759" s="33" t="str">
        <f>IF(D2759&gt;0,($N$2-Excel_BuiltIn__FilterDatabase__1[[#This Row],[Szül Év.Hó.Nap]])/365.25,"0")</f>
        <v>0</v>
      </c>
      <c r="F2759" s="40"/>
      <c r="G2759" s="34" t="str">
        <f>CONCATENATE(H2759,Excel_BuiltIn__FilterDatabase__1[[#This Row],[Felnőtt]],Excel_BuiltIn__FilterDatabase__1[[#This Row],[Senior]],Excel_BuiltIn__FilterDatabase__1[[#This Row],[Super.s]],L2759)</f>
        <v xml:space="preserve">Super.s </v>
      </c>
      <c r="H2759" s="34" t="str">
        <f>IF(L2759="Nő","",IF(Excel_BuiltIn__FilterDatabase__1[[#This Row],[Kor]]&gt;=1=AND(Excel_BuiltIn__FilterDatabase__1[[#This Row],[Kor]]&lt;18),"Junior ",""))</f>
        <v/>
      </c>
      <c r="I2759" s="34" t="str">
        <f>IF(L2759="Nő","",IF(Excel_BuiltIn__FilterDatabase__1[[#This Row],[Kor]]&gt;=18=AND(Excel_BuiltIn__FilterDatabase__1[[#This Row],[Kor]]&lt;=49),"Felnőtt ",""))</f>
        <v/>
      </c>
      <c r="J2759" s="34" t="str">
        <f>IF(L2759="Nő","",IF(Excel_BuiltIn__FilterDatabase__1[[#This Row],[Kor]]&gt;49=AND(Excel_BuiltIn__FilterDatabase__1[[#This Row],[Kor]]&lt;=59),"Senior ",""))</f>
        <v/>
      </c>
      <c r="K2759" s="34" t="str">
        <f>IF(L2759="Nő","",IF(Excel_BuiltIn__FilterDatabase__1[[#This Row],[Kor]]&gt;=60,"Super.s ",""))</f>
        <v xml:space="preserve">Super.s </v>
      </c>
      <c r="L2759" s="34" t="str">
        <f>IF(Excel_BuiltIn__FilterDatabase__1[[#This Row],[Nem]]="Nő","Lady","")</f>
        <v/>
      </c>
    </row>
    <row r="2760" spans="1:12" s="1" customFormat="1" ht="13.8">
      <c r="A2760" s="28">
        <v>8228</v>
      </c>
      <c r="B2760" s="28" t="s">
        <v>2898</v>
      </c>
      <c r="C2760" s="44" t="s">
        <v>2365</v>
      </c>
      <c r="D2760" s="45"/>
      <c r="E2760" s="33" t="str">
        <f>IF(D2760&gt;0,($N$2-Excel_BuiltIn__FilterDatabase__1[[#This Row],[Szül Év.Hó.Nap]])/365.25,"0")</f>
        <v>0</v>
      </c>
      <c r="F2760" s="40"/>
      <c r="G2760" s="34" t="str">
        <f>CONCATENATE(H2760,Excel_BuiltIn__FilterDatabase__1[[#This Row],[Felnőtt]],Excel_BuiltIn__FilterDatabase__1[[#This Row],[Senior]],Excel_BuiltIn__FilterDatabase__1[[#This Row],[Super.s]],L2760)</f>
        <v xml:space="preserve">Super.s </v>
      </c>
      <c r="H2760" s="34" t="str">
        <f>IF(L2760="Nő","",IF(Excel_BuiltIn__FilterDatabase__1[[#This Row],[Kor]]&gt;=1=AND(Excel_BuiltIn__FilterDatabase__1[[#This Row],[Kor]]&lt;18),"Junior ",""))</f>
        <v/>
      </c>
      <c r="I2760" s="34" t="str">
        <f>IF(L2760="Nő","",IF(Excel_BuiltIn__FilterDatabase__1[[#This Row],[Kor]]&gt;=18=AND(Excel_BuiltIn__FilterDatabase__1[[#This Row],[Kor]]&lt;=49),"Felnőtt ",""))</f>
        <v/>
      </c>
      <c r="J2760" s="34" t="str">
        <f>IF(L2760="Nő","",IF(Excel_BuiltIn__FilterDatabase__1[[#This Row],[Kor]]&gt;49=AND(Excel_BuiltIn__FilterDatabase__1[[#This Row],[Kor]]&lt;=59),"Senior ",""))</f>
        <v/>
      </c>
      <c r="K2760" s="34" t="str">
        <f>IF(L2760="Nő","",IF(Excel_BuiltIn__FilterDatabase__1[[#This Row],[Kor]]&gt;=60,"Super.s ",""))</f>
        <v xml:space="preserve">Super.s </v>
      </c>
      <c r="L2760" s="34" t="str">
        <f>IF(Excel_BuiltIn__FilterDatabase__1[[#This Row],[Nem]]="Nő","Lady","")</f>
        <v/>
      </c>
    </row>
    <row r="2761" spans="1:12" s="1" customFormat="1" ht="13.8">
      <c r="A2761" s="28">
        <v>8229</v>
      </c>
      <c r="B2761" s="28" t="s">
        <v>2899</v>
      </c>
      <c r="C2761" s="44" t="s">
        <v>2365</v>
      </c>
      <c r="D2761" s="45"/>
      <c r="E2761" s="33" t="str">
        <f>IF(D2761&gt;0,($N$2-Excel_BuiltIn__FilterDatabase__1[[#This Row],[Szül Év.Hó.Nap]])/365.25,"0")</f>
        <v>0</v>
      </c>
      <c r="F2761" s="40"/>
      <c r="G2761" s="34" t="str">
        <f>CONCATENATE(H2761,Excel_BuiltIn__FilterDatabase__1[[#This Row],[Felnőtt]],Excel_BuiltIn__FilterDatabase__1[[#This Row],[Senior]],Excel_BuiltIn__FilterDatabase__1[[#This Row],[Super.s]],L2761)</f>
        <v xml:space="preserve">Super.s </v>
      </c>
      <c r="H2761" s="34" t="str">
        <f>IF(L2761="Nő","",IF(Excel_BuiltIn__FilterDatabase__1[[#This Row],[Kor]]&gt;=1=AND(Excel_BuiltIn__FilterDatabase__1[[#This Row],[Kor]]&lt;18),"Junior ",""))</f>
        <v/>
      </c>
      <c r="I2761" s="34" t="str">
        <f>IF(L2761="Nő","",IF(Excel_BuiltIn__FilterDatabase__1[[#This Row],[Kor]]&gt;=18=AND(Excel_BuiltIn__FilterDatabase__1[[#This Row],[Kor]]&lt;=49),"Felnőtt ",""))</f>
        <v/>
      </c>
      <c r="J2761" s="34" t="str">
        <f>IF(L2761="Nő","",IF(Excel_BuiltIn__FilterDatabase__1[[#This Row],[Kor]]&gt;49=AND(Excel_BuiltIn__FilterDatabase__1[[#This Row],[Kor]]&lt;=59),"Senior ",""))</f>
        <v/>
      </c>
      <c r="K2761" s="34" t="str">
        <f>IF(L2761="Nő","",IF(Excel_BuiltIn__FilterDatabase__1[[#This Row],[Kor]]&gt;=60,"Super.s ",""))</f>
        <v xml:space="preserve">Super.s </v>
      </c>
      <c r="L2761" s="34" t="str">
        <f>IF(Excel_BuiltIn__FilterDatabase__1[[#This Row],[Nem]]="Nő","Lady","")</f>
        <v/>
      </c>
    </row>
    <row r="2762" spans="1:12" s="1" customFormat="1" ht="13.8">
      <c r="A2762" s="28">
        <v>8230</v>
      </c>
      <c r="B2762" s="28" t="s">
        <v>2900</v>
      </c>
      <c r="C2762" s="44" t="s">
        <v>2365</v>
      </c>
      <c r="D2762" s="45"/>
      <c r="E2762" s="33" t="str">
        <f>IF(D2762&gt;0,($N$2-Excel_BuiltIn__FilterDatabase__1[[#This Row],[Szül Év.Hó.Nap]])/365.25,"0")</f>
        <v>0</v>
      </c>
      <c r="F2762" s="40"/>
      <c r="G2762" s="34" t="str">
        <f>CONCATENATE(H2762,Excel_BuiltIn__FilterDatabase__1[[#This Row],[Felnőtt]],Excel_BuiltIn__FilterDatabase__1[[#This Row],[Senior]],Excel_BuiltIn__FilterDatabase__1[[#This Row],[Super.s]],L2762)</f>
        <v xml:space="preserve">Super.s </v>
      </c>
      <c r="H2762" s="34" t="str">
        <f>IF(L2762="Nő","",IF(Excel_BuiltIn__FilterDatabase__1[[#This Row],[Kor]]&gt;=1=AND(Excel_BuiltIn__FilterDatabase__1[[#This Row],[Kor]]&lt;18),"Junior ",""))</f>
        <v/>
      </c>
      <c r="I2762" s="34" t="str">
        <f>IF(L2762="Nő","",IF(Excel_BuiltIn__FilterDatabase__1[[#This Row],[Kor]]&gt;=18=AND(Excel_BuiltIn__FilterDatabase__1[[#This Row],[Kor]]&lt;=49),"Felnőtt ",""))</f>
        <v/>
      </c>
      <c r="J2762" s="34" t="str">
        <f>IF(L2762="Nő","",IF(Excel_BuiltIn__FilterDatabase__1[[#This Row],[Kor]]&gt;49=AND(Excel_BuiltIn__FilterDatabase__1[[#This Row],[Kor]]&lt;=59),"Senior ",""))</f>
        <v/>
      </c>
      <c r="K2762" s="34" t="str">
        <f>IF(L2762="Nő","",IF(Excel_BuiltIn__FilterDatabase__1[[#This Row],[Kor]]&gt;=60,"Super.s ",""))</f>
        <v xml:space="preserve">Super.s </v>
      </c>
      <c r="L2762" s="34" t="str">
        <f>IF(Excel_BuiltIn__FilterDatabase__1[[#This Row],[Nem]]="Nő","Lady","")</f>
        <v/>
      </c>
    </row>
    <row r="2763" spans="1:12" s="1" customFormat="1" ht="13.8">
      <c r="A2763" s="28">
        <v>8231</v>
      </c>
      <c r="B2763" s="28" t="s">
        <v>2901</v>
      </c>
      <c r="C2763" s="44" t="s">
        <v>2365</v>
      </c>
      <c r="D2763" s="45"/>
      <c r="E2763" s="33" t="str">
        <f>IF(D2763&gt;0,($N$2-Excel_BuiltIn__FilterDatabase__1[[#This Row],[Szül Év.Hó.Nap]])/365.25,"0")</f>
        <v>0</v>
      </c>
      <c r="F2763" s="40"/>
      <c r="G2763" s="34" t="str">
        <f>CONCATENATE(H2763,Excel_BuiltIn__FilterDatabase__1[[#This Row],[Felnőtt]],Excel_BuiltIn__FilterDatabase__1[[#This Row],[Senior]],Excel_BuiltIn__FilterDatabase__1[[#This Row],[Super.s]],L2763)</f>
        <v xml:space="preserve">Super.s </v>
      </c>
      <c r="H2763" s="34" t="str">
        <f>IF(L2763="Nő","",IF(Excel_BuiltIn__FilterDatabase__1[[#This Row],[Kor]]&gt;=1=AND(Excel_BuiltIn__FilterDatabase__1[[#This Row],[Kor]]&lt;18),"Junior ",""))</f>
        <v/>
      </c>
      <c r="I2763" s="34" t="str">
        <f>IF(L2763="Nő","",IF(Excel_BuiltIn__FilterDatabase__1[[#This Row],[Kor]]&gt;=18=AND(Excel_BuiltIn__FilterDatabase__1[[#This Row],[Kor]]&lt;=49),"Felnőtt ",""))</f>
        <v/>
      </c>
      <c r="J2763" s="34" t="str">
        <f>IF(L2763="Nő","",IF(Excel_BuiltIn__FilterDatabase__1[[#This Row],[Kor]]&gt;49=AND(Excel_BuiltIn__FilterDatabase__1[[#This Row],[Kor]]&lt;=59),"Senior ",""))</f>
        <v/>
      </c>
      <c r="K2763" s="34" t="str">
        <f>IF(L2763="Nő","",IF(Excel_BuiltIn__FilterDatabase__1[[#This Row],[Kor]]&gt;=60,"Super.s ",""))</f>
        <v xml:space="preserve">Super.s </v>
      </c>
      <c r="L2763" s="34" t="str">
        <f>IF(Excel_BuiltIn__FilterDatabase__1[[#This Row],[Nem]]="Nő","Lady","")</f>
        <v/>
      </c>
    </row>
    <row r="2764" spans="1:12" s="1" customFormat="1" ht="13.8">
      <c r="A2764" s="28">
        <v>8237</v>
      </c>
      <c r="B2764" s="28" t="s">
        <v>2902</v>
      </c>
      <c r="C2764" s="44" t="s">
        <v>1147</v>
      </c>
      <c r="D2764" s="45"/>
      <c r="E2764" s="33" t="str">
        <f>IF(D2764&gt;0,($N$2-Excel_BuiltIn__FilterDatabase__1[[#This Row],[Szül Év.Hó.Nap]])/365.25,"0")</f>
        <v>0</v>
      </c>
      <c r="F2764" s="40"/>
      <c r="G2764" s="34" t="str">
        <f>CONCATENATE(H2764,Excel_BuiltIn__FilterDatabase__1[[#This Row],[Felnőtt]],Excel_BuiltIn__FilterDatabase__1[[#This Row],[Senior]],Excel_BuiltIn__FilterDatabase__1[[#This Row],[Super.s]],L2764)</f>
        <v xml:space="preserve">Super.s </v>
      </c>
      <c r="H2764" s="34" t="str">
        <f>IF(L2764="Nő","",IF(Excel_BuiltIn__FilterDatabase__1[[#This Row],[Kor]]&gt;=1=AND(Excel_BuiltIn__FilterDatabase__1[[#This Row],[Kor]]&lt;18),"Junior ",""))</f>
        <v/>
      </c>
      <c r="I2764" s="34" t="str">
        <f>IF(L2764="Nő","",IF(Excel_BuiltIn__FilterDatabase__1[[#This Row],[Kor]]&gt;=18=AND(Excel_BuiltIn__FilterDatabase__1[[#This Row],[Kor]]&lt;=49),"Felnőtt ",""))</f>
        <v/>
      </c>
      <c r="J2764" s="34" t="str">
        <f>IF(L2764="Nő","",IF(Excel_BuiltIn__FilterDatabase__1[[#This Row],[Kor]]&gt;49=AND(Excel_BuiltIn__FilterDatabase__1[[#This Row],[Kor]]&lt;=59),"Senior ",""))</f>
        <v/>
      </c>
      <c r="K2764" s="34" t="str">
        <f>IF(L2764="Nő","",IF(Excel_BuiltIn__FilterDatabase__1[[#This Row],[Kor]]&gt;=60,"Super.s ",""))</f>
        <v xml:space="preserve">Super.s </v>
      </c>
      <c r="L2764" s="34" t="str">
        <f>IF(Excel_BuiltIn__FilterDatabase__1[[#This Row],[Nem]]="Nő","Lady","")</f>
        <v/>
      </c>
    </row>
    <row r="2765" spans="1:12" s="1" customFormat="1" ht="13.8">
      <c r="A2765" s="28">
        <v>8238</v>
      </c>
      <c r="B2765" s="28" t="s">
        <v>2903</v>
      </c>
      <c r="C2765" s="44" t="s">
        <v>942</v>
      </c>
      <c r="D2765" s="45"/>
      <c r="E2765" s="33" t="str">
        <f>IF(D2765&gt;0,($N$2-Excel_BuiltIn__FilterDatabase__1[[#This Row],[Szül Év.Hó.Nap]])/365.25,"0")</f>
        <v>0</v>
      </c>
      <c r="F2765" s="40"/>
      <c r="G2765" s="34" t="str">
        <f>CONCATENATE(H2765,Excel_BuiltIn__FilterDatabase__1[[#This Row],[Felnőtt]],Excel_BuiltIn__FilterDatabase__1[[#This Row],[Senior]],Excel_BuiltIn__FilterDatabase__1[[#This Row],[Super.s]],L2765)</f>
        <v xml:space="preserve">Super.s </v>
      </c>
      <c r="H2765" s="34" t="str">
        <f>IF(L2765="Nő","",IF(Excel_BuiltIn__FilterDatabase__1[[#This Row],[Kor]]&gt;=1=AND(Excel_BuiltIn__FilterDatabase__1[[#This Row],[Kor]]&lt;18),"Junior ",""))</f>
        <v/>
      </c>
      <c r="I2765" s="34" t="str">
        <f>IF(L2765="Nő","",IF(Excel_BuiltIn__FilterDatabase__1[[#This Row],[Kor]]&gt;=18=AND(Excel_BuiltIn__FilterDatabase__1[[#This Row],[Kor]]&lt;=49),"Felnőtt ",""))</f>
        <v/>
      </c>
      <c r="J2765" s="34" t="str">
        <f>IF(L2765="Nő","",IF(Excel_BuiltIn__FilterDatabase__1[[#This Row],[Kor]]&gt;49=AND(Excel_BuiltIn__FilterDatabase__1[[#This Row],[Kor]]&lt;=59),"Senior ",""))</f>
        <v/>
      </c>
      <c r="K2765" s="34" t="str">
        <f>IF(L2765="Nő","",IF(Excel_BuiltIn__FilterDatabase__1[[#This Row],[Kor]]&gt;=60,"Super.s ",""))</f>
        <v xml:space="preserve">Super.s </v>
      </c>
      <c r="L2765" s="34" t="str">
        <f>IF(Excel_BuiltIn__FilterDatabase__1[[#This Row],[Nem]]="Nő","Lady","")</f>
        <v/>
      </c>
    </row>
    <row r="2766" spans="1:12" s="1" customFormat="1" ht="13.8">
      <c r="A2766" s="28">
        <v>8239</v>
      </c>
      <c r="B2766" s="28" t="s">
        <v>2904</v>
      </c>
      <c r="C2766" s="44" t="s">
        <v>589</v>
      </c>
      <c r="D2766" s="45"/>
      <c r="E2766" s="33" t="str">
        <f>IF(D2766&gt;0,($N$2-Excel_BuiltIn__FilterDatabase__1[[#This Row],[Szül Év.Hó.Nap]])/365.25,"0")</f>
        <v>0</v>
      </c>
      <c r="F2766" s="40"/>
      <c r="G2766" s="34" t="str">
        <f>CONCATENATE(H2766,Excel_BuiltIn__FilterDatabase__1[[#This Row],[Felnőtt]],Excel_BuiltIn__FilterDatabase__1[[#This Row],[Senior]],Excel_BuiltIn__FilterDatabase__1[[#This Row],[Super.s]],L2766)</f>
        <v xml:space="preserve">Super.s </v>
      </c>
      <c r="H2766" s="34" t="str">
        <f>IF(L2766="Nő","",IF(Excel_BuiltIn__FilterDatabase__1[[#This Row],[Kor]]&gt;=1=AND(Excel_BuiltIn__FilterDatabase__1[[#This Row],[Kor]]&lt;18),"Junior ",""))</f>
        <v/>
      </c>
      <c r="I2766" s="34" t="str">
        <f>IF(L2766="Nő","",IF(Excel_BuiltIn__FilterDatabase__1[[#This Row],[Kor]]&gt;=18=AND(Excel_BuiltIn__FilterDatabase__1[[#This Row],[Kor]]&lt;=49),"Felnőtt ",""))</f>
        <v/>
      </c>
      <c r="J2766" s="34" t="str">
        <f>IF(L2766="Nő","",IF(Excel_BuiltIn__FilterDatabase__1[[#This Row],[Kor]]&gt;49=AND(Excel_BuiltIn__FilterDatabase__1[[#This Row],[Kor]]&lt;=59),"Senior ",""))</f>
        <v/>
      </c>
      <c r="K2766" s="34" t="str">
        <f>IF(L2766="Nő","",IF(Excel_BuiltIn__FilterDatabase__1[[#This Row],[Kor]]&gt;=60,"Super.s ",""))</f>
        <v xml:space="preserve">Super.s </v>
      </c>
      <c r="L2766" s="34" t="str">
        <f>IF(Excel_BuiltIn__FilterDatabase__1[[#This Row],[Nem]]="Nő","Lady","")</f>
        <v/>
      </c>
    </row>
    <row r="2767" spans="1:12" s="1" customFormat="1" ht="13.8">
      <c r="A2767" s="28">
        <v>8244</v>
      </c>
      <c r="B2767" s="28" t="s">
        <v>2905</v>
      </c>
      <c r="C2767" s="44" t="s">
        <v>959</v>
      </c>
      <c r="D2767" s="45"/>
      <c r="E2767" s="33" t="str">
        <f>IF(D2767&gt;0,($N$2-Excel_BuiltIn__FilterDatabase__1[[#This Row],[Szül Év.Hó.Nap]])/365.25,"0")</f>
        <v>0</v>
      </c>
      <c r="F2767" s="40"/>
      <c r="G2767" s="34" t="str">
        <f>CONCATENATE(H2767,Excel_BuiltIn__FilterDatabase__1[[#This Row],[Felnőtt]],Excel_BuiltIn__FilterDatabase__1[[#This Row],[Senior]],Excel_BuiltIn__FilterDatabase__1[[#This Row],[Super.s]],L2767)</f>
        <v xml:space="preserve">Super.s </v>
      </c>
      <c r="H2767" s="34" t="str">
        <f>IF(L2767="Nő","",IF(Excel_BuiltIn__FilterDatabase__1[[#This Row],[Kor]]&gt;=1=AND(Excel_BuiltIn__FilterDatabase__1[[#This Row],[Kor]]&lt;18),"Junior ",""))</f>
        <v/>
      </c>
      <c r="I2767" s="34" t="str">
        <f>IF(L2767="Nő","",IF(Excel_BuiltIn__FilterDatabase__1[[#This Row],[Kor]]&gt;=18=AND(Excel_BuiltIn__FilterDatabase__1[[#This Row],[Kor]]&lt;=49),"Felnőtt ",""))</f>
        <v/>
      </c>
      <c r="J2767" s="34" t="str">
        <f>IF(L2767="Nő","",IF(Excel_BuiltIn__FilterDatabase__1[[#This Row],[Kor]]&gt;49=AND(Excel_BuiltIn__FilterDatabase__1[[#This Row],[Kor]]&lt;=59),"Senior ",""))</f>
        <v/>
      </c>
      <c r="K2767" s="34" t="str">
        <f>IF(L2767="Nő","",IF(Excel_BuiltIn__FilterDatabase__1[[#This Row],[Kor]]&gt;=60,"Super.s ",""))</f>
        <v xml:space="preserve">Super.s </v>
      </c>
      <c r="L2767" s="34" t="str">
        <f>IF(Excel_BuiltIn__FilterDatabase__1[[#This Row],[Nem]]="Nő","Lady","")</f>
        <v/>
      </c>
    </row>
    <row r="2768" spans="1:12" s="1" customFormat="1" ht="27.6">
      <c r="A2768" s="28">
        <v>8246</v>
      </c>
      <c r="B2768" s="28" t="s">
        <v>2906</v>
      </c>
      <c r="C2768" s="44" t="s">
        <v>1147</v>
      </c>
      <c r="D2768" s="45"/>
      <c r="E2768" s="33" t="str">
        <f>IF(D2768&gt;0,($N$2-Excel_BuiltIn__FilterDatabase__1[[#This Row],[Szül Év.Hó.Nap]])/365.25,"0")</f>
        <v>0</v>
      </c>
      <c r="F2768" s="40"/>
      <c r="G2768" s="34" t="str">
        <f>CONCATENATE(H2768,Excel_BuiltIn__FilterDatabase__1[[#This Row],[Felnőtt]],Excel_BuiltIn__FilterDatabase__1[[#This Row],[Senior]],Excel_BuiltIn__FilterDatabase__1[[#This Row],[Super.s]],L2768)</f>
        <v xml:space="preserve">Super.s </v>
      </c>
      <c r="H2768" s="34" t="str">
        <f>IF(L2768="Nő","",IF(Excel_BuiltIn__FilterDatabase__1[[#This Row],[Kor]]&gt;=1=AND(Excel_BuiltIn__FilterDatabase__1[[#This Row],[Kor]]&lt;18),"Junior ",""))</f>
        <v/>
      </c>
      <c r="I2768" s="34" t="str">
        <f>IF(L2768="Nő","",IF(Excel_BuiltIn__FilterDatabase__1[[#This Row],[Kor]]&gt;=18=AND(Excel_BuiltIn__FilterDatabase__1[[#This Row],[Kor]]&lt;=49),"Felnőtt ",""))</f>
        <v/>
      </c>
      <c r="J2768" s="34" t="str">
        <f>IF(L2768="Nő","",IF(Excel_BuiltIn__FilterDatabase__1[[#This Row],[Kor]]&gt;49=AND(Excel_BuiltIn__FilterDatabase__1[[#This Row],[Kor]]&lt;=59),"Senior ",""))</f>
        <v/>
      </c>
      <c r="K2768" s="34" t="str">
        <f>IF(L2768="Nő","",IF(Excel_BuiltIn__FilterDatabase__1[[#This Row],[Kor]]&gt;=60,"Super.s ",""))</f>
        <v xml:space="preserve">Super.s </v>
      </c>
      <c r="L2768" s="34" t="str">
        <f>IF(Excel_BuiltIn__FilterDatabase__1[[#This Row],[Nem]]="Nő","Lady","")</f>
        <v/>
      </c>
    </row>
    <row r="2769" spans="1:12" s="1" customFormat="1" ht="13.8">
      <c r="A2769" s="28">
        <v>8247</v>
      </c>
      <c r="B2769" s="28" t="s">
        <v>2907</v>
      </c>
      <c r="C2769" s="44" t="s">
        <v>1011</v>
      </c>
      <c r="D2769" s="45"/>
      <c r="E2769" s="33" t="str">
        <f>IF(D2769&gt;0,($N$2-Excel_BuiltIn__FilterDatabase__1[[#This Row],[Szül Év.Hó.Nap]])/365.25,"0")</f>
        <v>0</v>
      </c>
      <c r="F2769" s="40"/>
      <c r="G2769" s="34" t="str">
        <f>CONCATENATE(H2769,Excel_BuiltIn__FilterDatabase__1[[#This Row],[Felnőtt]],Excel_BuiltIn__FilterDatabase__1[[#This Row],[Senior]],Excel_BuiltIn__FilterDatabase__1[[#This Row],[Super.s]],L2769)</f>
        <v xml:space="preserve">Super.s </v>
      </c>
      <c r="H2769" s="34" t="str">
        <f>IF(L2769="Nő","",IF(Excel_BuiltIn__FilterDatabase__1[[#This Row],[Kor]]&gt;=1=AND(Excel_BuiltIn__FilterDatabase__1[[#This Row],[Kor]]&lt;18),"Junior ",""))</f>
        <v/>
      </c>
      <c r="I2769" s="34" t="str">
        <f>IF(L2769="Nő","",IF(Excel_BuiltIn__FilterDatabase__1[[#This Row],[Kor]]&gt;=18=AND(Excel_BuiltIn__FilterDatabase__1[[#This Row],[Kor]]&lt;=49),"Felnőtt ",""))</f>
        <v/>
      </c>
      <c r="J2769" s="34" t="str">
        <f>IF(L2769="Nő","",IF(Excel_BuiltIn__FilterDatabase__1[[#This Row],[Kor]]&gt;49=AND(Excel_BuiltIn__FilterDatabase__1[[#This Row],[Kor]]&lt;=59),"Senior ",""))</f>
        <v/>
      </c>
      <c r="K2769" s="34" t="str">
        <f>IF(L2769="Nő","",IF(Excel_BuiltIn__FilterDatabase__1[[#This Row],[Kor]]&gt;=60,"Super.s ",""))</f>
        <v xml:space="preserve">Super.s </v>
      </c>
      <c r="L2769" s="34" t="str">
        <f>IF(Excel_BuiltIn__FilterDatabase__1[[#This Row],[Nem]]="Nő","Lady","")</f>
        <v/>
      </c>
    </row>
    <row r="2770" spans="1:12" s="1" customFormat="1" ht="13.8">
      <c r="A2770" s="28">
        <v>8248</v>
      </c>
      <c r="B2770" s="28" t="s">
        <v>2908</v>
      </c>
      <c r="C2770" s="44" t="s">
        <v>1020</v>
      </c>
      <c r="D2770" s="45"/>
      <c r="E2770" s="33" t="str">
        <f>IF(D2770&gt;0,($N$2-Excel_BuiltIn__FilterDatabase__1[[#This Row],[Szül Év.Hó.Nap]])/365.25,"0")</f>
        <v>0</v>
      </c>
      <c r="F2770" s="40"/>
      <c r="G2770" s="34" t="str">
        <f>CONCATENATE(H2770,Excel_BuiltIn__FilterDatabase__1[[#This Row],[Felnőtt]],Excel_BuiltIn__FilterDatabase__1[[#This Row],[Senior]],Excel_BuiltIn__FilterDatabase__1[[#This Row],[Super.s]],L2770)</f>
        <v xml:space="preserve">Super.s </v>
      </c>
      <c r="H2770" s="34" t="str">
        <f>IF(L2770="Nő","",IF(Excel_BuiltIn__FilterDatabase__1[[#This Row],[Kor]]&gt;=1=AND(Excel_BuiltIn__FilterDatabase__1[[#This Row],[Kor]]&lt;18),"Junior ",""))</f>
        <v/>
      </c>
      <c r="I2770" s="34" t="str">
        <f>IF(L2770="Nő","",IF(Excel_BuiltIn__FilterDatabase__1[[#This Row],[Kor]]&gt;=18=AND(Excel_BuiltIn__FilterDatabase__1[[#This Row],[Kor]]&lt;=49),"Felnőtt ",""))</f>
        <v/>
      </c>
      <c r="J2770" s="34" t="str">
        <f>IF(L2770="Nő","",IF(Excel_BuiltIn__FilterDatabase__1[[#This Row],[Kor]]&gt;49=AND(Excel_BuiltIn__FilterDatabase__1[[#This Row],[Kor]]&lt;=59),"Senior ",""))</f>
        <v/>
      </c>
      <c r="K2770" s="34" t="str">
        <f>IF(L2770="Nő","",IF(Excel_BuiltIn__FilterDatabase__1[[#This Row],[Kor]]&gt;=60,"Super.s ",""))</f>
        <v xml:space="preserve">Super.s </v>
      </c>
      <c r="L2770" s="34" t="str">
        <f>IF(Excel_BuiltIn__FilterDatabase__1[[#This Row],[Nem]]="Nő","Lady","")</f>
        <v/>
      </c>
    </row>
    <row r="2771" spans="1:12" s="1" customFormat="1" ht="13.8">
      <c r="A2771" s="28">
        <v>8249</v>
      </c>
      <c r="B2771" s="28" t="s">
        <v>734</v>
      </c>
      <c r="C2771" s="44" t="s">
        <v>109</v>
      </c>
      <c r="D2771" s="45"/>
      <c r="E2771" s="33" t="str">
        <f>IF(D2771&gt;0,($N$2-Excel_BuiltIn__FilterDatabase__1[[#This Row],[Szül Év.Hó.Nap]])/365.25,"0")</f>
        <v>0</v>
      </c>
      <c r="F2771" s="40"/>
      <c r="G2771" s="34" t="str">
        <f>CONCATENATE(H2771,Excel_BuiltIn__FilterDatabase__1[[#This Row],[Felnőtt]],Excel_BuiltIn__FilterDatabase__1[[#This Row],[Senior]],Excel_BuiltIn__FilterDatabase__1[[#This Row],[Super.s]],L2771)</f>
        <v xml:space="preserve">Super.s </v>
      </c>
      <c r="H2771" s="34" t="str">
        <f>IF(L2771="Nő","",IF(Excel_BuiltIn__FilterDatabase__1[[#This Row],[Kor]]&gt;=1=AND(Excel_BuiltIn__FilterDatabase__1[[#This Row],[Kor]]&lt;18),"Junior ",""))</f>
        <v/>
      </c>
      <c r="I2771" s="34" t="str">
        <f>IF(L2771="Nő","",IF(Excel_BuiltIn__FilterDatabase__1[[#This Row],[Kor]]&gt;=18=AND(Excel_BuiltIn__FilterDatabase__1[[#This Row],[Kor]]&lt;=49),"Felnőtt ",""))</f>
        <v/>
      </c>
      <c r="J2771" s="34" t="str">
        <f>IF(L2771="Nő","",IF(Excel_BuiltIn__FilterDatabase__1[[#This Row],[Kor]]&gt;49=AND(Excel_BuiltIn__FilterDatabase__1[[#This Row],[Kor]]&lt;=59),"Senior ",""))</f>
        <v/>
      </c>
      <c r="K2771" s="34" t="str">
        <f>IF(L2771="Nő","",IF(Excel_BuiltIn__FilterDatabase__1[[#This Row],[Kor]]&gt;=60,"Super.s ",""))</f>
        <v xml:space="preserve">Super.s </v>
      </c>
      <c r="L2771" s="34" t="str">
        <f>IF(Excel_BuiltIn__FilterDatabase__1[[#This Row],[Nem]]="Nő","Lady","")</f>
        <v/>
      </c>
    </row>
    <row r="2772" spans="1:12" s="1" customFormat="1" ht="27.6">
      <c r="A2772" s="28">
        <v>8250</v>
      </c>
      <c r="B2772" s="28" t="s">
        <v>2909</v>
      </c>
      <c r="C2772" s="44" t="s">
        <v>959</v>
      </c>
      <c r="D2772" s="45"/>
      <c r="E2772" s="33" t="str">
        <f>IF(D2772&gt;0,($N$2-Excel_BuiltIn__FilterDatabase__1[[#This Row],[Szül Év.Hó.Nap]])/365.25,"0")</f>
        <v>0</v>
      </c>
      <c r="F2772" s="40"/>
      <c r="G2772" s="34" t="str">
        <f>CONCATENATE(H2772,Excel_BuiltIn__FilterDatabase__1[[#This Row],[Felnőtt]],Excel_BuiltIn__FilterDatabase__1[[#This Row],[Senior]],Excel_BuiltIn__FilterDatabase__1[[#This Row],[Super.s]],L2772)</f>
        <v xml:space="preserve">Super.s </v>
      </c>
      <c r="H2772" s="34" t="str">
        <f>IF(L2772="Nő","",IF(Excel_BuiltIn__FilterDatabase__1[[#This Row],[Kor]]&gt;=1=AND(Excel_BuiltIn__FilterDatabase__1[[#This Row],[Kor]]&lt;18),"Junior ",""))</f>
        <v/>
      </c>
      <c r="I2772" s="34" t="str">
        <f>IF(L2772="Nő","",IF(Excel_BuiltIn__FilterDatabase__1[[#This Row],[Kor]]&gt;=18=AND(Excel_BuiltIn__FilterDatabase__1[[#This Row],[Kor]]&lt;=49),"Felnőtt ",""))</f>
        <v/>
      </c>
      <c r="J2772" s="34" t="str">
        <f>IF(L2772="Nő","",IF(Excel_BuiltIn__FilterDatabase__1[[#This Row],[Kor]]&gt;49=AND(Excel_BuiltIn__FilterDatabase__1[[#This Row],[Kor]]&lt;=59),"Senior ",""))</f>
        <v/>
      </c>
      <c r="K2772" s="34" t="str">
        <f>IF(L2772="Nő","",IF(Excel_BuiltIn__FilterDatabase__1[[#This Row],[Kor]]&gt;=60,"Super.s ",""))</f>
        <v xml:space="preserve">Super.s </v>
      </c>
      <c r="L2772" s="34" t="str">
        <f>IF(Excel_BuiltIn__FilterDatabase__1[[#This Row],[Nem]]="Nő","Lady","")</f>
        <v/>
      </c>
    </row>
    <row r="2773" spans="1:12" s="1" customFormat="1" ht="27.6">
      <c r="A2773" s="28">
        <v>8252</v>
      </c>
      <c r="B2773" s="28" t="s">
        <v>2910</v>
      </c>
      <c r="C2773" s="44" t="s">
        <v>982</v>
      </c>
      <c r="D2773" s="45"/>
      <c r="E2773" s="33" t="str">
        <f>IF(D2773&gt;0,($N$2-Excel_BuiltIn__FilterDatabase__1[[#This Row],[Szül Év.Hó.Nap]])/365.25,"0")</f>
        <v>0</v>
      </c>
      <c r="F2773" s="40"/>
      <c r="G2773" s="34" t="str">
        <f>CONCATENATE(H2773,Excel_BuiltIn__FilterDatabase__1[[#This Row],[Felnőtt]],Excel_BuiltIn__FilterDatabase__1[[#This Row],[Senior]],Excel_BuiltIn__FilterDatabase__1[[#This Row],[Super.s]],L2773)</f>
        <v xml:space="preserve">Super.s </v>
      </c>
      <c r="H2773" s="34" t="str">
        <f>IF(L2773="Nő","",IF(Excel_BuiltIn__FilterDatabase__1[[#This Row],[Kor]]&gt;=1=AND(Excel_BuiltIn__FilterDatabase__1[[#This Row],[Kor]]&lt;18),"Junior ",""))</f>
        <v/>
      </c>
      <c r="I2773" s="34" t="str">
        <f>IF(L2773="Nő","",IF(Excel_BuiltIn__FilterDatabase__1[[#This Row],[Kor]]&gt;=18=AND(Excel_BuiltIn__FilterDatabase__1[[#This Row],[Kor]]&lt;=49),"Felnőtt ",""))</f>
        <v/>
      </c>
      <c r="J2773" s="34" t="str">
        <f>IF(L2773="Nő","",IF(Excel_BuiltIn__FilterDatabase__1[[#This Row],[Kor]]&gt;49=AND(Excel_BuiltIn__FilterDatabase__1[[#This Row],[Kor]]&lt;=59),"Senior ",""))</f>
        <v/>
      </c>
      <c r="K2773" s="34" t="str">
        <f>IF(L2773="Nő","",IF(Excel_BuiltIn__FilterDatabase__1[[#This Row],[Kor]]&gt;=60,"Super.s ",""))</f>
        <v xml:space="preserve">Super.s </v>
      </c>
      <c r="L2773" s="34" t="str">
        <f>IF(Excel_BuiltIn__FilterDatabase__1[[#This Row],[Nem]]="Nő","Lady","")</f>
        <v/>
      </c>
    </row>
    <row r="2774" spans="1:12" s="1" customFormat="1" ht="13.8">
      <c r="A2774" s="28">
        <v>8253</v>
      </c>
      <c r="B2774" s="28" t="s">
        <v>2911</v>
      </c>
      <c r="C2774" s="44" t="s">
        <v>982</v>
      </c>
      <c r="D2774" s="45"/>
      <c r="E2774" s="33" t="str">
        <f>IF(D2774&gt;0,($N$2-Excel_BuiltIn__FilterDatabase__1[[#This Row],[Szül Év.Hó.Nap]])/365.25,"0")</f>
        <v>0</v>
      </c>
      <c r="F2774" s="40"/>
      <c r="G2774" s="34" t="str">
        <f>CONCATENATE(H2774,Excel_BuiltIn__FilterDatabase__1[[#This Row],[Felnőtt]],Excel_BuiltIn__FilterDatabase__1[[#This Row],[Senior]],Excel_BuiltIn__FilterDatabase__1[[#This Row],[Super.s]],L2774)</f>
        <v xml:space="preserve">Super.s </v>
      </c>
      <c r="H2774" s="34" t="str">
        <f>IF(L2774="Nő","",IF(Excel_BuiltIn__FilterDatabase__1[[#This Row],[Kor]]&gt;=1=AND(Excel_BuiltIn__FilterDatabase__1[[#This Row],[Kor]]&lt;18),"Junior ",""))</f>
        <v/>
      </c>
      <c r="I2774" s="34" t="str">
        <f>IF(L2774="Nő","",IF(Excel_BuiltIn__FilterDatabase__1[[#This Row],[Kor]]&gt;=18=AND(Excel_BuiltIn__FilterDatabase__1[[#This Row],[Kor]]&lt;=49),"Felnőtt ",""))</f>
        <v/>
      </c>
      <c r="J2774" s="34" t="str">
        <f>IF(L2774="Nő","",IF(Excel_BuiltIn__FilterDatabase__1[[#This Row],[Kor]]&gt;49=AND(Excel_BuiltIn__FilterDatabase__1[[#This Row],[Kor]]&lt;=59),"Senior ",""))</f>
        <v/>
      </c>
      <c r="K2774" s="34" t="str">
        <f>IF(L2774="Nő","",IF(Excel_BuiltIn__FilterDatabase__1[[#This Row],[Kor]]&gt;=60,"Super.s ",""))</f>
        <v xml:space="preserve">Super.s </v>
      </c>
      <c r="L2774" s="34" t="str">
        <f>IF(Excel_BuiltIn__FilterDatabase__1[[#This Row],[Nem]]="Nő","Lady","")</f>
        <v/>
      </c>
    </row>
    <row r="2775" spans="1:12" s="1" customFormat="1" ht="13.8">
      <c r="A2775" s="28">
        <v>8254</v>
      </c>
      <c r="B2775" s="28" t="s">
        <v>2912</v>
      </c>
      <c r="C2775" s="44" t="s">
        <v>982</v>
      </c>
      <c r="D2775" s="45"/>
      <c r="E2775" s="33" t="str">
        <f>IF(D2775&gt;0,($N$2-Excel_BuiltIn__FilterDatabase__1[[#This Row],[Szül Év.Hó.Nap]])/365.25,"0")</f>
        <v>0</v>
      </c>
      <c r="F2775" s="40"/>
      <c r="G2775" s="34" t="str">
        <f>CONCATENATE(H2775,Excel_BuiltIn__FilterDatabase__1[[#This Row],[Felnőtt]],Excel_BuiltIn__FilterDatabase__1[[#This Row],[Senior]],Excel_BuiltIn__FilterDatabase__1[[#This Row],[Super.s]],L2775)</f>
        <v xml:space="preserve">Super.s </v>
      </c>
      <c r="H2775" s="34" t="str">
        <f>IF(L2775="Nő","",IF(Excel_BuiltIn__FilterDatabase__1[[#This Row],[Kor]]&gt;=1=AND(Excel_BuiltIn__FilterDatabase__1[[#This Row],[Kor]]&lt;18),"Junior ",""))</f>
        <v/>
      </c>
      <c r="I2775" s="34" t="str">
        <f>IF(L2775="Nő","",IF(Excel_BuiltIn__FilterDatabase__1[[#This Row],[Kor]]&gt;=18=AND(Excel_BuiltIn__FilterDatabase__1[[#This Row],[Kor]]&lt;=49),"Felnőtt ",""))</f>
        <v/>
      </c>
      <c r="J2775" s="34" t="str">
        <f>IF(L2775="Nő","",IF(Excel_BuiltIn__FilterDatabase__1[[#This Row],[Kor]]&gt;49=AND(Excel_BuiltIn__FilterDatabase__1[[#This Row],[Kor]]&lt;=59),"Senior ",""))</f>
        <v/>
      </c>
      <c r="K2775" s="34" t="str">
        <f>IF(L2775="Nő","",IF(Excel_BuiltIn__FilterDatabase__1[[#This Row],[Kor]]&gt;=60,"Super.s ",""))</f>
        <v xml:space="preserve">Super.s </v>
      </c>
      <c r="L2775" s="34" t="str">
        <f>IF(Excel_BuiltIn__FilterDatabase__1[[#This Row],[Nem]]="Nő","Lady","")</f>
        <v/>
      </c>
    </row>
    <row r="2776" spans="1:12" s="1" customFormat="1" ht="13.8">
      <c r="A2776" s="28">
        <v>8255</v>
      </c>
      <c r="B2776" s="28" t="s">
        <v>2913</v>
      </c>
      <c r="C2776" s="44" t="s">
        <v>942</v>
      </c>
      <c r="D2776" s="45"/>
      <c r="E2776" s="33" t="str">
        <f>IF(D2776&gt;0,($N$2-Excel_BuiltIn__FilterDatabase__1[[#This Row],[Szül Év.Hó.Nap]])/365.25,"0")</f>
        <v>0</v>
      </c>
      <c r="F2776" s="40"/>
      <c r="G2776" s="34" t="str">
        <f>CONCATENATE(H2776,Excel_BuiltIn__FilterDatabase__1[[#This Row],[Felnőtt]],Excel_BuiltIn__FilterDatabase__1[[#This Row],[Senior]],Excel_BuiltIn__FilterDatabase__1[[#This Row],[Super.s]],L2776)</f>
        <v xml:space="preserve">Super.s </v>
      </c>
      <c r="H2776" s="34" t="str">
        <f>IF(L2776="Nő","",IF(Excel_BuiltIn__FilterDatabase__1[[#This Row],[Kor]]&gt;=1=AND(Excel_BuiltIn__FilterDatabase__1[[#This Row],[Kor]]&lt;18),"Junior ",""))</f>
        <v/>
      </c>
      <c r="I2776" s="34" t="str">
        <f>IF(L2776="Nő","",IF(Excel_BuiltIn__FilterDatabase__1[[#This Row],[Kor]]&gt;=18=AND(Excel_BuiltIn__FilterDatabase__1[[#This Row],[Kor]]&lt;=49),"Felnőtt ",""))</f>
        <v/>
      </c>
      <c r="J2776" s="34" t="str">
        <f>IF(L2776="Nő","",IF(Excel_BuiltIn__FilterDatabase__1[[#This Row],[Kor]]&gt;49=AND(Excel_BuiltIn__FilterDatabase__1[[#This Row],[Kor]]&lt;=59),"Senior ",""))</f>
        <v/>
      </c>
      <c r="K2776" s="34" t="str">
        <f>IF(L2776="Nő","",IF(Excel_BuiltIn__FilterDatabase__1[[#This Row],[Kor]]&gt;=60,"Super.s ",""))</f>
        <v xml:space="preserve">Super.s </v>
      </c>
      <c r="L2776" s="34" t="str">
        <f>IF(Excel_BuiltIn__FilterDatabase__1[[#This Row],[Nem]]="Nő","Lady","")</f>
        <v/>
      </c>
    </row>
    <row r="2777" spans="1:12" s="1" customFormat="1" ht="13.8">
      <c r="A2777" s="28">
        <v>8258</v>
      </c>
      <c r="B2777" s="28" t="s">
        <v>2914</v>
      </c>
      <c r="C2777" s="44" t="s">
        <v>938</v>
      </c>
      <c r="D2777" s="45"/>
      <c r="E2777" s="33" t="str">
        <f>IF(D2777&gt;0,($N$2-Excel_BuiltIn__FilterDatabase__1[[#This Row],[Szül Év.Hó.Nap]])/365.25,"0")</f>
        <v>0</v>
      </c>
      <c r="F2777" s="40"/>
      <c r="G2777" s="34" t="str">
        <f>CONCATENATE(H2777,Excel_BuiltIn__FilterDatabase__1[[#This Row],[Felnőtt]],Excel_BuiltIn__FilterDatabase__1[[#This Row],[Senior]],Excel_BuiltIn__FilterDatabase__1[[#This Row],[Super.s]],L2777)</f>
        <v xml:space="preserve">Super.s </v>
      </c>
      <c r="H2777" s="34" t="str">
        <f>IF(L2777="Nő","",IF(Excel_BuiltIn__FilterDatabase__1[[#This Row],[Kor]]&gt;=1=AND(Excel_BuiltIn__FilterDatabase__1[[#This Row],[Kor]]&lt;18),"Junior ",""))</f>
        <v/>
      </c>
      <c r="I2777" s="34" t="str">
        <f>IF(L2777="Nő","",IF(Excel_BuiltIn__FilterDatabase__1[[#This Row],[Kor]]&gt;=18=AND(Excel_BuiltIn__FilterDatabase__1[[#This Row],[Kor]]&lt;=49),"Felnőtt ",""))</f>
        <v/>
      </c>
      <c r="J2777" s="34" t="str">
        <f>IF(L2777="Nő","",IF(Excel_BuiltIn__FilterDatabase__1[[#This Row],[Kor]]&gt;49=AND(Excel_BuiltIn__FilterDatabase__1[[#This Row],[Kor]]&lt;=59),"Senior ",""))</f>
        <v/>
      </c>
      <c r="K2777" s="34" t="str">
        <f>IF(L2777="Nő","",IF(Excel_BuiltIn__FilterDatabase__1[[#This Row],[Kor]]&gt;=60,"Super.s ",""))</f>
        <v xml:space="preserve">Super.s </v>
      </c>
      <c r="L2777" s="34" t="str">
        <f>IF(Excel_BuiltIn__FilterDatabase__1[[#This Row],[Nem]]="Nő","Lady","")</f>
        <v/>
      </c>
    </row>
    <row r="2778" spans="1:12" s="1" customFormat="1" ht="13.8">
      <c r="A2778" s="28">
        <v>8259</v>
      </c>
      <c r="B2778" s="28" t="s">
        <v>2915</v>
      </c>
      <c r="C2778" s="44" t="s">
        <v>936</v>
      </c>
      <c r="D2778" s="45"/>
      <c r="E2778" s="33" t="str">
        <f>IF(D2778&gt;0,($N$2-Excel_BuiltIn__FilterDatabase__1[[#This Row],[Szül Év.Hó.Nap]])/365.25,"0")</f>
        <v>0</v>
      </c>
      <c r="F2778" s="40"/>
      <c r="G2778" s="34" t="str">
        <f>CONCATENATE(H2778,Excel_BuiltIn__FilterDatabase__1[[#This Row],[Felnőtt]],Excel_BuiltIn__FilterDatabase__1[[#This Row],[Senior]],Excel_BuiltIn__FilterDatabase__1[[#This Row],[Super.s]],L2778)</f>
        <v xml:space="preserve">Super.s </v>
      </c>
      <c r="H2778" s="34" t="str">
        <f>IF(L2778="Nő","",IF(Excel_BuiltIn__FilterDatabase__1[[#This Row],[Kor]]&gt;=1=AND(Excel_BuiltIn__FilterDatabase__1[[#This Row],[Kor]]&lt;18),"Junior ",""))</f>
        <v/>
      </c>
      <c r="I2778" s="34" t="str">
        <f>IF(L2778="Nő","",IF(Excel_BuiltIn__FilterDatabase__1[[#This Row],[Kor]]&gt;=18=AND(Excel_BuiltIn__FilterDatabase__1[[#This Row],[Kor]]&lt;=49),"Felnőtt ",""))</f>
        <v/>
      </c>
      <c r="J2778" s="34" t="str">
        <f>IF(L2778="Nő","",IF(Excel_BuiltIn__FilterDatabase__1[[#This Row],[Kor]]&gt;49=AND(Excel_BuiltIn__FilterDatabase__1[[#This Row],[Kor]]&lt;=59),"Senior ",""))</f>
        <v/>
      </c>
      <c r="K2778" s="34" t="str">
        <f>IF(L2778="Nő","",IF(Excel_BuiltIn__FilterDatabase__1[[#This Row],[Kor]]&gt;=60,"Super.s ",""))</f>
        <v xml:space="preserve">Super.s </v>
      </c>
      <c r="L2778" s="34" t="str">
        <f>IF(Excel_BuiltIn__FilterDatabase__1[[#This Row],[Nem]]="Nő","Lady","")</f>
        <v/>
      </c>
    </row>
    <row r="2779" spans="1:12" s="1" customFormat="1" ht="13.8">
      <c r="A2779" s="28">
        <v>8260</v>
      </c>
      <c r="B2779" s="28" t="s">
        <v>2916</v>
      </c>
      <c r="C2779" s="44" t="s">
        <v>936</v>
      </c>
      <c r="D2779" s="45"/>
      <c r="E2779" s="33" t="str">
        <f>IF(D2779&gt;0,($N$2-Excel_BuiltIn__FilterDatabase__1[[#This Row],[Szül Év.Hó.Nap]])/365.25,"0")</f>
        <v>0</v>
      </c>
      <c r="F2779" s="40"/>
      <c r="G2779" s="34" t="str">
        <f>CONCATENATE(H2779,Excel_BuiltIn__FilterDatabase__1[[#This Row],[Felnőtt]],Excel_BuiltIn__FilterDatabase__1[[#This Row],[Senior]],Excel_BuiltIn__FilterDatabase__1[[#This Row],[Super.s]],L2779)</f>
        <v xml:space="preserve">Super.s </v>
      </c>
      <c r="H2779" s="34" t="str">
        <f>IF(L2779="Nő","",IF(Excel_BuiltIn__FilterDatabase__1[[#This Row],[Kor]]&gt;=1=AND(Excel_BuiltIn__FilterDatabase__1[[#This Row],[Kor]]&lt;18),"Junior ",""))</f>
        <v/>
      </c>
      <c r="I2779" s="34" t="str">
        <f>IF(L2779="Nő","",IF(Excel_BuiltIn__FilterDatabase__1[[#This Row],[Kor]]&gt;=18=AND(Excel_BuiltIn__FilterDatabase__1[[#This Row],[Kor]]&lt;=49),"Felnőtt ",""))</f>
        <v/>
      </c>
      <c r="J2779" s="34" t="str">
        <f>IF(L2779="Nő","",IF(Excel_BuiltIn__FilterDatabase__1[[#This Row],[Kor]]&gt;49=AND(Excel_BuiltIn__FilterDatabase__1[[#This Row],[Kor]]&lt;=59),"Senior ",""))</f>
        <v/>
      </c>
      <c r="K2779" s="34" t="str">
        <f>IF(L2779="Nő","",IF(Excel_BuiltIn__FilterDatabase__1[[#This Row],[Kor]]&gt;=60,"Super.s ",""))</f>
        <v xml:space="preserve">Super.s </v>
      </c>
      <c r="L2779" s="34" t="str">
        <f>IF(Excel_BuiltIn__FilterDatabase__1[[#This Row],[Nem]]="Nő","Lady","")</f>
        <v/>
      </c>
    </row>
    <row r="2780" spans="1:12" s="1" customFormat="1" ht="13.8">
      <c r="A2780" s="28">
        <v>8261</v>
      </c>
      <c r="B2780" s="28" t="s">
        <v>2917</v>
      </c>
      <c r="C2780" s="44" t="s">
        <v>936</v>
      </c>
      <c r="D2780" s="45"/>
      <c r="E2780" s="33" t="str">
        <f>IF(D2780&gt;0,($N$2-Excel_BuiltIn__FilterDatabase__1[[#This Row],[Szül Év.Hó.Nap]])/365.25,"0")</f>
        <v>0</v>
      </c>
      <c r="F2780" s="40"/>
      <c r="G2780" s="34" t="str">
        <f>CONCATENATE(H2780,Excel_BuiltIn__FilterDatabase__1[[#This Row],[Felnőtt]],Excel_BuiltIn__FilterDatabase__1[[#This Row],[Senior]],Excel_BuiltIn__FilterDatabase__1[[#This Row],[Super.s]],L2780)</f>
        <v xml:space="preserve">Super.s </v>
      </c>
      <c r="H2780" s="34" t="str">
        <f>IF(L2780="Nő","",IF(Excel_BuiltIn__FilterDatabase__1[[#This Row],[Kor]]&gt;=1=AND(Excel_BuiltIn__FilterDatabase__1[[#This Row],[Kor]]&lt;18),"Junior ",""))</f>
        <v/>
      </c>
      <c r="I2780" s="34" t="str">
        <f>IF(L2780="Nő","",IF(Excel_BuiltIn__FilterDatabase__1[[#This Row],[Kor]]&gt;=18=AND(Excel_BuiltIn__FilterDatabase__1[[#This Row],[Kor]]&lt;=49),"Felnőtt ",""))</f>
        <v/>
      </c>
      <c r="J2780" s="34" t="str">
        <f>IF(L2780="Nő","",IF(Excel_BuiltIn__FilterDatabase__1[[#This Row],[Kor]]&gt;49=AND(Excel_BuiltIn__FilterDatabase__1[[#This Row],[Kor]]&lt;=59),"Senior ",""))</f>
        <v/>
      </c>
      <c r="K2780" s="34" t="str">
        <f>IF(L2780="Nő","",IF(Excel_BuiltIn__FilterDatabase__1[[#This Row],[Kor]]&gt;=60,"Super.s ",""))</f>
        <v xml:space="preserve">Super.s </v>
      </c>
      <c r="L2780" s="34" t="str">
        <f>IF(Excel_BuiltIn__FilterDatabase__1[[#This Row],[Nem]]="Nő","Lady","")</f>
        <v/>
      </c>
    </row>
    <row r="2781" spans="1:12" s="1" customFormat="1" ht="13.8">
      <c r="A2781" s="28">
        <v>8262</v>
      </c>
      <c r="B2781" s="28" t="s">
        <v>2918</v>
      </c>
      <c r="C2781" s="44" t="s">
        <v>936</v>
      </c>
      <c r="D2781" s="45"/>
      <c r="E2781" s="33" t="str">
        <f>IF(D2781&gt;0,($N$2-Excel_BuiltIn__FilterDatabase__1[[#This Row],[Szül Év.Hó.Nap]])/365.25,"0")</f>
        <v>0</v>
      </c>
      <c r="F2781" s="40"/>
      <c r="G2781" s="34" t="str">
        <f>CONCATENATE(H2781,Excel_BuiltIn__FilterDatabase__1[[#This Row],[Felnőtt]],Excel_BuiltIn__FilterDatabase__1[[#This Row],[Senior]],Excel_BuiltIn__FilterDatabase__1[[#This Row],[Super.s]],L2781)</f>
        <v xml:space="preserve">Super.s </v>
      </c>
      <c r="H2781" s="34" t="str">
        <f>IF(L2781="Nő","",IF(Excel_BuiltIn__FilterDatabase__1[[#This Row],[Kor]]&gt;=1=AND(Excel_BuiltIn__FilterDatabase__1[[#This Row],[Kor]]&lt;18),"Junior ",""))</f>
        <v/>
      </c>
      <c r="I2781" s="34" t="str">
        <f>IF(L2781="Nő","",IF(Excel_BuiltIn__FilterDatabase__1[[#This Row],[Kor]]&gt;=18=AND(Excel_BuiltIn__FilterDatabase__1[[#This Row],[Kor]]&lt;=49),"Felnőtt ",""))</f>
        <v/>
      </c>
      <c r="J2781" s="34" t="str">
        <f>IF(L2781="Nő","",IF(Excel_BuiltIn__FilterDatabase__1[[#This Row],[Kor]]&gt;49=AND(Excel_BuiltIn__FilterDatabase__1[[#This Row],[Kor]]&lt;=59),"Senior ",""))</f>
        <v/>
      </c>
      <c r="K2781" s="34" t="str">
        <f>IF(L2781="Nő","",IF(Excel_BuiltIn__FilterDatabase__1[[#This Row],[Kor]]&gt;=60,"Super.s ",""))</f>
        <v xml:space="preserve">Super.s </v>
      </c>
      <c r="L2781" s="34" t="str">
        <f>IF(Excel_BuiltIn__FilterDatabase__1[[#This Row],[Nem]]="Nő","Lady","")</f>
        <v/>
      </c>
    </row>
    <row r="2782" spans="1:12" s="1" customFormat="1" ht="13.8">
      <c r="A2782" s="28">
        <v>8264</v>
      </c>
      <c r="B2782" s="28" t="s">
        <v>2919</v>
      </c>
      <c r="C2782" s="44" t="s">
        <v>959</v>
      </c>
      <c r="D2782" s="45"/>
      <c r="E2782" s="33" t="str">
        <f>IF(D2782&gt;0,($N$2-Excel_BuiltIn__FilterDatabase__1[[#This Row],[Szül Év.Hó.Nap]])/365.25,"0")</f>
        <v>0</v>
      </c>
      <c r="F2782" s="40"/>
      <c r="G2782" s="34" t="str">
        <f>CONCATENATE(H2782,Excel_BuiltIn__FilterDatabase__1[[#This Row],[Felnőtt]],Excel_BuiltIn__FilterDatabase__1[[#This Row],[Senior]],Excel_BuiltIn__FilterDatabase__1[[#This Row],[Super.s]],L2782)</f>
        <v xml:space="preserve">Super.s </v>
      </c>
      <c r="H2782" s="34" t="str">
        <f>IF(L2782="Nő","",IF(Excel_BuiltIn__FilterDatabase__1[[#This Row],[Kor]]&gt;=1=AND(Excel_BuiltIn__FilterDatabase__1[[#This Row],[Kor]]&lt;18),"Junior ",""))</f>
        <v/>
      </c>
      <c r="I2782" s="34" t="str">
        <f>IF(L2782="Nő","",IF(Excel_BuiltIn__FilterDatabase__1[[#This Row],[Kor]]&gt;=18=AND(Excel_BuiltIn__FilterDatabase__1[[#This Row],[Kor]]&lt;=49),"Felnőtt ",""))</f>
        <v/>
      </c>
      <c r="J2782" s="34" t="str">
        <f>IF(L2782="Nő","",IF(Excel_BuiltIn__FilterDatabase__1[[#This Row],[Kor]]&gt;49=AND(Excel_BuiltIn__FilterDatabase__1[[#This Row],[Kor]]&lt;=59),"Senior ",""))</f>
        <v/>
      </c>
      <c r="K2782" s="34" t="str">
        <f>IF(L2782="Nő","",IF(Excel_BuiltIn__FilterDatabase__1[[#This Row],[Kor]]&gt;=60,"Super.s ",""))</f>
        <v xml:space="preserve">Super.s </v>
      </c>
      <c r="L2782" s="34" t="str">
        <f>IF(Excel_BuiltIn__FilterDatabase__1[[#This Row],[Nem]]="Nő","Lady","")</f>
        <v/>
      </c>
    </row>
    <row r="2783" spans="1:12" s="1" customFormat="1" ht="13.8">
      <c r="A2783" s="28">
        <v>8270</v>
      </c>
      <c r="B2783" s="28" t="s">
        <v>2920</v>
      </c>
      <c r="C2783" s="44" t="s">
        <v>2365</v>
      </c>
      <c r="D2783" s="45"/>
      <c r="E2783" s="33" t="str">
        <f>IF(D2783&gt;0,($N$2-Excel_BuiltIn__FilterDatabase__1[[#This Row],[Szül Év.Hó.Nap]])/365.25,"0")</f>
        <v>0</v>
      </c>
      <c r="F2783" s="40"/>
      <c r="G2783" s="34" t="str">
        <f>CONCATENATE(H2783,Excel_BuiltIn__FilterDatabase__1[[#This Row],[Felnőtt]],Excel_BuiltIn__FilterDatabase__1[[#This Row],[Senior]],Excel_BuiltIn__FilterDatabase__1[[#This Row],[Super.s]],L2783)</f>
        <v xml:space="preserve">Super.s </v>
      </c>
      <c r="H2783" s="34" t="str">
        <f>IF(L2783="Nő","",IF(Excel_BuiltIn__FilterDatabase__1[[#This Row],[Kor]]&gt;=1=AND(Excel_BuiltIn__FilterDatabase__1[[#This Row],[Kor]]&lt;18),"Junior ",""))</f>
        <v/>
      </c>
      <c r="I2783" s="34" t="str">
        <f>IF(L2783="Nő","",IF(Excel_BuiltIn__FilterDatabase__1[[#This Row],[Kor]]&gt;=18=AND(Excel_BuiltIn__FilterDatabase__1[[#This Row],[Kor]]&lt;=49),"Felnőtt ",""))</f>
        <v/>
      </c>
      <c r="J2783" s="34" t="str">
        <f>IF(L2783="Nő","",IF(Excel_BuiltIn__FilterDatabase__1[[#This Row],[Kor]]&gt;49=AND(Excel_BuiltIn__FilterDatabase__1[[#This Row],[Kor]]&lt;=59),"Senior ",""))</f>
        <v/>
      </c>
      <c r="K2783" s="34" t="str">
        <f>IF(L2783="Nő","",IF(Excel_BuiltIn__FilterDatabase__1[[#This Row],[Kor]]&gt;=60,"Super.s ",""))</f>
        <v xml:space="preserve">Super.s </v>
      </c>
      <c r="L2783" s="34" t="str">
        <f>IF(Excel_BuiltIn__FilterDatabase__1[[#This Row],[Nem]]="Nő","Lady","")</f>
        <v/>
      </c>
    </row>
    <row r="2784" spans="1:12" s="1" customFormat="1" ht="13.8">
      <c r="A2784" s="28">
        <v>8271</v>
      </c>
      <c r="B2784" s="28" t="s">
        <v>2921</v>
      </c>
      <c r="C2784" s="44" t="s">
        <v>1002</v>
      </c>
      <c r="D2784" s="45"/>
      <c r="E2784" s="33" t="str">
        <f>IF(D2784&gt;0,($N$2-Excel_BuiltIn__FilterDatabase__1[[#This Row],[Szül Év.Hó.Nap]])/365.25,"0")</f>
        <v>0</v>
      </c>
      <c r="F2784" s="40"/>
      <c r="G2784" s="34" t="str">
        <f>CONCATENATE(H2784,Excel_BuiltIn__FilterDatabase__1[[#This Row],[Felnőtt]],Excel_BuiltIn__FilterDatabase__1[[#This Row],[Senior]],Excel_BuiltIn__FilterDatabase__1[[#This Row],[Super.s]],L2784)</f>
        <v xml:space="preserve">Super.s </v>
      </c>
      <c r="H2784" s="34" t="str">
        <f>IF(L2784="Nő","",IF(Excel_BuiltIn__FilterDatabase__1[[#This Row],[Kor]]&gt;=1=AND(Excel_BuiltIn__FilterDatabase__1[[#This Row],[Kor]]&lt;18),"Junior ",""))</f>
        <v/>
      </c>
      <c r="I2784" s="34" t="str">
        <f>IF(L2784="Nő","",IF(Excel_BuiltIn__FilterDatabase__1[[#This Row],[Kor]]&gt;=18=AND(Excel_BuiltIn__FilterDatabase__1[[#This Row],[Kor]]&lt;=49),"Felnőtt ",""))</f>
        <v/>
      </c>
      <c r="J2784" s="34" t="str">
        <f>IF(L2784="Nő","",IF(Excel_BuiltIn__FilterDatabase__1[[#This Row],[Kor]]&gt;49=AND(Excel_BuiltIn__FilterDatabase__1[[#This Row],[Kor]]&lt;=59),"Senior ",""))</f>
        <v/>
      </c>
      <c r="K2784" s="34" t="str">
        <f>IF(L2784="Nő","",IF(Excel_BuiltIn__FilterDatabase__1[[#This Row],[Kor]]&gt;=60,"Super.s ",""))</f>
        <v xml:space="preserve">Super.s </v>
      </c>
      <c r="L2784" s="34" t="str">
        <f>IF(Excel_BuiltIn__FilterDatabase__1[[#This Row],[Nem]]="Nő","Lady","")</f>
        <v/>
      </c>
    </row>
    <row r="2785" spans="1:12" s="1" customFormat="1" ht="13.8">
      <c r="A2785" s="28">
        <v>8272</v>
      </c>
      <c r="B2785" s="28" t="s">
        <v>2922</v>
      </c>
      <c r="C2785" s="44" t="s">
        <v>29</v>
      </c>
      <c r="D2785" s="45"/>
      <c r="E2785" s="33" t="str">
        <f>IF(D2785&gt;0,($N$2-Excel_BuiltIn__FilterDatabase__1[[#This Row],[Szül Év.Hó.Nap]])/365.25,"0")</f>
        <v>0</v>
      </c>
      <c r="F2785" s="40"/>
      <c r="G2785" s="34" t="str">
        <f>CONCATENATE(H2785,Excel_BuiltIn__FilterDatabase__1[[#This Row],[Felnőtt]],Excel_BuiltIn__FilterDatabase__1[[#This Row],[Senior]],Excel_BuiltIn__FilterDatabase__1[[#This Row],[Super.s]],L2785)</f>
        <v xml:space="preserve">Super.s </v>
      </c>
      <c r="H2785" s="34" t="str">
        <f>IF(L2785="Nő","",IF(Excel_BuiltIn__FilterDatabase__1[[#This Row],[Kor]]&gt;=1=AND(Excel_BuiltIn__FilterDatabase__1[[#This Row],[Kor]]&lt;18),"Junior ",""))</f>
        <v/>
      </c>
      <c r="I2785" s="34" t="str">
        <f>IF(L2785="Nő","",IF(Excel_BuiltIn__FilterDatabase__1[[#This Row],[Kor]]&gt;=18=AND(Excel_BuiltIn__FilterDatabase__1[[#This Row],[Kor]]&lt;=49),"Felnőtt ",""))</f>
        <v/>
      </c>
      <c r="J2785" s="34" t="str">
        <f>IF(L2785="Nő","",IF(Excel_BuiltIn__FilterDatabase__1[[#This Row],[Kor]]&gt;49=AND(Excel_BuiltIn__FilterDatabase__1[[#This Row],[Kor]]&lt;=59),"Senior ",""))</f>
        <v/>
      </c>
      <c r="K2785" s="34" t="str">
        <f>IF(L2785="Nő","",IF(Excel_BuiltIn__FilterDatabase__1[[#This Row],[Kor]]&gt;=60,"Super.s ",""))</f>
        <v xml:space="preserve">Super.s </v>
      </c>
      <c r="L2785" s="34" t="str">
        <f>IF(Excel_BuiltIn__FilterDatabase__1[[#This Row],[Nem]]="Nő","Lady","")</f>
        <v/>
      </c>
    </row>
    <row r="2786" spans="1:12" s="1" customFormat="1" ht="13.8">
      <c r="A2786" s="28">
        <v>8273</v>
      </c>
      <c r="B2786" s="28" t="s">
        <v>2923</v>
      </c>
      <c r="C2786" s="44" t="s">
        <v>1016</v>
      </c>
      <c r="D2786" s="45"/>
      <c r="E2786" s="33" t="str">
        <f>IF(D2786&gt;0,($N$2-Excel_BuiltIn__FilterDatabase__1[[#This Row],[Szül Év.Hó.Nap]])/365.25,"0")</f>
        <v>0</v>
      </c>
      <c r="F2786" s="40"/>
      <c r="G2786" s="34" t="str">
        <f>CONCATENATE(H2786,Excel_BuiltIn__FilterDatabase__1[[#This Row],[Felnőtt]],Excel_BuiltIn__FilterDatabase__1[[#This Row],[Senior]],Excel_BuiltIn__FilterDatabase__1[[#This Row],[Super.s]],L2786)</f>
        <v xml:space="preserve">Super.s </v>
      </c>
      <c r="H2786" s="34" t="str">
        <f>IF(L2786="Nő","",IF(Excel_BuiltIn__FilterDatabase__1[[#This Row],[Kor]]&gt;=1=AND(Excel_BuiltIn__FilterDatabase__1[[#This Row],[Kor]]&lt;18),"Junior ",""))</f>
        <v/>
      </c>
      <c r="I2786" s="34" t="str">
        <f>IF(L2786="Nő","",IF(Excel_BuiltIn__FilterDatabase__1[[#This Row],[Kor]]&gt;=18=AND(Excel_BuiltIn__FilterDatabase__1[[#This Row],[Kor]]&lt;=49),"Felnőtt ",""))</f>
        <v/>
      </c>
      <c r="J2786" s="34" t="str">
        <f>IF(L2786="Nő","",IF(Excel_BuiltIn__FilterDatabase__1[[#This Row],[Kor]]&gt;49=AND(Excel_BuiltIn__FilterDatabase__1[[#This Row],[Kor]]&lt;=59),"Senior ",""))</f>
        <v/>
      </c>
      <c r="K2786" s="34" t="str">
        <f>IF(L2786="Nő","",IF(Excel_BuiltIn__FilterDatabase__1[[#This Row],[Kor]]&gt;=60,"Super.s ",""))</f>
        <v xml:space="preserve">Super.s </v>
      </c>
      <c r="L2786" s="34" t="str">
        <f>IF(Excel_BuiltIn__FilterDatabase__1[[#This Row],[Nem]]="Nő","Lady","")</f>
        <v/>
      </c>
    </row>
    <row r="2787" spans="1:12" s="1" customFormat="1" ht="13.8">
      <c r="A2787" s="28">
        <v>8274</v>
      </c>
      <c r="B2787" s="28" t="s">
        <v>2924</v>
      </c>
      <c r="C2787" s="44" t="s">
        <v>85</v>
      </c>
      <c r="D2787" s="45"/>
      <c r="E2787" s="33" t="str">
        <f>IF(D2787&gt;0,($N$2-Excel_BuiltIn__FilterDatabase__1[[#This Row],[Szül Év.Hó.Nap]])/365.25,"0")</f>
        <v>0</v>
      </c>
      <c r="F2787" s="40"/>
      <c r="G2787" s="34" t="str">
        <f>CONCATENATE(H2787,Excel_BuiltIn__FilterDatabase__1[[#This Row],[Felnőtt]],Excel_BuiltIn__FilterDatabase__1[[#This Row],[Senior]],Excel_BuiltIn__FilterDatabase__1[[#This Row],[Super.s]],L2787)</f>
        <v xml:space="preserve">Super.s </v>
      </c>
      <c r="H2787" s="34" t="str">
        <f>IF(L2787="Nő","",IF(Excel_BuiltIn__FilterDatabase__1[[#This Row],[Kor]]&gt;=1=AND(Excel_BuiltIn__FilterDatabase__1[[#This Row],[Kor]]&lt;18),"Junior ",""))</f>
        <v/>
      </c>
      <c r="I2787" s="34" t="str">
        <f>IF(L2787="Nő","",IF(Excel_BuiltIn__FilterDatabase__1[[#This Row],[Kor]]&gt;=18=AND(Excel_BuiltIn__FilterDatabase__1[[#This Row],[Kor]]&lt;=49),"Felnőtt ",""))</f>
        <v/>
      </c>
      <c r="J2787" s="34" t="str">
        <f>IF(L2787="Nő","",IF(Excel_BuiltIn__FilterDatabase__1[[#This Row],[Kor]]&gt;49=AND(Excel_BuiltIn__FilterDatabase__1[[#This Row],[Kor]]&lt;=59),"Senior ",""))</f>
        <v/>
      </c>
      <c r="K2787" s="34" t="str">
        <f>IF(L2787="Nő","",IF(Excel_BuiltIn__FilterDatabase__1[[#This Row],[Kor]]&gt;=60,"Super.s ",""))</f>
        <v xml:space="preserve">Super.s </v>
      </c>
      <c r="L2787" s="34" t="str">
        <f>IF(Excel_BuiltIn__FilterDatabase__1[[#This Row],[Nem]]="Nő","Lady","")</f>
        <v/>
      </c>
    </row>
    <row r="2788" spans="1:12" s="1" customFormat="1" ht="27.6">
      <c r="A2788" s="28">
        <v>8275</v>
      </c>
      <c r="B2788" s="28" t="s">
        <v>2925</v>
      </c>
      <c r="C2788" s="44" t="s">
        <v>953</v>
      </c>
      <c r="D2788" s="45"/>
      <c r="E2788" s="33" t="str">
        <f>IF(D2788&gt;0,($N$2-Excel_BuiltIn__FilterDatabase__1[[#This Row],[Szül Év.Hó.Nap]])/365.25,"0")</f>
        <v>0</v>
      </c>
      <c r="F2788" s="40"/>
      <c r="G2788" s="34" t="str">
        <f>CONCATENATE(H2788,Excel_BuiltIn__FilterDatabase__1[[#This Row],[Felnőtt]],Excel_BuiltIn__FilterDatabase__1[[#This Row],[Senior]],Excel_BuiltIn__FilterDatabase__1[[#This Row],[Super.s]],L2788)</f>
        <v xml:space="preserve">Super.s </v>
      </c>
      <c r="H2788" s="34" t="str">
        <f>IF(L2788="Nő","",IF(Excel_BuiltIn__FilterDatabase__1[[#This Row],[Kor]]&gt;=1=AND(Excel_BuiltIn__FilterDatabase__1[[#This Row],[Kor]]&lt;18),"Junior ",""))</f>
        <v/>
      </c>
      <c r="I2788" s="34" t="str">
        <f>IF(L2788="Nő","",IF(Excel_BuiltIn__FilterDatabase__1[[#This Row],[Kor]]&gt;=18=AND(Excel_BuiltIn__FilterDatabase__1[[#This Row],[Kor]]&lt;=49),"Felnőtt ",""))</f>
        <v/>
      </c>
      <c r="J2788" s="34" t="str">
        <f>IF(L2788="Nő","",IF(Excel_BuiltIn__FilterDatabase__1[[#This Row],[Kor]]&gt;49=AND(Excel_BuiltIn__FilterDatabase__1[[#This Row],[Kor]]&lt;=59),"Senior ",""))</f>
        <v/>
      </c>
      <c r="K2788" s="34" t="str">
        <f>IF(L2788="Nő","",IF(Excel_BuiltIn__FilterDatabase__1[[#This Row],[Kor]]&gt;=60,"Super.s ",""))</f>
        <v xml:space="preserve">Super.s </v>
      </c>
      <c r="L2788" s="34" t="str">
        <f>IF(Excel_BuiltIn__FilterDatabase__1[[#This Row],[Nem]]="Nő","Lady","")</f>
        <v/>
      </c>
    </row>
    <row r="2789" spans="1:12" s="1" customFormat="1" ht="13.8">
      <c r="A2789" s="28">
        <v>8279</v>
      </c>
      <c r="B2789" s="28" t="s">
        <v>2926</v>
      </c>
      <c r="C2789" s="44" t="s">
        <v>986</v>
      </c>
      <c r="D2789" s="45"/>
      <c r="E2789" s="33" t="str">
        <f>IF(D2789&gt;0,($N$2-Excel_BuiltIn__FilterDatabase__1[[#This Row],[Szül Év.Hó.Nap]])/365.25,"0")</f>
        <v>0</v>
      </c>
      <c r="F2789" s="40"/>
      <c r="G2789" s="34" t="str">
        <f>CONCATENATE(H2789,Excel_BuiltIn__FilterDatabase__1[[#This Row],[Felnőtt]],Excel_BuiltIn__FilterDatabase__1[[#This Row],[Senior]],Excel_BuiltIn__FilterDatabase__1[[#This Row],[Super.s]],L2789)</f>
        <v xml:space="preserve">Super.s </v>
      </c>
      <c r="H2789" s="34" t="str">
        <f>IF(L2789="Nő","",IF(Excel_BuiltIn__FilterDatabase__1[[#This Row],[Kor]]&gt;=1=AND(Excel_BuiltIn__FilterDatabase__1[[#This Row],[Kor]]&lt;18),"Junior ",""))</f>
        <v/>
      </c>
      <c r="I2789" s="34" t="str">
        <f>IF(L2789="Nő","",IF(Excel_BuiltIn__FilterDatabase__1[[#This Row],[Kor]]&gt;=18=AND(Excel_BuiltIn__FilterDatabase__1[[#This Row],[Kor]]&lt;=49),"Felnőtt ",""))</f>
        <v/>
      </c>
      <c r="J2789" s="34" t="str">
        <f>IF(L2789="Nő","",IF(Excel_BuiltIn__FilterDatabase__1[[#This Row],[Kor]]&gt;49=AND(Excel_BuiltIn__FilterDatabase__1[[#This Row],[Kor]]&lt;=59),"Senior ",""))</f>
        <v/>
      </c>
      <c r="K2789" s="34" t="str">
        <f>IF(L2789="Nő","",IF(Excel_BuiltIn__FilterDatabase__1[[#This Row],[Kor]]&gt;=60,"Super.s ",""))</f>
        <v xml:space="preserve">Super.s </v>
      </c>
      <c r="L2789" s="34" t="str">
        <f>IF(Excel_BuiltIn__FilterDatabase__1[[#This Row],[Nem]]="Nő","Lady","")</f>
        <v/>
      </c>
    </row>
    <row r="2790" spans="1:12" s="1" customFormat="1" ht="13.8">
      <c r="A2790" s="28">
        <v>8281</v>
      </c>
      <c r="B2790" s="28" t="s">
        <v>602</v>
      </c>
      <c r="C2790" s="44" t="s">
        <v>969</v>
      </c>
      <c r="D2790" s="45"/>
      <c r="E2790" s="33" t="str">
        <f>IF(D2790&gt;0,($N$2-Excel_BuiltIn__FilterDatabase__1[[#This Row],[Szül Év.Hó.Nap]])/365.25,"0")</f>
        <v>0</v>
      </c>
      <c r="F2790" s="40"/>
      <c r="G2790" s="34" t="str">
        <f>CONCATENATE(H2790,Excel_BuiltIn__FilterDatabase__1[[#This Row],[Felnőtt]],Excel_BuiltIn__FilterDatabase__1[[#This Row],[Senior]],Excel_BuiltIn__FilterDatabase__1[[#This Row],[Super.s]],L2790)</f>
        <v xml:space="preserve">Super.s </v>
      </c>
      <c r="H2790" s="34" t="str">
        <f>IF(L2790="Nő","",IF(Excel_BuiltIn__FilterDatabase__1[[#This Row],[Kor]]&gt;=1=AND(Excel_BuiltIn__FilterDatabase__1[[#This Row],[Kor]]&lt;18),"Junior ",""))</f>
        <v/>
      </c>
      <c r="I2790" s="34" t="str">
        <f>IF(L2790="Nő","",IF(Excel_BuiltIn__FilterDatabase__1[[#This Row],[Kor]]&gt;=18=AND(Excel_BuiltIn__FilterDatabase__1[[#This Row],[Kor]]&lt;=49),"Felnőtt ",""))</f>
        <v/>
      </c>
      <c r="J2790" s="34" t="str">
        <f>IF(L2790="Nő","",IF(Excel_BuiltIn__FilterDatabase__1[[#This Row],[Kor]]&gt;49=AND(Excel_BuiltIn__FilterDatabase__1[[#This Row],[Kor]]&lt;=59),"Senior ",""))</f>
        <v/>
      </c>
      <c r="K2790" s="34" t="str">
        <f>IF(L2790="Nő","",IF(Excel_BuiltIn__FilterDatabase__1[[#This Row],[Kor]]&gt;=60,"Super.s ",""))</f>
        <v xml:space="preserve">Super.s </v>
      </c>
      <c r="L2790" s="34" t="str">
        <f>IF(Excel_BuiltIn__FilterDatabase__1[[#This Row],[Nem]]="Nő","Lady","")</f>
        <v/>
      </c>
    </row>
    <row r="2791" spans="1:12" s="1" customFormat="1" ht="13.8">
      <c r="A2791" s="28">
        <v>8282</v>
      </c>
      <c r="B2791" s="28" t="s">
        <v>2927</v>
      </c>
      <c r="C2791" s="44" t="s">
        <v>969</v>
      </c>
      <c r="D2791" s="45"/>
      <c r="E2791" s="33" t="str">
        <f>IF(D2791&gt;0,($N$2-Excel_BuiltIn__FilterDatabase__1[[#This Row],[Szül Év.Hó.Nap]])/365.25,"0")</f>
        <v>0</v>
      </c>
      <c r="F2791" s="40"/>
      <c r="G2791" s="34" t="str">
        <f>CONCATENATE(H2791,Excel_BuiltIn__FilterDatabase__1[[#This Row],[Felnőtt]],Excel_BuiltIn__FilterDatabase__1[[#This Row],[Senior]],Excel_BuiltIn__FilterDatabase__1[[#This Row],[Super.s]],L2791)</f>
        <v xml:space="preserve">Super.s </v>
      </c>
      <c r="H2791" s="34" t="str">
        <f>IF(L2791="Nő","",IF(Excel_BuiltIn__FilterDatabase__1[[#This Row],[Kor]]&gt;=1=AND(Excel_BuiltIn__FilterDatabase__1[[#This Row],[Kor]]&lt;18),"Junior ",""))</f>
        <v/>
      </c>
      <c r="I2791" s="34" t="str">
        <f>IF(L2791="Nő","",IF(Excel_BuiltIn__FilterDatabase__1[[#This Row],[Kor]]&gt;=18=AND(Excel_BuiltIn__FilterDatabase__1[[#This Row],[Kor]]&lt;=49),"Felnőtt ",""))</f>
        <v/>
      </c>
      <c r="J2791" s="34" t="str">
        <f>IF(L2791="Nő","",IF(Excel_BuiltIn__FilterDatabase__1[[#This Row],[Kor]]&gt;49=AND(Excel_BuiltIn__FilterDatabase__1[[#This Row],[Kor]]&lt;=59),"Senior ",""))</f>
        <v/>
      </c>
      <c r="K2791" s="34" t="str">
        <f>IF(L2791="Nő","",IF(Excel_BuiltIn__FilterDatabase__1[[#This Row],[Kor]]&gt;=60,"Super.s ",""))</f>
        <v xml:space="preserve">Super.s </v>
      </c>
      <c r="L2791" s="34" t="str">
        <f>IF(Excel_BuiltIn__FilterDatabase__1[[#This Row],[Nem]]="Nő","Lady","")</f>
        <v/>
      </c>
    </row>
    <row r="2792" spans="1:12" s="1" customFormat="1" ht="13.8">
      <c r="A2792" s="28">
        <v>8283</v>
      </c>
      <c r="B2792" s="28" t="s">
        <v>2928</v>
      </c>
      <c r="C2792" s="44" t="s">
        <v>2364</v>
      </c>
      <c r="D2792" s="45"/>
      <c r="E2792" s="33" t="str">
        <f>IF(D2792&gt;0,($N$2-Excel_BuiltIn__FilterDatabase__1[[#This Row],[Szül Év.Hó.Nap]])/365.25,"0")</f>
        <v>0</v>
      </c>
      <c r="F2792" s="40"/>
      <c r="G2792" s="34" t="str">
        <f>CONCATENATE(H2792,Excel_BuiltIn__FilterDatabase__1[[#This Row],[Felnőtt]],Excel_BuiltIn__FilterDatabase__1[[#This Row],[Senior]],Excel_BuiltIn__FilterDatabase__1[[#This Row],[Super.s]],L2792)</f>
        <v xml:space="preserve">Super.s </v>
      </c>
      <c r="H2792" s="34" t="str">
        <f>IF(L2792="Nő","",IF(Excel_BuiltIn__FilterDatabase__1[[#This Row],[Kor]]&gt;=1=AND(Excel_BuiltIn__FilterDatabase__1[[#This Row],[Kor]]&lt;18),"Junior ",""))</f>
        <v/>
      </c>
      <c r="I2792" s="34" t="str">
        <f>IF(L2792="Nő","",IF(Excel_BuiltIn__FilterDatabase__1[[#This Row],[Kor]]&gt;=18=AND(Excel_BuiltIn__FilterDatabase__1[[#This Row],[Kor]]&lt;=49),"Felnőtt ",""))</f>
        <v/>
      </c>
      <c r="J2792" s="34" t="str">
        <f>IF(L2792="Nő","",IF(Excel_BuiltIn__FilterDatabase__1[[#This Row],[Kor]]&gt;49=AND(Excel_BuiltIn__FilterDatabase__1[[#This Row],[Kor]]&lt;=59),"Senior ",""))</f>
        <v/>
      </c>
      <c r="K2792" s="34" t="str">
        <f>IF(L2792="Nő","",IF(Excel_BuiltIn__FilterDatabase__1[[#This Row],[Kor]]&gt;=60,"Super.s ",""))</f>
        <v xml:space="preserve">Super.s </v>
      </c>
      <c r="L2792" s="34" t="str">
        <f>IF(Excel_BuiltIn__FilterDatabase__1[[#This Row],[Nem]]="Nő","Lady","")</f>
        <v/>
      </c>
    </row>
    <row r="2793" spans="1:12" s="1" customFormat="1" ht="13.8">
      <c r="A2793" s="28">
        <v>8284</v>
      </c>
      <c r="B2793" s="28" t="s">
        <v>2929</v>
      </c>
      <c r="C2793" s="44" t="s">
        <v>318</v>
      </c>
      <c r="D2793" s="45"/>
      <c r="E2793" s="33" t="str">
        <f>IF(D2793&gt;0,($N$2-Excel_BuiltIn__FilterDatabase__1[[#This Row],[Szül Év.Hó.Nap]])/365.25,"0")</f>
        <v>0</v>
      </c>
      <c r="F2793" s="40"/>
      <c r="G2793" s="34" t="str">
        <f>CONCATENATE(H2793,Excel_BuiltIn__FilterDatabase__1[[#This Row],[Felnőtt]],Excel_BuiltIn__FilterDatabase__1[[#This Row],[Senior]],Excel_BuiltIn__FilterDatabase__1[[#This Row],[Super.s]],L2793)</f>
        <v xml:space="preserve">Super.s </v>
      </c>
      <c r="H2793" s="34" t="str">
        <f>IF(L2793="Nő","",IF(Excel_BuiltIn__FilterDatabase__1[[#This Row],[Kor]]&gt;=1=AND(Excel_BuiltIn__FilterDatabase__1[[#This Row],[Kor]]&lt;18),"Junior ",""))</f>
        <v/>
      </c>
      <c r="I2793" s="34" t="str">
        <f>IF(L2793="Nő","",IF(Excel_BuiltIn__FilterDatabase__1[[#This Row],[Kor]]&gt;=18=AND(Excel_BuiltIn__FilterDatabase__1[[#This Row],[Kor]]&lt;=49),"Felnőtt ",""))</f>
        <v/>
      </c>
      <c r="J2793" s="34" t="str">
        <f>IF(L2793="Nő","",IF(Excel_BuiltIn__FilterDatabase__1[[#This Row],[Kor]]&gt;49=AND(Excel_BuiltIn__FilterDatabase__1[[#This Row],[Kor]]&lt;=59),"Senior ",""))</f>
        <v/>
      </c>
      <c r="K2793" s="34" t="str">
        <f>IF(L2793="Nő","",IF(Excel_BuiltIn__FilterDatabase__1[[#This Row],[Kor]]&gt;=60,"Super.s ",""))</f>
        <v xml:space="preserve">Super.s </v>
      </c>
      <c r="L2793" s="34" t="str">
        <f>IF(Excel_BuiltIn__FilterDatabase__1[[#This Row],[Nem]]="Nő","Lady","")</f>
        <v/>
      </c>
    </row>
    <row r="2794" spans="1:12" s="1" customFormat="1" ht="13.8">
      <c r="A2794" s="28">
        <v>8285</v>
      </c>
      <c r="B2794" s="29" t="s">
        <v>2930</v>
      </c>
      <c r="C2794" s="46" t="s">
        <v>2364</v>
      </c>
      <c r="D2794" s="45"/>
      <c r="E2794" s="33" t="str">
        <f>IF(D2794&gt;0,($N$2-Excel_BuiltIn__FilterDatabase__1[[#This Row],[Szül Év.Hó.Nap]])/365.25,"0")</f>
        <v>0</v>
      </c>
      <c r="F2794" s="40"/>
      <c r="G2794" s="34" t="str">
        <f>CONCATENATE(H2794,Excel_BuiltIn__FilterDatabase__1[[#This Row],[Felnőtt]],Excel_BuiltIn__FilterDatabase__1[[#This Row],[Senior]],Excel_BuiltIn__FilterDatabase__1[[#This Row],[Super.s]],L2794)</f>
        <v xml:space="preserve">Super.s </v>
      </c>
      <c r="H2794" s="34" t="str">
        <f>IF(L2794="Nő","",IF(Excel_BuiltIn__FilterDatabase__1[[#This Row],[Kor]]&gt;=1=AND(Excel_BuiltIn__FilterDatabase__1[[#This Row],[Kor]]&lt;18),"Junior ",""))</f>
        <v/>
      </c>
      <c r="I2794" s="34" t="str">
        <f>IF(L2794="Nő","",IF(Excel_BuiltIn__FilterDatabase__1[[#This Row],[Kor]]&gt;=18=AND(Excel_BuiltIn__FilterDatabase__1[[#This Row],[Kor]]&lt;=49),"Felnőtt ",""))</f>
        <v/>
      </c>
      <c r="J2794" s="34" t="str">
        <f>IF(L2794="Nő","",IF(Excel_BuiltIn__FilterDatabase__1[[#This Row],[Kor]]&gt;49=AND(Excel_BuiltIn__FilterDatabase__1[[#This Row],[Kor]]&lt;=59),"Senior ",""))</f>
        <v/>
      </c>
      <c r="K2794" s="34" t="str">
        <f>IF(L2794="Nő","",IF(Excel_BuiltIn__FilterDatabase__1[[#This Row],[Kor]]&gt;=60,"Super.s ",""))</f>
        <v xml:space="preserve">Super.s </v>
      </c>
      <c r="L2794" s="34" t="str">
        <f>IF(Excel_BuiltIn__FilterDatabase__1[[#This Row],[Nem]]="Nő","Lady","")</f>
        <v/>
      </c>
    </row>
    <row r="2795" spans="1:12" s="1" customFormat="1" ht="13.8">
      <c r="A2795" s="28">
        <v>8286</v>
      </c>
      <c r="B2795" s="29" t="s">
        <v>2931</v>
      </c>
      <c r="C2795" s="46" t="s">
        <v>962</v>
      </c>
      <c r="D2795" s="45"/>
      <c r="E2795" s="33" t="str">
        <f>IF(D2795&gt;0,($N$2-Excel_BuiltIn__FilterDatabase__1[[#This Row],[Szül Év.Hó.Nap]])/365.25,"0")</f>
        <v>0</v>
      </c>
      <c r="F2795" s="40"/>
      <c r="G2795" s="34" t="str">
        <f>CONCATENATE(H2795,Excel_BuiltIn__FilterDatabase__1[[#This Row],[Felnőtt]],Excel_BuiltIn__FilterDatabase__1[[#This Row],[Senior]],Excel_BuiltIn__FilterDatabase__1[[#This Row],[Super.s]],L2795)</f>
        <v xml:space="preserve">Super.s </v>
      </c>
      <c r="H2795" s="34" t="str">
        <f>IF(L2795="Nő","",IF(Excel_BuiltIn__FilterDatabase__1[[#This Row],[Kor]]&gt;=1=AND(Excel_BuiltIn__FilterDatabase__1[[#This Row],[Kor]]&lt;18),"Junior ",""))</f>
        <v/>
      </c>
      <c r="I2795" s="34" t="str">
        <f>IF(L2795="Nő","",IF(Excel_BuiltIn__FilterDatabase__1[[#This Row],[Kor]]&gt;=18=AND(Excel_BuiltIn__FilterDatabase__1[[#This Row],[Kor]]&lt;=49),"Felnőtt ",""))</f>
        <v/>
      </c>
      <c r="J2795" s="34" t="str">
        <f>IF(L2795="Nő","",IF(Excel_BuiltIn__FilterDatabase__1[[#This Row],[Kor]]&gt;49=AND(Excel_BuiltIn__FilterDatabase__1[[#This Row],[Kor]]&lt;=59),"Senior ",""))</f>
        <v/>
      </c>
      <c r="K2795" s="34" t="str">
        <f>IF(L2795="Nő","",IF(Excel_BuiltIn__FilterDatabase__1[[#This Row],[Kor]]&gt;=60,"Super.s ",""))</f>
        <v xml:space="preserve">Super.s </v>
      </c>
      <c r="L2795" s="34" t="str">
        <f>IF(Excel_BuiltIn__FilterDatabase__1[[#This Row],[Nem]]="Nő","Lady","")</f>
        <v/>
      </c>
    </row>
    <row r="2796" spans="1:12" s="1" customFormat="1" ht="13.8">
      <c r="A2796" s="28">
        <v>8288</v>
      </c>
      <c r="B2796" s="28" t="s">
        <v>2932</v>
      </c>
      <c r="C2796" s="44" t="s">
        <v>589</v>
      </c>
      <c r="D2796" s="45"/>
      <c r="E2796" s="33" t="str">
        <f>IF(D2796&gt;0,($N$2-Excel_BuiltIn__FilterDatabase__1[[#This Row],[Szül Év.Hó.Nap]])/365.25,"0")</f>
        <v>0</v>
      </c>
      <c r="F2796" s="40"/>
      <c r="G2796" s="34" t="str">
        <f>CONCATENATE(H2796,Excel_BuiltIn__FilterDatabase__1[[#This Row],[Felnőtt]],Excel_BuiltIn__FilterDatabase__1[[#This Row],[Senior]],Excel_BuiltIn__FilterDatabase__1[[#This Row],[Super.s]],L2796)</f>
        <v xml:space="preserve">Super.s </v>
      </c>
      <c r="H2796" s="34" t="str">
        <f>IF(L2796="Nő","",IF(Excel_BuiltIn__FilterDatabase__1[[#This Row],[Kor]]&gt;=1=AND(Excel_BuiltIn__FilterDatabase__1[[#This Row],[Kor]]&lt;18),"Junior ",""))</f>
        <v/>
      </c>
      <c r="I2796" s="34" t="str">
        <f>IF(L2796="Nő","",IF(Excel_BuiltIn__FilterDatabase__1[[#This Row],[Kor]]&gt;=18=AND(Excel_BuiltIn__FilterDatabase__1[[#This Row],[Kor]]&lt;=49),"Felnőtt ",""))</f>
        <v/>
      </c>
      <c r="J2796" s="34" t="str">
        <f>IF(L2796="Nő","",IF(Excel_BuiltIn__FilterDatabase__1[[#This Row],[Kor]]&gt;49=AND(Excel_BuiltIn__FilterDatabase__1[[#This Row],[Kor]]&lt;=59),"Senior ",""))</f>
        <v/>
      </c>
      <c r="K2796" s="34" t="str">
        <f>IF(L2796="Nő","",IF(Excel_BuiltIn__FilterDatabase__1[[#This Row],[Kor]]&gt;=60,"Super.s ",""))</f>
        <v xml:space="preserve">Super.s </v>
      </c>
      <c r="L2796" s="34" t="str">
        <f>IF(Excel_BuiltIn__FilterDatabase__1[[#This Row],[Nem]]="Nő","Lady","")</f>
        <v/>
      </c>
    </row>
    <row r="2797" spans="1:12" s="1" customFormat="1" ht="13.8">
      <c r="A2797" s="28">
        <v>8290</v>
      </c>
      <c r="B2797" s="28" t="s">
        <v>2933</v>
      </c>
      <c r="C2797" s="44" t="s">
        <v>959</v>
      </c>
      <c r="D2797" s="45"/>
      <c r="E2797" s="33" t="str">
        <f>IF(D2797&gt;0,($N$2-Excel_BuiltIn__FilterDatabase__1[[#This Row],[Szül Év.Hó.Nap]])/365.25,"0")</f>
        <v>0</v>
      </c>
      <c r="F2797" s="40"/>
      <c r="G2797" s="34" t="str">
        <f>CONCATENATE(H2797,Excel_BuiltIn__FilterDatabase__1[[#This Row],[Felnőtt]],Excel_BuiltIn__FilterDatabase__1[[#This Row],[Senior]],Excel_BuiltIn__FilterDatabase__1[[#This Row],[Super.s]],L2797)</f>
        <v xml:space="preserve">Super.s </v>
      </c>
      <c r="H2797" s="34" t="str">
        <f>IF(L2797="Nő","",IF(Excel_BuiltIn__FilterDatabase__1[[#This Row],[Kor]]&gt;=1=AND(Excel_BuiltIn__FilterDatabase__1[[#This Row],[Kor]]&lt;18),"Junior ",""))</f>
        <v/>
      </c>
      <c r="I2797" s="34" t="str">
        <f>IF(L2797="Nő","",IF(Excel_BuiltIn__FilterDatabase__1[[#This Row],[Kor]]&gt;=18=AND(Excel_BuiltIn__FilterDatabase__1[[#This Row],[Kor]]&lt;=49),"Felnőtt ",""))</f>
        <v/>
      </c>
      <c r="J2797" s="34" t="str">
        <f>IF(L2797="Nő","",IF(Excel_BuiltIn__FilterDatabase__1[[#This Row],[Kor]]&gt;49=AND(Excel_BuiltIn__FilterDatabase__1[[#This Row],[Kor]]&lt;=59),"Senior ",""))</f>
        <v/>
      </c>
      <c r="K2797" s="34" t="str">
        <f>IF(L2797="Nő","",IF(Excel_BuiltIn__FilterDatabase__1[[#This Row],[Kor]]&gt;=60,"Super.s ",""))</f>
        <v xml:space="preserve">Super.s </v>
      </c>
      <c r="L2797" s="34" t="str">
        <f>IF(Excel_BuiltIn__FilterDatabase__1[[#This Row],[Nem]]="Nő","Lady","")</f>
        <v/>
      </c>
    </row>
    <row r="2798" spans="1:12" s="1" customFormat="1" ht="13.8">
      <c r="A2798" s="28">
        <v>8292</v>
      </c>
      <c r="B2798" s="28" t="s">
        <v>2934</v>
      </c>
      <c r="C2798" s="44" t="s">
        <v>1515</v>
      </c>
      <c r="D2798" s="45"/>
      <c r="E2798" s="33" t="str">
        <f>IF(D2798&gt;0,($N$2-Excel_BuiltIn__FilterDatabase__1[[#This Row],[Szül Év.Hó.Nap]])/365.25,"0")</f>
        <v>0</v>
      </c>
      <c r="F2798" s="40"/>
      <c r="G2798" s="34" t="str">
        <f>CONCATENATE(H2798,Excel_BuiltIn__FilterDatabase__1[[#This Row],[Felnőtt]],Excel_BuiltIn__FilterDatabase__1[[#This Row],[Senior]],Excel_BuiltIn__FilterDatabase__1[[#This Row],[Super.s]],L2798)</f>
        <v xml:space="preserve">Super.s </v>
      </c>
      <c r="H2798" s="34" t="str">
        <f>IF(L2798="Nő","",IF(Excel_BuiltIn__FilterDatabase__1[[#This Row],[Kor]]&gt;=1=AND(Excel_BuiltIn__FilterDatabase__1[[#This Row],[Kor]]&lt;18),"Junior ",""))</f>
        <v/>
      </c>
      <c r="I2798" s="34" t="str">
        <f>IF(L2798="Nő","",IF(Excel_BuiltIn__FilterDatabase__1[[#This Row],[Kor]]&gt;=18=AND(Excel_BuiltIn__FilterDatabase__1[[#This Row],[Kor]]&lt;=49),"Felnőtt ",""))</f>
        <v/>
      </c>
      <c r="J2798" s="34" t="str">
        <f>IF(L2798="Nő","",IF(Excel_BuiltIn__FilterDatabase__1[[#This Row],[Kor]]&gt;49=AND(Excel_BuiltIn__FilterDatabase__1[[#This Row],[Kor]]&lt;=59),"Senior ",""))</f>
        <v/>
      </c>
      <c r="K2798" s="34" t="str">
        <f>IF(L2798="Nő","",IF(Excel_BuiltIn__FilterDatabase__1[[#This Row],[Kor]]&gt;=60,"Super.s ",""))</f>
        <v xml:space="preserve">Super.s </v>
      </c>
      <c r="L2798" s="34" t="str">
        <f>IF(Excel_BuiltIn__FilterDatabase__1[[#This Row],[Nem]]="Nő","Lady","")</f>
        <v/>
      </c>
    </row>
    <row r="2799" spans="1:12" s="1" customFormat="1" ht="13.8">
      <c r="A2799" s="28">
        <v>8295</v>
      </c>
      <c r="B2799" s="28" t="s">
        <v>2935</v>
      </c>
      <c r="C2799" s="44" t="s">
        <v>1515</v>
      </c>
      <c r="D2799" s="45"/>
      <c r="E2799" s="33" t="str">
        <f>IF(D2799&gt;0,($N$2-Excel_BuiltIn__FilterDatabase__1[[#This Row],[Szül Év.Hó.Nap]])/365.25,"0")</f>
        <v>0</v>
      </c>
      <c r="F2799" s="40"/>
      <c r="G2799" s="34" t="str">
        <f>CONCATENATE(H2799,Excel_BuiltIn__FilterDatabase__1[[#This Row],[Felnőtt]],Excel_BuiltIn__FilterDatabase__1[[#This Row],[Senior]],Excel_BuiltIn__FilterDatabase__1[[#This Row],[Super.s]],L2799)</f>
        <v xml:space="preserve">Super.s </v>
      </c>
      <c r="H2799" s="34" t="str">
        <f>IF(L2799="Nő","",IF(Excel_BuiltIn__FilterDatabase__1[[#This Row],[Kor]]&gt;=1=AND(Excel_BuiltIn__FilterDatabase__1[[#This Row],[Kor]]&lt;18),"Junior ",""))</f>
        <v/>
      </c>
      <c r="I2799" s="34" t="str">
        <f>IF(L2799="Nő","",IF(Excel_BuiltIn__FilterDatabase__1[[#This Row],[Kor]]&gt;=18=AND(Excel_BuiltIn__FilterDatabase__1[[#This Row],[Kor]]&lt;=49),"Felnőtt ",""))</f>
        <v/>
      </c>
      <c r="J2799" s="34" t="str">
        <f>IF(L2799="Nő","",IF(Excel_BuiltIn__FilterDatabase__1[[#This Row],[Kor]]&gt;49=AND(Excel_BuiltIn__FilterDatabase__1[[#This Row],[Kor]]&lt;=59),"Senior ",""))</f>
        <v/>
      </c>
      <c r="K2799" s="34" t="str">
        <f>IF(L2799="Nő","",IF(Excel_BuiltIn__FilterDatabase__1[[#This Row],[Kor]]&gt;=60,"Super.s ",""))</f>
        <v xml:space="preserve">Super.s </v>
      </c>
      <c r="L2799" s="34" t="str">
        <f>IF(Excel_BuiltIn__FilterDatabase__1[[#This Row],[Nem]]="Nő","Lady","")</f>
        <v/>
      </c>
    </row>
    <row r="2800" spans="1:12" s="1" customFormat="1" ht="13.8">
      <c r="A2800" s="28">
        <v>8296</v>
      </c>
      <c r="B2800" s="28" t="s">
        <v>2936</v>
      </c>
      <c r="C2800" s="44" t="s">
        <v>1146</v>
      </c>
      <c r="D2800" s="45"/>
      <c r="E2800" s="33" t="str">
        <f>IF(D2800&gt;0,($N$2-Excel_BuiltIn__FilterDatabase__1[[#This Row],[Szül Év.Hó.Nap]])/365.25,"0")</f>
        <v>0</v>
      </c>
      <c r="F2800" s="40"/>
      <c r="G2800" s="34" t="str">
        <f>CONCATENATE(H2800,Excel_BuiltIn__FilterDatabase__1[[#This Row],[Felnőtt]],Excel_BuiltIn__FilterDatabase__1[[#This Row],[Senior]],Excel_BuiltIn__FilterDatabase__1[[#This Row],[Super.s]],L2800)</f>
        <v xml:space="preserve">Super.s </v>
      </c>
      <c r="H2800" s="34" t="str">
        <f>IF(L2800="Nő","",IF(Excel_BuiltIn__FilterDatabase__1[[#This Row],[Kor]]&gt;=1=AND(Excel_BuiltIn__FilterDatabase__1[[#This Row],[Kor]]&lt;18),"Junior ",""))</f>
        <v/>
      </c>
      <c r="I2800" s="34" t="str">
        <f>IF(L2800="Nő","",IF(Excel_BuiltIn__FilterDatabase__1[[#This Row],[Kor]]&gt;=18=AND(Excel_BuiltIn__FilterDatabase__1[[#This Row],[Kor]]&lt;=49),"Felnőtt ",""))</f>
        <v/>
      </c>
      <c r="J2800" s="34" t="str">
        <f>IF(L2800="Nő","",IF(Excel_BuiltIn__FilterDatabase__1[[#This Row],[Kor]]&gt;49=AND(Excel_BuiltIn__FilterDatabase__1[[#This Row],[Kor]]&lt;=59),"Senior ",""))</f>
        <v/>
      </c>
      <c r="K2800" s="34" t="str">
        <f>IF(L2800="Nő","",IF(Excel_BuiltIn__FilterDatabase__1[[#This Row],[Kor]]&gt;=60,"Super.s ",""))</f>
        <v xml:space="preserve">Super.s </v>
      </c>
      <c r="L2800" s="34" t="str">
        <f>IF(Excel_BuiltIn__FilterDatabase__1[[#This Row],[Nem]]="Nő","Lady","")</f>
        <v/>
      </c>
    </row>
    <row r="2801" spans="1:12" s="1" customFormat="1" ht="13.8">
      <c r="A2801" s="28">
        <v>8297</v>
      </c>
      <c r="B2801" s="28" t="s">
        <v>2937</v>
      </c>
      <c r="C2801" s="44" t="s">
        <v>969</v>
      </c>
      <c r="D2801" s="45"/>
      <c r="E2801" s="33" t="str">
        <f>IF(D2801&gt;0,($N$2-Excel_BuiltIn__FilterDatabase__1[[#This Row],[Szül Év.Hó.Nap]])/365.25,"0")</f>
        <v>0</v>
      </c>
      <c r="F2801" s="40"/>
      <c r="G2801" s="34" t="str">
        <f>CONCATENATE(H2801,Excel_BuiltIn__FilterDatabase__1[[#This Row],[Felnőtt]],Excel_BuiltIn__FilterDatabase__1[[#This Row],[Senior]],Excel_BuiltIn__FilterDatabase__1[[#This Row],[Super.s]],L2801)</f>
        <v xml:space="preserve">Super.s </v>
      </c>
      <c r="H2801" s="34" t="str">
        <f>IF(L2801="Nő","",IF(Excel_BuiltIn__FilterDatabase__1[[#This Row],[Kor]]&gt;=1=AND(Excel_BuiltIn__FilterDatabase__1[[#This Row],[Kor]]&lt;18),"Junior ",""))</f>
        <v/>
      </c>
      <c r="I2801" s="34" t="str">
        <f>IF(L2801="Nő","",IF(Excel_BuiltIn__FilterDatabase__1[[#This Row],[Kor]]&gt;=18=AND(Excel_BuiltIn__FilterDatabase__1[[#This Row],[Kor]]&lt;=49),"Felnőtt ",""))</f>
        <v/>
      </c>
      <c r="J2801" s="34" t="str">
        <f>IF(L2801="Nő","",IF(Excel_BuiltIn__FilterDatabase__1[[#This Row],[Kor]]&gt;49=AND(Excel_BuiltIn__FilterDatabase__1[[#This Row],[Kor]]&lt;=59),"Senior ",""))</f>
        <v/>
      </c>
      <c r="K2801" s="34" t="str">
        <f>IF(L2801="Nő","",IF(Excel_BuiltIn__FilterDatabase__1[[#This Row],[Kor]]&gt;=60,"Super.s ",""))</f>
        <v xml:space="preserve">Super.s </v>
      </c>
      <c r="L2801" s="34" t="str">
        <f>IF(Excel_BuiltIn__FilterDatabase__1[[#This Row],[Nem]]="Nő","Lady","")</f>
        <v/>
      </c>
    </row>
    <row r="2802" spans="1:12" s="1" customFormat="1" ht="13.8">
      <c r="A2802" s="28">
        <v>8301</v>
      </c>
      <c r="B2802" s="28" t="s">
        <v>2938</v>
      </c>
      <c r="C2802" s="44" t="s">
        <v>50</v>
      </c>
      <c r="D2802" s="45"/>
      <c r="E2802" s="33" t="str">
        <f>IF(D2802&gt;0,($N$2-Excel_BuiltIn__FilterDatabase__1[[#This Row],[Szül Év.Hó.Nap]])/365.25,"0")</f>
        <v>0</v>
      </c>
      <c r="F2802" s="40"/>
      <c r="G2802" s="34" t="str">
        <f>CONCATENATE(H2802,Excel_BuiltIn__FilterDatabase__1[[#This Row],[Felnőtt]],Excel_BuiltIn__FilterDatabase__1[[#This Row],[Senior]],Excel_BuiltIn__FilterDatabase__1[[#This Row],[Super.s]],L2802)</f>
        <v xml:space="preserve">Super.s </v>
      </c>
      <c r="H2802" s="34" t="str">
        <f>IF(L2802="Nő","",IF(Excel_BuiltIn__FilterDatabase__1[[#This Row],[Kor]]&gt;=1=AND(Excel_BuiltIn__FilterDatabase__1[[#This Row],[Kor]]&lt;18),"Junior ",""))</f>
        <v/>
      </c>
      <c r="I2802" s="34" t="str">
        <f>IF(L2802="Nő","",IF(Excel_BuiltIn__FilterDatabase__1[[#This Row],[Kor]]&gt;=18=AND(Excel_BuiltIn__FilterDatabase__1[[#This Row],[Kor]]&lt;=49),"Felnőtt ",""))</f>
        <v/>
      </c>
      <c r="J2802" s="34" t="str">
        <f>IF(L2802="Nő","",IF(Excel_BuiltIn__FilterDatabase__1[[#This Row],[Kor]]&gt;49=AND(Excel_BuiltIn__FilterDatabase__1[[#This Row],[Kor]]&lt;=59),"Senior ",""))</f>
        <v/>
      </c>
      <c r="K2802" s="34" t="str">
        <f>IF(L2802="Nő","",IF(Excel_BuiltIn__FilterDatabase__1[[#This Row],[Kor]]&gt;=60,"Super.s ",""))</f>
        <v xml:space="preserve">Super.s </v>
      </c>
      <c r="L2802" s="34" t="str">
        <f>IF(Excel_BuiltIn__FilterDatabase__1[[#This Row],[Nem]]="Nő","Lady","")</f>
        <v/>
      </c>
    </row>
    <row r="2803" spans="1:12" s="1" customFormat="1" ht="13.8">
      <c r="A2803" s="28">
        <v>8307</v>
      </c>
      <c r="B2803" s="28" t="s">
        <v>2939</v>
      </c>
      <c r="C2803" s="44" t="s">
        <v>1039</v>
      </c>
      <c r="D2803" s="45"/>
      <c r="E2803" s="33" t="str">
        <f>IF(D2803&gt;0,($N$2-Excel_BuiltIn__FilterDatabase__1[[#This Row],[Szül Év.Hó.Nap]])/365.25,"0")</f>
        <v>0</v>
      </c>
      <c r="F2803" s="40"/>
      <c r="G2803" s="34" t="str">
        <f>CONCATENATE(H2803,Excel_BuiltIn__FilterDatabase__1[[#This Row],[Felnőtt]],Excel_BuiltIn__FilterDatabase__1[[#This Row],[Senior]],Excel_BuiltIn__FilterDatabase__1[[#This Row],[Super.s]],L2803)</f>
        <v xml:space="preserve">Super.s </v>
      </c>
      <c r="H2803" s="34" t="str">
        <f>IF(L2803="Nő","",IF(Excel_BuiltIn__FilterDatabase__1[[#This Row],[Kor]]&gt;=1=AND(Excel_BuiltIn__FilterDatabase__1[[#This Row],[Kor]]&lt;18),"Junior ",""))</f>
        <v/>
      </c>
      <c r="I2803" s="34" t="str">
        <f>IF(L2803="Nő","",IF(Excel_BuiltIn__FilterDatabase__1[[#This Row],[Kor]]&gt;=18=AND(Excel_BuiltIn__FilterDatabase__1[[#This Row],[Kor]]&lt;=49),"Felnőtt ",""))</f>
        <v/>
      </c>
      <c r="J2803" s="34" t="str">
        <f>IF(L2803="Nő","",IF(Excel_BuiltIn__FilterDatabase__1[[#This Row],[Kor]]&gt;49=AND(Excel_BuiltIn__FilterDatabase__1[[#This Row],[Kor]]&lt;=59),"Senior ",""))</f>
        <v/>
      </c>
      <c r="K2803" s="34" t="str">
        <f>IF(L2803="Nő","",IF(Excel_BuiltIn__FilterDatabase__1[[#This Row],[Kor]]&gt;=60,"Super.s ",""))</f>
        <v xml:space="preserve">Super.s </v>
      </c>
      <c r="L2803" s="34" t="str">
        <f>IF(Excel_BuiltIn__FilterDatabase__1[[#This Row],[Nem]]="Nő","Lady","")</f>
        <v/>
      </c>
    </row>
    <row r="2804" spans="1:12" s="1" customFormat="1" ht="27.6">
      <c r="A2804" s="28">
        <v>8309</v>
      </c>
      <c r="B2804" s="28" t="s">
        <v>2940</v>
      </c>
      <c r="C2804" s="44" t="s">
        <v>950</v>
      </c>
      <c r="D2804" s="45"/>
      <c r="E2804" s="33" t="str">
        <f>IF(D2804&gt;0,($N$2-Excel_BuiltIn__FilterDatabase__1[[#This Row],[Szül Év.Hó.Nap]])/365.25,"0")</f>
        <v>0</v>
      </c>
      <c r="F2804" s="40"/>
      <c r="G2804" s="34" t="str">
        <f>CONCATENATE(H2804,Excel_BuiltIn__FilterDatabase__1[[#This Row],[Felnőtt]],Excel_BuiltIn__FilterDatabase__1[[#This Row],[Senior]],Excel_BuiltIn__FilterDatabase__1[[#This Row],[Super.s]],L2804)</f>
        <v xml:space="preserve">Super.s </v>
      </c>
      <c r="H2804" s="34" t="str">
        <f>IF(L2804="Nő","",IF(Excel_BuiltIn__FilterDatabase__1[[#This Row],[Kor]]&gt;=1=AND(Excel_BuiltIn__FilterDatabase__1[[#This Row],[Kor]]&lt;18),"Junior ",""))</f>
        <v/>
      </c>
      <c r="I2804" s="34" t="str">
        <f>IF(L2804="Nő","",IF(Excel_BuiltIn__FilterDatabase__1[[#This Row],[Kor]]&gt;=18=AND(Excel_BuiltIn__FilterDatabase__1[[#This Row],[Kor]]&lt;=49),"Felnőtt ",""))</f>
        <v/>
      </c>
      <c r="J2804" s="34" t="str">
        <f>IF(L2804="Nő","",IF(Excel_BuiltIn__FilterDatabase__1[[#This Row],[Kor]]&gt;49=AND(Excel_BuiltIn__FilterDatabase__1[[#This Row],[Kor]]&lt;=59),"Senior ",""))</f>
        <v/>
      </c>
      <c r="K2804" s="34" t="str">
        <f>IF(L2804="Nő","",IF(Excel_BuiltIn__FilterDatabase__1[[#This Row],[Kor]]&gt;=60,"Super.s ",""))</f>
        <v xml:space="preserve">Super.s </v>
      </c>
      <c r="L2804" s="34" t="str">
        <f>IF(Excel_BuiltIn__FilterDatabase__1[[#This Row],[Nem]]="Nő","Lady","")</f>
        <v/>
      </c>
    </row>
    <row r="2805" spans="1:12" s="1" customFormat="1" ht="13.8">
      <c r="A2805" s="28">
        <v>8315</v>
      </c>
      <c r="B2805" s="28" t="s">
        <v>2941</v>
      </c>
      <c r="C2805" s="44" t="s">
        <v>1147</v>
      </c>
      <c r="D2805" s="45"/>
      <c r="E2805" s="33" t="str">
        <f>IF(D2805&gt;0,($N$2-Excel_BuiltIn__FilterDatabase__1[[#This Row],[Szül Év.Hó.Nap]])/365.25,"0")</f>
        <v>0</v>
      </c>
      <c r="F2805" s="40"/>
      <c r="G2805" s="34" t="str">
        <f>CONCATENATE(H2805,Excel_BuiltIn__FilterDatabase__1[[#This Row],[Felnőtt]],Excel_BuiltIn__FilterDatabase__1[[#This Row],[Senior]],Excel_BuiltIn__FilterDatabase__1[[#This Row],[Super.s]],L2805)</f>
        <v xml:space="preserve">Super.s </v>
      </c>
      <c r="H2805" s="34" t="str">
        <f>IF(L2805="Nő","",IF(Excel_BuiltIn__FilterDatabase__1[[#This Row],[Kor]]&gt;=1=AND(Excel_BuiltIn__FilterDatabase__1[[#This Row],[Kor]]&lt;18),"Junior ",""))</f>
        <v/>
      </c>
      <c r="I2805" s="34" t="str">
        <f>IF(L2805="Nő","",IF(Excel_BuiltIn__FilterDatabase__1[[#This Row],[Kor]]&gt;=18=AND(Excel_BuiltIn__FilterDatabase__1[[#This Row],[Kor]]&lt;=49),"Felnőtt ",""))</f>
        <v/>
      </c>
      <c r="J2805" s="34" t="str">
        <f>IF(L2805="Nő","",IF(Excel_BuiltIn__FilterDatabase__1[[#This Row],[Kor]]&gt;49=AND(Excel_BuiltIn__FilterDatabase__1[[#This Row],[Kor]]&lt;=59),"Senior ",""))</f>
        <v/>
      </c>
      <c r="K2805" s="34" t="str">
        <f>IF(L2805="Nő","",IF(Excel_BuiltIn__FilterDatabase__1[[#This Row],[Kor]]&gt;=60,"Super.s ",""))</f>
        <v xml:space="preserve">Super.s </v>
      </c>
      <c r="L2805" s="34" t="str">
        <f>IF(Excel_BuiltIn__FilterDatabase__1[[#This Row],[Nem]]="Nő","Lady","")</f>
        <v/>
      </c>
    </row>
    <row r="2806" spans="1:12" s="1" customFormat="1" ht="13.8">
      <c r="A2806" s="28">
        <v>8316</v>
      </c>
      <c r="B2806" s="28" t="s">
        <v>2942</v>
      </c>
      <c r="C2806" s="44" t="s">
        <v>85</v>
      </c>
      <c r="D2806" s="45"/>
      <c r="E2806" s="33" t="str">
        <f>IF(D2806&gt;0,($N$2-Excel_BuiltIn__FilterDatabase__1[[#This Row],[Szül Év.Hó.Nap]])/365.25,"0")</f>
        <v>0</v>
      </c>
      <c r="F2806" s="40"/>
      <c r="G2806" s="34" t="str">
        <f>CONCATENATE(H2806,Excel_BuiltIn__FilterDatabase__1[[#This Row],[Felnőtt]],Excel_BuiltIn__FilterDatabase__1[[#This Row],[Senior]],Excel_BuiltIn__FilterDatabase__1[[#This Row],[Super.s]],L2806)</f>
        <v xml:space="preserve">Super.s </v>
      </c>
      <c r="H2806" s="34" t="str">
        <f>IF(L2806="Nő","",IF(Excel_BuiltIn__FilterDatabase__1[[#This Row],[Kor]]&gt;=1=AND(Excel_BuiltIn__FilterDatabase__1[[#This Row],[Kor]]&lt;18),"Junior ",""))</f>
        <v/>
      </c>
      <c r="I2806" s="34" t="str">
        <f>IF(L2806="Nő","",IF(Excel_BuiltIn__FilterDatabase__1[[#This Row],[Kor]]&gt;=18=AND(Excel_BuiltIn__FilterDatabase__1[[#This Row],[Kor]]&lt;=49),"Felnőtt ",""))</f>
        <v/>
      </c>
      <c r="J2806" s="34" t="str">
        <f>IF(L2806="Nő","",IF(Excel_BuiltIn__FilterDatabase__1[[#This Row],[Kor]]&gt;49=AND(Excel_BuiltIn__FilterDatabase__1[[#This Row],[Kor]]&lt;=59),"Senior ",""))</f>
        <v/>
      </c>
      <c r="K2806" s="34" t="str">
        <f>IF(L2806="Nő","",IF(Excel_BuiltIn__FilterDatabase__1[[#This Row],[Kor]]&gt;=60,"Super.s ",""))</f>
        <v xml:space="preserve">Super.s </v>
      </c>
      <c r="L2806" s="34" t="str">
        <f>IF(Excel_BuiltIn__FilterDatabase__1[[#This Row],[Nem]]="Nő","Lady","")</f>
        <v/>
      </c>
    </row>
    <row r="2807" spans="1:12" s="1" customFormat="1" ht="13.8">
      <c r="A2807" s="28">
        <v>8317</v>
      </c>
      <c r="B2807" s="28" t="s">
        <v>2943</v>
      </c>
      <c r="C2807" s="44" t="s">
        <v>936</v>
      </c>
      <c r="D2807" s="45"/>
      <c r="E2807" s="33" t="str">
        <f>IF(D2807&gt;0,($N$2-Excel_BuiltIn__FilterDatabase__1[[#This Row],[Szül Év.Hó.Nap]])/365.25,"0")</f>
        <v>0</v>
      </c>
      <c r="F2807" s="40"/>
      <c r="G2807" s="34" t="str">
        <f>CONCATENATE(H2807,Excel_BuiltIn__FilterDatabase__1[[#This Row],[Felnőtt]],Excel_BuiltIn__FilterDatabase__1[[#This Row],[Senior]],Excel_BuiltIn__FilterDatabase__1[[#This Row],[Super.s]],L2807)</f>
        <v xml:space="preserve">Super.s </v>
      </c>
      <c r="H2807" s="34" t="str">
        <f>IF(L2807="Nő","",IF(Excel_BuiltIn__FilterDatabase__1[[#This Row],[Kor]]&gt;=1=AND(Excel_BuiltIn__FilterDatabase__1[[#This Row],[Kor]]&lt;18),"Junior ",""))</f>
        <v/>
      </c>
      <c r="I2807" s="34" t="str">
        <f>IF(L2807="Nő","",IF(Excel_BuiltIn__FilterDatabase__1[[#This Row],[Kor]]&gt;=18=AND(Excel_BuiltIn__FilterDatabase__1[[#This Row],[Kor]]&lt;=49),"Felnőtt ",""))</f>
        <v/>
      </c>
      <c r="J2807" s="34" t="str">
        <f>IF(L2807="Nő","",IF(Excel_BuiltIn__FilterDatabase__1[[#This Row],[Kor]]&gt;49=AND(Excel_BuiltIn__FilterDatabase__1[[#This Row],[Kor]]&lt;=59),"Senior ",""))</f>
        <v/>
      </c>
      <c r="K2807" s="34" t="str">
        <f>IF(L2807="Nő","",IF(Excel_BuiltIn__FilterDatabase__1[[#This Row],[Kor]]&gt;=60,"Super.s ",""))</f>
        <v xml:space="preserve">Super.s </v>
      </c>
      <c r="L2807" s="34" t="str">
        <f>IF(Excel_BuiltIn__FilterDatabase__1[[#This Row],[Nem]]="Nő","Lady","")</f>
        <v/>
      </c>
    </row>
    <row r="2808" spans="1:12" s="1" customFormat="1" ht="21">
      <c r="A2808" s="28">
        <v>8328</v>
      </c>
      <c r="B2808" s="28" t="s">
        <v>2944</v>
      </c>
      <c r="C2808" s="44" t="s">
        <v>1615</v>
      </c>
      <c r="D2808" s="45"/>
      <c r="E2808" s="33" t="str">
        <f>IF(D2808&gt;0,($N$2-Excel_BuiltIn__FilterDatabase__1[[#This Row],[Szül Év.Hó.Nap]])/365.25,"0")</f>
        <v>0</v>
      </c>
      <c r="F2808" s="40"/>
      <c r="G2808" s="34" t="str">
        <f>CONCATENATE(H2808,Excel_BuiltIn__FilterDatabase__1[[#This Row],[Felnőtt]],Excel_BuiltIn__FilterDatabase__1[[#This Row],[Senior]],Excel_BuiltIn__FilterDatabase__1[[#This Row],[Super.s]],L2808)</f>
        <v xml:space="preserve">Super.s </v>
      </c>
      <c r="H2808" s="34" t="str">
        <f>IF(L2808="Nő","",IF(Excel_BuiltIn__FilterDatabase__1[[#This Row],[Kor]]&gt;=1=AND(Excel_BuiltIn__FilterDatabase__1[[#This Row],[Kor]]&lt;18),"Junior ",""))</f>
        <v/>
      </c>
      <c r="I2808" s="34" t="str">
        <f>IF(L2808="Nő","",IF(Excel_BuiltIn__FilterDatabase__1[[#This Row],[Kor]]&gt;=18=AND(Excel_BuiltIn__FilterDatabase__1[[#This Row],[Kor]]&lt;=49),"Felnőtt ",""))</f>
        <v/>
      </c>
      <c r="J2808" s="34" t="str">
        <f>IF(L2808="Nő","",IF(Excel_BuiltIn__FilterDatabase__1[[#This Row],[Kor]]&gt;49=AND(Excel_BuiltIn__FilterDatabase__1[[#This Row],[Kor]]&lt;=59),"Senior ",""))</f>
        <v/>
      </c>
      <c r="K2808" s="34" t="str">
        <f>IF(L2808="Nő","",IF(Excel_BuiltIn__FilterDatabase__1[[#This Row],[Kor]]&gt;=60,"Super.s ",""))</f>
        <v xml:space="preserve">Super.s </v>
      </c>
      <c r="L2808" s="34" t="str">
        <f>IF(Excel_BuiltIn__FilterDatabase__1[[#This Row],[Nem]]="Nő","Lady","")</f>
        <v/>
      </c>
    </row>
    <row r="2809" spans="1:12" s="1" customFormat="1" ht="13.8">
      <c r="A2809" s="28">
        <v>8332</v>
      </c>
      <c r="B2809" s="28" t="s">
        <v>2945</v>
      </c>
      <c r="C2809" s="44" t="s">
        <v>589</v>
      </c>
      <c r="D2809" s="45"/>
      <c r="E2809" s="33" t="str">
        <f>IF(D2809&gt;0,($N$2-Excel_BuiltIn__FilterDatabase__1[[#This Row],[Szül Év.Hó.Nap]])/365.25,"0")</f>
        <v>0</v>
      </c>
      <c r="F2809" s="40"/>
      <c r="G2809" s="34" t="str">
        <f>CONCATENATE(H2809,Excel_BuiltIn__FilterDatabase__1[[#This Row],[Felnőtt]],Excel_BuiltIn__FilterDatabase__1[[#This Row],[Senior]],Excel_BuiltIn__FilterDatabase__1[[#This Row],[Super.s]],L2809)</f>
        <v xml:space="preserve">Super.s </v>
      </c>
      <c r="H2809" s="34" t="str">
        <f>IF(L2809="Nő","",IF(Excel_BuiltIn__FilterDatabase__1[[#This Row],[Kor]]&gt;=1=AND(Excel_BuiltIn__FilterDatabase__1[[#This Row],[Kor]]&lt;18),"Junior ",""))</f>
        <v/>
      </c>
      <c r="I2809" s="34" t="str">
        <f>IF(L2809="Nő","",IF(Excel_BuiltIn__FilterDatabase__1[[#This Row],[Kor]]&gt;=18=AND(Excel_BuiltIn__FilterDatabase__1[[#This Row],[Kor]]&lt;=49),"Felnőtt ",""))</f>
        <v/>
      </c>
      <c r="J2809" s="34" t="str">
        <f>IF(L2809="Nő","",IF(Excel_BuiltIn__FilterDatabase__1[[#This Row],[Kor]]&gt;49=AND(Excel_BuiltIn__FilterDatabase__1[[#This Row],[Kor]]&lt;=59),"Senior ",""))</f>
        <v/>
      </c>
      <c r="K2809" s="34" t="str">
        <f>IF(L2809="Nő","",IF(Excel_BuiltIn__FilterDatabase__1[[#This Row],[Kor]]&gt;=60,"Super.s ",""))</f>
        <v xml:space="preserve">Super.s </v>
      </c>
      <c r="L2809" s="34" t="str">
        <f>IF(Excel_BuiltIn__FilterDatabase__1[[#This Row],[Nem]]="Nő","Lady","")</f>
        <v/>
      </c>
    </row>
    <row r="2810" spans="1:12" s="1" customFormat="1" ht="13.8">
      <c r="A2810" s="28">
        <v>8333</v>
      </c>
      <c r="B2810" s="28" t="s">
        <v>2946</v>
      </c>
      <c r="C2810" s="44" t="s">
        <v>2365</v>
      </c>
      <c r="D2810" s="45"/>
      <c r="E2810" s="33" t="str">
        <f>IF(D2810&gt;0,($N$2-Excel_BuiltIn__FilterDatabase__1[[#This Row],[Szül Év.Hó.Nap]])/365.25,"0")</f>
        <v>0</v>
      </c>
      <c r="F2810" s="40"/>
      <c r="G2810" s="34" t="str">
        <f>CONCATENATE(H2810,Excel_BuiltIn__FilterDatabase__1[[#This Row],[Felnőtt]],Excel_BuiltIn__FilterDatabase__1[[#This Row],[Senior]],Excel_BuiltIn__FilterDatabase__1[[#This Row],[Super.s]],L2810)</f>
        <v xml:space="preserve">Super.s </v>
      </c>
      <c r="H2810" s="34" t="str">
        <f>IF(L2810="Nő","",IF(Excel_BuiltIn__FilterDatabase__1[[#This Row],[Kor]]&gt;=1=AND(Excel_BuiltIn__FilterDatabase__1[[#This Row],[Kor]]&lt;18),"Junior ",""))</f>
        <v/>
      </c>
      <c r="I2810" s="34" t="str">
        <f>IF(L2810="Nő","",IF(Excel_BuiltIn__FilterDatabase__1[[#This Row],[Kor]]&gt;=18=AND(Excel_BuiltIn__FilterDatabase__1[[#This Row],[Kor]]&lt;=49),"Felnőtt ",""))</f>
        <v/>
      </c>
      <c r="J2810" s="34" t="str">
        <f>IF(L2810="Nő","",IF(Excel_BuiltIn__FilterDatabase__1[[#This Row],[Kor]]&gt;49=AND(Excel_BuiltIn__FilterDatabase__1[[#This Row],[Kor]]&lt;=59),"Senior ",""))</f>
        <v/>
      </c>
      <c r="K2810" s="34" t="str">
        <f>IF(L2810="Nő","",IF(Excel_BuiltIn__FilterDatabase__1[[#This Row],[Kor]]&gt;=60,"Super.s ",""))</f>
        <v xml:space="preserve">Super.s </v>
      </c>
      <c r="L2810" s="34" t="str">
        <f>IF(Excel_BuiltIn__FilterDatabase__1[[#This Row],[Nem]]="Nő","Lady","")</f>
        <v/>
      </c>
    </row>
    <row r="2811" spans="1:12" s="1" customFormat="1" ht="13.8">
      <c r="A2811" s="28">
        <v>8338</v>
      </c>
      <c r="B2811" s="28" t="s">
        <v>1449</v>
      </c>
      <c r="C2811" s="44" t="s">
        <v>969</v>
      </c>
      <c r="D2811" s="45"/>
      <c r="E2811" s="33" t="str">
        <f>IF(D2811&gt;0,($N$2-Excel_BuiltIn__FilterDatabase__1[[#This Row],[Szül Év.Hó.Nap]])/365.25,"0")</f>
        <v>0</v>
      </c>
      <c r="F2811" s="40"/>
      <c r="G2811" s="34" t="str">
        <f>CONCATENATE(H2811,Excel_BuiltIn__FilterDatabase__1[[#This Row],[Felnőtt]],Excel_BuiltIn__FilterDatabase__1[[#This Row],[Senior]],Excel_BuiltIn__FilterDatabase__1[[#This Row],[Super.s]],L2811)</f>
        <v xml:space="preserve">Super.s </v>
      </c>
      <c r="H2811" s="34" t="str">
        <f>IF(L2811="Nő","",IF(Excel_BuiltIn__FilterDatabase__1[[#This Row],[Kor]]&gt;=1=AND(Excel_BuiltIn__FilterDatabase__1[[#This Row],[Kor]]&lt;18),"Junior ",""))</f>
        <v/>
      </c>
      <c r="I2811" s="34" t="str">
        <f>IF(L2811="Nő","",IF(Excel_BuiltIn__FilterDatabase__1[[#This Row],[Kor]]&gt;=18=AND(Excel_BuiltIn__FilterDatabase__1[[#This Row],[Kor]]&lt;=49),"Felnőtt ",""))</f>
        <v/>
      </c>
      <c r="J2811" s="34" t="str">
        <f>IF(L2811="Nő","",IF(Excel_BuiltIn__FilterDatabase__1[[#This Row],[Kor]]&gt;49=AND(Excel_BuiltIn__FilterDatabase__1[[#This Row],[Kor]]&lt;=59),"Senior ",""))</f>
        <v/>
      </c>
      <c r="K2811" s="34" t="str">
        <f>IF(L2811="Nő","",IF(Excel_BuiltIn__FilterDatabase__1[[#This Row],[Kor]]&gt;=60,"Super.s ",""))</f>
        <v xml:space="preserve">Super.s </v>
      </c>
      <c r="L2811" s="34" t="str">
        <f>IF(Excel_BuiltIn__FilterDatabase__1[[#This Row],[Nem]]="Nő","Lady","")</f>
        <v/>
      </c>
    </row>
    <row r="2812" spans="1:12" s="1" customFormat="1" ht="13.8">
      <c r="A2812" s="28">
        <v>8339</v>
      </c>
      <c r="B2812" s="28" t="s">
        <v>2947</v>
      </c>
      <c r="C2812" s="44" t="s">
        <v>950</v>
      </c>
      <c r="D2812" s="45"/>
      <c r="E2812" s="33" t="str">
        <f>IF(D2812&gt;0,($N$2-Excel_BuiltIn__FilterDatabase__1[[#This Row],[Szül Év.Hó.Nap]])/365.25,"0")</f>
        <v>0</v>
      </c>
      <c r="F2812" s="40"/>
      <c r="G2812" s="34" t="str">
        <f>CONCATENATE(H2812,Excel_BuiltIn__FilterDatabase__1[[#This Row],[Felnőtt]],Excel_BuiltIn__FilterDatabase__1[[#This Row],[Senior]],Excel_BuiltIn__FilterDatabase__1[[#This Row],[Super.s]],L2812)</f>
        <v xml:space="preserve">Super.s </v>
      </c>
      <c r="H2812" s="34" t="str">
        <f>IF(L2812="Nő","",IF(Excel_BuiltIn__FilterDatabase__1[[#This Row],[Kor]]&gt;=1=AND(Excel_BuiltIn__FilterDatabase__1[[#This Row],[Kor]]&lt;18),"Junior ",""))</f>
        <v/>
      </c>
      <c r="I2812" s="34" t="str">
        <f>IF(L2812="Nő","",IF(Excel_BuiltIn__FilterDatabase__1[[#This Row],[Kor]]&gt;=18=AND(Excel_BuiltIn__FilterDatabase__1[[#This Row],[Kor]]&lt;=49),"Felnőtt ",""))</f>
        <v/>
      </c>
      <c r="J2812" s="34" t="str">
        <f>IF(L2812="Nő","",IF(Excel_BuiltIn__FilterDatabase__1[[#This Row],[Kor]]&gt;49=AND(Excel_BuiltIn__FilterDatabase__1[[#This Row],[Kor]]&lt;=59),"Senior ",""))</f>
        <v/>
      </c>
      <c r="K2812" s="34" t="str">
        <f>IF(L2812="Nő","",IF(Excel_BuiltIn__FilterDatabase__1[[#This Row],[Kor]]&gt;=60,"Super.s ",""))</f>
        <v xml:space="preserve">Super.s </v>
      </c>
      <c r="L2812" s="34" t="str">
        <f>IF(Excel_BuiltIn__FilterDatabase__1[[#This Row],[Nem]]="Nő","Lady","")</f>
        <v/>
      </c>
    </row>
    <row r="2813" spans="1:12" s="1" customFormat="1" ht="13.8">
      <c r="A2813" s="28">
        <v>8342</v>
      </c>
      <c r="B2813" s="28" t="s">
        <v>2948</v>
      </c>
      <c r="C2813" s="44" t="s">
        <v>589</v>
      </c>
      <c r="D2813" s="45"/>
      <c r="E2813" s="33" t="str">
        <f>IF(D2813&gt;0,($N$2-Excel_BuiltIn__FilterDatabase__1[[#This Row],[Szül Év.Hó.Nap]])/365.25,"0")</f>
        <v>0</v>
      </c>
      <c r="F2813" s="40"/>
      <c r="G2813" s="34" t="str">
        <f>CONCATENATE(H2813,Excel_BuiltIn__FilterDatabase__1[[#This Row],[Felnőtt]],Excel_BuiltIn__FilterDatabase__1[[#This Row],[Senior]],Excel_BuiltIn__FilterDatabase__1[[#This Row],[Super.s]],L2813)</f>
        <v xml:space="preserve">Super.s </v>
      </c>
      <c r="H2813" s="34" t="str">
        <f>IF(L2813="Nő","",IF(Excel_BuiltIn__FilterDatabase__1[[#This Row],[Kor]]&gt;=1=AND(Excel_BuiltIn__FilterDatabase__1[[#This Row],[Kor]]&lt;18),"Junior ",""))</f>
        <v/>
      </c>
      <c r="I2813" s="34" t="str">
        <f>IF(L2813="Nő","",IF(Excel_BuiltIn__FilterDatabase__1[[#This Row],[Kor]]&gt;=18=AND(Excel_BuiltIn__FilterDatabase__1[[#This Row],[Kor]]&lt;=49),"Felnőtt ",""))</f>
        <v/>
      </c>
      <c r="J2813" s="34" t="str">
        <f>IF(L2813="Nő","",IF(Excel_BuiltIn__FilterDatabase__1[[#This Row],[Kor]]&gt;49=AND(Excel_BuiltIn__FilterDatabase__1[[#This Row],[Kor]]&lt;=59),"Senior ",""))</f>
        <v/>
      </c>
      <c r="K2813" s="34" t="str">
        <f>IF(L2813="Nő","",IF(Excel_BuiltIn__FilterDatabase__1[[#This Row],[Kor]]&gt;=60,"Super.s ",""))</f>
        <v xml:space="preserve">Super.s </v>
      </c>
      <c r="L2813" s="34" t="str">
        <f>IF(Excel_BuiltIn__FilterDatabase__1[[#This Row],[Nem]]="Nő","Lady","")</f>
        <v/>
      </c>
    </row>
    <row r="2814" spans="1:12" s="1" customFormat="1" ht="21">
      <c r="A2814" s="28">
        <v>8343</v>
      </c>
      <c r="B2814" s="28" t="s">
        <v>2949</v>
      </c>
      <c r="C2814" s="44" t="s">
        <v>2753</v>
      </c>
      <c r="D2814" s="45"/>
      <c r="E2814" s="33" t="str">
        <f>IF(D2814&gt;0,($N$2-Excel_BuiltIn__FilterDatabase__1[[#This Row],[Szül Év.Hó.Nap]])/365.25,"0")</f>
        <v>0</v>
      </c>
      <c r="F2814" s="40"/>
      <c r="G2814" s="34" t="str">
        <f>CONCATENATE(H2814,Excel_BuiltIn__FilterDatabase__1[[#This Row],[Felnőtt]],Excel_BuiltIn__FilterDatabase__1[[#This Row],[Senior]],Excel_BuiltIn__FilterDatabase__1[[#This Row],[Super.s]],L2814)</f>
        <v xml:space="preserve">Super.s </v>
      </c>
      <c r="H2814" s="34" t="str">
        <f>IF(L2814="Nő","",IF(Excel_BuiltIn__FilterDatabase__1[[#This Row],[Kor]]&gt;=1=AND(Excel_BuiltIn__FilterDatabase__1[[#This Row],[Kor]]&lt;18),"Junior ",""))</f>
        <v/>
      </c>
      <c r="I2814" s="34" t="str">
        <f>IF(L2814="Nő","",IF(Excel_BuiltIn__FilterDatabase__1[[#This Row],[Kor]]&gt;=18=AND(Excel_BuiltIn__FilterDatabase__1[[#This Row],[Kor]]&lt;=49),"Felnőtt ",""))</f>
        <v/>
      </c>
      <c r="J2814" s="34" t="str">
        <f>IF(L2814="Nő","",IF(Excel_BuiltIn__FilterDatabase__1[[#This Row],[Kor]]&gt;49=AND(Excel_BuiltIn__FilterDatabase__1[[#This Row],[Kor]]&lt;=59),"Senior ",""))</f>
        <v/>
      </c>
      <c r="K2814" s="34" t="str">
        <f>IF(L2814="Nő","",IF(Excel_BuiltIn__FilterDatabase__1[[#This Row],[Kor]]&gt;=60,"Super.s ",""))</f>
        <v xml:space="preserve">Super.s </v>
      </c>
      <c r="L2814" s="34" t="str">
        <f>IF(Excel_BuiltIn__FilterDatabase__1[[#This Row],[Nem]]="Nő","Lady","")</f>
        <v/>
      </c>
    </row>
    <row r="2815" spans="1:12" s="1" customFormat="1" ht="13.8">
      <c r="A2815" s="28">
        <v>8344</v>
      </c>
      <c r="B2815" s="28" t="s">
        <v>2950</v>
      </c>
      <c r="C2815" s="44" t="s">
        <v>2401</v>
      </c>
      <c r="D2815" s="45"/>
      <c r="E2815" s="33" t="str">
        <f>IF(D2815&gt;0,($N$2-Excel_BuiltIn__FilterDatabase__1[[#This Row],[Szül Év.Hó.Nap]])/365.25,"0")</f>
        <v>0</v>
      </c>
      <c r="F2815" s="40"/>
      <c r="G2815" s="34" t="str">
        <f>CONCATENATE(H2815,Excel_BuiltIn__FilterDatabase__1[[#This Row],[Felnőtt]],Excel_BuiltIn__FilterDatabase__1[[#This Row],[Senior]],Excel_BuiltIn__FilterDatabase__1[[#This Row],[Super.s]],L2815)</f>
        <v xml:space="preserve">Super.s </v>
      </c>
      <c r="H2815" s="34" t="str">
        <f>IF(L2815="Nő","",IF(Excel_BuiltIn__FilterDatabase__1[[#This Row],[Kor]]&gt;=1=AND(Excel_BuiltIn__FilterDatabase__1[[#This Row],[Kor]]&lt;18),"Junior ",""))</f>
        <v/>
      </c>
      <c r="I2815" s="34" t="str">
        <f>IF(L2815="Nő","",IF(Excel_BuiltIn__FilterDatabase__1[[#This Row],[Kor]]&gt;=18=AND(Excel_BuiltIn__FilterDatabase__1[[#This Row],[Kor]]&lt;=49),"Felnőtt ",""))</f>
        <v/>
      </c>
      <c r="J2815" s="34" t="str">
        <f>IF(L2815="Nő","",IF(Excel_BuiltIn__FilterDatabase__1[[#This Row],[Kor]]&gt;49=AND(Excel_BuiltIn__FilterDatabase__1[[#This Row],[Kor]]&lt;=59),"Senior ",""))</f>
        <v/>
      </c>
      <c r="K2815" s="34" t="str">
        <f>IF(L2815="Nő","",IF(Excel_BuiltIn__FilterDatabase__1[[#This Row],[Kor]]&gt;=60,"Super.s ",""))</f>
        <v xml:space="preserve">Super.s </v>
      </c>
      <c r="L2815" s="34" t="str">
        <f>IF(Excel_BuiltIn__FilterDatabase__1[[#This Row],[Nem]]="Nő","Lady","")</f>
        <v/>
      </c>
    </row>
    <row r="2816" spans="1:12" s="1" customFormat="1" ht="13.8">
      <c r="A2816" s="28">
        <v>8347</v>
      </c>
      <c r="B2816" s="28" t="s">
        <v>2951</v>
      </c>
      <c r="C2816" s="44" t="s">
        <v>2952</v>
      </c>
      <c r="D2816" s="45"/>
      <c r="E2816" s="33" t="str">
        <f>IF(D2816&gt;0,($N$2-Excel_BuiltIn__FilterDatabase__1[[#This Row],[Szül Év.Hó.Nap]])/365.25,"0")</f>
        <v>0</v>
      </c>
      <c r="F2816" s="40"/>
      <c r="G2816" s="34" t="str">
        <f>CONCATENATE(H2816,Excel_BuiltIn__FilterDatabase__1[[#This Row],[Felnőtt]],Excel_BuiltIn__FilterDatabase__1[[#This Row],[Senior]],Excel_BuiltIn__FilterDatabase__1[[#This Row],[Super.s]],L2816)</f>
        <v xml:space="preserve">Super.s </v>
      </c>
      <c r="H2816" s="34" t="str">
        <f>IF(L2816="Nő","",IF(Excel_BuiltIn__FilterDatabase__1[[#This Row],[Kor]]&gt;=1=AND(Excel_BuiltIn__FilterDatabase__1[[#This Row],[Kor]]&lt;18),"Junior ",""))</f>
        <v/>
      </c>
      <c r="I2816" s="34" t="str">
        <f>IF(L2816="Nő","",IF(Excel_BuiltIn__FilterDatabase__1[[#This Row],[Kor]]&gt;=18=AND(Excel_BuiltIn__FilterDatabase__1[[#This Row],[Kor]]&lt;=49),"Felnőtt ",""))</f>
        <v/>
      </c>
      <c r="J2816" s="34" t="str">
        <f>IF(L2816="Nő","",IF(Excel_BuiltIn__FilterDatabase__1[[#This Row],[Kor]]&gt;49=AND(Excel_BuiltIn__FilterDatabase__1[[#This Row],[Kor]]&lt;=59),"Senior ",""))</f>
        <v/>
      </c>
      <c r="K2816" s="34" t="str">
        <f>IF(L2816="Nő","",IF(Excel_BuiltIn__FilterDatabase__1[[#This Row],[Kor]]&gt;=60,"Super.s ",""))</f>
        <v xml:space="preserve">Super.s </v>
      </c>
      <c r="L2816" s="34" t="str">
        <f>IF(Excel_BuiltIn__FilterDatabase__1[[#This Row],[Nem]]="Nő","Lady","")</f>
        <v/>
      </c>
    </row>
    <row r="2817" spans="1:12" s="1" customFormat="1" ht="13.8">
      <c r="A2817" s="28">
        <v>8351</v>
      </c>
      <c r="B2817" s="28" t="s">
        <v>2953</v>
      </c>
      <c r="C2817" s="44" t="s">
        <v>2313</v>
      </c>
      <c r="D2817" s="45"/>
      <c r="E2817" s="33" t="str">
        <f>IF(D2817&gt;0,($N$2-Excel_BuiltIn__FilterDatabase__1[[#This Row],[Szül Év.Hó.Nap]])/365.25,"0")</f>
        <v>0</v>
      </c>
      <c r="F2817" s="40"/>
      <c r="G2817" s="34" t="str">
        <f>CONCATENATE(H2817,Excel_BuiltIn__FilterDatabase__1[[#This Row],[Felnőtt]],Excel_BuiltIn__FilterDatabase__1[[#This Row],[Senior]],Excel_BuiltIn__FilterDatabase__1[[#This Row],[Super.s]],L2817)</f>
        <v xml:space="preserve">Super.s </v>
      </c>
      <c r="H2817" s="34" t="str">
        <f>IF(L2817="Nő","",IF(Excel_BuiltIn__FilterDatabase__1[[#This Row],[Kor]]&gt;=1=AND(Excel_BuiltIn__FilterDatabase__1[[#This Row],[Kor]]&lt;18),"Junior ",""))</f>
        <v/>
      </c>
      <c r="I2817" s="34" t="str">
        <f>IF(L2817="Nő","",IF(Excel_BuiltIn__FilterDatabase__1[[#This Row],[Kor]]&gt;=18=AND(Excel_BuiltIn__FilterDatabase__1[[#This Row],[Kor]]&lt;=49),"Felnőtt ",""))</f>
        <v/>
      </c>
      <c r="J2817" s="34" t="str">
        <f>IF(L2817="Nő","",IF(Excel_BuiltIn__FilterDatabase__1[[#This Row],[Kor]]&gt;49=AND(Excel_BuiltIn__FilterDatabase__1[[#This Row],[Kor]]&lt;=59),"Senior ",""))</f>
        <v/>
      </c>
      <c r="K2817" s="34" t="str">
        <f>IF(L2817="Nő","",IF(Excel_BuiltIn__FilterDatabase__1[[#This Row],[Kor]]&gt;=60,"Super.s ",""))</f>
        <v xml:space="preserve">Super.s </v>
      </c>
      <c r="L2817" s="34" t="str">
        <f>IF(Excel_BuiltIn__FilterDatabase__1[[#This Row],[Nem]]="Nő","Lady","")</f>
        <v/>
      </c>
    </row>
    <row r="2818" spans="1:12" s="1" customFormat="1" ht="13.8">
      <c r="A2818" s="28">
        <v>8353</v>
      </c>
      <c r="B2818" s="28" t="s">
        <v>1772</v>
      </c>
      <c r="C2818" s="44" t="s">
        <v>964</v>
      </c>
      <c r="D2818" s="45"/>
      <c r="E2818" s="33" t="str">
        <f>IF(D2818&gt;0,($N$2-Excel_BuiltIn__FilterDatabase__1[[#This Row],[Szül Év.Hó.Nap]])/365.25,"0")</f>
        <v>0</v>
      </c>
      <c r="F2818" s="40"/>
      <c r="G2818" s="34" t="str">
        <f>CONCATENATE(H2818,Excel_BuiltIn__FilterDatabase__1[[#This Row],[Felnőtt]],Excel_BuiltIn__FilterDatabase__1[[#This Row],[Senior]],Excel_BuiltIn__FilterDatabase__1[[#This Row],[Super.s]],L2818)</f>
        <v xml:space="preserve">Super.s </v>
      </c>
      <c r="H2818" s="34" t="str">
        <f>IF(L2818="Nő","",IF(Excel_BuiltIn__FilterDatabase__1[[#This Row],[Kor]]&gt;=1=AND(Excel_BuiltIn__FilterDatabase__1[[#This Row],[Kor]]&lt;18),"Junior ",""))</f>
        <v/>
      </c>
      <c r="I2818" s="34" t="str">
        <f>IF(L2818="Nő","",IF(Excel_BuiltIn__FilterDatabase__1[[#This Row],[Kor]]&gt;=18=AND(Excel_BuiltIn__FilterDatabase__1[[#This Row],[Kor]]&lt;=49),"Felnőtt ",""))</f>
        <v/>
      </c>
      <c r="J2818" s="34" t="str">
        <f>IF(L2818="Nő","",IF(Excel_BuiltIn__FilterDatabase__1[[#This Row],[Kor]]&gt;49=AND(Excel_BuiltIn__FilterDatabase__1[[#This Row],[Kor]]&lt;=59),"Senior ",""))</f>
        <v/>
      </c>
      <c r="K2818" s="34" t="str">
        <f>IF(L2818="Nő","",IF(Excel_BuiltIn__FilterDatabase__1[[#This Row],[Kor]]&gt;=60,"Super.s ",""))</f>
        <v xml:space="preserve">Super.s </v>
      </c>
      <c r="L2818" s="34" t="str">
        <f>IF(Excel_BuiltIn__FilterDatabase__1[[#This Row],[Nem]]="Nő","Lady","")</f>
        <v/>
      </c>
    </row>
    <row r="2819" spans="1:12" s="1" customFormat="1" ht="13.8">
      <c r="A2819" s="28">
        <v>8354</v>
      </c>
      <c r="B2819" s="28" t="s">
        <v>2954</v>
      </c>
      <c r="C2819" s="44" t="s">
        <v>964</v>
      </c>
      <c r="D2819" s="45"/>
      <c r="E2819" s="33" t="str">
        <f>IF(D2819&gt;0,($N$2-Excel_BuiltIn__FilterDatabase__1[[#This Row],[Szül Év.Hó.Nap]])/365.25,"0")</f>
        <v>0</v>
      </c>
      <c r="F2819" s="40"/>
      <c r="G2819" s="34" t="str">
        <f>CONCATENATE(H2819,Excel_BuiltIn__FilterDatabase__1[[#This Row],[Felnőtt]],Excel_BuiltIn__FilterDatabase__1[[#This Row],[Senior]],Excel_BuiltIn__FilterDatabase__1[[#This Row],[Super.s]],L2819)</f>
        <v xml:space="preserve">Super.s </v>
      </c>
      <c r="H2819" s="34" t="str">
        <f>IF(L2819="Nő","",IF(Excel_BuiltIn__FilterDatabase__1[[#This Row],[Kor]]&gt;=1=AND(Excel_BuiltIn__FilterDatabase__1[[#This Row],[Kor]]&lt;18),"Junior ",""))</f>
        <v/>
      </c>
      <c r="I2819" s="34" t="str">
        <f>IF(L2819="Nő","",IF(Excel_BuiltIn__FilterDatabase__1[[#This Row],[Kor]]&gt;=18=AND(Excel_BuiltIn__FilterDatabase__1[[#This Row],[Kor]]&lt;=49),"Felnőtt ",""))</f>
        <v/>
      </c>
      <c r="J2819" s="34" t="str">
        <f>IF(L2819="Nő","",IF(Excel_BuiltIn__FilterDatabase__1[[#This Row],[Kor]]&gt;49=AND(Excel_BuiltIn__FilterDatabase__1[[#This Row],[Kor]]&lt;=59),"Senior ",""))</f>
        <v/>
      </c>
      <c r="K2819" s="34" t="str">
        <f>IF(L2819="Nő","",IF(Excel_BuiltIn__FilterDatabase__1[[#This Row],[Kor]]&gt;=60,"Super.s ",""))</f>
        <v xml:space="preserve">Super.s </v>
      </c>
      <c r="L2819" s="34" t="str">
        <f>IF(Excel_BuiltIn__FilterDatabase__1[[#This Row],[Nem]]="Nő","Lady","")</f>
        <v/>
      </c>
    </row>
    <row r="2820" spans="1:12" s="1" customFormat="1" ht="13.8">
      <c r="A2820" s="28">
        <v>8375</v>
      </c>
      <c r="B2820" s="28" t="s">
        <v>2955</v>
      </c>
      <c r="C2820" s="44" t="s">
        <v>975</v>
      </c>
      <c r="D2820" s="45"/>
      <c r="E2820" s="33" t="str">
        <f>IF(D2820&gt;0,($N$2-Excel_BuiltIn__FilterDatabase__1[[#This Row],[Szül Év.Hó.Nap]])/365.25,"0")</f>
        <v>0</v>
      </c>
      <c r="F2820" s="40"/>
      <c r="G2820" s="34" t="str">
        <f>CONCATENATE(H2820,Excel_BuiltIn__FilterDatabase__1[[#This Row],[Felnőtt]],Excel_BuiltIn__FilterDatabase__1[[#This Row],[Senior]],Excel_BuiltIn__FilterDatabase__1[[#This Row],[Super.s]],L2820)</f>
        <v xml:space="preserve">Super.s </v>
      </c>
      <c r="H2820" s="34" t="str">
        <f>IF(L2820="Nő","",IF(Excel_BuiltIn__FilterDatabase__1[[#This Row],[Kor]]&gt;=1=AND(Excel_BuiltIn__FilterDatabase__1[[#This Row],[Kor]]&lt;18),"Junior ",""))</f>
        <v/>
      </c>
      <c r="I2820" s="34" t="str">
        <f>IF(L2820="Nő","",IF(Excel_BuiltIn__FilterDatabase__1[[#This Row],[Kor]]&gt;=18=AND(Excel_BuiltIn__FilterDatabase__1[[#This Row],[Kor]]&lt;=49),"Felnőtt ",""))</f>
        <v/>
      </c>
      <c r="J2820" s="34" t="str">
        <f>IF(L2820="Nő","",IF(Excel_BuiltIn__FilterDatabase__1[[#This Row],[Kor]]&gt;49=AND(Excel_BuiltIn__FilterDatabase__1[[#This Row],[Kor]]&lt;=59),"Senior ",""))</f>
        <v/>
      </c>
      <c r="K2820" s="34" t="str">
        <f>IF(L2820="Nő","",IF(Excel_BuiltIn__FilterDatabase__1[[#This Row],[Kor]]&gt;=60,"Super.s ",""))</f>
        <v xml:space="preserve">Super.s </v>
      </c>
      <c r="L2820" s="34" t="str">
        <f>IF(Excel_BuiltIn__FilterDatabase__1[[#This Row],[Nem]]="Nő","Lady","")</f>
        <v/>
      </c>
    </row>
    <row r="2821" spans="1:12" s="1" customFormat="1" ht="13.8">
      <c r="A2821" s="28">
        <v>8377</v>
      </c>
      <c r="B2821" s="28" t="s">
        <v>2956</v>
      </c>
      <c r="C2821" s="44" t="s">
        <v>969</v>
      </c>
      <c r="D2821" s="45"/>
      <c r="E2821" s="33" t="str">
        <f>IF(D2821&gt;0,($N$2-Excel_BuiltIn__FilterDatabase__1[[#This Row],[Szül Év.Hó.Nap]])/365.25,"0")</f>
        <v>0</v>
      </c>
      <c r="F2821" s="40"/>
      <c r="G2821" s="34" t="str">
        <f>CONCATENATE(H2821,Excel_BuiltIn__FilterDatabase__1[[#This Row],[Felnőtt]],Excel_BuiltIn__FilterDatabase__1[[#This Row],[Senior]],Excel_BuiltIn__FilterDatabase__1[[#This Row],[Super.s]],L2821)</f>
        <v xml:space="preserve">Super.s </v>
      </c>
      <c r="H2821" s="34" t="str">
        <f>IF(L2821="Nő","",IF(Excel_BuiltIn__FilterDatabase__1[[#This Row],[Kor]]&gt;=1=AND(Excel_BuiltIn__FilterDatabase__1[[#This Row],[Kor]]&lt;18),"Junior ",""))</f>
        <v/>
      </c>
      <c r="I2821" s="34" t="str">
        <f>IF(L2821="Nő","",IF(Excel_BuiltIn__FilterDatabase__1[[#This Row],[Kor]]&gt;=18=AND(Excel_BuiltIn__FilterDatabase__1[[#This Row],[Kor]]&lt;=49),"Felnőtt ",""))</f>
        <v/>
      </c>
      <c r="J2821" s="34" t="str">
        <f>IF(L2821="Nő","",IF(Excel_BuiltIn__FilterDatabase__1[[#This Row],[Kor]]&gt;49=AND(Excel_BuiltIn__FilterDatabase__1[[#This Row],[Kor]]&lt;=59),"Senior ",""))</f>
        <v/>
      </c>
      <c r="K2821" s="34" t="str">
        <f>IF(L2821="Nő","",IF(Excel_BuiltIn__FilterDatabase__1[[#This Row],[Kor]]&gt;=60,"Super.s ",""))</f>
        <v xml:space="preserve">Super.s </v>
      </c>
      <c r="L2821" s="34" t="str">
        <f>IF(Excel_BuiltIn__FilterDatabase__1[[#This Row],[Nem]]="Nő","Lady","")</f>
        <v/>
      </c>
    </row>
    <row r="2822" spans="1:12" s="1" customFormat="1" ht="13.8">
      <c r="A2822" s="28">
        <v>8380</v>
      </c>
      <c r="B2822" s="28" t="s">
        <v>2957</v>
      </c>
      <c r="C2822" s="44" t="s">
        <v>198</v>
      </c>
      <c r="D2822" s="45"/>
      <c r="E2822" s="33" t="str">
        <f>IF(D2822&gt;0,($N$2-Excel_BuiltIn__FilterDatabase__1[[#This Row],[Szül Év.Hó.Nap]])/365.25,"0")</f>
        <v>0</v>
      </c>
      <c r="F2822" s="40"/>
      <c r="G2822" s="34" t="str">
        <f>CONCATENATE(H2822,Excel_BuiltIn__FilterDatabase__1[[#This Row],[Felnőtt]],Excel_BuiltIn__FilterDatabase__1[[#This Row],[Senior]],Excel_BuiltIn__FilterDatabase__1[[#This Row],[Super.s]],L2822)</f>
        <v xml:space="preserve">Super.s </v>
      </c>
      <c r="H2822" s="34" t="str">
        <f>IF(L2822="Nő","",IF(Excel_BuiltIn__FilterDatabase__1[[#This Row],[Kor]]&gt;=1=AND(Excel_BuiltIn__FilterDatabase__1[[#This Row],[Kor]]&lt;18),"Junior ",""))</f>
        <v/>
      </c>
      <c r="I2822" s="34" t="str">
        <f>IF(L2822="Nő","",IF(Excel_BuiltIn__FilterDatabase__1[[#This Row],[Kor]]&gt;=18=AND(Excel_BuiltIn__FilterDatabase__1[[#This Row],[Kor]]&lt;=49),"Felnőtt ",""))</f>
        <v/>
      </c>
      <c r="J2822" s="34" t="str">
        <f>IF(L2822="Nő","",IF(Excel_BuiltIn__FilterDatabase__1[[#This Row],[Kor]]&gt;49=AND(Excel_BuiltIn__FilterDatabase__1[[#This Row],[Kor]]&lt;=59),"Senior ",""))</f>
        <v/>
      </c>
      <c r="K2822" s="34" t="str">
        <f>IF(L2822="Nő","",IF(Excel_BuiltIn__FilterDatabase__1[[#This Row],[Kor]]&gt;=60,"Super.s ",""))</f>
        <v xml:space="preserve">Super.s </v>
      </c>
      <c r="L2822" s="34" t="str">
        <f>IF(Excel_BuiltIn__FilterDatabase__1[[#This Row],[Nem]]="Nő","Lady","")</f>
        <v/>
      </c>
    </row>
    <row r="2823" spans="1:12" s="1" customFormat="1" ht="13.8">
      <c r="A2823" s="28">
        <v>8381</v>
      </c>
      <c r="B2823" s="28" t="s">
        <v>2958</v>
      </c>
      <c r="C2823" s="44" t="s">
        <v>198</v>
      </c>
      <c r="D2823" s="45"/>
      <c r="E2823" s="33" t="str">
        <f>IF(D2823&gt;0,($N$2-Excel_BuiltIn__FilterDatabase__1[[#This Row],[Szül Év.Hó.Nap]])/365.25,"0")</f>
        <v>0</v>
      </c>
      <c r="F2823" s="40"/>
      <c r="G2823" s="34" t="str">
        <f>CONCATENATE(H2823,Excel_BuiltIn__FilterDatabase__1[[#This Row],[Felnőtt]],Excel_BuiltIn__FilterDatabase__1[[#This Row],[Senior]],Excel_BuiltIn__FilterDatabase__1[[#This Row],[Super.s]],L2823)</f>
        <v xml:space="preserve">Super.s </v>
      </c>
      <c r="H2823" s="34" t="str">
        <f>IF(L2823="Nő","",IF(Excel_BuiltIn__FilterDatabase__1[[#This Row],[Kor]]&gt;=1=AND(Excel_BuiltIn__FilterDatabase__1[[#This Row],[Kor]]&lt;18),"Junior ",""))</f>
        <v/>
      </c>
      <c r="I2823" s="34" t="str">
        <f>IF(L2823="Nő","",IF(Excel_BuiltIn__FilterDatabase__1[[#This Row],[Kor]]&gt;=18=AND(Excel_BuiltIn__FilterDatabase__1[[#This Row],[Kor]]&lt;=49),"Felnőtt ",""))</f>
        <v/>
      </c>
      <c r="J2823" s="34" t="str">
        <f>IF(L2823="Nő","",IF(Excel_BuiltIn__FilterDatabase__1[[#This Row],[Kor]]&gt;49=AND(Excel_BuiltIn__FilterDatabase__1[[#This Row],[Kor]]&lt;=59),"Senior ",""))</f>
        <v/>
      </c>
      <c r="K2823" s="34" t="str">
        <f>IF(L2823="Nő","",IF(Excel_BuiltIn__FilterDatabase__1[[#This Row],[Kor]]&gt;=60,"Super.s ",""))</f>
        <v xml:space="preserve">Super.s </v>
      </c>
      <c r="L2823" s="34" t="str">
        <f>IF(Excel_BuiltIn__FilterDatabase__1[[#This Row],[Nem]]="Nő","Lady","")</f>
        <v/>
      </c>
    </row>
    <row r="2824" spans="1:12" s="1" customFormat="1" ht="13.8">
      <c r="A2824" s="28">
        <v>8382</v>
      </c>
      <c r="B2824" s="28" t="s">
        <v>2959</v>
      </c>
      <c r="C2824" s="44" t="s">
        <v>941</v>
      </c>
      <c r="D2824" s="45"/>
      <c r="E2824" s="33" t="str">
        <f>IF(D2824&gt;0,($N$2-Excel_BuiltIn__FilterDatabase__1[[#This Row],[Szül Év.Hó.Nap]])/365.25,"0")</f>
        <v>0</v>
      </c>
      <c r="F2824" s="40"/>
      <c r="G2824" s="34" t="str">
        <f>CONCATENATE(H2824,Excel_BuiltIn__FilterDatabase__1[[#This Row],[Felnőtt]],Excel_BuiltIn__FilterDatabase__1[[#This Row],[Senior]],Excel_BuiltIn__FilterDatabase__1[[#This Row],[Super.s]],L2824)</f>
        <v xml:space="preserve">Super.s </v>
      </c>
      <c r="H2824" s="34" t="str">
        <f>IF(L2824="Nő","",IF(Excel_BuiltIn__FilterDatabase__1[[#This Row],[Kor]]&gt;=1=AND(Excel_BuiltIn__FilterDatabase__1[[#This Row],[Kor]]&lt;18),"Junior ",""))</f>
        <v/>
      </c>
      <c r="I2824" s="34" t="str">
        <f>IF(L2824="Nő","",IF(Excel_BuiltIn__FilterDatabase__1[[#This Row],[Kor]]&gt;=18=AND(Excel_BuiltIn__FilterDatabase__1[[#This Row],[Kor]]&lt;=49),"Felnőtt ",""))</f>
        <v/>
      </c>
      <c r="J2824" s="34" t="str">
        <f>IF(L2824="Nő","",IF(Excel_BuiltIn__FilterDatabase__1[[#This Row],[Kor]]&gt;49=AND(Excel_BuiltIn__FilterDatabase__1[[#This Row],[Kor]]&lt;=59),"Senior ",""))</f>
        <v/>
      </c>
      <c r="K2824" s="34" t="str">
        <f>IF(L2824="Nő","",IF(Excel_BuiltIn__FilterDatabase__1[[#This Row],[Kor]]&gt;=60,"Super.s ",""))</f>
        <v xml:space="preserve">Super.s </v>
      </c>
      <c r="L2824" s="34" t="str">
        <f>IF(Excel_BuiltIn__FilterDatabase__1[[#This Row],[Nem]]="Nő","Lady","")</f>
        <v/>
      </c>
    </row>
    <row r="2825" spans="1:12" s="1" customFormat="1" ht="13.8">
      <c r="A2825" s="28">
        <v>8383</v>
      </c>
      <c r="B2825" s="28" t="s">
        <v>2960</v>
      </c>
      <c r="C2825" s="44" t="s">
        <v>87</v>
      </c>
      <c r="D2825" s="45"/>
      <c r="E2825" s="33" t="str">
        <f>IF(D2825&gt;0,($N$2-Excel_BuiltIn__FilterDatabase__1[[#This Row],[Szül Év.Hó.Nap]])/365.25,"0")</f>
        <v>0</v>
      </c>
      <c r="F2825" s="40"/>
      <c r="G2825" s="34" t="str">
        <f>CONCATENATE(H2825,Excel_BuiltIn__FilterDatabase__1[[#This Row],[Felnőtt]],Excel_BuiltIn__FilterDatabase__1[[#This Row],[Senior]],Excel_BuiltIn__FilterDatabase__1[[#This Row],[Super.s]],L2825)</f>
        <v xml:space="preserve">Super.s </v>
      </c>
      <c r="H2825" s="34" t="str">
        <f>IF(L2825="Nő","",IF(Excel_BuiltIn__FilterDatabase__1[[#This Row],[Kor]]&gt;=1=AND(Excel_BuiltIn__FilterDatabase__1[[#This Row],[Kor]]&lt;18),"Junior ",""))</f>
        <v/>
      </c>
      <c r="I2825" s="34" t="str">
        <f>IF(L2825="Nő","",IF(Excel_BuiltIn__FilterDatabase__1[[#This Row],[Kor]]&gt;=18=AND(Excel_BuiltIn__FilterDatabase__1[[#This Row],[Kor]]&lt;=49),"Felnőtt ",""))</f>
        <v/>
      </c>
      <c r="J2825" s="34" t="str">
        <f>IF(L2825="Nő","",IF(Excel_BuiltIn__FilterDatabase__1[[#This Row],[Kor]]&gt;49=AND(Excel_BuiltIn__FilterDatabase__1[[#This Row],[Kor]]&lt;=59),"Senior ",""))</f>
        <v/>
      </c>
      <c r="K2825" s="34" t="str">
        <f>IF(L2825="Nő","",IF(Excel_BuiltIn__FilterDatabase__1[[#This Row],[Kor]]&gt;=60,"Super.s ",""))</f>
        <v xml:space="preserve">Super.s </v>
      </c>
      <c r="L2825" s="34" t="str">
        <f>IF(Excel_BuiltIn__FilterDatabase__1[[#This Row],[Nem]]="Nő","Lady","")</f>
        <v/>
      </c>
    </row>
    <row r="2826" spans="1:12" s="1" customFormat="1" ht="13.8">
      <c r="A2826" s="28">
        <v>8384</v>
      </c>
      <c r="B2826" s="28" t="s">
        <v>2961</v>
      </c>
      <c r="C2826" s="44" t="s">
        <v>87</v>
      </c>
      <c r="D2826" s="45"/>
      <c r="E2826" s="33" t="str">
        <f>IF(D2826&gt;0,($N$2-Excel_BuiltIn__FilterDatabase__1[[#This Row],[Szül Év.Hó.Nap]])/365.25,"0")</f>
        <v>0</v>
      </c>
      <c r="F2826" s="40"/>
      <c r="G2826" s="34" t="str">
        <f>CONCATENATE(H2826,Excel_BuiltIn__FilterDatabase__1[[#This Row],[Felnőtt]],Excel_BuiltIn__FilterDatabase__1[[#This Row],[Senior]],Excel_BuiltIn__FilterDatabase__1[[#This Row],[Super.s]],L2826)</f>
        <v xml:space="preserve">Super.s </v>
      </c>
      <c r="H2826" s="34" t="str">
        <f>IF(L2826="Nő","",IF(Excel_BuiltIn__FilterDatabase__1[[#This Row],[Kor]]&gt;=1=AND(Excel_BuiltIn__FilterDatabase__1[[#This Row],[Kor]]&lt;18),"Junior ",""))</f>
        <v/>
      </c>
      <c r="I2826" s="34" t="str">
        <f>IF(L2826="Nő","",IF(Excel_BuiltIn__FilterDatabase__1[[#This Row],[Kor]]&gt;=18=AND(Excel_BuiltIn__FilterDatabase__1[[#This Row],[Kor]]&lt;=49),"Felnőtt ",""))</f>
        <v/>
      </c>
      <c r="J2826" s="34" t="str">
        <f>IF(L2826="Nő","",IF(Excel_BuiltIn__FilterDatabase__1[[#This Row],[Kor]]&gt;49=AND(Excel_BuiltIn__FilterDatabase__1[[#This Row],[Kor]]&lt;=59),"Senior ",""))</f>
        <v/>
      </c>
      <c r="K2826" s="34" t="str">
        <f>IF(L2826="Nő","",IF(Excel_BuiltIn__FilterDatabase__1[[#This Row],[Kor]]&gt;=60,"Super.s ",""))</f>
        <v xml:space="preserve">Super.s </v>
      </c>
      <c r="L2826" s="34" t="str">
        <f>IF(Excel_BuiltIn__FilterDatabase__1[[#This Row],[Nem]]="Nő","Lady","")</f>
        <v/>
      </c>
    </row>
    <row r="2827" spans="1:12" s="1" customFormat="1" ht="27.6">
      <c r="A2827" s="28">
        <v>8385</v>
      </c>
      <c r="B2827" s="28" t="s">
        <v>2962</v>
      </c>
      <c r="C2827" s="44" t="s">
        <v>951</v>
      </c>
      <c r="D2827" s="45"/>
      <c r="E2827" s="33" t="str">
        <f>IF(D2827&gt;0,($N$2-Excel_BuiltIn__FilterDatabase__1[[#This Row],[Szül Év.Hó.Nap]])/365.25,"0")</f>
        <v>0</v>
      </c>
      <c r="F2827" s="40"/>
      <c r="G2827" s="34" t="str">
        <f>CONCATENATE(H2827,Excel_BuiltIn__FilterDatabase__1[[#This Row],[Felnőtt]],Excel_BuiltIn__FilterDatabase__1[[#This Row],[Senior]],Excel_BuiltIn__FilterDatabase__1[[#This Row],[Super.s]],L2827)</f>
        <v xml:space="preserve">Super.s </v>
      </c>
      <c r="H2827" s="34" t="str">
        <f>IF(L2827="Nő","",IF(Excel_BuiltIn__FilterDatabase__1[[#This Row],[Kor]]&gt;=1=AND(Excel_BuiltIn__FilterDatabase__1[[#This Row],[Kor]]&lt;18),"Junior ",""))</f>
        <v/>
      </c>
      <c r="I2827" s="34" t="str">
        <f>IF(L2827="Nő","",IF(Excel_BuiltIn__FilterDatabase__1[[#This Row],[Kor]]&gt;=18=AND(Excel_BuiltIn__FilterDatabase__1[[#This Row],[Kor]]&lt;=49),"Felnőtt ",""))</f>
        <v/>
      </c>
      <c r="J2827" s="34" t="str">
        <f>IF(L2827="Nő","",IF(Excel_BuiltIn__FilterDatabase__1[[#This Row],[Kor]]&gt;49=AND(Excel_BuiltIn__FilterDatabase__1[[#This Row],[Kor]]&lt;=59),"Senior ",""))</f>
        <v/>
      </c>
      <c r="K2827" s="34" t="str">
        <f>IF(L2827="Nő","",IF(Excel_BuiltIn__FilterDatabase__1[[#This Row],[Kor]]&gt;=60,"Super.s ",""))</f>
        <v xml:space="preserve">Super.s </v>
      </c>
      <c r="L2827" s="34" t="str">
        <f>IF(Excel_BuiltIn__FilterDatabase__1[[#This Row],[Nem]]="Nő","Lady","")</f>
        <v/>
      </c>
    </row>
    <row r="2828" spans="1:12" s="1" customFormat="1" ht="13.8">
      <c r="A2828" s="28">
        <v>8389</v>
      </c>
      <c r="B2828" s="28" t="s">
        <v>2963</v>
      </c>
      <c r="C2828" s="44" t="s">
        <v>109</v>
      </c>
      <c r="D2828" s="45"/>
      <c r="E2828" s="33" t="str">
        <f>IF(D2828&gt;0,($N$2-Excel_BuiltIn__FilterDatabase__1[[#This Row],[Szül Év.Hó.Nap]])/365.25,"0")</f>
        <v>0</v>
      </c>
      <c r="F2828" s="40"/>
      <c r="G2828" s="34" t="str">
        <f>CONCATENATE(H2828,Excel_BuiltIn__FilterDatabase__1[[#This Row],[Felnőtt]],Excel_BuiltIn__FilterDatabase__1[[#This Row],[Senior]],Excel_BuiltIn__FilterDatabase__1[[#This Row],[Super.s]],L2828)</f>
        <v xml:space="preserve">Super.s </v>
      </c>
      <c r="H2828" s="34" t="str">
        <f>IF(L2828="Nő","",IF(Excel_BuiltIn__FilterDatabase__1[[#This Row],[Kor]]&gt;=1=AND(Excel_BuiltIn__FilterDatabase__1[[#This Row],[Kor]]&lt;18),"Junior ",""))</f>
        <v/>
      </c>
      <c r="I2828" s="34" t="str">
        <f>IF(L2828="Nő","",IF(Excel_BuiltIn__FilterDatabase__1[[#This Row],[Kor]]&gt;=18=AND(Excel_BuiltIn__FilterDatabase__1[[#This Row],[Kor]]&lt;=49),"Felnőtt ",""))</f>
        <v/>
      </c>
      <c r="J2828" s="34" t="str">
        <f>IF(L2828="Nő","",IF(Excel_BuiltIn__FilterDatabase__1[[#This Row],[Kor]]&gt;49=AND(Excel_BuiltIn__FilterDatabase__1[[#This Row],[Kor]]&lt;=59),"Senior ",""))</f>
        <v/>
      </c>
      <c r="K2828" s="34" t="str">
        <f>IF(L2828="Nő","",IF(Excel_BuiltIn__FilterDatabase__1[[#This Row],[Kor]]&gt;=60,"Super.s ",""))</f>
        <v xml:space="preserve">Super.s </v>
      </c>
      <c r="L2828" s="34" t="str">
        <f>IF(Excel_BuiltIn__FilterDatabase__1[[#This Row],[Nem]]="Nő","Lady","")</f>
        <v/>
      </c>
    </row>
    <row r="2829" spans="1:12" s="1" customFormat="1" ht="27.6">
      <c r="A2829" s="28">
        <v>8393</v>
      </c>
      <c r="B2829" s="28" t="s">
        <v>2964</v>
      </c>
      <c r="C2829" s="44" t="s">
        <v>941</v>
      </c>
      <c r="D2829" s="45"/>
      <c r="E2829" s="33" t="str">
        <f>IF(D2829&gt;0,($N$2-Excel_BuiltIn__FilterDatabase__1[[#This Row],[Szül Év.Hó.Nap]])/365.25,"0")</f>
        <v>0</v>
      </c>
      <c r="F2829" s="40"/>
      <c r="G2829" s="34" t="str">
        <f>CONCATENATE(H2829,Excel_BuiltIn__FilterDatabase__1[[#This Row],[Felnőtt]],Excel_BuiltIn__FilterDatabase__1[[#This Row],[Senior]],Excel_BuiltIn__FilterDatabase__1[[#This Row],[Super.s]],L2829)</f>
        <v xml:space="preserve">Super.s </v>
      </c>
      <c r="H2829" s="34" t="str">
        <f>IF(L2829="Nő","",IF(Excel_BuiltIn__FilterDatabase__1[[#This Row],[Kor]]&gt;=1=AND(Excel_BuiltIn__FilterDatabase__1[[#This Row],[Kor]]&lt;18),"Junior ",""))</f>
        <v/>
      </c>
      <c r="I2829" s="34" t="str">
        <f>IF(L2829="Nő","",IF(Excel_BuiltIn__FilterDatabase__1[[#This Row],[Kor]]&gt;=18=AND(Excel_BuiltIn__FilterDatabase__1[[#This Row],[Kor]]&lt;=49),"Felnőtt ",""))</f>
        <v/>
      </c>
      <c r="J2829" s="34" t="str">
        <f>IF(L2829="Nő","",IF(Excel_BuiltIn__FilterDatabase__1[[#This Row],[Kor]]&gt;49=AND(Excel_BuiltIn__FilterDatabase__1[[#This Row],[Kor]]&lt;=59),"Senior ",""))</f>
        <v/>
      </c>
      <c r="K2829" s="34" t="str">
        <f>IF(L2829="Nő","",IF(Excel_BuiltIn__FilterDatabase__1[[#This Row],[Kor]]&gt;=60,"Super.s ",""))</f>
        <v xml:space="preserve">Super.s </v>
      </c>
      <c r="L2829" s="34" t="str">
        <f>IF(Excel_BuiltIn__FilterDatabase__1[[#This Row],[Nem]]="Nő","Lady","")</f>
        <v/>
      </c>
    </row>
    <row r="2830" spans="1:12" s="1" customFormat="1" ht="13.8">
      <c r="A2830" s="28">
        <v>8394</v>
      </c>
      <c r="B2830" s="28" t="s">
        <v>2965</v>
      </c>
      <c r="C2830" s="44" t="s">
        <v>941</v>
      </c>
      <c r="D2830" s="45"/>
      <c r="E2830" s="33" t="str">
        <f>IF(D2830&gt;0,($N$2-Excel_BuiltIn__FilterDatabase__1[[#This Row],[Szül Év.Hó.Nap]])/365.25,"0")</f>
        <v>0</v>
      </c>
      <c r="F2830" s="40"/>
      <c r="G2830" s="34" t="str">
        <f>CONCATENATE(H2830,Excel_BuiltIn__FilterDatabase__1[[#This Row],[Felnőtt]],Excel_BuiltIn__FilterDatabase__1[[#This Row],[Senior]],Excel_BuiltIn__FilterDatabase__1[[#This Row],[Super.s]],L2830)</f>
        <v xml:space="preserve">Super.s </v>
      </c>
      <c r="H2830" s="34" t="str">
        <f>IF(L2830="Nő","",IF(Excel_BuiltIn__FilterDatabase__1[[#This Row],[Kor]]&gt;=1=AND(Excel_BuiltIn__FilterDatabase__1[[#This Row],[Kor]]&lt;18),"Junior ",""))</f>
        <v/>
      </c>
      <c r="I2830" s="34" t="str">
        <f>IF(L2830="Nő","",IF(Excel_BuiltIn__FilterDatabase__1[[#This Row],[Kor]]&gt;=18=AND(Excel_BuiltIn__FilterDatabase__1[[#This Row],[Kor]]&lt;=49),"Felnőtt ",""))</f>
        <v/>
      </c>
      <c r="J2830" s="34" t="str">
        <f>IF(L2830="Nő","",IF(Excel_BuiltIn__FilterDatabase__1[[#This Row],[Kor]]&gt;49=AND(Excel_BuiltIn__FilterDatabase__1[[#This Row],[Kor]]&lt;=59),"Senior ",""))</f>
        <v/>
      </c>
      <c r="K2830" s="34" t="str">
        <f>IF(L2830="Nő","",IF(Excel_BuiltIn__FilterDatabase__1[[#This Row],[Kor]]&gt;=60,"Super.s ",""))</f>
        <v xml:space="preserve">Super.s </v>
      </c>
      <c r="L2830" s="34" t="str">
        <f>IF(Excel_BuiltIn__FilterDatabase__1[[#This Row],[Nem]]="Nő","Lady","")</f>
        <v/>
      </c>
    </row>
    <row r="2831" spans="1:12" s="1" customFormat="1" ht="13.8">
      <c r="A2831" s="28">
        <v>8396</v>
      </c>
      <c r="B2831" s="28" t="s">
        <v>2966</v>
      </c>
      <c r="C2831" s="44" t="s">
        <v>1543</v>
      </c>
      <c r="D2831" s="45"/>
      <c r="E2831" s="33" t="str">
        <f>IF(D2831&gt;0,($N$2-Excel_BuiltIn__FilterDatabase__1[[#This Row],[Szül Év.Hó.Nap]])/365.25,"0")</f>
        <v>0</v>
      </c>
      <c r="F2831" s="40"/>
      <c r="G2831" s="34" t="str">
        <f>CONCATENATE(H2831,Excel_BuiltIn__FilterDatabase__1[[#This Row],[Felnőtt]],Excel_BuiltIn__FilterDatabase__1[[#This Row],[Senior]],Excel_BuiltIn__FilterDatabase__1[[#This Row],[Super.s]],L2831)</f>
        <v xml:space="preserve">Super.s </v>
      </c>
      <c r="H2831" s="34" t="str">
        <f>IF(L2831="Nő","",IF(Excel_BuiltIn__FilterDatabase__1[[#This Row],[Kor]]&gt;=1=AND(Excel_BuiltIn__FilterDatabase__1[[#This Row],[Kor]]&lt;18),"Junior ",""))</f>
        <v/>
      </c>
      <c r="I2831" s="34" t="str">
        <f>IF(L2831="Nő","",IF(Excel_BuiltIn__FilterDatabase__1[[#This Row],[Kor]]&gt;=18=AND(Excel_BuiltIn__FilterDatabase__1[[#This Row],[Kor]]&lt;=49),"Felnőtt ",""))</f>
        <v/>
      </c>
      <c r="J2831" s="34" t="str">
        <f>IF(L2831="Nő","",IF(Excel_BuiltIn__FilterDatabase__1[[#This Row],[Kor]]&gt;49=AND(Excel_BuiltIn__FilterDatabase__1[[#This Row],[Kor]]&lt;=59),"Senior ",""))</f>
        <v/>
      </c>
      <c r="K2831" s="34" t="str">
        <f>IF(L2831="Nő","",IF(Excel_BuiltIn__FilterDatabase__1[[#This Row],[Kor]]&gt;=60,"Super.s ",""))</f>
        <v xml:space="preserve">Super.s </v>
      </c>
      <c r="L2831" s="34" t="str">
        <f>IF(Excel_BuiltIn__FilterDatabase__1[[#This Row],[Nem]]="Nő","Lady","")</f>
        <v/>
      </c>
    </row>
    <row r="2832" spans="1:12" s="1" customFormat="1" ht="13.8">
      <c r="A2832" s="28">
        <v>8397</v>
      </c>
      <c r="B2832" s="28" t="s">
        <v>2967</v>
      </c>
      <c r="C2832" s="44" t="s">
        <v>589</v>
      </c>
      <c r="D2832" s="45"/>
      <c r="E2832" s="33" t="str">
        <f>IF(D2832&gt;0,($N$2-Excel_BuiltIn__FilterDatabase__1[[#This Row],[Szül Év.Hó.Nap]])/365.25,"0")</f>
        <v>0</v>
      </c>
      <c r="F2832" s="40"/>
      <c r="G2832" s="34" t="str">
        <f>CONCATENATE(H2832,Excel_BuiltIn__FilterDatabase__1[[#This Row],[Felnőtt]],Excel_BuiltIn__FilterDatabase__1[[#This Row],[Senior]],Excel_BuiltIn__FilterDatabase__1[[#This Row],[Super.s]],L2832)</f>
        <v xml:space="preserve">Super.s </v>
      </c>
      <c r="H2832" s="34" t="str">
        <f>IF(L2832="Nő","",IF(Excel_BuiltIn__FilterDatabase__1[[#This Row],[Kor]]&gt;=1=AND(Excel_BuiltIn__FilterDatabase__1[[#This Row],[Kor]]&lt;18),"Junior ",""))</f>
        <v/>
      </c>
      <c r="I2832" s="34" t="str">
        <f>IF(L2832="Nő","",IF(Excel_BuiltIn__FilterDatabase__1[[#This Row],[Kor]]&gt;=18=AND(Excel_BuiltIn__FilterDatabase__1[[#This Row],[Kor]]&lt;=49),"Felnőtt ",""))</f>
        <v/>
      </c>
      <c r="J2832" s="34" t="str">
        <f>IF(L2832="Nő","",IF(Excel_BuiltIn__FilterDatabase__1[[#This Row],[Kor]]&gt;49=AND(Excel_BuiltIn__FilterDatabase__1[[#This Row],[Kor]]&lt;=59),"Senior ",""))</f>
        <v/>
      </c>
      <c r="K2832" s="34" t="str">
        <f>IF(L2832="Nő","",IF(Excel_BuiltIn__FilterDatabase__1[[#This Row],[Kor]]&gt;=60,"Super.s ",""))</f>
        <v xml:space="preserve">Super.s </v>
      </c>
      <c r="L2832" s="34" t="str">
        <f>IF(Excel_BuiltIn__FilterDatabase__1[[#This Row],[Nem]]="Nő","Lady","")</f>
        <v/>
      </c>
    </row>
    <row r="2833" spans="1:12" s="1" customFormat="1" ht="13.8">
      <c r="A2833" s="28">
        <v>8398</v>
      </c>
      <c r="B2833" s="28" t="s">
        <v>2968</v>
      </c>
      <c r="C2833" s="44" t="s">
        <v>589</v>
      </c>
      <c r="D2833" s="45"/>
      <c r="E2833" s="33" t="str">
        <f>IF(D2833&gt;0,($N$2-Excel_BuiltIn__FilterDatabase__1[[#This Row],[Szül Év.Hó.Nap]])/365.25,"0")</f>
        <v>0</v>
      </c>
      <c r="F2833" s="40"/>
      <c r="G2833" s="34" t="str">
        <f>CONCATENATE(H2833,Excel_BuiltIn__FilterDatabase__1[[#This Row],[Felnőtt]],Excel_BuiltIn__FilterDatabase__1[[#This Row],[Senior]],Excel_BuiltIn__FilterDatabase__1[[#This Row],[Super.s]],L2833)</f>
        <v xml:space="preserve">Super.s </v>
      </c>
      <c r="H2833" s="34" t="str">
        <f>IF(L2833="Nő","",IF(Excel_BuiltIn__FilterDatabase__1[[#This Row],[Kor]]&gt;=1=AND(Excel_BuiltIn__FilterDatabase__1[[#This Row],[Kor]]&lt;18),"Junior ",""))</f>
        <v/>
      </c>
      <c r="I2833" s="34" t="str">
        <f>IF(L2833="Nő","",IF(Excel_BuiltIn__FilterDatabase__1[[#This Row],[Kor]]&gt;=18=AND(Excel_BuiltIn__FilterDatabase__1[[#This Row],[Kor]]&lt;=49),"Felnőtt ",""))</f>
        <v/>
      </c>
      <c r="J2833" s="34" t="str">
        <f>IF(L2833="Nő","",IF(Excel_BuiltIn__FilterDatabase__1[[#This Row],[Kor]]&gt;49=AND(Excel_BuiltIn__FilterDatabase__1[[#This Row],[Kor]]&lt;=59),"Senior ",""))</f>
        <v/>
      </c>
      <c r="K2833" s="34" t="str">
        <f>IF(L2833="Nő","",IF(Excel_BuiltIn__FilterDatabase__1[[#This Row],[Kor]]&gt;=60,"Super.s ",""))</f>
        <v xml:space="preserve">Super.s </v>
      </c>
      <c r="L2833" s="34" t="str">
        <f>IF(Excel_BuiltIn__FilterDatabase__1[[#This Row],[Nem]]="Nő","Lady","")</f>
        <v/>
      </c>
    </row>
    <row r="2834" spans="1:12" s="1" customFormat="1" ht="27.6">
      <c r="A2834" s="28">
        <v>8401</v>
      </c>
      <c r="B2834" s="28" t="s">
        <v>2969</v>
      </c>
      <c r="C2834" s="44" t="s">
        <v>968</v>
      </c>
      <c r="D2834" s="45"/>
      <c r="E2834" s="33" t="str">
        <f>IF(D2834&gt;0,($N$2-Excel_BuiltIn__FilterDatabase__1[[#This Row],[Szül Év.Hó.Nap]])/365.25,"0")</f>
        <v>0</v>
      </c>
      <c r="F2834" s="40"/>
      <c r="G2834" s="34" t="str">
        <f>CONCATENATE(H2834,Excel_BuiltIn__FilterDatabase__1[[#This Row],[Felnőtt]],Excel_BuiltIn__FilterDatabase__1[[#This Row],[Senior]],Excel_BuiltIn__FilterDatabase__1[[#This Row],[Super.s]],L2834)</f>
        <v xml:space="preserve">Super.s </v>
      </c>
      <c r="H2834" s="34" t="str">
        <f>IF(L2834="Nő","",IF(Excel_BuiltIn__FilterDatabase__1[[#This Row],[Kor]]&gt;=1=AND(Excel_BuiltIn__FilterDatabase__1[[#This Row],[Kor]]&lt;18),"Junior ",""))</f>
        <v/>
      </c>
      <c r="I2834" s="34" t="str">
        <f>IF(L2834="Nő","",IF(Excel_BuiltIn__FilterDatabase__1[[#This Row],[Kor]]&gt;=18=AND(Excel_BuiltIn__FilterDatabase__1[[#This Row],[Kor]]&lt;=49),"Felnőtt ",""))</f>
        <v/>
      </c>
      <c r="J2834" s="34" t="str">
        <f>IF(L2834="Nő","",IF(Excel_BuiltIn__FilterDatabase__1[[#This Row],[Kor]]&gt;49=AND(Excel_BuiltIn__FilterDatabase__1[[#This Row],[Kor]]&lt;=59),"Senior ",""))</f>
        <v/>
      </c>
      <c r="K2834" s="34" t="str">
        <f>IF(L2834="Nő","",IF(Excel_BuiltIn__FilterDatabase__1[[#This Row],[Kor]]&gt;=60,"Super.s ",""))</f>
        <v xml:space="preserve">Super.s </v>
      </c>
      <c r="L2834" s="34" t="str">
        <f>IF(Excel_BuiltIn__FilterDatabase__1[[#This Row],[Nem]]="Nő","Lady","")</f>
        <v/>
      </c>
    </row>
    <row r="2835" spans="1:12" s="1" customFormat="1" ht="13.8">
      <c r="A2835" s="28">
        <v>8405</v>
      </c>
      <c r="B2835" s="28" t="s">
        <v>2970</v>
      </c>
      <c r="C2835" s="44" t="s">
        <v>2365</v>
      </c>
      <c r="D2835" s="45"/>
      <c r="E2835" s="33" t="str">
        <f>IF(D2835&gt;0,($N$2-Excel_BuiltIn__FilterDatabase__1[[#This Row],[Szül Év.Hó.Nap]])/365.25,"0")</f>
        <v>0</v>
      </c>
      <c r="F2835" s="40"/>
      <c r="G2835" s="34" t="str">
        <f>CONCATENATE(H2835,Excel_BuiltIn__FilterDatabase__1[[#This Row],[Felnőtt]],Excel_BuiltIn__FilterDatabase__1[[#This Row],[Senior]],Excel_BuiltIn__FilterDatabase__1[[#This Row],[Super.s]],L2835)</f>
        <v xml:space="preserve">Super.s </v>
      </c>
      <c r="H2835" s="34" t="str">
        <f>IF(L2835="Nő","",IF(Excel_BuiltIn__FilterDatabase__1[[#This Row],[Kor]]&gt;=1=AND(Excel_BuiltIn__FilterDatabase__1[[#This Row],[Kor]]&lt;18),"Junior ",""))</f>
        <v/>
      </c>
      <c r="I2835" s="34" t="str">
        <f>IF(L2835="Nő","",IF(Excel_BuiltIn__FilterDatabase__1[[#This Row],[Kor]]&gt;=18=AND(Excel_BuiltIn__FilterDatabase__1[[#This Row],[Kor]]&lt;=49),"Felnőtt ",""))</f>
        <v/>
      </c>
      <c r="J2835" s="34" t="str">
        <f>IF(L2835="Nő","",IF(Excel_BuiltIn__FilterDatabase__1[[#This Row],[Kor]]&gt;49=AND(Excel_BuiltIn__FilterDatabase__1[[#This Row],[Kor]]&lt;=59),"Senior ",""))</f>
        <v/>
      </c>
      <c r="K2835" s="34" t="str">
        <f>IF(L2835="Nő","",IF(Excel_BuiltIn__FilterDatabase__1[[#This Row],[Kor]]&gt;=60,"Super.s ",""))</f>
        <v xml:space="preserve">Super.s </v>
      </c>
      <c r="L2835" s="34" t="str">
        <f>IF(Excel_BuiltIn__FilterDatabase__1[[#This Row],[Nem]]="Nő","Lady","")</f>
        <v/>
      </c>
    </row>
    <row r="2836" spans="1:12" s="1" customFormat="1" ht="13.8">
      <c r="A2836" s="28">
        <v>8408</v>
      </c>
      <c r="B2836" s="28" t="s">
        <v>763</v>
      </c>
      <c r="C2836" s="44" t="s">
        <v>942</v>
      </c>
      <c r="D2836" s="45"/>
      <c r="E2836" s="33" t="str">
        <f>IF(D2836&gt;0,($N$2-Excel_BuiltIn__FilterDatabase__1[[#This Row],[Szül Év.Hó.Nap]])/365.25,"0")</f>
        <v>0</v>
      </c>
      <c r="F2836" s="40"/>
      <c r="G2836" s="34" t="str">
        <f>CONCATENATE(H2836,Excel_BuiltIn__FilterDatabase__1[[#This Row],[Felnőtt]],Excel_BuiltIn__FilterDatabase__1[[#This Row],[Senior]],Excel_BuiltIn__FilterDatabase__1[[#This Row],[Super.s]],L2836)</f>
        <v xml:space="preserve">Super.s </v>
      </c>
      <c r="H2836" s="34" t="str">
        <f>IF(L2836="Nő","",IF(Excel_BuiltIn__FilterDatabase__1[[#This Row],[Kor]]&gt;=1=AND(Excel_BuiltIn__FilterDatabase__1[[#This Row],[Kor]]&lt;18),"Junior ",""))</f>
        <v/>
      </c>
      <c r="I2836" s="34" t="str">
        <f>IF(L2836="Nő","",IF(Excel_BuiltIn__FilterDatabase__1[[#This Row],[Kor]]&gt;=18=AND(Excel_BuiltIn__FilterDatabase__1[[#This Row],[Kor]]&lt;=49),"Felnőtt ",""))</f>
        <v/>
      </c>
      <c r="J2836" s="34" t="str">
        <f>IF(L2836="Nő","",IF(Excel_BuiltIn__FilterDatabase__1[[#This Row],[Kor]]&gt;49=AND(Excel_BuiltIn__FilterDatabase__1[[#This Row],[Kor]]&lt;=59),"Senior ",""))</f>
        <v/>
      </c>
      <c r="K2836" s="34" t="str">
        <f>IF(L2836="Nő","",IF(Excel_BuiltIn__FilterDatabase__1[[#This Row],[Kor]]&gt;=60,"Super.s ",""))</f>
        <v xml:space="preserve">Super.s </v>
      </c>
      <c r="L2836" s="34" t="str">
        <f>IF(Excel_BuiltIn__FilterDatabase__1[[#This Row],[Nem]]="Nő","Lady","")</f>
        <v/>
      </c>
    </row>
    <row r="2837" spans="1:12" s="1" customFormat="1" ht="13.8">
      <c r="A2837" s="28">
        <v>8411</v>
      </c>
      <c r="B2837" s="28" t="s">
        <v>2971</v>
      </c>
      <c r="C2837" s="44" t="s">
        <v>2423</v>
      </c>
      <c r="D2837" s="45"/>
      <c r="E2837" s="33" t="str">
        <f>IF(D2837&gt;0,($N$2-Excel_BuiltIn__FilterDatabase__1[[#This Row],[Szül Év.Hó.Nap]])/365.25,"0")</f>
        <v>0</v>
      </c>
      <c r="F2837" s="40"/>
      <c r="G2837" s="34" t="str">
        <f>CONCATENATE(H2837,Excel_BuiltIn__FilterDatabase__1[[#This Row],[Felnőtt]],Excel_BuiltIn__FilterDatabase__1[[#This Row],[Senior]],Excel_BuiltIn__FilterDatabase__1[[#This Row],[Super.s]],L2837)</f>
        <v xml:space="preserve">Super.s </v>
      </c>
      <c r="H2837" s="34" t="str">
        <f>IF(L2837="Nő","",IF(Excel_BuiltIn__FilterDatabase__1[[#This Row],[Kor]]&gt;=1=AND(Excel_BuiltIn__FilterDatabase__1[[#This Row],[Kor]]&lt;18),"Junior ",""))</f>
        <v/>
      </c>
      <c r="I2837" s="34" t="str">
        <f>IF(L2837="Nő","",IF(Excel_BuiltIn__FilterDatabase__1[[#This Row],[Kor]]&gt;=18=AND(Excel_BuiltIn__FilterDatabase__1[[#This Row],[Kor]]&lt;=49),"Felnőtt ",""))</f>
        <v/>
      </c>
      <c r="J2837" s="34" t="str">
        <f>IF(L2837="Nő","",IF(Excel_BuiltIn__FilterDatabase__1[[#This Row],[Kor]]&gt;49=AND(Excel_BuiltIn__FilterDatabase__1[[#This Row],[Kor]]&lt;=59),"Senior ",""))</f>
        <v/>
      </c>
      <c r="K2837" s="34" t="str">
        <f>IF(L2837="Nő","",IF(Excel_BuiltIn__FilterDatabase__1[[#This Row],[Kor]]&gt;=60,"Super.s ",""))</f>
        <v xml:space="preserve">Super.s </v>
      </c>
      <c r="L2837" s="34" t="str">
        <f>IF(Excel_BuiltIn__FilterDatabase__1[[#This Row],[Nem]]="Nő","Lady","")</f>
        <v/>
      </c>
    </row>
    <row r="2838" spans="1:12" s="1" customFormat="1" ht="13.8">
      <c r="A2838" s="28">
        <v>8412</v>
      </c>
      <c r="B2838" s="28" t="s">
        <v>2972</v>
      </c>
      <c r="C2838" s="44" t="s">
        <v>1147</v>
      </c>
      <c r="D2838" s="45"/>
      <c r="E2838" s="33" t="str">
        <f>IF(D2838&gt;0,($N$2-Excel_BuiltIn__FilterDatabase__1[[#This Row],[Szül Év.Hó.Nap]])/365.25,"0")</f>
        <v>0</v>
      </c>
      <c r="F2838" s="40"/>
      <c r="G2838" s="34" t="str">
        <f>CONCATENATE(H2838,Excel_BuiltIn__FilterDatabase__1[[#This Row],[Felnőtt]],Excel_BuiltIn__FilterDatabase__1[[#This Row],[Senior]],Excel_BuiltIn__FilterDatabase__1[[#This Row],[Super.s]],L2838)</f>
        <v xml:space="preserve">Super.s </v>
      </c>
      <c r="H2838" s="34" t="str">
        <f>IF(L2838="Nő","",IF(Excel_BuiltIn__FilterDatabase__1[[#This Row],[Kor]]&gt;=1=AND(Excel_BuiltIn__FilterDatabase__1[[#This Row],[Kor]]&lt;18),"Junior ",""))</f>
        <v/>
      </c>
      <c r="I2838" s="34" t="str">
        <f>IF(L2838="Nő","",IF(Excel_BuiltIn__FilterDatabase__1[[#This Row],[Kor]]&gt;=18=AND(Excel_BuiltIn__FilterDatabase__1[[#This Row],[Kor]]&lt;=49),"Felnőtt ",""))</f>
        <v/>
      </c>
      <c r="J2838" s="34" t="str">
        <f>IF(L2838="Nő","",IF(Excel_BuiltIn__FilterDatabase__1[[#This Row],[Kor]]&gt;49=AND(Excel_BuiltIn__FilterDatabase__1[[#This Row],[Kor]]&lt;=59),"Senior ",""))</f>
        <v/>
      </c>
      <c r="K2838" s="34" t="str">
        <f>IF(L2838="Nő","",IF(Excel_BuiltIn__FilterDatabase__1[[#This Row],[Kor]]&gt;=60,"Super.s ",""))</f>
        <v xml:space="preserve">Super.s </v>
      </c>
      <c r="L2838" s="34" t="str">
        <f>IF(Excel_BuiltIn__FilterDatabase__1[[#This Row],[Nem]]="Nő","Lady","")</f>
        <v/>
      </c>
    </row>
    <row r="2839" spans="1:12" s="1" customFormat="1" ht="13.8">
      <c r="A2839" s="28">
        <v>8414</v>
      </c>
      <c r="B2839" s="28" t="s">
        <v>2973</v>
      </c>
      <c r="C2839" s="44" t="s">
        <v>1227</v>
      </c>
      <c r="D2839" s="45"/>
      <c r="E2839" s="33" t="str">
        <f>IF(D2839&gt;0,($N$2-Excel_BuiltIn__FilterDatabase__1[[#This Row],[Szül Év.Hó.Nap]])/365.25,"0")</f>
        <v>0</v>
      </c>
      <c r="F2839" s="40"/>
      <c r="G2839" s="34" t="str">
        <f>CONCATENATE(H2839,Excel_BuiltIn__FilterDatabase__1[[#This Row],[Felnőtt]],Excel_BuiltIn__FilterDatabase__1[[#This Row],[Senior]],Excel_BuiltIn__FilterDatabase__1[[#This Row],[Super.s]],L2839)</f>
        <v xml:space="preserve">Super.s </v>
      </c>
      <c r="H2839" s="34" t="str">
        <f>IF(L2839="Nő","",IF(Excel_BuiltIn__FilterDatabase__1[[#This Row],[Kor]]&gt;=1=AND(Excel_BuiltIn__FilterDatabase__1[[#This Row],[Kor]]&lt;18),"Junior ",""))</f>
        <v/>
      </c>
      <c r="I2839" s="34" t="str">
        <f>IF(L2839="Nő","",IF(Excel_BuiltIn__FilterDatabase__1[[#This Row],[Kor]]&gt;=18=AND(Excel_BuiltIn__FilterDatabase__1[[#This Row],[Kor]]&lt;=49),"Felnőtt ",""))</f>
        <v/>
      </c>
      <c r="J2839" s="34" t="str">
        <f>IF(L2839="Nő","",IF(Excel_BuiltIn__FilterDatabase__1[[#This Row],[Kor]]&gt;49=AND(Excel_BuiltIn__FilterDatabase__1[[#This Row],[Kor]]&lt;=59),"Senior ",""))</f>
        <v/>
      </c>
      <c r="K2839" s="34" t="str">
        <f>IF(L2839="Nő","",IF(Excel_BuiltIn__FilterDatabase__1[[#This Row],[Kor]]&gt;=60,"Super.s ",""))</f>
        <v xml:space="preserve">Super.s </v>
      </c>
      <c r="L2839" s="34" t="str">
        <f>IF(Excel_BuiltIn__FilterDatabase__1[[#This Row],[Nem]]="Nő","Lady","")</f>
        <v/>
      </c>
    </row>
    <row r="2840" spans="1:12" s="1" customFormat="1" ht="13.8">
      <c r="A2840" s="28">
        <v>8415</v>
      </c>
      <c r="B2840" s="28" t="s">
        <v>2974</v>
      </c>
      <c r="C2840" s="44" t="s">
        <v>85</v>
      </c>
      <c r="D2840" s="45"/>
      <c r="E2840" s="33" t="str">
        <f>IF(D2840&gt;0,($N$2-Excel_BuiltIn__FilterDatabase__1[[#This Row],[Szül Év.Hó.Nap]])/365.25,"0")</f>
        <v>0</v>
      </c>
      <c r="F2840" s="40"/>
      <c r="G2840" s="34" t="str">
        <f>CONCATENATE(H2840,Excel_BuiltIn__FilterDatabase__1[[#This Row],[Felnőtt]],Excel_BuiltIn__FilterDatabase__1[[#This Row],[Senior]],Excel_BuiltIn__FilterDatabase__1[[#This Row],[Super.s]],L2840)</f>
        <v xml:space="preserve">Super.s </v>
      </c>
      <c r="H2840" s="34" t="str">
        <f>IF(L2840="Nő","",IF(Excel_BuiltIn__FilterDatabase__1[[#This Row],[Kor]]&gt;=1=AND(Excel_BuiltIn__FilterDatabase__1[[#This Row],[Kor]]&lt;18),"Junior ",""))</f>
        <v/>
      </c>
      <c r="I2840" s="34" t="str">
        <f>IF(L2840="Nő","",IF(Excel_BuiltIn__FilterDatabase__1[[#This Row],[Kor]]&gt;=18=AND(Excel_BuiltIn__FilterDatabase__1[[#This Row],[Kor]]&lt;=49),"Felnőtt ",""))</f>
        <v/>
      </c>
      <c r="J2840" s="34" t="str">
        <f>IF(L2840="Nő","",IF(Excel_BuiltIn__FilterDatabase__1[[#This Row],[Kor]]&gt;49=AND(Excel_BuiltIn__FilterDatabase__1[[#This Row],[Kor]]&lt;=59),"Senior ",""))</f>
        <v/>
      </c>
      <c r="K2840" s="34" t="str">
        <f>IF(L2840="Nő","",IF(Excel_BuiltIn__FilterDatabase__1[[#This Row],[Kor]]&gt;=60,"Super.s ",""))</f>
        <v xml:space="preserve">Super.s </v>
      </c>
      <c r="L2840" s="34" t="str">
        <f>IF(Excel_BuiltIn__FilterDatabase__1[[#This Row],[Nem]]="Nő","Lady","")</f>
        <v/>
      </c>
    </row>
    <row r="2841" spans="1:12" s="1" customFormat="1" ht="13.8">
      <c r="A2841" s="28">
        <v>8416</v>
      </c>
      <c r="B2841" s="28" t="s">
        <v>2975</v>
      </c>
      <c r="C2841" s="44" t="s">
        <v>589</v>
      </c>
      <c r="D2841" s="45"/>
      <c r="E2841" s="33" t="str">
        <f>IF(D2841&gt;0,($N$2-Excel_BuiltIn__FilterDatabase__1[[#This Row],[Szül Év.Hó.Nap]])/365.25,"0")</f>
        <v>0</v>
      </c>
      <c r="F2841" s="40"/>
      <c r="G2841" s="34" t="str">
        <f>CONCATENATE(H2841,Excel_BuiltIn__FilterDatabase__1[[#This Row],[Felnőtt]],Excel_BuiltIn__FilterDatabase__1[[#This Row],[Senior]],Excel_BuiltIn__FilterDatabase__1[[#This Row],[Super.s]],L2841)</f>
        <v xml:space="preserve">Super.s </v>
      </c>
      <c r="H2841" s="34" t="str">
        <f>IF(L2841="Nő","",IF(Excel_BuiltIn__FilterDatabase__1[[#This Row],[Kor]]&gt;=1=AND(Excel_BuiltIn__FilterDatabase__1[[#This Row],[Kor]]&lt;18),"Junior ",""))</f>
        <v/>
      </c>
      <c r="I2841" s="34" t="str">
        <f>IF(L2841="Nő","",IF(Excel_BuiltIn__FilterDatabase__1[[#This Row],[Kor]]&gt;=18=AND(Excel_BuiltIn__FilterDatabase__1[[#This Row],[Kor]]&lt;=49),"Felnőtt ",""))</f>
        <v/>
      </c>
      <c r="J2841" s="34" t="str">
        <f>IF(L2841="Nő","",IF(Excel_BuiltIn__FilterDatabase__1[[#This Row],[Kor]]&gt;49=AND(Excel_BuiltIn__FilterDatabase__1[[#This Row],[Kor]]&lt;=59),"Senior ",""))</f>
        <v/>
      </c>
      <c r="K2841" s="34" t="str">
        <f>IF(L2841="Nő","",IF(Excel_BuiltIn__FilterDatabase__1[[#This Row],[Kor]]&gt;=60,"Super.s ",""))</f>
        <v xml:space="preserve">Super.s </v>
      </c>
      <c r="L2841" s="34" t="str">
        <f>IF(Excel_BuiltIn__FilterDatabase__1[[#This Row],[Nem]]="Nő","Lady","")</f>
        <v/>
      </c>
    </row>
    <row r="2842" spans="1:12" s="1" customFormat="1" ht="13.8">
      <c r="A2842" s="28">
        <v>8420</v>
      </c>
      <c r="B2842" s="28" t="s">
        <v>2976</v>
      </c>
      <c r="C2842" s="44" t="s">
        <v>246</v>
      </c>
      <c r="D2842" s="45"/>
      <c r="E2842" s="33" t="str">
        <f>IF(D2842&gt;0,($N$2-Excel_BuiltIn__FilterDatabase__1[[#This Row],[Szül Év.Hó.Nap]])/365.25,"0")</f>
        <v>0</v>
      </c>
      <c r="F2842" s="40"/>
      <c r="G2842" s="34" t="str">
        <f>CONCATENATE(H2842,Excel_BuiltIn__FilterDatabase__1[[#This Row],[Felnőtt]],Excel_BuiltIn__FilterDatabase__1[[#This Row],[Senior]],Excel_BuiltIn__FilterDatabase__1[[#This Row],[Super.s]],L2842)</f>
        <v xml:space="preserve">Super.s </v>
      </c>
      <c r="H2842" s="34" t="str">
        <f>IF(L2842="Nő","",IF(Excel_BuiltIn__FilterDatabase__1[[#This Row],[Kor]]&gt;=1=AND(Excel_BuiltIn__FilterDatabase__1[[#This Row],[Kor]]&lt;18),"Junior ",""))</f>
        <v/>
      </c>
      <c r="I2842" s="34" t="str">
        <f>IF(L2842="Nő","",IF(Excel_BuiltIn__FilterDatabase__1[[#This Row],[Kor]]&gt;=18=AND(Excel_BuiltIn__FilterDatabase__1[[#This Row],[Kor]]&lt;=49),"Felnőtt ",""))</f>
        <v/>
      </c>
      <c r="J2842" s="34" t="str">
        <f>IF(L2842="Nő","",IF(Excel_BuiltIn__FilterDatabase__1[[#This Row],[Kor]]&gt;49=AND(Excel_BuiltIn__FilterDatabase__1[[#This Row],[Kor]]&lt;=59),"Senior ",""))</f>
        <v/>
      </c>
      <c r="K2842" s="34" t="str">
        <f>IF(L2842="Nő","",IF(Excel_BuiltIn__FilterDatabase__1[[#This Row],[Kor]]&gt;=60,"Super.s ",""))</f>
        <v xml:space="preserve">Super.s </v>
      </c>
      <c r="L2842" s="34" t="str">
        <f>IF(Excel_BuiltIn__FilterDatabase__1[[#This Row],[Nem]]="Nő","Lady","")</f>
        <v/>
      </c>
    </row>
    <row r="2843" spans="1:12" s="1" customFormat="1" ht="13.8">
      <c r="A2843" s="28">
        <v>8421</v>
      </c>
      <c r="B2843" s="28" t="s">
        <v>1977</v>
      </c>
      <c r="C2843" s="44" t="s">
        <v>1536</v>
      </c>
      <c r="D2843" s="45"/>
      <c r="E2843" s="33" t="str">
        <f>IF(D2843&gt;0,($N$2-Excel_BuiltIn__FilterDatabase__1[[#This Row],[Szül Év.Hó.Nap]])/365.25,"0")</f>
        <v>0</v>
      </c>
      <c r="F2843" s="40"/>
      <c r="G2843" s="34" t="str">
        <f>CONCATENATE(H2843,Excel_BuiltIn__FilterDatabase__1[[#This Row],[Felnőtt]],Excel_BuiltIn__FilterDatabase__1[[#This Row],[Senior]],Excel_BuiltIn__FilterDatabase__1[[#This Row],[Super.s]],L2843)</f>
        <v xml:space="preserve">Super.s </v>
      </c>
      <c r="H2843" s="34" t="str">
        <f>IF(L2843="Nő","",IF(Excel_BuiltIn__FilterDatabase__1[[#This Row],[Kor]]&gt;=1=AND(Excel_BuiltIn__FilterDatabase__1[[#This Row],[Kor]]&lt;18),"Junior ",""))</f>
        <v/>
      </c>
      <c r="I2843" s="34" t="str">
        <f>IF(L2843="Nő","",IF(Excel_BuiltIn__FilterDatabase__1[[#This Row],[Kor]]&gt;=18=AND(Excel_BuiltIn__FilterDatabase__1[[#This Row],[Kor]]&lt;=49),"Felnőtt ",""))</f>
        <v/>
      </c>
      <c r="J2843" s="34" t="str">
        <f>IF(L2843="Nő","",IF(Excel_BuiltIn__FilterDatabase__1[[#This Row],[Kor]]&gt;49=AND(Excel_BuiltIn__FilterDatabase__1[[#This Row],[Kor]]&lt;=59),"Senior ",""))</f>
        <v/>
      </c>
      <c r="K2843" s="34" t="str">
        <f>IF(L2843="Nő","",IF(Excel_BuiltIn__FilterDatabase__1[[#This Row],[Kor]]&gt;=60,"Super.s ",""))</f>
        <v xml:space="preserve">Super.s </v>
      </c>
      <c r="L2843" s="34" t="str">
        <f>IF(Excel_BuiltIn__FilterDatabase__1[[#This Row],[Nem]]="Nő","Lady","")</f>
        <v/>
      </c>
    </row>
    <row r="2844" spans="1:12" s="1" customFormat="1" ht="13.8">
      <c r="A2844" s="28">
        <v>8422</v>
      </c>
      <c r="B2844" s="28" t="s">
        <v>2977</v>
      </c>
      <c r="C2844" s="44" t="s">
        <v>941</v>
      </c>
      <c r="D2844" s="45"/>
      <c r="E2844" s="33" t="str">
        <f>IF(D2844&gt;0,($N$2-Excel_BuiltIn__FilterDatabase__1[[#This Row],[Szül Év.Hó.Nap]])/365.25,"0")</f>
        <v>0</v>
      </c>
      <c r="F2844" s="40"/>
      <c r="G2844" s="34" t="str">
        <f>CONCATENATE(H2844,Excel_BuiltIn__FilterDatabase__1[[#This Row],[Felnőtt]],Excel_BuiltIn__FilterDatabase__1[[#This Row],[Senior]],Excel_BuiltIn__FilterDatabase__1[[#This Row],[Super.s]],L2844)</f>
        <v xml:space="preserve">Super.s </v>
      </c>
      <c r="H2844" s="34" t="str">
        <f>IF(L2844="Nő","",IF(Excel_BuiltIn__FilterDatabase__1[[#This Row],[Kor]]&gt;=1=AND(Excel_BuiltIn__FilterDatabase__1[[#This Row],[Kor]]&lt;18),"Junior ",""))</f>
        <v/>
      </c>
      <c r="I2844" s="34" t="str">
        <f>IF(L2844="Nő","",IF(Excel_BuiltIn__FilterDatabase__1[[#This Row],[Kor]]&gt;=18=AND(Excel_BuiltIn__FilterDatabase__1[[#This Row],[Kor]]&lt;=49),"Felnőtt ",""))</f>
        <v/>
      </c>
      <c r="J2844" s="34" t="str">
        <f>IF(L2844="Nő","",IF(Excel_BuiltIn__FilterDatabase__1[[#This Row],[Kor]]&gt;49=AND(Excel_BuiltIn__FilterDatabase__1[[#This Row],[Kor]]&lt;=59),"Senior ",""))</f>
        <v/>
      </c>
      <c r="K2844" s="34" t="str">
        <f>IF(L2844="Nő","",IF(Excel_BuiltIn__FilterDatabase__1[[#This Row],[Kor]]&gt;=60,"Super.s ",""))</f>
        <v xml:space="preserve">Super.s </v>
      </c>
      <c r="L2844" s="34" t="str">
        <f>IF(Excel_BuiltIn__FilterDatabase__1[[#This Row],[Nem]]="Nő","Lady","")</f>
        <v/>
      </c>
    </row>
    <row r="2845" spans="1:12" s="1" customFormat="1" ht="13.8">
      <c r="A2845" s="28">
        <v>8426</v>
      </c>
      <c r="B2845" s="28" t="s">
        <v>2978</v>
      </c>
      <c r="C2845" s="44" t="s">
        <v>938</v>
      </c>
      <c r="D2845" s="45"/>
      <c r="E2845" s="33" t="str">
        <f>IF(D2845&gt;0,($N$2-Excel_BuiltIn__FilterDatabase__1[[#This Row],[Szül Év.Hó.Nap]])/365.25,"0")</f>
        <v>0</v>
      </c>
      <c r="F2845" s="40"/>
      <c r="G2845" s="34" t="str">
        <f>CONCATENATE(H2845,Excel_BuiltIn__FilterDatabase__1[[#This Row],[Felnőtt]],Excel_BuiltIn__FilterDatabase__1[[#This Row],[Senior]],Excel_BuiltIn__FilterDatabase__1[[#This Row],[Super.s]],L2845)</f>
        <v xml:space="preserve">Super.s </v>
      </c>
      <c r="H2845" s="34" t="str">
        <f>IF(L2845="Nő","",IF(Excel_BuiltIn__FilterDatabase__1[[#This Row],[Kor]]&gt;=1=AND(Excel_BuiltIn__FilterDatabase__1[[#This Row],[Kor]]&lt;18),"Junior ",""))</f>
        <v/>
      </c>
      <c r="I2845" s="34" t="str">
        <f>IF(L2845="Nő","",IF(Excel_BuiltIn__FilterDatabase__1[[#This Row],[Kor]]&gt;=18=AND(Excel_BuiltIn__FilterDatabase__1[[#This Row],[Kor]]&lt;=49),"Felnőtt ",""))</f>
        <v/>
      </c>
      <c r="J2845" s="34" t="str">
        <f>IF(L2845="Nő","",IF(Excel_BuiltIn__FilterDatabase__1[[#This Row],[Kor]]&gt;49=AND(Excel_BuiltIn__FilterDatabase__1[[#This Row],[Kor]]&lt;=59),"Senior ",""))</f>
        <v/>
      </c>
      <c r="K2845" s="34" t="str">
        <f>IF(L2845="Nő","",IF(Excel_BuiltIn__FilterDatabase__1[[#This Row],[Kor]]&gt;=60,"Super.s ",""))</f>
        <v xml:space="preserve">Super.s </v>
      </c>
      <c r="L2845" s="34" t="str">
        <f>IF(Excel_BuiltIn__FilterDatabase__1[[#This Row],[Nem]]="Nő","Lady","")</f>
        <v/>
      </c>
    </row>
    <row r="2846" spans="1:12" s="1" customFormat="1" ht="13.8">
      <c r="A2846" s="28">
        <v>8428</v>
      </c>
      <c r="B2846" s="28" t="s">
        <v>2979</v>
      </c>
      <c r="C2846" s="44" t="s">
        <v>29</v>
      </c>
      <c r="D2846" s="45"/>
      <c r="E2846" s="33" t="str">
        <f>IF(D2846&gt;0,($N$2-Excel_BuiltIn__FilterDatabase__1[[#This Row],[Szül Év.Hó.Nap]])/365.25,"0")</f>
        <v>0</v>
      </c>
      <c r="F2846" s="40"/>
      <c r="G2846" s="34" t="str">
        <f>CONCATENATE(H2846,Excel_BuiltIn__FilterDatabase__1[[#This Row],[Felnőtt]],Excel_BuiltIn__FilterDatabase__1[[#This Row],[Senior]],Excel_BuiltIn__FilterDatabase__1[[#This Row],[Super.s]],L2846)</f>
        <v xml:space="preserve">Super.s </v>
      </c>
      <c r="H2846" s="34" t="str">
        <f>IF(L2846="Nő","",IF(Excel_BuiltIn__FilterDatabase__1[[#This Row],[Kor]]&gt;=1=AND(Excel_BuiltIn__FilterDatabase__1[[#This Row],[Kor]]&lt;18),"Junior ",""))</f>
        <v/>
      </c>
      <c r="I2846" s="34" t="str">
        <f>IF(L2846="Nő","",IF(Excel_BuiltIn__FilterDatabase__1[[#This Row],[Kor]]&gt;=18=AND(Excel_BuiltIn__FilterDatabase__1[[#This Row],[Kor]]&lt;=49),"Felnőtt ",""))</f>
        <v/>
      </c>
      <c r="J2846" s="34" t="str">
        <f>IF(L2846="Nő","",IF(Excel_BuiltIn__FilterDatabase__1[[#This Row],[Kor]]&gt;49=AND(Excel_BuiltIn__FilterDatabase__1[[#This Row],[Kor]]&lt;=59),"Senior ",""))</f>
        <v/>
      </c>
      <c r="K2846" s="34" t="str">
        <f>IF(L2846="Nő","",IF(Excel_BuiltIn__FilterDatabase__1[[#This Row],[Kor]]&gt;=60,"Super.s ",""))</f>
        <v xml:space="preserve">Super.s </v>
      </c>
      <c r="L2846" s="34" t="str">
        <f>IF(Excel_BuiltIn__FilterDatabase__1[[#This Row],[Nem]]="Nő","Lady","")</f>
        <v/>
      </c>
    </row>
    <row r="2847" spans="1:12" s="1" customFormat="1" ht="13.8">
      <c r="A2847" s="28">
        <v>8431</v>
      </c>
      <c r="B2847" s="28" t="s">
        <v>2980</v>
      </c>
      <c r="C2847" s="44" t="s">
        <v>198</v>
      </c>
      <c r="D2847" s="45"/>
      <c r="E2847" s="33" t="str">
        <f>IF(D2847&gt;0,($N$2-Excel_BuiltIn__FilterDatabase__1[[#This Row],[Szül Év.Hó.Nap]])/365.25,"0")</f>
        <v>0</v>
      </c>
      <c r="F2847" s="40"/>
      <c r="G2847" s="34" t="str">
        <f>CONCATENATE(H2847,Excel_BuiltIn__FilterDatabase__1[[#This Row],[Felnőtt]],Excel_BuiltIn__FilterDatabase__1[[#This Row],[Senior]],Excel_BuiltIn__FilterDatabase__1[[#This Row],[Super.s]],L2847)</f>
        <v xml:space="preserve">Super.s </v>
      </c>
      <c r="H2847" s="34" t="str">
        <f>IF(L2847="Nő","",IF(Excel_BuiltIn__FilterDatabase__1[[#This Row],[Kor]]&gt;=1=AND(Excel_BuiltIn__FilterDatabase__1[[#This Row],[Kor]]&lt;18),"Junior ",""))</f>
        <v/>
      </c>
      <c r="I2847" s="34" t="str">
        <f>IF(L2847="Nő","",IF(Excel_BuiltIn__FilterDatabase__1[[#This Row],[Kor]]&gt;=18=AND(Excel_BuiltIn__FilterDatabase__1[[#This Row],[Kor]]&lt;=49),"Felnőtt ",""))</f>
        <v/>
      </c>
      <c r="J2847" s="34" t="str">
        <f>IF(L2847="Nő","",IF(Excel_BuiltIn__FilterDatabase__1[[#This Row],[Kor]]&gt;49=AND(Excel_BuiltIn__FilterDatabase__1[[#This Row],[Kor]]&lt;=59),"Senior ",""))</f>
        <v/>
      </c>
      <c r="K2847" s="34" t="str">
        <f>IF(L2847="Nő","",IF(Excel_BuiltIn__FilterDatabase__1[[#This Row],[Kor]]&gt;=60,"Super.s ",""))</f>
        <v xml:space="preserve">Super.s </v>
      </c>
      <c r="L2847" s="34" t="str">
        <f>IF(Excel_BuiltIn__FilterDatabase__1[[#This Row],[Nem]]="Nő","Lady","")</f>
        <v/>
      </c>
    </row>
    <row r="2848" spans="1:12" s="1" customFormat="1" ht="13.8">
      <c r="A2848" s="28">
        <v>8432</v>
      </c>
      <c r="B2848" s="28" t="s">
        <v>2981</v>
      </c>
      <c r="C2848" s="44" t="s">
        <v>2388</v>
      </c>
      <c r="D2848" s="45"/>
      <c r="E2848" s="33" t="str">
        <f>IF(D2848&gt;0,($N$2-Excel_BuiltIn__FilterDatabase__1[[#This Row],[Szül Év.Hó.Nap]])/365.25,"0")</f>
        <v>0</v>
      </c>
      <c r="F2848" s="40"/>
      <c r="G2848" s="34" t="str">
        <f>CONCATENATE(H2848,Excel_BuiltIn__FilterDatabase__1[[#This Row],[Felnőtt]],Excel_BuiltIn__FilterDatabase__1[[#This Row],[Senior]],Excel_BuiltIn__FilterDatabase__1[[#This Row],[Super.s]],L2848)</f>
        <v xml:space="preserve">Super.s </v>
      </c>
      <c r="H2848" s="34" t="str">
        <f>IF(L2848="Nő","",IF(Excel_BuiltIn__FilterDatabase__1[[#This Row],[Kor]]&gt;=1=AND(Excel_BuiltIn__FilterDatabase__1[[#This Row],[Kor]]&lt;18),"Junior ",""))</f>
        <v/>
      </c>
      <c r="I2848" s="34" t="str">
        <f>IF(L2848="Nő","",IF(Excel_BuiltIn__FilterDatabase__1[[#This Row],[Kor]]&gt;=18=AND(Excel_BuiltIn__FilterDatabase__1[[#This Row],[Kor]]&lt;=49),"Felnőtt ",""))</f>
        <v/>
      </c>
      <c r="J2848" s="34" t="str">
        <f>IF(L2848="Nő","",IF(Excel_BuiltIn__FilterDatabase__1[[#This Row],[Kor]]&gt;49=AND(Excel_BuiltIn__FilterDatabase__1[[#This Row],[Kor]]&lt;=59),"Senior ",""))</f>
        <v/>
      </c>
      <c r="K2848" s="34" t="str">
        <f>IF(L2848="Nő","",IF(Excel_BuiltIn__FilterDatabase__1[[#This Row],[Kor]]&gt;=60,"Super.s ",""))</f>
        <v xml:space="preserve">Super.s </v>
      </c>
      <c r="L2848" s="34" t="str">
        <f>IF(Excel_BuiltIn__FilterDatabase__1[[#This Row],[Nem]]="Nő","Lady","")</f>
        <v/>
      </c>
    </row>
    <row r="2849" spans="1:12" s="1" customFormat="1" ht="13.8">
      <c r="A2849" s="28">
        <v>8433</v>
      </c>
      <c r="B2849" s="28" t="s">
        <v>2982</v>
      </c>
      <c r="C2849" s="44" t="s">
        <v>2388</v>
      </c>
      <c r="D2849" s="45"/>
      <c r="E2849" s="33" t="str">
        <f>IF(D2849&gt;0,($N$2-Excel_BuiltIn__FilterDatabase__1[[#This Row],[Szül Év.Hó.Nap]])/365.25,"0")</f>
        <v>0</v>
      </c>
      <c r="F2849" s="40"/>
      <c r="G2849" s="34" t="str">
        <f>CONCATENATE(H2849,Excel_BuiltIn__FilterDatabase__1[[#This Row],[Felnőtt]],Excel_BuiltIn__FilterDatabase__1[[#This Row],[Senior]],Excel_BuiltIn__FilterDatabase__1[[#This Row],[Super.s]],L2849)</f>
        <v xml:space="preserve">Super.s </v>
      </c>
      <c r="H2849" s="34" t="str">
        <f>IF(L2849="Nő","",IF(Excel_BuiltIn__FilterDatabase__1[[#This Row],[Kor]]&gt;=1=AND(Excel_BuiltIn__FilterDatabase__1[[#This Row],[Kor]]&lt;18),"Junior ",""))</f>
        <v/>
      </c>
      <c r="I2849" s="34" t="str">
        <f>IF(L2849="Nő","",IF(Excel_BuiltIn__FilterDatabase__1[[#This Row],[Kor]]&gt;=18=AND(Excel_BuiltIn__FilterDatabase__1[[#This Row],[Kor]]&lt;=49),"Felnőtt ",""))</f>
        <v/>
      </c>
      <c r="J2849" s="34" t="str">
        <f>IF(L2849="Nő","",IF(Excel_BuiltIn__FilterDatabase__1[[#This Row],[Kor]]&gt;49=AND(Excel_BuiltIn__FilterDatabase__1[[#This Row],[Kor]]&lt;=59),"Senior ",""))</f>
        <v/>
      </c>
      <c r="K2849" s="34" t="str">
        <f>IF(L2849="Nő","",IF(Excel_BuiltIn__FilterDatabase__1[[#This Row],[Kor]]&gt;=60,"Super.s ",""))</f>
        <v xml:space="preserve">Super.s </v>
      </c>
      <c r="L2849" s="34" t="str">
        <f>IF(Excel_BuiltIn__FilterDatabase__1[[#This Row],[Nem]]="Nő","Lady","")</f>
        <v/>
      </c>
    </row>
    <row r="2850" spans="1:12" s="1" customFormat="1" ht="13.8">
      <c r="A2850" s="28">
        <v>8437</v>
      </c>
      <c r="B2850" s="28" t="s">
        <v>2983</v>
      </c>
      <c r="C2850" s="44" t="s">
        <v>114</v>
      </c>
      <c r="D2850" s="45"/>
      <c r="E2850" s="33" t="str">
        <f>IF(D2850&gt;0,($N$2-Excel_BuiltIn__FilterDatabase__1[[#This Row],[Szül Év.Hó.Nap]])/365.25,"0")</f>
        <v>0</v>
      </c>
      <c r="F2850" s="40"/>
      <c r="G2850" s="34" t="str">
        <f>CONCATENATE(H2850,Excel_BuiltIn__FilterDatabase__1[[#This Row],[Felnőtt]],Excel_BuiltIn__FilterDatabase__1[[#This Row],[Senior]],Excel_BuiltIn__FilterDatabase__1[[#This Row],[Super.s]],L2850)</f>
        <v xml:space="preserve">Super.s </v>
      </c>
      <c r="H2850" s="34" t="str">
        <f>IF(L2850="Nő","",IF(Excel_BuiltIn__FilterDatabase__1[[#This Row],[Kor]]&gt;=1=AND(Excel_BuiltIn__FilterDatabase__1[[#This Row],[Kor]]&lt;18),"Junior ",""))</f>
        <v/>
      </c>
      <c r="I2850" s="34" t="str">
        <f>IF(L2850="Nő","",IF(Excel_BuiltIn__FilterDatabase__1[[#This Row],[Kor]]&gt;=18=AND(Excel_BuiltIn__FilterDatabase__1[[#This Row],[Kor]]&lt;=49),"Felnőtt ",""))</f>
        <v/>
      </c>
      <c r="J2850" s="34" t="str">
        <f>IF(L2850="Nő","",IF(Excel_BuiltIn__FilterDatabase__1[[#This Row],[Kor]]&gt;49=AND(Excel_BuiltIn__FilterDatabase__1[[#This Row],[Kor]]&lt;=59),"Senior ",""))</f>
        <v/>
      </c>
      <c r="K2850" s="34" t="str">
        <f>IF(L2850="Nő","",IF(Excel_BuiltIn__FilterDatabase__1[[#This Row],[Kor]]&gt;=60,"Super.s ",""))</f>
        <v xml:space="preserve">Super.s </v>
      </c>
      <c r="L2850" s="34" t="str">
        <f>IF(Excel_BuiltIn__FilterDatabase__1[[#This Row],[Nem]]="Nő","Lady","")</f>
        <v/>
      </c>
    </row>
    <row r="2851" spans="1:12" s="1" customFormat="1" ht="27.6">
      <c r="A2851" s="28">
        <v>8438</v>
      </c>
      <c r="B2851" s="30" t="s">
        <v>2984</v>
      </c>
      <c r="C2851" s="48" t="s">
        <v>114</v>
      </c>
      <c r="D2851" s="45"/>
      <c r="E2851" s="33" t="str">
        <f>IF(D2851&gt;0,($N$2-Excel_BuiltIn__FilterDatabase__1[[#This Row],[Szül Év.Hó.Nap]])/365.25,"0")</f>
        <v>0</v>
      </c>
      <c r="F2851" s="40"/>
      <c r="G2851" s="34" t="str">
        <f>CONCATENATE(H2851,Excel_BuiltIn__FilterDatabase__1[[#This Row],[Felnőtt]],Excel_BuiltIn__FilterDatabase__1[[#This Row],[Senior]],Excel_BuiltIn__FilterDatabase__1[[#This Row],[Super.s]],L2851)</f>
        <v xml:space="preserve">Super.s </v>
      </c>
      <c r="H2851" s="34" t="str">
        <f>IF(L2851="Nő","",IF(Excel_BuiltIn__FilterDatabase__1[[#This Row],[Kor]]&gt;=1=AND(Excel_BuiltIn__FilterDatabase__1[[#This Row],[Kor]]&lt;18),"Junior ",""))</f>
        <v/>
      </c>
      <c r="I2851" s="34" t="str">
        <f>IF(L2851="Nő","",IF(Excel_BuiltIn__FilterDatabase__1[[#This Row],[Kor]]&gt;=18=AND(Excel_BuiltIn__FilterDatabase__1[[#This Row],[Kor]]&lt;=49),"Felnőtt ",""))</f>
        <v/>
      </c>
      <c r="J2851" s="34" t="str">
        <f>IF(L2851="Nő","",IF(Excel_BuiltIn__FilterDatabase__1[[#This Row],[Kor]]&gt;49=AND(Excel_BuiltIn__FilterDatabase__1[[#This Row],[Kor]]&lt;=59),"Senior ",""))</f>
        <v/>
      </c>
      <c r="K2851" s="34" t="str">
        <f>IF(L2851="Nő","",IF(Excel_BuiltIn__FilterDatabase__1[[#This Row],[Kor]]&gt;=60,"Super.s ",""))</f>
        <v xml:space="preserve">Super.s </v>
      </c>
      <c r="L2851" s="34" t="str">
        <f>IF(Excel_BuiltIn__FilterDatabase__1[[#This Row],[Nem]]="Nő","Lady","")</f>
        <v/>
      </c>
    </row>
    <row r="2852" spans="1:12" s="1" customFormat="1" ht="13.8">
      <c r="A2852" s="28">
        <v>8439</v>
      </c>
      <c r="B2852" s="30" t="s">
        <v>2985</v>
      </c>
      <c r="C2852" s="48" t="s">
        <v>2365</v>
      </c>
      <c r="D2852" s="45"/>
      <c r="E2852" s="33" t="str">
        <f>IF(D2852&gt;0,($N$2-Excel_BuiltIn__FilterDatabase__1[[#This Row],[Szül Év.Hó.Nap]])/365.25,"0")</f>
        <v>0</v>
      </c>
      <c r="F2852" s="40"/>
      <c r="G2852" s="34" t="str">
        <f>CONCATENATE(H2852,Excel_BuiltIn__FilterDatabase__1[[#This Row],[Felnőtt]],Excel_BuiltIn__FilterDatabase__1[[#This Row],[Senior]],Excel_BuiltIn__FilterDatabase__1[[#This Row],[Super.s]],L2852)</f>
        <v xml:space="preserve">Super.s </v>
      </c>
      <c r="H2852" s="34" t="str">
        <f>IF(L2852="Nő","",IF(Excel_BuiltIn__FilterDatabase__1[[#This Row],[Kor]]&gt;=1=AND(Excel_BuiltIn__FilterDatabase__1[[#This Row],[Kor]]&lt;18),"Junior ",""))</f>
        <v/>
      </c>
      <c r="I2852" s="34" t="str">
        <f>IF(L2852="Nő","",IF(Excel_BuiltIn__FilterDatabase__1[[#This Row],[Kor]]&gt;=18=AND(Excel_BuiltIn__FilterDatabase__1[[#This Row],[Kor]]&lt;=49),"Felnőtt ",""))</f>
        <v/>
      </c>
      <c r="J2852" s="34" t="str">
        <f>IF(L2852="Nő","",IF(Excel_BuiltIn__FilterDatabase__1[[#This Row],[Kor]]&gt;49=AND(Excel_BuiltIn__FilterDatabase__1[[#This Row],[Kor]]&lt;=59),"Senior ",""))</f>
        <v/>
      </c>
      <c r="K2852" s="34" t="str">
        <f>IF(L2852="Nő","",IF(Excel_BuiltIn__FilterDatabase__1[[#This Row],[Kor]]&gt;=60,"Super.s ",""))</f>
        <v xml:space="preserve">Super.s </v>
      </c>
      <c r="L2852" s="34" t="str">
        <f>IF(Excel_BuiltIn__FilterDatabase__1[[#This Row],[Nem]]="Nő","Lady","")</f>
        <v/>
      </c>
    </row>
    <row r="2853" spans="1:12" s="1" customFormat="1" ht="13.8">
      <c r="A2853" s="28">
        <v>8440</v>
      </c>
      <c r="B2853" s="28" t="s">
        <v>2986</v>
      </c>
      <c r="C2853" s="44" t="s">
        <v>2365</v>
      </c>
      <c r="D2853" s="45"/>
      <c r="E2853" s="33" t="str">
        <f>IF(D2853&gt;0,($N$2-Excel_BuiltIn__FilterDatabase__1[[#This Row],[Szül Év.Hó.Nap]])/365.25,"0")</f>
        <v>0</v>
      </c>
      <c r="F2853" s="40"/>
      <c r="G2853" s="34" t="str">
        <f>CONCATENATE(H2853,Excel_BuiltIn__FilterDatabase__1[[#This Row],[Felnőtt]],Excel_BuiltIn__FilterDatabase__1[[#This Row],[Senior]],Excel_BuiltIn__FilterDatabase__1[[#This Row],[Super.s]],L2853)</f>
        <v xml:space="preserve">Super.s </v>
      </c>
      <c r="H2853" s="34" t="str">
        <f>IF(L2853="Nő","",IF(Excel_BuiltIn__FilterDatabase__1[[#This Row],[Kor]]&gt;=1=AND(Excel_BuiltIn__FilterDatabase__1[[#This Row],[Kor]]&lt;18),"Junior ",""))</f>
        <v/>
      </c>
      <c r="I2853" s="34" t="str">
        <f>IF(L2853="Nő","",IF(Excel_BuiltIn__FilterDatabase__1[[#This Row],[Kor]]&gt;=18=AND(Excel_BuiltIn__FilterDatabase__1[[#This Row],[Kor]]&lt;=49),"Felnőtt ",""))</f>
        <v/>
      </c>
      <c r="J2853" s="34" t="str">
        <f>IF(L2853="Nő","",IF(Excel_BuiltIn__FilterDatabase__1[[#This Row],[Kor]]&gt;49=AND(Excel_BuiltIn__FilterDatabase__1[[#This Row],[Kor]]&lt;=59),"Senior ",""))</f>
        <v/>
      </c>
      <c r="K2853" s="34" t="str">
        <f>IF(L2853="Nő","",IF(Excel_BuiltIn__FilterDatabase__1[[#This Row],[Kor]]&gt;=60,"Super.s ",""))</f>
        <v xml:space="preserve">Super.s </v>
      </c>
      <c r="L2853" s="34" t="str">
        <f>IF(Excel_BuiltIn__FilterDatabase__1[[#This Row],[Nem]]="Nő","Lady","")</f>
        <v/>
      </c>
    </row>
    <row r="2854" spans="1:12" s="1" customFormat="1" ht="13.8">
      <c r="A2854" s="28">
        <v>8443</v>
      </c>
      <c r="B2854" s="28" t="s">
        <v>2987</v>
      </c>
      <c r="C2854" s="44" t="s">
        <v>941</v>
      </c>
      <c r="D2854" s="45"/>
      <c r="E2854" s="33" t="str">
        <f>IF(D2854&gt;0,($N$2-Excel_BuiltIn__FilterDatabase__1[[#This Row],[Szül Év.Hó.Nap]])/365.25,"0")</f>
        <v>0</v>
      </c>
      <c r="F2854" s="40"/>
      <c r="G2854" s="34" t="str">
        <f>CONCATENATE(H2854,Excel_BuiltIn__FilterDatabase__1[[#This Row],[Felnőtt]],Excel_BuiltIn__FilterDatabase__1[[#This Row],[Senior]],Excel_BuiltIn__FilterDatabase__1[[#This Row],[Super.s]],L2854)</f>
        <v xml:space="preserve">Super.s </v>
      </c>
      <c r="H2854" s="34" t="str">
        <f>IF(L2854="Nő","",IF(Excel_BuiltIn__FilterDatabase__1[[#This Row],[Kor]]&gt;=1=AND(Excel_BuiltIn__FilterDatabase__1[[#This Row],[Kor]]&lt;18),"Junior ",""))</f>
        <v/>
      </c>
      <c r="I2854" s="34" t="str">
        <f>IF(L2854="Nő","",IF(Excel_BuiltIn__FilterDatabase__1[[#This Row],[Kor]]&gt;=18=AND(Excel_BuiltIn__FilterDatabase__1[[#This Row],[Kor]]&lt;=49),"Felnőtt ",""))</f>
        <v/>
      </c>
      <c r="J2854" s="34" t="str">
        <f>IF(L2854="Nő","",IF(Excel_BuiltIn__FilterDatabase__1[[#This Row],[Kor]]&gt;49=AND(Excel_BuiltIn__FilterDatabase__1[[#This Row],[Kor]]&lt;=59),"Senior ",""))</f>
        <v/>
      </c>
      <c r="K2854" s="34" t="str">
        <f>IF(L2854="Nő","",IF(Excel_BuiltIn__FilterDatabase__1[[#This Row],[Kor]]&gt;=60,"Super.s ",""))</f>
        <v xml:space="preserve">Super.s </v>
      </c>
      <c r="L2854" s="34" t="str">
        <f>IF(Excel_BuiltIn__FilterDatabase__1[[#This Row],[Nem]]="Nő","Lady","")</f>
        <v/>
      </c>
    </row>
    <row r="2855" spans="1:12" s="1" customFormat="1" ht="13.8">
      <c r="A2855" s="28">
        <v>8444</v>
      </c>
      <c r="B2855" s="28" t="s">
        <v>2988</v>
      </c>
      <c r="C2855" s="44" t="s">
        <v>941</v>
      </c>
      <c r="D2855" s="45"/>
      <c r="E2855" s="33" t="str">
        <f>IF(D2855&gt;0,($N$2-Excel_BuiltIn__FilterDatabase__1[[#This Row],[Szül Év.Hó.Nap]])/365.25,"0")</f>
        <v>0</v>
      </c>
      <c r="F2855" s="40"/>
      <c r="G2855" s="34" t="str">
        <f>CONCATENATE(H2855,Excel_BuiltIn__FilterDatabase__1[[#This Row],[Felnőtt]],Excel_BuiltIn__FilterDatabase__1[[#This Row],[Senior]],Excel_BuiltIn__FilterDatabase__1[[#This Row],[Super.s]],L2855)</f>
        <v xml:space="preserve">Super.s </v>
      </c>
      <c r="H2855" s="34" t="str">
        <f>IF(L2855="Nő","",IF(Excel_BuiltIn__FilterDatabase__1[[#This Row],[Kor]]&gt;=1=AND(Excel_BuiltIn__FilterDatabase__1[[#This Row],[Kor]]&lt;18),"Junior ",""))</f>
        <v/>
      </c>
      <c r="I2855" s="34" t="str">
        <f>IF(L2855="Nő","",IF(Excel_BuiltIn__FilterDatabase__1[[#This Row],[Kor]]&gt;=18=AND(Excel_BuiltIn__FilterDatabase__1[[#This Row],[Kor]]&lt;=49),"Felnőtt ",""))</f>
        <v/>
      </c>
      <c r="J2855" s="34" t="str">
        <f>IF(L2855="Nő","",IF(Excel_BuiltIn__FilterDatabase__1[[#This Row],[Kor]]&gt;49=AND(Excel_BuiltIn__FilterDatabase__1[[#This Row],[Kor]]&lt;=59),"Senior ",""))</f>
        <v/>
      </c>
      <c r="K2855" s="34" t="str">
        <f>IF(L2855="Nő","",IF(Excel_BuiltIn__FilterDatabase__1[[#This Row],[Kor]]&gt;=60,"Super.s ",""))</f>
        <v xml:space="preserve">Super.s </v>
      </c>
      <c r="L2855" s="34" t="str">
        <f>IF(Excel_BuiltIn__FilterDatabase__1[[#This Row],[Nem]]="Nő","Lady","")</f>
        <v/>
      </c>
    </row>
    <row r="2856" spans="1:12" s="1" customFormat="1" ht="13.8">
      <c r="A2856" s="28">
        <v>8446</v>
      </c>
      <c r="B2856" s="28" t="s">
        <v>2989</v>
      </c>
      <c r="C2856" s="44" t="s">
        <v>2365</v>
      </c>
      <c r="D2856" s="45"/>
      <c r="E2856" s="33" t="str">
        <f>IF(D2856&gt;0,($N$2-Excel_BuiltIn__FilterDatabase__1[[#This Row],[Szül Év.Hó.Nap]])/365.25,"0")</f>
        <v>0</v>
      </c>
      <c r="F2856" s="40"/>
      <c r="G2856" s="34" t="str">
        <f>CONCATENATE(H2856,Excel_BuiltIn__FilterDatabase__1[[#This Row],[Felnőtt]],Excel_BuiltIn__FilterDatabase__1[[#This Row],[Senior]],Excel_BuiltIn__FilterDatabase__1[[#This Row],[Super.s]],L2856)</f>
        <v xml:space="preserve">Super.s </v>
      </c>
      <c r="H2856" s="34" t="str">
        <f>IF(L2856="Nő","",IF(Excel_BuiltIn__FilterDatabase__1[[#This Row],[Kor]]&gt;=1=AND(Excel_BuiltIn__FilterDatabase__1[[#This Row],[Kor]]&lt;18),"Junior ",""))</f>
        <v/>
      </c>
      <c r="I2856" s="34" t="str">
        <f>IF(L2856="Nő","",IF(Excel_BuiltIn__FilterDatabase__1[[#This Row],[Kor]]&gt;=18=AND(Excel_BuiltIn__FilterDatabase__1[[#This Row],[Kor]]&lt;=49),"Felnőtt ",""))</f>
        <v/>
      </c>
      <c r="J2856" s="34" t="str">
        <f>IF(L2856="Nő","",IF(Excel_BuiltIn__FilterDatabase__1[[#This Row],[Kor]]&gt;49=AND(Excel_BuiltIn__FilterDatabase__1[[#This Row],[Kor]]&lt;=59),"Senior ",""))</f>
        <v/>
      </c>
      <c r="K2856" s="34" t="str">
        <f>IF(L2856="Nő","",IF(Excel_BuiltIn__FilterDatabase__1[[#This Row],[Kor]]&gt;=60,"Super.s ",""))</f>
        <v xml:space="preserve">Super.s </v>
      </c>
      <c r="L2856" s="34" t="str">
        <f>IF(Excel_BuiltIn__FilterDatabase__1[[#This Row],[Nem]]="Nő","Lady","")</f>
        <v/>
      </c>
    </row>
    <row r="2857" spans="1:12" s="1" customFormat="1" ht="13.8">
      <c r="A2857" s="28">
        <v>8447</v>
      </c>
      <c r="B2857" s="28" t="s">
        <v>2990</v>
      </c>
      <c r="C2857" s="44" t="s">
        <v>964</v>
      </c>
      <c r="D2857" s="45"/>
      <c r="E2857" s="33" t="str">
        <f>IF(D2857&gt;0,($N$2-Excel_BuiltIn__FilterDatabase__1[[#This Row],[Szül Év.Hó.Nap]])/365.25,"0")</f>
        <v>0</v>
      </c>
      <c r="F2857" s="40"/>
      <c r="G2857" s="34" t="str">
        <f>CONCATENATE(H2857,Excel_BuiltIn__FilterDatabase__1[[#This Row],[Felnőtt]],Excel_BuiltIn__FilterDatabase__1[[#This Row],[Senior]],Excel_BuiltIn__FilterDatabase__1[[#This Row],[Super.s]],L2857)</f>
        <v xml:space="preserve">Super.s </v>
      </c>
      <c r="H2857" s="34" t="str">
        <f>IF(L2857="Nő","",IF(Excel_BuiltIn__FilterDatabase__1[[#This Row],[Kor]]&gt;=1=AND(Excel_BuiltIn__FilterDatabase__1[[#This Row],[Kor]]&lt;18),"Junior ",""))</f>
        <v/>
      </c>
      <c r="I2857" s="34" t="str">
        <f>IF(L2857="Nő","",IF(Excel_BuiltIn__FilterDatabase__1[[#This Row],[Kor]]&gt;=18=AND(Excel_BuiltIn__FilterDatabase__1[[#This Row],[Kor]]&lt;=49),"Felnőtt ",""))</f>
        <v/>
      </c>
      <c r="J2857" s="34" t="str">
        <f>IF(L2857="Nő","",IF(Excel_BuiltIn__FilterDatabase__1[[#This Row],[Kor]]&gt;49=AND(Excel_BuiltIn__FilterDatabase__1[[#This Row],[Kor]]&lt;=59),"Senior ",""))</f>
        <v/>
      </c>
      <c r="K2857" s="34" t="str">
        <f>IF(L2857="Nő","",IF(Excel_BuiltIn__FilterDatabase__1[[#This Row],[Kor]]&gt;=60,"Super.s ",""))</f>
        <v xml:space="preserve">Super.s </v>
      </c>
      <c r="L2857" s="34" t="str">
        <f>IF(Excel_BuiltIn__FilterDatabase__1[[#This Row],[Nem]]="Nő","Lady","")</f>
        <v/>
      </c>
    </row>
    <row r="2858" spans="1:12" s="1" customFormat="1" ht="13.8">
      <c r="A2858" s="28">
        <v>8449</v>
      </c>
      <c r="B2858" s="28" t="s">
        <v>2991</v>
      </c>
      <c r="C2858" s="44" t="s">
        <v>85</v>
      </c>
      <c r="D2858" s="45"/>
      <c r="E2858" s="33" t="str">
        <f>IF(D2858&gt;0,($N$2-Excel_BuiltIn__FilterDatabase__1[[#This Row],[Szül Év.Hó.Nap]])/365.25,"0")</f>
        <v>0</v>
      </c>
      <c r="F2858" s="40"/>
      <c r="G2858" s="34" t="str">
        <f>CONCATENATE(H2858,Excel_BuiltIn__FilterDatabase__1[[#This Row],[Felnőtt]],Excel_BuiltIn__FilterDatabase__1[[#This Row],[Senior]],Excel_BuiltIn__FilterDatabase__1[[#This Row],[Super.s]],L2858)</f>
        <v xml:space="preserve">Super.s </v>
      </c>
      <c r="H2858" s="34" t="str">
        <f>IF(L2858="Nő","",IF(Excel_BuiltIn__FilterDatabase__1[[#This Row],[Kor]]&gt;=1=AND(Excel_BuiltIn__FilterDatabase__1[[#This Row],[Kor]]&lt;18),"Junior ",""))</f>
        <v/>
      </c>
      <c r="I2858" s="34" t="str">
        <f>IF(L2858="Nő","",IF(Excel_BuiltIn__FilterDatabase__1[[#This Row],[Kor]]&gt;=18=AND(Excel_BuiltIn__FilterDatabase__1[[#This Row],[Kor]]&lt;=49),"Felnőtt ",""))</f>
        <v/>
      </c>
      <c r="J2858" s="34" t="str">
        <f>IF(L2858="Nő","",IF(Excel_BuiltIn__FilterDatabase__1[[#This Row],[Kor]]&gt;49=AND(Excel_BuiltIn__FilterDatabase__1[[#This Row],[Kor]]&lt;=59),"Senior ",""))</f>
        <v/>
      </c>
      <c r="K2858" s="34" t="str">
        <f>IF(L2858="Nő","",IF(Excel_BuiltIn__FilterDatabase__1[[#This Row],[Kor]]&gt;=60,"Super.s ",""))</f>
        <v xml:space="preserve">Super.s </v>
      </c>
      <c r="L2858" s="34" t="str">
        <f>IF(Excel_BuiltIn__FilterDatabase__1[[#This Row],[Nem]]="Nő","Lady","")</f>
        <v/>
      </c>
    </row>
    <row r="2859" spans="1:12" s="1" customFormat="1" ht="13.8">
      <c r="A2859" s="28">
        <v>8450</v>
      </c>
      <c r="B2859" s="28" t="s">
        <v>1205</v>
      </c>
      <c r="C2859" s="44" t="s">
        <v>85</v>
      </c>
      <c r="D2859" s="45"/>
      <c r="E2859" s="33" t="str">
        <f>IF(D2859&gt;0,($N$2-Excel_BuiltIn__FilterDatabase__1[[#This Row],[Szül Év.Hó.Nap]])/365.25,"0")</f>
        <v>0</v>
      </c>
      <c r="F2859" s="40"/>
      <c r="G2859" s="34" t="str">
        <f>CONCATENATE(H2859,Excel_BuiltIn__FilterDatabase__1[[#This Row],[Felnőtt]],Excel_BuiltIn__FilterDatabase__1[[#This Row],[Senior]],Excel_BuiltIn__FilterDatabase__1[[#This Row],[Super.s]],L2859)</f>
        <v xml:space="preserve">Super.s </v>
      </c>
      <c r="H2859" s="34" t="str">
        <f>IF(L2859="Nő","",IF(Excel_BuiltIn__FilterDatabase__1[[#This Row],[Kor]]&gt;=1=AND(Excel_BuiltIn__FilterDatabase__1[[#This Row],[Kor]]&lt;18),"Junior ",""))</f>
        <v/>
      </c>
      <c r="I2859" s="34" t="str">
        <f>IF(L2859="Nő","",IF(Excel_BuiltIn__FilterDatabase__1[[#This Row],[Kor]]&gt;=18=AND(Excel_BuiltIn__FilterDatabase__1[[#This Row],[Kor]]&lt;=49),"Felnőtt ",""))</f>
        <v/>
      </c>
      <c r="J2859" s="34" t="str">
        <f>IF(L2859="Nő","",IF(Excel_BuiltIn__FilterDatabase__1[[#This Row],[Kor]]&gt;49=AND(Excel_BuiltIn__FilterDatabase__1[[#This Row],[Kor]]&lt;=59),"Senior ",""))</f>
        <v/>
      </c>
      <c r="K2859" s="34" t="str">
        <f>IF(L2859="Nő","",IF(Excel_BuiltIn__FilterDatabase__1[[#This Row],[Kor]]&gt;=60,"Super.s ",""))</f>
        <v xml:space="preserve">Super.s </v>
      </c>
      <c r="L2859" s="34" t="str">
        <f>IF(Excel_BuiltIn__FilterDatabase__1[[#This Row],[Nem]]="Nő","Lady","")</f>
        <v/>
      </c>
    </row>
    <row r="2860" spans="1:12" s="1" customFormat="1" ht="13.8">
      <c r="A2860" s="28">
        <v>8452</v>
      </c>
      <c r="B2860" s="28" t="s">
        <v>2992</v>
      </c>
      <c r="C2860" s="44" t="s">
        <v>29</v>
      </c>
      <c r="D2860" s="45"/>
      <c r="E2860" s="33" t="str">
        <f>IF(D2860&gt;0,($N$2-Excel_BuiltIn__FilterDatabase__1[[#This Row],[Szül Év.Hó.Nap]])/365.25,"0")</f>
        <v>0</v>
      </c>
      <c r="F2860" s="40"/>
      <c r="G2860" s="34" t="str">
        <f>CONCATENATE(H2860,Excel_BuiltIn__FilterDatabase__1[[#This Row],[Felnőtt]],Excel_BuiltIn__FilterDatabase__1[[#This Row],[Senior]],Excel_BuiltIn__FilterDatabase__1[[#This Row],[Super.s]],L2860)</f>
        <v xml:space="preserve">Super.s </v>
      </c>
      <c r="H2860" s="34" t="str">
        <f>IF(L2860="Nő","",IF(Excel_BuiltIn__FilterDatabase__1[[#This Row],[Kor]]&gt;=1=AND(Excel_BuiltIn__FilterDatabase__1[[#This Row],[Kor]]&lt;18),"Junior ",""))</f>
        <v/>
      </c>
      <c r="I2860" s="34" t="str">
        <f>IF(L2860="Nő","",IF(Excel_BuiltIn__FilterDatabase__1[[#This Row],[Kor]]&gt;=18=AND(Excel_BuiltIn__FilterDatabase__1[[#This Row],[Kor]]&lt;=49),"Felnőtt ",""))</f>
        <v/>
      </c>
      <c r="J2860" s="34" t="str">
        <f>IF(L2860="Nő","",IF(Excel_BuiltIn__FilterDatabase__1[[#This Row],[Kor]]&gt;49=AND(Excel_BuiltIn__FilterDatabase__1[[#This Row],[Kor]]&lt;=59),"Senior ",""))</f>
        <v/>
      </c>
      <c r="K2860" s="34" t="str">
        <f>IF(L2860="Nő","",IF(Excel_BuiltIn__FilterDatabase__1[[#This Row],[Kor]]&gt;=60,"Super.s ",""))</f>
        <v xml:space="preserve">Super.s </v>
      </c>
      <c r="L2860" s="34" t="str">
        <f>IF(Excel_BuiltIn__FilterDatabase__1[[#This Row],[Nem]]="Nő","Lady","")</f>
        <v/>
      </c>
    </row>
    <row r="2861" spans="1:12" s="1" customFormat="1" ht="13.8">
      <c r="A2861" s="28">
        <v>8453</v>
      </c>
      <c r="B2861" s="28" t="s">
        <v>2993</v>
      </c>
      <c r="C2861" s="44" t="s">
        <v>2365</v>
      </c>
      <c r="D2861" s="45"/>
      <c r="E2861" s="33" t="str">
        <f>IF(D2861&gt;0,($N$2-Excel_BuiltIn__FilterDatabase__1[[#This Row],[Szül Év.Hó.Nap]])/365.25,"0")</f>
        <v>0</v>
      </c>
      <c r="F2861" s="40"/>
      <c r="G2861" s="34" t="str">
        <f>CONCATENATE(H2861,Excel_BuiltIn__FilterDatabase__1[[#This Row],[Felnőtt]],Excel_BuiltIn__FilterDatabase__1[[#This Row],[Senior]],Excel_BuiltIn__FilterDatabase__1[[#This Row],[Super.s]],L2861)</f>
        <v xml:space="preserve">Super.s </v>
      </c>
      <c r="H2861" s="34" t="str">
        <f>IF(L2861="Nő","",IF(Excel_BuiltIn__FilterDatabase__1[[#This Row],[Kor]]&gt;=1=AND(Excel_BuiltIn__FilterDatabase__1[[#This Row],[Kor]]&lt;18),"Junior ",""))</f>
        <v/>
      </c>
      <c r="I2861" s="34" t="str">
        <f>IF(L2861="Nő","",IF(Excel_BuiltIn__FilterDatabase__1[[#This Row],[Kor]]&gt;=18=AND(Excel_BuiltIn__FilterDatabase__1[[#This Row],[Kor]]&lt;=49),"Felnőtt ",""))</f>
        <v/>
      </c>
      <c r="J2861" s="34" t="str">
        <f>IF(L2861="Nő","",IF(Excel_BuiltIn__FilterDatabase__1[[#This Row],[Kor]]&gt;49=AND(Excel_BuiltIn__FilterDatabase__1[[#This Row],[Kor]]&lt;=59),"Senior ",""))</f>
        <v/>
      </c>
      <c r="K2861" s="34" t="str">
        <f>IF(L2861="Nő","",IF(Excel_BuiltIn__FilterDatabase__1[[#This Row],[Kor]]&gt;=60,"Super.s ",""))</f>
        <v xml:space="preserve">Super.s </v>
      </c>
      <c r="L2861" s="34" t="str">
        <f>IF(Excel_BuiltIn__FilterDatabase__1[[#This Row],[Nem]]="Nő","Lady","")</f>
        <v/>
      </c>
    </row>
    <row r="2862" spans="1:12" s="1" customFormat="1" ht="13.8">
      <c r="A2862" s="28">
        <v>8458</v>
      </c>
      <c r="B2862" s="28" t="s">
        <v>2994</v>
      </c>
      <c r="C2862" s="44" t="s">
        <v>589</v>
      </c>
      <c r="D2862" s="45"/>
      <c r="E2862" s="33" t="str">
        <f>IF(D2862&gt;0,($N$2-Excel_BuiltIn__FilterDatabase__1[[#This Row],[Szül Év.Hó.Nap]])/365.25,"0")</f>
        <v>0</v>
      </c>
      <c r="F2862" s="40"/>
      <c r="G2862" s="34" t="str">
        <f>CONCATENATE(H2862,Excel_BuiltIn__FilterDatabase__1[[#This Row],[Felnőtt]],Excel_BuiltIn__FilterDatabase__1[[#This Row],[Senior]],Excel_BuiltIn__FilterDatabase__1[[#This Row],[Super.s]],L2862)</f>
        <v xml:space="preserve">Super.s </v>
      </c>
      <c r="H2862" s="34" t="str">
        <f>IF(L2862="Nő","",IF(Excel_BuiltIn__FilterDatabase__1[[#This Row],[Kor]]&gt;=1=AND(Excel_BuiltIn__FilterDatabase__1[[#This Row],[Kor]]&lt;18),"Junior ",""))</f>
        <v/>
      </c>
      <c r="I2862" s="34" t="str">
        <f>IF(L2862="Nő","",IF(Excel_BuiltIn__FilterDatabase__1[[#This Row],[Kor]]&gt;=18=AND(Excel_BuiltIn__FilterDatabase__1[[#This Row],[Kor]]&lt;=49),"Felnőtt ",""))</f>
        <v/>
      </c>
      <c r="J2862" s="34" t="str">
        <f>IF(L2862="Nő","",IF(Excel_BuiltIn__FilterDatabase__1[[#This Row],[Kor]]&gt;49=AND(Excel_BuiltIn__FilterDatabase__1[[#This Row],[Kor]]&lt;=59),"Senior ",""))</f>
        <v/>
      </c>
      <c r="K2862" s="34" t="str">
        <f>IF(L2862="Nő","",IF(Excel_BuiltIn__FilterDatabase__1[[#This Row],[Kor]]&gt;=60,"Super.s ",""))</f>
        <v xml:space="preserve">Super.s </v>
      </c>
      <c r="L2862" s="34" t="str">
        <f>IF(Excel_BuiltIn__FilterDatabase__1[[#This Row],[Nem]]="Nő","Lady","")</f>
        <v/>
      </c>
    </row>
    <row r="2863" spans="1:12" s="1" customFormat="1" ht="13.8">
      <c r="A2863" s="28">
        <v>8459</v>
      </c>
      <c r="B2863" s="28" t="s">
        <v>2995</v>
      </c>
      <c r="C2863" s="44" t="s">
        <v>1062</v>
      </c>
      <c r="D2863" s="45"/>
      <c r="E2863" s="33" t="str">
        <f>IF(D2863&gt;0,($N$2-Excel_BuiltIn__FilterDatabase__1[[#This Row],[Szül Év.Hó.Nap]])/365.25,"0")</f>
        <v>0</v>
      </c>
      <c r="F2863" s="40"/>
      <c r="G2863" s="34" t="str">
        <f>CONCATENATE(H2863,Excel_BuiltIn__FilterDatabase__1[[#This Row],[Felnőtt]],Excel_BuiltIn__FilterDatabase__1[[#This Row],[Senior]],Excel_BuiltIn__FilterDatabase__1[[#This Row],[Super.s]],L2863)</f>
        <v xml:space="preserve">Super.s </v>
      </c>
      <c r="H2863" s="34" t="str">
        <f>IF(L2863="Nő","",IF(Excel_BuiltIn__FilterDatabase__1[[#This Row],[Kor]]&gt;=1=AND(Excel_BuiltIn__FilterDatabase__1[[#This Row],[Kor]]&lt;18),"Junior ",""))</f>
        <v/>
      </c>
      <c r="I2863" s="34" t="str">
        <f>IF(L2863="Nő","",IF(Excel_BuiltIn__FilterDatabase__1[[#This Row],[Kor]]&gt;=18=AND(Excel_BuiltIn__FilterDatabase__1[[#This Row],[Kor]]&lt;=49),"Felnőtt ",""))</f>
        <v/>
      </c>
      <c r="J2863" s="34" t="str">
        <f>IF(L2863="Nő","",IF(Excel_BuiltIn__FilterDatabase__1[[#This Row],[Kor]]&gt;49=AND(Excel_BuiltIn__FilterDatabase__1[[#This Row],[Kor]]&lt;=59),"Senior ",""))</f>
        <v/>
      </c>
      <c r="K2863" s="34" t="str">
        <f>IF(L2863="Nő","",IF(Excel_BuiltIn__FilterDatabase__1[[#This Row],[Kor]]&gt;=60,"Super.s ",""))</f>
        <v xml:space="preserve">Super.s </v>
      </c>
      <c r="L2863" s="34" t="str">
        <f>IF(Excel_BuiltIn__FilterDatabase__1[[#This Row],[Nem]]="Nő","Lady","")</f>
        <v/>
      </c>
    </row>
    <row r="2864" spans="1:12" s="1" customFormat="1" ht="13.8">
      <c r="A2864" s="28">
        <v>8463</v>
      </c>
      <c r="B2864" s="28" t="s">
        <v>2996</v>
      </c>
      <c r="C2864" s="44" t="s">
        <v>1020</v>
      </c>
      <c r="D2864" s="45"/>
      <c r="E2864" s="33" t="str">
        <f>IF(D2864&gt;0,($N$2-Excel_BuiltIn__FilterDatabase__1[[#This Row],[Szül Év.Hó.Nap]])/365.25,"0")</f>
        <v>0</v>
      </c>
      <c r="F2864" s="40"/>
      <c r="G2864" s="34" t="str">
        <f>CONCATENATE(H2864,Excel_BuiltIn__FilterDatabase__1[[#This Row],[Felnőtt]],Excel_BuiltIn__FilterDatabase__1[[#This Row],[Senior]],Excel_BuiltIn__FilterDatabase__1[[#This Row],[Super.s]],L2864)</f>
        <v xml:space="preserve">Super.s </v>
      </c>
      <c r="H2864" s="34" t="str">
        <f>IF(L2864="Nő","",IF(Excel_BuiltIn__FilterDatabase__1[[#This Row],[Kor]]&gt;=1=AND(Excel_BuiltIn__FilterDatabase__1[[#This Row],[Kor]]&lt;18),"Junior ",""))</f>
        <v/>
      </c>
      <c r="I2864" s="34" t="str">
        <f>IF(L2864="Nő","",IF(Excel_BuiltIn__FilterDatabase__1[[#This Row],[Kor]]&gt;=18=AND(Excel_BuiltIn__FilterDatabase__1[[#This Row],[Kor]]&lt;=49),"Felnőtt ",""))</f>
        <v/>
      </c>
      <c r="J2864" s="34" t="str">
        <f>IF(L2864="Nő","",IF(Excel_BuiltIn__FilterDatabase__1[[#This Row],[Kor]]&gt;49=AND(Excel_BuiltIn__FilterDatabase__1[[#This Row],[Kor]]&lt;=59),"Senior ",""))</f>
        <v/>
      </c>
      <c r="K2864" s="34" t="str">
        <f>IF(L2864="Nő","",IF(Excel_BuiltIn__FilterDatabase__1[[#This Row],[Kor]]&gt;=60,"Super.s ",""))</f>
        <v xml:space="preserve">Super.s </v>
      </c>
      <c r="L2864" s="34" t="str">
        <f>IF(Excel_BuiltIn__FilterDatabase__1[[#This Row],[Nem]]="Nő","Lady","")</f>
        <v/>
      </c>
    </row>
    <row r="2865" spans="1:12" s="1" customFormat="1" ht="13.8">
      <c r="A2865" s="28">
        <v>8467</v>
      </c>
      <c r="B2865" s="28" t="s">
        <v>2997</v>
      </c>
      <c r="C2865" s="44" t="s">
        <v>945</v>
      </c>
      <c r="D2865" s="45"/>
      <c r="E2865" s="33" t="str">
        <f>IF(D2865&gt;0,($N$2-Excel_BuiltIn__FilterDatabase__1[[#This Row],[Szül Év.Hó.Nap]])/365.25,"0")</f>
        <v>0</v>
      </c>
      <c r="F2865" s="40"/>
      <c r="G2865" s="34" t="str">
        <f>CONCATENATE(H2865,Excel_BuiltIn__FilterDatabase__1[[#This Row],[Felnőtt]],Excel_BuiltIn__FilterDatabase__1[[#This Row],[Senior]],Excel_BuiltIn__FilterDatabase__1[[#This Row],[Super.s]],L2865)</f>
        <v xml:space="preserve">Super.s </v>
      </c>
      <c r="H2865" s="34" t="str">
        <f>IF(L2865="Nő","",IF(Excel_BuiltIn__FilterDatabase__1[[#This Row],[Kor]]&gt;=1=AND(Excel_BuiltIn__FilterDatabase__1[[#This Row],[Kor]]&lt;18),"Junior ",""))</f>
        <v/>
      </c>
      <c r="I2865" s="34" t="str">
        <f>IF(L2865="Nő","",IF(Excel_BuiltIn__FilterDatabase__1[[#This Row],[Kor]]&gt;=18=AND(Excel_BuiltIn__FilterDatabase__1[[#This Row],[Kor]]&lt;=49),"Felnőtt ",""))</f>
        <v/>
      </c>
      <c r="J2865" s="34" t="str">
        <f>IF(L2865="Nő","",IF(Excel_BuiltIn__FilterDatabase__1[[#This Row],[Kor]]&gt;49=AND(Excel_BuiltIn__FilterDatabase__1[[#This Row],[Kor]]&lt;=59),"Senior ",""))</f>
        <v/>
      </c>
      <c r="K2865" s="34" t="str">
        <f>IF(L2865="Nő","",IF(Excel_BuiltIn__FilterDatabase__1[[#This Row],[Kor]]&gt;=60,"Super.s ",""))</f>
        <v xml:space="preserve">Super.s </v>
      </c>
      <c r="L2865" s="34" t="str">
        <f>IF(Excel_BuiltIn__FilterDatabase__1[[#This Row],[Nem]]="Nő","Lady","")</f>
        <v/>
      </c>
    </row>
    <row r="2866" spans="1:12" s="1" customFormat="1" ht="13.8">
      <c r="A2866" s="28">
        <v>8468</v>
      </c>
      <c r="B2866" s="28" t="s">
        <v>2998</v>
      </c>
      <c r="C2866" s="44" t="s">
        <v>945</v>
      </c>
      <c r="D2866" s="45"/>
      <c r="E2866" s="33" t="str">
        <f>IF(D2866&gt;0,($N$2-Excel_BuiltIn__FilterDatabase__1[[#This Row],[Szül Év.Hó.Nap]])/365.25,"0")</f>
        <v>0</v>
      </c>
      <c r="F2866" s="40"/>
      <c r="G2866" s="34" t="str">
        <f>CONCATENATE(H2866,Excel_BuiltIn__FilterDatabase__1[[#This Row],[Felnőtt]],Excel_BuiltIn__FilterDatabase__1[[#This Row],[Senior]],Excel_BuiltIn__FilterDatabase__1[[#This Row],[Super.s]],L2866)</f>
        <v xml:space="preserve">Super.s </v>
      </c>
      <c r="H2866" s="34" t="str">
        <f>IF(L2866="Nő","",IF(Excel_BuiltIn__FilterDatabase__1[[#This Row],[Kor]]&gt;=1=AND(Excel_BuiltIn__FilterDatabase__1[[#This Row],[Kor]]&lt;18),"Junior ",""))</f>
        <v/>
      </c>
      <c r="I2866" s="34" t="str">
        <f>IF(L2866="Nő","",IF(Excel_BuiltIn__FilterDatabase__1[[#This Row],[Kor]]&gt;=18=AND(Excel_BuiltIn__FilterDatabase__1[[#This Row],[Kor]]&lt;=49),"Felnőtt ",""))</f>
        <v/>
      </c>
      <c r="J2866" s="34" t="str">
        <f>IF(L2866="Nő","",IF(Excel_BuiltIn__FilterDatabase__1[[#This Row],[Kor]]&gt;49=AND(Excel_BuiltIn__FilterDatabase__1[[#This Row],[Kor]]&lt;=59),"Senior ",""))</f>
        <v/>
      </c>
      <c r="K2866" s="34" t="str">
        <f>IF(L2866="Nő","",IF(Excel_BuiltIn__FilterDatabase__1[[#This Row],[Kor]]&gt;=60,"Super.s ",""))</f>
        <v xml:space="preserve">Super.s </v>
      </c>
      <c r="L2866" s="34" t="str">
        <f>IF(Excel_BuiltIn__FilterDatabase__1[[#This Row],[Nem]]="Nő","Lady","")</f>
        <v/>
      </c>
    </row>
    <row r="2867" spans="1:12" s="1" customFormat="1" ht="13.8">
      <c r="A2867" s="28">
        <v>8470</v>
      </c>
      <c r="B2867" s="28" t="s">
        <v>1587</v>
      </c>
      <c r="C2867" s="44" t="s">
        <v>109</v>
      </c>
      <c r="D2867" s="45"/>
      <c r="E2867" s="33" t="str">
        <f>IF(D2867&gt;0,($N$2-Excel_BuiltIn__FilterDatabase__1[[#This Row],[Szül Év.Hó.Nap]])/365.25,"0")</f>
        <v>0</v>
      </c>
      <c r="F2867" s="40"/>
      <c r="G2867" s="34" t="str">
        <f>CONCATENATE(H2867,Excel_BuiltIn__FilterDatabase__1[[#This Row],[Felnőtt]],Excel_BuiltIn__FilterDatabase__1[[#This Row],[Senior]],Excel_BuiltIn__FilterDatabase__1[[#This Row],[Super.s]],L2867)</f>
        <v xml:space="preserve">Super.s </v>
      </c>
      <c r="H2867" s="34" t="str">
        <f>IF(L2867="Nő","",IF(Excel_BuiltIn__FilterDatabase__1[[#This Row],[Kor]]&gt;=1=AND(Excel_BuiltIn__FilterDatabase__1[[#This Row],[Kor]]&lt;18),"Junior ",""))</f>
        <v/>
      </c>
      <c r="I2867" s="34" t="str">
        <f>IF(L2867="Nő","",IF(Excel_BuiltIn__FilterDatabase__1[[#This Row],[Kor]]&gt;=18=AND(Excel_BuiltIn__FilterDatabase__1[[#This Row],[Kor]]&lt;=49),"Felnőtt ",""))</f>
        <v/>
      </c>
      <c r="J2867" s="34" t="str">
        <f>IF(L2867="Nő","",IF(Excel_BuiltIn__FilterDatabase__1[[#This Row],[Kor]]&gt;49=AND(Excel_BuiltIn__FilterDatabase__1[[#This Row],[Kor]]&lt;=59),"Senior ",""))</f>
        <v/>
      </c>
      <c r="K2867" s="34" t="str">
        <f>IF(L2867="Nő","",IF(Excel_BuiltIn__FilterDatabase__1[[#This Row],[Kor]]&gt;=60,"Super.s ",""))</f>
        <v xml:space="preserve">Super.s </v>
      </c>
      <c r="L2867" s="34" t="str">
        <f>IF(Excel_BuiltIn__FilterDatabase__1[[#This Row],[Nem]]="Nő","Lady","")</f>
        <v/>
      </c>
    </row>
    <row r="2868" spans="1:12" s="1" customFormat="1" ht="13.8">
      <c r="A2868" s="28">
        <v>8471</v>
      </c>
      <c r="B2868" s="28" t="s">
        <v>2999</v>
      </c>
      <c r="C2868" s="44" t="s">
        <v>192</v>
      </c>
      <c r="D2868" s="45"/>
      <c r="E2868" s="33" t="str">
        <f>IF(D2868&gt;0,($N$2-Excel_BuiltIn__FilterDatabase__1[[#This Row],[Szül Év.Hó.Nap]])/365.25,"0")</f>
        <v>0</v>
      </c>
      <c r="F2868" s="40"/>
      <c r="G2868" s="34" t="str">
        <f>CONCATENATE(H2868,Excel_BuiltIn__FilterDatabase__1[[#This Row],[Felnőtt]],Excel_BuiltIn__FilterDatabase__1[[#This Row],[Senior]],Excel_BuiltIn__FilterDatabase__1[[#This Row],[Super.s]],L2868)</f>
        <v xml:space="preserve">Super.s </v>
      </c>
      <c r="H2868" s="34" t="str">
        <f>IF(L2868="Nő","",IF(Excel_BuiltIn__FilterDatabase__1[[#This Row],[Kor]]&gt;=1=AND(Excel_BuiltIn__FilterDatabase__1[[#This Row],[Kor]]&lt;18),"Junior ",""))</f>
        <v/>
      </c>
      <c r="I2868" s="34" t="str">
        <f>IF(L2868="Nő","",IF(Excel_BuiltIn__FilterDatabase__1[[#This Row],[Kor]]&gt;=18=AND(Excel_BuiltIn__FilterDatabase__1[[#This Row],[Kor]]&lt;=49),"Felnőtt ",""))</f>
        <v/>
      </c>
      <c r="J2868" s="34" t="str">
        <f>IF(L2868="Nő","",IF(Excel_BuiltIn__FilterDatabase__1[[#This Row],[Kor]]&gt;49=AND(Excel_BuiltIn__FilterDatabase__1[[#This Row],[Kor]]&lt;=59),"Senior ",""))</f>
        <v/>
      </c>
      <c r="K2868" s="34" t="str">
        <f>IF(L2868="Nő","",IF(Excel_BuiltIn__FilterDatabase__1[[#This Row],[Kor]]&gt;=60,"Super.s ",""))</f>
        <v xml:space="preserve">Super.s </v>
      </c>
      <c r="L2868" s="34" t="str">
        <f>IF(Excel_BuiltIn__FilterDatabase__1[[#This Row],[Nem]]="Nő","Lady","")</f>
        <v/>
      </c>
    </row>
    <row r="2869" spans="1:12" s="1" customFormat="1" ht="13.8">
      <c r="A2869" s="28">
        <v>8477</v>
      </c>
      <c r="B2869" s="28" t="s">
        <v>3000</v>
      </c>
      <c r="C2869" s="44" t="s">
        <v>945</v>
      </c>
      <c r="D2869" s="45"/>
      <c r="E2869" s="33" t="str">
        <f>IF(D2869&gt;0,($N$2-Excel_BuiltIn__FilterDatabase__1[[#This Row],[Szül Év.Hó.Nap]])/365.25,"0")</f>
        <v>0</v>
      </c>
      <c r="F2869" s="40"/>
      <c r="G2869" s="34" t="str">
        <f>CONCATENATE(H2869,Excel_BuiltIn__FilterDatabase__1[[#This Row],[Felnőtt]],Excel_BuiltIn__FilterDatabase__1[[#This Row],[Senior]],Excel_BuiltIn__FilterDatabase__1[[#This Row],[Super.s]],L2869)</f>
        <v xml:space="preserve">Super.s </v>
      </c>
      <c r="H2869" s="34" t="str">
        <f>IF(L2869="Nő","",IF(Excel_BuiltIn__FilterDatabase__1[[#This Row],[Kor]]&gt;=1=AND(Excel_BuiltIn__FilterDatabase__1[[#This Row],[Kor]]&lt;18),"Junior ",""))</f>
        <v/>
      </c>
      <c r="I2869" s="34" t="str">
        <f>IF(L2869="Nő","",IF(Excel_BuiltIn__FilterDatabase__1[[#This Row],[Kor]]&gt;=18=AND(Excel_BuiltIn__FilterDatabase__1[[#This Row],[Kor]]&lt;=49),"Felnőtt ",""))</f>
        <v/>
      </c>
      <c r="J2869" s="34" t="str">
        <f>IF(L2869="Nő","",IF(Excel_BuiltIn__FilterDatabase__1[[#This Row],[Kor]]&gt;49=AND(Excel_BuiltIn__FilterDatabase__1[[#This Row],[Kor]]&lt;=59),"Senior ",""))</f>
        <v/>
      </c>
      <c r="K2869" s="34" t="str">
        <f>IF(L2869="Nő","",IF(Excel_BuiltIn__FilterDatabase__1[[#This Row],[Kor]]&gt;=60,"Super.s ",""))</f>
        <v xml:space="preserve">Super.s </v>
      </c>
      <c r="L2869" s="34" t="str">
        <f>IF(Excel_BuiltIn__FilterDatabase__1[[#This Row],[Nem]]="Nő","Lady","")</f>
        <v/>
      </c>
    </row>
    <row r="2870" spans="1:12" s="1" customFormat="1" ht="13.8">
      <c r="A2870" s="28">
        <v>8478</v>
      </c>
      <c r="B2870" s="28" t="s">
        <v>3001</v>
      </c>
      <c r="C2870" s="44" t="s">
        <v>114</v>
      </c>
      <c r="D2870" s="45"/>
      <c r="E2870" s="33" t="str">
        <f>IF(D2870&gt;0,($N$2-Excel_BuiltIn__FilterDatabase__1[[#This Row],[Szül Év.Hó.Nap]])/365.25,"0")</f>
        <v>0</v>
      </c>
      <c r="F2870" s="40"/>
      <c r="G2870" s="34" t="str">
        <f>CONCATENATE(H2870,Excel_BuiltIn__FilterDatabase__1[[#This Row],[Felnőtt]],Excel_BuiltIn__FilterDatabase__1[[#This Row],[Senior]],Excel_BuiltIn__FilterDatabase__1[[#This Row],[Super.s]],L2870)</f>
        <v xml:space="preserve">Super.s </v>
      </c>
      <c r="H2870" s="34" t="str">
        <f>IF(L2870="Nő","",IF(Excel_BuiltIn__FilterDatabase__1[[#This Row],[Kor]]&gt;=1=AND(Excel_BuiltIn__FilterDatabase__1[[#This Row],[Kor]]&lt;18),"Junior ",""))</f>
        <v/>
      </c>
      <c r="I2870" s="34" t="str">
        <f>IF(L2870="Nő","",IF(Excel_BuiltIn__FilterDatabase__1[[#This Row],[Kor]]&gt;=18=AND(Excel_BuiltIn__FilterDatabase__1[[#This Row],[Kor]]&lt;=49),"Felnőtt ",""))</f>
        <v/>
      </c>
      <c r="J2870" s="34" t="str">
        <f>IF(L2870="Nő","",IF(Excel_BuiltIn__FilterDatabase__1[[#This Row],[Kor]]&gt;49=AND(Excel_BuiltIn__FilterDatabase__1[[#This Row],[Kor]]&lt;=59),"Senior ",""))</f>
        <v/>
      </c>
      <c r="K2870" s="34" t="str">
        <f>IF(L2870="Nő","",IF(Excel_BuiltIn__FilterDatabase__1[[#This Row],[Kor]]&gt;=60,"Super.s ",""))</f>
        <v xml:space="preserve">Super.s </v>
      </c>
      <c r="L2870" s="34" t="str">
        <f>IF(Excel_BuiltIn__FilterDatabase__1[[#This Row],[Nem]]="Nő","Lady","")</f>
        <v/>
      </c>
    </row>
    <row r="2871" spans="1:12" s="1" customFormat="1" ht="13.8">
      <c r="A2871" s="28">
        <v>8479</v>
      </c>
      <c r="B2871" s="28" t="s">
        <v>288</v>
      </c>
      <c r="C2871" s="44" t="s">
        <v>1515</v>
      </c>
      <c r="D2871" s="45"/>
      <c r="E2871" s="33" t="str">
        <f>IF(D2871&gt;0,($N$2-Excel_BuiltIn__FilterDatabase__1[[#This Row],[Szül Év.Hó.Nap]])/365.25,"0")</f>
        <v>0</v>
      </c>
      <c r="F2871" s="40"/>
      <c r="G2871" s="34" t="str">
        <f>CONCATENATE(H2871,Excel_BuiltIn__FilterDatabase__1[[#This Row],[Felnőtt]],Excel_BuiltIn__FilterDatabase__1[[#This Row],[Senior]],Excel_BuiltIn__FilterDatabase__1[[#This Row],[Super.s]],L2871)</f>
        <v xml:space="preserve">Super.s </v>
      </c>
      <c r="H2871" s="34" t="str">
        <f>IF(L2871="Nő","",IF(Excel_BuiltIn__FilterDatabase__1[[#This Row],[Kor]]&gt;=1=AND(Excel_BuiltIn__FilterDatabase__1[[#This Row],[Kor]]&lt;18),"Junior ",""))</f>
        <v/>
      </c>
      <c r="I2871" s="34" t="str">
        <f>IF(L2871="Nő","",IF(Excel_BuiltIn__FilterDatabase__1[[#This Row],[Kor]]&gt;=18=AND(Excel_BuiltIn__FilterDatabase__1[[#This Row],[Kor]]&lt;=49),"Felnőtt ",""))</f>
        <v/>
      </c>
      <c r="J2871" s="34" t="str">
        <f>IF(L2871="Nő","",IF(Excel_BuiltIn__FilterDatabase__1[[#This Row],[Kor]]&gt;49=AND(Excel_BuiltIn__FilterDatabase__1[[#This Row],[Kor]]&lt;=59),"Senior ",""))</f>
        <v/>
      </c>
      <c r="K2871" s="34" t="str">
        <f>IF(L2871="Nő","",IF(Excel_BuiltIn__FilterDatabase__1[[#This Row],[Kor]]&gt;=60,"Super.s ",""))</f>
        <v xml:space="preserve">Super.s </v>
      </c>
      <c r="L2871" s="34" t="str">
        <f>IF(Excel_BuiltIn__FilterDatabase__1[[#This Row],[Nem]]="Nő","Lady","")</f>
        <v/>
      </c>
    </row>
    <row r="2872" spans="1:12" s="1" customFormat="1" ht="13.8">
      <c r="A2872" s="28">
        <v>8480</v>
      </c>
      <c r="B2872" s="28" t="s">
        <v>1792</v>
      </c>
      <c r="C2872" s="44" t="s">
        <v>985</v>
      </c>
      <c r="D2872" s="45"/>
      <c r="E2872" s="33" t="str">
        <f>IF(D2872&gt;0,($N$2-Excel_BuiltIn__FilterDatabase__1[[#This Row],[Szül Év.Hó.Nap]])/365.25,"0")</f>
        <v>0</v>
      </c>
      <c r="F2872" s="40"/>
      <c r="G2872" s="34" t="str">
        <f>CONCATENATE(H2872,Excel_BuiltIn__FilterDatabase__1[[#This Row],[Felnőtt]],Excel_BuiltIn__FilterDatabase__1[[#This Row],[Senior]],Excel_BuiltIn__FilterDatabase__1[[#This Row],[Super.s]],L2872)</f>
        <v xml:space="preserve">Super.s </v>
      </c>
      <c r="H2872" s="34" t="str">
        <f>IF(L2872="Nő","",IF(Excel_BuiltIn__FilterDatabase__1[[#This Row],[Kor]]&gt;=1=AND(Excel_BuiltIn__FilterDatabase__1[[#This Row],[Kor]]&lt;18),"Junior ",""))</f>
        <v/>
      </c>
      <c r="I2872" s="34" t="str">
        <f>IF(L2872="Nő","",IF(Excel_BuiltIn__FilterDatabase__1[[#This Row],[Kor]]&gt;=18=AND(Excel_BuiltIn__FilterDatabase__1[[#This Row],[Kor]]&lt;=49),"Felnőtt ",""))</f>
        <v/>
      </c>
      <c r="J2872" s="34" t="str">
        <f>IF(L2872="Nő","",IF(Excel_BuiltIn__FilterDatabase__1[[#This Row],[Kor]]&gt;49=AND(Excel_BuiltIn__FilterDatabase__1[[#This Row],[Kor]]&lt;=59),"Senior ",""))</f>
        <v/>
      </c>
      <c r="K2872" s="34" t="str">
        <f>IF(L2872="Nő","",IF(Excel_BuiltIn__FilterDatabase__1[[#This Row],[Kor]]&gt;=60,"Super.s ",""))</f>
        <v xml:space="preserve">Super.s </v>
      </c>
      <c r="L2872" s="34" t="str">
        <f>IF(Excel_BuiltIn__FilterDatabase__1[[#This Row],[Nem]]="Nő","Lady","")</f>
        <v/>
      </c>
    </row>
    <row r="2873" spans="1:12" s="1" customFormat="1" ht="13.8">
      <c r="A2873" s="28">
        <v>8483</v>
      </c>
      <c r="B2873" s="28" t="s">
        <v>3002</v>
      </c>
      <c r="C2873" s="44" t="s">
        <v>2364</v>
      </c>
      <c r="D2873" s="45"/>
      <c r="E2873" s="33" t="str">
        <f>IF(D2873&gt;0,($N$2-Excel_BuiltIn__FilterDatabase__1[[#This Row],[Szül Év.Hó.Nap]])/365.25,"0")</f>
        <v>0</v>
      </c>
      <c r="F2873" s="40"/>
      <c r="G2873" s="34" t="str">
        <f>CONCATENATE(H2873,Excel_BuiltIn__FilterDatabase__1[[#This Row],[Felnőtt]],Excel_BuiltIn__FilterDatabase__1[[#This Row],[Senior]],Excel_BuiltIn__FilterDatabase__1[[#This Row],[Super.s]],L2873)</f>
        <v xml:space="preserve">Super.s </v>
      </c>
      <c r="H2873" s="34" t="str">
        <f>IF(L2873="Nő","",IF(Excel_BuiltIn__FilterDatabase__1[[#This Row],[Kor]]&gt;=1=AND(Excel_BuiltIn__FilterDatabase__1[[#This Row],[Kor]]&lt;18),"Junior ",""))</f>
        <v/>
      </c>
      <c r="I2873" s="34" t="str">
        <f>IF(L2873="Nő","",IF(Excel_BuiltIn__FilterDatabase__1[[#This Row],[Kor]]&gt;=18=AND(Excel_BuiltIn__FilterDatabase__1[[#This Row],[Kor]]&lt;=49),"Felnőtt ",""))</f>
        <v/>
      </c>
      <c r="J2873" s="34" t="str">
        <f>IF(L2873="Nő","",IF(Excel_BuiltIn__FilterDatabase__1[[#This Row],[Kor]]&gt;49=AND(Excel_BuiltIn__FilterDatabase__1[[#This Row],[Kor]]&lt;=59),"Senior ",""))</f>
        <v/>
      </c>
      <c r="K2873" s="34" t="str">
        <f>IF(L2873="Nő","",IF(Excel_BuiltIn__FilterDatabase__1[[#This Row],[Kor]]&gt;=60,"Super.s ",""))</f>
        <v xml:space="preserve">Super.s </v>
      </c>
      <c r="L2873" s="34" t="str">
        <f>IF(Excel_BuiltIn__FilterDatabase__1[[#This Row],[Nem]]="Nő","Lady","")</f>
        <v/>
      </c>
    </row>
    <row r="2874" spans="1:12" s="1" customFormat="1" ht="13.8">
      <c r="A2874" s="28">
        <v>8494</v>
      </c>
      <c r="B2874" s="28" t="s">
        <v>3003</v>
      </c>
      <c r="C2874" s="44" t="s">
        <v>1523</v>
      </c>
      <c r="D2874" s="45"/>
      <c r="E2874" s="33" t="str">
        <f>IF(D2874&gt;0,($N$2-Excel_BuiltIn__FilterDatabase__1[[#This Row],[Szül Év.Hó.Nap]])/365.25,"0")</f>
        <v>0</v>
      </c>
      <c r="F2874" s="40"/>
      <c r="G2874" s="34" t="str">
        <f>CONCATENATE(H2874,Excel_BuiltIn__FilterDatabase__1[[#This Row],[Felnőtt]],Excel_BuiltIn__FilterDatabase__1[[#This Row],[Senior]],Excel_BuiltIn__FilterDatabase__1[[#This Row],[Super.s]],L2874)</f>
        <v xml:space="preserve">Super.s </v>
      </c>
      <c r="H2874" s="34" t="str">
        <f>IF(L2874="Nő","",IF(Excel_BuiltIn__FilterDatabase__1[[#This Row],[Kor]]&gt;=1=AND(Excel_BuiltIn__FilterDatabase__1[[#This Row],[Kor]]&lt;18),"Junior ",""))</f>
        <v/>
      </c>
      <c r="I2874" s="34" t="str">
        <f>IF(L2874="Nő","",IF(Excel_BuiltIn__FilterDatabase__1[[#This Row],[Kor]]&gt;=18=AND(Excel_BuiltIn__FilterDatabase__1[[#This Row],[Kor]]&lt;=49),"Felnőtt ",""))</f>
        <v/>
      </c>
      <c r="J2874" s="34" t="str">
        <f>IF(L2874="Nő","",IF(Excel_BuiltIn__FilterDatabase__1[[#This Row],[Kor]]&gt;49=AND(Excel_BuiltIn__FilterDatabase__1[[#This Row],[Kor]]&lt;=59),"Senior ",""))</f>
        <v/>
      </c>
      <c r="K2874" s="34" t="str">
        <f>IF(L2874="Nő","",IF(Excel_BuiltIn__FilterDatabase__1[[#This Row],[Kor]]&gt;=60,"Super.s ",""))</f>
        <v xml:space="preserve">Super.s </v>
      </c>
      <c r="L2874" s="34" t="str">
        <f>IF(Excel_BuiltIn__FilterDatabase__1[[#This Row],[Nem]]="Nő","Lady","")</f>
        <v/>
      </c>
    </row>
    <row r="2875" spans="1:12" s="1" customFormat="1" ht="13.8">
      <c r="A2875" s="28">
        <v>8502</v>
      </c>
      <c r="B2875" s="28" t="s">
        <v>481</v>
      </c>
      <c r="C2875" s="44" t="s">
        <v>942</v>
      </c>
      <c r="D2875" s="45"/>
      <c r="E2875" s="33" t="str">
        <f>IF(D2875&gt;0,($N$2-Excel_BuiltIn__FilterDatabase__1[[#This Row],[Szül Év.Hó.Nap]])/365.25,"0")</f>
        <v>0</v>
      </c>
      <c r="F2875" s="40"/>
      <c r="G2875" s="34" t="str">
        <f>CONCATENATE(H2875,Excel_BuiltIn__FilterDatabase__1[[#This Row],[Felnőtt]],Excel_BuiltIn__FilterDatabase__1[[#This Row],[Senior]],Excel_BuiltIn__FilterDatabase__1[[#This Row],[Super.s]],L2875)</f>
        <v xml:space="preserve">Super.s </v>
      </c>
      <c r="H2875" s="34" t="str">
        <f>IF(L2875="Nő","",IF(Excel_BuiltIn__FilterDatabase__1[[#This Row],[Kor]]&gt;=1=AND(Excel_BuiltIn__FilterDatabase__1[[#This Row],[Kor]]&lt;18),"Junior ",""))</f>
        <v/>
      </c>
      <c r="I2875" s="34" t="str">
        <f>IF(L2875="Nő","",IF(Excel_BuiltIn__FilterDatabase__1[[#This Row],[Kor]]&gt;=18=AND(Excel_BuiltIn__FilterDatabase__1[[#This Row],[Kor]]&lt;=49),"Felnőtt ",""))</f>
        <v/>
      </c>
      <c r="J2875" s="34" t="str">
        <f>IF(L2875="Nő","",IF(Excel_BuiltIn__FilterDatabase__1[[#This Row],[Kor]]&gt;49=AND(Excel_BuiltIn__FilterDatabase__1[[#This Row],[Kor]]&lt;=59),"Senior ",""))</f>
        <v/>
      </c>
      <c r="K2875" s="34" t="str">
        <f>IF(L2875="Nő","",IF(Excel_BuiltIn__FilterDatabase__1[[#This Row],[Kor]]&gt;=60,"Super.s ",""))</f>
        <v xml:space="preserve">Super.s </v>
      </c>
      <c r="L2875" s="34" t="str">
        <f>IF(Excel_BuiltIn__FilterDatabase__1[[#This Row],[Nem]]="Nő","Lady","")</f>
        <v/>
      </c>
    </row>
    <row r="2876" spans="1:12" s="1" customFormat="1" ht="21">
      <c r="A2876" s="28">
        <v>8503</v>
      </c>
      <c r="B2876" s="28" t="s">
        <v>3004</v>
      </c>
      <c r="C2876" s="44" t="s">
        <v>968</v>
      </c>
      <c r="D2876" s="45"/>
      <c r="E2876" s="33" t="str">
        <f>IF(D2876&gt;0,($N$2-Excel_BuiltIn__FilterDatabase__1[[#This Row],[Szül Év.Hó.Nap]])/365.25,"0")</f>
        <v>0</v>
      </c>
      <c r="F2876" s="40"/>
      <c r="G2876" s="34" t="str">
        <f>CONCATENATE(H2876,Excel_BuiltIn__FilterDatabase__1[[#This Row],[Felnőtt]],Excel_BuiltIn__FilterDatabase__1[[#This Row],[Senior]],Excel_BuiltIn__FilterDatabase__1[[#This Row],[Super.s]],L2876)</f>
        <v xml:space="preserve">Super.s </v>
      </c>
      <c r="H2876" s="34" t="str">
        <f>IF(L2876="Nő","",IF(Excel_BuiltIn__FilterDatabase__1[[#This Row],[Kor]]&gt;=1=AND(Excel_BuiltIn__FilterDatabase__1[[#This Row],[Kor]]&lt;18),"Junior ",""))</f>
        <v/>
      </c>
      <c r="I2876" s="34" t="str">
        <f>IF(L2876="Nő","",IF(Excel_BuiltIn__FilterDatabase__1[[#This Row],[Kor]]&gt;=18=AND(Excel_BuiltIn__FilterDatabase__1[[#This Row],[Kor]]&lt;=49),"Felnőtt ",""))</f>
        <v/>
      </c>
      <c r="J2876" s="34" t="str">
        <f>IF(L2876="Nő","",IF(Excel_BuiltIn__FilterDatabase__1[[#This Row],[Kor]]&gt;49=AND(Excel_BuiltIn__FilterDatabase__1[[#This Row],[Kor]]&lt;=59),"Senior ",""))</f>
        <v/>
      </c>
      <c r="K2876" s="34" t="str">
        <f>IF(L2876="Nő","",IF(Excel_BuiltIn__FilterDatabase__1[[#This Row],[Kor]]&gt;=60,"Super.s ",""))</f>
        <v xml:space="preserve">Super.s </v>
      </c>
      <c r="L2876" s="34" t="str">
        <f>IF(Excel_BuiltIn__FilterDatabase__1[[#This Row],[Nem]]="Nő","Lady","")</f>
        <v/>
      </c>
    </row>
    <row r="2877" spans="1:12" s="1" customFormat="1" ht="13.8">
      <c r="A2877" s="28">
        <v>8507</v>
      </c>
      <c r="B2877" s="28" t="s">
        <v>3005</v>
      </c>
      <c r="C2877" s="44" t="s">
        <v>1525</v>
      </c>
      <c r="D2877" s="45"/>
      <c r="E2877" s="33" t="str">
        <f>IF(D2877&gt;0,($N$2-Excel_BuiltIn__FilterDatabase__1[[#This Row],[Szül Év.Hó.Nap]])/365.25,"0")</f>
        <v>0</v>
      </c>
      <c r="F2877" s="40"/>
      <c r="G2877" s="34" t="str">
        <f>CONCATENATE(H2877,Excel_BuiltIn__FilterDatabase__1[[#This Row],[Felnőtt]],Excel_BuiltIn__FilterDatabase__1[[#This Row],[Senior]],Excel_BuiltIn__FilterDatabase__1[[#This Row],[Super.s]],L2877)</f>
        <v xml:space="preserve">Super.s </v>
      </c>
      <c r="H2877" s="34" t="str">
        <f>IF(L2877="Nő","",IF(Excel_BuiltIn__FilterDatabase__1[[#This Row],[Kor]]&gt;=1=AND(Excel_BuiltIn__FilterDatabase__1[[#This Row],[Kor]]&lt;18),"Junior ",""))</f>
        <v/>
      </c>
      <c r="I2877" s="34" t="str">
        <f>IF(L2877="Nő","",IF(Excel_BuiltIn__FilterDatabase__1[[#This Row],[Kor]]&gt;=18=AND(Excel_BuiltIn__FilterDatabase__1[[#This Row],[Kor]]&lt;=49),"Felnőtt ",""))</f>
        <v/>
      </c>
      <c r="J2877" s="34" t="str">
        <f>IF(L2877="Nő","",IF(Excel_BuiltIn__FilterDatabase__1[[#This Row],[Kor]]&gt;49=AND(Excel_BuiltIn__FilterDatabase__1[[#This Row],[Kor]]&lt;=59),"Senior ",""))</f>
        <v/>
      </c>
      <c r="K2877" s="34" t="str">
        <f>IF(L2877="Nő","",IF(Excel_BuiltIn__FilterDatabase__1[[#This Row],[Kor]]&gt;=60,"Super.s ",""))</f>
        <v xml:space="preserve">Super.s </v>
      </c>
      <c r="L2877" s="34" t="str">
        <f>IF(Excel_BuiltIn__FilterDatabase__1[[#This Row],[Nem]]="Nő","Lady","")</f>
        <v/>
      </c>
    </row>
    <row r="2878" spans="1:12" s="1" customFormat="1" ht="13.8">
      <c r="A2878" s="28">
        <v>8509</v>
      </c>
      <c r="B2878" s="28" t="s">
        <v>3006</v>
      </c>
      <c r="C2878" s="44" t="s">
        <v>640</v>
      </c>
      <c r="D2878" s="45"/>
      <c r="E2878" s="33" t="str">
        <f>IF(D2878&gt;0,($N$2-Excel_BuiltIn__FilterDatabase__1[[#This Row],[Szül Év.Hó.Nap]])/365.25,"0")</f>
        <v>0</v>
      </c>
      <c r="F2878" s="40"/>
      <c r="G2878" s="34" t="str">
        <f>CONCATENATE(H2878,Excel_BuiltIn__FilterDatabase__1[[#This Row],[Felnőtt]],Excel_BuiltIn__FilterDatabase__1[[#This Row],[Senior]],Excel_BuiltIn__FilterDatabase__1[[#This Row],[Super.s]],L2878)</f>
        <v xml:space="preserve">Super.s </v>
      </c>
      <c r="H2878" s="34" t="str">
        <f>IF(L2878="Nő","",IF(Excel_BuiltIn__FilterDatabase__1[[#This Row],[Kor]]&gt;=1=AND(Excel_BuiltIn__FilterDatabase__1[[#This Row],[Kor]]&lt;18),"Junior ",""))</f>
        <v/>
      </c>
      <c r="I2878" s="34" t="str">
        <f>IF(L2878="Nő","",IF(Excel_BuiltIn__FilterDatabase__1[[#This Row],[Kor]]&gt;=18=AND(Excel_BuiltIn__FilterDatabase__1[[#This Row],[Kor]]&lt;=49),"Felnőtt ",""))</f>
        <v/>
      </c>
      <c r="J2878" s="34" t="str">
        <f>IF(L2878="Nő","",IF(Excel_BuiltIn__FilterDatabase__1[[#This Row],[Kor]]&gt;49=AND(Excel_BuiltIn__FilterDatabase__1[[#This Row],[Kor]]&lt;=59),"Senior ",""))</f>
        <v/>
      </c>
      <c r="K2878" s="34" t="str">
        <f>IF(L2878="Nő","",IF(Excel_BuiltIn__FilterDatabase__1[[#This Row],[Kor]]&gt;=60,"Super.s ",""))</f>
        <v xml:space="preserve">Super.s </v>
      </c>
      <c r="L2878" s="34" t="str">
        <f>IF(Excel_BuiltIn__FilterDatabase__1[[#This Row],[Nem]]="Nő","Lady","")</f>
        <v/>
      </c>
    </row>
    <row r="2879" spans="1:12" s="1" customFormat="1" ht="13.8">
      <c r="A2879" s="28">
        <v>8510</v>
      </c>
      <c r="B2879" s="28" t="s">
        <v>3007</v>
      </c>
      <c r="C2879" s="44" t="s">
        <v>640</v>
      </c>
      <c r="D2879" s="45"/>
      <c r="E2879" s="33" t="str">
        <f>IF(D2879&gt;0,($N$2-Excel_BuiltIn__FilterDatabase__1[[#This Row],[Szül Év.Hó.Nap]])/365.25,"0")</f>
        <v>0</v>
      </c>
      <c r="F2879" s="40"/>
      <c r="G2879" s="34" t="str">
        <f>CONCATENATE(H2879,Excel_BuiltIn__FilterDatabase__1[[#This Row],[Felnőtt]],Excel_BuiltIn__FilterDatabase__1[[#This Row],[Senior]],Excel_BuiltIn__FilterDatabase__1[[#This Row],[Super.s]],L2879)</f>
        <v xml:space="preserve">Super.s </v>
      </c>
      <c r="H2879" s="34" t="str">
        <f>IF(L2879="Nő","",IF(Excel_BuiltIn__FilterDatabase__1[[#This Row],[Kor]]&gt;=1=AND(Excel_BuiltIn__FilterDatabase__1[[#This Row],[Kor]]&lt;18),"Junior ",""))</f>
        <v/>
      </c>
      <c r="I2879" s="34" t="str">
        <f>IF(L2879="Nő","",IF(Excel_BuiltIn__FilterDatabase__1[[#This Row],[Kor]]&gt;=18=AND(Excel_BuiltIn__FilterDatabase__1[[#This Row],[Kor]]&lt;=49),"Felnőtt ",""))</f>
        <v/>
      </c>
      <c r="J2879" s="34" t="str">
        <f>IF(L2879="Nő","",IF(Excel_BuiltIn__FilterDatabase__1[[#This Row],[Kor]]&gt;49=AND(Excel_BuiltIn__FilterDatabase__1[[#This Row],[Kor]]&lt;=59),"Senior ",""))</f>
        <v/>
      </c>
      <c r="K2879" s="34" t="str">
        <f>IF(L2879="Nő","",IF(Excel_BuiltIn__FilterDatabase__1[[#This Row],[Kor]]&gt;=60,"Super.s ",""))</f>
        <v xml:space="preserve">Super.s </v>
      </c>
      <c r="L2879" s="34" t="str">
        <f>IF(Excel_BuiltIn__FilterDatabase__1[[#This Row],[Nem]]="Nő","Lady","")</f>
        <v/>
      </c>
    </row>
    <row r="2880" spans="1:12" s="1" customFormat="1" ht="13.8">
      <c r="A2880" s="28">
        <v>8511</v>
      </c>
      <c r="B2880" s="28" t="s">
        <v>435</v>
      </c>
      <c r="C2880" s="44" t="s">
        <v>87</v>
      </c>
      <c r="D2880" s="45"/>
      <c r="E2880" s="33" t="str">
        <f>IF(D2880&gt;0,($N$2-Excel_BuiltIn__FilterDatabase__1[[#This Row],[Szül Év.Hó.Nap]])/365.25,"0")</f>
        <v>0</v>
      </c>
      <c r="F2880" s="40"/>
      <c r="G2880" s="34" t="str">
        <f>CONCATENATE(H2880,Excel_BuiltIn__FilterDatabase__1[[#This Row],[Felnőtt]],Excel_BuiltIn__FilterDatabase__1[[#This Row],[Senior]],Excel_BuiltIn__FilterDatabase__1[[#This Row],[Super.s]],L2880)</f>
        <v xml:space="preserve">Super.s </v>
      </c>
      <c r="H2880" s="34" t="str">
        <f>IF(L2880="Nő","",IF(Excel_BuiltIn__FilterDatabase__1[[#This Row],[Kor]]&gt;=1=AND(Excel_BuiltIn__FilterDatabase__1[[#This Row],[Kor]]&lt;18),"Junior ",""))</f>
        <v/>
      </c>
      <c r="I2880" s="34" t="str">
        <f>IF(L2880="Nő","",IF(Excel_BuiltIn__FilterDatabase__1[[#This Row],[Kor]]&gt;=18=AND(Excel_BuiltIn__FilterDatabase__1[[#This Row],[Kor]]&lt;=49),"Felnőtt ",""))</f>
        <v/>
      </c>
      <c r="J2880" s="34" t="str">
        <f>IF(L2880="Nő","",IF(Excel_BuiltIn__FilterDatabase__1[[#This Row],[Kor]]&gt;49=AND(Excel_BuiltIn__FilterDatabase__1[[#This Row],[Kor]]&lt;=59),"Senior ",""))</f>
        <v/>
      </c>
      <c r="K2880" s="34" t="str">
        <f>IF(L2880="Nő","",IF(Excel_BuiltIn__FilterDatabase__1[[#This Row],[Kor]]&gt;=60,"Super.s ",""))</f>
        <v xml:space="preserve">Super.s </v>
      </c>
      <c r="L2880" s="34" t="str">
        <f>IF(Excel_BuiltIn__FilterDatabase__1[[#This Row],[Nem]]="Nő","Lady","")</f>
        <v/>
      </c>
    </row>
    <row r="2881" spans="1:12" s="1" customFormat="1" ht="13.8">
      <c r="A2881" s="28">
        <v>8512</v>
      </c>
      <c r="B2881" s="28" t="s">
        <v>3008</v>
      </c>
      <c r="C2881" s="44" t="s">
        <v>87</v>
      </c>
      <c r="D2881" s="45"/>
      <c r="E2881" s="33" t="str">
        <f>IF(D2881&gt;0,($N$2-Excel_BuiltIn__FilterDatabase__1[[#This Row],[Szül Év.Hó.Nap]])/365.25,"0")</f>
        <v>0</v>
      </c>
      <c r="F2881" s="40"/>
      <c r="G2881" s="34" t="str">
        <f>CONCATENATE(H2881,Excel_BuiltIn__FilterDatabase__1[[#This Row],[Felnőtt]],Excel_BuiltIn__FilterDatabase__1[[#This Row],[Senior]],Excel_BuiltIn__FilterDatabase__1[[#This Row],[Super.s]],L2881)</f>
        <v xml:space="preserve">Super.s </v>
      </c>
      <c r="H2881" s="34" t="str">
        <f>IF(L2881="Nő","",IF(Excel_BuiltIn__FilterDatabase__1[[#This Row],[Kor]]&gt;=1=AND(Excel_BuiltIn__FilterDatabase__1[[#This Row],[Kor]]&lt;18),"Junior ",""))</f>
        <v/>
      </c>
      <c r="I2881" s="34" t="str">
        <f>IF(L2881="Nő","",IF(Excel_BuiltIn__FilterDatabase__1[[#This Row],[Kor]]&gt;=18=AND(Excel_BuiltIn__FilterDatabase__1[[#This Row],[Kor]]&lt;=49),"Felnőtt ",""))</f>
        <v/>
      </c>
      <c r="J2881" s="34" t="str">
        <f>IF(L2881="Nő","",IF(Excel_BuiltIn__FilterDatabase__1[[#This Row],[Kor]]&gt;49=AND(Excel_BuiltIn__FilterDatabase__1[[#This Row],[Kor]]&lt;=59),"Senior ",""))</f>
        <v/>
      </c>
      <c r="K2881" s="34" t="str">
        <f>IF(L2881="Nő","",IF(Excel_BuiltIn__FilterDatabase__1[[#This Row],[Kor]]&gt;=60,"Super.s ",""))</f>
        <v xml:space="preserve">Super.s </v>
      </c>
      <c r="L2881" s="34" t="str">
        <f>IF(Excel_BuiltIn__FilterDatabase__1[[#This Row],[Nem]]="Nő","Lady","")</f>
        <v/>
      </c>
    </row>
    <row r="2882" spans="1:12" s="1" customFormat="1" ht="13.8">
      <c r="A2882" s="28">
        <v>8513</v>
      </c>
      <c r="B2882" s="28" t="s">
        <v>3009</v>
      </c>
      <c r="C2882" s="44" t="s">
        <v>959</v>
      </c>
      <c r="D2882" s="45"/>
      <c r="E2882" s="33" t="str">
        <f>IF(D2882&gt;0,($N$2-Excel_BuiltIn__FilterDatabase__1[[#This Row],[Szül Év.Hó.Nap]])/365.25,"0")</f>
        <v>0</v>
      </c>
      <c r="F2882" s="40"/>
      <c r="G2882" s="34" t="str">
        <f>CONCATENATE(H2882,Excel_BuiltIn__FilterDatabase__1[[#This Row],[Felnőtt]],Excel_BuiltIn__FilterDatabase__1[[#This Row],[Senior]],Excel_BuiltIn__FilterDatabase__1[[#This Row],[Super.s]],L2882)</f>
        <v xml:space="preserve">Super.s </v>
      </c>
      <c r="H2882" s="34" t="str">
        <f>IF(L2882="Nő","",IF(Excel_BuiltIn__FilterDatabase__1[[#This Row],[Kor]]&gt;=1=AND(Excel_BuiltIn__FilterDatabase__1[[#This Row],[Kor]]&lt;18),"Junior ",""))</f>
        <v/>
      </c>
      <c r="I2882" s="34" t="str">
        <f>IF(L2882="Nő","",IF(Excel_BuiltIn__FilterDatabase__1[[#This Row],[Kor]]&gt;=18=AND(Excel_BuiltIn__FilterDatabase__1[[#This Row],[Kor]]&lt;=49),"Felnőtt ",""))</f>
        <v/>
      </c>
      <c r="J2882" s="34" t="str">
        <f>IF(L2882="Nő","",IF(Excel_BuiltIn__FilterDatabase__1[[#This Row],[Kor]]&gt;49=AND(Excel_BuiltIn__FilterDatabase__1[[#This Row],[Kor]]&lt;=59),"Senior ",""))</f>
        <v/>
      </c>
      <c r="K2882" s="34" t="str">
        <f>IF(L2882="Nő","",IF(Excel_BuiltIn__FilterDatabase__1[[#This Row],[Kor]]&gt;=60,"Super.s ",""))</f>
        <v xml:space="preserve">Super.s </v>
      </c>
      <c r="L2882" s="34" t="str">
        <f>IF(Excel_BuiltIn__FilterDatabase__1[[#This Row],[Nem]]="Nő","Lady","")</f>
        <v/>
      </c>
    </row>
    <row r="2883" spans="1:12" s="1" customFormat="1" ht="27.6">
      <c r="A2883" s="28">
        <v>8514</v>
      </c>
      <c r="B2883" s="28" t="s">
        <v>3010</v>
      </c>
      <c r="C2883" s="44" t="s">
        <v>942</v>
      </c>
      <c r="D2883" s="45"/>
      <c r="E2883" s="33" t="str">
        <f>IF(D2883&gt;0,($N$2-Excel_BuiltIn__FilterDatabase__1[[#This Row],[Szül Év.Hó.Nap]])/365.25,"0")</f>
        <v>0</v>
      </c>
      <c r="F2883" s="40"/>
      <c r="G2883" s="34" t="str">
        <f>CONCATENATE(H2883,Excel_BuiltIn__FilterDatabase__1[[#This Row],[Felnőtt]],Excel_BuiltIn__FilterDatabase__1[[#This Row],[Senior]],Excel_BuiltIn__FilterDatabase__1[[#This Row],[Super.s]],L2883)</f>
        <v xml:space="preserve">Super.s </v>
      </c>
      <c r="H2883" s="34" t="str">
        <f>IF(L2883="Nő","",IF(Excel_BuiltIn__FilterDatabase__1[[#This Row],[Kor]]&gt;=1=AND(Excel_BuiltIn__FilterDatabase__1[[#This Row],[Kor]]&lt;18),"Junior ",""))</f>
        <v/>
      </c>
      <c r="I2883" s="34" t="str">
        <f>IF(L2883="Nő","",IF(Excel_BuiltIn__FilterDatabase__1[[#This Row],[Kor]]&gt;=18=AND(Excel_BuiltIn__FilterDatabase__1[[#This Row],[Kor]]&lt;=49),"Felnőtt ",""))</f>
        <v/>
      </c>
      <c r="J2883" s="34" t="str">
        <f>IF(L2883="Nő","",IF(Excel_BuiltIn__FilterDatabase__1[[#This Row],[Kor]]&gt;49=AND(Excel_BuiltIn__FilterDatabase__1[[#This Row],[Kor]]&lt;=59),"Senior ",""))</f>
        <v/>
      </c>
      <c r="K2883" s="34" t="str">
        <f>IF(L2883="Nő","",IF(Excel_BuiltIn__FilterDatabase__1[[#This Row],[Kor]]&gt;=60,"Super.s ",""))</f>
        <v xml:space="preserve">Super.s </v>
      </c>
      <c r="L2883" s="34" t="str">
        <f>IF(Excel_BuiltIn__FilterDatabase__1[[#This Row],[Nem]]="Nő","Lady","")</f>
        <v/>
      </c>
    </row>
    <row r="2884" spans="1:12" s="1" customFormat="1" ht="13.8">
      <c r="A2884" s="28">
        <v>8517</v>
      </c>
      <c r="B2884" s="28" t="s">
        <v>3011</v>
      </c>
      <c r="C2884" s="44" t="s">
        <v>1146</v>
      </c>
      <c r="D2884" s="45"/>
      <c r="E2884" s="33" t="str">
        <f>IF(D2884&gt;0,($N$2-Excel_BuiltIn__FilterDatabase__1[[#This Row],[Szül Év.Hó.Nap]])/365.25,"0")</f>
        <v>0</v>
      </c>
      <c r="F2884" s="40"/>
      <c r="G2884" s="34" t="str">
        <f>CONCATENATE(H2884,Excel_BuiltIn__FilterDatabase__1[[#This Row],[Felnőtt]],Excel_BuiltIn__FilterDatabase__1[[#This Row],[Senior]],Excel_BuiltIn__FilterDatabase__1[[#This Row],[Super.s]],L2884)</f>
        <v xml:space="preserve">Super.s </v>
      </c>
      <c r="H2884" s="34" t="str">
        <f>IF(L2884="Nő","",IF(Excel_BuiltIn__FilterDatabase__1[[#This Row],[Kor]]&gt;=1=AND(Excel_BuiltIn__FilterDatabase__1[[#This Row],[Kor]]&lt;18),"Junior ",""))</f>
        <v/>
      </c>
      <c r="I2884" s="34" t="str">
        <f>IF(L2884="Nő","",IF(Excel_BuiltIn__FilterDatabase__1[[#This Row],[Kor]]&gt;=18=AND(Excel_BuiltIn__FilterDatabase__1[[#This Row],[Kor]]&lt;=49),"Felnőtt ",""))</f>
        <v/>
      </c>
      <c r="J2884" s="34" t="str">
        <f>IF(L2884="Nő","",IF(Excel_BuiltIn__FilterDatabase__1[[#This Row],[Kor]]&gt;49=AND(Excel_BuiltIn__FilterDatabase__1[[#This Row],[Kor]]&lt;=59),"Senior ",""))</f>
        <v/>
      </c>
      <c r="K2884" s="34" t="str">
        <f>IF(L2884="Nő","",IF(Excel_BuiltIn__FilterDatabase__1[[#This Row],[Kor]]&gt;=60,"Super.s ",""))</f>
        <v xml:space="preserve">Super.s </v>
      </c>
      <c r="L2884" s="34" t="str">
        <f>IF(Excel_BuiltIn__FilterDatabase__1[[#This Row],[Nem]]="Nő","Lady","")</f>
        <v/>
      </c>
    </row>
    <row r="2885" spans="1:12" s="1" customFormat="1" ht="13.8">
      <c r="A2885" s="28">
        <v>8518</v>
      </c>
      <c r="B2885" s="28" t="s">
        <v>3012</v>
      </c>
      <c r="C2885" s="44" t="s">
        <v>1515</v>
      </c>
      <c r="D2885" s="45"/>
      <c r="E2885" s="33" t="str">
        <f>IF(D2885&gt;0,($N$2-Excel_BuiltIn__FilterDatabase__1[[#This Row],[Szül Év.Hó.Nap]])/365.25,"0")</f>
        <v>0</v>
      </c>
      <c r="F2885" s="40"/>
      <c r="G2885" s="34" t="str">
        <f>CONCATENATE(H2885,Excel_BuiltIn__FilterDatabase__1[[#This Row],[Felnőtt]],Excel_BuiltIn__FilterDatabase__1[[#This Row],[Senior]],Excel_BuiltIn__FilterDatabase__1[[#This Row],[Super.s]],L2885)</f>
        <v xml:space="preserve">Super.s </v>
      </c>
      <c r="H2885" s="34" t="str">
        <f>IF(L2885="Nő","",IF(Excel_BuiltIn__FilterDatabase__1[[#This Row],[Kor]]&gt;=1=AND(Excel_BuiltIn__FilterDatabase__1[[#This Row],[Kor]]&lt;18),"Junior ",""))</f>
        <v/>
      </c>
      <c r="I2885" s="34" t="str">
        <f>IF(L2885="Nő","",IF(Excel_BuiltIn__FilterDatabase__1[[#This Row],[Kor]]&gt;=18=AND(Excel_BuiltIn__FilterDatabase__1[[#This Row],[Kor]]&lt;=49),"Felnőtt ",""))</f>
        <v/>
      </c>
      <c r="J2885" s="34" t="str">
        <f>IF(L2885="Nő","",IF(Excel_BuiltIn__FilterDatabase__1[[#This Row],[Kor]]&gt;49=AND(Excel_BuiltIn__FilterDatabase__1[[#This Row],[Kor]]&lt;=59),"Senior ",""))</f>
        <v/>
      </c>
      <c r="K2885" s="34" t="str">
        <f>IF(L2885="Nő","",IF(Excel_BuiltIn__FilterDatabase__1[[#This Row],[Kor]]&gt;=60,"Super.s ",""))</f>
        <v xml:space="preserve">Super.s </v>
      </c>
      <c r="L2885" s="34" t="str">
        <f>IF(Excel_BuiltIn__FilterDatabase__1[[#This Row],[Nem]]="Nő","Lady","")</f>
        <v/>
      </c>
    </row>
    <row r="2886" spans="1:12" s="1" customFormat="1" ht="13.8">
      <c r="A2886" s="28">
        <v>8519</v>
      </c>
      <c r="B2886" s="28" t="s">
        <v>3013</v>
      </c>
      <c r="C2886" s="44" t="s">
        <v>29</v>
      </c>
      <c r="D2886" s="45"/>
      <c r="E2886" s="33" t="str">
        <f>IF(D2886&gt;0,($N$2-Excel_BuiltIn__FilterDatabase__1[[#This Row],[Szül Év.Hó.Nap]])/365.25,"0")</f>
        <v>0</v>
      </c>
      <c r="F2886" s="40"/>
      <c r="G2886" s="34" t="str">
        <f>CONCATENATE(H2886,Excel_BuiltIn__FilterDatabase__1[[#This Row],[Felnőtt]],Excel_BuiltIn__FilterDatabase__1[[#This Row],[Senior]],Excel_BuiltIn__FilterDatabase__1[[#This Row],[Super.s]],L2886)</f>
        <v xml:space="preserve">Super.s </v>
      </c>
      <c r="H2886" s="34" t="str">
        <f>IF(L2886="Nő","",IF(Excel_BuiltIn__FilterDatabase__1[[#This Row],[Kor]]&gt;=1=AND(Excel_BuiltIn__FilterDatabase__1[[#This Row],[Kor]]&lt;18),"Junior ",""))</f>
        <v/>
      </c>
      <c r="I2886" s="34" t="str">
        <f>IF(L2886="Nő","",IF(Excel_BuiltIn__FilterDatabase__1[[#This Row],[Kor]]&gt;=18=AND(Excel_BuiltIn__FilterDatabase__1[[#This Row],[Kor]]&lt;=49),"Felnőtt ",""))</f>
        <v/>
      </c>
      <c r="J2886" s="34" t="str">
        <f>IF(L2886="Nő","",IF(Excel_BuiltIn__FilterDatabase__1[[#This Row],[Kor]]&gt;49=AND(Excel_BuiltIn__FilterDatabase__1[[#This Row],[Kor]]&lt;=59),"Senior ",""))</f>
        <v/>
      </c>
      <c r="K2886" s="34" t="str">
        <f>IF(L2886="Nő","",IF(Excel_BuiltIn__FilterDatabase__1[[#This Row],[Kor]]&gt;=60,"Super.s ",""))</f>
        <v xml:space="preserve">Super.s </v>
      </c>
      <c r="L2886" s="34" t="str">
        <f>IF(Excel_BuiltIn__FilterDatabase__1[[#This Row],[Nem]]="Nő","Lady","")</f>
        <v/>
      </c>
    </row>
    <row r="2887" spans="1:12" s="1" customFormat="1" ht="27.6">
      <c r="A2887" s="28">
        <v>8520</v>
      </c>
      <c r="B2887" s="28" t="s">
        <v>3014</v>
      </c>
      <c r="C2887" s="44" t="s">
        <v>318</v>
      </c>
      <c r="D2887" s="45"/>
      <c r="E2887" s="33" t="str">
        <f>IF(D2887&gt;0,($N$2-Excel_BuiltIn__FilterDatabase__1[[#This Row],[Szül Év.Hó.Nap]])/365.25,"0")</f>
        <v>0</v>
      </c>
      <c r="F2887" s="40"/>
      <c r="G2887" s="34" t="str">
        <f>CONCATENATE(H2887,Excel_BuiltIn__FilterDatabase__1[[#This Row],[Felnőtt]],Excel_BuiltIn__FilterDatabase__1[[#This Row],[Senior]],Excel_BuiltIn__FilterDatabase__1[[#This Row],[Super.s]],L2887)</f>
        <v xml:space="preserve">Super.s </v>
      </c>
      <c r="H2887" s="34" t="str">
        <f>IF(L2887="Nő","",IF(Excel_BuiltIn__FilterDatabase__1[[#This Row],[Kor]]&gt;=1=AND(Excel_BuiltIn__FilterDatabase__1[[#This Row],[Kor]]&lt;18),"Junior ",""))</f>
        <v/>
      </c>
      <c r="I2887" s="34" t="str">
        <f>IF(L2887="Nő","",IF(Excel_BuiltIn__FilterDatabase__1[[#This Row],[Kor]]&gt;=18=AND(Excel_BuiltIn__FilterDatabase__1[[#This Row],[Kor]]&lt;=49),"Felnőtt ",""))</f>
        <v/>
      </c>
      <c r="J2887" s="34" t="str">
        <f>IF(L2887="Nő","",IF(Excel_BuiltIn__FilterDatabase__1[[#This Row],[Kor]]&gt;49=AND(Excel_BuiltIn__FilterDatabase__1[[#This Row],[Kor]]&lt;=59),"Senior ",""))</f>
        <v/>
      </c>
      <c r="K2887" s="34" t="str">
        <f>IF(L2887="Nő","",IF(Excel_BuiltIn__FilterDatabase__1[[#This Row],[Kor]]&gt;=60,"Super.s ",""))</f>
        <v xml:space="preserve">Super.s </v>
      </c>
      <c r="L2887" s="34" t="str">
        <f>IF(Excel_BuiltIn__FilterDatabase__1[[#This Row],[Nem]]="Nő","Lady","")</f>
        <v/>
      </c>
    </row>
    <row r="2888" spans="1:12" s="1" customFormat="1" ht="27.6">
      <c r="A2888" s="28">
        <v>8522</v>
      </c>
      <c r="B2888" s="28" t="s">
        <v>3015</v>
      </c>
      <c r="C2888" s="44" t="s">
        <v>998</v>
      </c>
      <c r="D2888" s="45"/>
      <c r="E2888" s="33" t="str">
        <f>IF(D2888&gt;0,($N$2-Excel_BuiltIn__FilterDatabase__1[[#This Row],[Szül Év.Hó.Nap]])/365.25,"0")</f>
        <v>0</v>
      </c>
      <c r="F2888" s="40"/>
      <c r="G2888" s="34" t="str">
        <f>CONCATENATE(H2888,Excel_BuiltIn__FilterDatabase__1[[#This Row],[Felnőtt]],Excel_BuiltIn__FilterDatabase__1[[#This Row],[Senior]],Excel_BuiltIn__FilterDatabase__1[[#This Row],[Super.s]],L2888)</f>
        <v xml:space="preserve">Super.s </v>
      </c>
      <c r="H2888" s="34" t="str">
        <f>IF(L2888="Nő","",IF(Excel_BuiltIn__FilterDatabase__1[[#This Row],[Kor]]&gt;=1=AND(Excel_BuiltIn__FilterDatabase__1[[#This Row],[Kor]]&lt;18),"Junior ",""))</f>
        <v/>
      </c>
      <c r="I2888" s="34" t="str">
        <f>IF(L2888="Nő","",IF(Excel_BuiltIn__FilterDatabase__1[[#This Row],[Kor]]&gt;=18=AND(Excel_BuiltIn__FilterDatabase__1[[#This Row],[Kor]]&lt;=49),"Felnőtt ",""))</f>
        <v/>
      </c>
      <c r="J2888" s="34" t="str">
        <f>IF(L2888="Nő","",IF(Excel_BuiltIn__FilterDatabase__1[[#This Row],[Kor]]&gt;49=AND(Excel_BuiltIn__FilterDatabase__1[[#This Row],[Kor]]&lt;=59),"Senior ",""))</f>
        <v/>
      </c>
      <c r="K2888" s="34" t="str">
        <f>IF(L2888="Nő","",IF(Excel_BuiltIn__FilterDatabase__1[[#This Row],[Kor]]&gt;=60,"Super.s ",""))</f>
        <v xml:space="preserve">Super.s </v>
      </c>
      <c r="L2888" s="34" t="str">
        <f>IF(Excel_BuiltIn__FilterDatabase__1[[#This Row],[Nem]]="Nő","Lady","")</f>
        <v/>
      </c>
    </row>
    <row r="2889" spans="1:12" s="1" customFormat="1" ht="13.8">
      <c r="A2889" s="28">
        <v>8524</v>
      </c>
      <c r="B2889" s="28" t="s">
        <v>3016</v>
      </c>
      <c r="C2889" s="44" t="s">
        <v>939</v>
      </c>
      <c r="D2889" s="45"/>
      <c r="E2889" s="33" t="str">
        <f>IF(D2889&gt;0,($N$2-Excel_BuiltIn__FilterDatabase__1[[#This Row],[Szül Év.Hó.Nap]])/365.25,"0")</f>
        <v>0</v>
      </c>
      <c r="F2889" s="40"/>
      <c r="G2889" s="34" t="str">
        <f>CONCATENATE(H2889,Excel_BuiltIn__FilterDatabase__1[[#This Row],[Felnőtt]],Excel_BuiltIn__FilterDatabase__1[[#This Row],[Senior]],Excel_BuiltIn__FilterDatabase__1[[#This Row],[Super.s]],L2889)</f>
        <v xml:space="preserve">Super.s </v>
      </c>
      <c r="H2889" s="34" t="str">
        <f>IF(L2889="Nő","",IF(Excel_BuiltIn__FilterDatabase__1[[#This Row],[Kor]]&gt;=1=AND(Excel_BuiltIn__FilterDatabase__1[[#This Row],[Kor]]&lt;18),"Junior ",""))</f>
        <v/>
      </c>
      <c r="I2889" s="34" t="str">
        <f>IF(L2889="Nő","",IF(Excel_BuiltIn__FilterDatabase__1[[#This Row],[Kor]]&gt;=18=AND(Excel_BuiltIn__FilterDatabase__1[[#This Row],[Kor]]&lt;=49),"Felnőtt ",""))</f>
        <v/>
      </c>
      <c r="J2889" s="34" t="str">
        <f>IF(L2889="Nő","",IF(Excel_BuiltIn__FilterDatabase__1[[#This Row],[Kor]]&gt;49=AND(Excel_BuiltIn__FilterDatabase__1[[#This Row],[Kor]]&lt;=59),"Senior ",""))</f>
        <v/>
      </c>
      <c r="K2889" s="34" t="str">
        <f>IF(L2889="Nő","",IF(Excel_BuiltIn__FilterDatabase__1[[#This Row],[Kor]]&gt;=60,"Super.s ",""))</f>
        <v xml:space="preserve">Super.s </v>
      </c>
      <c r="L2889" s="34" t="str">
        <f>IF(Excel_BuiltIn__FilterDatabase__1[[#This Row],[Nem]]="Nő","Lady","")</f>
        <v/>
      </c>
    </row>
    <row r="2890" spans="1:12" s="1" customFormat="1" ht="13.8">
      <c r="A2890" s="28">
        <v>8531</v>
      </c>
      <c r="B2890" s="28" t="s">
        <v>3017</v>
      </c>
      <c r="C2890" s="44" t="s">
        <v>3018</v>
      </c>
      <c r="D2890" s="45"/>
      <c r="E2890" s="33" t="str">
        <f>IF(D2890&gt;0,($N$2-Excel_BuiltIn__FilterDatabase__1[[#This Row],[Szül Év.Hó.Nap]])/365.25,"0")</f>
        <v>0</v>
      </c>
      <c r="F2890" s="40"/>
      <c r="G2890" s="34" t="str">
        <f>CONCATENATE(H2890,Excel_BuiltIn__FilterDatabase__1[[#This Row],[Felnőtt]],Excel_BuiltIn__FilterDatabase__1[[#This Row],[Senior]],Excel_BuiltIn__FilterDatabase__1[[#This Row],[Super.s]],L2890)</f>
        <v xml:space="preserve">Super.s </v>
      </c>
      <c r="H2890" s="34" t="str">
        <f>IF(L2890="Nő","",IF(Excel_BuiltIn__FilterDatabase__1[[#This Row],[Kor]]&gt;=1=AND(Excel_BuiltIn__FilterDatabase__1[[#This Row],[Kor]]&lt;18),"Junior ",""))</f>
        <v/>
      </c>
      <c r="I2890" s="34" t="str">
        <f>IF(L2890="Nő","",IF(Excel_BuiltIn__FilterDatabase__1[[#This Row],[Kor]]&gt;=18=AND(Excel_BuiltIn__FilterDatabase__1[[#This Row],[Kor]]&lt;=49),"Felnőtt ",""))</f>
        <v/>
      </c>
      <c r="J2890" s="34" t="str">
        <f>IF(L2890="Nő","",IF(Excel_BuiltIn__FilterDatabase__1[[#This Row],[Kor]]&gt;49=AND(Excel_BuiltIn__FilterDatabase__1[[#This Row],[Kor]]&lt;=59),"Senior ",""))</f>
        <v/>
      </c>
      <c r="K2890" s="34" t="str">
        <f>IF(L2890="Nő","",IF(Excel_BuiltIn__FilterDatabase__1[[#This Row],[Kor]]&gt;=60,"Super.s ",""))</f>
        <v xml:space="preserve">Super.s </v>
      </c>
      <c r="L2890" s="34" t="str">
        <f>IF(Excel_BuiltIn__FilterDatabase__1[[#This Row],[Nem]]="Nő","Lady","")</f>
        <v/>
      </c>
    </row>
    <row r="2891" spans="1:12" s="1" customFormat="1" ht="27.6">
      <c r="A2891" s="28">
        <v>8533</v>
      </c>
      <c r="B2891" s="28" t="s">
        <v>3019</v>
      </c>
      <c r="C2891" s="44" t="s">
        <v>1020</v>
      </c>
      <c r="D2891" s="45"/>
      <c r="E2891" s="33" t="str">
        <f>IF(D2891&gt;0,($N$2-Excel_BuiltIn__FilterDatabase__1[[#This Row],[Szül Év.Hó.Nap]])/365.25,"0")</f>
        <v>0</v>
      </c>
      <c r="F2891" s="40"/>
      <c r="G2891" s="34" t="str">
        <f>CONCATENATE(H2891,Excel_BuiltIn__FilterDatabase__1[[#This Row],[Felnőtt]],Excel_BuiltIn__FilterDatabase__1[[#This Row],[Senior]],Excel_BuiltIn__FilterDatabase__1[[#This Row],[Super.s]],L2891)</f>
        <v xml:space="preserve">Super.s </v>
      </c>
      <c r="H2891" s="34" t="str">
        <f>IF(L2891="Nő","",IF(Excel_BuiltIn__FilterDatabase__1[[#This Row],[Kor]]&gt;=1=AND(Excel_BuiltIn__FilterDatabase__1[[#This Row],[Kor]]&lt;18),"Junior ",""))</f>
        <v/>
      </c>
      <c r="I2891" s="34" t="str">
        <f>IF(L2891="Nő","",IF(Excel_BuiltIn__FilterDatabase__1[[#This Row],[Kor]]&gt;=18=AND(Excel_BuiltIn__FilterDatabase__1[[#This Row],[Kor]]&lt;=49),"Felnőtt ",""))</f>
        <v/>
      </c>
      <c r="J2891" s="34" t="str">
        <f>IF(L2891="Nő","",IF(Excel_BuiltIn__FilterDatabase__1[[#This Row],[Kor]]&gt;49=AND(Excel_BuiltIn__FilterDatabase__1[[#This Row],[Kor]]&lt;=59),"Senior ",""))</f>
        <v/>
      </c>
      <c r="K2891" s="34" t="str">
        <f>IF(L2891="Nő","",IF(Excel_BuiltIn__FilterDatabase__1[[#This Row],[Kor]]&gt;=60,"Super.s ",""))</f>
        <v xml:space="preserve">Super.s </v>
      </c>
      <c r="L2891" s="34" t="str">
        <f>IF(Excel_BuiltIn__FilterDatabase__1[[#This Row],[Nem]]="Nő","Lady","")</f>
        <v/>
      </c>
    </row>
    <row r="2892" spans="1:12" s="1" customFormat="1" ht="13.8">
      <c r="A2892" s="28">
        <v>8536</v>
      </c>
      <c r="B2892" s="28" t="s">
        <v>3020</v>
      </c>
      <c r="C2892" s="44" t="s">
        <v>969</v>
      </c>
      <c r="D2892" s="45"/>
      <c r="E2892" s="33" t="str">
        <f>IF(D2892&gt;0,($N$2-Excel_BuiltIn__FilterDatabase__1[[#This Row],[Szül Év.Hó.Nap]])/365.25,"0")</f>
        <v>0</v>
      </c>
      <c r="F2892" s="40"/>
      <c r="G2892" s="34" t="str">
        <f>CONCATENATE(H2892,Excel_BuiltIn__FilterDatabase__1[[#This Row],[Felnőtt]],Excel_BuiltIn__FilterDatabase__1[[#This Row],[Senior]],Excel_BuiltIn__FilterDatabase__1[[#This Row],[Super.s]],L2892)</f>
        <v xml:space="preserve">Super.s </v>
      </c>
      <c r="H2892" s="34" t="str">
        <f>IF(L2892="Nő","",IF(Excel_BuiltIn__FilterDatabase__1[[#This Row],[Kor]]&gt;=1=AND(Excel_BuiltIn__FilterDatabase__1[[#This Row],[Kor]]&lt;18),"Junior ",""))</f>
        <v/>
      </c>
      <c r="I2892" s="34" t="str">
        <f>IF(L2892="Nő","",IF(Excel_BuiltIn__FilterDatabase__1[[#This Row],[Kor]]&gt;=18=AND(Excel_BuiltIn__FilterDatabase__1[[#This Row],[Kor]]&lt;=49),"Felnőtt ",""))</f>
        <v/>
      </c>
      <c r="J2892" s="34" t="str">
        <f>IF(L2892="Nő","",IF(Excel_BuiltIn__FilterDatabase__1[[#This Row],[Kor]]&gt;49=AND(Excel_BuiltIn__FilterDatabase__1[[#This Row],[Kor]]&lt;=59),"Senior ",""))</f>
        <v/>
      </c>
      <c r="K2892" s="34" t="str">
        <f>IF(L2892="Nő","",IF(Excel_BuiltIn__FilterDatabase__1[[#This Row],[Kor]]&gt;=60,"Super.s ",""))</f>
        <v xml:space="preserve">Super.s </v>
      </c>
      <c r="L2892" s="34" t="str">
        <f>IF(Excel_BuiltIn__FilterDatabase__1[[#This Row],[Nem]]="Nő","Lady","")</f>
        <v/>
      </c>
    </row>
    <row r="2893" spans="1:12" s="1" customFormat="1" ht="13.8">
      <c r="A2893" s="28">
        <v>8537</v>
      </c>
      <c r="B2893" s="28" t="s">
        <v>3021</v>
      </c>
      <c r="C2893" s="44" t="s">
        <v>589</v>
      </c>
      <c r="D2893" s="45"/>
      <c r="E2893" s="33" t="str">
        <f>IF(D2893&gt;0,($N$2-Excel_BuiltIn__FilterDatabase__1[[#This Row],[Szül Év.Hó.Nap]])/365.25,"0")</f>
        <v>0</v>
      </c>
      <c r="F2893" s="40"/>
      <c r="G2893" s="34" t="str">
        <f>CONCATENATE(H2893,Excel_BuiltIn__FilterDatabase__1[[#This Row],[Felnőtt]],Excel_BuiltIn__FilterDatabase__1[[#This Row],[Senior]],Excel_BuiltIn__FilterDatabase__1[[#This Row],[Super.s]],L2893)</f>
        <v xml:space="preserve">Super.s </v>
      </c>
      <c r="H2893" s="34" t="str">
        <f>IF(L2893="Nő","",IF(Excel_BuiltIn__FilterDatabase__1[[#This Row],[Kor]]&gt;=1=AND(Excel_BuiltIn__FilterDatabase__1[[#This Row],[Kor]]&lt;18),"Junior ",""))</f>
        <v/>
      </c>
      <c r="I2893" s="34" t="str">
        <f>IF(L2893="Nő","",IF(Excel_BuiltIn__FilterDatabase__1[[#This Row],[Kor]]&gt;=18=AND(Excel_BuiltIn__FilterDatabase__1[[#This Row],[Kor]]&lt;=49),"Felnőtt ",""))</f>
        <v/>
      </c>
      <c r="J2893" s="34" t="str">
        <f>IF(L2893="Nő","",IF(Excel_BuiltIn__FilterDatabase__1[[#This Row],[Kor]]&gt;49=AND(Excel_BuiltIn__FilterDatabase__1[[#This Row],[Kor]]&lt;=59),"Senior ",""))</f>
        <v/>
      </c>
      <c r="K2893" s="34" t="str">
        <f>IF(L2893="Nő","",IF(Excel_BuiltIn__FilterDatabase__1[[#This Row],[Kor]]&gt;=60,"Super.s ",""))</f>
        <v xml:space="preserve">Super.s </v>
      </c>
      <c r="L2893" s="34" t="str">
        <f>IF(Excel_BuiltIn__FilterDatabase__1[[#This Row],[Nem]]="Nő","Lady","")</f>
        <v/>
      </c>
    </row>
    <row r="2894" spans="1:12" s="1" customFormat="1" ht="13.8">
      <c r="A2894" s="28">
        <v>8541</v>
      </c>
      <c r="B2894" s="28" t="s">
        <v>3022</v>
      </c>
      <c r="C2894" s="44" t="s">
        <v>589</v>
      </c>
      <c r="D2894" s="45"/>
      <c r="E2894" s="33" t="str">
        <f>IF(D2894&gt;0,($N$2-Excel_BuiltIn__FilterDatabase__1[[#This Row],[Szül Év.Hó.Nap]])/365.25,"0")</f>
        <v>0</v>
      </c>
      <c r="F2894" s="40"/>
      <c r="G2894" s="34" t="str">
        <f>CONCATENATE(H2894,Excel_BuiltIn__FilterDatabase__1[[#This Row],[Felnőtt]],Excel_BuiltIn__FilterDatabase__1[[#This Row],[Senior]],Excel_BuiltIn__FilterDatabase__1[[#This Row],[Super.s]],L2894)</f>
        <v xml:space="preserve">Super.s </v>
      </c>
      <c r="H2894" s="34" t="str">
        <f>IF(L2894="Nő","",IF(Excel_BuiltIn__FilterDatabase__1[[#This Row],[Kor]]&gt;=1=AND(Excel_BuiltIn__FilterDatabase__1[[#This Row],[Kor]]&lt;18),"Junior ",""))</f>
        <v/>
      </c>
      <c r="I2894" s="34" t="str">
        <f>IF(L2894="Nő","",IF(Excel_BuiltIn__FilterDatabase__1[[#This Row],[Kor]]&gt;=18=AND(Excel_BuiltIn__FilterDatabase__1[[#This Row],[Kor]]&lt;=49),"Felnőtt ",""))</f>
        <v/>
      </c>
      <c r="J2894" s="34" t="str">
        <f>IF(L2894="Nő","",IF(Excel_BuiltIn__FilterDatabase__1[[#This Row],[Kor]]&gt;49=AND(Excel_BuiltIn__FilterDatabase__1[[#This Row],[Kor]]&lt;=59),"Senior ",""))</f>
        <v/>
      </c>
      <c r="K2894" s="34" t="str">
        <f>IF(L2894="Nő","",IF(Excel_BuiltIn__FilterDatabase__1[[#This Row],[Kor]]&gt;=60,"Super.s ",""))</f>
        <v xml:space="preserve">Super.s </v>
      </c>
      <c r="L2894" s="34" t="str">
        <f>IF(Excel_BuiltIn__FilterDatabase__1[[#This Row],[Nem]]="Nő","Lady","")</f>
        <v/>
      </c>
    </row>
    <row r="2895" spans="1:12" s="1" customFormat="1" ht="13.8">
      <c r="A2895" s="28">
        <v>8543</v>
      </c>
      <c r="B2895" s="28" t="s">
        <v>3023</v>
      </c>
      <c r="C2895" s="44" t="s">
        <v>959</v>
      </c>
      <c r="D2895" s="45"/>
      <c r="E2895" s="33" t="str">
        <f>IF(D2895&gt;0,($N$2-Excel_BuiltIn__FilterDatabase__1[[#This Row],[Szül Év.Hó.Nap]])/365.25,"0")</f>
        <v>0</v>
      </c>
      <c r="F2895" s="40"/>
      <c r="G2895" s="34" t="str">
        <f>CONCATENATE(H2895,Excel_BuiltIn__FilterDatabase__1[[#This Row],[Felnőtt]],Excel_BuiltIn__FilterDatabase__1[[#This Row],[Senior]],Excel_BuiltIn__FilterDatabase__1[[#This Row],[Super.s]],L2895)</f>
        <v xml:space="preserve">Super.s </v>
      </c>
      <c r="H2895" s="34" t="str">
        <f>IF(L2895="Nő","",IF(Excel_BuiltIn__FilterDatabase__1[[#This Row],[Kor]]&gt;=1=AND(Excel_BuiltIn__FilterDatabase__1[[#This Row],[Kor]]&lt;18),"Junior ",""))</f>
        <v/>
      </c>
      <c r="I2895" s="34" t="str">
        <f>IF(L2895="Nő","",IF(Excel_BuiltIn__FilterDatabase__1[[#This Row],[Kor]]&gt;=18=AND(Excel_BuiltIn__FilterDatabase__1[[#This Row],[Kor]]&lt;=49),"Felnőtt ",""))</f>
        <v/>
      </c>
      <c r="J2895" s="34" t="str">
        <f>IF(L2895="Nő","",IF(Excel_BuiltIn__FilterDatabase__1[[#This Row],[Kor]]&gt;49=AND(Excel_BuiltIn__FilterDatabase__1[[#This Row],[Kor]]&lt;=59),"Senior ",""))</f>
        <v/>
      </c>
      <c r="K2895" s="34" t="str">
        <f>IF(L2895="Nő","",IF(Excel_BuiltIn__FilterDatabase__1[[#This Row],[Kor]]&gt;=60,"Super.s ",""))</f>
        <v xml:space="preserve">Super.s </v>
      </c>
      <c r="L2895" s="34" t="str">
        <f>IF(Excel_BuiltIn__FilterDatabase__1[[#This Row],[Nem]]="Nő","Lady","")</f>
        <v/>
      </c>
    </row>
    <row r="2896" spans="1:12" s="1" customFormat="1" ht="13.8">
      <c r="A2896" s="28">
        <v>8546</v>
      </c>
      <c r="B2896" s="28" t="s">
        <v>3024</v>
      </c>
      <c r="C2896" s="44" t="s">
        <v>964</v>
      </c>
      <c r="D2896" s="45"/>
      <c r="E2896" s="33" t="str">
        <f>IF(D2896&gt;0,($N$2-Excel_BuiltIn__FilterDatabase__1[[#This Row],[Szül Év.Hó.Nap]])/365.25,"0")</f>
        <v>0</v>
      </c>
      <c r="F2896" s="40"/>
      <c r="G2896" s="34" t="str">
        <f>CONCATENATE(H2896,Excel_BuiltIn__FilterDatabase__1[[#This Row],[Felnőtt]],Excel_BuiltIn__FilterDatabase__1[[#This Row],[Senior]],Excel_BuiltIn__FilterDatabase__1[[#This Row],[Super.s]],L2896)</f>
        <v xml:space="preserve">Super.s </v>
      </c>
      <c r="H2896" s="34" t="str">
        <f>IF(L2896="Nő","",IF(Excel_BuiltIn__FilterDatabase__1[[#This Row],[Kor]]&gt;=1=AND(Excel_BuiltIn__FilterDatabase__1[[#This Row],[Kor]]&lt;18),"Junior ",""))</f>
        <v/>
      </c>
      <c r="I2896" s="34" t="str">
        <f>IF(L2896="Nő","",IF(Excel_BuiltIn__FilterDatabase__1[[#This Row],[Kor]]&gt;=18=AND(Excel_BuiltIn__FilterDatabase__1[[#This Row],[Kor]]&lt;=49),"Felnőtt ",""))</f>
        <v/>
      </c>
      <c r="J2896" s="34" t="str">
        <f>IF(L2896="Nő","",IF(Excel_BuiltIn__FilterDatabase__1[[#This Row],[Kor]]&gt;49=AND(Excel_BuiltIn__FilterDatabase__1[[#This Row],[Kor]]&lt;=59),"Senior ",""))</f>
        <v/>
      </c>
      <c r="K2896" s="34" t="str">
        <f>IF(L2896="Nő","",IF(Excel_BuiltIn__FilterDatabase__1[[#This Row],[Kor]]&gt;=60,"Super.s ",""))</f>
        <v xml:space="preserve">Super.s </v>
      </c>
      <c r="L2896" s="34" t="str">
        <f>IF(Excel_BuiltIn__FilterDatabase__1[[#This Row],[Nem]]="Nő","Lady","")</f>
        <v/>
      </c>
    </row>
    <row r="2897" spans="1:12" s="1" customFormat="1" ht="13.8">
      <c r="A2897" s="28">
        <v>8552</v>
      </c>
      <c r="B2897" s="28" t="s">
        <v>3025</v>
      </c>
      <c r="C2897" s="44" t="s">
        <v>87</v>
      </c>
      <c r="D2897" s="45"/>
      <c r="E2897" s="33" t="str">
        <f>IF(D2897&gt;0,($N$2-Excel_BuiltIn__FilterDatabase__1[[#This Row],[Szül Év.Hó.Nap]])/365.25,"0")</f>
        <v>0</v>
      </c>
      <c r="F2897" s="40"/>
      <c r="G2897" s="34" t="str">
        <f>CONCATENATE(H2897,Excel_BuiltIn__FilterDatabase__1[[#This Row],[Felnőtt]],Excel_BuiltIn__FilterDatabase__1[[#This Row],[Senior]],Excel_BuiltIn__FilterDatabase__1[[#This Row],[Super.s]],L2897)</f>
        <v xml:space="preserve">Super.s </v>
      </c>
      <c r="H2897" s="34" t="str">
        <f>IF(L2897="Nő","",IF(Excel_BuiltIn__FilterDatabase__1[[#This Row],[Kor]]&gt;=1=AND(Excel_BuiltIn__FilterDatabase__1[[#This Row],[Kor]]&lt;18),"Junior ",""))</f>
        <v/>
      </c>
      <c r="I2897" s="34" t="str">
        <f>IF(L2897="Nő","",IF(Excel_BuiltIn__FilterDatabase__1[[#This Row],[Kor]]&gt;=18=AND(Excel_BuiltIn__FilterDatabase__1[[#This Row],[Kor]]&lt;=49),"Felnőtt ",""))</f>
        <v/>
      </c>
      <c r="J2897" s="34" t="str">
        <f>IF(L2897="Nő","",IF(Excel_BuiltIn__FilterDatabase__1[[#This Row],[Kor]]&gt;49=AND(Excel_BuiltIn__FilterDatabase__1[[#This Row],[Kor]]&lt;=59),"Senior ",""))</f>
        <v/>
      </c>
      <c r="K2897" s="34" t="str">
        <f>IF(L2897="Nő","",IF(Excel_BuiltIn__FilterDatabase__1[[#This Row],[Kor]]&gt;=60,"Super.s ",""))</f>
        <v xml:space="preserve">Super.s </v>
      </c>
      <c r="L2897" s="34" t="str">
        <f>IF(Excel_BuiltIn__FilterDatabase__1[[#This Row],[Nem]]="Nő","Lady","")</f>
        <v/>
      </c>
    </row>
    <row r="2898" spans="1:12" s="1" customFormat="1" ht="27.6">
      <c r="A2898" s="28">
        <v>8557</v>
      </c>
      <c r="B2898" s="28" t="s">
        <v>3026</v>
      </c>
      <c r="C2898" s="44" t="s">
        <v>589</v>
      </c>
      <c r="D2898" s="45"/>
      <c r="E2898" s="33" t="str">
        <f>IF(D2898&gt;0,($N$2-Excel_BuiltIn__FilterDatabase__1[[#This Row],[Szül Év.Hó.Nap]])/365.25,"0")</f>
        <v>0</v>
      </c>
      <c r="F2898" s="40"/>
      <c r="G2898" s="34" t="str">
        <f>CONCATENATE(H2898,Excel_BuiltIn__FilterDatabase__1[[#This Row],[Felnőtt]],Excel_BuiltIn__FilterDatabase__1[[#This Row],[Senior]],Excel_BuiltIn__FilterDatabase__1[[#This Row],[Super.s]],L2898)</f>
        <v xml:space="preserve">Super.s </v>
      </c>
      <c r="H2898" s="34" t="str">
        <f>IF(L2898="Nő","",IF(Excel_BuiltIn__FilterDatabase__1[[#This Row],[Kor]]&gt;=1=AND(Excel_BuiltIn__FilterDatabase__1[[#This Row],[Kor]]&lt;18),"Junior ",""))</f>
        <v/>
      </c>
      <c r="I2898" s="34" t="str">
        <f>IF(L2898="Nő","",IF(Excel_BuiltIn__FilterDatabase__1[[#This Row],[Kor]]&gt;=18=AND(Excel_BuiltIn__FilterDatabase__1[[#This Row],[Kor]]&lt;=49),"Felnőtt ",""))</f>
        <v/>
      </c>
      <c r="J2898" s="34" t="str">
        <f>IF(L2898="Nő","",IF(Excel_BuiltIn__FilterDatabase__1[[#This Row],[Kor]]&gt;49=AND(Excel_BuiltIn__FilterDatabase__1[[#This Row],[Kor]]&lt;=59),"Senior ",""))</f>
        <v/>
      </c>
      <c r="K2898" s="34" t="str">
        <f>IF(L2898="Nő","",IF(Excel_BuiltIn__FilterDatabase__1[[#This Row],[Kor]]&gt;=60,"Super.s ",""))</f>
        <v xml:space="preserve">Super.s </v>
      </c>
      <c r="L2898" s="34" t="str">
        <f>IF(Excel_BuiltIn__FilterDatabase__1[[#This Row],[Nem]]="Nő","Lady","")</f>
        <v/>
      </c>
    </row>
    <row r="2899" spans="1:12" s="1" customFormat="1" ht="13.8">
      <c r="A2899" s="28">
        <v>8561</v>
      </c>
      <c r="B2899" s="28" t="s">
        <v>3027</v>
      </c>
      <c r="C2899" s="44" t="s">
        <v>962</v>
      </c>
      <c r="D2899" s="45"/>
      <c r="E2899" s="33" t="str">
        <f>IF(D2899&gt;0,($N$2-Excel_BuiltIn__FilterDatabase__1[[#This Row],[Szül Év.Hó.Nap]])/365.25,"0")</f>
        <v>0</v>
      </c>
      <c r="F2899" s="40"/>
      <c r="G2899" s="34" t="str">
        <f>CONCATENATE(H2899,Excel_BuiltIn__FilterDatabase__1[[#This Row],[Felnőtt]],Excel_BuiltIn__FilterDatabase__1[[#This Row],[Senior]],Excel_BuiltIn__FilterDatabase__1[[#This Row],[Super.s]],L2899)</f>
        <v xml:space="preserve">Super.s </v>
      </c>
      <c r="H2899" s="34" t="str">
        <f>IF(L2899="Nő","",IF(Excel_BuiltIn__FilterDatabase__1[[#This Row],[Kor]]&gt;=1=AND(Excel_BuiltIn__FilterDatabase__1[[#This Row],[Kor]]&lt;18),"Junior ",""))</f>
        <v/>
      </c>
      <c r="I2899" s="34" t="str">
        <f>IF(L2899="Nő","",IF(Excel_BuiltIn__FilterDatabase__1[[#This Row],[Kor]]&gt;=18=AND(Excel_BuiltIn__FilterDatabase__1[[#This Row],[Kor]]&lt;=49),"Felnőtt ",""))</f>
        <v/>
      </c>
      <c r="J2899" s="34" t="str">
        <f>IF(L2899="Nő","",IF(Excel_BuiltIn__FilterDatabase__1[[#This Row],[Kor]]&gt;49=AND(Excel_BuiltIn__FilterDatabase__1[[#This Row],[Kor]]&lt;=59),"Senior ",""))</f>
        <v/>
      </c>
      <c r="K2899" s="34" t="str">
        <f>IF(L2899="Nő","",IF(Excel_BuiltIn__FilterDatabase__1[[#This Row],[Kor]]&gt;=60,"Super.s ",""))</f>
        <v xml:space="preserve">Super.s </v>
      </c>
      <c r="L2899" s="34" t="str">
        <f>IF(Excel_BuiltIn__FilterDatabase__1[[#This Row],[Nem]]="Nő","Lady","")</f>
        <v/>
      </c>
    </row>
    <row r="2900" spans="1:12" s="1" customFormat="1" ht="27.6">
      <c r="A2900" s="28">
        <v>8566</v>
      </c>
      <c r="B2900" s="28" t="s">
        <v>3028</v>
      </c>
      <c r="C2900" s="44" t="s">
        <v>985</v>
      </c>
      <c r="D2900" s="45"/>
      <c r="E2900" s="33" t="str">
        <f>IF(D2900&gt;0,($N$2-Excel_BuiltIn__FilterDatabase__1[[#This Row],[Szül Év.Hó.Nap]])/365.25,"0")</f>
        <v>0</v>
      </c>
      <c r="F2900" s="40"/>
      <c r="G2900" s="34" t="str">
        <f>CONCATENATE(H2900,Excel_BuiltIn__FilterDatabase__1[[#This Row],[Felnőtt]],Excel_BuiltIn__FilterDatabase__1[[#This Row],[Senior]],Excel_BuiltIn__FilterDatabase__1[[#This Row],[Super.s]],L2900)</f>
        <v xml:space="preserve">Super.s </v>
      </c>
      <c r="H2900" s="34" t="str">
        <f>IF(L2900="Nő","",IF(Excel_BuiltIn__FilterDatabase__1[[#This Row],[Kor]]&gt;=1=AND(Excel_BuiltIn__FilterDatabase__1[[#This Row],[Kor]]&lt;18),"Junior ",""))</f>
        <v/>
      </c>
      <c r="I2900" s="34" t="str">
        <f>IF(L2900="Nő","",IF(Excel_BuiltIn__FilterDatabase__1[[#This Row],[Kor]]&gt;=18=AND(Excel_BuiltIn__FilterDatabase__1[[#This Row],[Kor]]&lt;=49),"Felnőtt ",""))</f>
        <v/>
      </c>
      <c r="J2900" s="34" t="str">
        <f>IF(L2900="Nő","",IF(Excel_BuiltIn__FilterDatabase__1[[#This Row],[Kor]]&gt;49=AND(Excel_BuiltIn__FilterDatabase__1[[#This Row],[Kor]]&lt;=59),"Senior ",""))</f>
        <v/>
      </c>
      <c r="K2900" s="34" t="str">
        <f>IF(L2900="Nő","",IF(Excel_BuiltIn__FilterDatabase__1[[#This Row],[Kor]]&gt;=60,"Super.s ",""))</f>
        <v xml:space="preserve">Super.s </v>
      </c>
      <c r="L2900" s="34" t="str">
        <f>IF(Excel_BuiltIn__FilterDatabase__1[[#This Row],[Nem]]="Nő","Lady","")</f>
        <v/>
      </c>
    </row>
    <row r="2901" spans="1:12" s="1" customFormat="1" ht="13.8">
      <c r="A2901" s="28">
        <v>8568</v>
      </c>
      <c r="B2901" s="28" t="s">
        <v>3029</v>
      </c>
      <c r="C2901" s="44" t="s">
        <v>640</v>
      </c>
      <c r="D2901" s="45"/>
      <c r="E2901" s="33" t="str">
        <f>IF(D2901&gt;0,($N$2-Excel_BuiltIn__FilterDatabase__1[[#This Row],[Szül Év.Hó.Nap]])/365.25,"0")</f>
        <v>0</v>
      </c>
      <c r="F2901" s="40"/>
      <c r="G2901" s="34" t="str">
        <f>CONCATENATE(H2901,Excel_BuiltIn__FilterDatabase__1[[#This Row],[Felnőtt]],Excel_BuiltIn__FilterDatabase__1[[#This Row],[Senior]],Excel_BuiltIn__FilterDatabase__1[[#This Row],[Super.s]],L2901)</f>
        <v xml:space="preserve">Super.s </v>
      </c>
      <c r="H2901" s="34" t="str">
        <f>IF(L2901="Nő","",IF(Excel_BuiltIn__FilterDatabase__1[[#This Row],[Kor]]&gt;=1=AND(Excel_BuiltIn__FilterDatabase__1[[#This Row],[Kor]]&lt;18),"Junior ",""))</f>
        <v/>
      </c>
      <c r="I2901" s="34" t="str">
        <f>IF(L2901="Nő","",IF(Excel_BuiltIn__FilterDatabase__1[[#This Row],[Kor]]&gt;=18=AND(Excel_BuiltIn__FilterDatabase__1[[#This Row],[Kor]]&lt;=49),"Felnőtt ",""))</f>
        <v/>
      </c>
      <c r="J2901" s="34" t="str">
        <f>IF(L2901="Nő","",IF(Excel_BuiltIn__FilterDatabase__1[[#This Row],[Kor]]&gt;49=AND(Excel_BuiltIn__FilterDatabase__1[[#This Row],[Kor]]&lt;=59),"Senior ",""))</f>
        <v/>
      </c>
      <c r="K2901" s="34" t="str">
        <f>IF(L2901="Nő","",IF(Excel_BuiltIn__FilterDatabase__1[[#This Row],[Kor]]&gt;=60,"Super.s ",""))</f>
        <v xml:space="preserve">Super.s </v>
      </c>
      <c r="L2901" s="34" t="str">
        <f>IF(Excel_BuiltIn__FilterDatabase__1[[#This Row],[Nem]]="Nő","Lady","")</f>
        <v/>
      </c>
    </row>
    <row r="2902" spans="1:12" s="1" customFormat="1" ht="13.8">
      <c r="A2902" s="28">
        <v>8569</v>
      </c>
      <c r="B2902" s="28" t="s">
        <v>3030</v>
      </c>
      <c r="C2902" s="44" t="s">
        <v>3031</v>
      </c>
      <c r="D2902" s="45"/>
      <c r="E2902" s="33" t="str">
        <f>IF(D2902&gt;0,($N$2-Excel_BuiltIn__FilterDatabase__1[[#This Row],[Szül Év.Hó.Nap]])/365.25,"0")</f>
        <v>0</v>
      </c>
      <c r="F2902" s="40"/>
      <c r="G2902" s="34" t="str">
        <f>CONCATENATE(H2902,Excel_BuiltIn__FilterDatabase__1[[#This Row],[Felnőtt]],Excel_BuiltIn__FilterDatabase__1[[#This Row],[Senior]],Excel_BuiltIn__FilterDatabase__1[[#This Row],[Super.s]],L2902)</f>
        <v xml:space="preserve">Super.s </v>
      </c>
      <c r="H2902" s="34" t="str">
        <f>IF(L2902="Nő","",IF(Excel_BuiltIn__FilterDatabase__1[[#This Row],[Kor]]&gt;=1=AND(Excel_BuiltIn__FilterDatabase__1[[#This Row],[Kor]]&lt;18),"Junior ",""))</f>
        <v/>
      </c>
      <c r="I2902" s="34" t="str">
        <f>IF(L2902="Nő","",IF(Excel_BuiltIn__FilterDatabase__1[[#This Row],[Kor]]&gt;=18=AND(Excel_BuiltIn__FilterDatabase__1[[#This Row],[Kor]]&lt;=49),"Felnőtt ",""))</f>
        <v/>
      </c>
      <c r="J2902" s="34" t="str">
        <f>IF(L2902="Nő","",IF(Excel_BuiltIn__FilterDatabase__1[[#This Row],[Kor]]&gt;49=AND(Excel_BuiltIn__FilterDatabase__1[[#This Row],[Kor]]&lt;=59),"Senior ",""))</f>
        <v/>
      </c>
      <c r="K2902" s="34" t="str">
        <f>IF(L2902="Nő","",IF(Excel_BuiltIn__FilterDatabase__1[[#This Row],[Kor]]&gt;=60,"Super.s ",""))</f>
        <v xml:space="preserve">Super.s </v>
      </c>
      <c r="L2902" s="34" t="str">
        <f>IF(Excel_BuiltIn__FilterDatabase__1[[#This Row],[Nem]]="Nő","Lady","")</f>
        <v/>
      </c>
    </row>
    <row r="2903" spans="1:12" s="1" customFormat="1" ht="13.8">
      <c r="A2903" s="28">
        <v>8570</v>
      </c>
      <c r="B2903" s="28" t="s">
        <v>3032</v>
      </c>
      <c r="C2903" s="44" t="s">
        <v>1147</v>
      </c>
      <c r="D2903" s="45"/>
      <c r="E2903" s="33" t="str">
        <f>IF(D2903&gt;0,($N$2-Excel_BuiltIn__FilterDatabase__1[[#This Row],[Szül Év.Hó.Nap]])/365.25,"0")</f>
        <v>0</v>
      </c>
      <c r="F2903" s="40"/>
      <c r="G2903" s="34" t="str">
        <f>CONCATENATE(H2903,Excel_BuiltIn__FilterDatabase__1[[#This Row],[Felnőtt]],Excel_BuiltIn__FilterDatabase__1[[#This Row],[Senior]],Excel_BuiltIn__FilterDatabase__1[[#This Row],[Super.s]],L2903)</f>
        <v xml:space="preserve">Super.s </v>
      </c>
      <c r="H2903" s="34" t="str">
        <f>IF(L2903="Nő","",IF(Excel_BuiltIn__FilterDatabase__1[[#This Row],[Kor]]&gt;=1=AND(Excel_BuiltIn__FilterDatabase__1[[#This Row],[Kor]]&lt;18),"Junior ",""))</f>
        <v/>
      </c>
      <c r="I2903" s="34" t="str">
        <f>IF(L2903="Nő","",IF(Excel_BuiltIn__FilterDatabase__1[[#This Row],[Kor]]&gt;=18=AND(Excel_BuiltIn__FilterDatabase__1[[#This Row],[Kor]]&lt;=49),"Felnőtt ",""))</f>
        <v/>
      </c>
      <c r="J2903" s="34" t="str">
        <f>IF(L2903="Nő","",IF(Excel_BuiltIn__FilterDatabase__1[[#This Row],[Kor]]&gt;49=AND(Excel_BuiltIn__FilterDatabase__1[[#This Row],[Kor]]&lt;=59),"Senior ",""))</f>
        <v/>
      </c>
      <c r="K2903" s="34" t="str">
        <f>IF(L2903="Nő","",IF(Excel_BuiltIn__FilterDatabase__1[[#This Row],[Kor]]&gt;=60,"Super.s ",""))</f>
        <v xml:space="preserve">Super.s </v>
      </c>
      <c r="L2903" s="34" t="str">
        <f>IF(Excel_BuiltIn__FilterDatabase__1[[#This Row],[Nem]]="Nő","Lady","")</f>
        <v/>
      </c>
    </row>
    <row r="2904" spans="1:12" s="1" customFormat="1" ht="13.8">
      <c r="A2904" s="28">
        <v>8571</v>
      </c>
      <c r="B2904" s="28" t="s">
        <v>3033</v>
      </c>
      <c r="C2904" s="44" t="s">
        <v>1147</v>
      </c>
      <c r="D2904" s="45"/>
      <c r="E2904" s="33" t="str">
        <f>IF(D2904&gt;0,($N$2-Excel_BuiltIn__FilterDatabase__1[[#This Row],[Szül Év.Hó.Nap]])/365.25,"0")</f>
        <v>0</v>
      </c>
      <c r="F2904" s="40"/>
      <c r="G2904" s="34" t="str">
        <f>CONCATENATE(H2904,Excel_BuiltIn__FilterDatabase__1[[#This Row],[Felnőtt]],Excel_BuiltIn__FilterDatabase__1[[#This Row],[Senior]],Excel_BuiltIn__FilterDatabase__1[[#This Row],[Super.s]],L2904)</f>
        <v xml:space="preserve">Super.s </v>
      </c>
      <c r="H2904" s="34" t="str">
        <f>IF(L2904="Nő","",IF(Excel_BuiltIn__FilterDatabase__1[[#This Row],[Kor]]&gt;=1=AND(Excel_BuiltIn__FilterDatabase__1[[#This Row],[Kor]]&lt;18),"Junior ",""))</f>
        <v/>
      </c>
      <c r="I2904" s="34" t="str">
        <f>IF(L2904="Nő","",IF(Excel_BuiltIn__FilterDatabase__1[[#This Row],[Kor]]&gt;=18=AND(Excel_BuiltIn__FilterDatabase__1[[#This Row],[Kor]]&lt;=49),"Felnőtt ",""))</f>
        <v/>
      </c>
      <c r="J2904" s="34" t="str">
        <f>IF(L2904="Nő","",IF(Excel_BuiltIn__FilterDatabase__1[[#This Row],[Kor]]&gt;49=AND(Excel_BuiltIn__FilterDatabase__1[[#This Row],[Kor]]&lt;=59),"Senior ",""))</f>
        <v/>
      </c>
      <c r="K2904" s="34" t="str">
        <f>IF(L2904="Nő","",IF(Excel_BuiltIn__FilterDatabase__1[[#This Row],[Kor]]&gt;=60,"Super.s ",""))</f>
        <v xml:space="preserve">Super.s </v>
      </c>
      <c r="L2904" s="34" t="str">
        <f>IF(Excel_BuiltIn__FilterDatabase__1[[#This Row],[Nem]]="Nő","Lady","")</f>
        <v/>
      </c>
    </row>
    <row r="2905" spans="1:12" s="1" customFormat="1" ht="13.8">
      <c r="A2905" s="28">
        <v>8575</v>
      </c>
      <c r="B2905" s="28" t="s">
        <v>3034</v>
      </c>
      <c r="C2905" s="44" t="s">
        <v>936</v>
      </c>
      <c r="D2905" s="45"/>
      <c r="E2905" s="33" t="str">
        <f>IF(D2905&gt;0,($N$2-Excel_BuiltIn__FilterDatabase__1[[#This Row],[Szül Év.Hó.Nap]])/365.25,"0")</f>
        <v>0</v>
      </c>
      <c r="F2905" s="40"/>
      <c r="G2905" s="34" t="str">
        <f>CONCATENATE(H2905,Excel_BuiltIn__FilterDatabase__1[[#This Row],[Felnőtt]],Excel_BuiltIn__FilterDatabase__1[[#This Row],[Senior]],Excel_BuiltIn__FilterDatabase__1[[#This Row],[Super.s]],L2905)</f>
        <v xml:space="preserve">Super.s </v>
      </c>
      <c r="H2905" s="34" t="str">
        <f>IF(L2905="Nő","",IF(Excel_BuiltIn__FilterDatabase__1[[#This Row],[Kor]]&gt;=1=AND(Excel_BuiltIn__FilterDatabase__1[[#This Row],[Kor]]&lt;18),"Junior ",""))</f>
        <v/>
      </c>
      <c r="I2905" s="34" t="str">
        <f>IF(L2905="Nő","",IF(Excel_BuiltIn__FilterDatabase__1[[#This Row],[Kor]]&gt;=18=AND(Excel_BuiltIn__FilterDatabase__1[[#This Row],[Kor]]&lt;=49),"Felnőtt ",""))</f>
        <v/>
      </c>
      <c r="J2905" s="34" t="str">
        <f>IF(L2905="Nő","",IF(Excel_BuiltIn__FilterDatabase__1[[#This Row],[Kor]]&gt;49=AND(Excel_BuiltIn__FilterDatabase__1[[#This Row],[Kor]]&lt;=59),"Senior ",""))</f>
        <v/>
      </c>
      <c r="K2905" s="34" t="str">
        <f>IF(L2905="Nő","",IF(Excel_BuiltIn__FilterDatabase__1[[#This Row],[Kor]]&gt;=60,"Super.s ",""))</f>
        <v xml:space="preserve">Super.s </v>
      </c>
      <c r="L2905" s="34" t="str">
        <f>IF(Excel_BuiltIn__FilterDatabase__1[[#This Row],[Nem]]="Nő","Lady","")</f>
        <v/>
      </c>
    </row>
    <row r="2906" spans="1:12" s="1" customFormat="1" ht="13.8">
      <c r="A2906" s="28">
        <v>8577</v>
      </c>
      <c r="B2906" s="28" t="s">
        <v>3035</v>
      </c>
      <c r="C2906" s="44" t="s">
        <v>87</v>
      </c>
      <c r="D2906" s="45"/>
      <c r="E2906" s="33" t="str">
        <f>IF(D2906&gt;0,($N$2-Excel_BuiltIn__FilterDatabase__1[[#This Row],[Szül Év.Hó.Nap]])/365.25,"0")</f>
        <v>0</v>
      </c>
      <c r="F2906" s="40"/>
      <c r="G2906" s="34" t="str">
        <f>CONCATENATE(H2906,Excel_BuiltIn__FilterDatabase__1[[#This Row],[Felnőtt]],Excel_BuiltIn__FilterDatabase__1[[#This Row],[Senior]],Excel_BuiltIn__FilterDatabase__1[[#This Row],[Super.s]],L2906)</f>
        <v xml:space="preserve">Super.s </v>
      </c>
      <c r="H2906" s="34" t="str">
        <f>IF(L2906="Nő","",IF(Excel_BuiltIn__FilterDatabase__1[[#This Row],[Kor]]&gt;=1=AND(Excel_BuiltIn__FilterDatabase__1[[#This Row],[Kor]]&lt;18),"Junior ",""))</f>
        <v/>
      </c>
      <c r="I2906" s="34" t="str">
        <f>IF(L2906="Nő","",IF(Excel_BuiltIn__FilterDatabase__1[[#This Row],[Kor]]&gt;=18=AND(Excel_BuiltIn__FilterDatabase__1[[#This Row],[Kor]]&lt;=49),"Felnőtt ",""))</f>
        <v/>
      </c>
      <c r="J2906" s="34" t="str">
        <f>IF(L2906="Nő","",IF(Excel_BuiltIn__FilterDatabase__1[[#This Row],[Kor]]&gt;49=AND(Excel_BuiltIn__FilterDatabase__1[[#This Row],[Kor]]&lt;=59),"Senior ",""))</f>
        <v/>
      </c>
      <c r="K2906" s="34" t="str">
        <f>IF(L2906="Nő","",IF(Excel_BuiltIn__FilterDatabase__1[[#This Row],[Kor]]&gt;=60,"Super.s ",""))</f>
        <v xml:space="preserve">Super.s </v>
      </c>
      <c r="L2906" s="34" t="str">
        <f>IF(Excel_BuiltIn__FilterDatabase__1[[#This Row],[Nem]]="Nő","Lady","")</f>
        <v/>
      </c>
    </row>
    <row r="2907" spans="1:12" s="1" customFormat="1" ht="13.8">
      <c r="A2907" s="28">
        <v>8581</v>
      </c>
      <c r="B2907" s="28" t="s">
        <v>3036</v>
      </c>
      <c r="C2907" s="44" t="s">
        <v>1515</v>
      </c>
      <c r="D2907" s="45"/>
      <c r="E2907" s="33" t="str">
        <f>IF(D2907&gt;0,($N$2-Excel_BuiltIn__FilterDatabase__1[[#This Row],[Szül Év.Hó.Nap]])/365.25,"0")</f>
        <v>0</v>
      </c>
      <c r="F2907" s="40"/>
      <c r="G2907" s="34" t="str">
        <f>CONCATENATE(H2907,Excel_BuiltIn__FilterDatabase__1[[#This Row],[Felnőtt]],Excel_BuiltIn__FilterDatabase__1[[#This Row],[Senior]],Excel_BuiltIn__FilterDatabase__1[[#This Row],[Super.s]],L2907)</f>
        <v xml:space="preserve">Super.s </v>
      </c>
      <c r="H2907" s="34" t="str">
        <f>IF(L2907="Nő","",IF(Excel_BuiltIn__FilterDatabase__1[[#This Row],[Kor]]&gt;=1=AND(Excel_BuiltIn__FilterDatabase__1[[#This Row],[Kor]]&lt;18),"Junior ",""))</f>
        <v/>
      </c>
      <c r="I2907" s="34" t="str">
        <f>IF(L2907="Nő","",IF(Excel_BuiltIn__FilterDatabase__1[[#This Row],[Kor]]&gt;=18=AND(Excel_BuiltIn__FilterDatabase__1[[#This Row],[Kor]]&lt;=49),"Felnőtt ",""))</f>
        <v/>
      </c>
      <c r="J2907" s="34" t="str">
        <f>IF(L2907="Nő","",IF(Excel_BuiltIn__FilterDatabase__1[[#This Row],[Kor]]&gt;49=AND(Excel_BuiltIn__FilterDatabase__1[[#This Row],[Kor]]&lt;=59),"Senior ",""))</f>
        <v/>
      </c>
      <c r="K2907" s="34" t="str">
        <f>IF(L2907="Nő","",IF(Excel_BuiltIn__FilterDatabase__1[[#This Row],[Kor]]&gt;=60,"Super.s ",""))</f>
        <v xml:space="preserve">Super.s </v>
      </c>
      <c r="L2907" s="34" t="str">
        <f>IF(Excel_BuiltIn__FilterDatabase__1[[#This Row],[Nem]]="Nő","Lady","")</f>
        <v/>
      </c>
    </row>
    <row r="2908" spans="1:12" s="1" customFormat="1" ht="13.8">
      <c r="A2908" s="28">
        <v>8584</v>
      </c>
      <c r="B2908" s="28" t="s">
        <v>3037</v>
      </c>
      <c r="C2908" s="44" t="s">
        <v>998</v>
      </c>
      <c r="D2908" s="45"/>
      <c r="E2908" s="33" t="str">
        <f>IF(D2908&gt;0,($N$2-Excel_BuiltIn__FilterDatabase__1[[#This Row],[Szül Év.Hó.Nap]])/365.25,"0")</f>
        <v>0</v>
      </c>
      <c r="F2908" s="40"/>
      <c r="G2908" s="34" t="str">
        <f>CONCATENATE(H2908,Excel_BuiltIn__FilterDatabase__1[[#This Row],[Felnőtt]],Excel_BuiltIn__FilterDatabase__1[[#This Row],[Senior]],Excel_BuiltIn__FilterDatabase__1[[#This Row],[Super.s]],L2908)</f>
        <v xml:space="preserve">Super.s </v>
      </c>
      <c r="H2908" s="34" t="str">
        <f>IF(L2908="Nő","",IF(Excel_BuiltIn__FilterDatabase__1[[#This Row],[Kor]]&gt;=1=AND(Excel_BuiltIn__FilterDatabase__1[[#This Row],[Kor]]&lt;18),"Junior ",""))</f>
        <v/>
      </c>
      <c r="I2908" s="34" t="str">
        <f>IF(L2908="Nő","",IF(Excel_BuiltIn__FilterDatabase__1[[#This Row],[Kor]]&gt;=18=AND(Excel_BuiltIn__FilterDatabase__1[[#This Row],[Kor]]&lt;=49),"Felnőtt ",""))</f>
        <v/>
      </c>
      <c r="J2908" s="34" t="str">
        <f>IF(L2908="Nő","",IF(Excel_BuiltIn__FilterDatabase__1[[#This Row],[Kor]]&gt;49=AND(Excel_BuiltIn__FilterDatabase__1[[#This Row],[Kor]]&lt;=59),"Senior ",""))</f>
        <v/>
      </c>
      <c r="K2908" s="34" t="str">
        <f>IF(L2908="Nő","",IF(Excel_BuiltIn__FilterDatabase__1[[#This Row],[Kor]]&gt;=60,"Super.s ",""))</f>
        <v xml:space="preserve">Super.s </v>
      </c>
      <c r="L2908" s="34" t="str">
        <f>IF(Excel_BuiltIn__FilterDatabase__1[[#This Row],[Nem]]="Nő","Lady","")</f>
        <v/>
      </c>
    </row>
    <row r="2909" spans="1:12" s="1" customFormat="1" ht="13.8">
      <c r="A2909" s="28">
        <v>8586</v>
      </c>
      <c r="B2909" s="28" t="s">
        <v>3038</v>
      </c>
      <c r="C2909" s="44" t="s">
        <v>2388</v>
      </c>
      <c r="D2909" s="45"/>
      <c r="E2909" s="33" t="str">
        <f>IF(D2909&gt;0,($N$2-Excel_BuiltIn__FilterDatabase__1[[#This Row],[Szül Év.Hó.Nap]])/365.25,"0")</f>
        <v>0</v>
      </c>
      <c r="F2909" s="40"/>
      <c r="G2909" s="34" t="str">
        <f>CONCATENATE(H2909,Excel_BuiltIn__FilterDatabase__1[[#This Row],[Felnőtt]],Excel_BuiltIn__FilterDatabase__1[[#This Row],[Senior]],Excel_BuiltIn__FilterDatabase__1[[#This Row],[Super.s]],L2909)</f>
        <v xml:space="preserve">Super.s </v>
      </c>
      <c r="H2909" s="34" t="str">
        <f>IF(L2909="Nő","",IF(Excel_BuiltIn__FilterDatabase__1[[#This Row],[Kor]]&gt;=1=AND(Excel_BuiltIn__FilterDatabase__1[[#This Row],[Kor]]&lt;18),"Junior ",""))</f>
        <v/>
      </c>
      <c r="I2909" s="34" t="str">
        <f>IF(L2909="Nő","",IF(Excel_BuiltIn__FilterDatabase__1[[#This Row],[Kor]]&gt;=18=AND(Excel_BuiltIn__FilterDatabase__1[[#This Row],[Kor]]&lt;=49),"Felnőtt ",""))</f>
        <v/>
      </c>
      <c r="J2909" s="34" t="str">
        <f>IF(L2909="Nő","",IF(Excel_BuiltIn__FilterDatabase__1[[#This Row],[Kor]]&gt;49=AND(Excel_BuiltIn__FilterDatabase__1[[#This Row],[Kor]]&lt;=59),"Senior ",""))</f>
        <v/>
      </c>
      <c r="K2909" s="34" t="str">
        <f>IF(L2909="Nő","",IF(Excel_BuiltIn__FilterDatabase__1[[#This Row],[Kor]]&gt;=60,"Super.s ",""))</f>
        <v xml:space="preserve">Super.s </v>
      </c>
      <c r="L2909" s="34" t="str">
        <f>IF(Excel_BuiltIn__FilterDatabase__1[[#This Row],[Nem]]="Nő","Lady","")</f>
        <v/>
      </c>
    </row>
    <row r="2910" spans="1:12" s="1" customFormat="1" ht="13.8">
      <c r="A2910" s="28">
        <v>8587</v>
      </c>
      <c r="B2910" s="28" t="s">
        <v>3039</v>
      </c>
      <c r="C2910" s="44" t="s">
        <v>2388</v>
      </c>
      <c r="D2910" s="45"/>
      <c r="E2910" s="33" t="str">
        <f>IF(D2910&gt;0,($N$2-Excel_BuiltIn__FilterDatabase__1[[#This Row],[Szül Év.Hó.Nap]])/365.25,"0")</f>
        <v>0</v>
      </c>
      <c r="F2910" s="40"/>
      <c r="G2910" s="34" t="str">
        <f>CONCATENATE(H2910,Excel_BuiltIn__FilterDatabase__1[[#This Row],[Felnőtt]],Excel_BuiltIn__FilterDatabase__1[[#This Row],[Senior]],Excel_BuiltIn__FilterDatabase__1[[#This Row],[Super.s]],L2910)</f>
        <v xml:space="preserve">Super.s </v>
      </c>
      <c r="H2910" s="34" t="str">
        <f>IF(L2910="Nő","",IF(Excel_BuiltIn__FilterDatabase__1[[#This Row],[Kor]]&gt;=1=AND(Excel_BuiltIn__FilterDatabase__1[[#This Row],[Kor]]&lt;18),"Junior ",""))</f>
        <v/>
      </c>
      <c r="I2910" s="34" t="str">
        <f>IF(L2910="Nő","",IF(Excel_BuiltIn__FilterDatabase__1[[#This Row],[Kor]]&gt;=18=AND(Excel_BuiltIn__FilterDatabase__1[[#This Row],[Kor]]&lt;=49),"Felnőtt ",""))</f>
        <v/>
      </c>
      <c r="J2910" s="34" t="str">
        <f>IF(L2910="Nő","",IF(Excel_BuiltIn__FilterDatabase__1[[#This Row],[Kor]]&gt;49=AND(Excel_BuiltIn__FilterDatabase__1[[#This Row],[Kor]]&lt;=59),"Senior ",""))</f>
        <v/>
      </c>
      <c r="K2910" s="34" t="str">
        <f>IF(L2910="Nő","",IF(Excel_BuiltIn__FilterDatabase__1[[#This Row],[Kor]]&gt;=60,"Super.s ",""))</f>
        <v xml:space="preserve">Super.s </v>
      </c>
      <c r="L2910" s="34" t="str">
        <f>IF(Excel_BuiltIn__FilterDatabase__1[[#This Row],[Nem]]="Nő","Lady","")</f>
        <v/>
      </c>
    </row>
    <row r="2911" spans="1:12" s="1" customFormat="1" ht="13.8">
      <c r="A2911" s="28">
        <v>8590</v>
      </c>
      <c r="B2911" s="28" t="s">
        <v>3040</v>
      </c>
      <c r="C2911" s="44" t="s">
        <v>1042</v>
      </c>
      <c r="D2911" s="45"/>
      <c r="E2911" s="33" t="str">
        <f>IF(D2911&gt;0,($N$2-Excel_BuiltIn__FilterDatabase__1[[#This Row],[Szül Év.Hó.Nap]])/365.25,"0")</f>
        <v>0</v>
      </c>
      <c r="F2911" s="40"/>
      <c r="G2911" s="34" t="str">
        <f>CONCATENATE(H2911,Excel_BuiltIn__FilterDatabase__1[[#This Row],[Felnőtt]],Excel_BuiltIn__FilterDatabase__1[[#This Row],[Senior]],Excel_BuiltIn__FilterDatabase__1[[#This Row],[Super.s]],L2911)</f>
        <v xml:space="preserve">Super.s </v>
      </c>
      <c r="H2911" s="34" t="str">
        <f>IF(L2911="Nő","",IF(Excel_BuiltIn__FilterDatabase__1[[#This Row],[Kor]]&gt;=1=AND(Excel_BuiltIn__FilterDatabase__1[[#This Row],[Kor]]&lt;18),"Junior ",""))</f>
        <v/>
      </c>
      <c r="I2911" s="34" t="str">
        <f>IF(L2911="Nő","",IF(Excel_BuiltIn__FilterDatabase__1[[#This Row],[Kor]]&gt;=18=AND(Excel_BuiltIn__FilterDatabase__1[[#This Row],[Kor]]&lt;=49),"Felnőtt ",""))</f>
        <v/>
      </c>
      <c r="J2911" s="34" t="str">
        <f>IF(L2911="Nő","",IF(Excel_BuiltIn__FilterDatabase__1[[#This Row],[Kor]]&gt;49=AND(Excel_BuiltIn__FilterDatabase__1[[#This Row],[Kor]]&lt;=59),"Senior ",""))</f>
        <v/>
      </c>
      <c r="K2911" s="34" t="str">
        <f>IF(L2911="Nő","",IF(Excel_BuiltIn__FilterDatabase__1[[#This Row],[Kor]]&gt;=60,"Super.s ",""))</f>
        <v xml:space="preserve">Super.s </v>
      </c>
      <c r="L2911" s="34" t="str">
        <f>IF(Excel_BuiltIn__FilterDatabase__1[[#This Row],[Nem]]="Nő","Lady","")</f>
        <v/>
      </c>
    </row>
    <row r="2912" spans="1:12" s="1" customFormat="1" ht="27.6">
      <c r="A2912" s="28">
        <v>8591</v>
      </c>
      <c r="B2912" s="28" t="s">
        <v>3041</v>
      </c>
      <c r="C2912" s="44" t="s">
        <v>2388</v>
      </c>
      <c r="D2912" s="45"/>
      <c r="E2912" s="33" t="str">
        <f>IF(D2912&gt;0,($N$2-Excel_BuiltIn__FilterDatabase__1[[#This Row],[Szül Év.Hó.Nap]])/365.25,"0")</f>
        <v>0</v>
      </c>
      <c r="F2912" s="40"/>
      <c r="G2912" s="34" t="str">
        <f>CONCATENATE(H2912,Excel_BuiltIn__FilterDatabase__1[[#This Row],[Felnőtt]],Excel_BuiltIn__FilterDatabase__1[[#This Row],[Senior]],Excel_BuiltIn__FilterDatabase__1[[#This Row],[Super.s]],L2912)</f>
        <v xml:space="preserve">Super.s </v>
      </c>
      <c r="H2912" s="34" t="str">
        <f>IF(L2912="Nő","",IF(Excel_BuiltIn__FilterDatabase__1[[#This Row],[Kor]]&gt;=1=AND(Excel_BuiltIn__FilterDatabase__1[[#This Row],[Kor]]&lt;18),"Junior ",""))</f>
        <v/>
      </c>
      <c r="I2912" s="34" t="str">
        <f>IF(L2912="Nő","",IF(Excel_BuiltIn__FilterDatabase__1[[#This Row],[Kor]]&gt;=18=AND(Excel_BuiltIn__FilterDatabase__1[[#This Row],[Kor]]&lt;=49),"Felnőtt ",""))</f>
        <v/>
      </c>
      <c r="J2912" s="34" t="str">
        <f>IF(L2912="Nő","",IF(Excel_BuiltIn__FilterDatabase__1[[#This Row],[Kor]]&gt;49=AND(Excel_BuiltIn__FilterDatabase__1[[#This Row],[Kor]]&lt;=59),"Senior ",""))</f>
        <v/>
      </c>
      <c r="K2912" s="34" t="str">
        <f>IF(L2912="Nő","",IF(Excel_BuiltIn__FilterDatabase__1[[#This Row],[Kor]]&gt;=60,"Super.s ",""))</f>
        <v xml:space="preserve">Super.s </v>
      </c>
      <c r="L2912" s="34" t="str">
        <f>IF(Excel_BuiltIn__FilterDatabase__1[[#This Row],[Nem]]="Nő","Lady","")</f>
        <v/>
      </c>
    </row>
    <row r="2913" spans="1:12" s="1" customFormat="1" ht="13.8">
      <c r="A2913" s="28">
        <v>8592</v>
      </c>
      <c r="B2913" s="28" t="s">
        <v>3042</v>
      </c>
      <c r="C2913" s="44" t="s">
        <v>1004</v>
      </c>
      <c r="D2913" s="45"/>
      <c r="E2913" s="33" t="str">
        <f>IF(D2913&gt;0,($N$2-Excel_BuiltIn__FilterDatabase__1[[#This Row],[Szül Év.Hó.Nap]])/365.25,"0")</f>
        <v>0</v>
      </c>
      <c r="F2913" s="40"/>
      <c r="G2913" s="34" t="str">
        <f>CONCATENATE(H2913,Excel_BuiltIn__FilterDatabase__1[[#This Row],[Felnőtt]],Excel_BuiltIn__FilterDatabase__1[[#This Row],[Senior]],Excel_BuiltIn__FilterDatabase__1[[#This Row],[Super.s]],L2913)</f>
        <v xml:space="preserve">Super.s </v>
      </c>
      <c r="H2913" s="34" t="str">
        <f>IF(L2913="Nő","",IF(Excel_BuiltIn__FilterDatabase__1[[#This Row],[Kor]]&gt;=1=AND(Excel_BuiltIn__FilterDatabase__1[[#This Row],[Kor]]&lt;18),"Junior ",""))</f>
        <v/>
      </c>
      <c r="I2913" s="34" t="str">
        <f>IF(L2913="Nő","",IF(Excel_BuiltIn__FilterDatabase__1[[#This Row],[Kor]]&gt;=18=AND(Excel_BuiltIn__FilterDatabase__1[[#This Row],[Kor]]&lt;=49),"Felnőtt ",""))</f>
        <v/>
      </c>
      <c r="J2913" s="34" t="str">
        <f>IF(L2913="Nő","",IF(Excel_BuiltIn__FilterDatabase__1[[#This Row],[Kor]]&gt;49=AND(Excel_BuiltIn__FilterDatabase__1[[#This Row],[Kor]]&lt;=59),"Senior ",""))</f>
        <v/>
      </c>
      <c r="K2913" s="34" t="str">
        <f>IF(L2913="Nő","",IF(Excel_BuiltIn__FilterDatabase__1[[#This Row],[Kor]]&gt;=60,"Super.s ",""))</f>
        <v xml:space="preserve">Super.s </v>
      </c>
      <c r="L2913" s="34" t="str">
        <f>IF(Excel_BuiltIn__FilterDatabase__1[[#This Row],[Nem]]="Nő","Lady","")</f>
        <v/>
      </c>
    </row>
    <row r="2914" spans="1:12" s="1" customFormat="1" ht="13.8">
      <c r="A2914" s="28">
        <v>8593</v>
      </c>
      <c r="B2914" s="28" t="s">
        <v>3043</v>
      </c>
      <c r="C2914" s="44" t="s">
        <v>1004</v>
      </c>
      <c r="D2914" s="45"/>
      <c r="E2914" s="33" t="str">
        <f>IF(D2914&gt;0,($N$2-Excel_BuiltIn__FilterDatabase__1[[#This Row],[Szül Év.Hó.Nap]])/365.25,"0")</f>
        <v>0</v>
      </c>
      <c r="F2914" s="40"/>
      <c r="G2914" s="34" t="str">
        <f>CONCATENATE(H2914,Excel_BuiltIn__FilterDatabase__1[[#This Row],[Felnőtt]],Excel_BuiltIn__FilterDatabase__1[[#This Row],[Senior]],Excel_BuiltIn__FilterDatabase__1[[#This Row],[Super.s]],L2914)</f>
        <v xml:space="preserve">Super.s </v>
      </c>
      <c r="H2914" s="34" t="str">
        <f>IF(L2914="Nő","",IF(Excel_BuiltIn__FilterDatabase__1[[#This Row],[Kor]]&gt;=1=AND(Excel_BuiltIn__FilterDatabase__1[[#This Row],[Kor]]&lt;18),"Junior ",""))</f>
        <v/>
      </c>
      <c r="I2914" s="34" t="str">
        <f>IF(L2914="Nő","",IF(Excel_BuiltIn__FilterDatabase__1[[#This Row],[Kor]]&gt;=18=AND(Excel_BuiltIn__FilterDatabase__1[[#This Row],[Kor]]&lt;=49),"Felnőtt ",""))</f>
        <v/>
      </c>
      <c r="J2914" s="34" t="str">
        <f>IF(L2914="Nő","",IF(Excel_BuiltIn__FilterDatabase__1[[#This Row],[Kor]]&gt;49=AND(Excel_BuiltIn__FilterDatabase__1[[#This Row],[Kor]]&lt;=59),"Senior ",""))</f>
        <v/>
      </c>
      <c r="K2914" s="34" t="str">
        <f>IF(L2914="Nő","",IF(Excel_BuiltIn__FilterDatabase__1[[#This Row],[Kor]]&gt;=60,"Super.s ",""))</f>
        <v xml:space="preserve">Super.s </v>
      </c>
      <c r="L2914" s="34" t="str">
        <f>IF(Excel_BuiltIn__FilterDatabase__1[[#This Row],[Nem]]="Nő","Lady","")</f>
        <v/>
      </c>
    </row>
    <row r="2915" spans="1:12" s="1" customFormat="1" ht="13.8">
      <c r="A2915" s="28">
        <v>8594</v>
      </c>
      <c r="B2915" s="28" t="s">
        <v>3044</v>
      </c>
      <c r="C2915" s="44" t="s">
        <v>2365</v>
      </c>
      <c r="D2915" s="45"/>
      <c r="E2915" s="33" t="str">
        <f>IF(D2915&gt;0,($N$2-Excel_BuiltIn__FilterDatabase__1[[#This Row],[Szül Év.Hó.Nap]])/365.25,"0")</f>
        <v>0</v>
      </c>
      <c r="F2915" s="40"/>
      <c r="G2915" s="34" t="str">
        <f>CONCATENATE(H2915,Excel_BuiltIn__FilterDatabase__1[[#This Row],[Felnőtt]],Excel_BuiltIn__FilterDatabase__1[[#This Row],[Senior]],Excel_BuiltIn__FilterDatabase__1[[#This Row],[Super.s]],L2915)</f>
        <v xml:space="preserve">Super.s </v>
      </c>
      <c r="H2915" s="34" t="str">
        <f>IF(L2915="Nő","",IF(Excel_BuiltIn__FilterDatabase__1[[#This Row],[Kor]]&gt;=1=AND(Excel_BuiltIn__FilterDatabase__1[[#This Row],[Kor]]&lt;18),"Junior ",""))</f>
        <v/>
      </c>
      <c r="I2915" s="34" t="str">
        <f>IF(L2915="Nő","",IF(Excel_BuiltIn__FilterDatabase__1[[#This Row],[Kor]]&gt;=18=AND(Excel_BuiltIn__FilterDatabase__1[[#This Row],[Kor]]&lt;=49),"Felnőtt ",""))</f>
        <v/>
      </c>
      <c r="J2915" s="34" t="str">
        <f>IF(L2915="Nő","",IF(Excel_BuiltIn__FilterDatabase__1[[#This Row],[Kor]]&gt;49=AND(Excel_BuiltIn__FilterDatabase__1[[#This Row],[Kor]]&lt;=59),"Senior ",""))</f>
        <v/>
      </c>
      <c r="K2915" s="34" t="str">
        <f>IF(L2915="Nő","",IF(Excel_BuiltIn__FilterDatabase__1[[#This Row],[Kor]]&gt;=60,"Super.s ",""))</f>
        <v xml:space="preserve">Super.s </v>
      </c>
      <c r="L2915" s="34" t="str">
        <f>IF(Excel_BuiltIn__FilterDatabase__1[[#This Row],[Nem]]="Nő","Lady","")</f>
        <v/>
      </c>
    </row>
    <row r="2916" spans="1:12" s="1" customFormat="1" ht="13.8">
      <c r="A2916" s="28">
        <v>8595</v>
      </c>
      <c r="B2916" s="28" t="s">
        <v>3045</v>
      </c>
      <c r="C2916" s="44" t="s">
        <v>2365</v>
      </c>
      <c r="D2916" s="45"/>
      <c r="E2916" s="33" t="str">
        <f>IF(D2916&gt;0,($N$2-Excel_BuiltIn__FilterDatabase__1[[#This Row],[Szül Év.Hó.Nap]])/365.25,"0")</f>
        <v>0</v>
      </c>
      <c r="F2916" s="40"/>
      <c r="G2916" s="34" t="str">
        <f>CONCATENATE(H2916,Excel_BuiltIn__FilterDatabase__1[[#This Row],[Felnőtt]],Excel_BuiltIn__FilterDatabase__1[[#This Row],[Senior]],Excel_BuiltIn__FilterDatabase__1[[#This Row],[Super.s]],L2916)</f>
        <v xml:space="preserve">Super.s </v>
      </c>
      <c r="H2916" s="34" t="str">
        <f>IF(L2916="Nő","",IF(Excel_BuiltIn__FilterDatabase__1[[#This Row],[Kor]]&gt;=1=AND(Excel_BuiltIn__FilterDatabase__1[[#This Row],[Kor]]&lt;18),"Junior ",""))</f>
        <v/>
      </c>
      <c r="I2916" s="34" t="str">
        <f>IF(L2916="Nő","",IF(Excel_BuiltIn__FilterDatabase__1[[#This Row],[Kor]]&gt;=18=AND(Excel_BuiltIn__FilterDatabase__1[[#This Row],[Kor]]&lt;=49),"Felnőtt ",""))</f>
        <v/>
      </c>
      <c r="J2916" s="34" t="str">
        <f>IF(L2916="Nő","",IF(Excel_BuiltIn__FilterDatabase__1[[#This Row],[Kor]]&gt;49=AND(Excel_BuiltIn__FilterDatabase__1[[#This Row],[Kor]]&lt;=59),"Senior ",""))</f>
        <v/>
      </c>
      <c r="K2916" s="34" t="str">
        <f>IF(L2916="Nő","",IF(Excel_BuiltIn__FilterDatabase__1[[#This Row],[Kor]]&gt;=60,"Super.s ",""))</f>
        <v xml:space="preserve">Super.s </v>
      </c>
      <c r="L2916" s="34" t="str">
        <f>IF(Excel_BuiltIn__FilterDatabase__1[[#This Row],[Nem]]="Nő","Lady","")</f>
        <v/>
      </c>
    </row>
    <row r="2917" spans="1:12" s="1" customFormat="1" ht="27.6">
      <c r="A2917" s="28">
        <v>8596</v>
      </c>
      <c r="B2917" s="28" t="s">
        <v>3046</v>
      </c>
      <c r="C2917" s="44" t="s">
        <v>1022</v>
      </c>
      <c r="D2917" s="45"/>
      <c r="E2917" s="33" t="str">
        <f>IF(D2917&gt;0,($N$2-Excel_BuiltIn__FilterDatabase__1[[#This Row],[Szül Év.Hó.Nap]])/365.25,"0")</f>
        <v>0</v>
      </c>
      <c r="F2917" s="40"/>
      <c r="G2917" s="34" t="str">
        <f>CONCATENATE(H2917,Excel_BuiltIn__FilterDatabase__1[[#This Row],[Felnőtt]],Excel_BuiltIn__FilterDatabase__1[[#This Row],[Senior]],Excel_BuiltIn__FilterDatabase__1[[#This Row],[Super.s]],L2917)</f>
        <v xml:space="preserve">Super.s </v>
      </c>
      <c r="H2917" s="34" t="str">
        <f>IF(L2917="Nő","",IF(Excel_BuiltIn__FilterDatabase__1[[#This Row],[Kor]]&gt;=1=AND(Excel_BuiltIn__FilterDatabase__1[[#This Row],[Kor]]&lt;18),"Junior ",""))</f>
        <v/>
      </c>
      <c r="I2917" s="34" t="str">
        <f>IF(L2917="Nő","",IF(Excel_BuiltIn__FilterDatabase__1[[#This Row],[Kor]]&gt;=18=AND(Excel_BuiltIn__FilterDatabase__1[[#This Row],[Kor]]&lt;=49),"Felnőtt ",""))</f>
        <v/>
      </c>
      <c r="J2917" s="34" t="str">
        <f>IF(L2917="Nő","",IF(Excel_BuiltIn__FilterDatabase__1[[#This Row],[Kor]]&gt;49=AND(Excel_BuiltIn__FilterDatabase__1[[#This Row],[Kor]]&lt;=59),"Senior ",""))</f>
        <v/>
      </c>
      <c r="K2917" s="34" t="str">
        <f>IF(L2917="Nő","",IF(Excel_BuiltIn__FilterDatabase__1[[#This Row],[Kor]]&gt;=60,"Super.s ",""))</f>
        <v xml:space="preserve">Super.s </v>
      </c>
      <c r="L2917" s="34" t="str">
        <f>IF(Excel_BuiltIn__FilterDatabase__1[[#This Row],[Nem]]="Nő","Lady","")</f>
        <v/>
      </c>
    </row>
    <row r="2918" spans="1:12" s="1" customFormat="1" ht="13.8">
      <c r="A2918" s="28">
        <v>8597</v>
      </c>
      <c r="B2918" s="28" t="s">
        <v>3047</v>
      </c>
      <c r="C2918" s="44" t="s">
        <v>1011</v>
      </c>
      <c r="D2918" s="45"/>
      <c r="E2918" s="33" t="str">
        <f>IF(D2918&gt;0,($N$2-Excel_BuiltIn__FilterDatabase__1[[#This Row],[Szül Év.Hó.Nap]])/365.25,"0")</f>
        <v>0</v>
      </c>
      <c r="F2918" s="40"/>
      <c r="G2918" s="34" t="str">
        <f>CONCATENATE(H2918,Excel_BuiltIn__FilterDatabase__1[[#This Row],[Felnőtt]],Excel_BuiltIn__FilterDatabase__1[[#This Row],[Senior]],Excel_BuiltIn__FilterDatabase__1[[#This Row],[Super.s]],L2918)</f>
        <v xml:space="preserve">Super.s </v>
      </c>
      <c r="H2918" s="34" t="str">
        <f>IF(L2918="Nő","",IF(Excel_BuiltIn__FilterDatabase__1[[#This Row],[Kor]]&gt;=1=AND(Excel_BuiltIn__FilterDatabase__1[[#This Row],[Kor]]&lt;18),"Junior ",""))</f>
        <v/>
      </c>
      <c r="I2918" s="34" t="str">
        <f>IF(L2918="Nő","",IF(Excel_BuiltIn__FilterDatabase__1[[#This Row],[Kor]]&gt;=18=AND(Excel_BuiltIn__FilterDatabase__1[[#This Row],[Kor]]&lt;=49),"Felnőtt ",""))</f>
        <v/>
      </c>
      <c r="J2918" s="34" t="str">
        <f>IF(L2918="Nő","",IF(Excel_BuiltIn__FilterDatabase__1[[#This Row],[Kor]]&gt;49=AND(Excel_BuiltIn__FilterDatabase__1[[#This Row],[Kor]]&lt;=59),"Senior ",""))</f>
        <v/>
      </c>
      <c r="K2918" s="34" t="str">
        <f>IF(L2918="Nő","",IF(Excel_BuiltIn__FilterDatabase__1[[#This Row],[Kor]]&gt;=60,"Super.s ",""))</f>
        <v xml:space="preserve">Super.s </v>
      </c>
      <c r="L2918" s="34" t="str">
        <f>IF(Excel_BuiltIn__FilterDatabase__1[[#This Row],[Nem]]="Nő","Lady","")</f>
        <v/>
      </c>
    </row>
    <row r="2919" spans="1:12" s="1" customFormat="1" ht="13.8">
      <c r="A2919" s="28">
        <v>8598</v>
      </c>
      <c r="B2919" s="28" t="s">
        <v>3048</v>
      </c>
      <c r="C2919" s="44" t="s">
        <v>1020</v>
      </c>
      <c r="D2919" s="45"/>
      <c r="E2919" s="33" t="str">
        <f>IF(D2919&gt;0,($N$2-Excel_BuiltIn__FilterDatabase__1[[#This Row],[Szül Év.Hó.Nap]])/365.25,"0")</f>
        <v>0</v>
      </c>
      <c r="F2919" s="40"/>
      <c r="G2919" s="34" t="str">
        <f>CONCATENATE(H2919,Excel_BuiltIn__FilterDatabase__1[[#This Row],[Felnőtt]],Excel_BuiltIn__FilterDatabase__1[[#This Row],[Senior]],Excel_BuiltIn__FilterDatabase__1[[#This Row],[Super.s]],L2919)</f>
        <v xml:space="preserve">Super.s </v>
      </c>
      <c r="H2919" s="34" t="str">
        <f>IF(L2919="Nő","",IF(Excel_BuiltIn__FilterDatabase__1[[#This Row],[Kor]]&gt;=1=AND(Excel_BuiltIn__FilterDatabase__1[[#This Row],[Kor]]&lt;18),"Junior ",""))</f>
        <v/>
      </c>
      <c r="I2919" s="34" t="str">
        <f>IF(L2919="Nő","",IF(Excel_BuiltIn__FilterDatabase__1[[#This Row],[Kor]]&gt;=18=AND(Excel_BuiltIn__FilterDatabase__1[[#This Row],[Kor]]&lt;=49),"Felnőtt ",""))</f>
        <v/>
      </c>
      <c r="J2919" s="34" t="str">
        <f>IF(L2919="Nő","",IF(Excel_BuiltIn__FilterDatabase__1[[#This Row],[Kor]]&gt;49=AND(Excel_BuiltIn__FilterDatabase__1[[#This Row],[Kor]]&lt;=59),"Senior ",""))</f>
        <v/>
      </c>
      <c r="K2919" s="34" t="str">
        <f>IF(L2919="Nő","",IF(Excel_BuiltIn__FilterDatabase__1[[#This Row],[Kor]]&gt;=60,"Super.s ",""))</f>
        <v xml:space="preserve">Super.s </v>
      </c>
      <c r="L2919" s="34" t="str">
        <f>IF(Excel_BuiltIn__FilterDatabase__1[[#This Row],[Nem]]="Nő","Lady","")</f>
        <v/>
      </c>
    </row>
    <row r="2920" spans="1:12" s="1" customFormat="1" ht="13.8">
      <c r="A2920" s="28">
        <v>8600</v>
      </c>
      <c r="B2920" s="28" t="s">
        <v>3049</v>
      </c>
      <c r="C2920" s="44" t="s">
        <v>942</v>
      </c>
      <c r="D2920" s="45"/>
      <c r="E2920" s="33" t="str">
        <f>IF(D2920&gt;0,($N$2-Excel_BuiltIn__FilterDatabase__1[[#This Row],[Szül Év.Hó.Nap]])/365.25,"0")</f>
        <v>0</v>
      </c>
      <c r="F2920" s="40"/>
      <c r="G2920" s="34" t="str">
        <f>CONCATENATE(H2920,Excel_BuiltIn__FilterDatabase__1[[#This Row],[Felnőtt]],Excel_BuiltIn__FilterDatabase__1[[#This Row],[Senior]],Excel_BuiltIn__FilterDatabase__1[[#This Row],[Super.s]],L2920)</f>
        <v xml:space="preserve">Super.s </v>
      </c>
      <c r="H2920" s="34" t="str">
        <f>IF(L2920="Nő","",IF(Excel_BuiltIn__FilterDatabase__1[[#This Row],[Kor]]&gt;=1=AND(Excel_BuiltIn__FilterDatabase__1[[#This Row],[Kor]]&lt;18),"Junior ",""))</f>
        <v/>
      </c>
      <c r="I2920" s="34" t="str">
        <f>IF(L2920="Nő","",IF(Excel_BuiltIn__FilterDatabase__1[[#This Row],[Kor]]&gt;=18=AND(Excel_BuiltIn__FilterDatabase__1[[#This Row],[Kor]]&lt;=49),"Felnőtt ",""))</f>
        <v/>
      </c>
      <c r="J2920" s="34" t="str">
        <f>IF(L2920="Nő","",IF(Excel_BuiltIn__FilterDatabase__1[[#This Row],[Kor]]&gt;49=AND(Excel_BuiltIn__FilterDatabase__1[[#This Row],[Kor]]&lt;=59),"Senior ",""))</f>
        <v/>
      </c>
      <c r="K2920" s="34" t="str">
        <f>IF(L2920="Nő","",IF(Excel_BuiltIn__FilterDatabase__1[[#This Row],[Kor]]&gt;=60,"Super.s ",""))</f>
        <v xml:space="preserve">Super.s </v>
      </c>
      <c r="L2920" s="34" t="str">
        <f>IF(Excel_BuiltIn__FilterDatabase__1[[#This Row],[Nem]]="Nő","Lady","")</f>
        <v/>
      </c>
    </row>
    <row r="2921" spans="1:12" s="1" customFormat="1" ht="27.6">
      <c r="A2921" s="28">
        <v>8603</v>
      </c>
      <c r="B2921" s="28" t="s">
        <v>3050</v>
      </c>
      <c r="C2921" s="44" t="s">
        <v>945</v>
      </c>
      <c r="D2921" s="45"/>
      <c r="E2921" s="33" t="str">
        <f>IF(D2921&gt;0,($N$2-Excel_BuiltIn__FilterDatabase__1[[#This Row],[Szül Év.Hó.Nap]])/365.25,"0")</f>
        <v>0</v>
      </c>
      <c r="F2921" s="40"/>
      <c r="G2921" s="34" t="str">
        <f>CONCATENATE(H2921,Excel_BuiltIn__FilterDatabase__1[[#This Row],[Felnőtt]],Excel_BuiltIn__FilterDatabase__1[[#This Row],[Senior]],Excel_BuiltIn__FilterDatabase__1[[#This Row],[Super.s]],L2921)</f>
        <v xml:space="preserve">Super.s </v>
      </c>
      <c r="H2921" s="34" t="str">
        <f>IF(L2921="Nő","",IF(Excel_BuiltIn__FilterDatabase__1[[#This Row],[Kor]]&gt;=1=AND(Excel_BuiltIn__FilterDatabase__1[[#This Row],[Kor]]&lt;18),"Junior ",""))</f>
        <v/>
      </c>
      <c r="I2921" s="34" t="str">
        <f>IF(L2921="Nő","",IF(Excel_BuiltIn__FilterDatabase__1[[#This Row],[Kor]]&gt;=18=AND(Excel_BuiltIn__FilterDatabase__1[[#This Row],[Kor]]&lt;=49),"Felnőtt ",""))</f>
        <v/>
      </c>
      <c r="J2921" s="34" t="str">
        <f>IF(L2921="Nő","",IF(Excel_BuiltIn__FilterDatabase__1[[#This Row],[Kor]]&gt;49=AND(Excel_BuiltIn__FilterDatabase__1[[#This Row],[Kor]]&lt;=59),"Senior ",""))</f>
        <v/>
      </c>
      <c r="K2921" s="34" t="str">
        <f>IF(L2921="Nő","",IF(Excel_BuiltIn__FilterDatabase__1[[#This Row],[Kor]]&gt;=60,"Super.s ",""))</f>
        <v xml:space="preserve">Super.s </v>
      </c>
      <c r="L2921" s="34" t="str">
        <f>IF(Excel_BuiltIn__FilterDatabase__1[[#This Row],[Nem]]="Nő","Lady","")</f>
        <v/>
      </c>
    </row>
    <row r="2922" spans="1:12" s="1" customFormat="1" ht="13.8">
      <c r="A2922" s="28">
        <v>8606</v>
      </c>
      <c r="B2922" s="28" t="s">
        <v>3051</v>
      </c>
      <c r="C2922" s="44" t="s">
        <v>1006</v>
      </c>
      <c r="D2922" s="45"/>
      <c r="E2922" s="33" t="str">
        <f>IF(D2922&gt;0,($N$2-Excel_BuiltIn__FilterDatabase__1[[#This Row],[Szül Év.Hó.Nap]])/365.25,"0")</f>
        <v>0</v>
      </c>
      <c r="F2922" s="40"/>
      <c r="G2922" s="34" t="str">
        <f>CONCATENATE(H2922,Excel_BuiltIn__FilterDatabase__1[[#This Row],[Felnőtt]],Excel_BuiltIn__FilterDatabase__1[[#This Row],[Senior]],Excel_BuiltIn__FilterDatabase__1[[#This Row],[Super.s]],L2922)</f>
        <v xml:space="preserve">Super.s </v>
      </c>
      <c r="H2922" s="34" t="str">
        <f>IF(L2922="Nő","",IF(Excel_BuiltIn__FilterDatabase__1[[#This Row],[Kor]]&gt;=1=AND(Excel_BuiltIn__FilterDatabase__1[[#This Row],[Kor]]&lt;18),"Junior ",""))</f>
        <v/>
      </c>
      <c r="I2922" s="34" t="str">
        <f>IF(L2922="Nő","",IF(Excel_BuiltIn__FilterDatabase__1[[#This Row],[Kor]]&gt;=18=AND(Excel_BuiltIn__FilterDatabase__1[[#This Row],[Kor]]&lt;=49),"Felnőtt ",""))</f>
        <v/>
      </c>
      <c r="J2922" s="34" t="str">
        <f>IF(L2922="Nő","",IF(Excel_BuiltIn__FilterDatabase__1[[#This Row],[Kor]]&gt;49=AND(Excel_BuiltIn__FilterDatabase__1[[#This Row],[Kor]]&lt;=59),"Senior ",""))</f>
        <v/>
      </c>
      <c r="K2922" s="34" t="str">
        <f>IF(L2922="Nő","",IF(Excel_BuiltIn__FilterDatabase__1[[#This Row],[Kor]]&gt;=60,"Super.s ",""))</f>
        <v xml:space="preserve">Super.s </v>
      </c>
      <c r="L2922" s="34" t="str">
        <f>IF(Excel_BuiltIn__FilterDatabase__1[[#This Row],[Nem]]="Nő","Lady","")</f>
        <v/>
      </c>
    </row>
    <row r="2923" spans="1:12" s="1" customFormat="1" ht="13.8">
      <c r="A2923" s="28">
        <v>8607</v>
      </c>
      <c r="B2923" s="28" t="s">
        <v>3052</v>
      </c>
      <c r="C2923" s="44" t="s">
        <v>959</v>
      </c>
      <c r="D2923" s="45"/>
      <c r="E2923" s="33" t="str">
        <f>IF(D2923&gt;0,($N$2-Excel_BuiltIn__FilterDatabase__1[[#This Row],[Szül Év.Hó.Nap]])/365.25,"0")</f>
        <v>0</v>
      </c>
      <c r="F2923" s="40"/>
      <c r="G2923" s="34" t="str">
        <f>CONCATENATE(H2923,Excel_BuiltIn__FilterDatabase__1[[#This Row],[Felnőtt]],Excel_BuiltIn__FilterDatabase__1[[#This Row],[Senior]],Excel_BuiltIn__FilterDatabase__1[[#This Row],[Super.s]],L2923)</f>
        <v xml:space="preserve">Super.s </v>
      </c>
      <c r="H2923" s="34" t="str">
        <f>IF(L2923="Nő","",IF(Excel_BuiltIn__FilterDatabase__1[[#This Row],[Kor]]&gt;=1=AND(Excel_BuiltIn__FilterDatabase__1[[#This Row],[Kor]]&lt;18),"Junior ",""))</f>
        <v/>
      </c>
      <c r="I2923" s="34" t="str">
        <f>IF(L2923="Nő","",IF(Excel_BuiltIn__FilterDatabase__1[[#This Row],[Kor]]&gt;=18=AND(Excel_BuiltIn__FilterDatabase__1[[#This Row],[Kor]]&lt;=49),"Felnőtt ",""))</f>
        <v/>
      </c>
      <c r="J2923" s="34" t="str">
        <f>IF(L2923="Nő","",IF(Excel_BuiltIn__FilterDatabase__1[[#This Row],[Kor]]&gt;49=AND(Excel_BuiltIn__FilterDatabase__1[[#This Row],[Kor]]&lt;=59),"Senior ",""))</f>
        <v/>
      </c>
      <c r="K2923" s="34" t="str">
        <f>IF(L2923="Nő","",IF(Excel_BuiltIn__FilterDatabase__1[[#This Row],[Kor]]&gt;=60,"Super.s ",""))</f>
        <v xml:space="preserve">Super.s </v>
      </c>
      <c r="L2923" s="34" t="str">
        <f>IF(Excel_BuiltIn__FilterDatabase__1[[#This Row],[Nem]]="Nő","Lady","")</f>
        <v/>
      </c>
    </row>
    <row r="2924" spans="1:12" s="1" customFormat="1" ht="13.8">
      <c r="A2924" s="28">
        <v>8608</v>
      </c>
      <c r="B2924" s="28" t="s">
        <v>3053</v>
      </c>
      <c r="C2924" s="44" t="s">
        <v>109</v>
      </c>
      <c r="D2924" s="45"/>
      <c r="E2924" s="33" t="str">
        <f>IF(D2924&gt;0,($N$2-Excel_BuiltIn__FilterDatabase__1[[#This Row],[Szül Év.Hó.Nap]])/365.25,"0")</f>
        <v>0</v>
      </c>
      <c r="F2924" s="40"/>
      <c r="G2924" s="34" t="str">
        <f>CONCATENATE(H2924,Excel_BuiltIn__FilterDatabase__1[[#This Row],[Felnőtt]],Excel_BuiltIn__FilterDatabase__1[[#This Row],[Senior]],Excel_BuiltIn__FilterDatabase__1[[#This Row],[Super.s]],L2924)</f>
        <v xml:space="preserve">Super.s </v>
      </c>
      <c r="H2924" s="34" t="str">
        <f>IF(L2924="Nő","",IF(Excel_BuiltIn__FilterDatabase__1[[#This Row],[Kor]]&gt;=1=AND(Excel_BuiltIn__FilterDatabase__1[[#This Row],[Kor]]&lt;18),"Junior ",""))</f>
        <v/>
      </c>
      <c r="I2924" s="34" t="str">
        <f>IF(L2924="Nő","",IF(Excel_BuiltIn__FilterDatabase__1[[#This Row],[Kor]]&gt;=18=AND(Excel_BuiltIn__FilterDatabase__1[[#This Row],[Kor]]&lt;=49),"Felnőtt ",""))</f>
        <v/>
      </c>
      <c r="J2924" s="34" t="str">
        <f>IF(L2924="Nő","",IF(Excel_BuiltIn__FilterDatabase__1[[#This Row],[Kor]]&gt;49=AND(Excel_BuiltIn__FilterDatabase__1[[#This Row],[Kor]]&lt;=59),"Senior ",""))</f>
        <v/>
      </c>
      <c r="K2924" s="34" t="str">
        <f>IF(L2924="Nő","",IF(Excel_BuiltIn__FilterDatabase__1[[#This Row],[Kor]]&gt;=60,"Super.s ",""))</f>
        <v xml:space="preserve">Super.s </v>
      </c>
      <c r="L2924" s="34" t="str">
        <f>IF(Excel_BuiltIn__FilterDatabase__1[[#This Row],[Nem]]="Nő","Lady","")</f>
        <v/>
      </c>
    </row>
    <row r="2925" spans="1:12" s="1" customFormat="1" ht="13.8">
      <c r="A2925" s="28">
        <v>8609</v>
      </c>
      <c r="B2925" s="28" t="s">
        <v>3054</v>
      </c>
      <c r="C2925" s="44" t="s">
        <v>109</v>
      </c>
      <c r="D2925" s="45"/>
      <c r="E2925" s="33" t="str">
        <f>IF(D2925&gt;0,($N$2-Excel_BuiltIn__FilterDatabase__1[[#This Row],[Szül Év.Hó.Nap]])/365.25,"0")</f>
        <v>0</v>
      </c>
      <c r="F2925" s="40"/>
      <c r="G2925" s="34" t="str">
        <f>CONCATENATE(H2925,Excel_BuiltIn__FilterDatabase__1[[#This Row],[Felnőtt]],Excel_BuiltIn__FilterDatabase__1[[#This Row],[Senior]],Excel_BuiltIn__FilterDatabase__1[[#This Row],[Super.s]],L2925)</f>
        <v xml:space="preserve">Super.s </v>
      </c>
      <c r="H2925" s="34" t="str">
        <f>IF(L2925="Nő","",IF(Excel_BuiltIn__FilterDatabase__1[[#This Row],[Kor]]&gt;=1=AND(Excel_BuiltIn__FilterDatabase__1[[#This Row],[Kor]]&lt;18),"Junior ",""))</f>
        <v/>
      </c>
      <c r="I2925" s="34" t="str">
        <f>IF(L2925="Nő","",IF(Excel_BuiltIn__FilterDatabase__1[[#This Row],[Kor]]&gt;=18=AND(Excel_BuiltIn__FilterDatabase__1[[#This Row],[Kor]]&lt;=49),"Felnőtt ",""))</f>
        <v/>
      </c>
      <c r="J2925" s="34" t="str">
        <f>IF(L2925="Nő","",IF(Excel_BuiltIn__FilterDatabase__1[[#This Row],[Kor]]&gt;49=AND(Excel_BuiltIn__FilterDatabase__1[[#This Row],[Kor]]&lt;=59),"Senior ",""))</f>
        <v/>
      </c>
      <c r="K2925" s="34" t="str">
        <f>IF(L2925="Nő","",IF(Excel_BuiltIn__FilterDatabase__1[[#This Row],[Kor]]&gt;=60,"Super.s ",""))</f>
        <v xml:space="preserve">Super.s </v>
      </c>
      <c r="L2925" s="34" t="str">
        <f>IF(Excel_BuiltIn__FilterDatabase__1[[#This Row],[Nem]]="Nő","Lady","")</f>
        <v/>
      </c>
    </row>
    <row r="2926" spans="1:12" s="1" customFormat="1" ht="13.8">
      <c r="A2926" s="28">
        <v>8610</v>
      </c>
      <c r="B2926" s="28" t="s">
        <v>3055</v>
      </c>
      <c r="C2926" s="44" t="s">
        <v>589</v>
      </c>
      <c r="D2926" s="45"/>
      <c r="E2926" s="33" t="str">
        <f>IF(D2926&gt;0,($N$2-Excel_BuiltIn__FilterDatabase__1[[#This Row],[Szül Év.Hó.Nap]])/365.25,"0")</f>
        <v>0</v>
      </c>
      <c r="F2926" s="40"/>
      <c r="G2926" s="34" t="str">
        <f>CONCATENATE(H2926,Excel_BuiltIn__FilterDatabase__1[[#This Row],[Felnőtt]],Excel_BuiltIn__FilterDatabase__1[[#This Row],[Senior]],Excel_BuiltIn__FilterDatabase__1[[#This Row],[Super.s]],L2926)</f>
        <v xml:space="preserve">Super.s </v>
      </c>
      <c r="H2926" s="34" t="str">
        <f>IF(L2926="Nő","",IF(Excel_BuiltIn__FilterDatabase__1[[#This Row],[Kor]]&gt;=1=AND(Excel_BuiltIn__FilterDatabase__1[[#This Row],[Kor]]&lt;18),"Junior ",""))</f>
        <v/>
      </c>
      <c r="I2926" s="34" t="str">
        <f>IF(L2926="Nő","",IF(Excel_BuiltIn__FilterDatabase__1[[#This Row],[Kor]]&gt;=18=AND(Excel_BuiltIn__FilterDatabase__1[[#This Row],[Kor]]&lt;=49),"Felnőtt ",""))</f>
        <v/>
      </c>
      <c r="J2926" s="34" t="str">
        <f>IF(L2926="Nő","",IF(Excel_BuiltIn__FilterDatabase__1[[#This Row],[Kor]]&gt;49=AND(Excel_BuiltIn__FilterDatabase__1[[#This Row],[Kor]]&lt;=59),"Senior ",""))</f>
        <v/>
      </c>
      <c r="K2926" s="34" t="str">
        <f>IF(L2926="Nő","",IF(Excel_BuiltIn__FilterDatabase__1[[#This Row],[Kor]]&gt;=60,"Super.s ",""))</f>
        <v xml:space="preserve">Super.s </v>
      </c>
      <c r="L2926" s="34" t="str">
        <f>IF(Excel_BuiltIn__FilterDatabase__1[[#This Row],[Nem]]="Nő","Lady","")</f>
        <v/>
      </c>
    </row>
    <row r="2927" spans="1:12" s="1" customFormat="1" ht="13.8">
      <c r="A2927" s="28">
        <v>8611</v>
      </c>
      <c r="B2927" s="28" t="s">
        <v>3056</v>
      </c>
      <c r="C2927" s="44" t="s">
        <v>589</v>
      </c>
      <c r="D2927" s="45"/>
      <c r="E2927" s="33" t="str">
        <f>IF(D2927&gt;0,($N$2-Excel_BuiltIn__FilterDatabase__1[[#This Row],[Szül Év.Hó.Nap]])/365.25,"0")</f>
        <v>0</v>
      </c>
      <c r="F2927" s="40"/>
      <c r="G2927" s="34" t="str">
        <f>CONCATENATE(H2927,Excel_BuiltIn__FilterDatabase__1[[#This Row],[Felnőtt]],Excel_BuiltIn__FilterDatabase__1[[#This Row],[Senior]],Excel_BuiltIn__FilterDatabase__1[[#This Row],[Super.s]],L2927)</f>
        <v xml:space="preserve">Super.s </v>
      </c>
      <c r="H2927" s="34" t="str">
        <f>IF(L2927="Nő","",IF(Excel_BuiltIn__FilterDatabase__1[[#This Row],[Kor]]&gt;=1=AND(Excel_BuiltIn__FilterDatabase__1[[#This Row],[Kor]]&lt;18),"Junior ",""))</f>
        <v/>
      </c>
      <c r="I2927" s="34" t="str">
        <f>IF(L2927="Nő","",IF(Excel_BuiltIn__FilterDatabase__1[[#This Row],[Kor]]&gt;=18=AND(Excel_BuiltIn__FilterDatabase__1[[#This Row],[Kor]]&lt;=49),"Felnőtt ",""))</f>
        <v/>
      </c>
      <c r="J2927" s="34" t="str">
        <f>IF(L2927="Nő","",IF(Excel_BuiltIn__FilterDatabase__1[[#This Row],[Kor]]&gt;49=AND(Excel_BuiltIn__FilterDatabase__1[[#This Row],[Kor]]&lt;=59),"Senior ",""))</f>
        <v/>
      </c>
      <c r="K2927" s="34" t="str">
        <f>IF(L2927="Nő","",IF(Excel_BuiltIn__FilterDatabase__1[[#This Row],[Kor]]&gt;=60,"Super.s ",""))</f>
        <v xml:space="preserve">Super.s </v>
      </c>
      <c r="L2927" s="34" t="str">
        <f>IF(Excel_BuiltIn__FilterDatabase__1[[#This Row],[Nem]]="Nő","Lady","")</f>
        <v/>
      </c>
    </row>
    <row r="2928" spans="1:12" s="1" customFormat="1" ht="27.6">
      <c r="A2928" s="28">
        <v>8614</v>
      </c>
      <c r="B2928" s="28" t="s">
        <v>3057</v>
      </c>
      <c r="C2928" s="44" t="s">
        <v>589</v>
      </c>
      <c r="D2928" s="45"/>
      <c r="E2928" s="33" t="str">
        <f>IF(D2928&gt;0,($N$2-Excel_BuiltIn__FilterDatabase__1[[#This Row],[Szül Év.Hó.Nap]])/365.25,"0")</f>
        <v>0</v>
      </c>
      <c r="F2928" s="40"/>
      <c r="G2928" s="34" t="str">
        <f>CONCATENATE(H2928,Excel_BuiltIn__FilterDatabase__1[[#This Row],[Felnőtt]],Excel_BuiltIn__FilterDatabase__1[[#This Row],[Senior]],Excel_BuiltIn__FilterDatabase__1[[#This Row],[Super.s]],L2928)</f>
        <v xml:space="preserve">Super.s </v>
      </c>
      <c r="H2928" s="34" t="str">
        <f>IF(L2928="Nő","",IF(Excel_BuiltIn__FilterDatabase__1[[#This Row],[Kor]]&gt;=1=AND(Excel_BuiltIn__FilterDatabase__1[[#This Row],[Kor]]&lt;18),"Junior ",""))</f>
        <v/>
      </c>
      <c r="I2928" s="34" t="str">
        <f>IF(L2928="Nő","",IF(Excel_BuiltIn__FilterDatabase__1[[#This Row],[Kor]]&gt;=18=AND(Excel_BuiltIn__FilterDatabase__1[[#This Row],[Kor]]&lt;=49),"Felnőtt ",""))</f>
        <v/>
      </c>
      <c r="J2928" s="34" t="str">
        <f>IF(L2928="Nő","",IF(Excel_BuiltIn__FilterDatabase__1[[#This Row],[Kor]]&gt;49=AND(Excel_BuiltIn__FilterDatabase__1[[#This Row],[Kor]]&lt;=59),"Senior ",""))</f>
        <v/>
      </c>
      <c r="K2928" s="34" t="str">
        <f>IF(L2928="Nő","",IF(Excel_BuiltIn__FilterDatabase__1[[#This Row],[Kor]]&gt;=60,"Super.s ",""))</f>
        <v xml:space="preserve">Super.s </v>
      </c>
      <c r="L2928" s="34" t="str">
        <f>IF(Excel_BuiltIn__FilterDatabase__1[[#This Row],[Nem]]="Nő","Lady","")</f>
        <v/>
      </c>
    </row>
    <row r="2929" spans="1:12" s="1" customFormat="1" ht="13.8">
      <c r="A2929" s="28">
        <v>8615</v>
      </c>
      <c r="B2929" s="28" t="s">
        <v>3058</v>
      </c>
      <c r="C2929" s="44" t="s">
        <v>2388</v>
      </c>
      <c r="D2929" s="45"/>
      <c r="E2929" s="33" t="str">
        <f>IF(D2929&gt;0,($N$2-Excel_BuiltIn__FilterDatabase__1[[#This Row],[Szül Év.Hó.Nap]])/365.25,"0")</f>
        <v>0</v>
      </c>
      <c r="F2929" s="40"/>
      <c r="G2929" s="34" t="str">
        <f>CONCATENATE(H2929,Excel_BuiltIn__FilterDatabase__1[[#This Row],[Felnőtt]],Excel_BuiltIn__FilterDatabase__1[[#This Row],[Senior]],Excel_BuiltIn__FilterDatabase__1[[#This Row],[Super.s]],L2929)</f>
        <v xml:space="preserve">Super.s </v>
      </c>
      <c r="H2929" s="34" t="str">
        <f>IF(L2929="Nő","",IF(Excel_BuiltIn__FilterDatabase__1[[#This Row],[Kor]]&gt;=1=AND(Excel_BuiltIn__FilterDatabase__1[[#This Row],[Kor]]&lt;18),"Junior ",""))</f>
        <v/>
      </c>
      <c r="I2929" s="34" t="str">
        <f>IF(L2929="Nő","",IF(Excel_BuiltIn__FilterDatabase__1[[#This Row],[Kor]]&gt;=18=AND(Excel_BuiltIn__FilterDatabase__1[[#This Row],[Kor]]&lt;=49),"Felnőtt ",""))</f>
        <v/>
      </c>
      <c r="J2929" s="34" t="str">
        <f>IF(L2929="Nő","",IF(Excel_BuiltIn__FilterDatabase__1[[#This Row],[Kor]]&gt;49=AND(Excel_BuiltIn__FilterDatabase__1[[#This Row],[Kor]]&lt;=59),"Senior ",""))</f>
        <v/>
      </c>
      <c r="K2929" s="34" t="str">
        <f>IF(L2929="Nő","",IF(Excel_BuiltIn__FilterDatabase__1[[#This Row],[Kor]]&gt;=60,"Super.s ",""))</f>
        <v xml:space="preserve">Super.s </v>
      </c>
      <c r="L2929" s="34" t="str">
        <f>IF(Excel_BuiltIn__FilterDatabase__1[[#This Row],[Nem]]="Nő","Lady","")</f>
        <v/>
      </c>
    </row>
    <row r="2930" spans="1:12" s="1" customFormat="1" ht="21">
      <c r="A2930" s="28">
        <v>8616</v>
      </c>
      <c r="B2930" s="28" t="s">
        <v>3059</v>
      </c>
      <c r="C2930" s="44" t="s">
        <v>210</v>
      </c>
      <c r="D2930" s="45"/>
      <c r="E2930" s="33" t="str">
        <f>IF(D2930&gt;0,($N$2-Excel_BuiltIn__FilterDatabase__1[[#This Row],[Szül Év.Hó.Nap]])/365.25,"0")</f>
        <v>0</v>
      </c>
      <c r="F2930" s="40"/>
      <c r="G2930" s="34" t="str">
        <f>CONCATENATE(H2930,Excel_BuiltIn__FilterDatabase__1[[#This Row],[Felnőtt]],Excel_BuiltIn__FilterDatabase__1[[#This Row],[Senior]],Excel_BuiltIn__FilterDatabase__1[[#This Row],[Super.s]],L2930)</f>
        <v xml:space="preserve">Super.s </v>
      </c>
      <c r="H2930" s="34" t="str">
        <f>IF(L2930="Nő","",IF(Excel_BuiltIn__FilterDatabase__1[[#This Row],[Kor]]&gt;=1=AND(Excel_BuiltIn__FilterDatabase__1[[#This Row],[Kor]]&lt;18),"Junior ",""))</f>
        <v/>
      </c>
      <c r="I2930" s="34" t="str">
        <f>IF(L2930="Nő","",IF(Excel_BuiltIn__FilterDatabase__1[[#This Row],[Kor]]&gt;=18=AND(Excel_BuiltIn__FilterDatabase__1[[#This Row],[Kor]]&lt;=49),"Felnőtt ",""))</f>
        <v/>
      </c>
      <c r="J2930" s="34" t="str">
        <f>IF(L2930="Nő","",IF(Excel_BuiltIn__FilterDatabase__1[[#This Row],[Kor]]&gt;49=AND(Excel_BuiltIn__FilterDatabase__1[[#This Row],[Kor]]&lt;=59),"Senior ",""))</f>
        <v/>
      </c>
      <c r="K2930" s="34" t="str">
        <f>IF(L2930="Nő","",IF(Excel_BuiltIn__FilterDatabase__1[[#This Row],[Kor]]&gt;=60,"Super.s ",""))</f>
        <v xml:space="preserve">Super.s </v>
      </c>
      <c r="L2930" s="34" t="str">
        <f>IF(Excel_BuiltIn__FilterDatabase__1[[#This Row],[Nem]]="Nő","Lady","")</f>
        <v/>
      </c>
    </row>
    <row r="2931" spans="1:12" s="1" customFormat="1" ht="13.8">
      <c r="A2931" s="28">
        <v>8618</v>
      </c>
      <c r="B2931" s="28" t="s">
        <v>1772</v>
      </c>
      <c r="C2931" s="44" t="s">
        <v>936</v>
      </c>
      <c r="D2931" s="45"/>
      <c r="E2931" s="33" t="str">
        <f>IF(D2931&gt;0,($N$2-Excel_BuiltIn__FilterDatabase__1[[#This Row],[Szül Év.Hó.Nap]])/365.25,"0")</f>
        <v>0</v>
      </c>
      <c r="F2931" s="40"/>
      <c r="G2931" s="34" t="str">
        <f>CONCATENATE(H2931,Excel_BuiltIn__FilterDatabase__1[[#This Row],[Felnőtt]],Excel_BuiltIn__FilterDatabase__1[[#This Row],[Senior]],Excel_BuiltIn__FilterDatabase__1[[#This Row],[Super.s]],L2931)</f>
        <v xml:space="preserve">Super.s </v>
      </c>
      <c r="H2931" s="34" t="str">
        <f>IF(L2931="Nő","",IF(Excel_BuiltIn__FilterDatabase__1[[#This Row],[Kor]]&gt;=1=AND(Excel_BuiltIn__FilterDatabase__1[[#This Row],[Kor]]&lt;18),"Junior ",""))</f>
        <v/>
      </c>
      <c r="I2931" s="34" t="str">
        <f>IF(L2931="Nő","",IF(Excel_BuiltIn__FilterDatabase__1[[#This Row],[Kor]]&gt;=18=AND(Excel_BuiltIn__FilterDatabase__1[[#This Row],[Kor]]&lt;=49),"Felnőtt ",""))</f>
        <v/>
      </c>
      <c r="J2931" s="34" t="str">
        <f>IF(L2931="Nő","",IF(Excel_BuiltIn__FilterDatabase__1[[#This Row],[Kor]]&gt;49=AND(Excel_BuiltIn__FilterDatabase__1[[#This Row],[Kor]]&lt;=59),"Senior ",""))</f>
        <v/>
      </c>
      <c r="K2931" s="34" t="str">
        <f>IF(L2931="Nő","",IF(Excel_BuiltIn__FilterDatabase__1[[#This Row],[Kor]]&gt;=60,"Super.s ",""))</f>
        <v xml:space="preserve">Super.s </v>
      </c>
      <c r="L2931" s="34" t="str">
        <f>IF(Excel_BuiltIn__FilterDatabase__1[[#This Row],[Nem]]="Nő","Lady","")</f>
        <v/>
      </c>
    </row>
    <row r="2932" spans="1:12" s="1" customFormat="1" ht="13.8">
      <c r="A2932" s="28">
        <v>8619</v>
      </c>
      <c r="B2932" s="28" t="s">
        <v>3060</v>
      </c>
      <c r="C2932" s="44" t="s">
        <v>936</v>
      </c>
      <c r="D2932" s="45"/>
      <c r="E2932" s="33" t="str">
        <f>IF(D2932&gt;0,($N$2-Excel_BuiltIn__FilterDatabase__1[[#This Row],[Szül Év.Hó.Nap]])/365.25,"0")</f>
        <v>0</v>
      </c>
      <c r="F2932" s="40"/>
      <c r="G2932" s="34" t="str">
        <f>CONCATENATE(H2932,Excel_BuiltIn__FilterDatabase__1[[#This Row],[Felnőtt]],Excel_BuiltIn__FilterDatabase__1[[#This Row],[Senior]],Excel_BuiltIn__FilterDatabase__1[[#This Row],[Super.s]],L2932)</f>
        <v xml:space="preserve">Super.s </v>
      </c>
      <c r="H2932" s="34" t="str">
        <f>IF(L2932="Nő","",IF(Excel_BuiltIn__FilterDatabase__1[[#This Row],[Kor]]&gt;=1=AND(Excel_BuiltIn__FilterDatabase__1[[#This Row],[Kor]]&lt;18),"Junior ",""))</f>
        <v/>
      </c>
      <c r="I2932" s="34" t="str">
        <f>IF(L2932="Nő","",IF(Excel_BuiltIn__FilterDatabase__1[[#This Row],[Kor]]&gt;=18=AND(Excel_BuiltIn__FilterDatabase__1[[#This Row],[Kor]]&lt;=49),"Felnőtt ",""))</f>
        <v/>
      </c>
      <c r="J2932" s="34" t="str">
        <f>IF(L2932="Nő","",IF(Excel_BuiltIn__FilterDatabase__1[[#This Row],[Kor]]&gt;49=AND(Excel_BuiltIn__FilterDatabase__1[[#This Row],[Kor]]&lt;=59),"Senior ",""))</f>
        <v/>
      </c>
      <c r="K2932" s="34" t="str">
        <f>IF(L2932="Nő","",IF(Excel_BuiltIn__FilterDatabase__1[[#This Row],[Kor]]&gt;=60,"Super.s ",""))</f>
        <v xml:space="preserve">Super.s </v>
      </c>
      <c r="L2932" s="34" t="str">
        <f>IF(Excel_BuiltIn__FilterDatabase__1[[#This Row],[Nem]]="Nő","Lady","")</f>
        <v/>
      </c>
    </row>
    <row r="2933" spans="1:12" s="1" customFormat="1" ht="13.8">
      <c r="A2933" s="28">
        <v>8620</v>
      </c>
      <c r="B2933" s="28" t="s">
        <v>3061</v>
      </c>
      <c r="C2933" s="44" t="s">
        <v>1529</v>
      </c>
      <c r="D2933" s="45"/>
      <c r="E2933" s="33" t="str">
        <f>IF(D2933&gt;0,($N$2-Excel_BuiltIn__FilterDatabase__1[[#This Row],[Szül Év.Hó.Nap]])/365.25,"0")</f>
        <v>0</v>
      </c>
      <c r="F2933" s="40"/>
      <c r="G2933" s="34" t="str">
        <f>CONCATENATE(H2933,Excel_BuiltIn__FilterDatabase__1[[#This Row],[Felnőtt]],Excel_BuiltIn__FilterDatabase__1[[#This Row],[Senior]],Excel_BuiltIn__FilterDatabase__1[[#This Row],[Super.s]],L2933)</f>
        <v xml:space="preserve">Super.s </v>
      </c>
      <c r="H2933" s="34" t="str">
        <f>IF(L2933="Nő","",IF(Excel_BuiltIn__FilterDatabase__1[[#This Row],[Kor]]&gt;=1=AND(Excel_BuiltIn__FilterDatabase__1[[#This Row],[Kor]]&lt;18),"Junior ",""))</f>
        <v/>
      </c>
      <c r="I2933" s="34" t="str">
        <f>IF(L2933="Nő","",IF(Excel_BuiltIn__FilterDatabase__1[[#This Row],[Kor]]&gt;=18=AND(Excel_BuiltIn__FilterDatabase__1[[#This Row],[Kor]]&lt;=49),"Felnőtt ",""))</f>
        <v/>
      </c>
      <c r="J2933" s="34" t="str">
        <f>IF(L2933="Nő","",IF(Excel_BuiltIn__FilterDatabase__1[[#This Row],[Kor]]&gt;49=AND(Excel_BuiltIn__FilterDatabase__1[[#This Row],[Kor]]&lt;=59),"Senior ",""))</f>
        <v/>
      </c>
      <c r="K2933" s="34" t="str">
        <f>IF(L2933="Nő","",IF(Excel_BuiltIn__FilterDatabase__1[[#This Row],[Kor]]&gt;=60,"Super.s ",""))</f>
        <v xml:space="preserve">Super.s </v>
      </c>
      <c r="L2933" s="34" t="str">
        <f>IF(Excel_BuiltIn__FilterDatabase__1[[#This Row],[Nem]]="Nő","Lady","")</f>
        <v/>
      </c>
    </row>
    <row r="2934" spans="1:12" s="1" customFormat="1" ht="27.6">
      <c r="A2934" s="28">
        <v>8621</v>
      </c>
      <c r="B2934" s="28" t="s">
        <v>3062</v>
      </c>
      <c r="C2934" s="44" t="s">
        <v>2364</v>
      </c>
      <c r="D2934" s="45"/>
      <c r="E2934" s="33" t="str">
        <f>IF(D2934&gt;0,($N$2-Excel_BuiltIn__FilterDatabase__1[[#This Row],[Szül Év.Hó.Nap]])/365.25,"0")</f>
        <v>0</v>
      </c>
      <c r="F2934" s="40"/>
      <c r="G2934" s="34" t="str">
        <f>CONCATENATE(H2934,Excel_BuiltIn__FilterDatabase__1[[#This Row],[Felnőtt]],Excel_BuiltIn__FilterDatabase__1[[#This Row],[Senior]],Excel_BuiltIn__FilterDatabase__1[[#This Row],[Super.s]],L2934)</f>
        <v xml:space="preserve">Super.s </v>
      </c>
      <c r="H2934" s="34" t="str">
        <f>IF(L2934="Nő","",IF(Excel_BuiltIn__FilterDatabase__1[[#This Row],[Kor]]&gt;=1=AND(Excel_BuiltIn__FilterDatabase__1[[#This Row],[Kor]]&lt;18),"Junior ",""))</f>
        <v/>
      </c>
      <c r="I2934" s="34" t="str">
        <f>IF(L2934="Nő","",IF(Excel_BuiltIn__FilterDatabase__1[[#This Row],[Kor]]&gt;=18=AND(Excel_BuiltIn__FilterDatabase__1[[#This Row],[Kor]]&lt;=49),"Felnőtt ",""))</f>
        <v/>
      </c>
      <c r="J2934" s="34" t="str">
        <f>IF(L2934="Nő","",IF(Excel_BuiltIn__FilterDatabase__1[[#This Row],[Kor]]&gt;49=AND(Excel_BuiltIn__FilterDatabase__1[[#This Row],[Kor]]&lt;=59),"Senior ",""))</f>
        <v/>
      </c>
      <c r="K2934" s="34" t="str">
        <f>IF(L2934="Nő","",IF(Excel_BuiltIn__FilterDatabase__1[[#This Row],[Kor]]&gt;=60,"Super.s ",""))</f>
        <v xml:space="preserve">Super.s </v>
      </c>
      <c r="L2934" s="34" t="str">
        <f>IF(Excel_BuiltIn__FilterDatabase__1[[#This Row],[Nem]]="Nő","Lady","")</f>
        <v/>
      </c>
    </row>
    <row r="2935" spans="1:12" s="1" customFormat="1" ht="13.8">
      <c r="A2935" s="28">
        <v>8623</v>
      </c>
      <c r="B2935" s="28" t="s">
        <v>3063</v>
      </c>
      <c r="C2935" s="44" t="s">
        <v>599</v>
      </c>
      <c r="D2935" s="45"/>
      <c r="E2935" s="33" t="str">
        <f>IF(D2935&gt;0,($N$2-Excel_BuiltIn__FilterDatabase__1[[#This Row],[Szül Év.Hó.Nap]])/365.25,"0")</f>
        <v>0</v>
      </c>
      <c r="F2935" s="40"/>
      <c r="G2935" s="34" t="str">
        <f>CONCATENATE(H2935,Excel_BuiltIn__FilterDatabase__1[[#This Row],[Felnőtt]],Excel_BuiltIn__FilterDatabase__1[[#This Row],[Senior]],Excel_BuiltIn__FilterDatabase__1[[#This Row],[Super.s]],L2935)</f>
        <v xml:space="preserve">Super.s </v>
      </c>
      <c r="H2935" s="34" t="str">
        <f>IF(L2935="Nő","",IF(Excel_BuiltIn__FilterDatabase__1[[#This Row],[Kor]]&gt;=1=AND(Excel_BuiltIn__FilterDatabase__1[[#This Row],[Kor]]&lt;18),"Junior ",""))</f>
        <v/>
      </c>
      <c r="I2935" s="34" t="str">
        <f>IF(L2935="Nő","",IF(Excel_BuiltIn__FilterDatabase__1[[#This Row],[Kor]]&gt;=18=AND(Excel_BuiltIn__FilterDatabase__1[[#This Row],[Kor]]&lt;=49),"Felnőtt ",""))</f>
        <v/>
      </c>
      <c r="J2935" s="34" t="str">
        <f>IF(L2935="Nő","",IF(Excel_BuiltIn__FilterDatabase__1[[#This Row],[Kor]]&gt;49=AND(Excel_BuiltIn__FilterDatabase__1[[#This Row],[Kor]]&lt;=59),"Senior ",""))</f>
        <v/>
      </c>
      <c r="K2935" s="34" t="str">
        <f>IF(L2935="Nő","",IF(Excel_BuiltIn__FilterDatabase__1[[#This Row],[Kor]]&gt;=60,"Super.s ",""))</f>
        <v xml:space="preserve">Super.s </v>
      </c>
      <c r="L2935" s="34" t="str">
        <f>IF(Excel_BuiltIn__FilterDatabase__1[[#This Row],[Nem]]="Nő","Lady","")</f>
        <v/>
      </c>
    </row>
    <row r="2936" spans="1:12" s="1" customFormat="1" ht="13.8">
      <c r="A2936" s="28">
        <v>8624</v>
      </c>
      <c r="B2936" s="28" t="s">
        <v>3064</v>
      </c>
      <c r="C2936" s="44" t="s">
        <v>599</v>
      </c>
      <c r="D2936" s="45"/>
      <c r="E2936" s="33" t="str">
        <f>IF(D2936&gt;0,($N$2-Excel_BuiltIn__FilterDatabase__1[[#This Row],[Szül Év.Hó.Nap]])/365.25,"0")</f>
        <v>0</v>
      </c>
      <c r="F2936" s="40"/>
      <c r="G2936" s="34" t="str">
        <f>CONCATENATE(H2936,Excel_BuiltIn__FilterDatabase__1[[#This Row],[Felnőtt]],Excel_BuiltIn__FilterDatabase__1[[#This Row],[Senior]],Excel_BuiltIn__FilterDatabase__1[[#This Row],[Super.s]],L2936)</f>
        <v xml:space="preserve">Super.s </v>
      </c>
      <c r="H2936" s="34" t="str">
        <f>IF(L2936="Nő","",IF(Excel_BuiltIn__FilterDatabase__1[[#This Row],[Kor]]&gt;=1=AND(Excel_BuiltIn__FilterDatabase__1[[#This Row],[Kor]]&lt;18),"Junior ",""))</f>
        <v/>
      </c>
      <c r="I2936" s="34" t="str">
        <f>IF(L2936="Nő","",IF(Excel_BuiltIn__FilterDatabase__1[[#This Row],[Kor]]&gt;=18=AND(Excel_BuiltIn__FilterDatabase__1[[#This Row],[Kor]]&lt;=49),"Felnőtt ",""))</f>
        <v/>
      </c>
      <c r="J2936" s="34" t="str">
        <f>IF(L2936="Nő","",IF(Excel_BuiltIn__FilterDatabase__1[[#This Row],[Kor]]&gt;49=AND(Excel_BuiltIn__FilterDatabase__1[[#This Row],[Kor]]&lt;=59),"Senior ",""))</f>
        <v/>
      </c>
      <c r="K2936" s="34" t="str">
        <f>IF(L2936="Nő","",IF(Excel_BuiltIn__FilterDatabase__1[[#This Row],[Kor]]&gt;=60,"Super.s ",""))</f>
        <v xml:space="preserve">Super.s </v>
      </c>
      <c r="L2936" s="34" t="str">
        <f>IF(Excel_BuiltIn__FilterDatabase__1[[#This Row],[Nem]]="Nő","Lady","")</f>
        <v/>
      </c>
    </row>
    <row r="2937" spans="1:12" s="1" customFormat="1" ht="27.6">
      <c r="A2937" s="28">
        <v>8625</v>
      </c>
      <c r="B2937" s="28" t="s">
        <v>3065</v>
      </c>
      <c r="C2937" s="44" t="s">
        <v>599</v>
      </c>
      <c r="D2937" s="45"/>
      <c r="E2937" s="33" t="str">
        <f>IF(D2937&gt;0,($N$2-Excel_BuiltIn__FilterDatabase__1[[#This Row],[Szül Év.Hó.Nap]])/365.25,"0")</f>
        <v>0</v>
      </c>
      <c r="F2937" s="40"/>
      <c r="G2937" s="34" t="str">
        <f>CONCATENATE(H2937,Excel_BuiltIn__FilterDatabase__1[[#This Row],[Felnőtt]],Excel_BuiltIn__FilterDatabase__1[[#This Row],[Senior]],Excel_BuiltIn__FilterDatabase__1[[#This Row],[Super.s]],L2937)</f>
        <v xml:space="preserve">Super.s </v>
      </c>
      <c r="H2937" s="34" t="str">
        <f>IF(L2937="Nő","",IF(Excel_BuiltIn__FilterDatabase__1[[#This Row],[Kor]]&gt;=1=AND(Excel_BuiltIn__FilterDatabase__1[[#This Row],[Kor]]&lt;18),"Junior ",""))</f>
        <v/>
      </c>
      <c r="I2937" s="34" t="str">
        <f>IF(L2937="Nő","",IF(Excel_BuiltIn__FilterDatabase__1[[#This Row],[Kor]]&gt;=18=AND(Excel_BuiltIn__FilterDatabase__1[[#This Row],[Kor]]&lt;=49),"Felnőtt ",""))</f>
        <v/>
      </c>
      <c r="J2937" s="34" t="str">
        <f>IF(L2937="Nő","",IF(Excel_BuiltIn__FilterDatabase__1[[#This Row],[Kor]]&gt;49=AND(Excel_BuiltIn__FilterDatabase__1[[#This Row],[Kor]]&lt;=59),"Senior ",""))</f>
        <v/>
      </c>
      <c r="K2937" s="34" t="str">
        <f>IF(L2937="Nő","",IF(Excel_BuiltIn__FilterDatabase__1[[#This Row],[Kor]]&gt;=60,"Super.s ",""))</f>
        <v xml:space="preserve">Super.s </v>
      </c>
      <c r="L2937" s="34" t="str">
        <f>IF(Excel_BuiltIn__FilterDatabase__1[[#This Row],[Nem]]="Nő","Lady","")</f>
        <v/>
      </c>
    </row>
    <row r="2938" spans="1:12" s="1" customFormat="1" ht="27.6">
      <c r="A2938" s="28">
        <v>8628</v>
      </c>
      <c r="B2938" s="28" t="s">
        <v>3066</v>
      </c>
      <c r="C2938" s="44" t="s">
        <v>942</v>
      </c>
      <c r="D2938" s="45"/>
      <c r="E2938" s="33" t="str">
        <f>IF(D2938&gt;0,($N$2-Excel_BuiltIn__FilterDatabase__1[[#This Row],[Szül Év.Hó.Nap]])/365.25,"0")</f>
        <v>0</v>
      </c>
      <c r="F2938" s="40"/>
      <c r="G2938" s="34" t="str">
        <f>CONCATENATE(H2938,Excel_BuiltIn__FilterDatabase__1[[#This Row],[Felnőtt]],Excel_BuiltIn__FilterDatabase__1[[#This Row],[Senior]],Excel_BuiltIn__FilterDatabase__1[[#This Row],[Super.s]],L2938)</f>
        <v xml:space="preserve">Super.s </v>
      </c>
      <c r="H2938" s="34" t="str">
        <f>IF(L2938="Nő","",IF(Excel_BuiltIn__FilterDatabase__1[[#This Row],[Kor]]&gt;=1=AND(Excel_BuiltIn__FilterDatabase__1[[#This Row],[Kor]]&lt;18),"Junior ",""))</f>
        <v/>
      </c>
      <c r="I2938" s="34" t="str">
        <f>IF(L2938="Nő","",IF(Excel_BuiltIn__FilterDatabase__1[[#This Row],[Kor]]&gt;=18=AND(Excel_BuiltIn__FilterDatabase__1[[#This Row],[Kor]]&lt;=49),"Felnőtt ",""))</f>
        <v/>
      </c>
      <c r="J2938" s="34" t="str">
        <f>IF(L2938="Nő","",IF(Excel_BuiltIn__FilterDatabase__1[[#This Row],[Kor]]&gt;49=AND(Excel_BuiltIn__FilterDatabase__1[[#This Row],[Kor]]&lt;=59),"Senior ",""))</f>
        <v/>
      </c>
      <c r="K2938" s="34" t="str">
        <f>IF(L2938="Nő","",IF(Excel_BuiltIn__FilterDatabase__1[[#This Row],[Kor]]&gt;=60,"Super.s ",""))</f>
        <v xml:space="preserve">Super.s </v>
      </c>
      <c r="L2938" s="34" t="str">
        <f>IF(Excel_BuiltIn__FilterDatabase__1[[#This Row],[Nem]]="Nő","Lady","")</f>
        <v/>
      </c>
    </row>
    <row r="2939" spans="1:12" s="1" customFormat="1" ht="13.8">
      <c r="A2939" s="28">
        <v>8632</v>
      </c>
      <c r="B2939" s="28" t="s">
        <v>3067</v>
      </c>
      <c r="C2939" s="44" t="s">
        <v>1634</v>
      </c>
      <c r="D2939" s="45"/>
      <c r="E2939" s="33" t="str">
        <f>IF(D2939&gt;0,($N$2-Excel_BuiltIn__FilterDatabase__1[[#This Row],[Szül Év.Hó.Nap]])/365.25,"0")</f>
        <v>0</v>
      </c>
      <c r="F2939" s="40"/>
      <c r="G2939" s="34" t="str">
        <f>CONCATENATE(H2939,Excel_BuiltIn__FilterDatabase__1[[#This Row],[Felnőtt]],Excel_BuiltIn__FilterDatabase__1[[#This Row],[Senior]],Excel_BuiltIn__FilterDatabase__1[[#This Row],[Super.s]],L2939)</f>
        <v xml:space="preserve">Super.s </v>
      </c>
      <c r="H2939" s="34" t="str">
        <f>IF(L2939="Nő","",IF(Excel_BuiltIn__FilterDatabase__1[[#This Row],[Kor]]&gt;=1=AND(Excel_BuiltIn__FilterDatabase__1[[#This Row],[Kor]]&lt;18),"Junior ",""))</f>
        <v/>
      </c>
      <c r="I2939" s="34" t="str">
        <f>IF(L2939="Nő","",IF(Excel_BuiltIn__FilterDatabase__1[[#This Row],[Kor]]&gt;=18=AND(Excel_BuiltIn__FilterDatabase__1[[#This Row],[Kor]]&lt;=49),"Felnőtt ",""))</f>
        <v/>
      </c>
      <c r="J2939" s="34" t="str">
        <f>IF(L2939="Nő","",IF(Excel_BuiltIn__FilterDatabase__1[[#This Row],[Kor]]&gt;49=AND(Excel_BuiltIn__FilterDatabase__1[[#This Row],[Kor]]&lt;=59),"Senior ",""))</f>
        <v/>
      </c>
      <c r="K2939" s="34" t="str">
        <f>IF(L2939="Nő","",IF(Excel_BuiltIn__FilterDatabase__1[[#This Row],[Kor]]&gt;=60,"Super.s ",""))</f>
        <v xml:space="preserve">Super.s </v>
      </c>
      <c r="L2939" s="34" t="str">
        <f>IF(Excel_BuiltIn__FilterDatabase__1[[#This Row],[Nem]]="Nő","Lady","")</f>
        <v/>
      </c>
    </row>
    <row r="2940" spans="1:12" s="1" customFormat="1" ht="21">
      <c r="A2940" s="28">
        <v>8634</v>
      </c>
      <c r="B2940" s="28" t="s">
        <v>3068</v>
      </c>
      <c r="C2940" s="44" t="s">
        <v>1615</v>
      </c>
      <c r="D2940" s="45"/>
      <c r="E2940" s="33" t="str">
        <f>IF(D2940&gt;0,($N$2-Excel_BuiltIn__FilterDatabase__1[[#This Row],[Szül Év.Hó.Nap]])/365.25,"0")</f>
        <v>0</v>
      </c>
      <c r="F2940" s="40"/>
      <c r="G2940" s="34" t="str">
        <f>CONCATENATE(H2940,Excel_BuiltIn__FilterDatabase__1[[#This Row],[Felnőtt]],Excel_BuiltIn__FilterDatabase__1[[#This Row],[Senior]],Excel_BuiltIn__FilterDatabase__1[[#This Row],[Super.s]],L2940)</f>
        <v xml:space="preserve">Super.s </v>
      </c>
      <c r="H2940" s="34" t="str">
        <f>IF(L2940="Nő","",IF(Excel_BuiltIn__FilterDatabase__1[[#This Row],[Kor]]&gt;=1=AND(Excel_BuiltIn__FilterDatabase__1[[#This Row],[Kor]]&lt;18),"Junior ",""))</f>
        <v/>
      </c>
      <c r="I2940" s="34" t="str">
        <f>IF(L2940="Nő","",IF(Excel_BuiltIn__FilterDatabase__1[[#This Row],[Kor]]&gt;=18=AND(Excel_BuiltIn__FilterDatabase__1[[#This Row],[Kor]]&lt;=49),"Felnőtt ",""))</f>
        <v/>
      </c>
      <c r="J2940" s="34" t="str">
        <f>IF(L2940="Nő","",IF(Excel_BuiltIn__FilterDatabase__1[[#This Row],[Kor]]&gt;49=AND(Excel_BuiltIn__FilterDatabase__1[[#This Row],[Kor]]&lt;=59),"Senior ",""))</f>
        <v/>
      </c>
      <c r="K2940" s="34" t="str">
        <f>IF(L2940="Nő","",IF(Excel_BuiltIn__FilterDatabase__1[[#This Row],[Kor]]&gt;=60,"Super.s ",""))</f>
        <v xml:space="preserve">Super.s </v>
      </c>
      <c r="L2940" s="34" t="str">
        <f>IF(Excel_BuiltIn__FilterDatabase__1[[#This Row],[Nem]]="Nő","Lady","")</f>
        <v/>
      </c>
    </row>
    <row r="2941" spans="1:12" s="1" customFormat="1" ht="27.6">
      <c r="A2941" s="28">
        <v>8635</v>
      </c>
      <c r="B2941" s="28" t="s">
        <v>3069</v>
      </c>
      <c r="C2941" s="44" t="s">
        <v>1615</v>
      </c>
      <c r="D2941" s="45"/>
      <c r="E2941" s="33" t="str">
        <f>IF(D2941&gt;0,($N$2-Excel_BuiltIn__FilterDatabase__1[[#This Row],[Szül Év.Hó.Nap]])/365.25,"0")</f>
        <v>0</v>
      </c>
      <c r="F2941" s="40"/>
      <c r="G2941" s="34" t="str">
        <f>CONCATENATE(H2941,Excel_BuiltIn__FilterDatabase__1[[#This Row],[Felnőtt]],Excel_BuiltIn__FilterDatabase__1[[#This Row],[Senior]],Excel_BuiltIn__FilterDatabase__1[[#This Row],[Super.s]],L2941)</f>
        <v xml:space="preserve">Super.s </v>
      </c>
      <c r="H2941" s="34" t="str">
        <f>IF(L2941="Nő","",IF(Excel_BuiltIn__FilterDatabase__1[[#This Row],[Kor]]&gt;=1=AND(Excel_BuiltIn__FilterDatabase__1[[#This Row],[Kor]]&lt;18),"Junior ",""))</f>
        <v/>
      </c>
      <c r="I2941" s="34" t="str">
        <f>IF(L2941="Nő","",IF(Excel_BuiltIn__FilterDatabase__1[[#This Row],[Kor]]&gt;=18=AND(Excel_BuiltIn__FilterDatabase__1[[#This Row],[Kor]]&lt;=49),"Felnőtt ",""))</f>
        <v/>
      </c>
      <c r="J2941" s="34" t="str">
        <f>IF(L2941="Nő","",IF(Excel_BuiltIn__FilterDatabase__1[[#This Row],[Kor]]&gt;49=AND(Excel_BuiltIn__FilterDatabase__1[[#This Row],[Kor]]&lt;=59),"Senior ",""))</f>
        <v/>
      </c>
      <c r="K2941" s="34" t="str">
        <f>IF(L2941="Nő","",IF(Excel_BuiltIn__FilterDatabase__1[[#This Row],[Kor]]&gt;=60,"Super.s ",""))</f>
        <v xml:space="preserve">Super.s </v>
      </c>
      <c r="L2941" s="34" t="str">
        <f>IF(Excel_BuiltIn__FilterDatabase__1[[#This Row],[Nem]]="Nő","Lady","")</f>
        <v/>
      </c>
    </row>
    <row r="2942" spans="1:12" s="1" customFormat="1" ht="13.8">
      <c r="A2942" s="28">
        <v>8636</v>
      </c>
      <c r="B2942" s="28" t="s">
        <v>3070</v>
      </c>
      <c r="C2942" s="44" t="s">
        <v>85</v>
      </c>
      <c r="D2942" s="45"/>
      <c r="E2942" s="33" t="str">
        <f>IF(D2942&gt;0,($N$2-Excel_BuiltIn__FilterDatabase__1[[#This Row],[Szül Év.Hó.Nap]])/365.25,"0")</f>
        <v>0</v>
      </c>
      <c r="F2942" s="40"/>
      <c r="G2942" s="34" t="str">
        <f>CONCATENATE(H2942,Excel_BuiltIn__FilterDatabase__1[[#This Row],[Felnőtt]],Excel_BuiltIn__FilterDatabase__1[[#This Row],[Senior]],Excel_BuiltIn__FilterDatabase__1[[#This Row],[Super.s]],L2942)</f>
        <v xml:space="preserve">Super.s </v>
      </c>
      <c r="H2942" s="34" t="str">
        <f>IF(L2942="Nő","",IF(Excel_BuiltIn__FilterDatabase__1[[#This Row],[Kor]]&gt;=1=AND(Excel_BuiltIn__FilterDatabase__1[[#This Row],[Kor]]&lt;18),"Junior ",""))</f>
        <v/>
      </c>
      <c r="I2942" s="34" t="str">
        <f>IF(L2942="Nő","",IF(Excel_BuiltIn__FilterDatabase__1[[#This Row],[Kor]]&gt;=18=AND(Excel_BuiltIn__FilterDatabase__1[[#This Row],[Kor]]&lt;=49),"Felnőtt ",""))</f>
        <v/>
      </c>
      <c r="J2942" s="34" t="str">
        <f>IF(L2942="Nő","",IF(Excel_BuiltIn__FilterDatabase__1[[#This Row],[Kor]]&gt;49=AND(Excel_BuiltIn__FilterDatabase__1[[#This Row],[Kor]]&lt;=59),"Senior ",""))</f>
        <v/>
      </c>
      <c r="K2942" s="34" t="str">
        <f>IF(L2942="Nő","",IF(Excel_BuiltIn__FilterDatabase__1[[#This Row],[Kor]]&gt;=60,"Super.s ",""))</f>
        <v xml:space="preserve">Super.s </v>
      </c>
      <c r="L2942" s="34" t="str">
        <f>IF(Excel_BuiltIn__FilterDatabase__1[[#This Row],[Nem]]="Nő","Lady","")</f>
        <v/>
      </c>
    </row>
    <row r="2943" spans="1:12" s="1" customFormat="1" ht="13.8">
      <c r="A2943" s="28">
        <v>8637</v>
      </c>
      <c r="B2943" s="28" t="s">
        <v>3071</v>
      </c>
      <c r="C2943" s="44" t="s">
        <v>1146</v>
      </c>
      <c r="D2943" s="45"/>
      <c r="E2943" s="33" t="str">
        <f>IF(D2943&gt;0,($N$2-Excel_BuiltIn__FilterDatabase__1[[#This Row],[Szül Év.Hó.Nap]])/365.25,"0")</f>
        <v>0</v>
      </c>
      <c r="F2943" s="40"/>
      <c r="G2943" s="34" t="str">
        <f>CONCATENATE(H2943,Excel_BuiltIn__FilterDatabase__1[[#This Row],[Felnőtt]],Excel_BuiltIn__FilterDatabase__1[[#This Row],[Senior]],Excel_BuiltIn__FilterDatabase__1[[#This Row],[Super.s]],L2943)</f>
        <v xml:space="preserve">Super.s </v>
      </c>
      <c r="H2943" s="34" t="str">
        <f>IF(L2943="Nő","",IF(Excel_BuiltIn__FilterDatabase__1[[#This Row],[Kor]]&gt;=1=AND(Excel_BuiltIn__FilterDatabase__1[[#This Row],[Kor]]&lt;18),"Junior ",""))</f>
        <v/>
      </c>
      <c r="I2943" s="34" t="str">
        <f>IF(L2943="Nő","",IF(Excel_BuiltIn__FilterDatabase__1[[#This Row],[Kor]]&gt;=18=AND(Excel_BuiltIn__FilterDatabase__1[[#This Row],[Kor]]&lt;=49),"Felnőtt ",""))</f>
        <v/>
      </c>
      <c r="J2943" s="34" t="str">
        <f>IF(L2943="Nő","",IF(Excel_BuiltIn__FilterDatabase__1[[#This Row],[Kor]]&gt;49=AND(Excel_BuiltIn__FilterDatabase__1[[#This Row],[Kor]]&lt;=59),"Senior ",""))</f>
        <v/>
      </c>
      <c r="K2943" s="34" t="str">
        <f>IF(L2943="Nő","",IF(Excel_BuiltIn__FilterDatabase__1[[#This Row],[Kor]]&gt;=60,"Super.s ",""))</f>
        <v xml:space="preserve">Super.s </v>
      </c>
      <c r="L2943" s="34" t="str">
        <f>IF(Excel_BuiltIn__FilterDatabase__1[[#This Row],[Nem]]="Nő","Lady","")</f>
        <v/>
      </c>
    </row>
    <row r="2944" spans="1:12" s="1" customFormat="1" ht="13.8">
      <c r="A2944" s="28">
        <v>8640</v>
      </c>
      <c r="B2944" s="28" t="s">
        <v>3072</v>
      </c>
      <c r="C2944" s="44" t="s">
        <v>1146</v>
      </c>
      <c r="D2944" s="45"/>
      <c r="E2944" s="33" t="str">
        <f>IF(D2944&gt;0,($N$2-Excel_BuiltIn__FilterDatabase__1[[#This Row],[Szül Év.Hó.Nap]])/365.25,"0")</f>
        <v>0</v>
      </c>
      <c r="F2944" s="40"/>
      <c r="G2944" s="34" t="str">
        <f>CONCATENATE(H2944,Excel_BuiltIn__FilterDatabase__1[[#This Row],[Felnőtt]],Excel_BuiltIn__FilterDatabase__1[[#This Row],[Senior]],Excel_BuiltIn__FilterDatabase__1[[#This Row],[Super.s]],L2944)</f>
        <v xml:space="preserve">Super.s </v>
      </c>
      <c r="H2944" s="34" t="str">
        <f>IF(L2944="Nő","",IF(Excel_BuiltIn__FilterDatabase__1[[#This Row],[Kor]]&gt;=1=AND(Excel_BuiltIn__FilterDatabase__1[[#This Row],[Kor]]&lt;18),"Junior ",""))</f>
        <v/>
      </c>
      <c r="I2944" s="34" t="str">
        <f>IF(L2944="Nő","",IF(Excel_BuiltIn__FilterDatabase__1[[#This Row],[Kor]]&gt;=18=AND(Excel_BuiltIn__FilterDatabase__1[[#This Row],[Kor]]&lt;=49),"Felnőtt ",""))</f>
        <v/>
      </c>
      <c r="J2944" s="34" t="str">
        <f>IF(L2944="Nő","",IF(Excel_BuiltIn__FilterDatabase__1[[#This Row],[Kor]]&gt;49=AND(Excel_BuiltIn__FilterDatabase__1[[#This Row],[Kor]]&lt;=59),"Senior ",""))</f>
        <v/>
      </c>
      <c r="K2944" s="34" t="str">
        <f>IF(L2944="Nő","",IF(Excel_BuiltIn__FilterDatabase__1[[#This Row],[Kor]]&gt;=60,"Super.s ",""))</f>
        <v xml:space="preserve">Super.s </v>
      </c>
      <c r="L2944" s="34" t="str">
        <f>IF(Excel_BuiltIn__FilterDatabase__1[[#This Row],[Nem]]="Nő","Lady","")</f>
        <v/>
      </c>
    </row>
    <row r="2945" spans="1:12" s="1" customFormat="1" ht="13.8">
      <c r="A2945" s="28">
        <v>8641</v>
      </c>
      <c r="B2945" s="28" t="s">
        <v>3073</v>
      </c>
      <c r="C2945" s="44" t="s">
        <v>1146</v>
      </c>
      <c r="D2945" s="45"/>
      <c r="E2945" s="33" t="str">
        <f>IF(D2945&gt;0,($N$2-Excel_BuiltIn__FilterDatabase__1[[#This Row],[Szül Év.Hó.Nap]])/365.25,"0")</f>
        <v>0</v>
      </c>
      <c r="F2945" s="40"/>
      <c r="G2945" s="34" t="str">
        <f>CONCATENATE(H2945,Excel_BuiltIn__FilterDatabase__1[[#This Row],[Felnőtt]],Excel_BuiltIn__FilterDatabase__1[[#This Row],[Senior]],Excel_BuiltIn__FilterDatabase__1[[#This Row],[Super.s]],L2945)</f>
        <v xml:space="preserve">Super.s </v>
      </c>
      <c r="H2945" s="34" t="str">
        <f>IF(L2945="Nő","",IF(Excel_BuiltIn__FilterDatabase__1[[#This Row],[Kor]]&gt;=1=AND(Excel_BuiltIn__FilterDatabase__1[[#This Row],[Kor]]&lt;18),"Junior ",""))</f>
        <v/>
      </c>
      <c r="I2945" s="34" t="str">
        <f>IF(L2945="Nő","",IF(Excel_BuiltIn__FilterDatabase__1[[#This Row],[Kor]]&gt;=18=AND(Excel_BuiltIn__FilterDatabase__1[[#This Row],[Kor]]&lt;=49),"Felnőtt ",""))</f>
        <v/>
      </c>
      <c r="J2945" s="34" t="str">
        <f>IF(L2945="Nő","",IF(Excel_BuiltIn__FilterDatabase__1[[#This Row],[Kor]]&gt;49=AND(Excel_BuiltIn__FilterDatabase__1[[#This Row],[Kor]]&lt;=59),"Senior ",""))</f>
        <v/>
      </c>
      <c r="K2945" s="34" t="str">
        <f>IF(L2945="Nő","",IF(Excel_BuiltIn__FilterDatabase__1[[#This Row],[Kor]]&gt;=60,"Super.s ",""))</f>
        <v xml:space="preserve">Super.s </v>
      </c>
      <c r="L2945" s="34" t="str">
        <f>IF(Excel_BuiltIn__FilterDatabase__1[[#This Row],[Nem]]="Nő","Lady","")</f>
        <v/>
      </c>
    </row>
    <row r="2946" spans="1:12" s="1" customFormat="1" ht="27.6">
      <c r="A2946" s="28">
        <v>8642</v>
      </c>
      <c r="B2946" s="28" t="s">
        <v>3074</v>
      </c>
      <c r="C2946" s="44" t="s">
        <v>968</v>
      </c>
      <c r="D2946" s="45"/>
      <c r="E2946" s="33" t="str">
        <f>IF(D2946&gt;0,($N$2-Excel_BuiltIn__FilterDatabase__1[[#This Row],[Szül Év.Hó.Nap]])/365.25,"0")</f>
        <v>0</v>
      </c>
      <c r="F2946" s="40"/>
      <c r="G2946" s="34" t="str">
        <f>CONCATENATE(H2946,Excel_BuiltIn__FilterDatabase__1[[#This Row],[Felnőtt]],Excel_BuiltIn__FilterDatabase__1[[#This Row],[Senior]],Excel_BuiltIn__FilterDatabase__1[[#This Row],[Super.s]],L2946)</f>
        <v xml:space="preserve">Super.s </v>
      </c>
      <c r="H2946" s="34" t="str">
        <f>IF(L2946="Nő","",IF(Excel_BuiltIn__FilterDatabase__1[[#This Row],[Kor]]&gt;=1=AND(Excel_BuiltIn__FilterDatabase__1[[#This Row],[Kor]]&lt;18),"Junior ",""))</f>
        <v/>
      </c>
      <c r="I2946" s="34" t="str">
        <f>IF(L2946="Nő","",IF(Excel_BuiltIn__FilterDatabase__1[[#This Row],[Kor]]&gt;=18=AND(Excel_BuiltIn__FilterDatabase__1[[#This Row],[Kor]]&lt;=49),"Felnőtt ",""))</f>
        <v/>
      </c>
      <c r="J2946" s="34" t="str">
        <f>IF(L2946="Nő","",IF(Excel_BuiltIn__FilterDatabase__1[[#This Row],[Kor]]&gt;49=AND(Excel_BuiltIn__FilterDatabase__1[[#This Row],[Kor]]&lt;=59),"Senior ",""))</f>
        <v/>
      </c>
      <c r="K2946" s="34" t="str">
        <f>IF(L2946="Nő","",IF(Excel_BuiltIn__FilterDatabase__1[[#This Row],[Kor]]&gt;=60,"Super.s ",""))</f>
        <v xml:space="preserve">Super.s </v>
      </c>
      <c r="L2946" s="34" t="str">
        <f>IF(Excel_BuiltIn__FilterDatabase__1[[#This Row],[Nem]]="Nő","Lady","")</f>
        <v/>
      </c>
    </row>
    <row r="2947" spans="1:12" s="1" customFormat="1" ht="13.8">
      <c r="A2947" s="28">
        <v>8644</v>
      </c>
      <c r="B2947" s="28" t="s">
        <v>364</v>
      </c>
      <c r="C2947" s="44" t="s">
        <v>114</v>
      </c>
      <c r="D2947" s="45"/>
      <c r="E2947" s="33" t="str">
        <f>IF(D2947&gt;0,($N$2-Excel_BuiltIn__FilterDatabase__1[[#This Row],[Szül Év.Hó.Nap]])/365.25,"0")</f>
        <v>0</v>
      </c>
      <c r="F2947" s="40"/>
      <c r="G2947" s="34" t="str">
        <f>CONCATENATE(H2947,Excel_BuiltIn__FilterDatabase__1[[#This Row],[Felnőtt]],Excel_BuiltIn__FilterDatabase__1[[#This Row],[Senior]],Excel_BuiltIn__FilterDatabase__1[[#This Row],[Super.s]],L2947)</f>
        <v xml:space="preserve">Super.s </v>
      </c>
      <c r="H2947" s="34" t="str">
        <f>IF(L2947="Nő","",IF(Excel_BuiltIn__FilterDatabase__1[[#This Row],[Kor]]&gt;=1=AND(Excel_BuiltIn__FilterDatabase__1[[#This Row],[Kor]]&lt;18),"Junior ",""))</f>
        <v/>
      </c>
      <c r="I2947" s="34" t="str">
        <f>IF(L2947="Nő","",IF(Excel_BuiltIn__FilterDatabase__1[[#This Row],[Kor]]&gt;=18=AND(Excel_BuiltIn__FilterDatabase__1[[#This Row],[Kor]]&lt;=49),"Felnőtt ",""))</f>
        <v/>
      </c>
      <c r="J2947" s="34" t="str">
        <f>IF(L2947="Nő","",IF(Excel_BuiltIn__FilterDatabase__1[[#This Row],[Kor]]&gt;49=AND(Excel_BuiltIn__FilterDatabase__1[[#This Row],[Kor]]&lt;=59),"Senior ",""))</f>
        <v/>
      </c>
      <c r="K2947" s="34" t="str">
        <f>IF(L2947="Nő","",IF(Excel_BuiltIn__FilterDatabase__1[[#This Row],[Kor]]&gt;=60,"Super.s ",""))</f>
        <v xml:space="preserve">Super.s </v>
      </c>
      <c r="L2947" s="34" t="str">
        <f>IF(Excel_BuiltIn__FilterDatabase__1[[#This Row],[Nem]]="Nő","Lady","")</f>
        <v/>
      </c>
    </row>
    <row r="2948" spans="1:12" s="1" customFormat="1" ht="13.8">
      <c r="A2948" s="28">
        <v>8645</v>
      </c>
      <c r="B2948" s="28" t="s">
        <v>3075</v>
      </c>
      <c r="C2948" s="44" t="s">
        <v>114</v>
      </c>
      <c r="D2948" s="45"/>
      <c r="E2948" s="33" t="str">
        <f>IF(D2948&gt;0,($N$2-Excel_BuiltIn__FilterDatabase__1[[#This Row],[Szül Év.Hó.Nap]])/365.25,"0")</f>
        <v>0</v>
      </c>
      <c r="F2948" s="40"/>
      <c r="G2948" s="34" t="str">
        <f>CONCATENATE(H2948,Excel_BuiltIn__FilterDatabase__1[[#This Row],[Felnőtt]],Excel_BuiltIn__FilterDatabase__1[[#This Row],[Senior]],Excel_BuiltIn__FilterDatabase__1[[#This Row],[Super.s]],L2948)</f>
        <v xml:space="preserve">Super.s </v>
      </c>
      <c r="H2948" s="34" t="str">
        <f>IF(L2948="Nő","",IF(Excel_BuiltIn__FilterDatabase__1[[#This Row],[Kor]]&gt;=1=AND(Excel_BuiltIn__FilterDatabase__1[[#This Row],[Kor]]&lt;18),"Junior ",""))</f>
        <v/>
      </c>
      <c r="I2948" s="34" t="str">
        <f>IF(L2948="Nő","",IF(Excel_BuiltIn__FilterDatabase__1[[#This Row],[Kor]]&gt;=18=AND(Excel_BuiltIn__FilterDatabase__1[[#This Row],[Kor]]&lt;=49),"Felnőtt ",""))</f>
        <v/>
      </c>
      <c r="J2948" s="34" t="str">
        <f>IF(L2948="Nő","",IF(Excel_BuiltIn__FilterDatabase__1[[#This Row],[Kor]]&gt;49=AND(Excel_BuiltIn__FilterDatabase__1[[#This Row],[Kor]]&lt;=59),"Senior ",""))</f>
        <v/>
      </c>
      <c r="K2948" s="34" t="str">
        <f>IF(L2948="Nő","",IF(Excel_BuiltIn__FilterDatabase__1[[#This Row],[Kor]]&gt;=60,"Super.s ",""))</f>
        <v xml:space="preserve">Super.s </v>
      </c>
      <c r="L2948" s="34" t="str">
        <f>IF(Excel_BuiltIn__FilterDatabase__1[[#This Row],[Nem]]="Nő","Lady","")</f>
        <v/>
      </c>
    </row>
    <row r="2949" spans="1:12" s="1" customFormat="1" ht="13.8">
      <c r="A2949" s="28">
        <v>8648</v>
      </c>
      <c r="B2949" s="28" t="s">
        <v>3076</v>
      </c>
      <c r="C2949" s="44" t="s">
        <v>982</v>
      </c>
      <c r="D2949" s="45"/>
      <c r="E2949" s="33" t="str">
        <f>IF(D2949&gt;0,($N$2-Excel_BuiltIn__FilterDatabase__1[[#This Row],[Szül Év.Hó.Nap]])/365.25,"0")</f>
        <v>0</v>
      </c>
      <c r="F2949" s="40"/>
      <c r="G2949" s="34" t="str">
        <f>CONCATENATE(H2949,Excel_BuiltIn__FilterDatabase__1[[#This Row],[Felnőtt]],Excel_BuiltIn__FilterDatabase__1[[#This Row],[Senior]],Excel_BuiltIn__FilterDatabase__1[[#This Row],[Super.s]],L2949)</f>
        <v xml:space="preserve">Super.s </v>
      </c>
      <c r="H2949" s="34" t="str">
        <f>IF(L2949="Nő","",IF(Excel_BuiltIn__FilterDatabase__1[[#This Row],[Kor]]&gt;=1=AND(Excel_BuiltIn__FilterDatabase__1[[#This Row],[Kor]]&lt;18),"Junior ",""))</f>
        <v/>
      </c>
      <c r="I2949" s="34" t="str">
        <f>IF(L2949="Nő","",IF(Excel_BuiltIn__FilterDatabase__1[[#This Row],[Kor]]&gt;=18=AND(Excel_BuiltIn__FilterDatabase__1[[#This Row],[Kor]]&lt;=49),"Felnőtt ",""))</f>
        <v/>
      </c>
      <c r="J2949" s="34" t="str">
        <f>IF(L2949="Nő","",IF(Excel_BuiltIn__FilterDatabase__1[[#This Row],[Kor]]&gt;49=AND(Excel_BuiltIn__FilterDatabase__1[[#This Row],[Kor]]&lt;=59),"Senior ",""))</f>
        <v/>
      </c>
      <c r="K2949" s="34" t="str">
        <f>IF(L2949="Nő","",IF(Excel_BuiltIn__FilterDatabase__1[[#This Row],[Kor]]&gt;=60,"Super.s ",""))</f>
        <v xml:space="preserve">Super.s </v>
      </c>
      <c r="L2949" s="34" t="str">
        <f>IF(Excel_BuiltIn__FilterDatabase__1[[#This Row],[Nem]]="Nő","Lady","")</f>
        <v/>
      </c>
    </row>
    <row r="2950" spans="1:12" s="1" customFormat="1" ht="13.8">
      <c r="A2950" s="28">
        <v>8649</v>
      </c>
      <c r="B2950" s="28" t="s">
        <v>3077</v>
      </c>
      <c r="C2950" s="44" t="s">
        <v>950</v>
      </c>
      <c r="D2950" s="45"/>
      <c r="E2950" s="33" t="str">
        <f>IF(D2950&gt;0,($N$2-Excel_BuiltIn__FilterDatabase__1[[#This Row],[Szül Év.Hó.Nap]])/365.25,"0")</f>
        <v>0</v>
      </c>
      <c r="F2950" s="40"/>
      <c r="G2950" s="34" t="str">
        <f>CONCATENATE(H2950,Excel_BuiltIn__FilterDatabase__1[[#This Row],[Felnőtt]],Excel_BuiltIn__FilterDatabase__1[[#This Row],[Senior]],Excel_BuiltIn__FilterDatabase__1[[#This Row],[Super.s]],L2950)</f>
        <v xml:space="preserve">Super.s </v>
      </c>
      <c r="H2950" s="34" t="str">
        <f>IF(L2950="Nő","",IF(Excel_BuiltIn__FilterDatabase__1[[#This Row],[Kor]]&gt;=1=AND(Excel_BuiltIn__FilterDatabase__1[[#This Row],[Kor]]&lt;18),"Junior ",""))</f>
        <v/>
      </c>
      <c r="I2950" s="34" t="str">
        <f>IF(L2950="Nő","",IF(Excel_BuiltIn__FilterDatabase__1[[#This Row],[Kor]]&gt;=18=AND(Excel_BuiltIn__FilterDatabase__1[[#This Row],[Kor]]&lt;=49),"Felnőtt ",""))</f>
        <v/>
      </c>
      <c r="J2950" s="34" t="str">
        <f>IF(L2950="Nő","",IF(Excel_BuiltIn__FilterDatabase__1[[#This Row],[Kor]]&gt;49=AND(Excel_BuiltIn__FilterDatabase__1[[#This Row],[Kor]]&lt;=59),"Senior ",""))</f>
        <v/>
      </c>
      <c r="K2950" s="34" t="str">
        <f>IF(L2950="Nő","",IF(Excel_BuiltIn__FilterDatabase__1[[#This Row],[Kor]]&gt;=60,"Super.s ",""))</f>
        <v xml:space="preserve">Super.s </v>
      </c>
      <c r="L2950" s="34" t="str">
        <f>IF(Excel_BuiltIn__FilterDatabase__1[[#This Row],[Nem]]="Nő","Lady","")</f>
        <v/>
      </c>
    </row>
    <row r="2951" spans="1:12" s="1" customFormat="1" ht="13.8">
      <c r="A2951" s="28">
        <v>8650</v>
      </c>
      <c r="B2951" s="28" t="s">
        <v>3078</v>
      </c>
      <c r="C2951" s="44" t="s">
        <v>1006</v>
      </c>
      <c r="D2951" s="45"/>
      <c r="E2951" s="33" t="str">
        <f>IF(D2951&gt;0,($N$2-Excel_BuiltIn__FilterDatabase__1[[#This Row],[Szül Év.Hó.Nap]])/365.25,"0")</f>
        <v>0</v>
      </c>
      <c r="F2951" s="40"/>
      <c r="G2951" s="34" t="str">
        <f>CONCATENATE(H2951,Excel_BuiltIn__FilterDatabase__1[[#This Row],[Felnőtt]],Excel_BuiltIn__FilterDatabase__1[[#This Row],[Senior]],Excel_BuiltIn__FilterDatabase__1[[#This Row],[Super.s]],L2951)</f>
        <v xml:space="preserve">Super.s </v>
      </c>
      <c r="H2951" s="34" t="str">
        <f>IF(L2951="Nő","",IF(Excel_BuiltIn__FilterDatabase__1[[#This Row],[Kor]]&gt;=1=AND(Excel_BuiltIn__FilterDatabase__1[[#This Row],[Kor]]&lt;18),"Junior ",""))</f>
        <v/>
      </c>
      <c r="I2951" s="34" t="str">
        <f>IF(L2951="Nő","",IF(Excel_BuiltIn__FilterDatabase__1[[#This Row],[Kor]]&gt;=18=AND(Excel_BuiltIn__FilterDatabase__1[[#This Row],[Kor]]&lt;=49),"Felnőtt ",""))</f>
        <v/>
      </c>
      <c r="J2951" s="34" t="str">
        <f>IF(L2951="Nő","",IF(Excel_BuiltIn__FilterDatabase__1[[#This Row],[Kor]]&gt;49=AND(Excel_BuiltIn__FilterDatabase__1[[#This Row],[Kor]]&lt;=59),"Senior ",""))</f>
        <v/>
      </c>
      <c r="K2951" s="34" t="str">
        <f>IF(L2951="Nő","",IF(Excel_BuiltIn__FilterDatabase__1[[#This Row],[Kor]]&gt;=60,"Super.s ",""))</f>
        <v xml:space="preserve">Super.s </v>
      </c>
      <c r="L2951" s="34" t="str">
        <f>IF(Excel_BuiltIn__FilterDatabase__1[[#This Row],[Nem]]="Nő","Lady","")</f>
        <v/>
      </c>
    </row>
    <row r="2952" spans="1:12" s="1" customFormat="1" ht="13.8">
      <c r="A2952" s="28">
        <v>8651</v>
      </c>
      <c r="B2952" s="28" t="s">
        <v>3079</v>
      </c>
      <c r="C2952" s="44" t="s">
        <v>87</v>
      </c>
      <c r="D2952" s="45"/>
      <c r="E2952" s="33" t="str">
        <f>IF(D2952&gt;0,($N$2-Excel_BuiltIn__FilterDatabase__1[[#This Row],[Szül Év.Hó.Nap]])/365.25,"0")</f>
        <v>0</v>
      </c>
      <c r="F2952" s="40"/>
      <c r="G2952" s="34" t="str">
        <f>CONCATENATE(H2952,Excel_BuiltIn__FilterDatabase__1[[#This Row],[Felnőtt]],Excel_BuiltIn__FilterDatabase__1[[#This Row],[Senior]],Excel_BuiltIn__FilterDatabase__1[[#This Row],[Super.s]],L2952)</f>
        <v xml:space="preserve">Super.s </v>
      </c>
      <c r="H2952" s="34" t="str">
        <f>IF(L2952="Nő","",IF(Excel_BuiltIn__FilterDatabase__1[[#This Row],[Kor]]&gt;=1=AND(Excel_BuiltIn__FilterDatabase__1[[#This Row],[Kor]]&lt;18),"Junior ",""))</f>
        <v/>
      </c>
      <c r="I2952" s="34" t="str">
        <f>IF(L2952="Nő","",IF(Excel_BuiltIn__FilterDatabase__1[[#This Row],[Kor]]&gt;=18=AND(Excel_BuiltIn__FilterDatabase__1[[#This Row],[Kor]]&lt;=49),"Felnőtt ",""))</f>
        <v/>
      </c>
      <c r="J2952" s="34" t="str">
        <f>IF(L2952="Nő","",IF(Excel_BuiltIn__FilterDatabase__1[[#This Row],[Kor]]&gt;49=AND(Excel_BuiltIn__FilterDatabase__1[[#This Row],[Kor]]&lt;=59),"Senior ",""))</f>
        <v/>
      </c>
      <c r="K2952" s="34" t="str">
        <f>IF(L2952="Nő","",IF(Excel_BuiltIn__FilterDatabase__1[[#This Row],[Kor]]&gt;=60,"Super.s ",""))</f>
        <v xml:space="preserve">Super.s </v>
      </c>
      <c r="L2952" s="34" t="str">
        <f>IF(Excel_BuiltIn__FilterDatabase__1[[#This Row],[Nem]]="Nő","Lady","")</f>
        <v/>
      </c>
    </row>
    <row r="2953" spans="1:12" s="1" customFormat="1" ht="13.8">
      <c r="A2953" s="28">
        <v>8652</v>
      </c>
      <c r="B2953" s="28" t="s">
        <v>3080</v>
      </c>
      <c r="C2953" s="44" t="s">
        <v>942</v>
      </c>
      <c r="D2953" s="45"/>
      <c r="E2953" s="33" t="str">
        <f>IF(D2953&gt;0,($N$2-Excel_BuiltIn__FilterDatabase__1[[#This Row],[Szül Év.Hó.Nap]])/365.25,"0")</f>
        <v>0</v>
      </c>
      <c r="F2953" s="40"/>
      <c r="G2953" s="34" t="str">
        <f>CONCATENATE(H2953,Excel_BuiltIn__FilterDatabase__1[[#This Row],[Felnőtt]],Excel_BuiltIn__FilterDatabase__1[[#This Row],[Senior]],Excel_BuiltIn__FilterDatabase__1[[#This Row],[Super.s]],L2953)</f>
        <v xml:space="preserve">Super.s </v>
      </c>
      <c r="H2953" s="34" t="str">
        <f>IF(L2953="Nő","",IF(Excel_BuiltIn__FilterDatabase__1[[#This Row],[Kor]]&gt;=1=AND(Excel_BuiltIn__FilterDatabase__1[[#This Row],[Kor]]&lt;18),"Junior ",""))</f>
        <v/>
      </c>
      <c r="I2953" s="34" t="str">
        <f>IF(L2953="Nő","",IF(Excel_BuiltIn__FilterDatabase__1[[#This Row],[Kor]]&gt;=18=AND(Excel_BuiltIn__FilterDatabase__1[[#This Row],[Kor]]&lt;=49),"Felnőtt ",""))</f>
        <v/>
      </c>
      <c r="J2953" s="34" t="str">
        <f>IF(L2953="Nő","",IF(Excel_BuiltIn__FilterDatabase__1[[#This Row],[Kor]]&gt;49=AND(Excel_BuiltIn__FilterDatabase__1[[#This Row],[Kor]]&lt;=59),"Senior ",""))</f>
        <v/>
      </c>
      <c r="K2953" s="34" t="str">
        <f>IF(L2953="Nő","",IF(Excel_BuiltIn__FilterDatabase__1[[#This Row],[Kor]]&gt;=60,"Super.s ",""))</f>
        <v xml:space="preserve">Super.s </v>
      </c>
      <c r="L2953" s="34" t="str">
        <f>IF(Excel_BuiltIn__FilterDatabase__1[[#This Row],[Nem]]="Nő","Lady","")</f>
        <v/>
      </c>
    </row>
    <row r="2954" spans="1:12" s="1" customFormat="1" ht="13.8">
      <c r="A2954" s="28">
        <v>8654</v>
      </c>
      <c r="B2954" s="28" t="s">
        <v>3081</v>
      </c>
      <c r="C2954" s="44" t="s">
        <v>2365</v>
      </c>
      <c r="D2954" s="45"/>
      <c r="E2954" s="33" t="str">
        <f>IF(D2954&gt;0,($N$2-Excel_BuiltIn__FilterDatabase__1[[#This Row],[Szül Év.Hó.Nap]])/365.25,"0")</f>
        <v>0</v>
      </c>
      <c r="F2954" s="40"/>
      <c r="G2954" s="34" t="str">
        <f>CONCATENATE(H2954,Excel_BuiltIn__FilterDatabase__1[[#This Row],[Felnőtt]],Excel_BuiltIn__FilterDatabase__1[[#This Row],[Senior]],Excel_BuiltIn__FilterDatabase__1[[#This Row],[Super.s]],L2954)</f>
        <v xml:space="preserve">Super.s </v>
      </c>
      <c r="H2954" s="34" t="str">
        <f>IF(L2954="Nő","",IF(Excel_BuiltIn__FilterDatabase__1[[#This Row],[Kor]]&gt;=1=AND(Excel_BuiltIn__FilterDatabase__1[[#This Row],[Kor]]&lt;18),"Junior ",""))</f>
        <v/>
      </c>
      <c r="I2954" s="34" t="str">
        <f>IF(L2954="Nő","",IF(Excel_BuiltIn__FilterDatabase__1[[#This Row],[Kor]]&gt;=18=AND(Excel_BuiltIn__FilterDatabase__1[[#This Row],[Kor]]&lt;=49),"Felnőtt ",""))</f>
        <v/>
      </c>
      <c r="J2954" s="34" t="str">
        <f>IF(L2954="Nő","",IF(Excel_BuiltIn__FilterDatabase__1[[#This Row],[Kor]]&gt;49=AND(Excel_BuiltIn__FilterDatabase__1[[#This Row],[Kor]]&lt;=59),"Senior ",""))</f>
        <v/>
      </c>
      <c r="K2954" s="34" t="str">
        <f>IF(L2954="Nő","",IF(Excel_BuiltIn__FilterDatabase__1[[#This Row],[Kor]]&gt;=60,"Super.s ",""))</f>
        <v xml:space="preserve">Super.s </v>
      </c>
      <c r="L2954" s="34" t="str">
        <f>IF(Excel_BuiltIn__FilterDatabase__1[[#This Row],[Nem]]="Nő","Lady","")</f>
        <v/>
      </c>
    </row>
    <row r="2955" spans="1:12" s="1" customFormat="1" ht="13.8">
      <c r="A2955" s="28">
        <v>8655</v>
      </c>
      <c r="B2955" s="28" t="s">
        <v>3082</v>
      </c>
      <c r="C2955" s="44" t="s">
        <v>2365</v>
      </c>
      <c r="D2955" s="45"/>
      <c r="E2955" s="33" t="str">
        <f>IF(D2955&gt;0,($N$2-Excel_BuiltIn__FilterDatabase__1[[#This Row],[Szül Év.Hó.Nap]])/365.25,"0")</f>
        <v>0</v>
      </c>
      <c r="F2955" s="40"/>
      <c r="G2955" s="34" t="str">
        <f>CONCATENATE(H2955,Excel_BuiltIn__FilterDatabase__1[[#This Row],[Felnőtt]],Excel_BuiltIn__FilterDatabase__1[[#This Row],[Senior]],Excel_BuiltIn__FilterDatabase__1[[#This Row],[Super.s]],L2955)</f>
        <v xml:space="preserve">Super.s </v>
      </c>
      <c r="H2955" s="34" t="str">
        <f>IF(L2955="Nő","",IF(Excel_BuiltIn__FilterDatabase__1[[#This Row],[Kor]]&gt;=1=AND(Excel_BuiltIn__FilterDatabase__1[[#This Row],[Kor]]&lt;18),"Junior ",""))</f>
        <v/>
      </c>
      <c r="I2955" s="34" t="str">
        <f>IF(L2955="Nő","",IF(Excel_BuiltIn__FilterDatabase__1[[#This Row],[Kor]]&gt;=18=AND(Excel_BuiltIn__FilterDatabase__1[[#This Row],[Kor]]&lt;=49),"Felnőtt ",""))</f>
        <v/>
      </c>
      <c r="J2955" s="34" t="str">
        <f>IF(L2955="Nő","",IF(Excel_BuiltIn__FilterDatabase__1[[#This Row],[Kor]]&gt;49=AND(Excel_BuiltIn__FilterDatabase__1[[#This Row],[Kor]]&lt;=59),"Senior ",""))</f>
        <v/>
      </c>
      <c r="K2955" s="34" t="str">
        <f>IF(L2955="Nő","",IF(Excel_BuiltIn__FilterDatabase__1[[#This Row],[Kor]]&gt;=60,"Super.s ",""))</f>
        <v xml:space="preserve">Super.s </v>
      </c>
      <c r="L2955" s="34" t="str">
        <f>IF(Excel_BuiltIn__FilterDatabase__1[[#This Row],[Nem]]="Nő","Lady","")</f>
        <v/>
      </c>
    </row>
    <row r="2956" spans="1:12" s="1" customFormat="1" ht="27.6">
      <c r="A2956" s="28">
        <v>8656</v>
      </c>
      <c r="B2956" s="28" t="s">
        <v>3083</v>
      </c>
      <c r="C2956" s="44" t="s">
        <v>2365</v>
      </c>
      <c r="D2956" s="45"/>
      <c r="E2956" s="33" t="str">
        <f>IF(D2956&gt;0,($N$2-Excel_BuiltIn__FilterDatabase__1[[#This Row],[Szül Év.Hó.Nap]])/365.25,"0")</f>
        <v>0</v>
      </c>
      <c r="F2956" s="40"/>
      <c r="G2956" s="34" t="str">
        <f>CONCATENATE(H2956,Excel_BuiltIn__FilterDatabase__1[[#This Row],[Felnőtt]],Excel_BuiltIn__FilterDatabase__1[[#This Row],[Senior]],Excel_BuiltIn__FilterDatabase__1[[#This Row],[Super.s]],L2956)</f>
        <v xml:space="preserve">Super.s </v>
      </c>
      <c r="H2956" s="34" t="str">
        <f>IF(L2956="Nő","",IF(Excel_BuiltIn__FilterDatabase__1[[#This Row],[Kor]]&gt;=1=AND(Excel_BuiltIn__FilterDatabase__1[[#This Row],[Kor]]&lt;18),"Junior ",""))</f>
        <v/>
      </c>
      <c r="I2956" s="34" t="str">
        <f>IF(L2956="Nő","",IF(Excel_BuiltIn__FilterDatabase__1[[#This Row],[Kor]]&gt;=18=AND(Excel_BuiltIn__FilterDatabase__1[[#This Row],[Kor]]&lt;=49),"Felnőtt ",""))</f>
        <v/>
      </c>
      <c r="J2956" s="34" t="str">
        <f>IF(L2956="Nő","",IF(Excel_BuiltIn__FilterDatabase__1[[#This Row],[Kor]]&gt;49=AND(Excel_BuiltIn__FilterDatabase__1[[#This Row],[Kor]]&lt;=59),"Senior ",""))</f>
        <v/>
      </c>
      <c r="K2956" s="34" t="str">
        <f>IF(L2956="Nő","",IF(Excel_BuiltIn__FilterDatabase__1[[#This Row],[Kor]]&gt;=60,"Super.s ",""))</f>
        <v xml:space="preserve">Super.s </v>
      </c>
      <c r="L2956" s="34" t="str">
        <f>IF(Excel_BuiltIn__FilterDatabase__1[[#This Row],[Nem]]="Nő","Lady","")</f>
        <v/>
      </c>
    </row>
    <row r="2957" spans="1:12" s="1" customFormat="1" ht="13.8">
      <c r="A2957" s="28">
        <v>8657</v>
      </c>
      <c r="B2957" s="28" t="s">
        <v>3084</v>
      </c>
      <c r="C2957" s="44" t="s">
        <v>2365</v>
      </c>
      <c r="D2957" s="45"/>
      <c r="E2957" s="33" t="str">
        <f>IF(D2957&gt;0,($N$2-Excel_BuiltIn__FilterDatabase__1[[#This Row],[Szül Év.Hó.Nap]])/365.25,"0")</f>
        <v>0</v>
      </c>
      <c r="F2957" s="40"/>
      <c r="G2957" s="34" t="str">
        <f>CONCATENATE(H2957,Excel_BuiltIn__FilterDatabase__1[[#This Row],[Felnőtt]],Excel_BuiltIn__FilterDatabase__1[[#This Row],[Senior]],Excel_BuiltIn__FilterDatabase__1[[#This Row],[Super.s]],L2957)</f>
        <v xml:space="preserve">Super.s </v>
      </c>
      <c r="H2957" s="34" t="str">
        <f>IF(L2957="Nő","",IF(Excel_BuiltIn__FilterDatabase__1[[#This Row],[Kor]]&gt;=1=AND(Excel_BuiltIn__FilterDatabase__1[[#This Row],[Kor]]&lt;18),"Junior ",""))</f>
        <v/>
      </c>
      <c r="I2957" s="34" t="str">
        <f>IF(L2957="Nő","",IF(Excel_BuiltIn__FilterDatabase__1[[#This Row],[Kor]]&gt;=18=AND(Excel_BuiltIn__FilterDatabase__1[[#This Row],[Kor]]&lt;=49),"Felnőtt ",""))</f>
        <v/>
      </c>
      <c r="J2957" s="34" t="str">
        <f>IF(L2957="Nő","",IF(Excel_BuiltIn__FilterDatabase__1[[#This Row],[Kor]]&gt;49=AND(Excel_BuiltIn__FilterDatabase__1[[#This Row],[Kor]]&lt;=59),"Senior ",""))</f>
        <v/>
      </c>
      <c r="K2957" s="34" t="str">
        <f>IF(L2957="Nő","",IF(Excel_BuiltIn__FilterDatabase__1[[#This Row],[Kor]]&gt;=60,"Super.s ",""))</f>
        <v xml:space="preserve">Super.s </v>
      </c>
      <c r="L2957" s="34" t="str">
        <f>IF(Excel_BuiltIn__FilterDatabase__1[[#This Row],[Nem]]="Nő","Lady","")</f>
        <v/>
      </c>
    </row>
    <row r="2958" spans="1:12" s="1" customFormat="1" ht="27.6">
      <c r="A2958" s="28">
        <v>8659</v>
      </c>
      <c r="B2958" s="28" t="s">
        <v>3085</v>
      </c>
      <c r="C2958" s="44" t="s">
        <v>2365</v>
      </c>
      <c r="D2958" s="45"/>
      <c r="E2958" s="33" t="str">
        <f>IF(D2958&gt;0,($N$2-Excel_BuiltIn__FilterDatabase__1[[#This Row],[Szül Év.Hó.Nap]])/365.25,"0")</f>
        <v>0</v>
      </c>
      <c r="F2958" s="40"/>
      <c r="G2958" s="34" t="str">
        <f>CONCATENATE(H2958,Excel_BuiltIn__FilterDatabase__1[[#This Row],[Felnőtt]],Excel_BuiltIn__FilterDatabase__1[[#This Row],[Senior]],Excel_BuiltIn__FilterDatabase__1[[#This Row],[Super.s]],L2958)</f>
        <v xml:space="preserve">Super.s </v>
      </c>
      <c r="H2958" s="34" t="str">
        <f>IF(L2958="Nő","",IF(Excel_BuiltIn__FilterDatabase__1[[#This Row],[Kor]]&gt;=1=AND(Excel_BuiltIn__FilterDatabase__1[[#This Row],[Kor]]&lt;18),"Junior ",""))</f>
        <v/>
      </c>
      <c r="I2958" s="34" t="str">
        <f>IF(L2958="Nő","",IF(Excel_BuiltIn__FilterDatabase__1[[#This Row],[Kor]]&gt;=18=AND(Excel_BuiltIn__FilterDatabase__1[[#This Row],[Kor]]&lt;=49),"Felnőtt ",""))</f>
        <v/>
      </c>
      <c r="J2958" s="34" t="str">
        <f>IF(L2958="Nő","",IF(Excel_BuiltIn__FilterDatabase__1[[#This Row],[Kor]]&gt;49=AND(Excel_BuiltIn__FilterDatabase__1[[#This Row],[Kor]]&lt;=59),"Senior ",""))</f>
        <v/>
      </c>
      <c r="K2958" s="34" t="str">
        <f>IF(L2958="Nő","",IF(Excel_BuiltIn__FilterDatabase__1[[#This Row],[Kor]]&gt;=60,"Super.s ",""))</f>
        <v xml:space="preserve">Super.s </v>
      </c>
      <c r="L2958" s="34" t="str">
        <f>IF(Excel_BuiltIn__FilterDatabase__1[[#This Row],[Nem]]="Nő","Lady","")</f>
        <v/>
      </c>
    </row>
    <row r="2959" spans="1:12" s="1" customFormat="1" ht="13.8">
      <c r="A2959" s="28">
        <v>8660</v>
      </c>
      <c r="B2959" s="31" t="s">
        <v>3086</v>
      </c>
      <c r="C2959" s="44" t="s">
        <v>110</v>
      </c>
      <c r="D2959" s="45"/>
      <c r="E2959" s="33" t="str">
        <f>IF(D2959&gt;0,($N$2-Excel_BuiltIn__FilterDatabase__1[[#This Row],[Szül Év.Hó.Nap]])/365.25,"0")</f>
        <v>0</v>
      </c>
      <c r="F2959" s="40"/>
      <c r="G2959" s="34" t="str">
        <f>CONCATENATE(H2959,Excel_BuiltIn__FilterDatabase__1[[#This Row],[Felnőtt]],Excel_BuiltIn__FilterDatabase__1[[#This Row],[Senior]],Excel_BuiltIn__FilterDatabase__1[[#This Row],[Super.s]],L2959)</f>
        <v xml:space="preserve">Super.s </v>
      </c>
      <c r="H2959" s="34" t="str">
        <f>IF(L2959="Nő","",IF(Excel_BuiltIn__FilterDatabase__1[[#This Row],[Kor]]&gt;=1=AND(Excel_BuiltIn__FilterDatabase__1[[#This Row],[Kor]]&lt;18),"Junior ",""))</f>
        <v/>
      </c>
      <c r="I2959" s="34" t="str">
        <f>IF(L2959="Nő","",IF(Excel_BuiltIn__FilterDatabase__1[[#This Row],[Kor]]&gt;=18=AND(Excel_BuiltIn__FilterDatabase__1[[#This Row],[Kor]]&lt;=49),"Felnőtt ",""))</f>
        <v/>
      </c>
      <c r="J2959" s="34" t="str">
        <f>IF(L2959="Nő","",IF(Excel_BuiltIn__FilterDatabase__1[[#This Row],[Kor]]&gt;49=AND(Excel_BuiltIn__FilterDatabase__1[[#This Row],[Kor]]&lt;=59),"Senior ",""))</f>
        <v/>
      </c>
      <c r="K2959" s="34" t="str">
        <f>IF(L2959="Nő","",IF(Excel_BuiltIn__FilterDatabase__1[[#This Row],[Kor]]&gt;=60,"Super.s ",""))</f>
        <v xml:space="preserve">Super.s </v>
      </c>
      <c r="L2959" s="34" t="str">
        <f>IF(Excel_BuiltIn__FilterDatabase__1[[#This Row],[Nem]]="Nő","Lady","")</f>
        <v/>
      </c>
    </row>
    <row r="2960" spans="1:12" s="1" customFormat="1" ht="13.8">
      <c r="A2960" s="28">
        <v>8661</v>
      </c>
      <c r="B2960" s="28" t="s">
        <v>3087</v>
      </c>
      <c r="C2960" s="44" t="s">
        <v>110</v>
      </c>
      <c r="D2960" s="45"/>
      <c r="E2960" s="33" t="str">
        <f>IF(D2960&gt;0,($N$2-Excel_BuiltIn__FilterDatabase__1[[#This Row],[Szül Év.Hó.Nap]])/365.25,"0")</f>
        <v>0</v>
      </c>
      <c r="F2960" s="40"/>
      <c r="G2960" s="34" t="str">
        <f>CONCATENATE(H2960,Excel_BuiltIn__FilterDatabase__1[[#This Row],[Felnőtt]],Excel_BuiltIn__FilterDatabase__1[[#This Row],[Senior]],Excel_BuiltIn__FilterDatabase__1[[#This Row],[Super.s]],L2960)</f>
        <v xml:space="preserve">Super.s </v>
      </c>
      <c r="H2960" s="34" t="str">
        <f>IF(L2960="Nő","",IF(Excel_BuiltIn__FilterDatabase__1[[#This Row],[Kor]]&gt;=1=AND(Excel_BuiltIn__FilterDatabase__1[[#This Row],[Kor]]&lt;18),"Junior ",""))</f>
        <v/>
      </c>
      <c r="I2960" s="34" t="str">
        <f>IF(L2960="Nő","",IF(Excel_BuiltIn__FilterDatabase__1[[#This Row],[Kor]]&gt;=18=AND(Excel_BuiltIn__FilterDatabase__1[[#This Row],[Kor]]&lt;=49),"Felnőtt ",""))</f>
        <v/>
      </c>
      <c r="J2960" s="34" t="str">
        <f>IF(L2960="Nő","",IF(Excel_BuiltIn__FilterDatabase__1[[#This Row],[Kor]]&gt;49=AND(Excel_BuiltIn__FilterDatabase__1[[#This Row],[Kor]]&lt;=59),"Senior ",""))</f>
        <v/>
      </c>
      <c r="K2960" s="34" t="str">
        <f>IF(L2960="Nő","",IF(Excel_BuiltIn__FilterDatabase__1[[#This Row],[Kor]]&gt;=60,"Super.s ",""))</f>
        <v xml:space="preserve">Super.s </v>
      </c>
      <c r="L2960" s="34" t="str">
        <f>IF(Excel_BuiltIn__FilterDatabase__1[[#This Row],[Nem]]="Nő","Lady","")</f>
        <v/>
      </c>
    </row>
    <row r="2961" spans="1:12" s="1" customFormat="1" ht="27.6">
      <c r="A2961" s="28">
        <v>8662</v>
      </c>
      <c r="B2961" s="28" t="s">
        <v>3088</v>
      </c>
      <c r="C2961" s="44" t="s">
        <v>1042</v>
      </c>
      <c r="D2961" s="45"/>
      <c r="E2961" s="33" t="str">
        <f>IF(D2961&gt;0,($N$2-Excel_BuiltIn__FilterDatabase__1[[#This Row],[Szül Év.Hó.Nap]])/365.25,"0")</f>
        <v>0</v>
      </c>
      <c r="F2961" s="40"/>
      <c r="G2961" s="34" t="str">
        <f>CONCATENATE(H2961,Excel_BuiltIn__FilterDatabase__1[[#This Row],[Felnőtt]],Excel_BuiltIn__FilterDatabase__1[[#This Row],[Senior]],Excel_BuiltIn__FilterDatabase__1[[#This Row],[Super.s]],L2961)</f>
        <v xml:space="preserve">Super.s </v>
      </c>
      <c r="H2961" s="34" t="str">
        <f>IF(L2961="Nő","",IF(Excel_BuiltIn__FilterDatabase__1[[#This Row],[Kor]]&gt;=1=AND(Excel_BuiltIn__FilterDatabase__1[[#This Row],[Kor]]&lt;18),"Junior ",""))</f>
        <v/>
      </c>
      <c r="I2961" s="34" t="str">
        <f>IF(L2961="Nő","",IF(Excel_BuiltIn__FilterDatabase__1[[#This Row],[Kor]]&gt;=18=AND(Excel_BuiltIn__FilterDatabase__1[[#This Row],[Kor]]&lt;=49),"Felnőtt ",""))</f>
        <v/>
      </c>
      <c r="J2961" s="34" t="str">
        <f>IF(L2961="Nő","",IF(Excel_BuiltIn__FilterDatabase__1[[#This Row],[Kor]]&gt;49=AND(Excel_BuiltIn__FilterDatabase__1[[#This Row],[Kor]]&lt;=59),"Senior ",""))</f>
        <v/>
      </c>
      <c r="K2961" s="34" t="str">
        <f>IF(L2961="Nő","",IF(Excel_BuiltIn__FilterDatabase__1[[#This Row],[Kor]]&gt;=60,"Super.s ",""))</f>
        <v xml:space="preserve">Super.s </v>
      </c>
      <c r="L2961" s="34" t="str">
        <f>IF(Excel_BuiltIn__FilterDatabase__1[[#This Row],[Nem]]="Nő","Lady","")</f>
        <v/>
      </c>
    </row>
    <row r="2962" spans="1:12" s="1" customFormat="1" ht="27.6">
      <c r="A2962" s="28">
        <v>8663</v>
      </c>
      <c r="B2962" s="28" t="s">
        <v>3089</v>
      </c>
      <c r="C2962" s="44" t="s">
        <v>2675</v>
      </c>
      <c r="D2962" s="45"/>
      <c r="E2962" s="33" t="str">
        <f>IF(D2962&gt;0,($N$2-Excel_BuiltIn__FilterDatabase__1[[#This Row],[Szül Év.Hó.Nap]])/365.25,"0")</f>
        <v>0</v>
      </c>
      <c r="F2962" s="40"/>
      <c r="G2962" s="34" t="str">
        <f>CONCATENATE(H2962,Excel_BuiltIn__FilterDatabase__1[[#This Row],[Felnőtt]],Excel_BuiltIn__FilterDatabase__1[[#This Row],[Senior]],Excel_BuiltIn__FilterDatabase__1[[#This Row],[Super.s]],L2962)</f>
        <v xml:space="preserve">Super.s </v>
      </c>
      <c r="H2962" s="34" t="str">
        <f>IF(L2962="Nő","",IF(Excel_BuiltIn__FilterDatabase__1[[#This Row],[Kor]]&gt;=1=AND(Excel_BuiltIn__FilterDatabase__1[[#This Row],[Kor]]&lt;18),"Junior ",""))</f>
        <v/>
      </c>
      <c r="I2962" s="34" t="str">
        <f>IF(L2962="Nő","",IF(Excel_BuiltIn__FilterDatabase__1[[#This Row],[Kor]]&gt;=18=AND(Excel_BuiltIn__FilterDatabase__1[[#This Row],[Kor]]&lt;=49),"Felnőtt ",""))</f>
        <v/>
      </c>
      <c r="J2962" s="34" t="str">
        <f>IF(L2962="Nő","",IF(Excel_BuiltIn__FilterDatabase__1[[#This Row],[Kor]]&gt;49=AND(Excel_BuiltIn__FilterDatabase__1[[#This Row],[Kor]]&lt;=59),"Senior ",""))</f>
        <v/>
      </c>
      <c r="K2962" s="34" t="str">
        <f>IF(L2962="Nő","",IF(Excel_BuiltIn__FilterDatabase__1[[#This Row],[Kor]]&gt;=60,"Super.s ",""))</f>
        <v xml:space="preserve">Super.s </v>
      </c>
      <c r="L2962" s="34" t="str">
        <f>IF(Excel_BuiltIn__FilterDatabase__1[[#This Row],[Nem]]="Nő","Lady","")</f>
        <v/>
      </c>
    </row>
    <row r="2963" spans="1:12" s="1" customFormat="1" ht="21">
      <c r="A2963" s="28">
        <v>8664</v>
      </c>
      <c r="B2963" s="28" t="s">
        <v>3090</v>
      </c>
      <c r="C2963" s="44" t="s">
        <v>1029</v>
      </c>
      <c r="D2963" s="45"/>
      <c r="E2963" s="33" t="str">
        <f>IF(D2963&gt;0,($N$2-Excel_BuiltIn__FilterDatabase__1[[#This Row],[Szül Év.Hó.Nap]])/365.25,"0")</f>
        <v>0</v>
      </c>
      <c r="F2963" s="40"/>
      <c r="G2963" s="34" t="str">
        <f>CONCATENATE(H2963,Excel_BuiltIn__FilterDatabase__1[[#This Row],[Felnőtt]],Excel_BuiltIn__FilterDatabase__1[[#This Row],[Senior]],Excel_BuiltIn__FilterDatabase__1[[#This Row],[Super.s]],L2963)</f>
        <v xml:space="preserve">Super.s </v>
      </c>
      <c r="H2963" s="34" t="str">
        <f>IF(L2963="Nő","",IF(Excel_BuiltIn__FilterDatabase__1[[#This Row],[Kor]]&gt;=1=AND(Excel_BuiltIn__FilterDatabase__1[[#This Row],[Kor]]&lt;18),"Junior ",""))</f>
        <v/>
      </c>
      <c r="I2963" s="34" t="str">
        <f>IF(L2963="Nő","",IF(Excel_BuiltIn__FilterDatabase__1[[#This Row],[Kor]]&gt;=18=AND(Excel_BuiltIn__FilterDatabase__1[[#This Row],[Kor]]&lt;=49),"Felnőtt ",""))</f>
        <v/>
      </c>
      <c r="J2963" s="34" t="str">
        <f>IF(L2963="Nő","",IF(Excel_BuiltIn__FilterDatabase__1[[#This Row],[Kor]]&gt;49=AND(Excel_BuiltIn__FilterDatabase__1[[#This Row],[Kor]]&lt;=59),"Senior ",""))</f>
        <v/>
      </c>
      <c r="K2963" s="34" t="str">
        <f>IF(L2963="Nő","",IF(Excel_BuiltIn__FilterDatabase__1[[#This Row],[Kor]]&gt;=60,"Super.s ",""))</f>
        <v xml:space="preserve">Super.s </v>
      </c>
      <c r="L2963" s="34" t="str">
        <f>IF(Excel_BuiltIn__FilterDatabase__1[[#This Row],[Nem]]="Nő","Lady","")</f>
        <v/>
      </c>
    </row>
    <row r="2964" spans="1:12" s="1" customFormat="1" ht="13.8">
      <c r="A2964" s="28">
        <v>8665</v>
      </c>
      <c r="B2964" s="28" t="s">
        <v>3091</v>
      </c>
      <c r="C2964" s="44" t="s">
        <v>942</v>
      </c>
      <c r="D2964" s="45"/>
      <c r="E2964" s="33" t="str">
        <f>IF(D2964&gt;0,($N$2-Excel_BuiltIn__FilterDatabase__1[[#This Row],[Szül Év.Hó.Nap]])/365.25,"0")</f>
        <v>0</v>
      </c>
      <c r="F2964" s="40"/>
      <c r="G2964" s="34" t="str">
        <f>CONCATENATE(H2964,Excel_BuiltIn__FilterDatabase__1[[#This Row],[Felnőtt]],Excel_BuiltIn__FilterDatabase__1[[#This Row],[Senior]],Excel_BuiltIn__FilterDatabase__1[[#This Row],[Super.s]],L2964)</f>
        <v xml:space="preserve">Super.s </v>
      </c>
      <c r="H2964" s="34" t="str">
        <f>IF(L2964="Nő","",IF(Excel_BuiltIn__FilterDatabase__1[[#This Row],[Kor]]&gt;=1=AND(Excel_BuiltIn__FilterDatabase__1[[#This Row],[Kor]]&lt;18),"Junior ",""))</f>
        <v/>
      </c>
      <c r="I2964" s="34" t="str">
        <f>IF(L2964="Nő","",IF(Excel_BuiltIn__FilterDatabase__1[[#This Row],[Kor]]&gt;=18=AND(Excel_BuiltIn__FilterDatabase__1[[#This Row],[Kor]]&lt;=49),"Felnőtt ",""))</f>
        <v/>
      </c>
      <c r="J2964" s="34" t="str">
        <f>IF(L2964="Nő","",IF(Excel_BuiltIn__FilterDatabase__1[[#This Row],[Kor]]&gt;49=AND(Excel_BuiltIn__FilterDatabase__1[[#This Row],[Kor]]&lt;=59),"Senior ",""))</f>
        <v/>
      </c>
      <c r="K2964" s="34" t="str">
        <f>IF(L2964="Nő","",IF(Excel_BuiltIn__FilterDatabase__1[[#This Row],[Kor]]&gt;=60,"Super.s ",""))</f>
        <v xml:space="preserve">Super.s </v>
      </c>
      <c r="L2964" s="34" t="str">
        <f>IF(Excel_BuiltIn__FilterDatabase__1[[#This Row],[Nem]]="Nő","Lady","")</f>
        <v/>
      </c>
    </row>
    <row r="2965" spans="1:12" s="1" customFormat="1" ht="27.6">
      <c r="A2965" s="28">
        <v>8666</v>
      </c>
      <c r="B2965" s="28" t="s">
        <v>3092</v>
      </c>
      <c r="C2965" s="44" t="s">
        <v>942</v>
      </c>
      <c r="D2965" s="45"/>
      <c r="E2965" s="33" t="str">
        <f>IF(D2965&gt;0,($N$2-Excel_BuiltIn__FilterDatabase__1[[#This Row],[Szül Év.Hó.Nap]])/365.25,"0")</f>
        <v>0</v>
      </c>
      <c r="F2965" s="40"/>
      <c r="G2965" s="34" t="str">
        <f>CONCATENATE(H2965,Excel_BuiltIn__FilterDatabase__1[[#This Row],[Felnőtt]],Excel_BuiltIn__FilterDatabase__1[[#This Row],[Senior]],Excel_BuiltIn__FilterDatabase__1[[#This Row],[Super.s]],L2965)</f>
        <v xml:space="preserve">Super.s </v>
      </c>
      <c r="H2965" s="34" t="str">
        <f>IF(L2965="Nő","",IF(Excel_BuiltIn__FilterDatabase__1[[#This Row],[Kor]]&gt;=1=AND(Excel_BuiltIn__FilterDatabase__1[[#This Row],[Kor]]&lt;18),"Junior ",""))</f>
        <v/>
      </c>
      <c r="I2965" s="34" t="str">
        <f>IF(L2965="Nő","",IF(Excel_BuiltIn__FilterDatabase__1[[#This Row],[Kor]]&gt;=18=AND(Excel_BuiltIn__FilterDatabase__1[[#This Row],[Kor]]&lt;=49),"Felnőtt ",""))</f>
        <v/>
      </c>
      <c r="J2965" s="34" t="str">
        <f>IF(L2965="Nő","",IF(Excel_BuiltIn__FilterDatabase__1[[#This Row],[Kor]]&gt;49=AND(Excel_BuiltIn__FilterDatabase__1[[#This Row],[Kor]]&lt;=59),"Senior ",""))</f>
        <v/>
      </c>
      <c r="K2965" s="34" t="str">
        <f>IF(L2965="Nő","",IF(Excel_BuiltIn__FilterDatabase__1[[#This Row],[Kor]]&gt;=60,"Super.s ",""))</f>
        <v xml:space="preserve">Super.s </v>
      </c>
      <c r="L2965" s="34" t="str">
        <f>IF(Excel_BuiltIn__FilterDatabase__1[[#This Row],[Nem]]="Nő","Lady","")</f>
        <v/>
      </c>
    </row>
    <row r="2966" spans="1:12" s="1" customFormat="1" ht="13.8">
      <c r="A2966" s="28">
        <v>8667</v>
      </c>
      <c r="B2966" s="28" t="s">
        <v>3093</v>
      </c>
      <c r="C2966" s="44" t="s">
        <v>2364</v>
      </c>
      <c r="D2966" s="45"/>
      <c r="E2966" s="33" t="str">
        <f>IF(D2966&gt;0,($N$2-Excel_BuiltIn__FilterDatabase__1[[#This Row],[Szül Év.Hó.Nap]])/365.25,"0")</f>
        <v>0</v>
      </c>
      <c r="F2966" s="40"/>
      <c r="G2966" s="34" t="str">
        <f>CONCATENATE(H2966,Excel_BuiltIn__FilterDatabase__1[[#This Row],[Felnőtt]],Excel_BuiltIn__FilterDatabase__1[[#This Row],[Senior]],Excel_BuiltIn__FilterDatabase__1[[#This Row],[Super.s]],L2966)</f>
        <v xml:space="preserve">Super.s </v>
      </c>
      <c r="H2966" s="34" t="str">
        <f>IF(L2966="Nő","",IF(Excel_BuiltIn__FilterDatabase__1[[#This Row],[Kor]]&gt;=1=AND(Excel_BuiltIn__FilterDatabase__1[[#This Row],[Kor]]&lt;18),"Junior ",""))</f>
        <v/>
      </c>
      <c r="I2966" s="34" t="str">
        <f>IF(L2966="Nő","",IF(Excel_BuiltIn__FilterDatabase__1[[#This Row],[Kor]]&gt;=18=AND(Excel_BuiltIn__FilterDatabase__1[[#This Row],[Kor]]&lt;=49),"Felnőtt ",""))</f>
        <v/>
      </c>
      <c r="J2966" s="34" t="str">
        <f>IF(L2966="Nő","",IF(Excel_BuiltIn__FilterDatabase__1[[#This Row],[Kor]]&gt;49=AND(Excel_BuiltIn__FilterDatabase__1[[#This Row],[Kor]]&lt;=59),"Senior ",""))</f>
        <v/>
      </c>
      <c r="K2966" s="34" t="str">
        <f>IF(L2966="Nő","",IF(Excel_BuiltIn__FilterDatabase__1[[#This Row],[Kor]]&gt;=60,"Super.s ",""))</f>
        <v xml:space="preserve">Super.s </v>
      </c>
      <c r="L2966" s="34" t="str">
        <f>IF(Excel_BuiltIn__FilterDatabase__1[[#This Row],[Nem]]="Nő","Lady","")</f>
        <v/>
      </c>
    </row>
    <row r="2967" spans="1:12" s="1" customFormat="1" ht="13.8">
      <c r="A2967" s="28">
        <v>8668</v>
      </c>
      <c r="B2967" s="28" t="s">
        <v>3094</v>
      </c>
      <c r="C2967" s="44" t="s">
        <v>109</v>
      </c>
      <c r="D2967" s="45"/>
      <c r="E2967" s="33" t="str">
        <f>IF(D2967&gt;0,($N$2-Excel_BuiltIn__FilterDatabase__1[[#This Row],[Szül Év.Hó.Nap]])/365.25,"0")</f>
        <v>0</v>
      </c>
      <c r="F2967" s="40"/>
      <c r="G2967" s="34" t="str">
        <f>CONCATENATE(H2967,Excel_BuiltIn__FilterDatabase__1[[#This Row],[Felnőtt]],Excel_BuiltIn__FilterDatabase__1[[#This Row],[Senior]],Excel_BuiltIn__FilterDatabase__1[[#This Row],[Super.s]],L2967)</f>
        <v xml:space="preserve">Super.s </v>
      </c>
      <c r="H2967" s="34" t="str">
        <f>IF(L2967="Nő","",IF(Excel_BuiltIn__FilterDatabase__1[[#This Row],[Kor]]&gt;=1=AND(Excel_BuiltIn__FilterDatabase__1[[#This Row],[Kor]]&lt;18),"Junior ",""))</f>
        <v/>
      </c>
      <c r="I2967" s="34" t="str">
        <f>IF(L2967="Nő","",IF(Excel_BuiltIn__FilterDatabase__1[[#This Row],[Kor]]&gt;=18=AND(Excel_BuiltIn__FilterDatabase__1[[#This Row],[Kor]]&lt;=49),"Felnőtt ",""))</f>
        <v/>
      </c>
      <c r="J2967" s="34" t="str">
        <f>IF(L2967="Nő","",IF(Excel_BuiltIn__FilterDatabase__1[[#This Row],[Kor]]&gt;49=AND(Excel_BuiltIn__FilterDatabase__1[[#This Row],[Kor]]&lt;=59),"Senior ",""))</f>
        <v/>
      </c>
      <c r="K2967" s="34" t="str">
        <f>IF(L2967="Nő","",IF(Excel_BuiltIn__FilterDatabase__1[[#This Row],[Kor]]&gt;=60,"Super.s ",""))</f>
        <v xml:space="preserve">Super.s </v>
      </c>
      <c r="L2967" s="34" t="str">
        <f>IF(Excel_BuiltIn__FilterDatabase__1[[#This Row],[Nem]]="Nő","Lady","")</f>
        <v/>
      </c>
    </row>
    <row r="2968" spans="1:12" s="1" customFormat="1" ht="13.8">
      <c r="A2968" s="28">
        <v>8669</v>
      </c>
      <c r="B2968" s="28" t="s">
        <v>3095</v>
      </c>
      <c r="C2968" s="44" t="s">
        <v>1032</v>
      </c>
      <c r="D2968" s="45"/>
      <c r="E2968" s="33" t="str">
        <f>IF(D2968&gt;0,($N$2-Excel_BuiltIn__FilterDatabase__1[[#This Row],[Szül Év.Hó.Nap]])/365.25,"0")</f>
        <v>0</v>
      </c>
      <c r="F2968" s="40"/>
      <c r="G2968" s="34" t="str">
        <f>CONCATENATE(H2968,Excel_BuiltIn__FilterDatabase__1[[#This Row],[Felnőtt]],Excel_BuiltIn__FilterDatabase__1[[#This Row],[Senior]],Excel_BuiltIn__FilterDatabase__1[[#This Row],[Super.s]],L2968)</f>
        <v xml:space="preserve">Super.s </v>
      </c>
      <c r="H2968" s="34" t="str">
        <f>IF(L2968="Nő","",IF(Excel_BuiltIn__FilterDatabase__1[[#This Row],[Kor]]&gt;=1=AND(Excel_BuiltIn__FilterDatabase__1[[#This Row],[Kor]]&lt;18),"Junior ",""))</f>
        <v/>
      </c>
      <c r="I2968" s="34" t="str">
        <f>IF(L2968="Nő","",IF(Excel_BuiltIn__FilterDatabase__1[[#This Row],[Kor]]&gt;=18=AND(Excel_BuiltIn__FilterDatabase__1[[#This Row],[Kor]]&lt;=49),"Felnőtt ",""))</f>
        <v/>
      </c>
      <c r="J2968" s="34" t="str">
        <f>IF(L2968="Nő","",IF(Excel_BuiltIn__FilterDatabase__1[[#This Row],[Kor]]&gt;49=AND(Excel_BuiltIn__FilterDatabase__1[[#This Row],[Kor]]&lt;=59),"Senior ",""))</f>
        <v/>
      </c>
      <c r="K2968" s="34" t="str">
        <f>IF(L2968="Nő","",IF(Excel_BuiltIn__FilterDatabase__1[[#This Row],[Kor]]&gt;=60,"Super.s ",""))</f>
        <v xml:space="preserve">Super.s </v>
      </c>
      <c r="L2968" s="34" t="str">
        <f>IF(Excel_BuiltIn__FilterDatabase__1[[#This Row],[Nem]]="Nő","Lady","")</f>
        <v/>
      </c>
    </row>
    <row r="2969" spans="1:12" s="1" customFormat="1" ht="13.8">
      <c r="A2969" s="28">
        <v>8670</v>
      </c>
      <c r="B2969" s="28" t="s">
        <v>195</v>
      </c>
      <c r="C2969" s="44" t="s">
        <v>1006</v>
      </c>
      <c r="D2969" s="45"/>
      <c r="E2969" s="33" t="str">
        <f>IF(D2969&gt;0,($N$2-Excel_BuiltIn__FilterDatabase__1[[#This Row],[Szül Év.Hó.Nap]])/365.25,"0")</f>
        <v>0</v>
      </c>
      <c r="F2969" s="40"/>
      <c r="G2969" s="34" t="str">
        <f>CONCATENATE(H2969,Excel_BuiltIn__FilterDatabase__1[[#This Row],[Felnőtt]],Excel_BuiltIn__FilterDatabase__1[[#This Row],[Senior]],Excel_BuiltIn__FilterDatabase__1[[#This Row],[Super.s]],L2969)</f>
        <v xml:space="preserve">Super.s </v>
      </c>
      <c r="H2969" s="34" t="str">
        <f>IF(L2969="Nő","",IF(Excel_BuiltIn__FilterDatabase__1[[#This Row],[Kor]]&gt;=1=AND(Excel_BuiltIn__FilterDatabase__1[[#This Row],[Kor]]&lt;18),"Junior ",""))</f>
        <v/>
      </c>
      <c r="I2969" s="34" t="str">
        <f>IF(L2969="Nő","",IF(Excel_BuiltIn__FilterDatabase__1[[#This Row],[Kor]]&gt;=18=AND(Excel_BuiltIn__FilterDatabase__1[[#This Row],[Kor]]&lt;=49),"Felnőtt ",""))</f>
        <v/>
      </c>
      <c r="J2969" s="34" t="str">
        <f>IF(L2969="Nő","",IF(Excel_BuiltIn__FilterDatabase__1[[#This Row],[Kor]]&gt;49=AND(Excel_BuiltIn__FilterDatabase__1[[#This Row],[Kor]]&lt;=59),"Senior ",""))</f>
        <v/>
      </c>
      <c r="K2969" s="34" t="str">
        <f>IF(L2969="Nő","",IF(Excel_BuiltIn__FilterDatabase__1[[#This Row],[Kor]]&gt;=60,"Super.s ",""))</f>
        <v xml:space="preserve">Super.s </v>
      </c>
      <c r="L2969" s="34" t="str">
        <f>IF(Excel_BuiltIn__FilterDatabase__1[[#This Row],[Nem]]="Nő","Lady","")</f>
        <v/>
      </c>
    </row>
    <row r="2970" spans="1:12" s="1" customFormat="1" ht="13.8">
      <c r="A2970" s="28">
        <v>8671</v>
      </c>
      <c r="B2970" s="28" t="s">
        <v>3096</v>
      </c>
      <c r="C2970" s="44" t="s">
        <v>451</v>
      </c>
      <c r="D2970" s="45"/>
      <c r="E2970" s="33" t="str">
        <f>IF(D2970&gt;0,($N$2-Excel_BuiltIn__FilterDatabase__1[[#This Row],[Szül Év.Hó.Nap]])/365.25,"0")</f>
        <v>0</v>
      </c>
      <c r="F2970" s="40"/>
      <c r="G2970" s="34" t="str">
        <f>CONCATENATE(H2970,Excel_BuiltIn__FilterDatabase__1[[#This Row],[Felnőtt]],Excel_BuiltIn__FilterDatabase__1[[#This Row],[Senior]],Excel_BuiltIn__FilterDatabase__1[[#This Row],[Super.s]],L2970)</f>
        <v xml:space="preserve">Super.s </v>
      </c>
      <c r="H2970" s="34" t="str">
        <f>IF(L2970="Nő","",IF(Excel_BuiltIn__FilterDatabase__1[[#This Row],[Kor]]&gt;=1=AND(Excel_BuiltIn__FilterDatabase__1[[#This Row],[Kor]]&lt;18),"Junior ",""))</f>
        <v/>
      </c>
      <c r="I2970" s="34" t="str">
        <f>IF(L2970="Nő","",IF(Excel_BuiltIn__FilterDatabase__1[[#This Row],[Kor]]&gt;=18=AND(Excel_BuiltIn__FilterDatabase__1[[#This Row],[Kor]]&lt;=49),"Felnőtt ",""))</f>
        <v/>
      </c>
      <c r="J2970" s="34" t="str">
        <f>IF(L2970="Nő","",IF(Excel_BuiltIn__FilterDatabase__1[[#This Row],[Kor]]&gt;49=AND(Excel_BuiltIn__FilterDatabase__1[[#This Row],[Kor]]&lt;=59),"Senior ",""))</f>
        <v/>
      </c>
      <c r="K2970" s="34" t="str">
        <f>IF(L2970="Nő","",IF(Excel_BuiltIn__FilterDatabase__1[[#This Row],[Kor]]&gt;=60,"Super.s ",""))</f>
        <v xml:space="preserve">Super.s </v>
      </c>
      <c r="L2970" s="34" t="str">
        <f>IF(Excel_BuiltIn__FilterDatabase__1[[#This Row],[Nem]]="Nő","Lady","")</f>
        <v/>
      </c>
    </row>
    <row r="2971" spans="1:12" s="1" customFormat="1" ht="27.6">
      <c r="A2971" s="28">
        <v>8672</v>
      </c>
      <c r="B2971" s="28" t="s">
        <v>3097</v>
      </c>
      <c r="C2971" s="44" t="s">
        <v>451</v>
      </c>
      <c r="D2971" s="45"/>
      <c r="E2971" s="33" t="str">
        <f>IF(D2971&gt;0,($N$2-Excel_BuiltIn__FilterDatabase__1[[#This Row],[Szül Év.Hó.Nap]])/365.25,"0")</f>
        <v>0</v>
      </c>
      <c r="F2971" s="40"/>
      <c r="G2971" s="34" t="str">
        <f>CONCATENATE(H2971,Excel_BuiltIn__FilterDatabase__1[[#This Row],[Felnőtt]],Excel_BuiltIn__FilterDatabase__1[[#This Row],[Senior]],Excel_BuiltIn__FilterDatabase__1[[#This Row],[Super.s]],L2971)</f>
        <v xml:space="preserve">Super.s </v>
      </c>
      <c r="H2971" s="34" t="str">
        <f>IF(L2971="Nő","",IF(Excel_BuiltIn__FilterDatabase__1[[#This Row],[Kor]]&gt;=1=AND(Excel_BuiltIn__FilterDatabase__1[[#This Row],[Kor]]&lt;18),"Junior ",""))</f>
        <v/>
      </c>
      <c r="I2971" s="34" t="str">
        <f>IF(L2971="Nő","",IF(Excel_BuiltIn__FilterDatabase__1[[#This Row],[Kor]]&gt;=18=AND(Excel_BuiltIn__FilterDatabase__1[[#This Row],[Kor]]&lt;=49),"Felnőtt ",""))</f>
        <v/>
      </c>
      <c r="J2971" s="34" t="str">
        <f>IF(L2971="Nő","",IF(Excel_BuiltIn__FilterDatabase__1[[#This Row],[Kor]]&gt;49=AND(Excel_BuiltIn__FilterDatabase__1[[#This Row],[Kor]]&lt;=59),"Senior ",""))</f>
        <v/>
      </c>
      <c r="K2971" s="34" t="str">
        <f>IF(L2971="Nő","",IF(Excel_BuiltIn__FilterDatabase__1[[#This Row],[Kor]]&gt;=60,"Super.s ",""))</f>
        <v xml:space="preserve">Super.s </v>
      </c>
      <c r="L2971" s="34" t="str">
        <f>IF(Excel_BuiltIn__FilterDatabase__1[[#This Row],[Nem]]="Nő","Lady","")</f>
        <v/>
      </c>
    </row>
    <row r="2972" spans="1:12" s="1" customFormat="1" ht="13.8">
      <c r="A2972" s="28">
        <v>8673</v>
      </c>
      <c r="B2972" s="28" t="s">
        <v>3098</v>
      </c>
      <c r="C2972" s="44" t="s">
        <v>1026</v>
      </c>
      <c r="D2972" s="45"/>
      <c r="E2972" s="33" t="str">
        <f>IF(D2972&gt;0,($N$2-Excel_BuiltIn__FilterDatabase__1[[#This Row],[Szül Év.Hó.Nap]])/365.25,"0")</f>
        <v>0</v>
      </c>
      <c r="F2972" s="40"/>
      <c r="G2972" s="34" t="str">
        <f>CONCATENATE(H2972,Excel_BuiltIn__FilterDatabase__1[[#This Row],[Felnőtt]],Excel_BuiltIn__FilterDatabase__1[[#This Row],[Senior]],Excel_BuiltIn__FilterDatabase__1[[#This Row],[Super.s]],L2972)</f>
        <v xml:space="preserve">Super.s </v>
      </c>
      <c r="H2972" s="34" t="str">
        <f>IF(L2972="Nő","",IF(Excel_BuiltIn__FilterDatabase__1[[#This Row],[Kor]]&gt;=1=AND(Excel_BuiltIn__FilterDatabase__1[[#This Row],[Kor]]&lt;18),"Junior ",""))</f>
        <v/>
      </c>
      <c r="I2972" s="34" t="str">
        <f>IF(L2972="Nő","",IF(Excel_BuiltIn__FilterDatabase__1[[#This Row],[Kor]]&gt;=18=AND(Excel_BuiltIn__FilterDatabase__1[[#This Row],[Kor]]&lt;=49),"Felnőtt ",""))</f>
        <v/>
      </c>
      <c r="J2972" s="34" t="str">
        <f>IF(L2972="Nő","",IF(Excel_BuiltIn__FilterDatabase__1[[#This Row],[Kor]]&gt;49=AND(Excel_BuiltIn__FilterDatabase__1[[#This Row],[Kor]]&lt;=59),"Senior ",""))</f>
        <v/>
      </c>
      <c r="K2972" s="34" t="str">
        <f>IF(L2972="Nő","",IF(Excel_BuiltIn__FilterDatabase__1[[#This Row],[Kor]]&gt;=60,"Super.s ",""))</f>
        <v xml:space="preserve">Super.s </v>
      </c>
      <c r="L2972" s="34" t="str">
        <f>IF(Excel_BuiltIn__FilterDatabase__1[[#This Row],[Nem]]="Nő","Lady","")</f>
        <v/>
      </c>
    </row>
    <row r="2973" spans="1:12" s="1" customFormat="1" ht="13.8">
      <c r="A2973" s="28">
        <v>8674</v>
      </c>
      <c r="B2973" s="28" t="s">
        <v>3099</v>
      </c>
      <c r="C2973" s="44" t="s">
        <v>948</v>
      </c>
      <c r="D2973" s="45"/>
      <c r="E2973" s="33" t="str">
        <f>IF(D2973&gt;0,($N$2-Excel_BuiltIn__FilterDatabase__1[[#This Row],[Szül Év.Hó.Nap]])/365.25,"0")</f>
        <v>0</v>
      </c>
      <c r="F2973" s="40"/>
      <c r="G2973" s="34" t="str">
        <f>CONCATENATE(H2973,Excel_BuiltIn__FilterDatabase__1[[#This Row],[Felnőtt]],Excel_BuiltIn__FilterDatabase__1[[#This Row],[Senior]],Excel_BuiltIn__FilterDatabase__1[[#This Row],[Super.s]],L2973)</f>
        <v xml:space="preserve">Super.s </v>
      </c>
      <c r="H2973" s="34" t="str">
        <f>IF(L2973="Nő","",IF(Excel_BuiltIn__FilterDatabase__1[[#This Row],[Kor]]&gt;=1=AND(Excel_BuiltIn__FilterDatabase__1[[#This Row],[Kor]]&lt;18),"Junior ",""))</f>
        <v/>
      </c>
      <c r="I2973" s="34" t="str">
        <f>IF(L2973="Nő","",IF(Excel_BuiltIn__FilterDatabase__1[[#This Row],[Kor]]&gt;=18=AND(Excel_BuiltIn__FilterDatabase__1[[#This Row],[Kor]]&lt;=49),"Felnőtt ",""))</f>
        <v/>
      </c>
      <c r="J2973" s="34" t="str">
        <f>IF(L2973="Nő","",IF(Excel_BuiltIn__FilterDatabase__1[[#This Row],[Kor]]&gt;49=AND(Excel_BuiltIn__FilterDatabase__1[[#This Row],[Kor]]&lt;=59),"Senior ",""))</f>
        <v/>
      </c>
      <c r="K2973" s="34" t="str">
        <f>IF(L2973="Nő","",IF(Excel_BuiltIn__FilterDatabase__1[[#This Row],[Kor]]&gt;=60,"Super.s ",""))</f>
        <v xml:space="preserve">Super.s </v>
      </c>
      <c r="L2973" s="34" t="str">
        <f>IF(Excel_BuiltIn__FilterDatabase__1[[#This Row],[Nem]]="Nő","Lady","")</f>
        <v/>
      </c>
    </row>
    <row r="2974" spans="1:12" s="1" customFormat="1" ht="13.8">
      <c r="A2974" s="28">
        <v>8677</v>
      </c>
      <c r="B2974" s="28" t="s">
        <v>3100</v>
      </c>
      <c r="C2974" s="44" t="s">
        <v>2364</v>
      </c>
      <c r="D2974" s="45"/>
      <c r="E2974" s="33" t="str">
        <f>IF(D2974&gt;0,($N$2-Excel_BuiltIn__FilterDatabase__1[[#This Row],[Szül Év.Hó.Nap]])/365.25,"0")</f>
        <v>0</v>
      </c>
      <c r="F2974" s="40"/>
      <c r="G2974" s="34" t="str">
        <f>CONCATENATE(H2974,Excel_BuiltIn__FilterDatabase__1[[#This Row],[Felnőtt]],Excel_BuiltIn__FilterDatabase__1[[#This Row],[Senior]],Excel_BuiltIn__FilterDatabase__1[[#This Row],[Super.s]],L2974)</f>
        <v xml:space="preserve">Super.s </v>
      </c>
      <c r="H2974" s="34" t="str">
        <f>IF(L2974="Nő","",IF(Excel_BuiltIn__FilterDatabase__1[[#This Row],[Kor]]&gt;=1=AND(Excel_BuiltIn__FilterDatabase__1[[#This Row],[Kor]]&lt;18),"Junior ",""))</f>
        <v/>
      </c>
      <c r="I2974" s="34" t="str">
        <f>IF(L2974="Nő","",IF(Excel_BuiltIn__FilterDatabase__1[[#This Row],[Kor]]&gt;=18=AND(Excel_BuiltIn__FilterDatabase__1[[#This Row],[Kor]]&lt;=49),"Felnőtt ",""))</f>
        <v/>
      </c>
      <c r="J2974" s="34" t="str">
        <f>IF(L2974="Nő","",IF(Excel_BuiltIn__FilterDatabase__1[[#This Row],[Kor]]&gt;49=AND(Excel_BuiltIn__FilterDatabase__1[[#This Row],[Kor]]&lt;=59),"Senior ",""))</f>
        <v/>
      </c>
      <c r="K2974" s="34" t="str">
        <f>IF(L2974="Nő","",IF(Excel_BuiltIn__FilterDatabase__1[[#This Row],[Kor]]&gt;=60,"Super.s ",""))</f>
        <v xml:space="preserve">Super.s </v>
      </c>
      <c r="L2974" s="34" t="str">
        <f>IF(Excel_BuiltIn__FilterDatabase__1[[#This Row],[Nem]]="Nő","Lady","")</f>
        <v/>
      </c>
    </row>
    <row r="2975" spans="1:12" s="1" customFormat="1" ht="27.6">
      <c r="A2975" s="28">
        <v>8678</v>
      </c>
      <c r="B2975" s="28" t="s">
        <v>3101</v>
      </c>
      <c r="C2975" s="44" t="s">
        <v>2364</v>
      </c>
      <c r="D2975" s="45"/>
      <c r="E2975" s="33" t="str">
        <f>IF(D2975&gt;0,($N$2-Excel_BuiltIn__FilterDatabase__1[[#This Row],[Szül Év.Hó.Nap]])/365.25,"0")</f>
        <v>0</v>
      </c>
      <c r="F2975" s="40"/>
      <c r="G2975" s="34" t="str">
        <f>CONCATENATE(H2975,Excel_BuiltIn__FilterDatabase__1[[#This Row],[Felnőtt]],Excel_BuiltIn__FilterDatabase__1[[#This Row],[Senior]],Excel_BuiltIn__FilterDatabase__1[[#This Row],[Super.s]],L2975)</f>
        <v xml:space="preserve">Super.s </v>
      </c>
      <c r="H2975" s="34" t="str">
        <f>IF(L2975="Nő","",IF(Excel_BuiltIn__FilterDatabase__1[[#This Row],[Kor]]&gt;=1=AND(Excel_BuiltIn__FilterDatabase__1[[#This Row],[Kor]]&lt;18),"Junior ",""))</f>
        <v/>
      </c>
      <c r="I2975" s="34" t="str">
        <f>IF(L2975="Nő","",IF(Excel_BuiltIn__FilterDatabase__1[[#This Row],[Kor]]&gt;=18=AND(Excel_BuiltIn__FilterDatabase__1[[#This Row],[Kor]]&lt;=49),"Felnőtt ",""))</f>
        <v/>
      </c>
      <c r="J2975" s="34" t="str">
        <f>IF(L2975="Nő","",IF(Excel_BuiltIn__FilterDatabase__1[[#This Row],[Kor]]&gt;49=AND(Excel_BuiltIn__FilterDatabase__1[[#This Row],[Kor]]&lt;=59),"Senior ",""))</f>
        <v/>
      </c>
      <c r="K2975" s="34" t="str">
        <f>IF(L2975="Nő","",IF(Excel_BuiltIn__FilterDatabase__1[[#This Row],[Kor]]&gt;=60,"Super.s ",""))</f>
        <v xml:space="preserve">Super.s </v>
      </c>
      <c r="L2975" s="34" t="str">
        <f>IF(Excel_BuiltIn__FilterDatabase__1[[#This Row],[Nem]]="Nő","Lady","")</f>
        <v/>
      </c>
    </row>
    <row r="2976" spans="1:12" s="1" customFormat="1" ht="13.8">
      <c r="A2976" s="28">
        <v>8679</v>
      </c>
      <c r="B2976" s="28" t="s">
        <v>3102</v>
      </c>
      <c r="C2976" s="44" t="s">
        <v>2364</v>
      </c>
      <c r="D2976" s="45"/>
      <c r="E2976" s="33" t="str">
        <f>IF(D2976&gt;0,($N$2-Excel_BuiltIn__FilterDatabase__1[[#This Row],[Szül Év.Hó.Nap]])/365.25,"0")</f>
        <v>0</v>
      </c>
      <c r="F2976" s="40"/>
      <c r="G2976" s="34" t="str">
        <f>CONCATENATE(H2976,Excel_BuiltIn__FilterDatabase__1[[#This Row],[Felnőtt]],Excel_BuiltIn__FilterDatabase__1[[#This Row],[Senior]],Excel_BuiltIn__FilterDatabase__1[[#This Row],[Super.s]],L2976)</f>
        <v xml:space="preserve">Super.s </v>
      </c>
      <c r="H2976" s="34" t="str">
        <f>IF(L2976="Nő","",IF(Excel_BuiltIn__FilterDatabase__1[[#This Row],[Kor]]&gt;=1=AND(Excel_BuiltIn__FilterDatabase__1[[#This Row],[Kor]]&lt;18),"Junior ",""))</f>
        <v/>
      </c>
      <c r="I2976" s="34" t="str">
        <f>IF(L2976="Nő","",IF(Excel_BuiltIn__FilterDatabase__1[[#This Row],[Kor]]&gt;=18=AND(Excel_BuiltIn__FilterDatabase__1[[#This Row],[Kor]]&lt;=49),"Felnőtt ",""))</f>
        <v/>
      </c>
      <c r="J2976" s="34" t="str">
        <f>IF(L2976="Nő","",IF(Excel_BuiltIn__FilterDatabase__1[[#This Row],[Kor]]&gt;49=AND(Excel_BuiltIn__FilterDatabase__1[[#This Row],[Kor]]&lt;=59),"Senior ",""))</f>
        <v/>
      </c>
      <c r="K2976" s="34" t="str">
        <f>IF(L2976="Nő","",IF(Excel_BuiltIn__FilterDatabase__1[[#This Row],[Kor]]&gt;=60,"Super.s ",""))</f>
        <v xml:space="preserve">Super.s </v>
      </c>
      <c r="L2976" s="34" t="str">
        <f>IF(Excel_BuiltIn__FilterDatabase__1[[#This Row],[Nem]]="Nő","Lady","")</f>
        <v/>
      </c>
    </row>
    <row r="2977" spans="1:12" s="1" customFormat="1" ht="13.8">
      <c r="A2977" s="28">
        <v>8680</v>
      </c>
      <c r="B2977" s="28" t="s">
        <v>3103</v>
      </c>
      <c r="C2977" s="44" t="s">
        <v>1623</v>
      </c>
      <c r="D2977" s="45"/>
      <c r="E2977" s="33" t="str">
        <f>IF(D2977&gt;0,($N$2-Excel_BuiltIn__FilterDatabase__1[[#This Row],[Szül Év.Hó.Nap]])/365.25,"0")</f>
        <v>0</v>
      </c>
      <c r="F2977" s="40"/>
      <c r="G2977" s="34" t="str">
        <f>CONCATENATE(H2977,Excel_BuiltIn__FilterDatabase__1[[#This Row],[Felnőtt]],Excel_BuiltIn__FilterDatabase__1[[#This Row],[Senior]],Excel_BuiltIn__FilterDatabase__1[[#This Row],[Super.s]],L2977)</f>
        <v xml:space="preserve">Super.s </v>
      </c>
      <c r="H2977" s="34" t="str">
        <f>IF(L2977="Nő","",IF(Excel_BuiltIn__FilterDatabase__1[[#This Row],[Kor]]&gt;=1=AND(Excel_BuiltIn__FilterDatabase__1[[#This Row],[Kor]]&lt;18),"Junior ",""))</f>
        <v/>
      </c>
      <c r="I2977" s="34" t="str">
        <f>IF(L2977="Nő","",IF(Excel_BuiltIn__FilterDatabase__1[[#This Row],[Kor]]&gt;=18=AND(Excel_BuiltIn__FilterDatabase__1[[#This Row],[Kor]]&lt;=49),"Felnőtt ",""))</f>
        <v/>
      </c>
      <c r="J2977" s="34" t="str">
        <f>IF(L2977="Nő","",IF(Excel_BuiltIn__FilterDatabase__1[[#This Row],[Kor]]&gt;49=AND(Excel_BuiltIn__FilterDatabase__1[[#This Row],[Kor]]&lt;=59),"Senior ",""))</f>
        <v/>
      </c>
      <c r="K2977" s="34" t="str">
        <f>IF(L2977="Nő","",IF(Excel_BuiltIn__FilterDatabase__1[[#This Row],[Kor]]&gt;=60,"Super.s ",""))</f>
        <v xml:space="preserve">Super.s </v>
      </c>
      <c r="L2977" s="34" t="str">
        <f>IF(Excel_BuiltIn__FilterDatabase__1[[#This Row],[Nem]]="Nő","Lady","")</f>
        <v/>
      </c>
    </row>
    <row r="2978" spans="1:12" s="1" customFormat="1" ht="27.6">
      <c r="A2978" s="28">
        <v>8682</v>
      </c>
      <c r="B2978" s="28" t="s">
        <v>3104</v>
      </c>
      <c r="C2978" s="44" t="s">
        <v>84</v>
      </c>
      <c r="D2978" s="45"/>
      <c r="E2978" s="33" t="str">
        <f>IF(D2978&gt;0,($N$2-Excel_BuiltIn__FilterDatabase__1[[#This Row],[Szül Év.Hó.Nap]])/365.25,"0")</f>
        <v>0</v>
      </c>
      <c r="F2978" s="40"/>
      <c r="G2978" s="34" t="str">
        <f>CONCATENATE(H2978,Excel_BuiltIn__FilterDatabase__1[[#This Row],[Felnőtt]],Excel_BuiltIn__FilterDatabase__1[[#This Row],[Senior]],Excel_BuiltIn__FilterDatabase__1[[#This Row],[Super.s]],L2978)</f>
        <v xml:space="preserve">Super.s </v>
      </c>
      <c r="H2978" s="34" t="str">
        <f>IF(L2978="Nő","",IF(Excel_BuiltIn__FilterDatabase__1[[#This Row],[Kor]]&gt;=1=AND(Excel_BuiltIn__FilterDatabase__1[[#This Row],[Kor]]&lt;18),"Junior ",""))</f>
        <v/>
      </c>
      <c r="I2978" s="34" t="str">
        <f>IF(L2978="Nő","",IF(Excel_BuiltIn__FilterDatabase__1[[#This Row],[Kor]]&gt;=18=AND(Excel_BuiltIn__FilterDatabase__1[[#This Row],[Kor]]&lt;=49),"Felnőtt ",""))</f>
        <v/>
      </c>
      <c r="J2978" s="34" t="str">
        <f>IF(L2978="Nő","",IF(Excel_BuiltIn__FilterDatabase__1[[#This Row],[Kor]]&gt;49=AND(Excel_BuiltIn__FilterDatabase__1[[#This Row],[Kor]]&lt;=59),"Senior ",""))</f>
        <v/>
      </c>
      <c r="K2978" s="34" t="str">
        <f>IF(L2978="Nő","",IF(Excel_BuiltIn__FilterDatabase__1[[#This Row],[Kor]]&gt;=60,"Super.s ",""))</f>
        <v xml:space="preserve">Super.s </v>
      </c>
      <c r="L2978" s="34" t="str">
        <f>IF(Excel_BuiltIn__FilterDatabase__1[[#This Row],[Nem]]="Nő","Lady","")</f>
        <v/>
      </c>
    </row>
    <row r="2979" spans="1:12" s="1" customFormat="1" ht="13.8">
      <c r="A2979" s="28">
        <v>8683</v>
      </c>
      <c r="B2979" s="28" t="s">
        <v>3105</v>
      </c>
      <c r="C2979" s="44" t="s">
        <v>3031</v>
      </c>
      <c r="D2979" s="45"/>
      <c r="E2979" s="33" t="str">
        <f>IF(D2979&gt;0,($N$2-Excel_BuiltIn__FilterDatabase__1[[#This Row],[Szül Év.Hó.Nap]])/365.25,"0")</f>
        <v>0</v>
      </c>
      <c r="F2979" s="40"/>
      <c r="G2979" s="34" t="str">
        <f>CONCATENATE(H2979,Excel_BuiltIn__FilterDatabase__1[[#This Row],[Felnőtt]],Excel_BuiltIn__FilterDatabase__1[[#This Row],[Senior]],Excel_BuiltIn__FilterDatabase__1[[#This Row],[Super.s]],L2979)</f>
        <v xml:space="preserve">Super.s </v>
      </c>
      <c r="H2979" s="34" t="str">
        <f>IF(L2979="Nő","",IF(Excel_BuiltIn__FilterDatabase__1[[#This Row],[Kor]]&gt;=1=AND(Excel_BuiltIn__FilterDatabase__1[[#This Row],[Kor]]&lt;18),"Junior ",""))</f>
        <v/>
      </c>
      <c r="I2979" s="34" t="str">
        <f>IF(L2979="Nő","",IF(Excel_BuiltIn__FilterDatabase__1[[#This Row],[Kor]]&gt;=18=AND(Excel_BuiltIn__FilterDatabase__1[[#This Row],[Kor]]&lt;=49),"Felnőtt ",""))</f>
        <v/>
      </c>
      <c r="J2979" s="34" t="str">
        <f>IF(L2979="Nő","",IF(Excel_BuiltIn__FilterDatabase__1[[#This Row],[Kor]]&gt;49=AND(Excel_BuiltIn__FilterDatabase__1[[#This Row],[Kor]]&lt;=59),"Senior ",""))</f>
        <v/>
      </c>
      <c r="K2979" s="34" t="str">
        <f>IF(L2979="Nő","",IF(Excel_BuiltIn__FilterDatabase__1[[#This Row],[Kor]]&gt;=60,"Super.s ",""))</f>
        <v xml:space="preserve">Super.s </v>
      </c>
      <c r="L2979" s="34" t="str">
        <f>IF(Excel_BuiltIn__FilterDatabase__1[[#This Row],[Nem]]="Nő","Lady","")</f>
        <v/>
      </c>
    </row>
    <row r="2980" spans="1:12" s="1" customFormat="1" ht="13.8">
      <c r="A2980" s="28">
        <v>8688</v>
      </c>
      <c r="B2980" s="28" t="s">
        <v>3106</v>
      </c>
      <c r="C2980" s="44" t="s">
        <v>109</v>
      </c>
      <c r="D2980" s="45"/>
      <c r="E2980" s="33" t="str">
        <f>IF(D2980&gt;0,($N$2-Excel_BuiltIn__FilterDatabase__1[[#This Row],[Szül Év.Hó.Nap]])/365.25,"0")</f>
        <v>0</v>
      </c>
      <c r="F2980" s="40"/>
      <c r="G2980" s="34" t="str">
        <f>CONCATENATE(H2980,Excel_BuiltIn__FilterDatabase__1[[#This Row],[Felnőtt]],Excel_BuiltIn__FilterDatabase__1[[#This Row],[Senior]],Excel_BuiltIn__FilterDatabase__1[[#This Row],[Super.s]],L2980)</f>
        <v xml:space="preserve">Super.s </v>
      </c>
      <c r="H2980" s="34" t="str">
        <f>IF(L2980="Nő","",IF(Excel_BuiltIn__FilterDatabase__1[[#This Row],[Kor]]&gt;=1=AND(Excel_BuiltIn__FilterDatabase__1[[#This Row],[Kor]]&lt;18),"Junior ",""))</f>
        <v/>
      </c>
      <c r="I2980" s="34" t="str">
        <f>IF(L2980="Nő","",IF(Excel_BuiltIn__FilterDatabase__1[[#This Row],[Kor]]&gt;=18=AND(Excel_BuiltIn__FilterDatabase__1[[#This Row],[Kor]]&lt;=49),"Felnőtt ",""))</f>
        <v/>
      </c>
      <c r="J2980" s="34" t="str">
        <f>IF(L2980="Nő","",IF(Excel_BuiltIn__FilterDatabase__1[[#This Row],[Kor]]&gt;49=AND(Excel_BuiltIn__FilterDatabase__1[[#This Row],[Kor]]&lt;=59),"Senior ",""))</f>
        <v/>
      </c>
      <c r="K2980" s="34" t="str">
        <f>IF(L2980="Nő","",IF(Excel_BuiltIn__FilterDatabase__1[[#This Row],[Kor]]&gt;=60,"Super.s ",""))</f>
        <v xml:space="preserve">Super.s </v>
      </c>
      <c r="L2980" s="34" t="str">
        <f>IF(Excel_BuiltIn__FilterDatabase__1[[#This Row],[Nem]]="Nő","Lady","")</f>
        <v/>
      </c>
    </row>
    <row r="2981" spans="1:12" s="1" customFormat="1" ht="13.8">
      <c r="A2981" s="28">
        <v>8689</v>
      </c>
      <c r="B2981" s="28" t="s">
        <v>462</v>
      </c>
      <c r="C2981" s="44" t="s">
        <v>109</v>
      </c>
      <c r="D2981" s="45"/>
      <c r="E2981" s="33" t="str">
        <f>IF(D2981&gt;0,($N$2-Excel_BuiltIn__FilterDatabase__1[[#This Row],[Szül Év.Hó.Nap]])/365.25,"0")</f>
        <v>0</v>
      </c>
      <c r="F2981" s="40"/>
      <c r="G2981" s="34" t="str">
        <f>CONCATENATE(H2981,Excel_BuiltIn__FilterDatabase__1[[#This Row],[Felnőtt]],Excel_BuiltIn__FilterDatabase__1[[#This Row],[Senior]],Excel_BuiltIn__FilterDatabase__1[[#This Row],[Super.s]],L2981)</f>
        <v xml:space="preserve">Super.s </v>
      </c>
      <c r="H2981" s="34" t="str">
        <f>IF(L2981="Nő","",IF(Excel_BuiltIn__FilterDatabase__1[[#This Row],[Kor]]&gt;=1=AND(Excel_BuiltIn__FilterDatabase__1[[#This Row],[Kor]]&lt;18),"Junior ",""))</f>
        <v/>
      </c>
      <c r="I2981" s="34" t="str">
        <f>IF(L2981="Nő","",IF(Excel_BuiltIn__FilterDatabase__1[[#This Row],[Kor]]&gt;=18=AND(Excel_BuiltIn__FilterDatabase__1[[#This Row],[Kor]]&lt;=49),"Felnőtt ",""))</f>
        <v/>
      </c>
      <c r="J2981" s="34" t="str">
        <f>IF(L2981="Nő","",IF(Excel_BuiltIn__FilterDatabase__1[[#This Row],[Kor]]&gt;49=AND(Excel_BuiltIn__FilterDatabase__1[[#This Row],[Kor]]&lt;=59),"Senior ",""))</f>
        <v/>
      </c>
      <c r="K2981" s="34" t="str">
        <f>IF(L2981="Nő","",IF(Excel_BuiltIn__FilterDatabase__1[[#This Row],[Kor]]&gt;=60,"Super.s ",""))</f>
        <v xml:space="preserve">Super.s </v>
      </c>
      <c r="L2981" s="34" t="str">
        <f>IF(Excel_BuiltIn__FilterDatabase__1[[#This Row],[Nem]]="Nő","Lady","")</f>
        <v/>
      </c>
    </row>
    <row r="2982" spans="1:12" s="1" customFormat="1" ht="13.8">
      <c r="A2982" s="28">
        <v>8690</v>
      </c>
      <c r="B2982" s="28" t="s">
        <v>3107</v>
      </c>
      <c r="C2982" s="44" t="s">
        <v>50</v>
      </c>
      <c r="D2982" s="45"/>
      <c r="E2982" s="33" t="str">
        <f>IF(D2982&gt;0,($N$2-Excel_BuiltIn__FilterDatabase__1[[#This Row],[Szül Év.Hó.Nap]])/365.25,"0")</f>
        <v>0</v>
      </c>
      <c r="F2982" s="40"/>
      <c r="G2982" s="34" t="str">
        <f>CONCATENATE(H2982,Excel_BuiltIn__FilterDatabase__1[[#This Row],[Felnőtt]],Excel_BuiltIn__FilterDatabase__1[[#This Row],[Senior]],Excel_BuiltIn__FilterDatabase__1[[#This Row],[Super.s]],L2982)</f>
        <v xml:space="preserve">Super.s </v>
      </c>
      <c r="H2982" s="34" t="str">
        <f>IF(L2982="Nő","",IF(Excel_BuiltIn__FilterDatabase__1[[#This Row],[Kor]]&gt;=1=AND(Excel_BuiltIn__FilterDatabase__1[[#This Row],[Kor]]&lt;18),"Junior ",""))</f>
        <v/>
      </c>
      <c r="I2982" s="34" t="str">
        <f>IF(L2982="Nő","",IF(Excel_BuiltIn__FilterDatabase__1[[#This Row],[Kor]]&gt;=18=AND(Excel_BuiltIn__FilterDatabase__1[[#This Row],[Kor]]&lt;=49),"Felnőtt ",""))</f>
        <v/>
      </c>
      <c r="J2982" s="34" t="str">
        <f>IF(L2982="Nő","",IF(Excel_BuiltIn__FilterDatabase__1[[#This Row],[Kor]]&gt;49=AND(Excel_BuiltIn__FilterDatabase__1[[#This Row],[Kor]]&lt;=59),"Senior ",""))</f>
        <v/>
      </c>
      <c r="K2982" s="34" t="str">
        <f>IF(L2982="Nő","",IF(Excel_BuiltIn__FilterDatabase__1[[#This Row],[Kor]]&gt;=60,"Super.s ",""))</f>
        <v xml:space="preserve">Super.s </v>
      </c>
      <c r="L2982" s="34" t="str">
        <f>IF(Excel_BuiltIn__FilterDatabase__1[[#This Row],[Nem]]="Nő","Lady","")</f>
        <v/>
      </c>
    </row>
    <row r="2983" spans="1:12" s="1" customFormat="1" ht="27.6">
      <c r="A2983" s="28">
        <v>8691</v>
      </c>
      <c r="B2983" s="28" t="s">
        <v>3108</v>
      </c>
      <c r="C2983" s="44" t="s">
        <v>1022</v>
      </c>
      <c r="D2983" s="45"/>
      <c r="E2983" s="33" t="str">
        <f>IF(D2983&gt;0,($N$2-Excel_BuiltIn__FilterDatabase__1[[#This Row],[Szül Év.Hó.Nap]])/365.25,"0")</f>
        <v>0</v>
      </c>
      <c r="F2983" s="40"/>
      <c r="G2983" s="34" t="str">
        <f>CONCATENATE(H2983,Excel_BuiltIn__FilterDatabase__1[[#This Row],[Felnőtt]],Excel_BuiltIn__FilterDatabase__1[[#This Row],[Senior]],Excel_BuiltIn__FilterDatabase__1[[#This Row],[Super.s]],L2983)</f>
        <v xml:space="preserve">Super.s </v>
      </c>
      <c r="H2983" s="34" t="str">
        <f>IF(L2983="Nő","",IF(Excel_BuiltIn__FilterDatabase__1[[#This Row],[Kor]]&gt;=1=AND(Excel_BuiltIn__FilterDatabase__1[[#This Row],[Kor]]&lt;18),"Junior ",""))</f>
        <v/>
      </c>
      <c r="I2983" s="34" t="str">
        <f>IF(L2983="Nő","",IF(Excel_BuiltIn__FilterDatabase__1[[#This Row],[Kor]]&gt;=18=AND(Excel_BuiltIn__FilterDatabase__1[[#This Row],[Kor]]&lt;=49),"Felnőtt ",""))</f>
        <v/>
      </c>
      <c r="J2983" s="34" t="str">
        <f>IF(L2983="Nő","",IF(Excel_BuiltIn__FilterDatabase__1[[#This Row],[Kor]]&gt;49=AND(Excel_BuiltIn__FilterDatabase__1[[#This Row],[Kor]]&lt;=59),"Senior ",""))</f>
        <v/>
      </c>
      <c r="K2983" s="34" t="str">
        <f>IF(L2983="Nő","",IF(Excel_BuiltIn__FilterDatabase__1[[#This Row],[Kor]]&gt;=60,"Super.s ",""))</f>
        <v xml:space="preserve">Super.s </v>
      </c>
      <c r="L2983" s="34" t="str">
        <f>IF(Excel_BuiltIn__FilterDatabase__1[[#This Row],[Nem]]="Nő","Lady","")</f>
        <v/>
      </c>
    </row>
    <row r="2984" spans="1:12" s="1" customFormat="1" ht="27.6">
      <c r="A2984" s="28">
        <v>8692</v>
      </c>
      <c r="B2984" s="28" t="s">
        <v>3109</v>
      </c>
      <c r="C2984" s="44" t="s">
        <v>114</v>
      </c>
      <c r="D2984" s="45"/>
      <c r="E2984" s="33" t="str">
        <f>IF(D2984&gt;0,($N$2-Excel_BuiltIn__FilterDatabase__1[[#This Row],[Szül Év.Hó.Nap]])/365.25,"0")</f>
        <v>0</v>
      </c>
      <c r="F2984" s="40"/>
      <c r="G2984" s="34" t="str">
        <f>CONCATENATE(H2984,Excel_BuiltIn__FilterDatabase__1[[#This Row],[Felnőtt]],Excel_BuiltIn__FilterDatabase__1[[#This Row],[Senior]],Excel_BuiltIn__FilterDatabase__1[[#This Row],[Super.s]],L2984)</f>
        <v xml:space="preserve">Super.s </v>
      </c>
      <c r="H2984" s="34" t="str">
        <f>IF(L2984="Nő","",IF(Excel_BuiltIn__FilterDatabase__1[[#This Row],[Kor]]&gt;=1=AND(Excel_BuiltIn__FilterDatabase__1[[#This Row],[Kor]]&lt;18),"Junior ",""))</f>
        <v/>
      </c>
      <c r="I2984" s="34" t="str">
        <f>IF(L2984="Nő","",IF(Excel_BuiltIn__FilterDatabase__1[[#This Row],[Kor]]&gt;=18=AND(Excel_BuiltIn__FilterDatabase__1[[#This Row],[Kor]]&lt;=49),"Felnőtt ",""))</f>
        <v/>
      </c>
      <c r="J2984" s="34" t="str">
        <f>IF(L2984="Nő","",IF(Excel_BuiltIn__FilterDatabase__1[[#This Row],[Kor]]&gt;49=AND(Excel_BuiltIn__FilterDatabase__1[[#This Row],[Kor]]&lt;=59),"Senior ",""))</f>
        <v/>
      </c>
      <c r="K2984" s="34" t="str">
        <f>IF(L2984="Nő","",IF(Excel_BuiltIn__FilterDatabase__1[[#This Row],[Kor]]&gt;=60,"Super.s ",""))</f>
        <v xml:space="preserve">Super.s </v>
      </c>
      <c r="L2984" s="34" t="str">
        <f>IF(Excel_BuiltIn__FilterDatabase__1[[#This Row],[Nem]]="Nő","Lady","")</f>
        <v/>
      </c>
    </row>
    <row r="2985" spans="1:12" s="1" customFormat="1" ht="13.8">
      <c r="A2985" s="28">
        <v>8693</v>
      </c>
      <c r="B2985" s="28" t="s">
        <v>3110</v>
      </c>
      <c r="C2985" s="44" t="s">
        <v>110</v>
      </c>
      <c r="D2985" s="45"/>
      <c r="E2985" s="33" t="str">
        <f>IF(D2985&gt;0,($N$2-Excel_BuiltIn__FilterDatabase__1[[#This Row],[Szül Év.Hó.Nap]])/365.25,"0")</f>
        <v>0</v>
      </c>
      <c r="F2985" s="40"/>
      <c r="G2985" s="34" t="str">
        <f>CONCATENATE(H2985,Excel_BuiltIn__FilterDatabase__1[[#This Row],[Felnőtt]],Excel_BuiltIn__FilterDatabase__1[[#This Row],[Senior]],Excel_BuiltIn__FilterDatabase__1[[#This Row],[Super.s]],L2985)</f>
        <v xml:space="preserve">Super.s </v>
      </c>
      <c r="H2985" s="34" t="str">
        <f>IF(L2985="Nő","",IF(Excel_BuiltIn__FilterDatabase__1[[#This Row],[Kor]]&gt;=1=AND(Excel_BuiltIn__FilterDatabase__1[[#This Row],[Kor]]&lt;18),"Junior ",""))</f>
        <v/>
      </c>
      <c r="I2985" s="34" t="str">
        <f>IF(L2985="Nő","",IF(Excel_BuiltIn__FilterDatabase__1[[#This Row],[Kor]]&gt;=18=AND(Excel_BuiltIn__FilterDatabase__1[[#This Row],[Kor]]&lt;=49),"Felnőtt ",""))</f>
        <v/>
      </c>
      <c r="J2985" s="34" t="str">
        <f>IF(L2985="Nő","",IF(Excel_BuiltIn__FilterDatabase__1[[#This Row],[Kor]]&gt;49=AND(Excel_BuiltIn__FilterDatabase__1[[#This Row],[Kor]]&lt;=59),"Senior ",""))</f>
        <v/>
      </c>
      <c r="K2985" s="34" t="str">
        <f>IF(L2985="Nő","",IF(Excel_BuiltIn__FilterDatabase__1[[#This Row],[Kor]]&gt;=60,"Super.s ",""))</f>
        <v xml:space="preserve">Super.s </v>
      </c>
      <c r="L2985" s="34" t="str">
        <f>IF(Excel_BuiltIn__FilterDatabase__1[[#This Row],[Nem]]="Nő","Lady","")</f>
        <v/>
      </c>
    </row>
    <row r="2986" spans="1:12" s="1" customFormat="1" ht="13.8">
      <c r="A2986" s="28">
        <v>8694</v>
      </c>
      <c r="B2986" s="28" t="s">
        <v>3111</v>
      </c>
      <c r="C2986" s="44" t="s">
        <v>318</v>
      </c>
      <c r="D2986" s="45"/>
      <c r="E2986" s="33" t="str">
        <f>IF(D2986&gt;0,($N$2-Excel_BuiltIn__FilterDatabase__1[[#This Row],[Szül Év.Hó.Nap]])/365.25,"0")</f>
        <v>0</v>
      </c>
      <c r="F2986" s="40"/>
      <c r="G2986" s="34" t="str">
        <f>CONCATENATE(H2986,Excel_BuiltIn__FilterDatabase__1[[#This Row],[Felnőtt]],Excel_BuiltIn__FilterDatabase__1[[#This Row],[Senior]],Excel_BuiltIn__FilterDatabase__1[[#This Row],[Super.s]],L2986)</f>
        <v xml:space="preserve">Super.s </v>
      </c>
      <c r="H2986" s="34" t="str">
        <f>IF(L2986="Nő","",IF(Excel_BuiltIn__FilterDatabase__1[[#This Row],[Kor]]&gt;=1=AND(Excel_BuiltIn__FilterDatabase__1[[#This Row],[Kor]]&lt;18),"Junior ",""))</f>
        <v/>
      </c>
      <c r="I2986" s="34" t="str">
        <f>IF(L2986="Nő","",IF(Excel_BuiltIn__FilterDatabase__1[[#This Row],[Kor]]&gt;=18=AND(Excel_BuiltIn__FilterDatabase__1[[#This Row],[Kor]]&lt;=49),"Felnőtt ",""))</f>
        <v/>
      </c>
      <c r="J2986" s="34" t="str">
        <f>IF(L2986="Nő","",IF(Excel_BuiltIn__FilterDatabase__1[[#This Row],[Kor]]&gt;49=AND(Excel_BuiltIn__FilterDatabase__1[[#This Row],[Kor]]&lt;=59),"Senior ",""))</f>
        <v/>
      </c>
      <c r="K2986" s="34" t="str">
        <f>IF(L2986="Nő","",IF(Excel_BuiltIn__FilterDatabase__1[[#This Row],[Kor]]&gt;=60,"Super.s ",""))</f>
        <v xml:space="preserve">Super.s </v>
      </c>
      <c r="L2986" s="34" t="str">
        <f>IF(Excel_BuiltIn__FilterDatabase__1[[#This Row],[Nem]]="Nő","Lady","")</f>
        <v/>
      </c>
    </row>
    <row r="2987" spans="1:12" s="1" customFormat="1" ht="13.8">
      <c r="A2987" s="28">
        <v>8695</v>
      </c>
      <c r="B2987" s="28" t="s">
        <v>3112</v>
      </c>
      <c r="C2987" s="44" t="s">
        <v>964</v>
      </c>
      <c r="D2987" s="45"/>
      <c r="E2987" s="33" t="str">
        <f>IF(D2987&gt;0,($N$2-Excel_BuiltIn__FilterDatabase__1[[#This Row],[Szül Év.Hó.Nap]])/365.25,"0")</f>
        <v>0</v>
      </c>
      <c r="F2987" s="40"/>
      <c r="G2987" s="34" t="str">
        <f>CONCATENATE(H2987,Excel_BuiltIn__FilterDatabase__1[[#This Row],[Felnőtt]],Excel_BuiltIn__FilterDatabase__1[[#This Row],[Senior]],Excel_BuiltIn__FilterDatabase__1[[#This Row],[Super.s]],L2987)</f>
        <v xml:space="preserve">Super.s </v>
      </c>
      <c r="H2987" s="34" t="str">
        <f>IF(L2987="Nő","",IF(Excel_BuiltIn__FilterDatabase__1[[#This Row],[Kor]]&gt;=1=AND(Excel_BuiltIn__FilterDatabase__1[[#This Row],[Kor]]&lt;18),"Junior ",""))</f>
        <v/>
      </c>
      <c r="I2987" s="34" t="str">
        <f>IF(L2987="Nő","",IF(Excel_BuiltIn__FilterDatabase__1[[#This Row],[Kor]]&gt;=18=AND(Excel_BuiltIn__FilterDatabase__1[[#This Row],[Kor]]&lt;=49),"Felnőtt ",""))</f>
        <v/>
      </c>
      <c r="J2987" s="34" t="str">
        <f>IF(L2987="Nő","",IF(Excel_BuiltIn__FilterDatabase__1[[#This Row],[Kor]]&gt;49=AND(Excel_BuiltIn__FilterDatabase__1[[#This Row],[Kor]]&lt;=59),"Senior ",""))</f>
        <v/>
      </c>
      <c r="K2987" s="34" t="str">
        <f>IF(L2987="Nő","",IF(Excel_BuiltIn__FilterDatabase__1[[#This Row],[Kor]]&gt;=60,"Super.s ",""))</f>
        <v xml:space="preserve">Super.s </v>
      </c>
      <c r="L2987" s="34" t="str">
        <f>IF(Excel_BuiltIn__FilterDatabase__1[[#This Row],[Nem]]="Nő","Lady","")</f>
        <v/>
      </c>
    </row>
    <row r="2988" spans="1:12" s="1" customFormat="1" ht="13.8">
      <c r="A2988" s="28">
        <v>8697</v>
      </c>
      <c r="B2988" s="28" t="s">
        <v>3113</v>
      </c>
      <c r="C2988" s="44" t="s">
        <v>2365</v>
      </c>
      <c r="D2988" s="45"/>
      <c r="E2988" s="33" t="str">
        <f>IF(D2988&gt;0,($N$2-Excel_BuiltIn__FilterDatabase__1[[#This Row],[Szül Év.Hó.Nap]])/365.25,"0")</f>
        <v>0</v>
      </c>
      <c r="F2988" s="40"/>
      <c r="G2988" s="34" t="str">
        <f>CONCATENATE(H2988,Excel_BuiltIn__FilterDatabase__1[[#This Row],[Felnőtt]],Excel_BuiltIn__FilterDatabase__1[[#This Row],[Senior]],Excel_BuiltIn__FilterDatabase__1[[#This Row],[Super.s]],L2988)</f>
        <v xml:space="preserve">Super.s </v>
      </c>
      <c r="H2988" s="34" t="str">
        <f>IF(L2988="Nő","",IF(Excel_BuiltIn__FilterDatabase__1[[#This Row],[Kor]]&gt;=1=AND(Excel_BuiltIn__FilterDatabase__1[[#This Row],[Kor]]&lt;18),"Junior ",""))</f>
        <v/>
      </c>
      <c r="I2988" s="34" t="str">
        <f>IF(L2988="Nő","",IF(Excel_BuiltIn__FilterDatabase__1[[#This Row],[Kor]]&gt;=18=AND(Excel_BuiltIn__FilterDatabase__1[[#This Row],[Kor]]&lt;=49),"Felnőtt ",""))</f>
        <v/>
      </c>
      <c r="J2988" s="34" t="str">
        <f>IF(L2988="Nő","",IF(Excel_BuiltIn__FilterDatabase__1[[#This Row],[Kor]]&gt;49=AND(Excel_BuiltIn__FilterDatabase__1[[#This Row],[Kor]]&lt;=59),"Senior ",""))</f>
        <v/>
      </c>
      <c r="K2988" s="34" t="str">
        <f>IF(L2988="Nő","",IF(Excel_BuiltIn__FilterDatabase__1[[#This Row],[Kor]]&gt;=60,"Super.s ",""))</f>
        <v xml:space="preserve">Super.s </v>
      </c>
      <c r="L2988" s="34" t="str">
        <f>IF(Excel_BuiltIn__FilterDatabase__1[[#This Row],[Nem]]="Nő","Lady","")</f>
        <v/>
      </c>
    </row>
    <row r="2989" spans="1:12" s="1" customFormat="1" ht="13.8">
      <c r="A2989" s="28">
        <v>8698</v>
      </c>
      <c r="B2989" s="28" t="s">
        <v>3114</v>
      </c>
      <c r="C2989" s="44" t="s">
        <v>1016</v>
      </c>
      <c r="D2989" s="45"/>
      <c r="E2989" s="33" t="str">
        <f>IF(D2989&gt;0,($N$2-Excel_BuiltIn__FilterDatabase__1[[#This Row],[Szül Év.Hó.Nap]])/365.25,"0")</f>
        <v>0</v>
      </c>
      <c r="F2989" s="40"/>
      <c r="G2989" s="34" t="str">
        <f>CONCATENATE(H2989,Excel_BuiltIn__FilterDatabase__1[[#This Row],[Felnőtt]],Excel_BuiltIn__FilterDatabase__1[[#This Row],[Senior]],Excel_BuiltIn__FilterDatabase__1[[#This Row],[Super.s]],L2989)</f>
        <v xml:space="preserve">Super.s </v>
      </c>
      <c r="H2989" s="34" t="str">
        <f>IF(L2989="Nő","",IF(Excel_BuiltIn__FilterDatabase__1[[#This Row],[Kor]]&gt;=1=AND(Excel_BuiltIn__FilterDatabase__1[[#This Row],[Kor]]&lt;18),"Junior ",""))</f>
        <v/>
      </c>
      <c r="I2989" s="34" t="str">
        <f>IF(L2989="Nő","",IF(Excel_BuiltIn__FilterDatabase__1[[#This Row],[Kor]]&gt;=18=AND(Excel_BuiltIn__FilterDatabase__1[[#This Row],[Kor]]&lt;=49),"Felnőtt ",""))</f>
        <v/>
      </c>
      <c r="J2989" s="34" t="str">
        <f>IF(L2989="Nő","",IF(Excel_BuiltIn__FilterDatabase__1[[#This Row],[Kor]]&gt;49=AND(Excel_BuiltIn__FilterDatabase__1[[#This Row],[Kor]]&lt;=59),"Senior ",""))</f>
        <v/>
      </c>
      <c r="K2989" s="34" t="str">
        <f>IF(L2989="Nő","",IF(Excel_BuiltIn__FilterDatabase__1[[#This Row],[Kor]]&gt;=60,"Super.s ",""))</f>
        <v xml:space="preserve">Super.s </v>
      </c>
      <c r="L2989" s="34" t="str">
        <f>IF(Excel_BuiltIn__FilterDatabase__1[[#This Row],[Nem]]="Nő","Lady","")</f>
        <v/>
      </c>
    </row>
    <row r="2990" spans="1:12" s="1" customFormat="1" ht="13.8">
      <c r="A2990" s="28">
        <v>8699</v>
      </c>
      <c r="B2990" s="28" t="s">
        <v>3115</v>
      </c>
      <c r="C2990" s="44" t="s">
        <v>2176</v>
      </c>
      <c r="D2990" s="45"/>
      <c r="E2990" s="33" t="str">
        <f>IF(D2990&gt;0,($N$2-Excel_BuiltIn__FilterDatabase__1[[#This Row],[Szül Év.Hó.Nap]])/365.25,"0")</f>
        <v>0</v>
      </c>
      <c r="F2990" s="40"/>
      <c r="G2990" s="34" t="str">
        <f>CONCATENATE(H2990,Excel_BuiltIn__FilterDatabase__1[[#This Row],[Felnőtt]],Excel_BuiltIn__FilterDatabase__1[[#This Row],[Senior]],Excel_BuiltIn__FilterDatabase__1[[#This Row],[Super.s]],L2990)</f>
        <v xml:space="preserve">Super.s </v>
      </c>
      <c r="H2990" s="34" t="str">
        <f>IF(L2990="Nő","",IF(Excel_BuiltIn__FilterDatabase__1[[#This Row],[Kor]]&gt;=1=AND(Excel_BuiltIn__FilterDatabase__1[[#This Row],[Kor]]&lt;18),"Junior ",""))</f>
        <v/>
      </c>
      <c r="I2990" s="34" t="str">
        <f>IF(L2990="Nő","",IF(Excel_BuiltIn__FilterDatabase__1[[#This Row],[Kor]]&gt;=18=AND(Excel_BuiltIn__FilterDatabase__1[[#This Row],[Kor]]&lt;=49),"Felnőtt ",""))</f>
        <v/>
      </c>
      <c r="J2990" s="34" t="str">
        <f>IF(L2990="Nő","",IF(Excel_BuiltIn__FilterDatabase__1[[#This Row],[Kor]]&gt;49=AND(Excel_BuiltIn__FilterDatabase__1[[#This Row],[Kor]]&lt;=59),"Senior ",""))</f>
        <v/>
      </c>
      <c r="K2990" s="34" t="str">
        <f>IF(L2990="Nő","",IF(Excel_BuiltIn__FilterDatabase__1[[#This Row],[Kor]]&gt;=60,"Super.s ",""))</f>
        <v xml:space="preserve">Super.s </v>
      </c>
      <c r="L2990" s="34" t="str">
        <f>IF(Excel_BuiltIn__FilterDatabase__1[[#This Row],[Nem]]="Nő","Lady","")</f>
        <v/>
      </c>
    </row>
    <row r="2991" spans="1:12" s="1" customFormat="1" ht="13.8">
      <c r="A2991" s="28">
        <v>8701</v>
      </c>
      <c r="B2991" s="28" t="s">
        <v>1257</v>
      </c>
      <c r="C2991" s="44" t="s">
        <v>2364</v>
      </c>
      <c r="D2991" s="45"/>
      <c r="E2991" s="33" t="str">
        <f>IF(D2991&gt;0,($N$2-Excel_BuiltIn__FilterDatabase__1[[#This Row],[Szül Év.Hó.Nap]])/365.25,"0")</f>
        <v>0</v>
      </c>
      <c r="F2991" s="40"/>
      <c r="G2991" s="34" t="str">
        <f>CONCATENATE(H2991,Excel_BuiltIn__FilterDatabase__1[[#This Row],[Felnőtt]],Excel_BuiltIn__FilterDatabase__1[[#This Row],[Senior]],Excel_BuiltIn__FilterDatabase__1[[#This Row],[Super.s]],L2991)</f>
        <v xml:space="preserve">Super.s </v>
      </c>
      <c r="H2991" s="34" t="str">
        <f>IF(L2991="Nő","",IF(Excel_BuiltIn__FilterDatabase__1[[#This Row],[Kor]]&gt;=1=AND(Excel_BuiltIn__FilterDatabase__1[[#This Row],[Kor]]&lt;18),"Junior ",""))</f>
        <v/>
      </c>
      <c r="I2991" s="34" t="str">
        <f>IF(L2991="Nő","",IF(Excel_BuiltIn__FilterDatabase__1[[#This Row],[Kor]]&gt;=18=AND(Excel_BuiltIn__FilterDatabase__1[[#This Row],[Kor]]&lt;=49),"Felnőtt ",""))</f>
        <v/>
      </c>
      <c r="J2991" s="34" t="str">
        <f>IF(L2991="Nő","",IF(Excel_BuiltIn__FilterDatabase__1[[#This Row],[Kor]]&gt;49=AND(Excel_BuiltIn__FilterDatabase__1[[#This Row],[Kor]]&lt;=59),"Senior ",""))</f>
        <v/>
      </c>
      <c r="K2991" s="34" t="str">
        <f>IF(L2991="Nő","",IF(Excel_BuiltIn__FilterDatabase__1[[#This Row],[Kor]]&gt;=60,"Super.s ",""))</f>
        <v xml:space="preserve">Super.s </v>
      </c>
      <c r="L2991" s="34" t="str">
        <f>IF(Excel_BuiltIn__FilterDatabase__1[[#This Row],[Nem]]="Nő","Lady","")</f>
        <v/>
      </c>
    </row>
    <row r="2992" spans="1:12" s="1" customFormat="1" ht="13.8">
      <c r="A2992" s="28">
        <v>8702</v>
      </c>
      <c r="B2992" s="28" t="s">
        <v>3116</v>
      </c>
      <c r="C2992" s="44" t="s">
        <v>1623</v>
      </c>
      <c r="D2992" s="45"/>
      <c r="E2992" s="33" t="str">
        <f>IF(D2992&gt;0,($N$2-Excel_BuiltIn__FilterDatabase__1[[#This Row],[Szül Év.Hó.Nap]])/365.25,"0")</f>
        <v>0</v>
      </c>
      <c r="F2992" s="40"/>
      <c r="G2992" s="34" t="str">
        <f>CONCATENATE(H2992,Excel_BuiltIn__FilterDatabase__1[[#This Row],[Felnőtt]],Excel_BuiltIn__FilterDatabase__1[[#This Row],[Senior]],Excel_BuiltIn__FilterDatabase__1[[#This Row],[Super.s]],L2992)</f>
        <v xml:space="preserve">Super.s </v>
      </c>
      <c r="H2992" s="34" t="str">
        <f>IF(L2992="Nő","",IF(Excel_BuiltIn__FilterDatabase__1[[#This Row],[Kor]]&gt;=1=AND(Excel_BuiltIn__FilterDatabase__1[[#This Row],[Kor]]&lt;18),"Junior ",""))</f>
        <v/>
      </c>
      <c r="I2992" s="34" t="str">
        <f>IF(L2992="Nő","",IF(Excel_BuiltIn__FilterDatabase__1[[#This Row],[Kor]]&gt;=18=AND(Excel_BuiltIn__FilterDatabase__1[[#This Row],[Kor]]&lt;=49),"Felnőtt ",""))</f>
        <v/>
      </c>
      <c r="J2992" s="34" t="str">
        <f>IF(L2992="Nő","",IF(Excel_BuiltIn__FilterDatabase__1[[#This Row],[Kor]]&gt;49=AND(Excel_BuiltIn__FilterDatabase__1[[#This Row],[Kor]]&lt;=59),"Senior ",""))</f>
        <v/>
      </c>
      <c r="K2992" s="34" t="str">
        <f>IF(L2992="Nő","",IF(Excel_BuiltIn__FilterDatabase__1[[#This Row],[Kor]]&gt;=60,"Super.s ",""))</f>
        <v xml:space="preserve">Super.s </v>
      </c>
      <c r="L2992" s="34" t="str">
        <f>IF(Excel_BuiltIn__FilterDatabase__1[[#This Row],[Nem]]="Nő","Lady","")</f>
        <v/>
      </c>
    </row>
    <row r="2993" spans="1:12" s="1" customFormat="1" ht="13.8">
      <c r="A2993" s="28">
        <v>8703</v>
      </c>
      <c r="B2993" s="28" t="s">
        <v>3117</v>
      </c>
      <c r="C2993" s="44" t="s">
        <v>780</v>
      </c>
      <c r="D2993" s="45"/>
      <c r="E2993" s="33" t="str">
        <f>IF(D2993&gt;0,($N$2-Excel_BuiltIn__FilterDatabase__1[[#This Row],[Szül Év.Hó.Nap]])/365.25,"0")</f>
        <v>0</v>
      </c>
      <c r="F2993" s="40"/>
      <c r="G2993" s="34" t="str">
        <f>CONCATENATE(H2993,Excel_BuiltIn__FilterDatabase__1[[#This Row],[Felnőtt]],Excel_BuiltIn__FilterDatabase__1[[#This Row],[Senior]],Excel_BuiltIn__FilterDatabase__1[[#This Row],[Super.s]],L2993)</f>
        <v xml:space="preserve">Super.s </v>
      </c>
      <c r="H2993" s="34" t="str">
        <f>IF(L2993="Nő","",IF(Excel_BuiltIn__FilterDatabase__1[[#This Row],[Kor]]&gt;=1=AND(Excel_BuiltIn__FilterDatabase__1[[#This Row],[Kor]]&lt;18),"Junior ",""))</f>
        <v/>
      </c>
      <c r="I2993" s="34" t="str">
        <f>IF(L2993="Nő","",IF(Excel_BuiltIn__FilterDatabase__1[[#This Row],[Kor]]&gt;=18=AND(Excel_BuiltIn__FilterDatabase__1[[#This Row],[Kor]]&lt;=49),"Felnőtt ",""))</f>
        <v/>
      </c>
      <c r="J2993" s="34" t="str">
        <f>IF(L2993="Nő","",IF(Excel_BuiltIn__FilterDatabase__1[[#This Row],[Kor]]&gt;49=AND(Excel_BuiltIn__FilterDatabase__1[[#This Row],[Kor]]&lt;=59),"Senior ",""))</f>
        <v/>
      </c>
      <c r="K2993" s="34" t="str">
        <f>IF(L2993="Nő","",IF(Excel_BuiltIn__FilterDatabase__1[[#This Row],[Kor]]&gt;=60,"Super.s ",""))</f>
        <v xml:space="preserve">Super.s </v>
      </c>
      <c r="L2993" s="34" t="str">
        <f>IF(Excel_BuiltIn__FilterDatabase__1[[#This Row],[Nem]]="Nő","Lady","")</f>
        <v/>
      </c>
    </row>
    <row r="2994" spans="1:12" s="1" customFormat="1" ht="13.8">
      <c r="A2994" s="28">
        <v>8704</v>
      </c>
      <c r="B2994" s="28" t="s">
        <v>3118</v>
      </c>
      <c r="C2994" s="44" t="s">
        <v>451</v>
      </c>
      <c r="D2994" s="45"/>
      <c r="E2994" s="33" t="str">
        <f>IF(D2994&gt;0,($N$2-Excel_BuiltIn__FilterDatabase__1[[#This Row],[Szül Év.Hó.Nap]])/365.25,"0")</f>
        <v>0</v>
      </c>
      <c r="F2994" s="40"/>
      <c r="G2994" s="34" t="str">
        <f>CONCATENATE(H2994,Excel_BuiltIn__FilterDatabase__1[[#This Row],[Felnőtt]],Excel_BuiltIn__FilterDatabase__1[[#This Row],[Senior]],Excel_BuiltIn__FilterDatabase__1[[#This Row],[Super.s]],L2994)</f>
        <v xml:space="preserve">Super.s </v>
      </c>
      <c r="H2994" s="34" t="str">
        <f>IF(L2994="Nő","",IF(Excel_BuiltIn__FilterDatabase__1[[#This Row],[Kor]]&gt;=1=AND(Excel_BuiltIn__FilterDatabase__1[[#This Row],[Kor]]&lt;18),"Junior ",""))</f>
        <v/>
      </c>
      <c r="I2994" s="34" t="str">
        <f>IF(L2994="Nő","",IF(Excel_BuiltIn__FilterDatabase__1[[#This Row],[Kor]]&gt;=18=AND(Excel_BuiltIn__FilterDatabase__1[[#This Row],[Kor]]&lt;=49),"Felnőtt ",""))</f>
        <v/>
      </c>
      <c r="J2994" s="34" t="str">
        <f>IF(L2994="Nő","",IF(Excel_BuiltIn__FilterDatabase__1[[#This Row],[Kor]]&gt;49=AND(Excel_BuiltIn__FilterDatabase__1[[#This Row],[Kor]]&lt;=59),"Senior ",""))</f>
        <v/>
      </c>
      <c r="K2994" s="34" t="str">
        <f>IF(L2994="Nő","",IF(Excel_BuiltIn__FilterDatabase__1[[#This Row],[Kor]]&gt;=60,"Super.s ",""))</f>
        <v xml:space="preserve">Super.s </v>
      </c>
      <c r="L2994" s="34" t="str">
        <f>IF(Excel_BuiltIn__FilterDatabase__1[[#This Row],[Nem]]="Nő","Lady","")</f>
        <v/>
      </c>
    </row>
    <row r="2995" spans="1:12" s="1" customFormat="1" ht="21">
      <c r="A2995" s="28">
        <v>8705</v>
      </c>
      <c r="B2995" s="28" t="s">
        <v>162</v>
      </c>
      <c r="C2995" s="44" t="s">
        <v>977</v>
      </c>
      <c r="D2995" s="45"/>
      <c r="E2995" s="33" t="str">
        <f>IF(D2995&gt;0,($N$2-Excel_BuiltIn__FilterDatabase__1[[#This Row],[Szül Év.Hó.Nap]])/365.25,"0")</f>
        <v>0</v>
      </c>
      <c r="F2995" s="40"/>
      <c r="G2995" s="34" t="str">
        <f>CONCATENATE(H2995,Excel_BuiltIn__FilterDatabase__1[[#This Row],[Felnőtt]],Excel_BuiltIn__FilterDatabase__1[[#This Row],[Senior]],Excel_BuiltIn__FilterDatabase__1[[#This Row],[Super.s]],L2995)</f>
        <v xml:space="preserve">Super.s </v>
      </c>
      <c r="H2995" s="34" t="str">
        <f>IF(L2995="Nő","",IF(Excel_BuiltIn__FilterDatabase__1[[#This Row],[Kor]]&gt;=1=AND(Excel_BuiltIn__FilterDatabase__1[[#This Row],[Kor]]&lt;18),"Junior ",""))</f>
        <v/>
      </c>
      <c r="I2995" s="34" t="str">
        <f>IF(L2995="Nő","",IF(Excel_BuiltIn__FilterDatabase__1[[#This Row],[Kor]]&gt;=18=AND(Excel_BuiltIn__FilterDatabase__1[[#This Row],[Kor]]&lt;=49),"Felnőtt ",""))</f>
        <v/>
      </c>
      <c r="J2995" s="34" t="str">
        <f>IF(L2995="Nő","",IF(Excel_BuiltIn__FilterDatabase__1[[#This Row],[Kor]]&gt;49=AND(Excel_BuiltIn__FilterDatabase__1[[#This Row],[Kor]]&lt;=59),"Senior ",""))</f>
        <v/>
      </c>
      <c r="K2995" s="34" t="str">
        <f>IF(L2995="Nő","",IF(Excel_BuiltIn__FilterDatabase__1[[#This Row],[Kor]]&gt;=60,"Super.s ",""))</f>
        <v xml:space="preserve">Super.s </v>
      </c>
      <c r="L2995" s="34" t="str">
        <f>IF(Excel_BuiltIn__FilterDatabase__1[[#This Row],[Nem]]="Nő","Lady","")</f>
        <v/>
      </c>
    </row>
    <row r="2996" spans="1:12" s="1" customFormat="1" ht="13.8">
      <c r="A2996" s="28">
        <v>8707</v>
      </c>
      <c r="B2996" s="28" t="s">
        <v>3119</v>
      </c>
      <c r="C2996" s="44" t="s">
        <v>1016</v>
      </c>
      <c r="D2996" s="45"/>
      <c r="E2996" s="33" t="str">
        <f>IF(D2996&gt;0,($N$2-Excel_BuiltIn__FilterDatabase__1[[#This Row],[Szül Év.Hó.Nap]])/365.25,"0")</f>
        <v>0</v>
      </c>
      <c r="F2996" s="40"/>
      <c r="G2996" s="34" t="str">
        <f>CONCATENATE(H2996,Excel_BuiltIn__FilterDatabase__1[[#This Row],[Felnőtt]],Excel_BuiltIn__FilterDatabase__1[[#This Row],[Senior]],Excel_BuiltIn__FilterDatabase__1[[#This Row],[Super.s]],L2996)</f>
        <v xml:space="preserve">Super.s </v>
      </c>
      <c r="H2996" s="34" t="str">
        <f>IF(L2996="Nő","",IF(Excel_BuiltIn__FilterDatabase__1[[#This Row],[Kor]]&gt;=1=AND(Excel_BuiltIn__FilterDatabase__1[[#This Row],[Kor]]&lt;18),"Junior ",""))</f>
        <v/>
      </c>
      <c r="I2996" s="34" t="str">
        <f>IF(L2996="Nő","",IF(Excel_BuiltIn__FilterDatabase__1[[#This Row],[Kor]]&gt;=18=AND(Excel_BuiltIn__FilterDatabase__1[[#This Row],[Kor]]&lt;=49),"Felnőtt ",""))</f>
        <v/>
      </c>
      <c r="J2996" s="34" t="str">
        <f>IF(L2996="Nő","",IF(Excel_BuiltIn__FilterDatabase__1[[#This Row],[Kor]]&gt;49=AND(Excel_BuiltIn__FilterDatabase__1[[#This Row],[Kor]]&lt;=59),"Senior ",""))</f>
        <v/>
      </c>
      <c r="K2996" s="34" t="str">
        <f>IF(L2996="Nő","",IF(Excel_BuiltIn__FilterDatabase__1[[#This Row],[Kor]]&gt;=60,"Super.s ",""))</f>
        <v xml:space="preserve">Super.s </v>
      </c>
      <c r="L2996" s="34" t="str">
        <f>IF(Excel_BuiltIn__FilterDatabase__1[[#This Row],[Nem]]="Nő","Lady","")</f>
        <v/>
      </c>
    </row>
    <row r="2997" spans="1:12" s="1" customFormat="1" ht="13.8">
      <c r="A2997" s="28">
        <v>8708</v>
      </c>
      <c r="B2997" s="28" t="s">
        <v>3120</v>
      </c>
      <c r="C2997" s="44" t="s">
        <v>2364</v>
      </c>
      <c r="D2997" s="45"/>
      <c r="E2997" s="33" t="str">
        <f>IF(D2997&gt;0,($N$2-Excel_BuiltIn__FilterDatabase__1[[#This Row],[Szül Év.Hó.Nap]])/365.25,"0")</f>
        <v>0</v>
      </c>
      <c r="F2997" s="40"/>
      <c r="G2997" s="34" t="str">
        <f>CONCATENATE(H2997,Excel_BuiltIn__FilterDatabase__1[[#This Row],[Felnőtt]],Excel_BuiltIn__FilterDatabase__1[[#This Row],[Senior]],Excel_BuiltIn__FilterDatabase__1[[#This Row],[Super.s]],L2997)</f>
        <v xml:space="preserve">Super.s </v>
      </c>
      <c r="H2997" s="34" t="str">
        <f>IF(L2997="Nő","",IF(Excel_BuiltIn__FilterDatabase__1[[#This Row],[Kor]]&gt;=1=AND(Excel_BuiltIn__FilterDatabase__1[[#This Row],[Kor]]&lt;18),"Junior ",""))</f>
        <v/>
      </c>
      <c r="I2997" s="34" t="str">
        <f>IF(L2997="Nő","",IF(Excel_BuiltIn__FilterDatabase__1[[#This Row],[Kor]]&gt;=18=AND(Excel_BuiltIn__FilterDatabase__1[[#This Row],[Kor]]&lt;=49),"Felnőtt ",""))</f>
        <v/>
      </c>
      <c r="J2997" s="34" t="str">
        <f>IF(L2997="Nő","",IF(Excel_BuiltIn__FilterDatabase__1[[#This Row],[Kor]]&gt;49=AND(Excel_BuiltIn__FilterDatabase__1[[#This Row],[Kor]]&lt;=59),"Senior ",""))</f>
        <v/>
      </c>
      <c r="K2997" s="34" t="str">
        <f>IF(L2997="Nő","",IF(Excel_BuiltIn__FilterDatabase__1[[#This Row],[Kor]]&gt;=60,"Super.s ",""))</f>
        <v xml:space="preserve">Super.s </v>
      </c>
      <c r="L2997" s="34" t="str">
        <f>IF(Excel_BuiltIn__FilterDatabase__1[[#This Row],[Nem]]="Nő","Lady","")</f>
        <v/>
      </c>
    </row>
    <row r="2998" spans="1:12" s="1" customFormat="1" ht="13.8">
      <c r="A2998" s="28">
        <v>8710</v>
      </c>
      <c r="B2998" s="28" t="s">
        <v>3121</v>
      </c>
      <c r="C2998" s="44" t="s">
        <v>640</v>
      </c>
      <c r="D2998" s="45"/>
      <c r="E2998" s="33" t="str">
        <f>IF(D2998&gt;0,($N$2-Excel_BuiltIn__FilterDatabase__1[[#This Row],[Szül Év.Hó.Nap]])/365.25,"0")</f>
        <v>0</v>
      </c>
      <c r="F2998" s="40"/>
      <c r="G2998" s="34" t="str">
        <f>CONCATENATE(H2998,Excel_BuiltIn__FilterDatabase__1[[#This Row],[Felnőtt]],Excel_BuiltIn__FilterDatabase__1[[#This Row],[Senior]],Excel_BuiltIn__FilterDatabase__1[[#This Row],[Super.s]],L2998)</f>
        <v xml:space="preserve">Super.s </v>
      </c>
      <c r="H2998" s="34" t="str">
        <f>IF(L2998="Nő","",IF(Excel_BuiltIn__FilterDatabase__1[[#This Row],[Kor]]&gt;=1=AND(Excel_BuiltIn__FilterDatabase__1[[#This Row],[Kor]]&lt;18),"Junior ",""))</f>
        <v/>
      </c>
      <c r="I2998" s="34" t="str">
        <f>IF(L2998="Nő","",IF(Excel_BuiltIn__FilterDatabase__1[[#This Row],[Kor]]&gt;=18=AND(Excel_BuiltIn__FilterDatabase__1[[#This Row],[Kor]]&lt;=49),"Felnőtt ",""))</f>
        <v/>
      </c>
      <c r="J2998" s="34" t="str">
        <f>IF(L2998="Nő","",IF(Excel_BuiltIn__FilterDatabase__1[[#This Row],[Kor]]&gt;49=AND(Excel_BuiltIn__FilterDatabase__1[[#This Row],[Kor]]&lt;=59),"Senior ",""))</f>
        <v/>
      </c>
      <c r="K2998" s="34" t="str">
        <f>IF(L2998="Nő","",IF(Excel_BuiltIn__FilterDatabase__1[[#This Row],[Kor]]&gt;=60,"Super.s ",""))</f>
        <v xml:space="preserve">Super.s </v>
      </c>
      <c r="L2998" s="34" t="str">
        <f>IF(Excel_BuiltIn__FilterDatabase__1[[#This Row],[Nem]]="Nő","Lady","")</f>
        <v/>
      </c>
    </row>
    <row r="2999" spans="1:12" s="1" customFormat="1" ht="13.8">
      <c r="A2999" s="28">
        <v>8711</v>
      </c>
      <c r="B2999" s="28" t="s">
        <v>3122</v>
      </c>
      <c r="C2999" s="44" t="s">
        <v>985</v>
      </c>
      <c r="D2999" s="45"/>
      <c r="E2999" s="33" t="str">
        <f>IF(D2999&gt;0,($N$2-Excel_BuiltIn__FilterDatabase__1[[#This Row],[Szül Év.Hó.Nap]])/365.25,"0")</f>
        <v>0</v>
      </c>
      <c r="F2999" s="40"/>
      <c r="G2999" s="34" t="str">
        <f>CONCATENATE(H2999,Excel_BuiltIn__FilterDatabase__1[[#This Row],[Felnőtt]],Excel_BuiltIn__FilterDatabase__1[[#This Row],[Senior]],Excel_BuiltIn__FilterDatabase__1[[#This Row],[Super.s]],L2999)</f>
        <v xml:space="preserve">Super.s </v>
      </c>
      <c r="H2999" s="34" t="str">
        <f>IF(L2999="Nő","",IF(Excel_BuiltIn__FilterDatabase__1[[#This Row],[Kor]]&gt;=1=AND(Excel_BuiltIn__FilterDatabase__1[[#This Row],[Kor]]&lt;18),"Junior ",""))</f>
        <v/>
      </c>
      <c r="I2999" s="34" t="str">
        <f>IF(L2999="Nő","",IF(Excel_BuiltIn__FilterDatabase__1[[#This Row],[Kor]]&gt;=18=AND(Excel_BuiltIn__FilterDatabase__1[[#This Row],[Kor]]&lt;=49),"Felnőtt ",""))</f>
        <v/>
      </c>
      <c r="J2999" s="34" t="str">
        <f>IF(L2999="Nő","",IF(Excel_BuiltIn__FilterDatabase__1[[#This Row],[Kor]]&gt;49=AND(Excel_BuiltIn__FilterDatabase__1[[#This Row],[Kor]]&lt;=59),"Senior ",""))</f>
        <v/>
      </c>
      <c r="K2999" s="34" t="str">
        <f>IF(L2999="Nő","",IF(Excel_BuiltIn__FilterDatabase__1[[#This Row],[Kor]]&gt;=60,"Super.s ",""))</f>
        <v xml:space="preserve">Super.s </v>
      </c>
      <c r="L2999" s="34" t="str">
        <f>IF(Excel_BuiltIn__FilterDatabase__1[[#This Row],[Nem]]="Nő","Lady","")</f>
        <v/>
      </c>
    </row>
    <row r="3000" spans="1:12" s="1" customFormat="1" ht="13.8">
      <c r="A3000" s="28">
        <v>8712</v>
      </c>
      <c r="B3000" s="28" t="s">
        <v>3123</v>
      </c>
      <c r="C3000" s="44" t="s">
        <v>1002</v>
      </c>
      <c r="D3000" s="45"/>
      <c r="E3000" s="33" t="str">
        <f>IF(D3000&gt;0,($N$2-Excel_BuiltIn__FilterDatabase__1[[#This Row],[Szül Év.Hó.Nap]])/365.25,"0")</f>
        <v>0</v>
      </c>
      <c r="F3000" s="40"/>
      <c r="G3000" s="34" t="str">
        <f>CONCATENATE(H3000,Excel_BuiltIn__FilterDatabase__1[[#This Row],[Felnőtt]],Excel_BuiltIn__FilterDatabase__1[[#This Row],[Senior]],Excel_BuiltIn__FilterDatabase__1[[#This Row],[Super.s]],L3000)</f>
        <v xml:space="preserve">Super.s </v>
      </c>
      <c r="H3000" s="34" t="str">
        <f>IF(L3000="Nő","",IF(Excel_BuiltIn__FilterDatabase__1[[#This Row],[Kor]]&gt;=1=AND(Excel_BuiltIn__FilterDatabase__1[[#This Row],[Kor]]&lt;18),"Junior ",""))</f>
        <v/>
      </c>
      <c r="I3000" s="34" t="str">
        <f>IF(L3000="Nő","",IF(Excel_BuiltIn__FilterDatabase__1[[#This Row],[Kor]]&gt;=18=AND(Excel_BuiltIn__FilterDatabase__1[[#This Row],[Kor]]&lt;=49),"Felnőtt ",""))</f>
        <v/>
      </c>
      <c r="J3000" s="34" t="str">
        <f>IF(L3000="Nő","",IF(Excel_BuiltIn__FilterDatabase__1[[#This Row],[Kor]]&gt;49=AND(Excel_BuiltIn__FilterDatabase__1[[#This Row],[Kor]]&lt;=59),"Senior ",""))</f>
        <v/>
      </c>
      <c r="K3000" s="34" t="str">
        <f>IF(L3000="Nő","",IF(Excel_BuiltIn__FilterDatabase__1[[#This Row],[Kor]]&gt;=60,"Super.s ",""))</f>
        <v xml:space="preserve">Super.s </v>
      </c>
      <c r="L3000" s="34" t="str">
        <f>IF(Excel_BuiltIn__FilterDatabase__1[[#This Row],[Nem]]="Nő","Lady","")</f>
        <v/>
      </c>
    </row>
    <row r="3001" spans="1:12" s="1" customFormat="1" ht="27.6">
      <c r="A3001" s="28">
        <v>8714</v>
      </c>
      <c r="B3001" s="28" t="s">
        <v>3124</v>
      </c>
      <c r="C3001" s="44" t="s">
        <v>87</v>
      </c>
      <c r="D3001" s="45"/>
      <c r="E3001" s="33" t="str">
        <f>IF(D3001&gt;0,($N$2-Excel_BuiltIn__FilterDatabase__1[[#This Row],[Szül Év.Hó.Nap]])/365.25,"0")</f>
        <v>0</v>
      </c>
      <c r="F3001" s="40"/>
      <c r="G3001" s="34" t="str">
        <f>CONCATENATE(H3001,Excel_BuiltIn__FilterDatabase__1[[#This Row],[Felnőtt]],Excel_BuiltIn__FilterDatabase__1[[#This Row],[Senior]],Excel_BuiltIn__FilterDatabase__1[[#This Row],[Super.s]],L3001)</f>
        <v xml:space="preserve">Super.s </v>
      </c>
      <c r="H3001" s="34" t="str">
        <f>IF(L3001="Nő","",IF(Excel_BuiltIn__FilterDatabase__1[[#This Row],[Kor]]&gt;=1=AND(Excel_BuiltIn__FilterDatabase__1[[#This Row],[Kor]]&lt;18),"Junior ",""))</f>
        <v/>
      </c>
      <c r="I3001" s="34" t="str">
        <f>IF(L3001="Nő","",IF(Excel_BuiltIn__FilterDatabase__1[[#This Row],[Kor]]&gt;=18=AND(Excel_BuiltIn__FilterDatabase__1[[#This Row],[Kor]]&lt;=49),"Felnőtt ",""))</f>
        <v/>
      </c>
      <c r="J3001" s="34" t="str">
        <f>IF(L3001="Nő","",IF(Excel_BuiltIn__FilterDatabase__1[[#This Row],[Kor]]&gt;49=AND(Excel_BuiltIn__FilterDatabase__1[[#This Row],[Kor]]&lt;=59),"Senior ",""))</f>
        <v/>
      </c>
      <c r="K3001" s="34" t="str">
        <f>IF(L3001="Nő","",IF(Excel_BuiltIn__FilterDatabase__1[[#This Row],[Kor]]&gt;=60,"Super.s ",""))</f>
        <v xml:space="preserve">Super.s </v>
      </c>
      <c r="L3001" s="34" t="str">
        <f>IF(Excel_BuiltIn__FilterDatabase__1[[#This Row],[Nem]]="Nő","Lady","")</f>
        <v/>
      </c>
    </row>
    <row r="3002" spans="1:12" s="1" customFormat="1" ht="13.8">
      <c r="A3002" s="28">
        <v>8720</v>
      </c>
      <c r="B3002" s="28" t="s">
        <v>3125</v>
      </c>
      <c r="C3002" s="44" t="s">
        <v>114</v>
      </c>
      <c r="D3002" s="45"/>
      <c r="E3002" s="33" t="str">
        <f>IF(D3002&gt;0,($N$2-Excel_BuiltIn__FilterDatabase__1[[#This Row],[Szül Év.Hó.Nap]])/365.25,"0")</f>
        <v>0</v>
      </c>
      <c r="F3002" s="40"/>
      <c r="G3002" s="34" t="str">
        <f>CONCATENATE(H3002,Excel_BuiltIn__FilterDatabase__1[[#This Row],[Felnőtt]],Excel_BuiltIn__FilterDatabase__1[[#This Row],[Senior]],Excel_BuiltIn__FilterDatabase__1[[#This Row],[Super.s]],L3002)</f>
        <v xml:space="preserve">Super.s </v>
      </c>
      <c r="H3002" s="34" t="str">
        <f>IF(L3002="Nő","",IF(Excel_BuiltIn__FilterDatabase__1[[#This Row],[Kor]]&gt;=1=AND(Excel_BuiltIn__FilterDatabase__1[[#This Row],[Kor]]&lt;18),"Junior ",""))</f>
        <v/>
      </c>
      <c r="I3002" s="34" t="str">
        <f>IF(L3002="Nő","",IF(Excel_BuiltIn__FilterDatabase__1[[#This Row],[Kor]]&gt;=18=AND(Excel_BuiltIn__FilterDatabase__1[[#This Row],[Kor]]&lt;=49),"Felnőtt ",""))</f>
        <v/>
      </c>
      <c r="J3002" s="34" t="str">
        <f>IF(L3002="Nő","",IF(Excel_BuiltIn__FilterDatabase__1[[#This Row],[Kor]]&gt;49=AND(Excel_BuiltIn__FilterDatabase__1[[#This Row],[Kor]]&lt;=59),"Senior ",""))</f>
        <v/>
      </c>
      <c r="K3002" s="34" t="str">
        <f>IF(L3002="Nő","",IF(Excel_BuiltIn__FilterDatabase__1[[#This Row],[Kor]]&gt;=60,"Super.s ",""))</f>
        <v xml:space="preserve">Super.s </v>
      </c>
      <c r="L3002" s="34" t="str">
        <f>IF(Excel_BuiltIn__FilterDatabase__1[[#This Row],[Nem]]="Nő","Lady","")</f>
        <v/>
      </c>
    </row>
    <row r="3003" spans="1:12" s="1" customFormat="1" ht="13.8">
      <c r="A3003" s="28">
        <v>8721</v>
      </c>
      <c r="B3003" s="28" t="s">
        <v>3126</v>
      </c>
      <c r="C3003" s="44" t="s">
        <v>87</v>
      </c>
      <c r="D3003" s="45"/>
      <c r="E3003" s="33" t="str">
        <f>IF(D3003&gt;0,($N$2-Excel_BuiltIn__FilterDatabase__1[[#This Row],[Szül Év.Hó.Nap]])/365.25,"0")</f>
        <v>0</v>
      </c>
      <c r="F3003" s="40"/>
      <c r="G3003" s="34" t="str">
        <f>CONCATENATE(H3003,Excel_BuiltIn__FilterDatabase__1[[#This Row],[Felnőtt]],Excel_BuiltIn__FilterDatabase__1[[#This Row],[Senior]],Excel_BuiltIn__FilterDatabase__1[[#This Row],[Super.s]],L3003)</f>
        <v xml:space="preserve">Super.s </v>
      </c>
      <c r="H3003" s="34" t="str">
        <f>IF(L3003="Nő","",IF(Excel_BuiltIn__FilterDatabase__1[[#This Row],[Kor]]&gt;=1=AND(Excel_BuiltIn__FilterDatabase__1[[#This Row],[Kor]]&lt;18),"Junior ",""))</f>
        <v/>
      </c>
      <c r="I3003" s="34" t="str">
        <f>IF(L3003="Nő","",IF(Excel_BuiltIn__FilterDatabase__1[[#This Row],[Kor]]&gt;=18=AND(Excel_BuiltIn__FilterDatabase__1[[#This Row],[Kor]]&lt;=49),"Felnőtt ",""))</f>
        <v/>
      </c>
      <c r="J3003" s="34" t="str">
        <f>IF(L3003="Nő","",IF(Excel_BuiltIn__FilterDatabase__1[[#This Row],[Kor]]&gt;49=AND(Excel_BuiltIn__FilterDatabase__1[[#This Row],[Kor]]&lt;=59),"Senior ",""))</f>
        <v/>
      </c>
      <c r="K3003" s="34" t="str">
        <f>IF(L3003="Nő","",IF(Excel_BuiltIn__FilterDatabase__1[[#This Row],[Kor]]&gt;=60,"Super.s ",""))</f>
        <v xml:space="preserve">Super.s </v>
      </c>
      <c r="L3003" s="34" t="str">
        <f>IF(Excel_BuiltIn__FilterDatabase__1[[#This Row],[Nem]]="Nő","Lady","")</f>
        <v/>
      </c>
    </row>
    <row r="3004" spans="1:12" s="1" customFormat="1" ht="13.8">
      <c r="A3004" s="28">
        <v>8724</v>
      </c>
      <c r="B3004" s="28" t="s">
        <v>3127</v>
      </c>
      <c r="C3004" s="44" t="s">
        <v>969</v>
      </c>
      <c r="D3004" s="45"/>
      <c r="E3004" s="33" t="str">
        <f>IF(D3004&gt;0,($N$2-Excel_BuiltIn__FilterDatabase__1[[#This Row],[Szül Év.Hó.Nap]])/365.25,"0")</f>
        <v>0</v>
      </c>
      <c r="F3004" s="40"/>
      <c r="G3004" s="34" t="str">
        <f>CONCATENATE(H3004,Excel_BuiltIn__FilterDatabase__1[[#This Row],[Felnőtt]],Excel_BuiltIn__FilterDatabase__1[[#This Row],[Senior]],Excel_BuiltIn__FilterDatabase__1[[#This Row],[Super.s]],L3004)</f>
        <v xml:space="preserve">Super.s </v>
      </c>
      <c r="H3004" s="34" t="str">
        <f>IF(L3004="Nő","",IF(Excel_BuiltIn__FilterDatabase__1[[#This Row],[Kor]]&gt;=1=AND(Excel_BuiltIn__FilterDatabase__1[[#This Row],[Kor]]&lt;18),"Junior ",""))</f>
        <v/>
      </c>
      <c r="I3004" s="34" t="str">
        <f>IF(L3004="Nő","",IF(Excel_BuiltIn__FilterDatabase__1[[#This Row],[Kor]]&gt;=18=AND(Excel_BuiltIn__FilterDatabase__1[[#This Row],[Kor]]&lt;=49),"Felnőtt ",""))</f>
        <v/>
      </c>
      <c r="J3004" s="34" t="str">
        <f>IF(L3004="Nő","",IF(Excel_BuiltIn__FilterDatabase__1[[#This Row],[Kor]]&gt;49=AND(Excel_BuiltIn__FilterDatabase__1[[#This Row],[Kor]]&lt;=59),"Senior ",""))</f>
        <v/>
      </c>
      <c r="K3004" s="34" t="str">
        <f>IF(L3004="Nő","",IF(Excel_BuiltIn__FilterDatabase__1[[#This Row],[Kor]]&gt;=60,"Super.s ",""))</f>
        <v xml:space="preserve">Super.s </v>
      </c>
      <c r="L3004" s="34" t="str">
        <f>IF(Excel_BuiltIn__FilterDatabase__1[[#This Row],[Nem]]="Nő","Lady","")</f>
        <v/>
      </c>
    </row>
    <row r="3005" spans="1:12" s="1" customFormat="1" ht="13.8">
      <c r="A3005" s="28">
        <v>8726</v>
      </c>
      <c r="B3005" s="28" t="s">
        <v>873</v>
      </c>
      <c r="C3005" s="44" t="s">
        <v>2401</v>
      </c>
      <c r="D3005" s="45"/>
      <c r="E3005" s="33" t="str">
        <f>IF(D3005&gt;0,($N$2-Excel_BuiltIn__FilterDatabase__1[[#This Row],[Szül Év.Hó.Nap]])/365.25,"0")</f>
        <v>0</v>
      </c>
      <c r="F3005" s="40"/>
      <c r="G3005" s="34" t="str">
        <f>CONCATENATE(H3005,Excel_BuiltIn__FilterDatabase__1[[#This Row],[Felnőtt]],Excel_BuiltIn__FilterDatabase__1[[#This Row],[Senior]],Excel_BuiltIn__FilterDatabase__1[[#This Row],[Super.s]],L3005)</f>
        <v xml:space="preserve">Super.s </v>
      </c>
      <c r="H3005" s="34" t="str">
        <f>IF(L3005="Nő","",IF(Excel_BuiltIn__FilterDatabase__1[[#This Row],[Kor]]&gt;=1=AND(Excel_BuiltIn__FilterDatabase__1[[#This Row],[Kor]]&lt;18),"Junior ",""))</f>
        <v/>
      </c>
      <c r="I3005" s="34" t="str">
        <f>IF(L3005="Nő","",IF(Excel_BuiltIn__FilterDatabase__1[[#This Row],[Kor]]&gt;=18=AND(Excel_BuiltIn__FilterDatabase__1[[#This Row],[Kor]]&lt;=49),"Felnőtt ",""))</f>
        <v/>
      </c>
      <c r="J3005" s="34" t="str">
        <f>IF(L3005="Nő","",IF(Excel_BuiltIn__FilterDatabase__1[[#This Row],[Kor]]&gt;49=AND(Excel_BuiltIn__FilterDatabase__1[[#This Row],[Kor]]&lt;=59),"Senior ",""))</f>
        <v/>
      </c>
      <c r="K3005" s="34" t="str">
        <f>IF(L3005="Nő","",IF(Excel_BuiltIn__FilterDatabase__1[[#This Row],[Kor]]&gt;=60,"Super.s ",""))</f>
        <v xml:space="preserve">Super.s </v>
      </c>
      <c r="L3005" s="34" t="str">
        <f>IF(Excel_BuiltIn__FilterDatabase__1[[#This Row],[Nem]]="Nő","Lady","")</f>
        <v/>
      </c>
    </row>
    <row r="3006" spans="1:12" s="1" customFormat="1" ht="13.8">
      <c r="A3006" s="28">
        <v>8728</v>
      </c>
      <c r="B3006" s="28" t="s">
        <v>3128</v>
      </c>
      <c r="C3006" s="44" t="s">
        <v>2364</v>
      </c>
      <c r="D3006" s="45"/>
      <c r="E3006" s="33" t="str">
        <f>IF(D3006&gt;0,($N$2-Excel_BuiltIn__FilterDatabase__1[[#This Row],[Szül Év.Hó.Nap]])/365.25,"0")</f>
        <v>0</v>
      </c>
      <c r="F3006" s="40"/>
      <c r="G3006" s="34" t="str">
        <f>CONCATENATE(H3006,Excel_BuiltIn__FilterDatabase__1[[#This Row],[Felnőtt]],Excel_BuiltIn__FilterDatabase__1[[#This Row],[Senior]],Excel_BuiltIn__FilterDatabase__1[[#This Row],[Super.s]],L3006)</f>
        <v xml:space="preserve">Super.s </v>
      </c>
      <c r="H3006" s="34" t="str">
        <f>IF(L3006="Nő","",IF(Excel_BuiltIn__FilterDatabase__1[[#This Row],[Kor]]&gt;=1=AND(Excel_BuiltIn__FilterDatabase__1[[#This Row],[Kor]]&lt;18),"Junior ",""))</f>
        <v/>
      </c>
      <c r="I3006" s="34" t="str">
        <f>IF(L3006="Nő","",IF(Excel_BuiltIn__FilterDatabase__1[[#This Row],[Kor]]&gt;=18=AND(Excel_BuiltIn__FilterDatabase__1[[#This Row],[Kor]]&lt;=49),"Felnőtt ",""))</f>
        <v/>
      </c>
      <c r="J3006" s="34" t="str">
        <f>IF(L3006="Nő","",IF(Excel_BuiltIn__FilterDatabase__1[[#This Row],[Kor]]&gt;49=AND(Excel_BuiltIn__FilterDatabase__1[[#This Row],[Kor]]&lt;=59),"Senior ",""))</f>
        <v/>
      </c>
      <c r="K3006" s="34" t="str">
        <f>IF(L3006="Nő","",IF(Excel_BuiltIn__FilterDatabase__1[[#This Row],[Kor]]&gt;=60,"Super.s ",""))</f>
        <v xml:space="preserve">Super.s </v>
      </c>
      <c r="L3006" s="34" t="str">
        <f>IF(Excel_BuiltIn__FilterDatabase__1[[#This Row],[Nem]]="Nő","Lady","")</f>
        <v/>
      </c>
    </row>
    <row r="3007" spans="1:12" s="1" customFormat="1" ht="21">
      <c r="A3007" s="28">
        <v>8729</v>
      </c>
      <c r="B3007" s="28" t="s">
        <v>3129</v>
      </c>
      <c r="C3007" s="44" t="s">
        <v>977</v>
      </c>
      <c r="D3007" s="45"/>
      <c r="E3007" s="33" t="str">
        <f>IF(D3007&gt;0,($N$2-Excel_BuiltIn__FilterDatabase__1[[#This Row],[Szül Év.Hó.Nap]])/365.25,"0")</f>
        <v>0</v>
      </c>
      <c r="F3007" s="40"/>
      <c r="G3007" s="34" t="str">
        <f>CONCATENATE(H3007,Excel_BuiltIn__FilterDatabase__1[[#This Row],[Felnőtt]],Excel_BuiltIn__FilterDatabase__1[[#This Row],[Senior]],Excel_BuiltIn__FilterDatabase__1[[#This Row],[Super.s]],L3007)</f>
        <v xml:space="preserve">Super.s </v>
      </c>
      <c r="H3007" s="34" t="str">
        <f>IF(L3007="Nő","",IF(Excel_BuiltIn__FilterDatabase__1[[#This Row],[Kor]]&gt;=1=AND(Excel_BuiltIn__FilterDatabase__1[[#This Row],[Kor]]&lt;18),"Junior ",""))</f>
        <v/>
      </c>
      <c r="I3007" s="34" t="str">
        <f>IF(L3007="Nő","",IF(Excel_BuiltIn__FilterDatabase__1[[#This Row],[Kor]]&gt;=18=AND(Excel_BuiltIn__FilterDatabase__1[[#This Row],[Kor]]&lt;=49),"Felnőtt ",""))</f>
        <v/>
      </c>
      <c r="J3007" s="34" t="str">
        <f>IF(L3007="Nő","",IF(Excel_BuiltIn__FilterDatabase__1[[#This Row],[Kor]]&gt;49=AND(Excel_BuiltIn__FilterDatabase__1[[#This Row],[Kor]]&lt;=59),"Senior ",""))</f>
        <v/>
      </c>
      <c r="K3007" s="34" t="str">
        <f>IF(L3007="Nő","",IF(Excel_BuiltIn__FilterDatabase__1[[#This Row],[Kor]]&gt;=60,"Super.s ",""))</f>
        <v xml:space="preserve">Super.s </v>
      </c>
      <c r="L3007" s="34" t="str">
        <f>IF(Excel_BuiltIn__FilterDatabase__1[[#This Row],[Nem]]="Nő","Lady","")</f>
        <v/>
      </c>
    </row>
    <row r="3008" spans="1:12" s="1" customFormat="1" ht="13.8">
      <c r="A3008" s="28">
        <v>8730</v>
      </c>
      <c r="B3008" s="28" t="s">
        <v>3130</v>
      </c>
      <c r="C3008" s="44" t="s">
        <v>1525</v>
      </c>
      <c r="D3008" s="45"/>
      <c r="E3008" s="33" t="str">
        <f>IF(D3008&gt;0,($N$2-Excel_BuiltIn__FilterDatabase__1[[#This Row],[Szül Év.Hó.Nap]])/365.25,"0")</f>
        <v>0</v>
      </c>
      <c r="F3008" s="40"/>
      <c r="G3008" s="34" t="str">
        <f>CONCATENATE(H3008,Excel_BuiltIn__FilterDatabase__1[[#This Row],[Felnőtt]],Excel_BuiltIn__FilterDatabase__1[[#This Row],[Senior]],Excel_BuiltIn__FilterDatabase__1[[#This Row],[Super.s]],L3008)</f>
        <v xml:space="preserve">Super.s </v>
      </c>
      <c r="H3008" s="34" t="str">
        <f>IF(L3008="Nő","",IF(Excel_BuiltIn__FilterDatabase__1[[#This Row],[Kor]]&gt;=1=AND(Excel_BuiltIn__FilterDatabase__1[[#This Row],[Kor]]&lt;18),"Junior ",""))</f>
        <v/>
      </c>
      <c r="I3008" s="34" t="str">
        <f>IF(L3008="Nő","",IF(Excel_BuiltIn__FilterDatabase__1[[#This Row],[Kor]]&gt;=18=AND(Excel_BuiltIn__FilterDatabase__1[[#This Row],[Kor]]&lt;=49),"Felnőtt ",""))</f>
        <v/>
      </c>
      <c r="J3008" s="34" t="str">
        <f>IF(L3008="Nő","",IF(Excel_BuiltIn__FilterDatabase__1[[#This Row],[Kor]]&gt;49=AND(Excel_BuiltIn__FilterDatabase__1[[#This Row],[Kor]]&lt;=59),"Senior ",""))</f>
        <v/>
      </c>
      <c r="K3008" s="34" t="str">
        <f>IF(L3008="Nő","",IF(Excel_BuiltIn__FilterDatabase__1[[#This Row],[Kor]]&gt;=60,"Super.s ",""))</f>
        <v xml:space="preserve">Super.s </v>
      </c>
      <c r="L3008" s="34" t="str">
        <f>IF(Excel_BuiltIn__FilterDatabase__1[[#This Row],[Nem]]="Nő","Lady","")</f>
        <v/>
      </c>
    </row>
    <row r="3009" spans="1:12" s="1" customFormat="1" ht="13.8">
      <c r="A3009" s="28">
        <v>8731</v>
      </c>
      <c r="B3009" s="28" t="s">
        <v>3131</v>
      </c>
      <c r="C3009" s="44" t="s">
        <v>109</v>
      </c>
      <c r="D3009" s="45"/>
      <c r="E3009" s="33" t="str">
        <f>IF(D3009&gt;0,($N$2-Excel_BuiltIn__FilterDatabase__1[[#This Row],[Szül Év.Hó.Nap]])/365.25,"0")</f>
        <v>0</v>
      </c>
      <c r="F3009" s="40"/>
      <c r="G3009" s="34" t="str">
        <f>CONCATENATE(H3009,Excel_BuiltIn__FilterDatabase__1[[#This Row],[Felnőtt]],Excel_BuiltIn__FilterDatabase__1[[#This Row],[Senior]],Excel_BuiltIn__FilterDatabase__1[[#This Row],[Super.s]],L3009)</f>
        <v xml:space="preserve">Super.s </v>
      </c>
      <c r="H3009" s="34" t="str">
        <f>IF(L3009="Nő","",IF(Excel_BuiltIn__FilterDatabase__1[[#This Row],[Kor]]&gt;=1=AND(Excel_BuiltIn__FilterDatabase__1[[#This Row],[Kor]]&lt;18),"Junior ",""))</f>
        <v/>
      </c>
      <c r="I3009" s="34" t="str">
        <f>IF(L3009="Nő","",IF(Excel_BuiltIn__FilterDatabase__1[[#This Row],[Kor]]&gt;=18=AND(Excel_BuiltIn__FilterDatabase__1[[#This Row],[Kor]]&lt;=49),"Felnőtt ",""))</f>
        <v/>
      </c>
      <c r="J3009" s="34" t="str">
        <f>IF(L3009="Nő","",IF(Excel_BuiltIn__FilterDatabase__1[[#This Row],[Kor]]&gt;49=AND(Excel_BuiltIn__FilterDatabase__1[[#This Row],[Kor]]&lt;=59),"Senior ",""))</f>
        <v/>
      </c>
      <c r="K3009" s="34" t="str">
        <f>IF(L3009="Nő","",IF(Excel_BuiltIn__FilterDatabase__1[[#This Row],[Kor]]&gt;=60,"Super.s ",""))</f>
        <v xml:space="preserve">Super.s </v>
      </c>
      <c r="L3009" s="34" t="str">
        <f>IF(Excel_BuiltIn__FilterDatabase__1[[#This Row],[Nem]]="Nő","Lady","")</f>
        <v/>
      </c>
    </row>
    <row r="3010" spans="1:12" s="1" customFormat="1" ht="13.8">
      <c r="A3010" s="28">
        <v>8733</v>
      </c>
      <c r="B3010" s="28" t="s">
        <v>3132</v>
      </c>
      <c r="C3010" s="44" t="s">
        <v>198</v>
      </c>
      <c r="D3010" s="45"/>
      <c r="E3010" s="33" t="str">
        <f>IF(D3010&gt;0,($N$2-Excel_BuiltIn__FilterDatabase__1[[#This Row],[Szül Év.Hó.Nap]])/365.25,"0")</f>
        <v>0</v>
      </c>
      <c r="F3010" s="40"/>
      <c r="G3010" s="34" t="str">
        <f>CONCATENATE(H3010,Excel_BuiltIn__FilterDatabase__1[[#This Row],[Felnőtt]],Excel_BuiltIn__FilterDatabase__1[[#This Row],[Senior]],Excel_BuiltIn__FilterDatabase__1[[#This Row],[Super.s]],L3010)</f>
        <v xml:space="preserve">Super.s </v>
      </c>
      <c r="H3010" s="34" t="str">
        <f>IF(L3010="Nő","",IF(Excel_BuiltIn__FilterDatabase__1[[#This Row],[Kor]]&gt;=1=AND(Excel_BuiltIn__FilterDatabase__1[[#This Row],[Kor]]&lt;18),"Junior ",""))</f>
        <v/>
      </c>
      <c r="I3010" s="34" t="str">
        <f>IF(L3010="Nő","",IF(Excel_BuiltIn__FilterDatabase__1[[#This Row],[Kor]]&gt;=18=AND(Excel_BuiltIn__FilterDatabase__1[[#This Row],[Kor]]&lt;=49),"Felnőtt ",""))</f>
        <v/>
      </c>
      <c r="J3010" s="34" t="str">
        <f>IF(L3010="Nő","",IF(Excel_BuiltIn__FilterDatabase__1[[#This Row],[Kor]]&gt;49=AND(Excel_BuiltIn__FilterDatabase__1[[#This Row],[Kor]]&lt;=59),"Senior ",""))</f>
        <v/>
      </c>
      <c r="K3010" s="34" t="str">
        <f>IF(L3010="Nő","",IF(Excel_BuiltIn__FilterDatabase__1[[#This Row],[Kor]]&gt;=60,"Super.s ",""))</f>
        <v xml:space="preserve">Super.s </v>
      </c>
      <c r="L3010" s="34" t="str">
        <f>IF(Excel_BuiltIn__FilterDatabase__1[[#This Row],[Nem]]="Nő","Lady","")</f>
        <v/>
      </c>
    </row>
    <row r="3011" spans="1:12" s="1" customFormat="1" ht="13.8">
      <c r="A3011" s="28">
        <v>8734</v>
      </c>
      <c r="B3011" s="28" t="s">
        <v>162</v>
      </c>
      <c r="C3011" s="44" t="s">
        <v>952</v>
      </c>
      <c r="D3011" s="45"/>
      <c r="E3011" s="33" t="str">
        <f>IF(D3011&gt;0,($N$2-Excel_BuiltIn__FilterDatabase__1[[#This Row],[Szül Év.Hó.Nap]])/365.25,"0")</f>
        <v>0</v>
      </c>
      <c r="F3011" s="40"/>
      <c r="G3011" s="34" t="str">
        <f>CONCATENATE(H3011,Excel_BuiltIn__FilterDatabase__1[[#This Row],[Felnőtt]],Excel_BuiltIn__FilterDatabase__1[[#This Row],[Senior]],Excel_BuiltIn__FilterDatabase__1[[#This Row],[Super.s]],L3011)</f>
        <v xml:space="preserve">Super.s </v>
      </c>
      <c r="H3011" s="34" t="str">
        <f>IF(L3011="Nő","",IF(Excel_BuiltIn__FilterDatabase__1[[#This Row],[Kor]]&gt;=1=AND(Excel_BuiltIn__FilterDatabase__1[[#This Row],[Kor]]&lt;18),"Junior ",""))</f>
        <v/>
      </c>
      <c r="I3011" s="34" t="str">
        <f>IF(L3011="Nő","",IF(Excel_BuiltIn__FilterDatabase__1[[#This Row],[Kor]]&gt;=18=AND(Excel_BuiltIn__FilterDatabase__1[[#This Row],[Kor]]&lt;=49),"Felnőtt ",""))</f>
        <v/>
      </c>
      <c r="J3011" s="34" t="str">
        <f>IF(L3011="Nő","",IF(Excel_BuiltIn__FilterDatabase__1[[#This Row],[Kor]]&gt;49=AND(Excel_BuiltIn__FilterDatabase__1[[#This Row],[Kor]]&lt;=59),"Senior ",""))</f>
        <v/>
      </c>
      <c r="K3011" s="34" t="str">
        <f>IF(L3011="Nő","",IF(Excel_BuiltIn__FilterDatabase__1[[#This Row],[Kor]]&gt;=60,"Super.s ",""))</f>
        <v xml:space="preserve">Super.s </v>
      </c>
      <c r="L3011" s="34" t="str">
        <f>IF(Excel_BuiltIn__FilterDatabase__1[[#This Row],[Nem]]="Nő","Lady","")</f>
        <v/>
      </c>
    </row>
    <row r="3012" spans="1:12" s="1" customFormat="1" ht="13.8">
      <c r="A3012" s="28">
        <v>8738</v>
      </c>
      <c r="B3012" s="28" t="s">
        <v>3133</v>
      </c>
      <c r="C3012" s="44" t="s">
        <v>589</v>
      </c>
      <c r="D3012" s="45"/>
      <c r="E3012" s="33" t="str">
        <f>IF(D3012&gt;0,($N$2-Excel_BuiltIn__FilterDatabase__1[[#This Row],[Szül Év.Hó.Nap]])/365.25,"0")</f>
        <v>0</v>
      </c>
      <c r="F3012" s="40"/>
      <c r="G3012" s="34" t="str">
        <f>CONCATENATE(H3012,Excel_BuiltIn__FilterDatabase__1[[#This Row],[Felnőtt]],Excel_BuiltIn__FilterDatabase__1[[#This Row],[Senior]],Excel_BuiltIn__FilterDatabase__1[[#This Row],[Super.s]],L3012)</f>
        <v xml:space="preserve">Super.s </v>
      </c>
      <c r="H3012" s="34" t="str">
        <f>IF(L3012="Nő","",IF(Excel_BuiltIn__FilterDatabase__1[[#This Row],[Kor]]&gt;=1=AND(Excel_BuiltIn__FilterDatabase__1[[#This Row],[Kor]]&lt;18),"Junior ",""))</f>
        <v/>
      </c>
      <c r="I3012" s="34" t="str">
        <f>IF(L3012="Nő","",IF(Excel_BuiltIn__FilterDatabase__1[[#This Row],[Kor]]&gt;=18=AND(Excel_BuiltIn__FilterDatabase__1[[#This Row],[Kor]]&lt;=49),"Felnőtt ",""))</f>
        <v/>
      </c>
      <c r="J3012" s="34" t="str">
        <f>IF(L3012="Nő","",IF(Excel_BuiltIn__FilterDatabase__1[[#This Row],[Kor]]&gt;49=AND(Excel_BuiltIn__FilterDatabase__1[[#This Row],[Kor]]&lt;=59),"Senior ",""))</f>
        <v/>
      </c>
      <c r="K3012" s="34" t="str">
        <f>IF(L3012="Nő","",IF(Excel_BuiltIn__FilterDatabase__1[[#This Row],[Kor]]&gt;=60,"Super.s ",""))</f>
        <v xml:space="preserve">Super.s </v>
      </c>
      <c r="L3012" s="34" t="str">
        <f>IF(Excel_BuiltIn__FilterDatabase__1[[#This Row],[Nem]]="Nő","Lady","")</f>
        <v/>
      </c>
    </row>
    <row r="3013" spans="1:12" s="1" customFormat="1" ht="13.8">
      <c r="A3013" s="28">
        <v>8739</v>
      </c>
      <c r="B3013" s="28" t="s">
        <v>3134</v>
      </c>
      <c r="C3013" s="44" t="s">
        <v>589</v>
      </c>
      <c r="D3013" s="45"/>
      <c r="E3013" s="33" t="str">
        <f>IF(D3013&gt;0,($N$2-Excel_BuiltIn__FilterDatabase__1[[#This Row],[Szül Év.Hó.Nap]])/365.25,"0")</f>
        <v>0</v>
      </c>
      <c r="F3013" s="40"/>
      <c r="G3013" s="34" t="str">
        <f>CONCATENATE(H3013,Excel_BuiltIn__FilterDatabase__1[[#This Row],[Felnőtt]],Excel_BuiltIn__FilterDatabase__1[[#This Row],[Senior]],Excel_BuiltIn__FilterDatabase__1[[#This Row],[Super.s]],L3013)</f>
        <v xml:space="preserve">Super.s </v>
      </c>
      <c r="H3013" s="34" t="str">
        <f>IF(L3013="Nő","",IF(Excel_BuiltIn__FilterDatabase__1[[#This Row],[Kor]]&gt;=1=AND(Excel_BuiltIn__FilterDatabase__1[[#This Row],[Kor]]&lt;18),"Junior ",""))</f>
        <v/>
      </c>
      <c r="I3013" s="34" t="str">
        <f>IF(L3013="Nő","",IF(Excel_BuiltIn__FilterDatabase__1[[#This Row],[Kor]]&gt;=18=AND(Excel_BuiltIn__FilterDatabase__1[[#This Row],[Kor]]&lt;=49),"Felnőtt ",""))</f>
        <v/>
      </c>
      <c r="J3013" s="34" t="str">
        <f>IF(L3013="Nő","",IF(Excel_BuiltIn__FilterDatabase__1[[#This Row],[Kor]]&gt;49=AND(Excel_BuiltIn__FilterDatabase__1[[#This Row],[Kor]]&lt;=59),"Senior ",""))</f>
        <v/>
      </c>
      <c r="K3013" s="34" t="str">
        <f>IF(L3013="Nő","",IF(Excel_BuiltIn__FilterDatabase__1[[#This Row],[Kor]]&gt;=60,"Super.s ",""))</f>
        <v xml:space="preserve">Super.s </v>
      </c>
      <c r="L3013" s="34" t="str">
        <f>IF(Excel_BuiltIn__FilterDatabase__1[[#This Row],[Nem]]="Nő","Lady","")</f>
        <v/>
      </c>
    </row>
    <row r="3014" spans="1:12" s="1" customFormat="1" ht="13.8">
      <c r="A3014" s="28">
        <v>8740</v>
      </c>
      <c r="B3014" s="28" t="s">
        <v>3135</v>
      </c>
      <c r="C3014" s="44" t="s">
        <v>964</v>
      </c>
      <c r="D3014" s="45"/>
      <c r="E3014" s="33" t="str">
        <f>IF(D3014&gt;0,($N$2-Excel_BuiltIn__FilterDatabase__1[[#This Row],[Szül Év.Hó.Nap]])/365.25,"0")</f>
        <v>0</v>
      </c>
      <c r="F3014" s="40"/>
      <c r="G3014" s="34" t="str">
        <f>CONCATENATE(H3014,Excel_BuiltIn__FilterDatabase__1[[#This Row],[Felnőtt]],Excel_BuiltIn__FilterDatabase__1[[#This Row],[Senior]],Excel_BuiltIn__FilterDatabase__1[[#This Row],[Super.s]],L3014)</f>
        <v xml:space="preserve">Super.s </v>
      </c>
      <c r="H3014" s="34" t="str">
        <f>IF(L3014="Nő","",IF(Excel_BuiltIn__FilterDatabase__1[[#This Row],[Kor]]&gt;=1=AND(Excel_BuiltIn__FilterDatabase__1[[#This Row],[Kor]]&lt;18),"Junior ",""))</f>
        <v/>
      </c>
      <c r="I3014" s="34" t="str">
        <f>IF(L3014="Nő","",IF(Excel_BuiltIn__FilterDatabase__1[[#This Row],[Kor]]&gt;=18=AND(Excel_BuiltIn__FilterDatabase__1[[#This Row],[Kor]]&lt;=49),"Felnőtt ",""))</f>
        <v/>
      </c>
      <c r="J3014" s="34" t="str">
        <f>IF(L3014="Nő","",IF(Excel_BuiltIn__FilterDatabase__1[[#This Row],[Kor]]&gt;49=AND(Excel_BuiltIn__FilterDatabase__1[[#This Row],[Kor]]&lt;=59),"Senior ",""))</f>
        <v/>
      </c>
      <c r="K3014" s="34" t="str">
        <f>IF(L3014="Nő","",IF(Excel_BuiltIn__FilterDatabase__1[[#This Row],[Kor]]&gt;=60,"Super.s ",""))</f>
        <v xml:space="preserve">Super.s </v>
      </c>
      <c r="L3014" s="34" t="str">
        <f>IF(Excel_BuiltIn__FilterDatabase__1[[#This Row],[Nem]]="Nő","Lady","")</f>
        <v/>
      </c>
    </row>
    <row r="3015" spans="1:12" s="1" customFormat="1" ht="13.8">
      <c r="A3015" s="28">
        <v>8741</v>
      </c>
      <c r="B3015" s="28" t="s">
        <v>3136</v>
      </c>
      <c r="C3015" s="44" t="s">
        <v>964</v>
      </c>
      <c r="D3015" s="45"/>
      <c r="E3015" s="33" t="str">
        <f>IF(D3015&gt;0,($N$2-Excel_BuiltIn__FilterDatabase__1[[#This Row],[Szül Év.Hó.Nap]])/365.25,"0")</f>
        <v>0</v>
      </c>
      <c r="F3015" s="40"/>
      <c r="G3015" s="34" t="str">
        <f>CONCATENATE(H3015,Excel_BuiltIn__FilterDatabase__1[[#This Row],[Felnőtt]],Excel_BuiltIn__FilterDatabase__1[[#This Row],[Senior]],Excel_BuiltIn__FilterDatabase__1[[#This Row],[Super.s]],L3015)</f>
        <v xml:space="preserve">Super.s </v>
      </c>
      <c r="H3015" s="34" t="str">
        <f>IF(L3015="Nő","",IF(Excel_BuiltIn__FilterDatabase__1[[#This Row],[Kor]]&gt;=1=AND(Excel_BuiltIn__FilterDatabase__1[[#This Row],[Kor]]&lt;18),"Junior ",""))</f>
        <v/>
      </c>
      <c r="I3015" s="34" t="str">
        <f>IF(L3015="Nő","",IF(Excel_BuiltIn__FilterDatabase__1[[#This Row],[Kor]]&gt;=18=AND(Excel_BuiltIn__FilterDatabase__1[[#This Row],[Kor]]&lt;=49),"Felnőtt ",""))</f>
        <v/>
      </c>
      <c r="J3015" s="34" t="str">
        <f>IF(L3015="Nő","",IF(Excel_BuiltIn__FilterDatabase__1[[#This Row],[Kor]]&gt;49=AND(Excel_BuiltIn__FilterDatabase__1[[#This Row],[Kor]]&lt;=59),"Senior ",""))</f>
        <v/>
      </c>
      <c r="K3015" s="34" t="str">
        <f>IF(L3015="Nő","",IF(Excel_BuiltIn__FilterDatabase__1[[#This Row],[Kor]]&gt;=60,"Super.s ",""))</f>
        <v xml:space="preserve">Super.s </v>
      </c>
      <c r="L3015" s="34" t="str">
        <f>IF(Excel_BuiltIn__FilterDatabase__1[[#This Row],[Nem]]="Nő","Lady","")</f>
        <v/>
      </c>
    </row>
    <row r="3016" spans="1:12" s="1" customFormat="1" ht="13.8">
      <c r="A3016" s="28">
        <v>8742</v>
      </c>
      <c r="B3016" s="28" t="s">
        <v>3137</v>
      </c>
      <c r="C3016" s="44" t="s">
        <v>942</v>
      </c>
      <c r="D3016" s="45"/>
      <c r="E3016" s="33" t="str">
        <f>IF(D3016&gt;0,($N$2-Excel_BuiltIn__FilterDatabase__1[[#This Row],[Szül Év.Hó.Nap]])/365.25,"0")</f>
        <v>0</v>
      </c>
      <c r="F3016" s="40"/>
      <c r="G3016" s="34" t="str">
        <f>CONCATENATE(H3016,Excel_BuiltIn__FilterDatabase__1[[#This Row],[Felnőtt]],Excel_BuiltIn__FilterDatabase__1[[#This Row],[Senior]],Excel_BuiltIn__FilterDatabase__1[[#This Row],[Super.s]],L3016)</f>
        <v xml:space="preserve">Super.s </v>
      </c>
      <c r="H3016" s="34" t="str">
        <f>IF(L3016="Nő","",IF(Excel_BuiltIn__FilterDatabase__1[[#This Row],[Kor]]&gt;=1=AND(Excel_BuiltIn__FilterDatabase__1[[#This Row],[Kor]]&lt;18),"Junior ",""))</f>
        <v/>
      </c>
      <c r="I3016" s="34" t="str">
        <f>IF(L3016="Nő","",IF(Excel_BuiltIn__FilterDatabase__1[[#This Row],[Kor]]&gt;=18=AND(Excel_BuiltIn__FilterDatabase__1[[#This Row],[Kor]]&lt;=49),"Felnőtt ",""))</f>
        <v/>
      </c>
      <c r="J3016" s="34" t="str">
        <f>IF(L3016="Nő","",IF(Excel_BuiltIn__FilterDatabase__1[[#This Row],[Kor]]&gt;49=AND(Excel_BuiltIn__FilterDatabase__1[[#This Row],[Kor]]&lt;=59),"Senior ",""))</f>
        <v/>
      </c>
      <c r="K3016" s="34" t="str">
        <f>IF(L3016="Nő","",IF(Excel_BuiltIn__FilterDatabase__1[[#This Row],[Kor]]&gt;=60,"Super.s ",""))</f>
        <v xml:space="preserve">Super.s </v>
      </c>
      <c r="L3016" s="34" t="str">
        <f>IF(Excel_BuiltIn__FilterDatabase__1[[#This Row],[Nem]]="Nő","Lady","")</f>
        <v/>
      </c>
    </row>
    <row r="3017" spans="1:12" s="1" customFormat="1" ht="13.8">
      <c r="A3017" s="28">
        <v>8743</v>
      </c>
      <c r="B3017" s="28" t="s">
        <v>3138</v>
      </c>
      <c r="C3017" s="44" t="s">
        <v>942</v>
      </c>
      <c r="D3017" s="45"/>
      <c r="E3017" s="33" t="str">
        <f>IF(D3017&gt;0,($N$2-Excel_BuiltIn__FilterDatabase__1[[#This Row],[Szül Év.Hó.Nap]])/365.25,"0")</f>
        <v>0</v>
      </c>
      <c r="F3017" s="40"/>
      <c r="G3017" s="34" t="str">
        <f>CONCATENATE(H3017,Excel_BuiltIn__FilterDatabase__1[[#This Row],[Felnőtt]],Excel_BuiltIn__FilterDatabase__1[[#This Row],[Senior]],Excel_BuiltIn__FilterDatabase__1[[#This Row],[Super.s]],L3017)</f>
        <v xml:space="preserve">Super.s </v>
      </c>
      <c r="H3017" s="34" t="str">
        <f>IF(L3017="Nő","",IF(Excel_BuiltIn__FilterDatabase__1[[#This Row],[Kor]]&gt;=1=AND(Excel_BuiltIn__FilterDatabase__1[[#This Row],[Kor]]&lt;18),"Junior ",""))</f>
        <v/>
      </c>
      <c r="I3017" s="34" t="str">
        <f>IF(L3017="Nő","",IF(Excel_BuiltIn__FilterDatabase__1[[#This Row],[Kor]]&gt;=18=AND(Excel_BuiltIn__FilterDatabase__1[[#This Row],[Kor]]&lt;=49),"Felnőtt ",""))</f>
        <v/>
      </c>
      <c r="J3017" s="34" t="str">
        <f>IF(L3017="Nő","",IF(Excel_BuiltIn__FilterDatabase__1[[#This Row],[Kor]]&gt;49=AND(Excel_BuiltIn__FilterDatabase__1[[#This Row],[Kor]]&lt;=59),"Senior ",""))</f>
        <v/>
      </c>
      <c r="K3017" s="34" t="str">
        <f>IF(L3017="Nő","",IF(Excel_BuiltIn__FilterDatabase__1[[#This Row],[Kor]]&gt;=60,"Super.s ",""))</f>
        <v xml:space="preserve">Super.s </v>
      </c>
      <c r="L3017" s="34" t="str">
        <f>IF(Excel_BuiltIn__FilterDatabase__1[[#This Row],[Nem]]="Nő","Lady","")</f>
        <v/>
      </c>
    </row>
    <row r="3018" spans="1:12" s="1" customFormat="1" ht="13.8">
      <c r="A3018" s="28">
        <v>8747</v>
      </c>
      <c r="B3018" s="28" t="s">
        <v>3139</v>
      </c>
      <c r="C3018" s="44" t="s">
        <v>942</v>
      </c>
      <c r="D3018" s="45"/>
      <c r="E3018" s="33" t="str">
        <f>IF(D3018&gt;0,($N$2-Excel_BuiltIn__FilterDatabase__1[[#This Row],[Szül Év.Hó.Nap]])/365.25,"0")</f>
        <v>0</v>
      </c>
      <c r="F3018" s="40"/>
      <c r="G3018" s="34" t="str">
        <f>CONCATENATE(H3018,Excel_BuiltIn__FilterDatabase__1[[#This Row],[Felnőtt]],Excel_BuiltIn__FilterDatabase__1[[#This Row],[Senior]],Excel_BuiltIn__FilterDatabase__1[[#This Row],[Super.s]],L3018)</f>
        <v xml:space="preserve">Super.s </v>
      </c>
      <c r="H3018" s="34" t="str">
        <f>IF(L3018="Nő","",IF(Excel_BuiltIn__FilterDatabase__1[[#This Row],[Kor]]&gt;=1=AND(Excel_BuiltIn__FilterDatabase__1[[#This Row],[Kor]]&lt;18),"Junior ",""))</f>
        <v/>
      </c>
      <c r="I3018" s="34" t="str">
        <f>IF(L3018="Nő","",IF(Excel_BuiltIn__FilterDatabase__1[[#This Row],[Kor]]&gt;=18=AND(Excel_BuiltIn__FilterDatabase__1[[#This Row],[Kor]]&lt;=49),"Felnőtt ",""))</f>
        <v/>
      </c>
      <c r="J3018" s="34" t="str">
        <f>IF(L3018="Nő","",IF(Excel_BuiltIn__FilterDatabase__1[[#This Row],[Kor]]&gt;49=AND(Excel_BuiltIn__FilterDatabase__1[[#This Row],[Kor]]&lt;=59),"Senior ",""))</f>
        <v/>
      </c>
      <c r="K3018" s="34" t="str">
        <f>IF(L3018="Nő","",IF(Excel_BuiltIn__FilterDatabase__1[[#This Row],[Kor]]&gt;=60,"Super.s ",""))</f>
        <v xml:space="preserve">Super.s </v>
      </c>
      <c r="L3018" s="34" t="str">
        <f>IF(Excel_BuiltIn__FilterDatabase__1[[#This Row],[Nem]]="Nő","Lady","")</f>
        <v/>
      </c>
    </row>
    <row r="3019" spans="1:12" s="1" customFormat="1" ht="21">
      <c r="A3019" s="28">
        <v>8750</v>
      </c>
      <c r="B3019" s="28" t="s">
        <v>3140</v>
      </c>
      <c r="C3019" s="44" t="s">
        <v>1615</v>
      </c>
      <c r="D3019" s="45"/>
      <c r="E3019" s="33" t="str">
        <f>IF(D3019&gt;0,($N$2-Excel_BuiltIn__FilterDatabase__1[[#This Row],[Szül Év.Hó.Nap]])/365.25,"0")</f>
        <v>0</v>
      </c>
      <c r="F3019" s="40"/>
      <c r="G3019" s="34" t="str">
        <f>CONCATENATE(H3019,Excel_BuiltIn__FilterDatabase__1[[#This Row],[Felnőtt]],Excel_BuiltIn__FilterDatabase__1[[#This Row],[Senior]],Excel_BuiltIn__FilterDatabase__1[[#This Row],[Super.s]],L3019)</f>
        <v xml:space="preserve">Super.s </v>
      </c>
      <c r="H3019" s="34" t="str">
        <f>IF(L3019="Nő","",IF(Excel_BuiltIn__FilterDatabase__1[[#This Row],[Kor]]&gt;=1=AND(Excel_BuiltIn__FilterDatabase__1[[#This Row],[Kor]]&lt;18),"Junior ",""))</f>
        <v/>
      </c>
      <c r="I3019" s="34" t="str">
        <f>IF(L3019="Nő","",IF(Excel_BuiltIn__FilterDatabase__1[[#This Row],[Kor]]&gt;=18=AND(Excel_BuiltIn__FilterDatabase__1[[#This Row],[Kor]]&lt;=49),"Felnőtt ",""))</f>
        <v/>
      </c>
      <c r="J3019" s="34" t="str">
        <f>IF(L3019="Nő","",IF(Excel_BuiltIn__FilterDatabase__1[[#This Row],[Kor]]&gt;49=AND(Excel_BuiltIn__FilterDatabase__1[[#This Row],[Kor]]&lt;=59),"Senior ",""))</f>
        <v/>
      </c>
      <c r="K3019" s="34" t="str">
        <f>IF(L3019="Nő","",IF(Excel_BuiltIn__FilterDatabase__1[[#This Row],[Kor]]&gt;=60,"Super.s ",""))</f>
        <v xml:space="preserve">Super.s </v>
      </c>
      <c r="L3019" s="34" t="str">
        <f>IF(Excel_BuiltIn__FilterDatabase__1[[#This Row],[Nem]]="Nő","Lady","")</f>
        <v/>
      </c>
    </row>
    <row r="3020" spans="1:12" s="1" customFormat="1" ht="13.8">
      <c r="A3020" s="28">
        <v>8752</v>
      </c>
      <c r="B3020" s="28" t="s">
        <v>3141</v>
      </c>
      <c r="C3020" s="44" t="s">
        <v>2364</v>
      </c>
      <c r="D3020" s="45"/>
      <c r="E3020" s="33" t="str">
        <f>IF(D3020&gt;0,($N$2-Excel_BuiltIn__FilterDatabase__1[[#This Row],[Szül Év.Hó.Nap]])/365.25,"0")</f>
        <v>0</v>
      </c>
      <c r="F3020" s="40"/>
      <c r="G3020" s="34" t="str">
        <f>CONCATENATE(H3020,Excel_BuiltIn__FilterDatabase__1[[#This Row],[Felnőtt]],Excel_BuiltIn__FilterDatabase__1[[#This Row],[Senior]],Excel_BuiltIn__FilterDatabase__1[[#This Row],[Super.s]],L3020)</f>
        <v xml:space="preserve">Super.s </v>
      </c>
      <c r="H3020" s="34" t="str">
        <f>IF(L3020="Nő","",IF(Excel_BuiltIn__FilterDatabase__1[[#This Row],[Kor]]&gt;=1=AND(Excel_BuiltIn__FilterDatabase__1[[#This Row],[Kor]]&lt;18),"Junior ",""))</f>
        <v/>
      </c>
      <c r="I3020" s="34" t="str">
        <f>IF(L3020="Nő","",IF(Excel_BuiltIn__FilterDatabase__1[[#This Row],[Kor]]&gt;=18=AND(Excel_BuiltIn__FilterDatabase__1[[#This Row],[Kor]]&lt;=49),"Felnőtt ",""))</f>
        <v/>
      </c>
      <c r="J3020" s="34" t="str">
        <f>IF(L3020="Nő","",IF(Excel_BuiltIn__FilterDatabase__1[[#This Row],[Kor]]&gt;49=AND(Excel_BuiltIn__FilterDatabase__1[[#This Row],[Kor]]&lt;=59),"Senior ",""))</f>
        <v/>
      </c>
      <c r="K3020" s="34" t="str">
        <f>IF(L3020="Nő","",IF(Excel_BuiltIn__FilterDatabase__1[[#This Row],[Kor]]&gt;=60,"Super.s ",""))</f>
        <v xml:space="preserve">Super.s </v>
      </c>
      <c r="L3020" s="34" t="str">
        <f>IF(Excel_BuiltIn__FilterDatabase__1[[#This Row],[Nem]]="Nő","Lady","")</f>
        <v/>
      </c>
    </row>
    <row r="3021" spans="1:12" s="1" customFormat="1" ht="13.8">
      <c r="A3021" s="28">
        <v>8756</v>
      </c>
      <c r="B3021" s="28" t="s">
        <v>3142</v>
      </c>
      <c r="C3021" s="44" t="s">
        <v>114</v>
      </c>
      <c r="D3021" s="45"/>
      <c r="E3021" s="33" t="str">
        <f>IF(D3021&gt;0,($N$2-Excel_BuiltIn__FilterDatabase__1[[#This Row],[Szül Év.Hó.Nap]])/365.25,"0")</f>
        <v>0</v>
      </c>
      <c r="F3021" s="40"/>
      <c r="G3021" s="34" t="str">
        <f>CONCATENATE(H3021,Excel_BuiltIn__FilterDatabase__1[[#This Row],[Felnőtt]],Excel_BuiltIn__FilterDatabase__1[[#This Row],[Senior]],Excel_BuiltIn__FilterDatabase__1[[#This Row],[Super.s]],L3021)</f>
        <v xml:space="preserve">Super.s </v>
      </c>
      <c r="H3021" s="34" t="str">
        <f>IF(L3021="Nő","",IF(Excel_BuiltIn__FilterDatabase__1[[#This Row],[Kor]]&gt;=1=AND(Excel_BuiltIn__FilterDatabase__1[[#This Row],[Kor]]&lt;18),"Junior ",""))</f>
        <v/>
      </c>
      <c r="I3021" s="34" t="str">
        <f>IF(L3021="Nő","",IF(Excel_BuiltIn__FilterDatabase__1[[#This Row],[Kor]]&gt;=18=AND(Excel_BuiltIn__FilterDatabase__1[[#This Row],[Kor]]&lt;=49),"Felnőtt ",""))</f>
        <v/>
      </c>
      <c r="J3021" s="34" t="str">
        <f>IF(L3021="Nő","",IF(Excel_BuiltIn__FilterDatabase__1[[#This Row],[Kor]]&gt;49=AND(Excel_BuiltIn__FilterDatabase__1[[#This Row],[Kor]]&lt;=59),"Senior ",""))</f>
        <v/>
      </c>
      <c r="K3021" s="34" t="str">
        <f>IF(L3021="Nő","",IF(Excel_BuiltIn__FilterDatabase__1[[#This Row],[Kor]]&gt;=60,"Super.s ",""))</f>
        <v xml:space="preserve">Super.s </v>
      </c>
      <c r="L3021" s="34" t="str">
        <f>IF(Excel_BuiltIn__FilterDatabase__1[[#This Row],[Nem]]="Nő","Lady","")</f>
        <v/>
      </c>
    </row>
    <row r="3022" spans="1:12" s="1" customFormat="1" ht="13.8">
      <c r="A3022" s="28">
        <v>8758</v>
      </c>
      <c r="B3022" s="28" t="s">
        <v>3143</v>
      </c>
      <c r="C3022" s="44" t="s">
        <v>950</v>
      </c>
      <c r="D3022" s="45"/>
      <c r="E3022" s="33" t="str">
        <f>IF(D3022&gt;0,($N$2-Excel_BuiltIn__FilterDatabase__1[[#This Row],[Szül Év.Hó.Nap]])/365.25,"0")</f>
        <v>0</v>
      </c>
      <c r="F3022" s="40"/>
      <c r="G3022" s="34" t="str">
        <f>CONCATENATE(H3022,Excel_BuiltIn__FilterDatabase__1[[#This Row],[Felnőtt]],Excel_BuiltIn__FilterDatabase__1[[#This Row],[Senior]],Excel_BuiltIn__FilterDatabase__1[[#This Row],[Super.s]],L3022)</f>
        <v xml:space="preserve">Super.s </v>
      </c>
      <c r="H3022" s="34" t="str">
        <f>IF(L3022="Nő","",IF(Excel_BuiltIn__FilterDatabase__1[[#This Row],[Kor]]&gt;=1=AND(Excel_BuiltIn__FilterDatabase__1[[#This Row],[Kor]]&lt;18),"Junior ",""))</f>
        <v/>
      </c>
      <c r="I3022" s="34" t="str">
        <f>IF(L3022="Nő","",IF(Excel_BuiltIn__FilterDatabase__1[[#This Row],[Kor]]&gt;=18=AND(Excel_BuiltIn__FilterDatabase__1[[#This Row],[Kor]]&lt;=49),"Felnőtt ",""))</f>
        <v/>
      </c>
      <c r="J3022" s="34" t="str">
        <f>IF(L3022="Nő","",IF(Excel_BuiltIn__FilterDatabase__1[[#This Row],[Kor]]&gt;49=AND(Excel_BuiltIn__FilterDatabase__1[[#This Row],[Kor]]&lt;=59),"Senior ",""))</f>
        <v/>
      </c>
      <c r="K3022" s="34" t="str">
        <f>IF(L3022="Nő","",IF(Excel_BuiltIn__FilterDatabase__1[[#This Row],[Kor]]&gt;=60,"Super.s ",""))</f>
        <v xml:space="preserve">Super.s </v>
      </c>
      <c r="L3022" s="34" t="str">
        <f>IF(Excel_BuiltIn__FilterDatabase__1[[#This Row],[Nem]]="Nő","Lady","")</f>
        <v/>
      </c>
    </row>
    <row r="3023" spans="1:12" s="1" customFormat="1" ht="13.8">
      <c r="A3023" s="28">
        <v>8761</v>
      </c>
      <c r="B3023" s="28" t="s">
        <v>3144</v>
      </c>
      <c r="C3023" s="44" t="s">
        <v>996</v>
      </c>
      <c r="D3023" s="45"/>
      <c r="E3023" s="33" t="str">
        <f>IF(D3023&gt;0,($N$2-Excel_BuiltIn__FilterDatabase__1[[#This Row],[Szül Év.Hó.Nap]])/365.25,"0")</f>
        <v>0</v>
      </c>
      <c r="F3023" s="40"/>
      <c r="G3023" s="34" t="str">
        <f>CONCATENATE(H3023,Excel_BuiltIn__FilterDatabase__1[[#This Row],[Felnőtt]],Excel_BuiltIn__FilterDatabase__1[[#This Row],[Senior]],Excel_BuiltIn__FilterDatabase__1[[#This Row],[Super.s]],L3023)</f>
        <v xml:space="preserve">Super.s </v>
      </c>
      <c r="H3023" s="34" t="str">
        <f>IF(L3023="Nő","",IF(Excel_BuiltIn__FilterDatabase__1[[#This Row],[Kor]]&gt;=1=AND(Excel_BuiltIn__FilterDatabase__1[[#This Row],[Kor]]&lt;18),"Junior ",""))</f>
        <v/>
      </c>
      <c r="I3023" s="34" t="str">
        <f>IF(L3023="Nő","",IF(Excel_BuiltIn__FilterDatabase__1[[#This Row],[Kor]]&gt;=18=AND(Excel_BuiltIn__FilterDatabase__1[[#This Row],[Kor]]&lt;=49),"Felnőtt ",""))</f>
        <v/>
      </c>
      <c r="J3023" s="34" t="str">
        <f>IF(L3023="Nő","",IF(Excel_BuiltIn__FilterDatabase__1[[#This Row],[Kor]]&gt;49=AND(Excel_BuiltIn__FilterDatabase__1[[#This Row],[Kor]]&lt;=59),"Senior ",""))</f>
        <v/>
      </c>
      <c r="K3023" s="34" t="str">
        <f>IF(L3023="Nő","",IF(Excel_BuiltIn__FilterDatabase__1[[#This Row],[Kor]]&gt;=60,"Super.s ",""))</f>
        <v xml:space="preserve">Super.s </v>
      </c>
      <c r="L3023" s="34" t="str">
        <f>IF(Excel_BuiltIn__FilterDatabase__1[[#This Row],[Nem]]="Nő","Lady","")</f>
        <v/>
      </c>
    </row>
    <row r="3024" spans="1:12" s="1" customFormat="1" ht="13.8">
      <c r="A3024" s="28">
        <v>8762</v>
      </c>
      <c r="B3024" s="28" t="s">
        <v>3145</v>
      </c>
      <c r="C3024" s="44" t="s">
        <v>606</v>
      </c>
      <c r="D3024" s="45"/>
      <c r="E3024" s="33" t="str">
        <f>IF(D3024&gt;0,($N$2-Excel_BuiltIn__FilterDatabase__1[[#This Row],[Szül Év.Hó.Nap]])/365.25,"0")</f>
        <v>0</v>
      </c>
      <c r="F3024" s="40"/>
      <c r="G3024" s="34" t="str">
        <f>CONCATENATE(H3024,Excel_BuiltIn__FilterDatabase__1[[#This Row],[Felnőtt]],Excel_BuiltIn__FilterDatabase__1[[#This Row],[Senior]],Excel_BuiltIn__FilterDatabase__1[[#This Row],[Super.s]],L3024)</f>
        <v xml:space="preserve">Super.s </v>
      </c>
      <c r="H3024" s="34" t="str">
        <f>IF(L3024="Nő","",IF(Excel_BuiltIn__FilterDatabase__1[[#This Row],[Kor]]&gt;=1=AND(Excel_BuiltIn__FilterDatabase__1[[#This Row],[Kor]]&lt;18),"Junior ",""))</f>
        <v/>
      </c>
      <c r="I3024" s="34" t="str">
        <f>IF(L3024="Nő","",IF(Excel_BuiltIn__FilterDatabase__1[[#This Row],[Kor]]&gt;=18=AND(Excel_BuiltIn__FilterDatabase__1[[#This Row],[Kor]]&lt;=49),"Felnőtt ",""))</f>
        <v/>
      </c>
      <c r="J3024" s="34" t="str">
        <f>IF(L3024="Nő","",IF(Excel_BuiltIn__FilterDatabase__1[[#This Row],[Kor]]&gt;49=AND(Excel_BuiltIn__FilterDatabase__1[[#This Row],[Kor]]&lt;=59),"Senior ",""))</f>
        <v/>
      </c>
      <c r="K3024" s="34" t="str">
        <f>IF(L3024="Nő","",IF(Excel_BuiltIn__FilterDatabase__1[[#This Row],[Kor]]&gt;=60,"Super.s ",""))</f>
        <v xml:space="preserve">Super.s </v>
      </c>
      <c r="L3024" s="34" t="str">
        <f>IF(Excel_BuiltIn__FilterDatabase__1[[#This Row],[Nem]]="Nő","Lady","")</f>
        <v/>
      </c>
    </row>
    <row r="3025" spans="1:12" s="1" customFormat="1" ht="13.8">
      <c r="A3025" s="28">
        <v>8763</v>
      </c>
      <c r="B3025" s="28" t="s">
        <v>3146</v>
      </c>
      <c r="C3025" s="44" t="s">
        <v>606</v>
      </c>
      <c r="D3025" s="45"/>
      <c r="E3025" s="33" t="str">
        <f>IF(D3025&gt;0,($N$2-Excel_BuiltIn__FilterDatabase__1[[#This Row],[Szül Év.Hó.Nap]])/365.25,"0")</f>
        <v>0</v>
      </c>
      <c r="F3025" s="40"/>
      <c r="G3025" s="34" t="str">
        <f>CONCATENATE(H3025,Excel_BuiltIn__FilterDatabase__1[[#This Row],[Felnőtt]],Excel_BuiltIn__FilterDatabase__1[[#This Row],[Senior]],Excel_BuiltIn__FilterDatabase__1[[#This Row],[Super.s]],L3025)</f>
        <v xml:space="preserve">Super.s </v>
      </c>
      <c r="H3025" s="34" t="str">
        <f>IF(L3025="Nő","",IF(Excel_BuiltIn__FilterDatabase__1[[#This Row],[Kor]]&gt;=1=AND(Excel_BuiltIn__FilterDatabase__1[[#This Row],[Kor]]&lt;18),"Junior ",""))</f>
        <v/>
      </c>
      <c r="I3025" s="34" t="str">
        <f>IF(L3025="Nő","",IF(Excel_BuiltIn__FilterDatabase__1[[#This Row],[Kor]]&gt;=18=AND(Excel_BuiltIn__FilterDatabase__1[[#This Row],[Kor]]&lt;=49),"Felnőtt ",""))</f>
        <v/>
      </c>
      <c r="J3025" s="34" t="str">
        <f>IF(L3025="Nő","",IF(Excel_BuiltIn__FilterDatabase__1[[#This Row],[Kor]]&gt;49=AND(Excel_BuiltIn__FilterDatabase__1[[#This Row],[Kor]]&lt;=59),"Senior ",""))</f>
        <v/>
      </c>
      <c r="K3025" s="34" t="str">
        <f>IF(L3025="Nő","",IF(Excel_BuiltIn__FilterDatabase__1[[#This Row],[Kor]]&gt;=60,"Super.s ",""))</f>
        <v xml:space="preserve">Super.s </v>
      </c>
      <c r="L3025" s="34" t="str">
        <f>IF(Excel_BuiltIn__FilterDatabase__1[[#This Row],[Nem]]="Nő","Lady","")</f>
        <v/>
      </c>
    </row>
    <row r="3026" spans="1:12" s="1" customFormat="1" ht="13.8">
      <c r="A3026" s="28">
        <v>8766</v>
      </c>
      <c r="B3026" s="28" t="s">
        <v>3147</v>
      </c>
      <c r="C3026" s="44" t="s">
        <v>1146</v>
      </c>
      <c r="D3026" s="45"/>
      <c r="E3026" s="33" t="str">
        <f>IF(D3026&gt;0,($N$2-Excel_BuiltIn__FilterDatabase__1[[#This Row],[Szül Év.Hó.Nap]])/365.25,"0")</f>
        <v>0</v>
      </c>
      <c r="F3026" s="40"/>
      <c r="G3026" s="34" t="str">
        <f>CONCATENATE(H3026,Excel_BuiltIn__FilterDatabase__1[[#This Row],[Felnőtt]],Excel_BuiltIn__FilterDatabase__1[[#This Row],[Senior]],Excel_BuiltIn__FilterDatabase__1[[#This Row],[Super.s]],L3026)</f>
        <v xml:space="preserve">Super.s </v>
      </c>
      <c r="H3026" s="34" t="str">
        <f>IF(L3026="Nő","",IF(Excel_BuiltIn__FilterDatabase__1[[#This Row],[Kor]]&gt;=1=AND(Excel_BuiltIn__FilterDatabase__1[[#This Row],[Kor]]&lt;18),"Junior ",""))</f>
        <v/>
      </c>
      <c r="I3026" s="34" t="str">
        <f>IF(L3026="Nő","",IF(Excel_BuiltIn__FilterDatabase__1[[#This Row],[Kor]]&gt;=18=AND(Excel_BuiltIn__FilterDatabase__1[[#This Row],[Kor]]&lt;=49),"Felnőtt ",""))</f>
        <v/>
      </c>
      <c r="J3026" s="34" t="str">
        <f>IF(L3026="Nő","",IF(Excel_BuiltIn__FilterDatabase__1[[#This Row],[Kor]]&gt;49=AND(Excel_BuiltIn__FilterDatabase__1[[#This Row],[Kor]]&lt;=59),"Senior ",""))</f>
        <v/>
      </c>
      <c r="K3026" s="34" t="str">
        <f>IF(L3026="Nő","",IF(Excel_BuiltIn__FilterDatabase__1[[#This Row],[Kor]]&gt;=60,"Super.s ",""))</f>
        <v xml:space="preserve">Super.s </v>
      </c>
      <c r="L3026" s="34" t="str">
        <f>IF(Excel_BuiltIn__FilterDatabase__1[[#This Row],[Nem]]="Nő","Lady","")</f>
        <v/>
      </c>
    </row>
    <row r="3027" spans="1:12" s="1" customFormat="1" ht="21">
      <c r="A3027" s="28">
        <v>8768</v>
      </c>
      <c r="B3027" s="28" t="s">
        <v>3148</v>
      </c>
      <c r="C3027" s="44" t="s">
        <v>1029</v>
      </c>
      <c r="D3027" s="45"/>
      <c r="E3027" s="33" t="str">
        <f>IF(D3027&gt;0,($N$2-Excel_BuiltIn__FilterDatabase__1[[#This Row],[Szül Év.Hó.Nap]])/365.25,"0")</f>
        <v>0</v>
      </c>
      <c r="F3027" s="40"/>
      <c r="G3027" s="34" t="str">
        <f>CONCATENATE(H3027,Excel_BuiltIn__FilterDatabase__1[[#This Row],[Felnőtt]],Excel_BuiltIn__FilterDatabase__1[[#This Row],[Senior]],Excel_BuiltIn__FilterDatabase__1[[#This Row],[Super.s]],L3027)</f>
        <v xml:space="preserve">Super.s </v>
      </c>
      <c r="H3027" s="34" t="str">
        <f>IF(L3027="Nő","",IF(Excel_BuiltIn__FilterDatabase__1[[#This Row],[Kor]]&gt;=1=AND(Excel_BuiltIn__FilterDatabase__1[[#This Row],[Kor]]&lt;18),"Junior ",""))</f>
        <v/>
      </c>
      <c r="I3027" s="34" t="str">
        <f>IF(L3027="Nő","",IF(Excel_BuiltIn__FilterDatabase__1[[#This Row],[Kor]]&gt;=18=AND(Excel_BuiltIn__FilterDatabase__1[[#This Row],[Kor]]&lt;=49),"Felnőtt ",""))</f>
        <v/>
      </c>
      <c r="J3027" s="34" t="str">
        <f>IF(L3027="Nő","",IF(Excel_BuiltIn__FilterDatabase__1[[#This Row],[Kor]]&gt;49=AND(Excel_BuiltIn__FilterDatabase__1[[#This Row],[Kor]]&lt;=59),"Senior ",""))</f>
        <v/>
      </c>
      <c r="K3027" s="34" t="str">
        <f>IF(L3027="Nő","",IF(Excel_BuiltIn__FilterDatabase__1[[#This Row],[Kor]]&gt;=60,"Super.s ",""))</f>
        <v xml:space="preserve">Super.s </v>
      </c>
      <c r="L3027" s="34" t="str">
        <f>IF(Excel_BuiltIn__FilterDatabase__1[[#This Row],[Nem]]="Nő","Lady","")</f>
        <v/>
      </c>
    </row>
    <row r="3028" spans="1:12" s="1" customFormat="1" ht="27.6">
      <c r="A3028" s="28">
        <v>8770</v>
      </c>
      <c r="B3028" s="28" t="s">
        <v>3149</v>
      </c>
      <c r="C3028" s="44" t="s">
        <v>114</v>
      </c>
      <c r="D3028" s="45"/>
      <c r="E3028" s="33" t="str">
        <f>IF(D3028&gt;0,($N$2-Excel_BuiltIn__FilterDatabase__1[[#This Row],[Szül Év.Hó.Nap]])/365.25,"0")</f>
        <v>0</v>
      </c>
      <c r="F3028" s="40"/>
      <c r="G3028" s="34" t="str">
        <f>CONCATENATE(H3028,Excel_BuiltIn__FilterDatabase__1[[#This Row],[Felnőtt]],Excel_BuiltIn__FilterDatabase__1[[#This Row],[Senior]],Excel_BuiltIn__FilterDatabase__1[[#This Row],[Super.s]],L3028)</f>
        <v xml:space="preserve">Super.s </v>
      </c>
      <c r="H3028" s="34" t="str">
        <f>IF(L3028="Nő","",IF(Excel_BuiltIn__FilterDatabase__1[[#This Row],[Kor]]&gt;=1=AND(Excel_BuiltIn__FilterDatabase__1[[#This Row],[Kor]]&lt;18),"Junior ",""))</f>
        <v/>
      </c>
      <c r="I3028" s="34" t="str">
        <f>IF(L3028="Nő","",IF(Excel_BuiltIn__FilterDatabase__1[[#This Row],[Kor]]&gt;=18=AND(Excel_BuiltIn__FilterDatabase__1[[#This Row],[Kor]]&lt;=49),"Felnőtt ",""))</f>
        <v/>
      </c>
      <c r="J3028" s="34" t="str">
        <f>IF(L3028="Nő","",IF(Excel_BuiltIn__FilterDatabase__1[[#This Row],[Kor]]&gt;49=AND(Excel_BuiltIn__FilterDatabase__1[[#This Row],[Kor]]&lt;=59),"Senior ",""))</f>
        <v/>
      </c>
      <c r="K3028" s="34" t="str">
        <f>IF(L3028="Nő","",IF(Excel_BuiltIn__FilterDatabase__1[[#This Row],[Kor]]&gt;=60,"Super.s ",""))</f>
        <v xml:space="preserve">Super.s </v>
      </c>
      <c r="L3028" s="34" t="str">
        <f>IF(Excel_BuiltIn__FilterDatabase__1[[#This Row],[Nem]]="Nő","Lady","")</f>
        <v/>
      </c>
    </row>
    <row r="3029" spans="1:12" s="1" customFormat="1" ht="13.8">
      <c r="A3029" s="28">
        <v>8774</v>
      </c>
      <c r="B3029" s="28" t="s">
        <v>3150</v>
      </c>
      <c r="C3029" s="44" t="s">
        <v>985</v>
      </c>
      <c r="D3029" s="45"/>
      <c r="E3029" s="33" t="str">
        <f>IF(D3029&gt;0,($N$2-Excel_BuiltIn__FilterDatabase__1[[#This Row],[Szül Év.Hó.Nap]])/365.25,"0")</f>
        <v>0</v>
      </c>
      <c r="F3029" s="40"/>
      <c r="G3029" s="34" t="str">
        <f>CONCATENATE(H3029,Excel_BuiltIn__FilterDatabase__1[[#This Row],[Felnőtt]],Excel_BuiltIn__FilterDatabase__1[[#This Row],[Senior]],Excel_BuiltIn__FilterDatabase__1[[#This Row],[Super.s]],L3029)</f>
        <v xml:space="preserve">Super.s </v>
      </c>
      <c r="H3029" s="34" t="str">
        <f>IF(L3029="Nő","",IF(Excel_BuiltIn__FilterDatabase__1[[#This Row],[Kor]]&gt;=1=AND(Excel_BuiltIn__FilterDatabase__1[[#This Row],[Kor]]&lt;18),"Junior ",""))</f>
        <v/>
      </c>
      <c r="I3029" s="34" t="str">
        <f>IF(L3029="Nő","",IF(Excel_BuiltIn__FilterDatabase__1[[#This Row],[Kor]]&gt;=18=AND(Excel_BuiltIn__FilterDatabase__1[[#This Row],[Kor]]&lt;=49),"Felnőtt ",""))</f>
        <v/>
      </c>
      <c r="J3029" s="34" t="str">
        <f>IF(L3029="Nő","",IF(Excel_BuiltIn__FilterDatabase__1[[#This Row],[Kor]]&gt;49=AND(Excel_BuiltIn__FilterDatabase__1[[#This Row],[Kor]]&lt;=59),"Senior ",""))</f>
        <v/>
      </c>
      <c r="K3029" s="34" t="str">
        <f>IF(L3029="Nő","",IF(Excel_BuiltIn__FilterDatabase__1[[#This Row],[Kor]]&gt;=60,"Super.s ",""))</f>
        <v xml:space="preserve">Super.s </v>
      </c>
      <c r="L3029" s="34" t="str">
        <f>IF(Excel_BuiltIn__FilterDatabase__1[[#This Row],[Nem]]="Nő","Lady","")</f>
        <v/>
      </c>
    </row>
    <row r="3030" spans="1:12" s="1" customFormat="1" ht="13.8">
      <c r="A3030" s="28">
        <v>8774</v>
      </c>
      <c r="B3030" s="28" t="s">
        <v>3150</v>
      </c>
      <c r="C3030" s="44" t="s">
        <v>985</v>
      </c>
      <c r="D3030" s="45"/>
      <c r="E3030" s="33" t="str">
        <f>IF(D3030&gt;0,($N$2-Excel_BuiltIn__FilterDatabase__1[[#This Row],[Szül Év.Hó.Nap]])/365.25,"0")</f>
        <v>0</v>
      </c>
      <c r="F3030" s="40"/>
      <c r="G3030" s="34" t="str">
        <f>CONCATENATE(H3030,Excel_BuiltIn__FilterDatabase__1[[#This Row],[Felnőtt]],Excel_BuiltIn__FilterDatabase__1[[#This Row],[Senior]],Excel_BuiltIn__FilterDatabase__1[[#This Row],[Super.s]],L3030)</f>
        <v xml:space="preserve">Super.s </v>
      </c>
      <c r="H3030" s="34" t="str">
        <f>IF(L3030="Nő","",IF(Excel_BuiltIn__FilterDatabase__1[[#This Row],[Kor]]&gt;=1=AND(Excel_BuiltIn__FilterDatabase__1[[#This Row],[Kor]]&lt;18),"Junior ",""))</f>
        <v/>
      </c>
      <c r="I3030" s="34" t="str">
        <f>IF(L3030="Nő","",IF(Excel_BuiltIn__FilterDatabase__1[[#This Row],[Kor]]&gt;=18=AND(Excel_BuiltIn__FilterDatabase__1[[#This Row],[Kor]]&lt;=49),"Felnőtt ",""))</f>
        <v/>
      </c>
      <c r="J3030" s="34" t="str">
        <f>IF(L3030="Nő","",IF(Excel_BuiltIn__FilterDatabase__1[[#This Row],[Kor]]&gt;49=AND(Excel_BuiltIn__FilterDatabase__1[[#This Row],[Kor]]&lt;=59),"Senior ",""))</f>
        <v/>
      </c>
      <c r="K3030" s="34" t="str">
        <f>IF(L3030="Nő","",IF(Excel_BuiltIn__FilterDatabase__1[[#This Row],[Kor]]&gt;=60,"Super.s ",""))</f>
        <v xml:space="preserve">Super.s </v>
      </c>
      <c r="L3030" s="34" t="str">
        <f>IF(Excel_BuiltIn__FilterDatabase__1[[#This Row],[Nem]]="Nő","Lady","")</f>
        <v/>
      </c>
    </row>
    <row r="3031" spans="1:12" s="1" customFormat="1" ht="13.8">
      <c r="A3031" s="28">
        <v>8775</v>
      </c>
      <c r="B3031" s="28" t="s">
        <v>314</v>
      </c>
      <c r="C3031" s="44" t="s">
        <v>985</v>
      </c>
      <c r="D3031" s="45"/>
      <c r="E3031" s="33" t="str">
        <f>IF(D3031&gt;0,($N$2-Excel_BuiltIn__FilterDatabase__1[[#This Row],[Szül Év.Hó.Nap]])/365.25,"0")</f>
        <v>0</v>
      </c>
      <c r="F3031" s="40"/>
      <c r="G3031" s="34" t="str">
        <f>CONCATENATE(H3031,Excel_BuiltIn__FilterDatabase__1[[#This Row],[Felnőtt]],Excel_BuiltIn__FilterDatabase__1[[#This Row],[Senior]],Excel_BuiltIn__FilterDatabase__1[[#This Row],[Super.s]],L3031)</f>
        <v xml:space="preserve">Super.s </v>
      </c>
      <c r="H3031" s="34" t="str">
        <f>IF(L3031="Nő","",IF(Excel_BuiltIn__FilterDatabase__1[[#This Row],[Kor]]&gt;=1=AND(Excel_BuiltIn__FilterDatabase__1[[#This Row],[Kor]]&lt;18),"Junior ",""))</f>
        <v/>
      </c>
      <c r="I3031" s="34" t="str">
        <f>IF(L3031="Nő","",IF(Excel_BuiltIn__FilterDatabase__1[[#This Row],[Kor]]&gt;=18=AND(Excel_BuiltIn__FilterDatabase__1[[#This Row],[Kor]]&lt;=49),"Felnőtt ",""))</f>
        <v/>
      </c>
      <c r="J3031" s="34" t="str">
        <f>IF(L3031="Nő","",IF(Excel_BuiltIn__FilterDatabase__1[[#This Row],[Kor]]&gt;49=AND(Excel_BuiltIn__FilterDatabase__1[[#This Row],[Kor]]&lt;=59),"Senior ",""))</f>
        <v/>
      </c>
      <c r="K3031" s="34" t="str">
        <f>IF(L3031="Nő","",IF(Excel_BuiltIn__FilterDatabase__1[[#This Row],[Kor]]&gt;=60,"Super.s ",""))</f>
        <v xml:space="preserve">Super.s </v>
      </c>
      <c r="L3031" s="34" t="str">
        <f>IF(Excel_BuiltIn__FilterDatabase__1[[#This Row],[Nem]]="Nő","Lady","")</f>
        <v/>
      </c>
    </row>
    <row r="3032" spans="1:12" s="1" customFormat="1" ht="13.8">
      <c r="A3032" s="28">
        <v>8775</v>
      </c>
      <c r="B3032" s="28" t="s">
        <v>314</v>
      </c>
      <c r="C3032" s="44" t="s">
        <v>985</v>
      </c>
      <c r="D3032" s="45"/>
      <c r="E3032" s="33" t="str">
        <f>IF(D3032&gt;0,($N$2-Excel_BuiltIn__FilterDatabase__1[[#This Row],[Szül Év.Hó.Nap]])/365.25,"0")</f>
        <v>0</v>
      </c>
      <c r="F3032" s="40"/>
      <c r="G3032" s="34" t="str">
        <f>CONCATENATE(H3032,Excel_BuiltIn__FilterDatabase__1[[#This Row],[Felnőtt]],Excel_BuiltIn__FilterDatabase__1[[#This Row],[Senior]],Excel_BuiltIn__FilterDatabase__1[[#This Row],[Super.s]],L3032)</f>
        <v xml:space="preserve">Super.s </v>
      </c>
      <c r="H3032" s="34" t="str">
        <f>IF(L3032="Nő","",IF(Excel_BuiltIn__FilterDatabase__1[[#This Row],[Kor]]&gt;=1=AND(Excel_BuiltIn__FilterDatabase__1[[#This Row],[Kor]]&lt;18),"Junior ",""))</f>
        <v/>
      </c>
      <c r="I3032" s="34" t="str">
        <f>IF(L3032="Nő","",IF(Excel_BuiltIn__FilterDatabase__1[[#This Row],[Kor]]&gt;=18=AND(Excel_BuiltIn__FilterDatabase__1[[#This Row],[Kor]]&lt;=49),"Felnőtt ",""))</f>
        <v/>
      </c>
      <c r="J3032" s="34" t="str">
        <f>IF(L3032="Nő","",IF(Excel_BuiltIn__FilterDatabase__1[[#This Row],[Kor]]&gt;49=AND(Excel_BuiltIn__FilterDatabase__1[[#This Row],[Kor]]&lt;=59),"Senior ",""))</f>
        <v/>
      </c>
      <c r="K3032" s="34" t="str">
        <f>IF(L3032="Nő","",IF(Excel_BuiltIn__FilterDatabase__1[[#This Row],[Kor]]&gt;=60,"Super.s ",""))</f>
        <v xml:space="preserve">Super.s </v>
      </c>
      <c r="L3032" s="34" t="str">
        <f>IF(Excel_BuiltIn__FilterDatabase__1[[#This Row],[Nem]]="Nő","Lady","")</f>
        <v/>
      </c>
    </row>
    <row r="3033" spans="1:12" s="1" customFormat="1" ht="13.8">
      <c r="A3033" s="28">
        <v>8776</v>
      </c>
      <c r="B3033" s="28" t="s">
        <v>3151</v>
      </c>
      <c r="C3033" s="44" t="s">
        <v>985</v>
      </c>
      <c r="D3033" s="45"/>
      <c r="E3033" s="33" t="str">
        <f>IF(D3033&gt;0,($N$2-Excel_BuiltIn__FilterDatabase__1[[#This Row],[Szül Év.Hó.Nap]])/365.25,"0")</f>
        <v>0</v>
      </c>
      <c r="F3033" s="40"/>
      <c r="G3033" s="34" t="str">
        <f>CONCATENATE(H3033,Excel_BuiltIn__FilterDatabase__1[[#This Row],[Felnőtt]],Excel_BuiltIn__FilterDatabase__1[[#This Row],[Senior]],Excel_BuiltIn__FilterDatabase__1[[#This Row],[Super.s]],L3033)</f>
        <v xml:space="preserve">Super.s </v>
      </c>
      <c r="H3033" s="34" t="str">
        <f>IF(L3033="Nő","",IF(Excel_BuiltIn__FilterDatabase__1[[#This Row],[Kor]]&gt;=1=AND(Excel_BuiltIn__FilterDatabase__1[[#This Row],[Kor]]&lt;18),"Junior ",""))</f>
        <v/>
      </c>
      <c r="I3033" s="34" t="str">
        <f>IF(L3033="Nő","",IF(Excel_BuiltIn__FilterDatabase__1[[#This Row],[Kor]]&gt;=18=AND(Excel_BuiltIn__FilterDatabase__1[[#This Row],[Kor]]&lt;=49),"Felnőtt ",""))</f>
        <v/>
      </c>
      <c r="J3033" s="34" t="str">
        <f>IF(L3033="Nő","",IF(Excel_BuiltIn__FilterDatabase__1[[#This Row],[Kor]]&gt;49=AND(Excel_BuiltIn__FilterDatabase__1[[#This Row],[Kor]]&lt;=59),"Senior ",""))</f>
        <v/>
      </c>
      <c r="K3033" s="34" t="str">
        <f>IF(L3033="Nő","",IF(Excel_BuiltIn__FilterDatabase__1[[#This Row],[Kor]]&gt;=60,"Super.s ",""))</f>
        <v xml:space="preserve">Super.s </v>
      </c>
      <c r="L3033" s="34" t="str">
        <f>IF(Excel_BuiltIn__FilterDatabase__1[[#This Row],[Nem]]="Nő","Lady","")</f>
        <v/>
      </c>
    </row>
    <row r="3034" spans="1:12" s="1" customFormat="1" ht="13.8">
      <c r="A3034" s="28">
        <v>8776</v>
      </c>
      <c r="B3034" s="28" t="s">
        <v>3151</v>
      </c>
      <c r="C3034" s="44" t="s">
        <v>985</v>
      </c>
      <c r="D3034" s="45"/>
      <c r="E3034" s="33" t="str">
        <f>IF(D3034&gt;0,($N$2-Excel_BuiltIn__FilterDatabase__1[[#This Row],[Szül Év.Hó.Nap]])/365.25,"0")</f>
        <v>0</v>
      </c>
      <c r="F3034" s="40"/>
      <c r="G3034" s="34" t="str">
        <f>CONCATENATE(H3034,Excel_BuiltIn__FilterDatabase__1[[#This Row],[Felnőtt]],Excel_BuiltIn__FilterDatabase__1[[#This Row],[Senior]],Excel_BuiltIn__FilterDatabase__1[[#This Row],[Super.s]],L3034)</f>
        <v xml:space="preserve">Super.s </v>
      </c>
      <c r="H3034" s="34" t="str">
        <f>IF(L3034="Nő","",IF(Excel_BuiltIn__FilterDatabase__1[[#This Row],[Kor]]&gt;=1=AND(Excel_BuiltIn__FilterDatabase__1[[#This Row],[Kor]]&lt;18),"Junior ",""))</f>
        <v/>
      </c>
      <c r="I3034" s="34" t="str">
        <f>IF(L3034="Nő","",IF(Excel_BuiltIn__FilterDatabase__1[[#This Row],[Kor]]&gt;=18=AND(Excel_BuiltIn__FilterDatabase__1[[#This Row],[Kor]]&lt;=49),"Felnőtt ",""))</f>
        <v/>
      </c>
      <c r="J3034" s="34" t="str">
        <f>IF(L3034="Nő","",IF(Excel_BuiltIn__FilterDatabase__1[[#This Row],[Kor]]&gt;49=AND(Excel_BuiltIn__FilterDatabase__1[[#This Row],[Kor]]&lt;=59),"Senior ",""))</f>
        <v/>
      </c>
      <c r="K3034" s="34" t="str">
        <f>IF(L3034="Nő","",IF(Excel_BuiltIn__FilterDatabase__1[[#This Row],[Kor]]&gt;=60,"Super.s ",""))</f>
        <v xml:space="preserve">Super.s </v>
      </c>
      <c r="L3034" s="34" t="str">
        <f>IF(Excel_BuiltIn__FilterDatabase__1[[#This Row],[Nem]]="Nő","Lady","")</f>
        <v/>
      </c>
    </row>
    <row r="3035" spans="1:12" s="1" customFormat="1" ht="27.6">
      <c r="A3035" s="28">
        <v>8780</v>
      </c>
      <c r="B3035" s="28" t="s">
        <v>3152</v>
      </c>
      <c r="C3035" s="44" t="s">
        <v>964</v>
      </c>
      <c r="D3035" s="45"/>
      <c r="E3035" s="33" t="str">
        <f>IF(D3035&gt;0,($N$2-Excel_BuiltIn__FilterDatabase__1[[#This Row],[Szül Év.Hó.Nap]])/365.25,"0")</f>
        <v>0</v>
      </c>
      <c r="F3035" s="40"/>
      <c r="G3035" s="34" t="str">
        <f>CONCATENATE(H3035,Excel_BuiltIn__FilterDatabase__1[[#This Row],[Felnőtt]],Excel_BuiltIn__FilterDatabase__1[[#This Row],[Senior]],Excel_BuiltIn__FilterDatabase__1[[#This Row],[Super.s]],L3035)</f>
        <v xml:space="preserve">Super.s </v>
      </c>
      <c r="H3035" s="34" t="str">
        <f>IF(L3035="Nő","",IF(Excel_BuiltIn__FilterDatabase__1[[#This Row],[Kor]]&gt;=1=AND(Excel_BuiltIn__FilterDatabase__1[[#This Row],[Kor]]&lt;18),"Junior ",""))</f>
        <v/>
      </c>
      <c r="I3035" s="34" t="str">
        <f>IF(L3035="Nő","",IF(Excel_BuiltIn__FilterDatabase__1[[#This Row],[Kor]]&gt;=18=AND(Excel_BuiltIn__FilterDatabase__1[[#This Row],[Kor]]&lt;=49),"Felnőtt ",""))</f>
        <v/>
      </c>
      <c r="J3035" s="34" t="str">
        <f>IF(L3035="Nő","",IF(Excel_BuiltIn__FilterDatabase__1[[#This Row],[Kor]]&gt;49=AND(Excel_BuiltIn__FilterDatabase__1[[#This Row],[Kor]]&lt;=59),"Senior ",""))</f>
        <v/>
      </c>
      <c r="K3035" s="34" t="str">
        <f>IF(L3035="Nő","",IF(Excel_BuiltIn__FilterDatabase__1[[#This Row],[Kor]]&gt;=60,"Super.s ",""))</f>
        <v xml:space="preserve">Super.s </v>
      </c>
      <c r="L3035" s="34" t="str">
        <f>IF(Excel_BuiltIn__FilterDatabase__1[[#This Row],[Nem]]="Nő","Lady","")</f>
        <v/>
      </c>
    </row>
    <row r="3036" spans="1:12" s="1" customFormat="1" ht="13.8">
      <c r="A3036" s="28">
        <v>8783</v>
      </c>
      <c r="B3036" s="28" t="s">
        <v>1815</v>
      </c>
      <c r="C3036" s="44" t="s">
        <v>2365</v>
      </c>
      <c r="D3036" s="45"/>
      <c r="E3036" s="33" t="str">
        <f>IF(D3036&gt;0,($N$2-Excel_BuiltIn__FilterDatabase__1[[#This Row],[Szül Év.Hó.Nap]])/365.25,"0")</f>
        <v>0</v>
      </c>
      <c r="F3036" s="40"/>
      <c r="G3036" s="34" t="str">
        <f>CONCATENATE(H3036,Excel_BuiltIn__FilterDatabase__1[[#This Row],[Felnőtt]],Excel_BuiltIn__FilterDatabase__1[[#This Row],[Senior]],Excel_BuiltIn__FilterDatabase__1[[#This Row],[Super.s]],L3036)</f>
        <v xml:space="preserve">Super.s </v>
      </c>
      <c r="H3036" s="34" t="str">
        <f>IF(L3036="Nő","",IF(Excel_BuiltIn__FilterDatabase__1[[#This Row],[Kor]]&gt;=1=AND(Excel_BuiltIn__FilterDatabase__1[[#This Row],[Kor]]&lt;18),"Junior ",""))</f>
        <v/>
      </c>
      <c r="I3036" s="34" t="str">
        <f>IF(L3036="Nő","",IF(Excel_BuiltIn__FilterDatabase__1[[#This Row],[Kor]]&gt;=18=AND(Excel_BuiltIn__FilterDatabase__1[[#This Row],[Kor]]&lt;=49),"Felnőtt ",""))</f>
        <v/>
      </c>
      <c r="J3036" s="34" t="str">
        <f>IF(L3036="Nő","",IF(Excel_BuiltIn__FilterDatabase__1[[#This Row],[Kor]]&gt;49=AND(Excel_BuiltIn__FilterDatabase__1[[#This Row],[Kor]]&lt;=59),"Senior ",""))</f>
        <v/>
      </c>
      <c r="K3036" s="34" t="str">
        <f>IF(L3036="Nő","",IF(Excel_BuiltIn__FilterDatabase__1[[#This Row],[Kor]]&gt;=60,"Super.s ",""))</f>
        <v xml:space="preserve">Super.s </v>
      </c>
      <c r="L3036" s="34" t="str">
        <f>IF(Excel_BuiltIn__FilterDatabase__1[[#This Row],[Nem]]="Nő","Lady","")</f>
        <v/>
      </c>
    </row>
    <row r="3037" spans="1:12" s="1" customFormat="1" ht="13.8">
      <c r="A3037" s="28">
        <v>8784</v>
      </c>
      <c r="B3037" s="28" t="s">
        <v>3153</v>
      </c>
      <c r="C3037" s="44" t="s">
        <v>1020</v>
      </c>
      <c r="D3037" s="45"/>
      <c r="E3037" s="33" t="str">
        <f>IF(D3037&gt;0,($N$2-Excel_BuiltIn__FilterDatabase__1[[#This Row],[Szül Év.Hó.Nap]])/365.25,"0")</f>
        <v>0</v>
      </c>
      <c r="F3037" s="40"/>
      <c r="G3037" s="34" t="str">
        <f>CONCATENATE(H3037,Excel_BuiltIn__FilterDatabase__1[[#This Row],[Felnőtt]],Excel_BuiltIn__FilterDatabase__1[[#This Row],[Senior]],Excel_BuiltIn__FilterDatabase__1[[#This Row],[Super.s]],L3037)</f>
        <v xml:space="preserve">Super.s </v>
      </c>
      <c r="H3037" s="34" t="str">
        <f>IF(L3037="Nő","",IF(Excel_BuiltIn__FilterDatabase__1[[#This Row],[Kor]]&gt;=1=AND(Excel_BuiltIn__FilterDatabase__1[[#This Row],[Kor]]&lt;18),"Junior ",""))</f>
        <v/>
      </c>
      <c r="I3037" s="34" t="str">
        <f>IF(L3037="Nő","",IF(Excel_BuiltIn__FilterDatabase__1[[#This Row],[Kor]]&gt;=18=AND(Excel_BuiltIn__FilterDatabase__1[[#This Row],[Kor]]&lt;=49),"Felnőtt ",""))</f>
        <v/>
      </c>
      <c r="J3037" s="34" t="str">
        <f>IF(L3037="Nő","",IF(Excel_BuiltIn__FilterDatabase__1[[#This Row],[Kor]]&gt;49=AND(Excel_BuiltIn__FilterDatabase__1[[#This Row],[Kor]]&lt;=59),"Senior ",""))</f>
        <v/>
      </c>
      <c r="K3037" s="34" t="str">
        <f>IF(L3037="Nő","",IF(Excel_BuiltIn__FilterDatabase__1[[#This Row],[Kor]]&gt;=60,"Super.s ",""))</f>
        <v xml:space="preserve">Super.s </v>
      </c>
      <c r="L3037" s="34" t="str">
        <f>IF(Excel_BuiltIn__FilterDatabase__1[[#This Row],[Nem]]="Nő","Lady","")</f>
        <v/>
      </c>
    </row>
    <row r="3038" spans="1:12" s="1" customFormat="1" ht="13.8">
      <c r="A3038" s="28">
        <v>8786</v>
      </c>
      <c r="B3038" s="28" t="s">
        <v>3154</v>
      </c>
      <c r="C3038" s="44" t="s">
        <v>1147</v>
      </c>
      <c r="D3038" s="45"/>
      <c r="E3038" s="33" t="str">
        <f>IF(D3038&gt;0,($N$2-Excel_BuiltIn__FilterDatabase__1[[#This Row],[Szül Év.Hó.Nap]])/365.25,"0")</f>
        <v>0</v>
      </c>
      <c r="F3038" s="40"/>
      <c r="G3038" s="34" t="str">
        <f>CONCATENATE(H3038,Excel_BuiltIn__FilterDatabase__1[[#This Row],[Felnőtt]],Excel_BuiltIn__FilterDatabase__1[[#This Row],[Senior]],Excel_BuiltIn__FilterDatabase__1[[#This Row],[Super.s]],L3038)</f>
        <v xml:space="preserve">Super.s </v>
      </c>
      <c r="H3038" s="34" t="str">
        <f>IF(L3038="Nő","",IF(Excel_BuiltIn__FilterDatabase__1[[#This Row],[Kor]]&gt;=1=AND(Excel_BuiltIn__FilterDatabase__1[[#This Row],[Kor]]&lt;18),"Junior ",""))</f>
        <v/>
      </c>
      <c r="I3038" s="34" t="str">
        <f>IF(L3038="Nő","",IF(Excel_BuiltIn__FilterDatabase__1[[#This Row],[Kor]]&gt;=18=AND(Excel_BuiltIn__FilterDatabase__1[[#This Row],[Kor]]&lt;=49),"Felnőtt ",""))</f>
        <v/>
      </c>
      <c r="J3038" s="34" t="str">
        <f>IF(L3038="Nő","",IF(Excel_BuiltIn__FilterDatabase__1[[#This Row],[Kor]]&gt;49=AND(Excel_BuiltIn__FilterDatabase__1[[#This Row],[Kor]]&lt;=59),"Senior ",""))</f>
        <v/>
      </c>
      <c r="K3038" s="34" t="str">
        <f>IF(L3038="Nő","",IF(Excel_BuiltIn__FilterDatabase__1[[#This Row],[Kor]]&gt;=60,"Super.s ",""))</f>
        <v xml:space="preserve">Super.s </v>
      </c>
      <c r="L3038" s="34" t="str">
        <f>IF(Excel_BuiltIn__FilterDatabase__1[[#This Row],[Nem]]="Nő","Lady","")</f>
        <v/>
      </c>
    </row>
    <row r="3039" spans="1:12" s="1" customFormat="1" ht="13.8">
      <c r="A3039" s="28">
        <v>8787</v>
      </c>
      <c r="B3039" s="28" t="s">
        <v>3155</v>
      </c>
      <c r="C3039" s="44" t="s">
        <v>1147</v>
      </c>
      <c r="D3039" s="45"/>
      <c r="E3039" s="33" t="str">
        <f>IF(D3039&gt;0,($N$2-Excel_BuiltIn__FilterDatabase__1[[#This Row],[Szül Év.Hó.Nap]])/365.25,"0")</f>
        <v>0</v>
      </c>
      <c r="F3039" s="40"/>
      <c r="G3039" s="34" t="str">
        <f>CONCATENATE(H3039,Excel_BuiltIn__FilterDatabase__1[[#This Row],[Felnőtt]],Excel_BuiltIn__FilterDatabase__1[[#This Row],[Senior]],Excel_BuiltIn__FilterDatabase__1[[#This Row],[Super.s]],L3039)</f>
        <v xml:space="preserve">Super.s </v>
      </c>
      <c r="H3039" s="34" t="str">
        <f>IF(L3039="Nő","",IF(Excel_BuiltIn__FilterDatabase__1[[#This Row],[Kor]]&gt;=1=AND(Excel_BuiltIn__FilterDatabase__1[[#This Row],[Kor]]&lt;18),"Junior ",""))</f>
        <v/>
      </c>
      <c r="I3039" s="34" t="str">
        <f>IF(L3039="Nő","",IF(Excel_BuiltIn__FilterDatabase__1[[#This Row],[Kor]]&gt;=18=AND(Excel_BuiltIn__FilterDatabase__1[[#This Row],[Kor]]&lt;=49),"Felnőtt ",""))</f>
        <v/>
      </c>
      <c r="J3039" s="34" t="str">
        <f>IF(L3039="Nő","",IF(Excel_BuiltIn__FilterDatabase__1[[#This Row],[Kor]]&gt;49=AND(Excel_BuiltIn__FilterDatabase__1[[#This Row],[Kor]]&lt;=59),"Senior ",""))</f>
        <v/>
      </c>
      <c r="K3039" s="34" t="str">
        <f>IF(L3039="Nő","",IF(Excel_BuiltIn__FilterDatabase__1[[#This Row],[Kor]]&gt;=60,"Super.s ",""))</f>
        <v xml:space="preserve">Super.s </v>
      </c>
      <c r="L3039" s="34" t="str">
        <f>IF(Excel_BuiltIn__FilterDatabase__1[[#This Row],[Nem]]="Nő","Lady","")</f>
        <v/>
      </c>
    </row>
    <row r="3040" spans="1:12" s="1" customFormat="1" ht="13.8">
      <c r="A3040" s="28">
        <v>8789</v>
      </c>
      <c r="B3040" s="28" t="s">
        <v>3156</v>
      </c>
      <c r="C3040" s="44" t="s">
        <v>969</v>
      </c>
      <c r="D3040" s="45"/>
      <c r="E3040" s="33" t="str">
        <f>IF(D3040&gt;0,($N$2-Excel_BuiltIn__FilterDatabase__1[[#This Row],[Szül Év.Hó.Nap]])/365.25,"0")</f>
        <v>0</v>
      </c>
      <c r="F3040" s="40"/>
      <c r="G3040" s="34" t="str">
        <f>CONCATENATE(H3040,Excel_BuiltIn__FilterDatabase__1[[#This Row],[Felnőtt]],Excel_BuiltIn__FilterDatabase__1[[#This Row],[Senior]],Excel_BuiltIn__FilterDatabase__1[[#This Row],[Super.s]],L3040)</f>
        <v xml:space="preserve">Super.s </v>
      </c>
      <c r="H3040" s="34" t="str">
        <f>IF(L3040="Nő","",IF(Excel_BuiltIn__FilterDatabase__1[[#This Row],[Kor]]&gt;=1=AND(Excel_BuiltIn__FilterDatabase__1[[#This Row],[Kor]]&lt;18),"Junior ",""))</f>
        <v/>
      </c>
      <c r="I3040" s="34" t="str">
        <f>IF(L3040="Nő","",IF(Excel_BuiltIn__FilterDatabase__1[[#This Row],[Kor]]&gt;=18=AND(Excel_BuiltIn__FilterDatabase__1[[#This Row],[Kor]]&lt;=49),"Felnőtt ",""))</f>
        <v/>
      </c>
      <c r="J3040" s="34" t="str">
        <f>IF(L3040="Nő","",IF(Excel_BuiltIn__FilterDatabase__1[[#This Row],[Kor]]&gt;49=AND(Excel_BuiltIn__FilterDatabase__1[[#This Row],[Kor]]&lt;=59),"Senior ",""))</f>
        <v/>
      </c>
      <c r="K3040" s="34" t="str">
        <f>IF(L3040="Nő","",IF(Excel_BuiltIn__FilterDatabase__1[[#This Row],[Kor]]&gt;=60,"Super.s ",""))</f>
        <v xml:space="preserve">Super.s </v>
      </c>
      <c r="L3040" s="34" t="str">
        <f>IF(Excel_BuiltIn__FilterDatabase__1[[#This Row],[Nem]]="Nő","Lady","")</f>
        <v/>
      </c>
    </row>
    <row r="3041" spans="1:12" s="1" customFormat="1" ht="27.6">
      <c r="A3041" s="28">
        <v>8790</v>
      </c>
      <c r="B3041" s="28" t="s">
        <v>3157</v>
      </c>
      <c r="C3041" s="44" t="s">
        <v>780</v>
      </c>
      <c r="D3041" s="45"/>
      <c r="E3041" s="33" t="str">
        <f>IF(D3041&gt;0,($N$2-Excel_BuiltIn__FilterDatabase__1[[#This Row],[Szül Év.Hó.Nap]])/365.25,"0")</f>
        <v>0</v>
      </c>
      <c r="F3041" s="40"/>
      <c r="G3041" s="34" t="str">
        <f>CONCATENATE(H3041,Excel_BuiltIn__FilterDatabase__1[[#This Row],[Felnőtt]],Excel_BuiltIn__FilterDatabase__1[[#This Row],[Senior]],Excel_BuiltIn__FilterDatabase__1[[#This Row],[Super.s]],L3041)</f>
        <v xml:space="preserve">Super.s </v>
      </c>
      <c r="H3041" s="34" t="str">
        <f>IF(L3041="Nő","",IF(Excel_BuiltIn__FilterDatabase__1[[#This Row],[Kor]]&gt;=1=AND(Excel_BuiltIn__FilterDatabase__1[[#This Row],[Kor]]&lt;18),"Junior ",""))</f>
        <v/>
      </c>
      <c r="I3041" s="34" t="str">
        <f>IF(L3041="Nő","",IF(Excel_BuiltIn__FilterDatabase__1[[#This Row],[Kor]]&gt;=18=AND(Excel_BuiltIn__FilterDatabase__1[[#This Row],[Kor]]&lt;=49),"Felnőtt ",""))</f>
        <v/>
      </c>
      <c r="J3041" s="34" t="str">
        <f>IF(L3041="Nő","",IF(Excel_BuiltIn__FilterDatabase__1[[#This Row],[Kor]]&gt;49=AND(Excel_BuiltIn__FilterDatabase__1[[#This Row],[Kor]]&lt;=59),"Senior ",""))</f>
        <v/>
      </c>
      <c r="K3041" s="34" t="str">
        <f>IF(L3041="Nő","",IF(Excel_BuiltIn__FilterDatabase__1[[#This Row],[Kor]]&gt;=60,"Super.s ",""))</f>
        <v xml:space="preserve">Super.s </v>
      </c>
      <c r="L3041" s="34" t="str">
        <f>IF(Excel_BuiltIn__FilterDatabase__1[[#This Row],[Nem]]="Nő","Lady","")</f>
        <v/>
      </c>
    </row>
    <row r="3042" spans="1:12" s="1" customFormat="1" ht="13.8">
      <c r="A3042" s="28">
        <v>8791</v>
      </c>
      <c r="B3042" s="28" t="s">
        <v>3158</v>
      </c>
      <c r="C3042" s="44" t="s">
        <v>941</v>
      </c>
      <c r="D3042" s="45"/>
      <c r="E3042" s="33" t="str">
        <f>IF(D3042&gt;0,($N$2-Excel_BuiltIn__FilterDatabase__1[[#This Row],[Szül Év.Hó.Nap]])/365.25,"0")</f>
        <v>0</v>
      </c>
      <c r="F3042" s="40"/>
      <c r="G3042" s="34" t="str">
        <f>CONCATENATE(H3042,Excel_BuiltIn__FilterDatabase__1[[#This Row],[Felnőtt]],Excel_BuiltIn__FilterDatabase__1[[#This Row],[Senior]],Excel_BuiltIn__FilterDatabase__1[[#This Row],[Super.s]],L3042)</f>
        <v xml:space="preserve">Super.s </v>
      </c>
      <c r="H3042" s="34" t="str">
        <f>IF(L3042="Nő","",IF(Excel_BuiltIn__FilterDatabase__1[[#This Row],[Kor]]&gt;=1=AND(Excel_BuiltIn__FilterDatabase__1[[#This Row],[Kor]]&lt;18),"Junior ",""))</f>
        <v/>
      </c>
      <c r="I3042" s="34" t="str">
        <f>IF(L3042="Nő","",IF(Excel_BuiltIn__FilterDatabase__1[[#This Row],[Kor]]&gt;=18=AND(Excel_BuiltIn__FilterDatabase__1[[#This Row],[Kor]]&lt;=49),"Felnőtt ",""))</f>
        <v/>
      </c>
      <c r="J3042" s="34" t="str">
        <f>IF(L3042="Nő","",IF(Excel_BuiltIn__FilterDatabase__1[[#This Row],[Kor]]&gt;49=AND(Excel_BuiltIn__FilterDatabase__1[[#This Row],[Kor]]&lt;=59),"Senior ",""))</f>
        <v/>
      </c>
      <c r="K3042" s="34" t="str">
        <f>IF(L3042="Nő","",IF(Excel_BuiltIn__FilterDatabase__1[[#This Row],[Kor]]&gt;=60,"Super.s ",""))</f>
        <v xml:space="preserve">Super.s </v>
      </c>
      <c r="L3042" s="34" t="str">
        <f>IF(Excel_BuiltIn__FilterDatabase__1[[#This Row],[Nem]]="Nő","Lady","")</f>
        <v/>
      </c>
    </row>
    <row r="3043" spans="1:12" s="1" customFormat="1" ht="27.6">
      <c r="A3043" s="28">
        <v>8793</v>
      </c>
      <c r="B3043" s="28" t="s">
        <v>3159</v>
      </c>
      <c r="C3043" s="44" t="s">
        <v>87</v>
      </c>
      <c r="D3043" s="45"/>
      <c r="E3043" s="33" t="str">
        <f>IF(D3043&gt;0,($N$2-Excel_BuiltIn__FilterDatabase__1[[#This Row],[Szül Év.Hó.Nap]])/365.25,"0")</f>
        <v>0</v>
      </c>
      <c r="F3043" s="40"/>
      <c r="G3043" s="34" t="str">
        <f>CONCATENATE(H3043,Excel_BuiltIn__FilterDatabase__1[[#This Row],[Felnőtt]],Excel_BuiltIn__FilterDatabase__1[[#This Row],[Senior]],Excel_BuiltIn__FilterDatabase__1[[#This Row],[Super.s]],L3043)</f>
        <v xml:space="preserve">Super.s </v>
      </c>
      <c r="H3043" s="34" t="str">
        <f>IF(L3043="Nő","",IF(Excel_BuiltIn__FilterDatabase__1[[#This Row],[Kor]]&gt;=1=AND(Excel_BuiltIn__FilterDatabase__1[[#This Row],[Kor]]&lt;18),"Junior ",""))</f>
        <v/>
      </c>
      <c r="I3043" s="34" t="str">
        <f>IF(L3043="Nő","",IF(Excel_BuiltIn__FilterDatabase__1[[#This Row],[Kor]]&gt;=18=AND(Excel_BuiltIn__FilterDatabase__1[[#This Row],[Kor]]&lt;=49),"Felnőtt ",""))</f>
        <v/>
      </c>
      <c r="J3043" s="34" t="str">
        <f>IF(L3043="Nő","",IF(Excel_BuiltIn__FilterDatabase__1[[#This Row],[Kor]]&gt;49=AND(Excel_BuiltIn__FilterDatabase__1[[#This Row],[Kor]]&lt;=59),"Senior ",""))</f>
        <v/>
      </c>
      <c r="K3043" s="34" t="str">
        <f>IF(L3043="Nő","",IF(Excel_BuiltIn__FilterDatabase__1[[#This Row],[Kor]]&gt;=60,"Super.s ",""))</f>
        <v xml:space="preserve">Super.s </v>
      </c>
      <c r="L3043" s="34" t="str">
        <f>IF(Excel_BuiltIn__FilterDatabase__1[[#This Row],[Nem]]="Nő","Lady","")</f>
        <v/>
      </c>
    </row>
    <row r="3044" spans="1:12" s="1" customFormat="1" ht="13.8">
      <c r="A3044" s="28">
        <v>8794</v>
      </c>
      <c r="B3044" s="28" t="s">
        <v>3160</v>
      </c>
      <c r="C3044" s="44" t="s">
        <v>87</v>
      </c>
      <c r="D3044" s="45"/>
      <c r="E3044" s="33" t="str">
        <f>IF(D3044&gt;0,($N$2-Excel_BuiltIn__FilterDatabase__1[[#This Row],[Szül Év.Hó.Nap]])/365.25,"0")</f>
        <v>0</v>
      </c>
      <c r="F3044" s="40"/>
      <c r="G3044" s="34" t="str">
        <f>CONCATENATE(H3044,Excel_BuiltIn__FilterDatabase__1[[#This Row],[Felnőtt]],Excel_BuiltIn__FilterDatabase__1[[#This Row],[Senior]],Excel_BuiltIn__FilterDatabase__1[[#This Row],[Super.s]],L3044)</f>
        <v xml:space="preserve">Super.s </v>
      </c>
      <c r="H3044" s="34" t="str">
        <f>IF(L3044="Nő","",IF(Excel_BuiltIn__FilterDatabase__1[[#This Row],[Kor]]&gt;=1=AND(Excel_BuiltIn__FilterDatabase__1[[#This Row],[Kor]]&lt;18),"Junior ",""))</f>
        <v/>
      </c>
      <c r="I3044" s="34" t="str">
        <f>IF(L3044="Nő","",IF(Excel_BuiltIn__FilterDatabase__1[[#This Row],[Kor]]&gt;=18=AND(Excel_BuiltIn__FilterDatabase__1[[#This Row],[Kor]]&lt;=49),"Felnőtt ",""))</f>
        <v/>
      </c>
      <c r="J3044" s="34" t="str">
        <f>IF(L3044="Nő","",IF(Excel_BuiltIn__FilterDatabase__1[[#This Row],[Kor]]&gt;49=AND(Excel_BuiltIn__FilterDatabase__1[[#This Row],[Kor]]&lt;=59),"Senior ",""))</f>
        <v/>
      </c>
      <c r="K3044" s="34" t="str">
        <f>IF(L3044="Nő","",IF(Excel_BuiltIn__FilterDatabase__1[[#This Row],[Kor]]&gt;=60,"Super.s ",""))</f>
        <v xml:space="preserve">Super.s </v>
      </c>
      <c r="L3044" s="34" t="str">
        <f>IF(Excel_BuiltIn__FilterDatabase__1[[#This Row],[Nem]]="Nő","Lady","")</f>
        <v/>
      </c>
    </row>
    <row r="3045" spans="1:12" s="1" customFormat="1" ht="13.8">
      <c r="A3045" s="28">
        <v>8795</v>
      </c>
      <c r="B3045" s="28" t="s">
        <v>3161</v>
      </c>
      <c r="C3045" s="44" t="s">
        <v>27</v>
      </c>
      <c r="D3045" s="45"/>
      <c r="E3045" s="33" t="str">
        <f>IF(D3045&gt;0,($N$2-Excel_BuiltIn__FilterDatabase__1[[#This Row],[Szül Év.Hó.Nap]])/365.25,"0")</f>
        <v>0</v>
      </c>
      <c r="F3045" s="40"/>
      <c r="G3045" s="34" t="str">
        <f>CONCATENATE(H3045,Excel_BuiltIn__FilterDatabase__1[[#This Row],[Felnőtt]],Excel_BuiltIn__FilterDatabase__1[[#This Row],[Senior]],Excel_BuiltIn__FilterDatabase__1[[#This Row],[Super.s]],L3045)</f>
        <v xml:space="preserve">Super.s </v>
      </c>
      <c r="H3045" s="34" t="str">
        <f>IF(L3045="Nő","",IF(Excel_BuiltIn__FilterDatabase__1[[#This Row],[Kor]]&gt;=1=AND(Excel_BuiltIn__FilterDatabase__1[[#This Row],[Kor]]&lt;18),"Junior ",""))</f>
        <v/>
      </c>
      <c r="I3045" s="34" t="str">
        <f>IF(L3045="Nő","",IF(Excel_BuiltIn__FilterDatabase__1[[#This Row],[Kor]]&gt;=18=AND(Excel_BuiltIn__FilterDatabase__1[[#This Row],[Kor]]&lt;=49),"Felnőtt ",""))</f>
        <v/>
      </c>
      <c r="J3045" s="34" t="str">
        <f>IF(L3045="Nő","",IF(Excel_BuiltIn__FilterDatabase__1[[#This Row],[Kor]]&gt;49=AND(Excel_BuiltIn__FilterDatabase__1[[#This Row],[Kor]]&lt;=59),"Senior ",""))</f>
        <v/>
      </c>
      <c r="K3045" s="34" t="str">
        <f>IF(L3045="Nő","",IF(Excel_BuiltIn__FilterDatabase__1[[#This Row],[Kor]]&gt;=60,"Super.s ",""))</f>
        <v xml:space="preserve">Super.s </v>
      </c>
      <c r="L3045" s="34" t="str">
        <f>IF(Excel_BuiltIn__FilterDatabase__1[[#This Row],[Nem]]="Nő","Lady","")</f>
        <v/>
      </c>
    </row>
    <row r="3046" spans="1:12" s="1" customFormat="1" ht="21">
      <c r="A3046" s="28">
        <v>8798</v>
      </c>
      <c r="B3046" s="28" t="s">
        <v>3162</v>
      </c>
      <c r="C3046" s="44" t="s">
        <v>978</v>
      </c>
      <c r="D3046" s="45"/>
      <c r="E3046" s="33" t="str">
        <f>IF(D3046&gt;0,($N$2-Excel_BuiltIn__FilterDatabase__1[[#This Row],[Szül Év.Hó.Nap]])/365.25,"0")</f>
        <v>0</v>
      </c>
      <c r="F3046" s="40"/>
      <c r="G3046" s="34" t="str">
        <f>CONCATENATE(H3046,Excel_BuiltIn__FilterDatabase__1[[#This Row],[Felnőtt]],Excel_BuiltIn__FilterDatabase__1[[#This Row],[Senior]],Excel_BuiltIn__FilterDatabase__1[[#This Row],[Super.s]],L3046)</f>
        <v xml:space="preserve">Super.s </v>
      </c>
      <c r="H3046" s="34" t="str">
        <f>IF(L3046="Nő","",IF(Excel_BuiltIn__FilterDatabase__1[[#This Row],[Kor]]&gt;=1=AND(Excel_BuiltIn__FilterDatabase__1[[#This Row],[Kor]]&lt;18),"Junior ",""))</f>
        <v/>
      </c>
      <c r="I3046" s="34" t="str">
        <f>IF(L3046="Nő","",IF(Excel_BuiltIn__FilterDatabase__1[[#This Row],[Kor]]&gt;=18=AND(Excel_BuiltIn__FilterDatabase__1[[#This Row],[Kor]]&lt;=49),"Felnőtt ",""))</f>
        <v/>
      </c>
      <c r="J3046" s="34" t="str">
        <f>IF(L3046="Nő","",IF(Excel_BuiltIn__FilterDatabase__1[[#This Row],[Kor]]&gt;49=AND(Excel_BuiltIn__FilterDatabase__1[[#This Row],[Kor]]&lt;=59),"Senior ",""))</f>
        <v/>
      </c>
      <c r="K3046" s="34" t="str">
        <f>IF(L3046="Nő","",IF(Excel_BuiltIn__FilterDatabase__1[[#This Row],[Kor]]&gt;=60,"Super.s ",""))</f>
        <v xml:space="preserve">Super.s </v>
      </c>
      <c r="L3046" s="34" t="str">
        <f>IF(Excel_BuiltIn__FilterDatabase__1[[#This Row],[Nem]]="Nő","Lady","")</f>
        <v/>
      </c>
    </row>
    <row r="3047" spans="1:12" s="1" customFormat="1" ht="13.8">
      <c r="A3047" s="28">
        <v>8799</v>
      </c>
      <c r="B3047" s="28" t="s">
        <v>3163</v>
      </c>
      <c r="C3047" s="44" t="s">
        <v>87</v>
      </c>
      <c r="D3047" s="45"/>
      <c r="E3047" s="33" t="str">
        <f>IF(D3047&gt;0,($N$2-Excel_BuiltIn__FilterDatabase__1[[#This Row],[Szül Év.Hó.Nap]])/365.25,"0")</f>
        <v>0</v>
      </c>
      <c r="F3047" s="40"/>
      <c r="G3047" s="34" t="str">
        <f>CONCATENATE(H3047,Excel_BuiltIn__FilterDatabase__1[[#This Row],[Felnőtt]],Excel_BuiltIn__FilterDatabase__1[[#This Row],[Senior]],Excel_BuiltIn__FilterDatabase__1[[#This Row],[Super.s]],L3047)</f>
        <v xml:space="preserve">Super.s </v>
      </c>
      <c r="H3047" s="34" t="str">
        <f>IF(L3047="Nő","",IF(Excel_BuiltIn__FilterDatabase__1[[#This Row],[Kor]]&gt;=1=AND(Excel_BuiltIn__FilterDatabase__1[[#This Row],[Kor]]&lt;18),"Junior ",""))</f>
        <v/>
      </c>
      <c r="I3047" s="34" t="str">
        <f>IF(L3047="Nő","",IF(Excel_BuiltIn__FilterDatabase__1[[#This Row],[Kor]]&gt;=18=AND(Excel_BuiltIn__FilterDatabase__1[[#This Row],[Kor]]&lt;=49),"Felnőtt ",""))</f>
        <v/>
      </c>
      <c r="J3047" s="34" t="str">
        <f>IF(L3047="Nő","",IF(Excel_BuiltIn__FilterDatabase__1[[#This Row],[Kor]]&gt;49=AND(Excel_BuiltIn__FilterDatabase__1[[#This Row],[Kor]]&lt;=59),"Senior ",""))</f>
        <v/>
      </c>
      <c r="K3047" s="34" t="str">
        <f>IF(L3047="Nő","",IF(Excel_BuiltIn__FilterDatabase__1[[#This Row],[Kor]]&gt;=60,"Super.s ",""))</f>
        <v xml:space="preserve">Super.s </v>
      </c>
      <c r="L3047" s="34" t="str">
        <f>IF(Excel_BuiltIn__FilterDatabase__1[[#This Row],[Nem]]="Nő","Lady","")</f>
        <v/>
      </c>
    </row>
    <row r="3048" spans="1:12" s="1" customFormat="1" ht="13.8">
      <c r="A3048" s="28">
        <v>8800</v>
      </c>
      <c r="B3048" s="28" t="s">
        <v>3164</v>
      </c>
      <c r="C3048" s="44" t="s">
        <v>87</v>
      </c>
      <c r="D3048" s="45"/>
      <c r="E3048" s="33" t="str">
        <f>IF(D3048&gt;0,($N$2-Excel_BuiltIn__FilterDatabase__1[[#This Row],[Szül Év.Hó.Nap]])/365.25,"0")</f>
        <v>0</v>
      </c>
      <c r="F3048" s="40"/>
      <c r="G3048" s="34" t="str">
        <f>CONCATENATE(H3048,Excel_BuiltIn__FilterDatabase__1[[#This Row],[Felnőtt]],Excel_BuiltIn__FilterDatabase__1[[#This Row],[Senior]],Excel_BuiltIn__FilterDatabase__1[[#This Row],[Super.s]],L3048)</f>
        <v xml:space="preserve">Super.s </v>
      </c>
      <c r="H3048" s="34" t="str">
        <f>IF(L3048="Nő","",IF(Excel_BuiltIn__FilterDatabase__1[[#This Row],[Kor]]&gt;=1=AND(Excel_BuiltIn__FilterDatabase__1[[#This Row],[Kor]]&lt;18),"Junior ",""))</f>
        <v/>
      </c>
      <c r="I3048" s="34" t="str">
        <f>IF(L3048="Nő","",IF(Excel_BuiltIn__FilterDatabase__1[[#This Row],[Kor]]&gt;=18=AND(Excel_BuiltIn__FilterDatabase__1[[#This Row],[Kor]]&lt;=49),"Felnőtt ",""))</f>
        <v/>
      </c>
      <c r="J3048" s="34" t="str">
        <f>IF(L3048="Nő","",IF(Excel_BuiltIn__FilterDatabase__1[[#This Row],[Kor]]&gt;49=AND(Excel_BuiltIn__FilterDatabase__1[[#This Row],[Kor]]&lt;=59),"Senior ",""))</f>
        <v/>
      </c>
      <c r="K3048" s="34" t="str">
        <f>IF(L3048="Nő","",IF(Excel_BuiltIn__FilterDatabase__1[[#This Row],[Kor]]&gt;=60,"Super.s ",""))</f>
        <v xml:space="preserve">Super.s </v>
      </c>
      <c r="L3048" s="34" t="str">
        <f>IF(Excel_BuiltIn__FilterDatabase__1[[#This Row],[Nem]]="Nő","Lady","")</f>
        <v/>
      </c>
    </row>
    <row r="3049" spans="1:12" s="1" customFormat="1" ht="13.8">
      <c r="A3049" s="28">
        <v>8801</v>
      </c>
      <c r="B3049" s="28" t="s">
        <v>3165</v>
      </c>
      <c r="C3049" s="44" t="s">
        <v>1147</v>
      </c>
      <c r="D3049" s="45"/>
      <c r="E3049" s="33" t="str">
        <f>IF(D3049&gt;0,($N$2-Excel_BuiltIn__FilterDatabase__1[[#This Row],[Szül Év.Hó.Nap]])/365.25,"0")</f>
        <v>0</v>
      </c>
      <c r="F3049" s="40"/>
      <c r="G3049" s="34" t="str">
        <f>CONCATENATE(H3049,Excel_BuiltIn__FilterDatabase__1[[#This Row],[Felnőtt]],Excel_BuiltIn__FilterDatabase__1[[#This Row],[Senior]],Excel_BuiltIn__FilterDatabase__1[[#This Row],[Super.s]],L3049)</f>
        <v xml:space="preserve">Super.s </v>
      </c>
      <c r="H3049" s="34" t="str">
        <f>IF(L3049="Nő","",IF(Excel_BuiltIn__FilterDatabase__1[[#This Row],[Kor]]&gt;=1=AND(Excel_BuiltIn__FilterDatabase__1[[#This Row],[Kor]]&lt;18),"Junior ",""))</f>
        <v/>
      </c>
      <c r="I3049" s="34" t="str">
        <f>IF(L3049="Nő","",IF(Excel_BuiltIn__FilterDatabase__1[[#This Row],[Kor]]&gt;=18=AND(Excel_BuiltIn__FilterDatabase__1[[#This Row],[Kor]]&lt;=49),"Felnőtt ",""))</f>
        <v/>
      </c>
      <c r="J3049" s="34" t="str">
        <f>IF(L3049="Nő","",IF(Excel_BuiltIn__FilterDatabase__1[[#This Row],[Kor]]&gt;49=AND(Excel_BuiltIn__FilterDatabase__1[[#This Row],[Kor]]&lt;=59),"Senior ",""))</f>
        <v/>
      </c>
      <c r="K3049" s="34" t="str">
        <f>IF(L3049="Nő","",IF(Excel_BuiltIn__FilterDatabase__1[[#This Row],[Kor]]&gt;=60,"Super.s ",""))</f>
        <v xml:space="preserve">Super.s </v>
      </c>
      <c r="L3049" s="34" t="str">
        <f>IF(Excel_BuiltIn__FilterDatabase__1[[#This Row],[Nem]]="Nő","Lady","")</f>
        <v/>
      </c>
    </row>
    <row r="3050" spans="1:12" s="1" customFormat="1" ht="13.8">
      <c r="A3050" s="28">
        <v>8802</v>
      </c>
      <c r="B3050" s="28" t="s">
        <v>3166</v>
      </c>
      <c r="C3050" s="44" t="s">
        <v>285</v>
      </c>
      <c r="D3050" s="45"/>
      <c r="E3050" s="33" t="str">
        <f>IF(D3050&gt;0,($N$2-Excel_BuiltIn__FilterDatabase__1[[#This Row],[Szül Év.Hó.Nap]])/365.25,"0")</f>
        <v>0</v>
      </c>
      <c r="F3050" s="40"/>
      <c r="G3050" s="34" t="str">
        <f>CONCATENATE(H3050,Excel_BuiltIn__FilterDatabase__1[[#This Row],[Felnőtt]],Excel_BuiltIn__FilterDatabase__1[[#This Row],[Senior]],Excel_BuiltIn__FilterDatabase__1[[#This Row],[Super.s]],L3050)</f>
        <v xml:space="preserve">Super.s </v>
      </c>
      <c r="H3050" s="34" t="str">
        <f>IF(L3050="Nő","",IF(Excel_BuiltIn__FilterDatabase__1[[#This Row],[Kor]]&gt;=1=AND(Excel_BuiltIn__FilterDatabase__1[[#This Row],[Kor]]&lt;18),"Junior ",""))</f>
        <v/>
      </c>
      <c r="I3050" s="34" t="str">
        <f>IF(L3050="Nő","",IF(Excel_BuiltIn__FilterDatabase__1[[#This Row],[Kor]]&gt;=18=AND(Excel_BuiltIn__FilterDatabase__1[[#This Row],[Kor]]&lt;=49),"Felnőtt ",""))</f>
        <v/>
      </c>
      <c r="J3050" s="34" t="str">
        <f>IF(L3050="Nő","",IF(Excel_BuiltIn__FilterDatabase__1[[#This Row],[Kor]]&gt;49=AND(Excel_BuiltIn__FilterDatabase__1[[#This Row],[Kor]]&lt;=59),"Senior ",""))</f>
        <v/>
      </c>
      <c r="K3050" s="34" t="str">
        <f>IF(L3050="Nő","",IF(Excel_BuiltIn__FilterDatabase__1[[#This Row],[Kor]]&gt;=60,"Super.s ",""))</f>
        <v xml:space="preserve">Super.s </v>
      </c>
      <c r="L3050" s="34" t="str">
        <f>IF(Excel_BuiltIn__FilterDatabase__1[[#This Row],[Nem]]="Nő","Lady","")</f>
        <v/>
      </c>
    </row>
    <row r="3051" spans="1:12" s="1" customFormat="1" ht="27.6">
      <c r="A3051" s="28">
        <v>8804</v>
      </c>
      <c r="B3051" s="28" t="s">
        <v>3167</v>
      </c>
      <c r="C3051" s="44" t="s">
        <v>964</v>
      </c>
      <c r="D3051" s="45"/>
      <c r="E3051" s="33" t="str">
        <f>IF(D3051&gt;0,($N$2-Excel_BuiltIn__FilterDatabase__1[[#This Row],[Szül Év.Hó.Nap]])/365.25,"0")</f>
        <v>0</v>
      </c>
      <c r="F3051" s="40"/>
      <c r="G3051" s="34" t="str">
        <f>CONCATENATE(H3051,Excel_BuiltIn__FilterDatabase__1[[#This Row],[Felnőtt]],Excel_BuiltIn__FilterDatabase__1[[#This Row],[Senior]],Excel_BuiltIn__FilterDatabase__1[[#This Row],[Super.s]],L3051)</f>
        <v xml:space="preserve">Super.s </v>
      </c>
      <c r="H3051" s="34" t="str">
        <f>IF(L3051="Nő","",IF(Excel_BuiltIn__FilterDatabase__1[[#This Row],[Kor]]&gt;=1=AND(Excel_BuiltIn__FilterDatabase__1[[#This Row],[Kor]]&lt;18),"Junior ",""))</f>
        <v/>
      </c>
      <c r="I3051" s="34" t="str">
        <f>IF(L3051="Nő","",IF(Excel_BuiltIn__FilterDatabase__1[[#This Row],[Kor]]&gt;=18=AND(Excel_BuiltIn__FilterDatabase__1[[#This Row],[Kor]]&lt;=49),"Felnőtt ",""))</f>
        <v/>
      </c>
      <c r="J3051" s="34" t="str">
        <f>IF(L3051="Nő","",IF(Excel_BuiltIn__FilterDatabase__1[[#This Row],[Kor]]&gt;49=AND(Excel_BuiltIn__FilterDatabase__1[[#This Row],[Kor]]&lt;=59),"Senior ",""))</f>
        <v/>
      </c>
      <c r="K3051" s="34" t="str">
        <f>IF(L3051="Nő","",IF(Excel_BuiltIn__FilterDatabase__1[[#This Row],[Kor]]&gt;=60,"Super.s ",""))</f>
        <v xml:space="preserve">Super.s </v>
      </c>
      <c r="L3051" s="34" t="str">
        <f>IF(Excel_BuiltIn__FilterDatabase__1[[#This Row],[Nem]]="Nő","Lady","")</f>
        <v/>
      </c>
    </row>
    <row r="3052" spans="1:12" s="1" customFormat="1" ht="13.8">
      <c r="A3052" s="28">
        <v>8806</v>
      </c>
      <c r="B3052" s="28" t="s">
        <v>3168</v>
      </c>
      <c r="C3052" s="44" t="s">
        <v>959</v>
      </c>
      <c r="D3052" s="45"/>
      <c r="E3052" s="33" t="str">
        <f>IF(D3052&gt;0,($N$2-Excel_BuiltIn__FilterDatabase__1[[#This Row],[Szül Év.Hó.Nap]])/365.25,"0")</f>
        <v>0</v>
      </c>
      <c r="F3052" s="40"/>
      <c r="G3052" s="34" t="str">
        <f>CONCATENATE(H3052,Excel_BuiltIn__FilterDatabase__1[[#This Row],[Felnőtt]],Excel_BuiltIn__FilterDatabase__1[[#This Row],[Senior]],Excel_BuiltIn__FilterDatabase__1[[#This Row],[Super.s]],L3052)</f>
        <v xml:space="preserve">Super.s </v>
      </c>
      <c r="H3052" s="34" t="str">
        <f>IF(L3052="Nő","",IF(Excel_BuiltIn__FilterDatabase__1[[#This Row],[Kor]]&gt;=1=AND(Excel_BuiltIn__FilterDatabase__1[[#This Row],[Kor]]&lt;18),"Junior ",""))</f>
        <v/>
      </c>
      <c r="I3052" s="34" t="str">
        <f>IF(L3052="Nő","",IF(Excel_BuiltIn__FilterDatabase__1[[#This Row],[Kor]]&gt;=18=AND(Excel_BuiltIn__FilterDatabase__1[[#This Row],[Kor]]&lt;=49),"Felnőtt ",""))</f>
        <v/>
      </c>
      <c r="J3052" s="34" t="str">
        <f>IF(L3052="Nő","",IF(Excel_BuiltIn__FilterDatabase__1[[#This Row],[Kor]]&gt;49=AND(Excel_BuiltIn__FilterDatabase__1[[#This Row],[Kor]]&lt;=59),"Senior ",""))</f>
        <v/>
      </c>
      <c r="K3052" s="34" t="str">
        <f>IF(L3052="Nő","",IF(Excel_BuiltIn__FilterDatabase__1[[#This Row],[Kor]]&gt;=60,"Super.s ",""))</f>
        <v xml:space="preserve">Super.s </v>
      </c>
      <c r="L3052" s="34" t="str">
        <f>IF(Excel_BuiltIn__FilterDatabase__1[[#This Row],[Nem]]="Nő","Lady","")</f>
        <v/>
      </c>
    </row>
    <row r="3053" spans="1:12" s="1" customFormat="1" ht="13.8">
      <c r="A3053" s="28">
        <v>8807</v>
      </c>
      <c r="B3053" s="28" t="s">
        <v>1859</v>
      </c>
      <c r="C3053" s="44" t="s">
        <v>1002</v>
      </c>
      <c r="D3053" s="45"/>
      <c r="E3053" s="33" t="str">
        <f>IF(D3053&gt;0,($N$2-Excel_BuiltIn__FilterDatabase__1[[#This Row],[Szül Év.Hó.Nap]])/365.25,"0")</f>
        <v>0</v>
      </c>
      <c r="F3053" s="40"/>
      <c r="G3053" s="34" t="str">
        <f>CONCATENATE(H3053,Excel_BuiltIn__FilterDatabase__1[[#This Row],[Felnőtt]],Excel_BuiltIn__FilterDatabase__1[[#This Row],[Senior]],Excel_BuiltIn__FilterDatabase__1[[#This Row],[Super.s]],L3053)</f>
        <v xml:space="preserve">Super.s </v>
      </c>
      <c r="H3053" s="34" t="str">
        <f>IF(L3053="Nő","",IF(Excel_BuiltIn__FilterDatabase__1[[#This Row],[Kor]]&gt;=1=AND(Excel_BuiltIn__FilterDatabase__1[[#This Row],[Kor]]&lt;18),"Junior ",""))</f>
        <v/>
      </c>
      <c r="I3053" s="34" t="str">
        <f>IF(L3053="Nő","",IF(Excel_BuiltIn__FilterDatabase__1[[#This Row],[Kor]]&gt;=18=AND(Excel_BuiltIn__FilterDatabase__1[[#This Row],[Kor]]&lt;=49),"Felnőtt ",""))</f>
        <v/>
      </c>
      <c r="J3053" s="34" t="str">
        <f>IF(L3053="Nő","",IF(Excel_BuiltIn__FilterDatabase__1[[#This Row],[Kor]]&gt;49=AND(Excel_BuiltIn__FilterDatabase__1[[#This Row],[Kor]]&lt;=59),"Senior ",""))</f>
        <v/>
      </c>
      <c r="K3053" s="34" t="str">
        <f>IF(L3053="Nő","",IF(Excel_BuiltIn__FilterDatabase__1[[#This Row],[Kor]]&gt;=60,"Super.s ",""))</f>
        <v xml:space="preserve">Super.s </v>
      </c>
      <c r="L3053" s="34" t="str">
        <f>IF(Excel_BuiltIn__FilterDatabase__1[[#This Row],[Nem]]="Nő","Lady","")</f>
        <v/>
      </c>
    </row>
    <row r="3054" spans="1:12" s="1" customFormat="1" ht="13.8">
      <c r="A3054" s="28">
        <v>8810</v>
      </c>
      <c r="B3054" s="28" t="s">
        <v>3169</v>
      </c>
      <c r="C3054" s="44" t="s">
        <v>589</v>
      </c>
      <c r="D3054" s="45"/>
      <c r="E3054" s="33" t="str">
        <f>IF(D3054&gt;0,($N$2-Excel_BuiltIn__FilterDatabase__1[[#This Row],[Szül Év.Hó.Nap]])/365.25,"0")</f>
        <v>0</v>
      </c>
      <c r="F3054" s="40"/>
      <c r="G3054" s="34" t="str">
        <f>CONCATENATE(H3054,Excel_BuiltIn__FilterDatabase__1[[#This Row],[Felnőtt]],Excel_BuiltIn__FilterDatabase__1[[#This Row],[Senior]],Excel_BuiltIn__FilterDatabase__1[[#This Row],[Super.s]],L3054)</f>
        <v xml:space="preserve">Super.s </v>
      </c>
      <c r="H3054" s="34" t="str">
        <f>IF(L3054="Nő","",IF(Excel_BuiltIn__FilterDatabase__1[[#This Row],[Kor]]&gt;=1=AND(Excel_BuiltIn__FilterDatabase__1[[#This Row],[Kor]]&lt;18),"Junior ",""))</f>
        <v/>
      </c>
      <c r="I3054" s="34" t="str">
        <f>IF(L3054="Nő","",IF(Excel_BuiltIn__FilterDatabase__1[[#This Row],[Kor]]&gt;=18=AND(Excel_BuiltIn__FilterDatabase__1[[#This Row],[Kor]]&lt;=49),"Felnőtt ",""))</f>
        <v/>
      </c>
      <c r="J3054" s="34" t="str">
        <f>IF(L3054="Nő","",IF(Excel_BuiltIn__FilterDatabase__1[[#This Row],[Kor]]&gt;49=AND(Excel_BuiltIn__FilterDatabase__1[[#This Row],[Kor]]&lt;=59),"Senior ",""))</f>
        <v/>
      </c>
      <c r="K3054" s="34" t="str">
        <f>IF(L3054="Nő","",IF(Excel_BuiltIn__FilterDatabase__1[[#This Row],[Kor]]&gt;=60,"Super.s ",""))</f>
        <v xml:space="preserve">Super.s </v>
      </c>
      <c r="L3054" s="34" t="str">
        <f>IF(Excel_BuiltIn__FilterDatabase__1[[#This Row],[Nem]]="Nő","Lady","")</f>
        <v/>
      </c>
    </row>
    <row r="3055" spans="1:12" s="1" customFormat="1" ht="13.8">
      <c r="A3055" s="28">
        <v>8811</v>
      </c>
      <c r="B3055" s="28" t="s">
        <v>3169</v>
      </c>
      <c r="C3055" s="44" t="s">
        <v>589</v>
      </c>
      <c r="D3055" s="45"/>
      <c r="E3055" s="33" t="str">
        <f>IF(D3055&gt;0,($N$2-Excel_BuiltIn__FilterDatabase__1[[#This Row],[Szül Év.Hó.Nap]])/365.25,"0")</f>
        <v>0</v>
      </c>
      <c r="F3055" s="40"/>
      <c r="G3055" s="34" t="str">
        <f>CONCATENATE(H3055,Excel_BuiltIn__FilterDatabase__1[[#This Row],[Felnőtt]],Excel_BuiltIn__FilterDatabase__1[[#This Row],[Senior]],Excel_BuiltIn__FilterDatabase__1[[#This Row],[Super.s]],L3055)</f>
        <v xml:space="preserve">Super.s </v>
      </c>
      <c r="H3055" s="34" t="str">
        <f>IF(L3055="Nő","",IF(Excel_BuiltIn__FilterDatabase__1[[#This Row],[Kor]]&gt;=1=AND(Excel_BuiltIn__FilterDatabase__1[[#This Row],[Kor]]&lt;18),"Junior ",""))</f>
        <v/>
      </c>
      <c r="I3055" s="34" t="str">
        <f>IF(L3055="Nő","",IF(Excel_BuiltIn__FilterDatabase__1[[#This Row],[Kor]]&gt;=18=AND(Excel_BuiltIn__FilterDatabase__1[[#This Row],[Kor]]&lt;=49),"Felnőtt ",""))</f>
        <v/>
      </c>
      <c r="J3055" s="34" t="str">
        <f>IF(L3055="Nő","",IF(Excel_BuiltIn__FilterDatabase__1[[#This Row],[Kor]]&gt;49=AND(Excel_BuiltIn__FilterDatabase__1[[#This Row],[Kor]]&lt;=59),"Senior ",""))</f>
        <v/>
      </c>
      <c r="K3055" s="34" t="str">
        <f>IF(L3055="Nő","",IF(Excel_BuiltIn__FilterDatabase__1[[#This Row],[Kor]]&gt;=60,"Super.s ",""))</f>
        <v xml:space="preserve">Super.s </v>
      </c>
      <c r="L3055" s="34" t="str">
        <f>IF(Excel_BuiltIn__FilterDatabase__1[[#This Row],[Nem]]="Nő","Lady","")</f>
        <v/>
      </c>
    </row>
    <row r="3056" spans="1:12" s="1" customFormat="1" ht="27.6">
      <c r="A3056" s="28">
        <v>8812</v>
      </c>
      <c r="B3056" s="28" t="s">
        <v>3170</v>
      </c>
      <c r="C3056" s="44" t="s">
        <v>977</v>
      </c>
      <c r="D3056" s="45"/>
      <c r="E3056" s="33" t="str">
        <f>IF(D3056&gt;0,($N$2-Excel_BuiltIn__FilterDatabase__1[[#This Row],[Szül Év.Hó.Nap]])/365.25,"0")</f>
        <v>0</v>
      </c>
      <c r="F3056" s="40"/>
      <c r="G3056" s="34" t="str">
        <f>CONCATENATE(H3056,Excel_BuiltIn__FilterDatabase__1[[#This Row],[Felnőtt]],Excel_BuiltIn__FilterDatabase__1[[#This Row],[Senior]],Excel_BuiltIn__FilterDatabase__1[[#This Row],[Super.s]],L3056)</f>
        <v xml:space="preserve">Super.s </v>
      </c>
      <c r="H3056" s="34" t="str">
        <f>IF(L3056="Nő","",IF(Excel_BuiltIn__FilterDatabase__1[[#This Row],[Kor]]&gt;=1=AND(Excel_BuiltIn__FilterDatabase__1[[#This Row],[Kor]]&lt;18),"Junior ",""))</f>
        <v/>
      </c>
      <c r="I3056" s="34" t="str">
        <f>IF(L3056="Nő","",IF(Excel_BuiltIn__FilterDatabase__1[[#This Row],[Kor]]&gt;=18=AND(Excel_BuiltIn__FilterDatabase__1[[#This Row],[Kor]]&lt;=49),"Felnőtt ",""))</f>
        <v/>
      </c>
      <c r="J3056" s="34" t="str">
        <f>IF(L3056="Nő","",IF(Excel_BuiltIn__FilterDatabase__1[[#This Row],[Kor]]&gt;49=AND(Excel_BuiltIn__FilterDatabase__1[[#This Row],[Kor]]&lt;=59),"Senior ",""))</f>
        <v/>
      </c>
      <c r="K3056" s="34" t="str">
        <f>IF(L3056="Nő","",IF(Excel_BuiltIn__FilterDatabase__1[[#This Row],[Kor]]&gt;=60,"Super.s ",""))</f>
        <v xml:space="preserve">Super.s </v>
      </c>
      <c r="L3056" s="34" t="str">
        <f>IF(Excel_BuiltIn__FilterDatabase__1[[#This Row],[Nem]]="Nő","Lady","")</f>
        <v/>
      </c>
    </row>
    <row r="3057" spans="1:12" s="1" customFormat="1" ht="13.8">
      <c r="A3057" s="28">
        <v>8817</v>
      </c>
      <c r="B3057" s="28" t="s">
        <v>1922</v>
      </c>
      <c r="C3057" s="44" t="s">
        <v>2364</v>
      </c>
      <c r="D3057" s="45"/>
      <c r="E3057" s="33" t="str">
        <f>IF(D3057&gt;0,($N$2-Excel_BuiltIn__FilterDatabase__1[[#This Row],[Szül Év.Hó.Nap]])/365.25,"0")</f>
        <v>0</v>
      </c>
      <c r="F3057" s="40"/>
      <c r="G3057" s="34" t="str">
        <f>CONCATENATE(H3057,Excel_BuiltIn__FilterDatabase__1[[#This Row],[Felnőtt]],Excel_BuiltIn__FilterDatabase__1[[#This Row],[Senior]],Excel_BuiltIn__FilterDatabase__1[[#This Row],[Super.s]],L3057)</f>
        <v xml:space="preserve">Super.s </v>
      </c>
      <c r="H3057" s="34" t="str">
        <f>IF(L3057="Nő","",IF(Excel_BuiltIn__FilterDatabase__1[[#This Row],[Kor]]&gt;=1=AND(Excel_BuiltIn__FilterDatabase__1[[#This Row],[Kor]]&lt;18),"Junior ",""))</f>
        <v/>
      </c>
      <c r="I3057" s="34" t="str">
        <f>IF(L3057="Nő","",IF(Excel_BuiltIn__FilterDatabase__1[[#This Row],[Kor]]&gt;=18=AND(Excel_BuiltIn__FilterDatabase__1[[#This Row],[Kor]]&lt;=49),"Felnőtt ",""))</f>
        <v/>
      </c>
      <c r="J3057" s="34" t="str">
        <f>IF(L3057="Nő","",IF(Excel_BuiltIn__FilterDatabase__1[[#This Row],[Kor]]&gt;49=AND(Excel_BuiltIn__FilterDatabase__1[[#This Row],[Kor]]&lt;=59),"Senior ",""))</f>
        <v/>
      </c>
      <c r="K3057" s="34" t="str">
        <f>IF(L3057="Nő","",IF(Excel_BuiltIn__FilterDatabase__1[[#This Row],[Kor]]&gt;=60,"Super.s ",""))</f>
        <v xml:space="preserve">Super.s </v>
      </c>
      <c r="L3057" s="34" t="str">
        <f>IF(Excel_BuiltIn__FilterDatabase__1[[#This Row],[Nem]]="Nő","Lady","")</f>
        <v/>
      </c>
    </row>
    <row r="3058" spans="1:12" s="1" customFormat="1" ht="21">
      <c r="A3058" s="28">
        <v>8819</v>
      </c>
      <c r="B3058" s="28" t="s">
        <v>2915</v>
      </c>
      <c r="C3058" s="44" t="s">
        <v>968</v>
      </c>
      <c r="D3058" s="45"/>
      <c r="E3058" s="33" t="str">
        <f>IF(D3058&gt;0,($N$2-Excel_BuiltIn__FilterDatabase__1[[#This Row],[Szül Év.Hó.Nap]])/365.25,"0")</f>
        <v>0</v>
      </c>
      <c r="F3058" s="40"/>
      <c r="G3058" s="34" t="str">
        <f>CONCATENATE(H3058,Excel_BuiltIn__FilterDatabase__1[[#This Row],[Felnőtt]],Excel_BuiltIn__FilterDatabase__1[[#This Row],[Senior]],Excel_BuiltIn__FilterDatabase__1[[#This Row],[Super.s]],L3058)</f>
        <v xml:space="preserve">Super.s </v>
      </c>
      <c r="H3058" s="34" t="str">
        <f>IF(L3058="Nő","",IF(Excel_BuiltIn__FilterDatabase__1[[#This Row],[Kor]]&gt;=1=AND(Excel_BuiltIn__FilterDatabase__1[[#This Row],[Kor]]&lt;18),"Junior ",""))</f>
        <v/>
      </c>
      <c r="I3058" s="34" t="str">
        <f>IF(L3058="Nő","",IF(Excel_BuiltIn__FilterDatabase__1[[#This Row],[Kor]]&gt;=18=AND(Excel_BuiltIn__FilterDatabase__1[[#This Row],[Kor]]&lt;=49),"Felnőtt ",""))</f>
        <v/>
      </c>
      <c r="J3058" s="34" t="str">
        <f>IF(L3058="Nő","",IF(Excel_BuiltIn__FilterDatabase__1[[#This Row],[Kor]]&gt;49=AND(Excel_BuiltIn__FilterDatabase__1[[#This Row],[Kor]]&lt;=59),"Senior ",""))</f>
        <v/>
      </c>
      <c r="K3058" s="34" t="str">
        <f>IF(L3058="Nő","",IF(Excel_BuiltIn__FilterDatabase__1[[#This Row],[Kor]]&gt;=60,"Super.s ",""))</f>
        <v xml:space="preserve">Super.s </v>
      </c>
      <c r="L3058" s="34" t="str">
        <f>IF(Excel_BuiltIn__FilterDatabase__1[[#This Row],[Nem]]="Nő","Lady","")</f>
        <v/>
      </c>
    </row>
    <row r="3059" spans="1:12" s="1" customFormat="1" ht="13.8">
      <c r="A3059" s="28">
        <v>8820</v>
      </c>
      <c r="B3059" s="28" t="s">
        <v>3171</v>
      </c>
      <c r="C3059" s="44" t="s">
        <v>2365</v>
      </c>
      <c r="D3059" s="45"/>
      <c r="E3059" s="33" t="str">
        <f>IF(D3059&gt;0,($N$2-Excel_BuiltIn__FilterDatabase__1[[#This Row],[Szül Év.Hó.Nap]])/365.25,"0")</f>
        <v>0</v>
      </c>
      <c r="F3059" s="40"/>
      <c r="G3059" s="34" t="str">
        <f>CONCATENATE(H3059,Excel_BuiltIn__FilterDatabase__1[[#This Row],[Felnőtt]],Excel_BuiltIn__FilterDatabase__1[[#This Row],[Senior]],Excel_BuiltIn__FilterDatabase__1[[#This Row],[Super.s]],L3059)</f>
        <v xml:space="preserve">Super.s </v>
      </c>
      <c r="H3059" s="34" t="str">
        <f>IF(L3059="Nő","",IF(Excel_BuiltIn__FilterDatabase__1[[#This Row],[Kor]]&gt;=1=AND(Excel_BuiltIn__FilterDatabase__1[[#This Row],[Kor]]&lt;18),"Junior ",""))</f>
        <v/>
      </c>
      <c r="I3059" s="34" t="str">
        <f>IF(L3059="Nő","",IF(Excel_BuiltIn__FilterDatabase__1[[#This Row],[Kor]]&gt;=18=AND(Excel_BuiltIn__FilterDatabase__1[[#This Row],[Kor]]&lt;=49),"Felnőtt ",""))</f>
        <v/>
      </c>
      <c r="J3059" s="34" t="str">
        <f>IF(L3059="Nő","",IF(Excel_BuiltIn__FilterDatabase__1[[#This Row],[Kor]]&gt;49=AND(Excel_BuiltIn__FilterDatabase__1[[#This Row],[Kor]]&lt;=59),"Senior ",""))</f>
        <v/>
      </c>
      <c r="K3059" s="34" t="str">
        <f>IF(L3059="Nő","",IF(Excel_BuiltIn__FilterDatabase__1[[#This Row],[Kor]]&gt;=60,"Super.s ",""))</f>
        <v xml:space="preserve">Super.s </v>
      </c>
      <c r="L3059" s="34" t="str">
        <f>IF(Excel_BuiltIn__FilterDatabase__1[[#This Row],[Nem]]="Nő","Lady","")</f>
        <v/>
      </c>
    </row>
    <row r="3060" spans="1:12" s="1" customFormat="1" ht="13.8">
      <c r="A3060" s="28">
        <v>8823</v>
      </c>
      <c r="B3060" s="28" t="s">
        <v>3172</v>
      </c>
      <c r="C3060" s="44" t="s">
        <v>2364</v>
      </c>
      <c r="D3060" s="45"/>
      <c r="E3060" s="33" t="str">
        <f>IF(D3060&gt;0,($N$2-Excel_BuiltIn__FilterDatabase__1[[#This Row],[Szül Év.Hó.Nap]])/365.25,"0")</f>
        <v>0</v>
      </c>
      <c r="F3060" s="40"/>
      <c r="G3060" s="34" t="str">
        <f>CONCATENATE(H3060,Excel_BuiltIn__FilterDatabase__1[[#This Row],[Felnőtt]],Excel_BuiltIn__FilterDatabase__1[[#This Row],[Senior]],Excel_BuiltIn__FilterDatabase__1[[#This Row],[Super.s]],L3060)</f>
        <v xml:space="preserve">Super.s </v>
      </c>
      <c r="H3060" s="34" t="str">
        <f>IF(L3060="Nő","",IF(Excel_BuiltIn__FilterDatabase__1[[#This Row],[Kor]]&gt;=1=AND(Excel_BuiltIn__FilterDatabase__1[[#This Row],[Kor]]&lt;18),"Junior ",""))</f>
        <v/>
      </c>
      <c r="I3060" s="34" t="str">
        <f>IF(L3060="Nő","",IF(Excel_BuiltIn__FilterDatabase__1[[#This Row],[Kor]]&gt;=18=AND(Excel_BuiltIn__FilterDatabase__1[[#This Row],[Kor]]&lt;=49),"Felnőtt ",""))</f>
        <v/>
      </c>
      <c r="J3060" s="34" t="str">
        <f>IF(L3060="Nő","",IF(Excel_BuiltIn__FilterDatabase__1[[#This Row],[Kor]]&gt;49=AND(Excel_BuiltIn__FilterDatabase__1[[#This Row],[Kor]]&lt;=59),"Senior ",""))</f>
        <v/>
      </c>
      <c r="K3060" s="34" t="str">
        <f>IF(L3060="Nő","",IF(Excel_BuiltIn__FilterDatabase__1[[#This Row],[Kor]]&gt;=60,"Super.s ",""))</f>
        <v xml:space="preserve">Super.s </v>
      </c>
      <c r="L3060" s="34" t="str">
        <f>IF(Excel_BuiltIn__FilterDatabase__1[[#This Row],[Nem]]="Nő","Lady","")</f>
        <v/>
      </c>
    </row>
    <row r="3061" spans="1:12" s="1" customFormat="1" ht="13.8">
      <c r="A3061" s="28">
        <v>8825</v>
      </c>
      <c r="B3061" s="28" t="s">
        <v>231</v>
      </c>
      <c r="C3061" s="44" t="s">
        <v>2364</v>
      </c>
      <c r="D3061" s="45"/>
      <c r="E3061" s="33" t="str">
        <f>IF(D3061&gt;0,($N$2-Excel_BuiltIn__FilterDatabase__1[[#This Row],[Szül Év.Hó.Nap]])/365.25,"0")</f>
        <v>0</v>
      </c>
      <c r="F3061" s="40"/>
      <c r="G3061" s="34" t="str">
        <f>CONCATENATE(H3061,Excel_BuiltIn__FilterDatabase__1[[#This Row],[Felnőtt]],Excel_BuiltIn__FilterDatabase__1[[#This Row],[Senior]],Excel_BuiltIn__FilterDatabase__1[[#This Row],[Super.s]],L3061)</f>
        <v xml:space="preserve">Super.s </v>
      </c>
      <c r="H3061" s="34" t="str">
        <f>IF(L3061="Nő","",IF(Excel_BuiltIn__FilterDatabase__1[[#This Row],[Kor]]&gt;=1=AND(Excel_BuiltIn__FilterDatabase__1[[#This Row],[Kor]]&lt;18),"Junior ",""))</f>
        <v/>
      </c>
      <c r="I3061" s="34" t="str">
        <f>IF(L3061="Nő","",IF(Excel_BuiltIn__FilterDatabase__1[[#This Row],[Kor]]&gt;=18=AND(Excel_BuiltIn__FilterDatabase__1[[#This Row],[Kor]]&lt;=49),"Felnőtt ",""))</f>
        <v/>
      </c>
      <c r="J3061" s="34" t="str">
        <f>IF(L3061="Nő","",IF(Excel_BuiltIn__FilterDatabase__1[[#This Row],[Kor]]&gt;49=AND(Excel_BuiltIn__FilterDatabase__1[[#This Row],[Kor]]&lt;=59),"Senior ",""))</f>
        <v/>
      </c>
      <c r="K3061" s="34" t="str">
        <f>IF(L3061="Nő","",IF(Excel_BuiltIn__FilterDatabase__1[[#This Row],[Kor]]&gt;=60,"Super.s ",""))</f>
        <v xml:space="preserve">Super.s </v>
      </c>
      <c r="L3061" s="34" t="str">
        <f>IF(Excel_BuiltIn__FilterDatabase__1[[#This Row],[Nem]]="Nő","Lady","")</f>
        <v/>
      </c>
    </row>
    <row r="3062" spans="1:12" s="1" customFormat="1" ht="13.8">
      <c r="A3062" s="28">
        <v>8829</v>
      </c>
      <c r="B3062" s="28" t="s">
        <v>3173</v>
      </c>
      <c r="C3062" s="44" t="s">
        <v>990</v>
      </c>
      <c r="D3062" s="45"/>
      <c r="E3062" s="33" t="str">
        <f>IF(D3062&gt;0,($N$2-Excel_BuiltIn__FilterDatabase__1[[#This Row],[Szül Év.Hó.Nap]])/365.25,"0")</f>
        <v>0</v>
      </c>
      <c r="F3062" s="40"/>
      <c r="G3062" s="34" t="str">
        <f>CONCATENATE(H3062,Excel_BuiltIn__FilterDatabase__1[[#This Row],[Felnőtt]],Excel_BuiltIn__FilterDatabase__1[[#This Row],[Senior]],Excel_BuiltIn__FilterDatabase__1[[#This Row],[Super.s]],L3062)</f>
        <v xml:space="preserve">Super.s </v>
      </c>
      <c r="H3062" s="34" t="str">
        <f>IF(L3062="Nő","",IF(Excel_BuiltIn__FilterDatabase__1[[#This Row],[Kor]]&gt;=1=AND(Excel_BuiltIn__FilterDatabase__1[[#This Row],[Kor]]&lt;18),"Junior ",""))</f>
        <v/>
      </c>
      <c r="I3062" s="34" t="str">
        <f>IF(L3062="Nő","",IF(Excel_BuiltIn__FilterDatabase__1[[#This Row],[Kor]]&gt;=18=AND(Excel_BuiltIn__FilterDatabase__1[[#This Row],[Kor]]&lt;=49),"Felnőtt ",""))</f>
        <v/>
      </c>
      <c r="J3062" s="34" t="str">
        <f>IF(L3062="Nő","",IF(Excel_BuiltIn__FilterDatabase__1[[#This Row],[Kor]]&gt;49=AND(Excel_BuiltIn__FilterDatabase__1[[#This Row],[Kor]]&lt;=59),"Senior ",""))</f>
        <v/>
      </c>
      <c r="K3062" s="34" t="str">
        <f>IF(L3062="Nő","",IF(Excel_BuiltIn__FilterDatabase__1[[#This Row],[Kor]]&gt;=60,"Super.s ",""))</f>
        <v xml:space="preserve">Super.s </v>
      </c>
      <c r="L3062" s="34" t="str">
        <f>IF(Excel_BuiltIn__FilterDatabase__1[[#This Row],[Nem]]="Nő","Lady","")</f>
        <v/>
      </c>
    </row>
    <row r="3063" spans="1:12" s="1" customFormat="1" ht="13.8">
      <c r="A3063" s="28">
        <v>8831</v>
      </c>
      <c r="B3063" s="28" t="s">
        <v>3174</v>
      </c>
      <c r="C3063" s="44" t="s">
        <v>2388</v>
      </c>
      <c r="D3063" s="45"/>
      <c r="E3063" s="33" t="str">
        <f>IF(D3063&gt;0,($N$2-Excel_BuiltIn__FilterDatabase__1[[#This Row],[Szül Év.Hó.Nap]])/365.25,"0")</f>
        <v>0</v>
      </c>
      <c r="F3063" s="40"/>
      <c r="G3063" s="34" t="str">
        <f>CONCATENATE(H3063,Excel_BuiltIn__FilterDatabase__1[[#This Row],[Felnőtt]],Excel_BuiltIn__FilterDatabase__1[[#This Row],[Senior]],Excel_BuiltIn__FilterDatabase__1[[#This Row],[Super.s]],L3063)</f>
        <v xml:space="preserve">Super.s </v>
      </c>
      <c r="H3063" s="34" t="str">
        <f>IF(L3063="Nő","",IF(Excel_BuiltIn__FilterDatabase__1[[#This Row],[Kor]]&gt;=1=AND(Excel_BuiltIn__FilterDatabase__1[[#This Row],[Kor]]&lt;18),"Junior ",""))</f>
        <v/>
      </c>
      <c r="I3063" s="34" t="str">
        <f>IF(L3063="Nő","",IF(Excel_BuiltIn__FilterDatabase__1[[#This Row],[Kor]]&gt;=18=AND(Excel_BuiltIn__FilterDatabase__1[[#This Row],[Kor]]&lt;=49),"Felnőtt ",""))</f>
        <v/>
      </c>
      <c r="J3063" s="34" t="str">
        <f>IF(L3063="Nő","",IF(Excel_BuiltIn__FilterDatabase__1[[#This Row],[Kor]]&gt;49=AND(Excel_BuiltIn__FilterDatabase__1[[#This Row],[Kor]]&lt;=59),"Senior ",""))</f>
        <v/>
      </c>
      <c r="K3063" s="34" t="str">
        <f>IF(L3063="Nő","",IF(Excel_BuiltIn__FilterDatabase__1[[#This Row],[Kor]]&gt;=60,"Super.s ",""))</f>
        <v xml:space="preserve">Super.s </v>
      </c>
      <c r="L3063" s="34" t="str">
        <f>IF(Excel_BuiltIn__FilterDatabase__1[[#This Row],[Nem]]="Nő","Lady","")</f>
        <v/>
      </c>
    </row>
    <row r="3064" spans="1:12" s="1" customFormat="1" ht="13.8">
      <c r="A3064" s="28">
        <v>8832</v>
      </c>
      <c r="B3064" s="28" t="s">
        <v>3175</v>
      </c>
      <c r="C3064" s="44" t="s">
        <v>114</v>
      </c>
      <c r="D3064" s="45"/>
      <c r="E3064" s="33" t="str">
        <f>IF(D3064&gt;0,($N$2-Excel_BuiltIn__FilterDatabase__1[[#This Row],[Szül Év.Hó.Nap]])/365.25,"0")</f>
        <v>0</v>
      </c>
      <c r="F3064" s="40"/>
      <c r="G3064" s="34" t="str">
        <f>CONCATENATE(H3064,Excel_BuiltIn__FilterDatabase__1[[#This Row],[Felnőtt]],Excel_BuiltIn__FilterDatabase__1[[#This Row],[Senior]],Excel_BuiltIn__FilterDatabase__1[[#This Row],[Super.s]],L3064)</f>
        <v xml:space="preserve">Super.s </v>
      </c>
      <c r="H3064" s="34" t="str">
        <f>IF(L3064="Nő","",IF(Excel_BuiltIn__FilterDatabase__1[[#This Row],[Kor]]&gt;=1=AND(Excel_BuiltIn__FilterDatabase__1[[#This Row],[Kor]]&lt;18),"Junior ",""))</f>
        <v/>
      </c>
      <c r="I3064" s="34" t="str">
        <f>IF(L3064="Nő","",IF(Excel_BuiltIn__FilterDatabase__1[[#This Row],[Kor]]&gt;=18=AND(Excel_BuiltIn__FilterDatabase__1[[#This Row],[Kor]]&lt;=49),"Felnőtt ",""))</f>
        <v/>
      </c>
      <c r="J3064" s="34" t="str">
        <f>IF(L3064="Nő","",IF(Excel_BuiltIn__FilterDatabase__1[[#This Row],[Kor]]&gt;49=AND(Excel_BuiltIn__FilterDatabase__1[[#This Row],[Kor]]&lt;=59),"Senior ",""))</f>
        <v/>
      </c>
      <c r="K3064" s="34" t="str">
        <f>IF(L3064="Nő","",IF(Excel_BuiltIn__FilterDatabase__1[[#This Row],[Kor]]&gt;=60,"Super.s ",""))</f>
        <v xml:space="preserve">Super.s </v>
      </c>
      <c r="L3064" s="34" t="str">
        <f>IF(Excel_BuiltIn__FilterDatabase__1[[#This Row],[Nem]]="Nő","Lady","")</f>
        <v/>
      </c>
    </row>
    <row r="3065" spans="1:12" s="1" customFormat="1" ht="13.8">
      <c r="A3065" s="28">
        <v>8835</v>
      </c>
      <c r="B3065" s="28" t="s">
        <v>3176</v>
      </c>
      <c r="C3065" s="44" t="s">
        <v>1623</v>
      </c>
      <c r="D3065" s="45"/>
      <c r="E3065" s="33" t="str">
        <f>IF(D3065&gt;0,($N$2-Excel_BuiltIn__FilterDatabase__1[[#This Row],[Szül Év.Hó.Nap]])/365.25,"0")</f>
        <v>0</v>
      </c>
      <c r="F3065" s="40"/>
      <c r="G3065" s="34" t="str">
        <f>CONCATENATE(H3065,Excel_BuiltIn__FilterDatabase__1[[#This Row],[Felnőtt]],Excel_BuiltIn__FilterDatabase__1[[#This Row],[Senior]],Excel_BuiltIn__FilterDatabase__1[[#This Row],[Super.s]],L3065)</f>
        <v xml:space="preserve">Super.s </v>
      </c>
      <c r="H3065" s="34" t="str">
        <f>IF(L3065="Nő","",IF(Excel_BuiltIn__FilterDatabase__1[[#This Row],[Kor]]&gt;=1=AND(Excel_BuiltIn__FilterDatabase__1[[#This Row],[Kor]]&lt;18),"Junior ",""))</f>
        <v/>
      </c>
      <c r="I3065" s="34" t="str">
        <f>IF(L3065="Nő","",IF(Excel_BuiltIn__FilterDatabase__1[[#This Row],[Kor]]&gt;=18=AND(Excel_BuiltIn__FilterDatabase__1[[#This Row],[Kor]]&lt;=49),"Felnőtt ",""))</f>
        <v/>
      </c>
      <c r="J3065" s="34" t="str">
        <f>IF(L3065="Nő","",IF(Excel_BuiltIn__FilterDatabase__1[[#This Row],[Kor]]&gt;49=AND(Excel_BuiltIn__FilterDatabase__1[[#This Row],[Kor]]&lt;=59),"Senior ",""))</f>
        <v/>
      </c>
      <c r="K3065" s="34" t="str">
        <f>IF(L3065="Nő","",IF(Excel_BuiltIn__FilterDatabase__1[[#This Row],[Kor]]&gt;=60,"Super.s ",""))</f>
        <v xml:space="preserve">Super.s </v>
      </c>
      <c r="L3065" s="34" t="str">
        <f>IF(Excel_BuiltIn__FilterDatabase__1[[#This Row],[Nem]]="Nő","Lady","")</f>
        <v/>
      </c>
    </row>
    <row r="3066" spans="1:12" s="1" customFormat="1" ht="41.4">
      <c r="A3066" s="28">
        <v>8838</v>
      </c>
      <c r="B3066" s="28" t="s">
        <v>3177</v>
      </c>
      <c r="C3066" s="44" t="s">
        <v>2401</v>
      </c>
      <c r="D3066" s="45"/>
      <c r="E3066" s="33" t="str">
        <f>IF(D3066&gt;0,($N$2-Excel_BuiltIn__FilterDatabase__1[[#This Row],[Szül Év.Hó.Nap]])/365.25,"0")</f>
        <v>0</v>
      </c>
      <c r="F3066" s="40"/>
      <c r="G3066" s="34" t="str">
        <f>CONCATENATE(H3066,Excel_BuiltIn__FilterDatabase__1[[#This Row],[Felnőtt]],Excel_BuiltIn__FilterDatabase__1[[#This Row],[Senior]],Excel_BuiltIn__FilterDatabase__1[[#This Row],[Super.s]],L3066)</f>
        <v xml:space="preserve">Super.s </v>
      </c>
      <c r="H3066" s="34" t="str">
        <f>IF(L3066="Nő","",IF(Excel_BuiltIn__FilterDatabase__1[[#This Row],[Kor]]&gt;=1=AND(Excel_BuiltIn__FilterDatabase__1[[#This Row],[Kor]]&lt;18),"Junior ",""))</f>
        <v/>
      </c>
      <c r="I3066" s="34" t="str">
        <f>IF(L3066="Nő","",IF(Excel_BuiltIn__FilterDatabase__1[[#This Row],[Kor]]&gt;=18=AND(Excel_BuiltIn__FilterDatabase__1[[#This Row],[Kor]]&lt;=49),"Felnőtt ",""))</f>
        <v/>
      </c>
      <c r="J3066" s="34" t="str">
        <f>IF(L3066="Nő","",IF(Excel_BuiltIn__FilterDatabase__1[[#This Row],[Kor]]&gt;49=AND(Excel_BuiltIn__FilterDatabase__1[[#This Row],[Kor]]&lt;=59),"Senior ",""))</f>
        <v/>
      </c>
      <c r="K3066" s="34" t="str">
        <f>IF(L3066="Nő","",IF(Excel_BuiltIn__FilterDatabase__1[[#This Row],[Kor]]&gt;=60,"Super.s ",""))</f>
        <v xml:space="preserve">Super.s </v>
      </c>
      <c r="L3066" s="34" t="str">
        <f>IF(Excel_BuiltIn__FilterDatabase__1[[#This Row],[Nem]]="Nő","Lady","")</f>
        <v/>
      </c>
    </row>
    <row r="3067" spans="1:12" s="1" customFormat="1" ht="13.8">
      <c r="A3067" s="28">
        <v>8839</v>
      </c>
      <c r="B3067" s="28" t="s">
        <v>3178</v>
      </c>
      <c r="C3067" s="44" t="s">
        <v>2401</v>
      </c>
      <c r="D3067" s="45"/>
      <c r="E3067" s="33" t="str">
        <f>IF(D3067&gt;0,($N$2-Excel_BuiltIn__FilterDatabase__1[[#This Row],[Szül Év.Hó.Nap]])/365.25,"0")</f>
        <v>0</v>
      </c>
      <c r="F3067" s="40"/>
      <c r="G3067" s="34" t="str">
        <f>CONCATENATE(H3067,Excel_BuiltIn__FilterDatabase__1[[#This Row],[Felnőtt]],Excel_BuiltIn__FilterDatabase__1[[#This Row],[Senior]],Excel_BuiltIn__FilterDatabase__1[[#This Row],[Super.s]],L3067)</f>
        <v xml:space="preserve">Super.s </v>
      </c>
      <c r="H3067" s="34" t="str">
        <f>IF(L3067="Nő","",IF(Excel_BuiltIn__FilterDatabase__1[[#This Row],[Kor]]&gt;=1=AND(Excel_BuiltIn__FilterDatabase__1[[#This Row],[Kor]]&lt;18),"Junior ",""))</f>
        <v/>
      </c>
      <c r="I3067" s="34" t="str">
        <f>IF(L3067="Nő","",IF(Excel_BuiltIn__FilterDatabase__1[[#This Row],[Kor]]&gt;=18=AND(Excel_BuiltIn__FilterDatabase__1[[#This Row],[Kor]]&lt;=49),"Felnőtt ",""))</f>
        <v/>
      </c>
      <c r="J3067" s="34" t="str">
        <f>IF(L3067="Nő","",IF(Excel_BuiltIn__FilterDatabase__1[[#This Row],[Kor]]&gt;49=AND(Excel_BuiltIn__FilterDatabase__1[[#This Row],[Kor]]&lt;=59),"Senior ",""))</f>
        <v/>
      </c>
      <c r="K3067" s="34" t="str">
        <f>IF(L3067="Nő","",IF(Excel_BuiltIn__FilterDatabase__1[[#This Row],[Kor]]&gt;=60,"Super.s ",""))</f>
        <v xml:space="preserve">Super.s </v>
      </c>
      <c r="L3067" s="34" t="str">
        <f>IF(Excel_BuiltIn__FilterDatabase__1[[#This Row],[Nem]]="Nő","Lady","")</f>
        <v/>
      </c>
    </row>
    <row r="3068" spans="1:12" s="1" customFormat="1" ht="13.8">
      <c r="A3068" s="28">
        <v>8846</v>
      </c>
      <c r="B3068" s="28" t="s">
        <v>157</v>
      </c>
      <c r="C3068" s="44" t="s">
        <v>962</v>
      </c>
      <c r="D3068" s="45"/>
      <c r="E3068" s="33" t="str">
        <f>IF(D3068&gt;0,($N$2-Excel_BuiltIn__FilterDatabase__1[[#This Row],[Szül Év.Hó.Nap]])/365.25,"0")</f>
        <v>0</v>
      </c>
      <c r="F3068" s="40"/>
      <c r="G3068" s="34" t="str">
        <f>CONCATENATE(H3068,Excel_BuiltIn__FilterDatabase__1[[#This Row],[Felnőtt]],Excel_BuiltIn__FilterDatabase__1[[#This Row],[Senior]],Excel_BuiltIn__FilterDatabase__1[[#This Row],[Super.s]],L3068)</f>
        <v xml:space="preserve">Super.s </v>
      </c>
      <c r="H3068" s="34" t="str">
        <f>IF(L3068="Nő","",IF(Excel_BuiltIn__FilterDatabase__1[[#This Row],[Kor]]&gt;=1=AND(Excel_BuiltIn__FilterDatabase__1[[#This Row],[Kor]]&lt;18),"Junior ",""))</f>
        <v/>
      </c>
      <c r="I3068" s="34" t="str">
        <f>IF(L3068="Nő","",IF(Excel_BuiltIn__FilterDatabase__1[[#This Row],[Kor]]&gt;=18=AND(Excel_BuiltIn__FilterDatabase__1[[#This Row],[Kor]]&lt;=49),"Felnőtt ",""))</f>
        <v/>
      </c>
      <c r="J3068" s="34" t="str">
        <f>IF(L3068="Nő","",IF(Excel_BuiltIn__FilterDatabase__1[[#This Row],[Kor]]&gt;49=AND(Excel_BuiltIn__FilterDatabase__1[[#This Row],[Kor]]&lt;=59),"Senior ",""))</f>
        <v/>
      </c>
      <c r="K3068" s="34" t="str">
        <f>IF(L3068="Nő","",IF(Excel_BuiltIn__FilterDatabase__1[[#This Row],[Kor]]&gt;=60,"Super.s ",""))</f>
        <v xml:space="preserve">Super.s </v>
      </c>
      <c r="L3068" s="34" t="str">
        <f>IF(Excel_BuiltIn__FilterDatabase__1[[#This Row],[Nem]]="Nő","Lady","")</f>
        <v/>
      </c>
    </row>
    <row r="3069" spans="1:12" s="1" customFormat="1" ht="13.8">
      <c r="A3069" s="28">
        <v>8849</v>
      </c>
      <c r="B3069" s="28" t="s">
        <v>3179</v>
      </c>
      <c r="C3069" s="44" t="s">
        <v>589</v>
      </c>
      <c r="D3069" s="45"/>
      <c r="E3069" s="33" t="str">
        <f>IF(D3069&gt;0,($N$2-Excel_BuiltIn__FilterDatabase__1[[#This Row],[Szül Év.Hó.Nap]])/365.25,"0")</f>
        <v>0</v>
      </c>
      <c r="F3069" s="40"/>
      <c r="G3069" s="34" t="str">
        <f>CONCATENATE(H3069,Excel_BuiltIn__FilterDatabase__1[[#This Row],[Felnőtt]],Excel_BuiltIn__FilterDatabase__1[[#This Row],[Senior]],Excel_BuiltIn__FilterDatabase__1[[#This Row],[Super.s]],L3069)</f>
        <v xml:space="preserve">Super.s </v>
      </c>
      <c r="H3069" s="34" t="str">
        <f>IF(L3069="Nő","",IF(Excel_BuiltIn__FilterDatabase__1[[#This Row],[Kor]]&gt;=1=AND(Excel_BuiltIn__FilterDatabase__1[[#This Row],[Kor]]&lt;18),"Junior ",""))</f>
        <v/>
      </c>
      <c r="I3069" s="34" t="str">
        <f>IF(L3069="Nő","",IF(Excel_BuiltIn__FilterDatabase__1[[#This Row],[Kor]]&gt;=18=AND(Excel_BuiltIn__FilterDatabase__1[[#This Row],[Kor]]&lt;=49),"Felnőtt ",""))</f>
        <v/>
      </c>
      <c r="J3069" s="34" t="str">
        <f>IF(L3069="Nő","",IF(Excel_BuiltIn__FilterDatabase__1[[#This Row],[Kor]]&gt;49=AND(Excel_BuiltIn__FilterDatabase__1[[#This Row],[Kor]]&lt;=59),"Senior ",""))</f>
        <v/>
      </c>
      <c r="K3069" s="34" t="str">
        <f>IF(L3069="Nő","",IF(Excel_BuiltIn__FilterDatabase__1[[#This Row],[Kor]]&gt;=60,"Super.s ",""))</f>
        <v xml:space="preserve">Super.s </v>
      </c>
      <c r="L3069" s="34" t="str">
        <f>IF(Excel_BuiltIn__FilterDatabase__1[[#This Row],[Nem]]="Nő","Lady","")</f>
        <v/>
      </c>
    </row>
    <row r="3070" spans="1:12" s="1" customFormat="1" ht="13.8">
      <c r="A3070" s="28">
        <v>8852</v>
      </c>
      <c r="B3070" s="28" t="s">
        <v>3180</v>
      </c>
      <c r="C3070" s="44" t="s">
        <v>986</v>
      </c>
      <c r="D3070" s="45"/>
      <c r="E3070" s="33" t="str">
        <f>IF(D3070&gt;0,($N$2-Excel_BuiltIn__FilterDatabase__1[[#This Row],[Szül Év.Hó.Nap]])/365.25,"0")</f>
        <v>0</v>
      </c>
      <c r="F3070" s="40"/>
      <c r="G3070" s="34" t="str">
        <f>CONCATENATE(H3070,Excel_BuiltIn__FilterDatabase__1[[#This Row],[Felnőtt]],Excel_BuiltIn__FilterDatabase__1[[#This Row],[Senior]],Excel_BuiltIn__FilterDatabase__1[[#This Row],[Super.s]],L3070)</f>
        <v xml:space="preserve">Super.s </v>
      </c>
      <c r="H3070" s="34" t="str">
        <f>IF(L3070="Nő","",IF(Excel_BuiltIn__FilterDatabase__1[[#This Row],[Kor]]&gt;=1=AND(Excel_BuiltIn__FilterDatabase__1[[#This Row],[Kor]]&lt;18),"Junior ",""))</f>
        <v/>
      </c>
      <c r="I3070" s="34" t="str">
        <f>IF(L3070="Nő","",IF(Excel_BuiltIn__FilterDatabase__1[[#This Row],[Kor]]&gt;=18=AND(Excel_BuiltIn__FilterDatabase__1[[#This Row],[Kor]]&lt;=49),"Felnőtt ",""))</f>
        <v/>
      </c>
      <c r="J3070" s="34" t="str">
        <f>IF(L3070="Nő","",IF(Excel_BuiltIn__FilterDatabase__1[[#This Row],[Kor]]&gt;49=AND(Excel_BuiltIn__FilterDatabase__1[[#This Row],[Kor]]&lt;=59),"Senior ",""))</f>
        <v/>
      </c>
      <c r="K3070" s="34" t="str">
        <f>IF(L3070="Nő","",IF(Excel_BuiltIn__FilterDatabase__1[[#This Row],[Kor]]&gt;=60,"Super.s ",""))</f>
        <v xml:space="preserve">Super.s </v>
      </c>
      <c r="L3070" s="34" t="str">
        <f>IF(Excel_BuiltIn__FilterDatabase__1[[#This Row],[Nem]]="Nő","Lady","")</f>
        <v/>
      </c>
    </row>
    <row r="3071" spans="1:12" s="1" customFormat="1" ht="13.8">
      <c r="A3071" s="28">
        <v>8857</v>
      </c>
      <c r="B3071" s="28" t="s">
        <v>3181</v>
      </c>
      <c r="C3071" s="44" t="s">
        <v>2364</v>
      </c>
      <c r="D3071" s="45"/>
      <c r="E3071" s="33" t="str">
        <f>IF(D3071&gt;0,($N$2-Excel_BuiltIn__FilterDatabase__1[[#This Row],[Szül Év.Hó.Nap]])/365.25,"0")</f>
        <v>0</v>
      </c>
      <c r="F3071" s="40"/>
      <c r="G3071" s="34" t="str">
        <f>CONCATENATE(H3071,Excel_BuiltIn__FilterDatabase__1[[#This Row],[Felnőtt]],Excel_BuiltIn__FilterDatabase__1[[#This Row],[Senior]],Excel_BuiltIn__FilterDatabase__1[[#This Row],[Super.s]],L3071)</f>
        <v xml:space="preserve">Super.s </v>
      </c>
      <c r="H3071" s="34" t="str">
        <f>IF(L3071="Nő","",IF(Excel_BuiltIn__FilterDatabase__1[[#This Row],[Kor]]&gt;=1=AND(Excel_BuiltIn__FilterDatabase__1[[#This Row],[Kor]]&lt;18),"Junior ",""))</f>
        <v/>
      </c>
      <c r="I3071" s="34" t="str">
        <f>IF(L3071="Nő","",IF(Excel_BuiltIn__FilterDatabase__1[[#This Row],[Kor]]&gt;=18=AND(Excel_BuiltIn__FilterDatabase__1[[#This Row],[Kor]]&lt;=49),"Felnőtt ",""))</f>
        <v/>
      </c>
      <c r="J3071" s="34" t="str">
        <f>IF(L3071="Nő","",IF(Excel_BuiltIn__FilterDatabase__1[[#This Row],[Kor]]&gt;49=AND(Excel_BuiltIn__FilterDatabase__1[[#This Row],[Kor]]&lt;=59),"Senior ",""))</f>
        <v/>
      </c>
      <c r="K3071" s="34" t="str">
        <f>IF(L3071="Nő","",IF(Excel_BuiltIn__FilterDatabase__1[[#This Row],[Kor]]&gt;=60,"Super.s ",""))</f>
        <v xml:space="preserve">Super.s </v>
      </c>
      <c r="L3071" s="34" t="str">
        <f>IF(Excel_BuiltIn__FilterDatabase__1[[#This Row],[Nem]]="Nő","Lady","")</f>
        <v/>
      </c>
    </row>
    <row r="3072" spans="1:12" s="1" customFormat="1" ht="13.8">
      <c r="A3072" s="28">
        <v>8860</v>
      </c>
      <c r="B3072" s="28" t="s">
        <v>3182</v>
      </c>
      <c r="C3072" s="44" t="s">
        <v>985</v>
      </c>
      <c r="D3072" s="45"/>
      <c r="E3072" s="33" t="str">
        <f>IF(D3072&gt;0,($N$2-Excel_BuiltIn__FilterDatabase__1[[#This Row],[Szül Év.Hó.Nap]])/365.25,"0")</f>
        <v>0</v>
      </c>
      <c r="F3072" s="40"/>
      <c r="G3072" s="34" t="str">
        <f>CONCATENATE(H3072,Excel_BuiltIn__FilterDatabase__1[[#This Row],[Felnőtt]],Excel_BuiltIn__FilterDatabase__1[[#This Row],[Senior]],Excel_BuiltIn__FilterDatabase__1[[#This Row],[Super.s]],L3072)</f>
        <v xml:space="preserve">Super.s </v>
      </c>
      <c r="H3072" s="34" t="str">
        <f>IF(L3072="Nő","",IF(Excel_BuiltIn__FilterDatabase__1[[#This Row],[Kor]]&gt;=1=AND(Excel_BuiltIn__FilterDatabase__1[[#This Row],[Kor]]&lt;18),"Junior ",""))</f>
        <v/>
      </c>
      <c r="I3072" s="34" t="str">
        <f>IF(L3072="Nő","",IF(Excel_BuiltIn__FilterDatabase__1[[#This Row],[Kor]]&gt;=18=AND(Excel_BuiltIn__FilterDatabase__1[[#This Row],[Kor]]&lt;=49),"Felnőtt ",""))</f>
        <v/>
      </c>
      <c r="J3072" s="34" t="str">
        <f>IF(L3072="Nő","",IF(Excel_BuiltIn__FilterDatabase__1[[#This Row],[Kor]]&gt;49=AND(Excel_BuiltIn__FilterDatabase__1[[#This Row],[Kor]]&lt;=59),"Senior ",""))</f>
        <v/>
      </c>
      <c r="K3072" s="34" t="str">
        <f>IF(L3072="Nő","",IF(Excel_BuiltIn__FilterDatabase__1[[#This Row],[Kor]]&gt;=60,"Super.s ",""))</f>
        <v xml:space="preserve">Super.s </v>
      </c>
      <c r="L3072" s="34" t="str">
        <f>IF(Excel_BuiltIn__FilterDatabase__1[[#This Row],[Nem]]="Nő","Lady","")</f>
        <v/>
      </c>
    </row>
    <row r="3073" spans="1:12" s="1" customFormat="1" ht="13.8">
      <c r="A3073" s="28">
        <v>8861</v>
      </c>
      <c r="B3073" s="28" t="s">
        <v>54</v>
      </c>
      <c r="C3073" s="44" t="s">
        <v>1634</v>
      </c>
      <c r="D3073" s="45"/>
      <c r="E3073" s="33" t="str">
        <f>IF(D3073&gt;0,($N$2-Excel_BuiltIn__FilterDatabase__1[[#This Row],[Szül Év.Hó.Nap]])/365.25,"0")</f>
        <v>0</v>
      </c>
      <c r="F3073" s="40"/>
      <c r="G3073" s="34" t="str">
        <f>CONCATENATE(H3073,Excel_BuiltIn__FilterDatabase__1[[#This Row],[Felnőtt]],Excel_BuiltIn__FilterDatabase__1[[#This Row],[Senior]],Excel_BuiltIn__FilterDatabase__1[[#This Row],[Super.s]],L3073)</f>
        <v xml:space="preserve">Super.s </v>
      </c>
      <c r="H3073" s="34" t="str">
        <f>IF(L3073="Nő","",IF(Excel_BuiltIn__FilterDatabase__1[[#This Row],[Kor]]&gt;=1=AND(Excel_BuiltIn__FilterDatabase__1[[#This Row],[Kor]]&lt;18),"Junior ",""))</f>
        <v/>
      </c>
      <c r="I3073" s="34" t="str">
        <f>IF(L3073="Nő","",IF(Excel_BuiltIn__FilterDatabase__1[[#This Row],[Kor]]&gt;=18=AND(Excel_BuiltIn__FilterDatabase__1[[#This Row],[Kor]]&lt;=49),"Felnőtt ",""))</f>
        <v/>
      </c>
      <c r="J3073" s="34" t="str">
        <f>IF(L3073="Nő","",IF(Excel_BuiltIn__FilterDatabase__1[[#This Row],[Kor]]&gt;49=AND(Excel_BuiltIn__FilterDatabase__1[[#This Row],[Kor]]&lt;=59),"Senior ",""))</f>
        <v/>
      </c>
      <c r="K3073" s="34" t="str">
        <f>IF(L3073="Nő","",IF(Excel_BuiltIn__FilterDatabase__1[[#This Row],[Kor]]&gt;=60,"Super.s ",""))</f>
        <v xml:space="preserve">Super.s </v>
      </c>
      <c r="L3073" s="34" t="str">
        <f>IF(Excel_BuiltIn__FilterDatabase__1[[#This Row],[Nem]]="Nő","Lady","")</f>
        <v/>
      </c>
    </row>
    <row r="3074" spans="1:12" s="1" customFormat="1" ht="13.8">
      <c r="A3074" s="28">
        <v>8868</v>
      </c>
      <c r="B3074" s="28" t="s">
        <v>761</v>
      </c>
      <c r="C3074" s="44" t="s">
        <v>1147</v>
      </c>
      <c r="D3074" s="45"/>
      <c r="E3074" s="33" t="str">
        <f>IF(D3074&gt;0,($N$2-Excel_BuiltIn__FilterDatabase__1[[#This Row],[Szül Év.Hó.Nap]])/365.25,"0")</f>
        <v>0</v>
      </c>
      <c r="F3074" s="40"/>
      <c r="G3074" s="34" t="str">
        <f>CONCATENATE(H3074,Excel_BuiltIn__FilterDatabase__1[[#This Row],[Felnőtt]],Excel_BuiltIn__FilterDatabase__1[[#This Row],[Senior]],Excel_BuiltIn__FilterDatabase__1[[#This Row],[Super.s]],L3074)</f>
        <v xml:space="preserve">Super.s </v>
      </c>
      <c r="H3074" s="34" t="str">
        <f>IF(L3074="Nő","",IF(Excel_BuiltIn__FilterDatabase__1[[#This Row],[Kor]]&gt;=1=AND(Excel_BuiltIn__FilterDatabase__1[[#This Row],[Kor]]&lt;18),"Junior ",""))</f>
        <v/>
      </c>
      <c r="I3074" s="34" t="str">
        <f>IF(L3074="Nő","",IF(Excel_BuiltIn__FilterDatabase__1[[#This Row],[Kor]]&gt;=18=AND(Excel_BuiltIn__FilterDatabase__1[[#This Row],[Kor]]&lt;=49),"Felnőtt ",""))</f>
        <v/>
      </c>
      <c r="J3074" s="34" t="str">
        <f>IF(L3074="Nő","",IF(Excel_BuiltIn__FilterDatabase__1[[#This Row],[Kor]]&gt;49=AND(Excel_BuiltIn__FilterDatabase__1[[#This Row],[Kor]]&lt;=59),"Senior ",""))</f>
        <v/>
      </c>
      <c r="K3074" s="34" t="str">
        <f>IF(L3074="Nő","",IF(Excel_BuiltIn__FilterDatabase__1[[#This Row],[Kor]]&gt;=60,"Super.s ",""))</f>
        <v xml:space="preserve">Super.s </v>
      </c>
      <c r="L3074" s="34" t="str">
        <f>IF(Excel_BuiltIn__FilterDatabase__1[[#This Row],[Nem]]="Nő","Lady","")</f>
        <v/>
      </c>
    </row>
    <row r="3075" spans="1:12" s="1" customFormat="1" ht="13.8">
      <c r="A3075" s="28">
        <v>8871</v>
      </c>
      <c r="B3075" s="28" t="s">
        <v>3183</v>
      </c>
      <c r="C3075" s="44" t="s">
        <v>2388</v>
      </c>
      <c r="D3075" s="45"/>
      <c r="E3075" s="33" t="str">
        <f>IF(D3075&gt;0,($N$2-Excel_BuiltIn__FilterDatabase__1[[#This Row],[Szül Év.Hó.Nap]])/365.25,"0")</f>
        <v>0</v>
      </c>
      <c r="F3075" s="40"/>
      <c r="G3075" s="34" t="str">
        <f>CONCATENATE(H3075,Excel_BuiltIn__FilterDatabase__1[[#This Row],[Felnőtt]],Excel_BuiltIn__FilterDatabase__1[[#This Row],[Senior]],Excel_BuiltIn__FilterDatabase__1[[#This Row],[Super.s]],L3075)</f>
        <v xml:space="preserve">Super.s </v>
      </c>
      <c r="H3075" s="34" t="str">
        <f>IF(L3075="Nő","",IF(Excel_BuiltIn__FilterDatabase__1[[#This Row],[Kor]]&gt;=1=AND(Excel_BuiltIn__FilterDatabase__1[[#This Row],[Kor]]&lt;18),"Junior ",""))</f>
        <v/>
      </c>
      <c r="I3075" s="34" t="str">
        <f>IF(L3075="Nő","",IF(Excel_BuiltIn__FilterDatabase__1[[#This Row],[Kor]]&gt;=18=AND(Excel_BuiltIn__FilterDatabase__1[[#This Row],[Kor]]&lt;=49),"Felnőtt ",""))</f>
        <v/>
      </c>
      <c r="J3075" s="34" t="str">
        <f>IF(L3075="Nő","",IF(Excel_BuiltIn__FilterDatabase__1[[#This Row],[Kor]]&gt;49=AND(Excel_BuiltIn__FilterDatabase__1[[#This Row],[Kor]]&lt;=59),"Senior ",""))</f>
        <v/>
      </c>
      <c r="K3075" s="34" t="str">
        <f>IF(L3075="Nő","",IF(Excel_BuiltIn__FilterDatabase__1[[#This Row],[Kor]]&gt;=60,"Super.s ",""))</f>
        <v xml:space="preserve">Super.s </v>
      </c>
      <c r="L3075" s="34" t="str">
        <f>IF(Excel_BuiltIn__FilterDatabase__1[[#This Row],[Nem]]="Nő","Lady","")</f>
        <v/>
      </c>
    </row>
    <row r="3076" spans="1:12" s="1" customFormat="1" ht="13.8">
      <c r="A3076" s="28">
        <v>8872</v>
      </c>
      <c r="B3076" s="28" t="s">
        <v>506</v>
      </c>
      <c r="C3076" s="44" t="s">
        <v>2388</v>
      </c>
      <c r="D3076" s="45"/>
      <c r="E3076" s="33" t="str">
        <f>IF(D3076&gt;0,($N$2-Excel_BuiltIn__FilterDatabase__1[[#This Row],[Szül Év.Hó.Nap]])/365.25,"0")</f>
        <v>0</v>
      </c>
      <c r="F3076" s="40"/>
      <c r="G3076" s="34" t="str">
        <f>CONCATENATE(H3076,Excel_BuiltIn__FilterDatabase__1[[#This Row],[Felnőtt]],Excel_BuiltIn__FilterDatabase__1[[#This Row],[Senior]],Excel_BuiltIn__FilterDatabase__1[[#This Row],[Super.s]],L3076)</f>
        <v xml:space="preserve">Super.s </v>
      </c>
      <c r="H3076" s="34" t="str">
        <f>IF(L3076="Nő","",IF(Excel_BuiltIn__FilterDatabase__1[[#This Row],[Kor]]&gt;=1=AND(Excel_BuiltIn__FilterDatabase__1[[#This Row],[Kor]]&lt;18),"Junior ",""))</f>
        <v/>
      </c>
      <c r="I3076" s="34" t="str">
        <f>IF(L3076="Nő","",IF(Excel_BuiltIn__FilterDatabase__1[[#This Row],[Kor]]&gt;=18=AND(Excel_BuiltIn__FilterDatabase__1[[#This Row],[Kor]]&lt;=49),"Felnőtt ",""))</f>
        <v/>
      </c>
      <c r="J3076" s="34" t="str">
        <f>IF(L3076="Nő","",IF(Excel_BuiltIn__FilterDatabase__1[[#This Row],[Kor]]&gt;49=AND(Excel_BuiltIn__FilterDatabase__1[[#This Row],[Kor]]&lt;=59),"Senior ",""))</f>
        <v/>
      </c>
      <c r="K3076" s="34" t="str">
        <f>IF(L3076="Nő","",IF(Excel_BuiltIn__FilterDatabase__1[[#This Row],[Kor]]&gt;=60,"Super.s ",""))</f>
        <v xml:space="preserve">Super.s </v>
      </c>
      <c r="L3076" s="34" t="str">
        <f>IF(Excel_BuiltIn__FilterDatabase__1[[#This Row],[Nem]]="Nő","Lady","")</f>
        <v/>
      </c>
    </row>
    <row r="3077" spans="1:12" s="1" customFormat="1" ht="13.8">
      <c r="A3077" s="28">
        <v>8873</v>
      </c>
      <c r="B3077" s="28" t="s">
        <v>3184</v>
      </c>
      <c r="C3077" s="44" t="s">
        <v>2388</v>
      </c>
      <c r="D3077" s="45"/>
      <c r="E3077" s="33" t="str">
        <f>IF(D3077&gt;0,($N$2-Excel_BuiltIn__FilterDatabase__1[[#This Row],[Szül Év.Hó.Nap]])/365.25,"0")</f>
        <v>0</v>
      </c>
      <c r="F3077" s="40"/>
      <c r="G3077" s="34" t="str">
        <f>CONCATENATE(H3077,Excel_BuiltIn__FilterDatabase__1[[#This Row],[Felnőtt]],Excel_BuiltIn__FilterDatabase__1[[#This Row],[Senior]],Excel_BuiltIn__FilterDatabase__1[[#This Row],[Super.s]],L3077)</f>
        <v xml:space="preserve">Super.s </v>
      </c>
      <c r="H3077" s="34" t="str">
        <f>IF(L3077="Nő","",IF(Excel_BuiltIn__FilterDatabase__1[[#This Row],[Kor]]&gt;=1=AND(Excel_BuiltIn__FilterDatabase__1[[#This Row],[Kor]]&lt;18),"Junior ",""))</f>
        <v/>
      </c>
      <c r="I3077" s="34" t="str">
        <f>IF(L3077="Nő","",IF(Excel_BuiltIn__FilterDatabase__1[[#This Row],[Kor]]&gt;=18=AND(Excel_BuiltIn__FilterDatabase__1[[#This Row],[Kor]]&lt;=49),"Felnőtt ",""))</f>
        <v/>
      </c>
      <c r="J3077" s="34" t="str">
        <f>IF(L3077="Nő","",IF(Excel_BuiltIn__FilterDatabase__1[[#This Row],[Kor]]&gt;49=AND(Excel_BuiltIn__FilterDatabase__1[[#This Row],[Kor]]&lt;=59),"Senior ",""))</f>
        <v/>
      </c>
      <c r="K3077" s="34" t="str">
        <f>IF(L3077="Nő","",IF(Excel_BuiltIn__FilterDatabase__1[[#This Row],[Kor]]&gt;=60,"Super.s ",""))</f>
        <v xml:space="preserve">Super.s </v>
      </c>
      <c r="L3077" s="34" t="str">
        <f>IF(Excel_BuiltIn__FilterDatabase__1[[#This Row],[Nem]]="Nő","Lady","")</f>
        <v/>
      </c>
    </row>
    <row r="3078" spans="1:12" s="1" customFormat="1" ht="13.8">
      <c r="A3078" s="28">
        <v>8874</v>
      </c>
      <c r="B3078" s="28" t="s">
        <v>3185</v>
      </c>
      <c r="C3078" s="44" t="s">
        <v>2388</v>
      </c>
      <c r="D3078" s="45"/>
      <c r="E3078" s="33" t="str">
        <f>IF(D3078&gt;0,($N$2-Excel_BuiltIn__FilterDatabase__1[[#This Row],[Szül Év.Hó.Nap]])/365.25,"0")</f>
        <v>0</v>
      </c>
      <c r="F3078" s="40"/>
      <c r="G3078" s="34" t="str">
        <f>CONCATENATE(H3078,Excel_BuiltIn__FilterDatabase__1[[#This Row],[Felnőtt]],Excel_BuiltIn__FilterDatabase__1[[#This Row],[Senior]],Excel_BuiltIn__FilterDatabase__1[[#This Row],[Super.s]],L3078)</f>
        <v xml:space="preserve">Super.s </v>
      </c>
      <c r="H3078" s="34" t="str">
        <f>IF(L3078="Nő","",IF(Excel_BuiltIn__FilterDatabase__1[[#This Row],[Kor]]&gt;=1=AND(Excel_BuiltIn__FilterDatabase__1[[#This Row],[Kor]]&lt;18),"Junior ",""))</f>
        <v/>
      </c>
      <c r="I3078" s="34" t="str">
        <f>IF(L3078="Nő","",IF(Excel_BuiltIn__FilterDatabase__1[[#This Row],[Kor]]&gt;=18=AND(Excel_BuiltIn__FilterDatabase__1[[#This Row],[Kor]]&lt;=49),"Felnőtt ",""))</f>
        <v/>
      </c>
      <c r="J3078" s="34" t="str">
        <f>IF(L3078="Nő","",IF(Excel_BuiltIn__FilterDatabase__1[[#This Row],[Kor]]&gt;49=AND(Excel_BuiltIn__FilterDatabase__1[[#This Row],[Kor]]&lt;=59),"Senior ",""))</f>
        <v/>
      </c>
      <c r="K3078" s="34" t="str">
        <f>IF(L3078="Nő","",IF(Excel_BuiltIn__FilterDatabase__1[[#This Row],[Kor]]&gt;=60,"Super.s ",""))</f>
        <v xml:space="preserve">Super.s </v>
      </c>
      <c r="L3078" s="34" t="str">
        <f>IF(Excel_BuiltIn__FilterDatabase__1[[#This Row],[Nem]]="Nő","Lady","")</f>
        <v/>
      </c>
    </row>
    <row r="3079" spans="1:12" s="1" customFormat="1" ht="13.8">
      <c r="A3079" s="28">
        <v>8876</v>
      </c>
      <c r="B3079" s="28" t="s">
        <v>3186</v>
      </c>
      <c r="C3079" s="44" t="s">
        <v>1515</v>
      </c>
      <c r="D3079" s="45"/>
      <c r="E3079" s="33" t="str">
        <f>IF(D3079&gt;0,($N$2-Excel_BuiltIn__FilterDatabase__1[[#This Row],[Szül Év.Hó.Nap]])/365.25,"0")</f>
        <v>0</v>
      </c>
      <c r="F3079" s="40"/>
      <c r="G3079" s="34" t="str">
        <f>CONCATENATE(H3079,Excel_BuiltIn__FilterDatabase__1[[#This Row],[Felnőtt]],Excel_BuiltIn__FilterDatabase__1[[#This Row],[Senior]],Excel_BuiltIn__FilterDatabase__1[[#This Row],[Super.s]],L3079)</f>
        <v xml:space="preserve">Super.s </v>
      </c>
      <c r="H3079" s="34" t="str">
        <f>IF(L3079="Nő","",IF(Excel_BuiltIn__FilterDatabase__1[[#This Row],[Kor]]&gt;=1=AND(Excel_BuiltIn__FilterDatabase__1[[#This Row],[Kor]]&lt;18),"Junior ",""))</f>
        <v/>
      </c>
      <c r="I3079" s="34" t="str">
        <f>IF(L3079="Nő","",IF(Excel_BuiltIn__FilterDatabase__1[[#This Row],[Kor]]&gt;=18=AND(Excel_BuiltIn__FilterDatabase__1[[#This Row],[Kor]]&lt;=49),"Felnőtt ",""))</f>
        <v/>
      </c>
      <c r="J3079" s="34" t="str">
        <f>IF(L3079="Nő","",IF(Excel_BuiltIn__FilterDatabase__1[[#This Row],[Kor]]&gt;49=AND(Excel_BuiltIn__FilterDatabase__1[[#This Row],[Kor]]&lt;=59),"Senior ",""))</f>
        <v/>
      </c>
      <c r="K3079" s="34" t="str">
        <f>IF(L3079="Nő","",IF(Excel_BuiltIn__FilterDatabase__1[[#This Row],[Kor]]&gt;=60,"Super.s ",""))</f>
        <v xml:space="preserve">Super.s </v>
      </c>
      <c r="L3079" s="34" t="str">
        <f>IF(Excel_BuiltIn__FilterDatabase__1[[#This Row],[Nem]]="Nő","Lady","")</f>
        <v/>
      </c>
    </row>
    <row r="3080" spans="1:12" s="1" customFormat="1" ht="13.8">
      <c r="A3080" s="28">
        <v>8878</v>
      </c>
      <c r="B3080" s="28" t="s">
        <v>3187</v>
      </c>
      <c r="C3080" s="44" t="s">
        <v>1515</v>
      </c>
      <c r="D3080" s="45"/>
      <c r="E3080" s="33" t="str">
        <f>IF(D3080&gt;0,($N$2-Excel_BuiltIn__FilterDatabase__1[[#This Row],[Szül Év.Hó.Nap]])/365.25,"0")</f>
        <v>0</v>
      </c>
      <c r="F3080" s="40"/>
      <c r="G3080" s="34" t="str">
        <f>CONCATENATE(H3080,Excel_BuiltIn__FilterDatabase__1[[#This Row],[Felnőtt]],Excel_BuiltIn__FilterDatabase__1[[#This Row],[Senior]],Excel_BuiltIn__FilterDatabase__1[[#This Row],[Super.s]],L3080)</f>
        <v xml:space="preserve">Super.s </v>
      </c>
      <c r="H3080" s="34" t="str">
        <f>IF(L3080="Nő","",IF(Excel_BuiltIn__FilterDatabase__1[[#This Row],[Kor]]&gt;=1=AND(Excel_BuiltIn__FilterDatabase__1[[#This Row],[Kor]]&lt;18),"Junior ",""))</f>
        <v/>
      </c>
      <c r="I3080" s="34" t="str">
        <f>IF(L3080="Nő","",IF(Excel_BuiltIn__FilterDatabase__1[[#This Row],[Kor]]&gt;=18=AND(Excel_BuiltIn__FilterDatabase__1[[#This Row],[Kor]]&lt;=49),"Felnőtt ",""))</f>
        <v/>
      </c>
      <c r="J3080" s="34" t="str">
        <f>IF(L3080="Nő","",IF(Excel_BuiltIn__FilterDatabase__1[[#This Row],[Kor]]&gt;49=AND(Excel_BuiltIn__FilterDatabase__1[[#This Row],[Kor]]&lt;=59),"Senior ",""))</f>
        <v/>
      </c>
      <c r="K3080" s="34" t="str">
        <f>IF(L3080="Nő","",IF(Excel_BuiltIn__FilterDatabase__1[[#This Row],[Kor]]&gt;=60,"Super.s ",""))</f>
        <v xml:space="preserve">Super.s </v>
      </c>
      <c r="L3080" s="34" t="str">
        <f>IF(Excel_BuiltIn__FilterDatabase__1[[#This Row],[Nem]]="Nő","Lady","")</f>
        <v/>
      </c>
    </row>
    <row r="3081" spans="1:12" s="1" customFormat="1" ht="21">
      <c r="A3081" s="28">
        <v>8879</v>
      </c>
      <c r="B3081" s="28" t="s">
        <v>3188</v>
      </c>
      <c r="C3081" s="44" t="s">
        <v>977</v>
      </c>
      <c r="D3081" s="45"/>
      <c r="E3081" s="33" t="str">
        <f>IF(D3081&gt;0,($N$2-Excel_BuiltIn__FilterDatabase__1[[#This Row],[Szül Év.Hó.Nap]])/365.25,"0")</f>
        <v>0</v>
      </c>
      <c r="F3081" s="40"/>
      <c r="G3081" s="34" t="str">
        <f>CONCATENATE(H3081,Excel_BuiltIn__FilterDatabase__1[[#This Row],[Felnőtt]],Excel_BuiltIn__FilterDatabase__1[[#This Row],[Senior]],Excel_BuiltIn__FilterDatabase__1[[#This Row],[Super.s]],L3081)</f>
        <v xml:space="preserve">Super.s </v>
      </c>
      <c r="H3081" s="34" t="str">
        <f>IF(L3081="Nő","",IF(Excel_BuiltIn__FilterDatabase__1[[#This Row],[Kor]]&gt;=1=AND(Excel_BuiltIn__FilterDatabase__1[[#This Row],[Kor]]&lt;18),"Junior ",""))</f>
        <v/>
      </c>
      <c r="I3081" s="34" t="str">
        <f>IF(L3081="Nő","",IF(Excel_BuiltIn__FilterDatabase__1[[#This Row],[Kor]]&gt;=18=AND(Excel_BuiltIn__FilterDatabase__1[[#This Row],[Kor]]&lt;=49),"Felnőtt ",""))</f>
        <v/>
      </c>
      <c r="J3081" s="34" t="str">
        <f>IF(L3081="Nő","",IF(Excel_BuiltIn__FilterDatabase__1[[#This Row],[Kor]]&gt;49=AND(Excel_BuiltIn__FilterDatabase__1[[#This Row],[Kor]]&lt;=59),"Senior ",""))</f>
        <v/>
      </c>
      <c r="K3081" s="34" t="str">
        <f>IF(L3081="Nő","",IF(Excel_BuiltIn__FilterDatabase__1[[#This Row],[Kor]]&gt;=60,"Super.s ",""))</f>
        <v xml:space="preserve">Super.s </v>
      </c>
      <c r="L3081" s="34" t="str">
        <f>IF(Excel_BuiltIn__FilterDatabase__1[[#This Row],[Nem]]="Nő","Lady","")</f>
        <v/>
      </c>
    </row>
    <row r="3082" spans="1:12" s="1" customFormat="1" ht="21">
      <c r="A3082" s="28">
        <v>8880</v>
      </c>
      <c r="B3082" s="28" t="s">
        <v>3189</v>
      </c>
      <c r="C3082" s="44" t="s">
        <v>977</v>
      </c>
      <c r="D3082" s="45"/>
      <c r="E3082" s="33" t="str">
        <f>IF(D3082&gt;0,($N$2-Excel_BuiltIn__FilterDatabase__1[[#This Row],[Szül Év.Hó.Nap]])/365.25,"0")</f>
        <v>0</v>
      </c>
      <c r="F3082" s="40"/>
      <c r="G3082" s="34" t="str">
        <f>CONCATENATE(H3082,Excel_BuiltIn__FilterDatabase__1[[#This Row],[Felnőtt]],Excel_BuiltIn__FilterDatabase__1[[#This Row],[Senior]],Excel_BuiltIn__FilterDatabase__1[[#This Row],[Super.s]],L3082)</f>
        <v xml:space="preserve">Super.s </v>
      </c>
      <c r="H3082" s="34" t="str">
        <f>IF(L3082="Nő","",IF(Excel_BuiltIn__FilterDatabase__1[[#This Row],[Kor]]&gt;=1=AND(Excel_BuiltIn__FilterDatabase__1[[#This Row],[Kor]]&lt;18),"Junior ",""))</f>
        <v/>
      </c>
      <c r="I3082" s="34" t="str">
        <f>IF(L3082="Nő","",IF(Excel_BuiltIn__FilterDatabase__1[[#This Row],[Kor]]&gt;=18=AND(Excel_BuiltIn__FilterDatabase__1[[#This Row],[Kor]]&lt;=49),"Felnőtt ",""))</f>
        <v/>
      </c>
      <c r="J3082" s="34" t="str">
        <f>IF(L3082="Nő","",IF(Excel_BuiltIn__FilterDatabase__1[[#This Row],[Kor]]&gt;49=AND(Excel_BuiltIn__FilterDatabase__1[[#This Row],[Kor]]&lt;=59),"Senior ",""))</f>
        <v/>
      </c>
      <c r="K3082" s="34" t="str">
        <f>IF(L3082="Nő","",IF(Excel_BuiltIn__FilterDatabase__1[[#This Row],[Kor]]&gt;=60,"Super.s ",""))</f>
        <v xml:space="preserve">Super.s </v>
      </c>
      <c r="L3082" s="34" t="str">
        <f>IF(Excel_BuiltIn__FilterDatabase__1[[#This Row],[Nem]]="Nő","Lady","")</f>
        <v/>
      </c>
    </row>
    <row r="3083" spans="1:12" s="1" customFormat="1" ht="13.8">
      <c r="A3083" s="28">
        <v>8881</v>
      </c>
      <c r="B3083" s="28" t="s">
        <v>3190</v>
      </c>
      <c r="C3083" s="44" t="s">
        <v>2365</v>
      </c>
      <c r="D3083" s="45"/>
      <c r="E3083" s="33" t="str">
        <f>IF(D3083&gt;0,($N$2-Excel_BuiltIn__FilterDatabase__1[[#This Row],[Szül Év.Hó.Nap]])/365.25,"0")</f>
        <v>0</v>
      </c>
      <c r="F3083" s="40"/>
      <c r="G3083" s="34" t="str">
        <f>CONCATENATE(H3083,Excel_BuiltIn__FilterDatabase__1[[#This Row],[Felnőtt]],Excel_BuiltIn__FilterDatabase__1[[#This Row],[Senior]],Excel_BuiltIn__FilterDatabase__1[[#This Row],[Super.s]],L3083)</f>
        <v xml:space="preserve">Super.s </v>
      </c>
      <c r="H3083" s="34" t="str">
        <f>IF(L3083="Nő","",IF(Excel_BuiltIn__FilterDatabase__1[[#This Row],[Kor]]&gt;=1=AND(Excel_BuiltIn__FilterDatabase__1[[#This Row],[Kor]]&lt;18),"Junior ",""))</f>
        <v/>
      </c>
      <c r="I3083" s="34" t="str">
        <f>IF(L3083="Nő","",IF(Excel_BuiltIn__FilterDatabase__1[[#This Row],[Kor]]&gt;=18=AND(Excel_BuiltIn__FilterDatabase__1[[#This Row],[Kor]]&lt;=49),"Felnőtt ",""))</f>
        <v/>
      </c>
      <c r="J3083" s="34" t="str">
        <f>IF(L3083="Nő","",IF(Excel_BuiltIn__FilterDatabase__1[[#This Row],[Kor]]&gt;49=AND(Excel_BuiltIn__FilterDatabase__1[[#This Row],[Kor]]&lt;=59),"Senior ",""))</f>
        <v/>
      </c>
      <c r="K3083" s="34" t="str">
        <f>IF(L3083="Nő","",IF(Excel_BuiltIn__FilterDatabase__1[[#This Row],[Kor]]&gt;=60,"Super.s ",""))</f>
        <v xml:space="preserve">Super.s </v>
      </c>
      <c r="L3083" s="34" t="str">
        <f>IF(Excel_BuiltIn__FilterDatabase__1[[#This Row],[Nem]]="Nő","Lady","")</f>
        <v/>
      </c>
    </row>
    <row r="3084" spans="1:12" s="1" customFormat="1" ht="13.8">
      <c r="A3084" s="28">
        <v>8882</v>
      </c>
      <c r="B3084" s="28" t="s">
        <v>3191</v>
      </c>
      <c r="C3084" s="44" t="s">
        <v>87</v>
      </c>
      <c r="D3084" s="45"/>
      <c r="E3084" s="33" t="str">
        <f>IF(D3084&gt;0,($N$2-Excel_BuiltIn__FilterDatabase__1[[#This Row],[Szül Év.Hó.Nap]])/365.25,"0")</f>
        <v>0</v>
      </c>
      <c r="F3084" s="40"/>
      <c r="G3084" s="34" t="str">
        <f>CONCATENATE(H3084,Excel_BuiltIn__FilterDatabase__1[[#This Row],[Felnőtt]],Excel_BuiltIn__FilterDatabase__1[[#This Row],[Senior]],Excel_BuiltIn__FilterDatabase__1[[#This Row],[Super.s]],L3084)</f>
        <v xml:space="preserve">Super.s </v>
      </c>
      <c r="H3084" s="34" t="str">
        <f>IF(L3084="Nő","",IF(Excel_BuiltIn__FilterDatabase__1[[#This Row],[Kor]]&gt;=1=AND(Excel_BuiltIn__FilterDatabase__1[[#This Row],[Kor]]&lt;18),"Junior ",""))</f>
        <v/>
      </c>
      <c r="I3084" s="34" t="str">
        <f>IF(L3084="Nő","",IF(Excel_BuiltIn__FilterDatabase__1[[#This Row],[Kor]]&gt;=18=AND(Excel_BuiltIn__FilterDatabase__1[[#This Row],[Kor]]&lt;=49),"Felnőtt ",""))</f>
        <v/>
      </c>
      <c r="J3084" s="34" t="str">
        <f>IF(L3084="Nő","",IF(Excel_BuiltIn__FilterDatabase__1[[#This Row],[Kor]]&gt;49=AND(Excel_BuiltIn__FilterDatabase__1[[#This Row],[Kor]]&lt;=59),"Senior ",""))</f>
        <v/>
      </c>
      <c r="K3084" s="34" t="str">
        <f>IF(L3084="Nő","",IF(Excel_BuiltIn__FilterDatabase__1[[#This Row],[Kor]]&gt;=60,"Super.s ",""))</f>
        <v xml:space="preserve">Super.s </v>
      </c>
      <c r="L3084" s="34" t="str">
        <f>IF(Excel_BuiltIn__FilterDatabase__1[[#This Row],[Nem]]="Nő","Lady","")</f>
        <v/>
      </c>
    </row>
    <row r="3085" spans="1:12" s="1" customFormat="1" ht="13.8">
      <c r="A3085" s="28">
        <v>8885</v>
      </c>
      <c r="B3085" s="28" t="s">
        <v>3192</v>
      </c>
      <c r="C3085" s="44" t="s">
        <v>3018</v>
      </c>
      <c r="D3085" s="45"/>
      <c r="E3085" s="33" t="str">
        <f>IF(D3085&gt;0,($N$2-Excel_BuiltIn__FilterDatabase__1[[#This Row],[Szül Év.Hó.Nap]])/365.25,"0")</f>
        <v>0</v>
      </c>
      <c r="F3085" s="40"/>
      <c r="G3085" s="34" t="str">
        <f>CONCATENATE(H3085,Excel_BuiltIn__FilterDatabase__1[[#This Row],[Felnőtt]],Excel_BuiltIn__FilterDatabase__1[[#This Row],[Senior]],Excel_BuiltIn__FilterDatabase__1[[#This Row],[Super.s]],L3085)</f>
        <v xml:space="preserve">Super.s </v>
      </c>
      <c r="H3085" s="34" t="str">
        <f>IF(L3085="Nő","",IF(Excel_BuiltIn__FilterDatabase__1[[#This Row],[Kor]]&gt;=1=AND(Excel_BuiltIn__FilterDatabase__1[[#This Row],[Kor]]&lt;18),"Junior ",""))</f>
        <v/>
      </c>
      <c r="I3085" s="34" t="str">
        <f>IF(L3085="Nő","",IF(Excel_BuiltIn__FilterDatabase__1[[#This Row],[Kor]]&gt;=18=AND(Excel_BuiltIn__FilterDatabase__1[[#This Row],[Kor]]&lt;=49),"Felnőtt ",""))</f>
        <v/>
      </c>
      <c r="J3085" s="34" t="str">
        <f>IF(L3085="Nő","",IF(Excel_BuiltIn__FilterDatabase__1[[#This Row],[Kor]]&gt;49=AND(Excel_BuiltIn__FilterDatabase__1[[#This Row],[Kor]]&lt;=59),"Senior ",""))</f>
        <v/>
      </c>
      <c r="K3085" s="34" t="str">
        <f>IF(L3085="Nő","",IF(Excel_BuiltIn__FilterDatabase__1[[#This Row],[Kor]]&gt;=60,"Super.s ",""))</f>
        <v xml:space="preserve">Super.s </v>
      </c>
      <c r="L3085" s="34" t="str">
        <f>IF(Excel_BuiltIn__FilterDatabase__1[[#This Row],[Nem]]="Nő","Lady","")</f>
        <v/>
      </c>
    </row>
    <row r="3086" spans="1:12" s="1" customFormat="1" ht="27.6">
      <c r="A3086" s="28">
        <v>8886</v>
      </c>
      <c r="B3086" s="28" t="s">
        <v>3193</v>
      </c>
      <c r="C3086" s="44" t="s">
        <v>114</v>
      </c>
      <c r="D3086" s="45"/>
      <c r="E3086" s="33" t="str">
        <f>IF(D3086&gt;0,($N$2-Excel_BuiltIn__FilterDatabase__1[[#This Row],[Szül Év.Hó.Nap]])/365.25,"0")</f>
        <v>0</v>
      </c>
      <c r="F3086" s="40"/>
      <c r="G3086" s="34" t="str">
        <f>CONCATENATE(H3086,Excel_BuiltIn__FilterDatabase__1[[#This Row],[Felnőtt]],Excel_BuiltIn__FilterDatabase__1[[#This Row],[Senior]],Excel_BuiltIn__FilterDatabase__1[[#This Row],[Super.s]],L3086)</f>
        <v xml:space="preserve">Super.s </v>
      </c>
      <c r="H3086" s="34" t="str">
        <f>IF(L3086="Nő","",IF(Excel_BuiltIn__FilterDatabase__1[[#This Row],[Kor]]&gt;=1=AND(Excel_BuiltIn__FilterDatabase__1[[#This Row],[Kor]]&lt;18),"Junior ",""))</f>
        <v/>
      </c>
      <c r="I3086" s="34" t="str">
        <f>IF(L3086="Nő","",IF(Excel_BuiltIn__FilterDatabase__1[[#This Row],[Kor]]&gt;=18=AND(Excel_BuiltIn__FilterDatabase__1[[#This Row],[Kor]]&lt;=49),"Felnőtt ",""))</f>
        <v/>
      </c>
      <c r="J3086" s="34" t="str">
        <f>IF(L3086="Nő","",IF(Excel_BuiltIn__FilterDatabase__1[[#This Row],[Kor]]&gt;49=AND(Excel_BuiltIn__FilterDatabase__1[[#This Row],[Kor]]&lt;=59),"Senior ",""))</f>
        <v/>
      </c>
      <c r="K3086" s="34" t="str">
        <f>IF(L3086="Nő","",IF(Excel_BuiltIn__FilterDatabase__1[[#This Row],[Kor]]&gt;=60,"Super.s ",""))</f>
        <v xml:space="preserve">Super.s </v>
      </c>
      <c r="L3086" s="34" t="str">
        <f>IF(Excel_BuiltIn__FilterDatabase__1[[#This Row],[Nem]]="Nő","Lady","")</f>
        <v/>
      </c>
    </row>
    <row r="3087" spans="1:12" s="1" customFormat="1" ht="13.8">
      <c r="A3087" s="28">
        <v>8887</v>
      </c>
      <c r="B3087" s="28" t="s">
        <v>3194</v>
      </c>
      <c r="C3087" s="44" t="s">
        <v>318</v>
      </c>
      <c r="D3087" s="45"/>
      <c r="E3087" s="33" t="str">
        <f>IF(D3087&gt;0,($N$2-Excel_BuiltIn__FilterDatabase__1[[#This Row],[Szül Év.Hó.Nap]])/365.25,"0")</f>
        <v>0</v>
      </c>
      <c r="F3087" s="40"/>
      <c r="G3087" s="34" t="str">
        <f>CONCATENATE(H3087,Excel_BuiltIn__FilterDatabase__1[[#This Row],[Felnőtt]],Excel_BuiltIn__FilterDatabase__1[[#This Row],[Senior]],Excel_BuiltIn__FilterDatabase__1[[#This Row],[Super.s]],L3087)</f>
        <v xml:space="preserve">Super.s </v>
      </c>
      <c r="H3087" s="34" t="str">
        <f>IF(L3087="Nő","",IF(Excel_BuiltIn__FilterDatabase__1[[#This Row],[Kor]]&gt;=1=AND(Excel_BuiltIn__FilterDatabase__1[[#This Row],[Kor]]&lt;18),"Junior ",""))</f>
        <v/>
      </c>
      <c r="I3087" s="34" t="str">
        <f>IF(L3087="Nő","",IF(Excel_BuiltIn__FilterDatabase__1[[#This Row],[Kor]]&gt;=18=AND(Excel_BuiltIn__FilterDatabase__1[[#This Row],[Kor]]&lt;=49),"Felnőtt ",""))</f>
        <v/>
      </c>
      <c r="J3087" s="34" t="str">
        <f>IF(L3087="Nő","",IF(Excel_BuiltIn__FilterDatabase__1[[#This Row],[Kor]]&gt;49=AND(Excel_BuiltIn__FilterDatabase__1[[#This Row],[Kor]]&lt;=59),"Senior ",""))</f>
        <v/>
      </c>
      <c r="K3087" s="34" t="str">
        <f>IF(L3087="Nő","",IF(Excel_BuiltIn__FilterDatabase__1[[#This Row],[Kor]]&gt;=60,"Super.s ",""))</f>
        <v xml:space="preserve">Super.s </v>
      </c>
      <c r="L3087" s="34" t="str">
        <f>IF(Excel_BuiltIn__FilterDatabase__1[[#This Row],[Nem]]="Nő","Lady","")</f>
        <v/>
      </c>
    </row>
    <row r="3088" spans="1:12" s="1" customFormat="1" ht="13.8">
      <c r="A3088" s="28">
        <v>8888</v>
      </c>
      <c r="B3088" s="28" t="s">
        <v>3195</v>
      </c>
      <c r="C3088" s="44" t="s">
        <v>2401</v>
      </c>
      <c r="D3088" s="45"/>
      <c r="E3088" s="33" t="str">
        <f>IF(D3088&gt;0,($N$2-Excel_BuiltIn__FilterDatabase__1[[#This Row],[Szül Év.Hó.Nap]])/365.25,"0")</f>
        <v>0</v>
      </c>
      <c r="F3088" s="40"/>
      <c r="G3088" s="34" t="str">
        <f>CONCATENATE(H3088,Excel_BuiltIn__FilterDatabase__1[[#This Row],[Felnőtt]],Excel_BuiltIn__FilterDatabase__1[[#This Row],[Senior]],Excel_BuiltIn__FilterDatabase__1[[#This Row],[Super.s]],L3088)</f>
        <v xml:space="preserve">Super.s </v>
      </c>
      <c r="H3088" s="34" t="str">
        <f>IF(L3088="Nő","",IF(Excel_BuiltIn__FilterDatabase__1[[#This Row],[Kor]]&gt;=1=AND(Excel_BuiltIn__FilterDatabase__1[[#This Row],[Kor]]&lt;18),"Junior ",""))</f>
        <v/>
      </c>
      <c r="I3088" s="34" t="str">
        <f>IF(L3088="Nő","",IF(Excel_BuiltIn__FilterDatabase__1[[#This Row],[Kor]]&gt;=18=AND(Excel_BuiltIn__FilterDatabase__1[[#This Row],[Kor]]&lt;=49),"Felnőtt ",""))</f>
        <v/>
      </c>
      <c r="J3088" s="34" t="str">
        <f>IF(L3088="Nő","",IF(Excel_BuiltIn__FilterDatabase__1[[#This Row],[Kor]]&gt;49=AND(Excel_BuiltIn__FilterDatabase__1[[#This Row],[Kor]]&lt;=59),"Senior ",""))</f>
        <v/>
      </c>
      <c r="K3088" s="34" t="str">
        <f>IF(L3088="Nő","",IF(Excel_BuiltIn__FilterDatabase__1[[#This Row],[Kor]]&gt;=60,"Super.s ",""))</f>
        <v xml:space="preserve">Super.s </v>
      </c>
      <c r="L3088" s="34" t="str">
        <f>IF(Excel_BuiltIn__FilterDatabase__1[[#This Row],[Nem]]="Nő","Lady","")</f>
        <v/>
      </c>
    </row>
    <row r="3089" spans="1:12" s="1" customFormat="1" ht="27.6">
      <c r="A3089" s="28">
        <v>8889</v>
      </c>
      <c r="B3089" s="28" t="s">
        <v>3196</v>
      </c>
      <c r="C3089" s="44" t="s">
        <v>2401</v>
      </c>
      <c r="D3089" s="45"/>
      <c r="E3089" s="33" t="str">
        <f>IF(D3089&gt;0,($N$2-Excel_BuiltIn__FilterDatabase__1[[#This Row],[Szül Év.Hó.Nap]])/365.25,"0")</f>
        <v>0</v>
      </c>
      <c r="F3089" s="40"/>
      <c r="G3089" s="34" t="str">
        <f>CONCATENATE(H3089,Excel_BuiltIn__FilterDatabase__1[[#This Row],[Felnőtt]],Excel_BuiltIn__FilterDatabase__1[[#This Row],[Senior]],Excel_BuiltIn__FilterDatabase__1[[#This Row],[Super.s]],L3089)</f>
        <v xml:space="preserve">Super.s </v>
      </c>
      <c r="H3089" s="34" t="str">
        <f>IF(L3089="Nő","",IF(Excel_BuiltIn__FilterDatabase__1[[#This Row],[Kor]]&gt;=1=AND(Excel_BuiltIn__FilterDatabase__1[[#This Row],[Kor]]&lt;18),"Junior ",""))</f>
        <v/>
      </c>
      <c r="I3089" s="34" t="str">
        <f>IF(L3089="Nő","",IF(Excel_BuiltIn__FilterDatabase__1[[#This Row],[Kor]]&gt;=18=AND(Excel_BuiltIn__FilterDatabase__1[[#This Row],[Kor]]&lt;=49),"Felnőtt ",""))</f>
        <v/>
      </c>
      <c r="J3089" s="34" t="str">
        <f>IF(L3089="Nő","",IF(Excel_BuiltIn__FilterDatabase__1[[#This Row],[Kor]]&gt;49=AND(Excel_BuiltIn__FilterDatabase__1[[#This Row],[Kor]]&lt;=59),"Senior ",""))</f>
        <v/>
      </c>
      <c r="K3089" s="34" t="str">
        <f>IF(L3089="Nő","",IF(Excel_BuiltIn__FilterDatabase__1[[#This Row],[Kor]]&gt;=60,"Super.s ",""))</f>
        <v xml:space="preserve">Super.s </v>
      </c>
      <c r="L3089" s="34" t="str">
        <f>IF(Excel_BuiltIn__FilterDatabase__1[[#This Row],[Nem]]="Nő","Lady","")</f>
        <v/>
      </c>
    </row>
    <row r="3090" spans="1:12" s="1" customFormat="1" ht="13.8">
      <c r="A3090" s="28">
        <v>8890</v>
      </c>
      <c r="B3090" s="28" t="s">
        <v>3197</v>
      </c>
      <c r="C3090" s="44" t="s">
        <v>2401</v>
      </c>
      <c r="D3090" s="45"/>
      <c r="E3090" s="33" t="str">
        <f>IF(D3090&gt;0,($N$2-Excel_BuiltIn__FilterDatabase__1[[#This Row],[Szül Év.Hó.Nap]])/365.25,"0")</f>
        <v>0</v>
      </c>
      <c r="F3090" s="40"/>
      <c r="G3090" s="34" t="str">
        <f>CONCATENATE(H3090,Excel_BuiltIn__FilterDatabase__1[[#This Row],[Felnőtt]],Excel_BuiltIn__FilterDatabase__1[[#This Row],[Senior]],Excel_BuiltIn__FilterDatabase__1[[#This Row],[Super.s]],L3090)</f>
        <v xml:space="preserve">Super.s </v>
      </c>
      <c r="H3090" s="34" t="str">
        <f>IF(L3090="Nő","",IF(Excel_BuiltIn__FilterDatabase__1[[#This Row],[Kor]]&gt;=1=AND(Excel_BuiltIn__FilterDatabase__1[[#This Row],[Kor]]&lt;18),"Junior ",""))</f>
        <v/>
      </c>
      <c r="I3090" s="34" t="str">
        <f>IF(L3090="Nő","",IF(Excel_BuiltIn__FilterDatabase__1[[#This Row],[Kor]]&gt;=18=AND(Excel_BuiltIn__FilterDatabase__1[[#This Row],[Kor]]&lt;=49),"Felnőtt ",""))</f>
        <v/>
      </c>
      <c r="J3090" s="34" t="str">
        <f>IF(L3090="Nő","",IF(Excel_BuiltIn__FilterDatabase__1[[#This Row],[Kor]]&gt;49=AND(Excel_BuiltIn__FilterDatabase__1[[#This Row],[Kor]]&lt;=59),"Senior ",""))</f>
        <v/>
      </c>
      <c r="K3090" s="34" t="str">
        <f>IF(L3090="Nő","",IF(Excel_BuiltIn__FilterDatabase__1[[#This Row],[Kor]]&gt;=60,"Super.s ",""))</f>
        <v xml:space="preserve">Super.s </v>
      </c>
      <c r="L3090" s="34" t="str">
        <f>IF(Excel_BuiltIn__FilterDatabase__1[[#This Row],[Nem]]="Nő","Lady","")</f>
        <v/>
      </c>
    </row>
    <row r="3091" spans="1:12" s="1" customFormat="1" ht="13.8">
      <c r="A3091" s="28">
        <v>8898</v>
      </c>
      <c r="B3091" s="28" t="s">
        <v>3198</v>
      </c>
      <c r="C3091" s="44" t="s">
        <v>1627</v>
      </c>
      <c r="D3091" s="45"/>
      <c r="E3091" s="33" t="str">
        <f>IF(D3091&gt;0,($N$2-Excel_BuiltIn__FilterDatabase__1[[#This Row],[Szül Év.Hó.Nap]])/365.25,"0")</f>
        <v>0</v>
      </c>
      <c r="F3091" s="40"/>
      <c r="G3091" s="34" t="str">
        <f>CONCATENATE(H3091,Excel_BuiltIn__FilterDatabase__1[[#This Row],[Felnőtt]],Excel_BuiltIn__FilterDatabase__1[[#This Row],[Senior]],Excel_BuiltIn__FilterDatabase__1[[#This Row],[Super.s]],L3091)</f>
        <v xml:space="preserve">Super.s </v>
      </c>
      <c r="H3091" s="34" t="str">
        <f>IF(L3091="Nő","",IF(Excel_BuiltIn__FilterDatabase__1[[#This Row],[Kor]]&gt;=1=AND(Excel_BuiltIn__FilterDatabase__1[[#This Row],[Kor]]&lt;18),"Junior ",""))</f>
        <v/>
      </c>
      <c r="I3091" s="34" t="str">
        <f>IF(L3091="Nő","",IF(Excel_BuiltIn__FilterDatabase__1[[#This Row],[Kor]]&gt;=18=AND(Excel_BuiltIn__FilterDatabase__1[[#This Row],[Kor]]&lt;=49),"Felnőtt ",""))</f>
        <v/>
      </c>
      <c r="J3091" s="34" t="str">
        <f>IF(L3091="Nő","",IF(Excel_BuiltIn__FilterDatabase__1[[#This Row],[Kor]]&gt;49=AND(Excel_BuiltIn__FilterDatabase__1[[#This Row],[Kor]]&lt;=59),"Senior ",""))</f>
        <v/>
      </c>
      <c r="K3091" s="34" t="str">
        <f>IF(L3091="Nő","",IF(Excel_BuiltIn__FilterDatabase__1[[#This Row],[Kor]]&gt;=60,"Super.s ",""))</f>
        <v xml:space="preserve">Super.s </v>
      </c>
      <c r="L3091" s="34" t="str">
        <f>IF(Excel_BuiltIn__FilterDatabase__1[[#This Row],[Nem]]="Nő","Lady","")</f>
        <v/>
      </c>
    </row>
    <row r="3092" spans="1:12" s="1" customFormat="1" ht="13.8">
      <c r="A3092" s="28">
        <v>8899</v>
      </c>
      <c r="B3092" s="28" t="s">
        <v>3199</v>
      </c>
      <c r="C3092" s="44" t="s">
        <v>959</v>
      </c>
      <c r="D3092" s="45"/>
      <c r="E3092" s="33" t="str">
        <f>IF(D3092&gt;0,($N$2-Excel_BuiltIn__FilterDatabase__1[[#This Row],[Szül Év.Hó.Nap]])/365.25,"0")</f>
        <v>0</v>
      </c>
      <c r="F3092" s="40"/>
      <c r="G3092" s="34" t="str">
        <f>CONCATENATE(H3092,Excel_BuiltIn__FilterDatabase__1[[#This Row],[Felnőtt]],Excel_BuiltIn__FilterDatabase__1[[#This Row],[Senior]],Excel_BuiltIn__FilterDatabase__1[[#This Row],[Super.s]],L3092)</f>
        <v xml:space="preserve">Super.s </v>
      </c>
      <c r="H3092" s="34" t="str">
        <f>IF(L3092="Nő","",IF(Excel_BuiltIn__FilterDatabase__1[[#This Row],[Kor]]&gt;=1=AND(Excel_BuiltIn__FilterDatabase__1[[#This Row],[Kor]]&lt;18),"Junior ",""))</f>
        <v/>
      </c>
      <c r="I3092" s="34" t="str">
        <f>IF(L3092="Nő","",IF(Excel_BuiltIn__FilterDatabase__1[[#This Row],[Kor]]&gt;=18=AND(Excel_BuiltIn__FilterDatabase__1[[#This Row],[Kor]]&lt;=49),"Felnőtt ",""))</f>
        <v/>
      </c>
      <c r="J3092" s="34" t="str">
        <f>IF(L3092="Nő","",IF(Excel_BuiltIn__FilterDatabase__1[[#This Row],[Kor]]&gt;49=AND(Excel_BuiltIn__FilterDatabase__1[[#This Row],[Kor]]&lt;=59),"Senior ",""))</f>
        <v/>
      </c>
      <c r="K3092" s="34" t="str">
        <f>IF(L3092="Nő","",IF(Excel_BuiltIn__FilterDatabase__1[[#This Row],[Kor]]&gt;=60,"Super.s ",""))</f>
        <v xml:space="preserve">Super.s </v>
      </c>
      <c r="L3092" s="34" t="str">
        <f>IF(Excel_BuiltIn__FilterDatabase__1[[#This Row],[Nem]]="Nő","Lady","")</f>
        <v/>
      </c>
    </row>
    <row r="3093" spans="1:12" s="1" customFormat="1" ht="13.8">
      <c r="A3093" s="28">
        <v>8900</v>
      </c>
      <c r="B3093" s="28" t="s">
        <v>3200</v>
      </c>
      <c r="C3093" s="44" t="s">
        <v>114</v>
      </c>
      <c r="D3093" s="45"/>
      <c r="E3093" s="33" t="str">
        <f>IF(D3093&gt;0,($N$2-Excel_BuiltIn__FilterDatabase__1[[#This Row],[Szül Év.Hó.Nap]])/365.25,"0")</f>
        <v>0</v>
      </c>
      <c r="F3093" s="40"/>
      <c r="G3093" s="34" t="str">
        <f>CONCATENATE(H3093,Excel_BuiltIn__FilterDatabase__1[[#This Row],[Felnőtt]],Excel_BuiltIn__FilterDatabase__1[[#This Row],[Senior]],Excel_BuiltIn__FilterDatabase__1[[#This Row],[Super.s]],L3093)</f>
        <v xml:space="preserve">Super.s </v>
      </c>
      <c r="H3093" s="34" t="str">
        <f>IF(L3093="Nő","",IF(Excel_BuiltIn__FilterDatabase__1[[#This Row],[Kor]]&gt;=1=AND(Excel_BuiltIn__FilterDatabase__1[[#This Row],[Kor]]&lt;18),"Junior ",""))</f>
        <v/>
      </c>
      <c r="I3093" s="34" t="str">
        <f>IF(L3093="Nő","",IF(Excel_BuiltIn__FilterDatabase__1[[#This Row],[Kor]]&gt;=18=AND(Excel_BuiltIn__FilterDatabase__1[[#This Row],[Kor]]&lt;=49),"Felnőtt ",""))</f>
        <v/>
      </c>
      <c r="J3093" s="34" t="str">
        <f>IF(L3093="Nő","",IF(Excel_BuiltIn__FilterDatabase__1[[#This Row],[Kor]]&gt;49=AND(Excel_BuiltIn__FilterDatabase__1[[#This Row],[Kor]]&lt;=59),"Senior ",""))</f>
        <v/>
      </c>
      <c r="K3093" s="34" t="str">
        <f>IF(L3093="Nő","",IF(Excel_BuiltIn__FilterDatabase__1[[#This Row],[Kor]]&gt;=60,"Super.s ",""))</f>
        <v xml:space="preserve">Super.s </v>
      </c>
      <c r="L3093" s="34" t="str">
        <f>IF(Excel_BuiltIn__FilterDatabase__1[[#This Row],[Nem]]="Nő","Lady","")</f>
        <v/>
      </c>
    </row>
    <row r="3094" spans="1:12" s="1" customFormat="1" ht="13.8">
      <c r="A3094" s="28">
        <v>8901</v>
      </c>
      <c r="B3094" s="28" t="s">
        <v>3201</v>
      </c>
      <c r="C3094" s="44" t="s">
        <v>964</v>
      </c>
      <c r="D3094" s="45"/>
      <c r="E3094" s="33" t="str">
        <f>IF(D3094&gt;0,($N$2-Excel_BuiltIn__FilterDatabase__1[[#This Row],[Szül Év.Hó.Nap]])/365.25,"0")</f>
        <v>0</v>
      </c>
      <c r="F3094" s="40"/>
      <c r="G3094" s="34" t="str">
        <f>CONCATENATE(H3094,Excel_BuiltIn__FilterDatabase__1[[#This Row],[Felnőtt]],Excel_BuiltIn__FilterDatabase__1[[#This Row],[Senior]],Excel_BuiltIn__FilterDatabase__1[[#This Row],[Super.s]],L3094)</f>
        <v xml:space="preserve">Super.s </v>
      </c>
      <c r="H3094" s="34" t="str">
        <f>IF(L3094="Nő","",IF(Excel_BuiltIn__FilterDatabase__1[[#This Row],[Kor]]&gt;=1=AND(Excel_BuiltIn__FilterDatabase__1[[#This Row],[Kor]]&lt;18),"Junior ",""))</f>
        <v/>
      </c>
      <c r="I3094" s="34" t="str">
        <f>IF(L3094="Nő","",IF(Excel_BuiltIn__FilterDatabase__1[[#This Row],[Kor]]&gt;=18=AND(Excel_BuiltIn__FilterDatabase__1[[#This Row],[Kor]]&lt;=49),"Felnőtt ",""))</f>
        <v/>
      </c>
      <c r="J3094" s="34" t="str">
        <f>IF(L3094="Nő","",IF(Excel_BuiltIn__FilterDatabase__1[[#This Row],[Kor]]&gt;49=AND(Excel_BuiltIn__FilterDatabase__1[[#This Row],[Kor]]&lt;=59),"Senior ",""))</f>
        <v/>
      </c>
      <c r="K3094" s="34" t="str">
        <f>IF(L3094="Nő","",IF(Excel_BuiltIn__FilterDatabase__1[[#This Row],[Kor]]&gt;=60,"Super.s ",""))</f>
        <v xml:space="preserve">Super.s </v>
      </c>
      <c r="L3094" s="34" t="str">
        <f>IF(Excel_BuiltIn__FilterDatabase__1[[#This Row],[Nem]]="Nő","Lady","")</f>
        <v/>
      </c>
    </row>
    <row r="3095" spans="1:12" s="1" customFormat="1" ht="13.8">
      <c r="A3095" s="28">
        <v>8902</v>
      </c>
      <c r="B3095" s="28" t="s">
        <v>3202</v>
      </c>
      <c r="C3095" s="44" t="s">
        <v>964</v>
      </c>
      <c r="D3095" s="45"/>
      <c r="E3095" s="33" t="str">
        <f>IF(D3095&gt;0,($N$2-Excel_BuiltIn__FilterDatabase__1[[#This Row],[Szül Év.Hó.Nap]])/365.25,"0")</f>
        <v>0</v>
      </c>
      <c r="F3095" s="40"/>
      <c r="G3095" s="34" t="str">
        <f>CONCATENATE(H3095,Excel_BuiltIn__FilterDatabase__1[[#This Row],[Felnőtt]],Excel_BuiltIn__FilterDatabase__1[[#This Row],[Senior]],Excel_BuiltIn__FilterDatabase__1[[#This Row],[Super.s]],L3095)</f>
        <v xml:space="preserve">Super.s </v>
      </c>
      <c r="H3095" s="34" t="str">
        <f>IF(L3095="Nő","",IF(Excel_BuiltIn__FilterDatabase__1[[#This Row],[Kor]]&gt;=1=AND(Excel_BuiltIn__FilterDatabase__1[[#This Row],[Kor]]&lt;18),"Junior ",""))</f>
        <v/>
      </c>
      <c r="I3095" s="34" t="str">
        <f>IF(L3095="Nő","",IF(Excel_BuiltIn__FilterDatabase__1[[#This Row],[Kor]]&gt;=18=AND(Excel_BuiltIn__FilterDatabase__1[[#This Row],[Kor]]&lt;=49),"Felnőtt ",""))</f>
        <v/>
      </c>
      <c r="J3095" s="34" t="str">
        <f>IF(L3095="Nő","",IF(Excel_BuiltIn__FilterDatabase__1[[#This Row],[Kor]]&gt;49=AND(Excel_BuiltIn__FilterDatabase__1[[#This Row],[Kor]]&lt;=59),"Senior ",""))</f>
        <v/>
      </c>
      <c r="K3095" s="34" t="str">
        <f>IF(L3095="Nő","",IF(Excel_BuiltIn__FilterDatabase__1[[#This Row],[Kor]]&gt;=60,"Super.s ",""))</f>
        <v xml:space="preserve">Super.s </v>
      </c>
      <c r="L3095" s="34" t="str">
        <f>IF(Excel_BuiltIn__FilterDatabase__1[[#This Row],[Nem]]="Nő","Lady","")</f>
        <v/>
      </c>
    </row>
    <row r="3096" spans="1:12" s="1" customFormat="1" ht="13.8">
      <c r="A3096" s="28">
        <v>8904</v>
      </c>
      <c r="B3096" s="28" t="s">
        <v>3203</v>
      </c>
      <c r="C3096" s="44" t="s">
        <v>991</v>
      </c>
      <c r="D3096" s="45"/>
      <c r="E3096" s="33" t="str">
        <f>IF(D3096&gt;0,($N$2-Excel_BuiltIn__FilterDatabase__1[[#This Row],[Szül Év.Hó.Nap]])/365.25,"0")</f>
        <v>0</v>
      </c>
      <c r="F3096" s="40"/>
      <c r="G3096" s="34" t="str">
        <f>CONCATENATE(H3096,Excel_BuiltIn__FilterDatabase__1[[#This Row],[Felnőtt]],Excel_BuiltIn__FilterDatabase__1[[#This Row],[Senior]],Excel_BuiltIn__FilterDatabase__1[[#This Row],[Super.s]],L3096)</f>
        <v xml:space="preserve">Super.s </v>
      </c>
      <c r="H3096" s="34" t="str">
        <f>IF(L3096="Nő","",IF(Excel_BuiltIn__FilterDatabase__1[[#This Row],[Kor]]&gt;=1=AND(Excel_BuiltIn__FilterDatabase__1[[#This Row],[Kor]]&lt;18),"Junior ",""))</f>
        <v/>
      </c>
      <c r="I3096" s="34" t="str">
        <f>IF(L3096="Nő","",IF(Excel_BuiltIn__FilterDatabase__1[[#This Row],[Kor]]&gt;=18=AND(Excel_BuiltIn__FilterDatabase__1[[#This Row],[Kor]]&lt;=49),"Felnőtt ",""))</f>
        <v/>
      </c>
      <c r="J3096" s="34" t="str">
        <f>IF(L3096="Nő","",IF(Excel_BuiltIn__FilterDatabase__1[[#This Row],[Kor]]&gt;49=AND(Excel_BuiltIn__FilterDatabase__1[[#This Row],[Kor]]&lt;=59),"Senior ",""))</f>
        <v/>
      </c>
      <c r="K3096" s="34" t="str">
        <f>IF(L3096="Nő","",IF(Excel_BuiltIn__FilterDatabase__1[[#This Row],[Kor]]&gt;=60,"Super.s ",""))</f>
        <v xml:space="preserve">Super.s </v>
      </c>
      <c r="L3096" s="34" t="str">
        <f>IF(Excel_BuiltIn__FilterDatabase__1[[#This Row],[Nem]]="Nő","Lady","")</f>
        <v/>
      </c>
    </row>
    <row r="3097" spans="1:12" s="1" customFormat="1" ht="13.8">
      <c r="A3097" s="28">
        <v>8905</v>
      </c>
      <c r="B3097" s="28" t="s">
        <v>3204</v>
      </c>
      <c r="C3097" s="44" t="s">
        <v>1146</v>
      </c>
      <c r="D3097" s="45"/>
      <c r="E3097" s="33" t="str">
        <f>IF(D3097&gt;0,($N$2-Excel_BuiltIn__FilterDatabase__1[[#This Row],[Szül Év.Hó.Nap]])/365.25,"0")</f>
        <v>0</v>
      </c>
      <c r="F3097" s="40"/>
      <c r="G3097" s="34" t="str">
        <f>CONCATENATE(H3097,Excel_BuiltIn__FilterDatabase__1[[#This Row],[Felnőtt]],Excel_BuiltIn__FilterDatabase__1[[#This Row],[Senior]],Excel_BuiltIn__FilterDatabase__1[[#This Row],[Super.s]],L3097)</f>
        <v xml:space="preserve">Super.s </v>
      </c>
      <c r="H3097" s="34" t="str">
        <f>IF(L3097="Nő","",IF(Excel_BuiltIn__FilterDatabase__1[[#This Row],[Kor]]&gt;=1=AND(Excel_BuiltIn__FilterDatabase__1[[#This Row],[Kor]]&lt;18),"Junior ",""))</f>
        <v/>
      </c>
      <c r="I3097" s="34" t="str">
        <f>IF(L3097="Nő","",IF(Excel_BuiltIn__FilterDatabase__1[[#This Row],[Kor]]&gt;=18=AND(Excel_BuiltIn__FilterDatabase__1[[#This Row],[Kor]]&lt;=49),"Felnőtt ",""))</f>
        <v/>
      </c>
      <c r="J3097" s="34" t="str">
        <f>IF(L3097="Nő","",IF(Excel_BuiltIn__FilterDatabase__1[[#This Row],[Kor]]&gt;49=AND(Excel_BuiltIn__FilterDatabase__1[[#This Row],[Kor]]&lt;=59),"Senior ",""))</f>
        <v/>
      </c>
      <c r="K3097" s="34" t="str">
        <f>IF(L3097="Nő","",IF(Excel_BuiltIn__FilterDatabase__1[[#This Row],[Kor]]&gt;=60,"Super.s ",""))</f>
        <v xml:space="preserve">Super.s </v>
      </c>
      <c r="L3097" s="34" t="str">
        <f>IF(Excel_BuiltIn__FilterDatabase__1[[#This Row],[Nem]]="Nő","Lady","")</f>
        <v/>
      </c>
    </row>
    <row r="3098" spans="1:12" s="1" customFormat="1" ht="13.8">
      <c r="A3098" s="28">
        <v>8906</v>
      </c>
      <c r="B3098" s="28" t="s">
        <v>3205</v>
      </c>
      <c r="C3098" s="44" t="s">
        <v>589</v>
      </c>
      <c r="D3098" s="45"/>
      <c r="E3098" s="33" t="str">
        <f>IF(D3098&gt;0,($N$2-Excel_BuiltIn__FilterDatabase__1[[#This Row],[Szül Év.Hó.Nap]])/365.25,"0")</f>
        <v>0</v>
      </c>
      <c r="F3098" s="40"/>
      <c r="G3098" s="34" t="str">
        <f>CONCATENATE(H3098,Excel_BuiltIn__FilterDatabase__1[[#This Row],[Felnőtt]],Excel_BuiltIn__FilterDatabase__1[[#This Row],[Senior]],Excel_BuiltIn__FilterDatabase__1[[#This Row],[Super.s]],L3098)</f>
        <v xml:space="preserve">Super.s </v>
      </c>
      <c r="H3098" s="34" t="str">
        <f>IF(L3098="Nő","",IF(Excel_BuiltIn__FilterDatabase__1[[#This Row],[Kor]]&gt;=1=AND(Excel_BuiltIn__FilterDatabase__1[[#This Row],[Kor]]&lt;18),"Junior ",""))</f>
        <v/>
      </c>
      <c r="I3098" s="34" t="str">
        <f>IF(L3098="Nő","",IF(Excel_BuiltIn__FilterDatabase__1[[#This Row],[Kor]]&gt;=18=AND(Excel_BuiltIn__FilterDatabase__1[[#This Row],[Kor]]&lt;=49),"Felnőtt ",""))</f>
        <v/>
      </c>
      <c r="J3098" s="34" t="str">
        <f>IF(L3098="Nő","",IF(Excel_BuiltIn__FilterDatabase__1[[#This Row],[Kor]]&gt;49=AND(Excel_BuiltIn__FilterDatabase__1[[#This Row],[Kor]]&lt;=59),"Senior ",""))</f>
        <v/>
      </c>
      <c r="K3098" s="34" t="str">
        <f>IF(L3098="Nő","",IF(Excel_BuiltIn__FilterDatabase__1[[#This Row],[Kor]]&gt;=60,"Super.s ",""))</f>
        <v xml:space="preserve">Super.s </v>
      </c>
      <c r="L3098" s="34" t="str">
        <f>IF(Excel_BuiltIn__FilterDatabase__1[[#This Row],[Nem]]="Nő","Lady","")</f>
        <v/>
      </c>
    </row>
    <row r="3099" spans="1:12" s="1" customFormat="1" ht="13.8">
      <c r="A3099" s="28">
        <v>8907</v>
      </c>
      <c r="B3099" s="28" t="s">
        <v>3206</v>
      </c>
      <c r="C3099" s="44" t="s">
        <v>589</v>
      </c>
      <c r="D3099" s="45"/>
      <c r="E3099" s="33" t="str">
        <f>IF(D3099&gt;0,($N$2-Excel_BuiltIn__FilterDatabase__1[[#This Row],[Szül Év.Hó.Nap]])/365.25,"0")</f>
        <v>0</v>
      </c>
      <c r="F3099" s="40"/>
      <c r="G3099" s="34" t="str">
        <f>CONCATENATE(H3099,Excel_BuiltIn__FilterDatabase__1[[#This Row],[Felnőtt]],Excel_BuiltIn__FilterDatabase__1[[#This Row],[Senior]],Excel_BuiltIn__FilterDatabase__1[[#This Row],[Super.s]],L3099)</f>
        <v xml:space="preserve">Super.s </v>
      </c>
      <c r="H3099" s="34" t="str">
        <f>IF(L3099="Nő","",IF(Excel_BuiltIn__FilterDatabase__1[[#This Row],[Kor]]&gt;=1=AND(Excel_BuiltIn__FilterDatabase__1[[#This Row],[Kor]]&lt;18),"Junior ",""))</f>
        <v/>
      </c>
      <c r="I3099" s="34" t="str">
        <f>IF(L3099="Nő","",IF(Excel_BuiltIn__FilterDatabase__1[[#This Row],[Kor]]&gt;=18=AND(Excel_BuiltIn__FilterDatabase__1[[#This Row],[Kor]]&lt;=49),"Felnőtt ",""))</f>
        <v/>
      </c>
      <c r="J3099" s="34" t="str">
        <f>IF(L3099="Nő","",IF(Excel_BuiltIn__FilterDatabase__1[[#This Row],[Kor]]&gt;49=AND(Excel_BuiltIn__FilterDatabase__1[[#This Row],[Kor]]&lt;=59),"Senior ",""))</f>
        <v/>
      </c>
      <c r="K3099" s="34" t="str">
        <f>IF(L3099="Nő","",IF(Excel_BuiltIn__FilterDatabase__1[[#This Row],[Kor]]&gt;=60,"Super.s ",""))</f>
        <v xml:space="preserve">Super.s </v>
      </c>
      <c r="L3099" s="34" t="str">
        <f>IF(Excel_BuiltIn__FilterDatabase__1[[#This Row],[Nem]]="Nő","Lady","")</f>
        <v/>
      </c>
    </row>
    <row r="3100" spans="1:12" s="1" customFormat="1" ht="13.8">
      <c r="A3100" s="28">
        <v>8908</v>
      </c>
      <c r="B3100" s="28" t="s">
        <v>3207</v>
      </c>
      <c r="C3100" s="44" t="s">
        <v>589</v>
      </c>
      <c r="D3100" s="45"/>
      <c r="E3100" s="33" t="str">
        <f>IF(D3100&gt;0,($N$2-Excel_BuiltIn__FilterDatabase__1[[#This Row],[Szül Év.Hó.Nap]])/365.25,"0")</f>
        <v>0</v>
      </c>
      <c r="F3100" s="40"/>
      <c r="G3100" s="34" t="str">
        <f>CONCATENATE(H3100,Excel_BuiltIn__FilterDatabase__1[[#This Row],[Felnőtt]],Excel_BuiltIn__FilterDatabase__1[[#This Row],[Senior]],Excel_BuiltIn__FilterDatabase__1[[#This Row],[Super.s]],L3100)</f>
        <v xml:space="preserve">Super.s </v>
      </c>
      <c r="H3100" s="34" t="str">
        <f>IF(L3100="Nő","",IF(Excel_BuiltIn__FilterDatabase__1[[#This Row],[Kor]]&gt;=1=AND(Excel_BuiltIn__FilterDatabase__1[[#This Row],[Kor]]&lt;18),"Junior ",""))</f>
        <v/>
      </c>
      <c r="I3100" s="34" t="str">
        <f>IF(L3100="Nő","",IF(Excel_BuiltIn__FilterDatabase__1[[#This Row],[Kor]]&gt;=18=AND(Excel_BuiltIn__FilterDatabase__1[[#This Row],[Kor]]&lt;=49),"Felnőtt ",""))</f>
        <v/>
      </c>
      <c r="J3100" s="34" t="str">
        <f>IF(L3100="Nő","",IF(Excel_BuiltIn__FilterDatabase__1[[#This Row],[Kor]]&gt;49=AND(Excel_BuiltIn__FilterDatabase__1[[#This Row],[Kor]]&lt;=59),"Senior ",""))</f>
        <v/>
      </c>
      <c r="K3100" s="34" t="str">
        <f>IF(L3100="Nő","",IF(Excel_BuiltIn__FilterDatabase__1[[#This Row],[Kor]]&gt;=60,"Super.s ",""))</f>
        <v xml:space="preserve">Super.s </v>
      </c>
      <c r="L3100" s="34" t="str">
        <f>IF(Excel_BuiltIn__FilterDatabase__1[[#This Row],[Nem]]="Nő","Lady","")</f>
        <v/>
      </c>
    </row>
    <row r="3101" spans="1:12" s="1" customFormat="1" ht="13.8">
      <c r="A3101" s="28">
        <v>8910</v>
      </c>
      <c r="B3101" s="28" t="s">
        <v>3208</v>
      </c>
      <c r="C3101" s="44" t="s">
        <v>589</v>
      </c>
      <c r="D3101" s="45"/>
      <c r="E3101" s="33" t="str">
        <f>IF(D3101&gt;0,($N$2-Excel_BuiltIn__FilterDatabase__1[[#This Row],[Szül Év.Hó.Nap]])/365.25,"0")</f>
        <v>0</v>
      </c>
      <c r="F3101" s="40"/>
      <c r="G3101" s="34" t="str">
        <f>CONCATENATE(H3101,Excel_BuiltIn__FilterDatabase__1[[#This Row],[Felnőtt]],Excel_BuiltIn__FilterDatabase__1[[#This Row],[Senior]],Excel_BuiltIn__FilterDatabase__1[[#This Row],[Super.s]],L3101)</f>
        <v xml:space="preserve">Super.s </v>
      </c>
      <c r="H3101" s="34" t="str">
        <f>IF(L3101="Nő","",IF(Excel_BuiltIn__FilterDatabase__1[[#This Row],[Kor]]&gt;=1=AND(Excel_BuiltIn__FilterDatabase__1[[#This Row],[Kor]]&lt;18),"Junior ",""))</f>
        <v/>
      </c>
      <c r="I3101" s="34" t="str">
        <f>IF(L3101="Nő","",IF(Excel_BuiltIn__FilterDatabase__1[[#This Row],[Kor]]&gt;=18=AND(Excel_BuiltIn__FilterDatabase__1[[#This Row],[Kor]]&lt;=49),"Felnőtt ",""))</f>
        <v/>
      </c>
      <c r="J3101" s="34" t="str">
        <f>IF(L3101="Nő","",IF(Excel_BuiltIn__FilterDatabase__1[[#This Row],[Kor]]&gt;49=AND(Excel_BuiltIn__FilterDatabase__1[[#This Row],[Kor]]&lt;=59),"Senior ",""))</f>
        <v/>
      </c>
      <c r="K3101" s="34" t="str">
        <f>IF(L3101="Nő","",IF(Excel_BuiltIn__FilterDatabase__1[[#This Row],[Kor]]&gt;=60,"Super.s ",""))</f>
        <v xml:space="preserve">Super.s </v>
      </c>
      <c r="L3101" s="34" t="str">
        <f>IF(Excel_BuiltIn__FilterDatabase__1[[#This Row],[Nem]]="Nő","Lady","")</f>
        <v/>
      </c>
    </row>
    <row r="3102" spans="1:12" s="1" customFormat="1" ht="13.8">
      <c r="A3102" s="28">
        <v>8912</v>
      </c>
      <c r="B3102" s="28" t="s">
        <v>3209</v>
      </c>
      <c r="C3102" s="44" t="s">
        <v>1536</v>
      </c>
      <c r="D3102" s="45"/>
      <c r="E3102" s="33" t="str">
        <f>IF(D3102&gt;0,($N$2-Excel_BuiltIn__FilterDatabase__1[[#This Row],[Szül Év.Hó.Nap]])/365.25,"0")</f>
        <v>0</v>
      </c>
      <c r="F3102" s="40"/>
      <c r="G3102" s="34" t="str">
        <f>CONCATENATE(H3102,Excel_BuiltIn__FilterDatabase__1[[#This Row],[Felnőtt]],Excel_BuiltIn__FilterDatabase__1[[#This Row],[Senior]],Excel_BuiltIn__FilterDatabase__1[[#This Row],[Super.s]],L3102)</f>
        <v xml:space="preserve">Super.s </v>
      </c>
      <c r="H3102" s="34" t="str">
        <f>IF(L3102="Nő","",IF(Excel_BuiltIn__FilterDatabase__1[[#This Row],[Kor]]&gt;=1=AND(Excel_BuiltIn__FilterDatabase__1[[#This Row],[Kor]]&lt;18),"Junior ",""))</f>
        <v/>
      </c>
      <c r="I3102" s="34" t="str">
        <f>IF(L3102="Nő","",IF(Excel_BuiltIn__FilterDatabase__1[[#This Row],[Kor]]&gt;=18=AND(Excel_BuiltIn__FilterDatabase__1[[#This Row],[Kor]]&lt;=49),"Felnőtt ",""))</f>
        <v/>
      </c>
      <c r="J3102" s="34" t="str">
        <f>IF(L3102="Nő","",IF(Excel_BuiltIn__FilterDatabase__1[[#This Row],[Kor]]&gt;49=AND(Excel_BuiltIn__FilterDatabase__1[[#This Row],[Kor]]&lt;=59),"Senior ",""))</f>
        <v/>
      </c>
      <c r="K3102" s="34" t="str">
        <f>IF(L3102="Nő","",IF(Excel_BuiltIn__FilterDatabase__1[[#This Row],[Kor]]&gt;=60,"Super.s ",""))</f>
        <v xml:space="preserve">Super.s </v>
      </c>
      <c r="L3102" s="34" t="str">
        <f>IF(Excel_BuiltIn__FilterDatabase__1[[#This Row],[Nem]]="Nő","Lady","")</f>
        <v/>
      </c>
    </row>
    <row r="3103" spans="1:12" s="1" customFormat="1" ht="13.8">
      <c r="A3103" s="28">
        <v>8913</v>
      </c>
      <c r="B3103" s="28" t="s">
        <v>3210</v>
      </c>
      <c r="C3103" s="44" t="s">
        <v>1536</v>
      </c>
      <c r="D3103" s="45"/>
      <c r="E3103" s="33" t="str">
        <f>IF(D3103&gt;0,($N$2-Excel_BuiltIn__FilterDatabase__1[[#This Row],[Szül Év.Hó.Nap]])/365.25,"0")</f>
        <v>0</v>
      </c>
      <c r="F3103" s="40"/>
      <c r="G3103" s="34" t="str">
        <f>CONCATENATE(H3103,Excel_BuiltIn__FilterDatabase__1[[#This Row],[Felnőtt]],Excel_BuiltIn__FilterDatabase__1[[#This Row],[Senior]],Excel_BuiltIn__FilterDatabase__1[[#This Row],[Super.s]],L3103)</f>
        <v xml:space="preserve">Super.s </v>
      </c>
      <c r="H3103" s="34" t="str">
        <f>IF(L3103="Nő","",IF(Excel_BuiltIn__FilterDatabase__1[[#This Row],[Kor]]&gt;=1=AND(Excel_BuiltIn__FilterDatabase__1[[#This Row],[Kor]]&lt;18),"Junior ",""))</f>
        <v/>
      </c>
      <c r="I3103" s="34" t="str">
        <f>IF(L3103="Nő","",IF(Excel_BuiltIn__FilterDatabase__1[[#This Row],[Kor]]&gt;=18=AND(Excel_BuiltIn__FilterDatabase__1[[#This Row],[Kor]]&lt;=49),"Felnőtt ",""))</f>
        <v/>
      </c>
      <c r="J3103" s="34" t="str">
        <f>IF(L3103="Nő","",IF(Excel_BuiltIn__FilterDatabase__1[[#This Row],[Kor]]&gt;49=AND(Excel_BuiltIn__FilterDatabase__1[[#This Row],[Kor]]&lt;=59),"Senior ",""))</f>
        <v/>
      </c>
      <c r="K3103" s="34" t="str">
        <f>IF(L3103="Nő","",IF(Excel_BuiltIn__FilterDatabase__1[[#This Row],[Kor]]&gt;=60,"Super.s ",""))</f>
        <v xml:space="preserve">Super.s </v>
      </c>
      <c r="L3103" s="34" t="str">
        <f>IF(Excel_BuiltIn__FilterDatabase__1[[#This Row],[Nem]]="Nő","Lady","")</f>
        <v/>
      </c>
    </row>
    <row r="3104" spans="1:12" s="1" customFormat="1" ht="13.8">
      <c r="A3104" s="28">
        <v>8914</v>
      </c>
      <c r="B3104" s="28" t="s">
        <v>3211</v>
      </c>
      <c r="C3104" s="44" t="s">
        <v>84</v>
      </c>
      <c r="D3104" s="45"/>
      <c r="E3104" s="33" t="str">
        <f>IF(D3104&gt;0,($N$2-Excel_BuiltIn__FilterDatabase__1[[#This Row],[Szül Év.Hó.Nap]])/365.25,"0")</f>
        <v>0</v>
      </c>
      <c r="F3104" s="40"/>
      <c r="G3104" s="34" t="str">
        <f>CONCATENATE(H3104,Excel_BuiltIn__FilterDatabase__1[[#This Row],[Felnőtt]],Excel_BuiltIn__FilterDatabase__1[[#This Row],[Senior]],Excel_BuiltIn__FilterDatabase__1[[#This Row],[Super.s]],L3104)</f>
        <v xml:space="preserve">Super.s </v>
      </c>
      <c r="H3104" s="34" t="str">
        <f>IF(L3104="Nő","",IF(Excel_BuiltIn__FilterDatabase__1[[#This Row],[Kor]]&gt;=1=AND(Excel_BuiltIn__FilterDatabase__1[[#This Row],[Kor]]&lt;18),"Junior ",""))</f>
        <v/>
      </c>
      <c r="I3104" s="34" t="str">
        <f>IF(L3104="Nő","",IF(Excel_BuiltIn__FilterDatabase__1[[#This Row],[Kor]]&gt;=18=AND(Excel_BuiltIn__FilterDatabase__1[[#This Row],[Kor]]&lt;=49),"Felnőtt ",""))</f>
        <v/>
      </c>
      <c r="J3104" s="34" t="str">
        <f>IF(L3104="Nő","",IF(Excel_BuiltIn__FilterDatabase__1[[#This Row],[Kor]]&gt;49=AND(Excel_BuiltIn__FilterDatabase__1[[#This Row],[Kor]]&lt;=59),"Senior ",""))</f>
        <v/>
      </c>
      <c r="K3104" s="34" t="str">
        <f>IF(L3104="Nő","",IF(Excel_BuiltIn__FilterDatabase__1[[#This Row],[Kor]]&gt;=60,"Super.s ",""))</f>
        <v xml:space="preserve">Super.s </v>
      </c>
      <c r="L3104" s="34" t="str">
        <f>IF(Excel_BuiltIn__FilterDatabase__1[[#This Row],[Nem]]="Nő","Lady","")</f>
        <v/>
      </c>
    </row>
    <row r="3105" spans="1:12" s="1" customFormat="1" ht="13.8">
      <c r="A3105" s="28">
        <v>8915</v>
      </c>
      <c r="B3105" s="28" t="s">
        <v>3212</v>
      </c>
      <c r="C3105" s="44" t="s">
        <v>938</v>
      </c>
      <c r="D3105" s="45"/>
      <c r="E3105" s="33" t="str">
        <f>IF(D3105&gt;0,($N$2-Excel_BuiltIn__FilterDatabase__1[[#This Row],[Szül Év.Hó.Nap]])/365.25,"0")</f>
        <v>0</v>
      </c>
      <c r="F3105" s="40"/>
      <c r="G3105" s="34" t="str">
        <f>CONCATENATE(H3105,Excel_BuiltIn__FilterDatabase__1[[#This Row],[Felnőtt]],Excel_BuiltIn__FilterDatabase__1[[#This Row],[Senior]],Excel_BuiltIn__FilterDatabase__1[[#This Row],[Super.s]],L3105)</f>
        <v xml:space="preserve">Super.s </v>
      </c>
      <c r="H3105" s="34" t="str">
        <f>IF(L3105="Nő","",IF(Excel_BuiltIn__FilterDatabase__1[[#This Row],[Kor]]&gt;=1=AND(Excel_BuiltIn__FilterDatabase__1[[#This Row],[Kor]]&lt;18),"Junior ",""))</f>
        <v/>
      </c>
      <c r="I3105" s="34" t="str">
        <f>IF(L3105="Nő","",IF(Excel_BuiltIn__FilterDatabase__1[[#This Row],[Kor]]&gt;=18=AND(Excel_BuiltIn__FilterDatabase__1[[#This Row],[Kor]]&lt;=49),"Felnőtt ",""))</f>
        <v/>
      </c>
      <c r="J3105" s="34" t="str">
        <f>IF(L3105="Nő","",IF(Excel_BuiltIn__FilterDatabase__1[[#This Row],[Kor]]&gt;49=AND(Excel_BuiltIn__FilterDatabase__1[[#This Row],[Kor]]&lt;=59),"Senior ",""))</f>
        <v/>
      </c>
      <c r="K3105" s="34" t="str">
        <f>IF(L3105="Nő","",IF(Excel_BuiltIn__FilterDatabase__1[[#This Row],[Kor]]&gt;=60,"Super.s ",""))</f>
        <v xml:space="preserve">Super.s </v>
      </c>
      <c r="L3105" s="34" t="str">
        <f>IF(Excel_BuiltIn__FilterDatabase__1[[#This Row],[Nem]]="Nő","Lady","")</f>
        <v/>
      </c>
    </row>
    <row r="3106" spans="1:12" s="1" customFormat="1" ht="13.8">
      <c r="A3106" s="28">
        <v>8916</v>
      </c>
      <c r="B3106" s="28" t="s">
        <v>3213</v>
      </c>
      <c r="C3106" s="44" t="s">
        <v>938</v>
      </c>
      <c r="D3106" s="45"/>
      <c r="E3106" s="33" t="str">
        <f>IF(D3106&gt;0,($N$2-Excel_BuiltIn__FilterDatabase__1[[#This Row],[Szül Év.Hó.Nap]])/365.25,"0")</f>
        <v>0</v>
      </c>
      <c r="F3106" s="40"/>
      <c r="G3106" s="34" t="str">
        <f>CONCATENATE(H3106,Excel_BuiltIn__FilterDatabase__1[[#This Row],[Felnőtt]],Excel_BuiltIn__FilterDatabase__1[[#This Row],[Senior]],Excel_BuiltIn__FilterDatabase__1[[#This Row],[Super.s]],L3106)</f>
        <v xml:space="preserve">Super.s </v>
      </c>
      <c r="H3106" s="34" t="str">
        <f>IF(L3106="Nő","",IF(Excel_BuiltIn__FilterDatabase__1[[#This Row],[Kor]]&gt;=1=AND(Excel_BuiltIn__FilterDatabase__1[[#This Row],[Kor]]&lt;18),"Junior ",""))</f>
        <v/>
      </c>
      <c r="I3106" s="34" t="str">
        <f>IF(L3106="Nő","",IF(Excel_BuiltIn__FilterDatabase__1[[#This Row],[Kor]]&gt;=18=AND(Excel_BuiltIn__FilterDatabase__1[[#This Row],[Kor]]&lt;=49),"Felnőtt ",""))</f>
        <v/>
      </c>
      <c r="J3106" s="34" t="str">
        <f>IF(L3106="Nő","",IF(Excel_BuiltIn__FilterDatabase__1[[#This Row],[Kor]]&gt;49=AND(Excel_BuiltIn__FilterDatabase__1[[#This Row],[Kor]]&lt;=59),"Senior ",""))</f>
        <v/>
      </c>
      <c r="K3106" s="34" t="str">
        <f>IF(L3106="Nő","",IF(Excel_BuiltIn__FilterDatabase__1[[#This Row],[Kor]]&gt;=60,"Super.s ",""))</f>
        <v xml:space="preserve">Super.s </v>
      </c>
      <c r="L3106" s="34" t="str">
        <f>IF(Excel_BuiltIn__FilterDatabase__1[[#This Row],[Nem]]="Nő","Lady","")</f>
        <v/>
      </c>
    </row>
    <row r="3107" spans="1:12" s="1" customFormat="1" ht="13.8">
      <c r="A3107" s="28">
        <v>8918</v>
      </c>
      <c r="B3107" s="28" t="s">
        <v>3214</v>
      </c>
      <c r="C3107" s="44" t="s">
        <v>1006</v>
      </c>
      <c r="D3107" s="45"/>
      <c r="E3107" s="33" t="str">
        <f>IF(D3107&gt;0,($N$2-Excel_BuiltIn__FilterDatabase__1[[#This Row],[Szül Év.Hó.Nap]])/365.25,"0")</f>
        <v>0</v>
      </c>
      <c r="F3107" s="40"/>
      <c r="G3107" s="34" t="str">
        <f>CONCATENATE(H3107,Excel_BuiltIn__FilterDatabase__1[[#This Row],[Felnőtt]],Excel_BuiltIn__FilterDatabase__1[[#This Row],[Senior]],Excel_BuiltIn__FilterDatabase__1[[#This Row],[Super.s]],L3107)</f>
        <v xml:space="preserve">Super.s </v>
      </c>
      <c r="H3107" s="34" t="str">
        <f>IF(L3107="Nő","",IF(Excel_BuiltIn__FilterDatabase__1[[#This Row],[Kor]]&gt;=1=AND(Excel_BuiltIn__FilterDatabase__1[[#This Row],[Kor]]&lt;18),"Junior ",""))</f>
        <v/>
      </c>
      <c r="I3107" s="34" t="str">
        <f>IF(L3107="Nő","",IF(Excel_BuiltIn__FilterDatabase__1[[#This Row],[Kor]]&gt;=18=AND(Excel_BuiltIn__FilterDatabase__1[[#This Row],[Kor]]&lt;=49),"Felnőtt ",""))</f>
        <v/>
      </c>
      <c r="J3107" s="34" t="str">
        <f>IF(L3107="Nő","",IF(Excel_BuiltIn__FilterDatabase__1[[#This Row],[Kor]]&gt;49=AND(Excel_BuiltIn__FilterDatabase__1[[#This Row],[Kor]]&lt;=59),"Senior ",""))</f>
        <v/>
      </c>
      <c r="K3107" s="34" t="str">
        <f>IF(L3107="Nő","",IF(Excel_BuiltIn__FilterDatabase__1[[#This Row],[Kor]]&gt;=60,"Super.s ",""))</f>
        <v xml:space="preserve">Super.s </v>
      </c>
      <c r="L3107" s="34" t="str">
        <f>IF(Excel_BuiltIn__FilterDatabase__1[[#This Row],[Nem]]="Nő","Lady","")</f>
        <v/>
      </c>
    </row>
    <row r="3108" spans="1:12" s="1" customFormat="1" ht="13.8">
      <c r="A3108" s="28">
        <v>8919</v>
      </c>
      <c r="B3108" s="28" t="s">
        <v>3215</v>
      </c>
      <c r="C3108" s="44" t="s">
        <v>1006</v>
      </c>
      <c r="D3108" s="45"/>
      <c r="E3108" s="33" t="str">
        <f>IF(D3108&gt;0,($N$2-Excel_BuiltIn__FilterDatabase__1[[#This Row],[Szül Év.Hó.Nap]])/365.25,"0")</f>
        <v>0</v>
      </c>
      <c r="F3108" s="40"/>
      <c r="G3108" s="34" t="str">
        <f>CONCATENATE(H3108,Excel_BuiltIn__FilterDatabase__1[[#This Row],[Felnőtt]],Excel_BuiltIn__FilterDatabase__1[[#This Row],[Senior]],Excel_BuiltIn__FilterDatabase__1[[#This Row],[Super.s]],L3108)</f>
        <v xml:space="preserve">Super.s </v>
      </c>
      <c r="H3108" s="34" t="str">
        <f>IF(L3108="Nő","",IF(Excel_BuiltIn__FilterDatabase__1[[#This Row],[Kor]]&gt;=1=AND(Excel_BuiltIn__FilterDatabase__1[[#This Row],[Kor]]&lt;18),"Junior ",""))</f>
        <v/>
      </c>
      <c r="I3108" s="34" t="str">
        <f>IF(L3108="Nő","",IF(Excel_BuiltIn__FilterDatabase__1[[#This Row],[Kor]]&gt;=18=AND(Excel_BuiltIn__FilterDatabase__1[[#This Row],[Kor]]&lt;=49),"Felnőtt ",""))</f>
        <v/>
      </c>
      <c r="J3108" s="34" t="str">
        <f>IF(L3108="Nő","",IF(Excel_BuiltIn__FilterDatabase__1[[#This Row],[Kor]]&gt;49=AND(Excel_BuiltIn__FilterDatabase__1[[#This Row],[Kor]]&lt;=59),"Senior ",""))</f>
        <v/>
      </c>
      <c r="K3108" s="34" t="str">
        <f>IF(L3108="Nő","",IF(Excel_BuiltIn__FilterDatabase__1[[#This Row],[Kor]]&gt;=60,"Super.s ",""))</f>
        <v xml:space="preserve">Super.s </v>
      </c>
      <c r="L3108" s="34" t="str">
        <f>IF(Excel_BuiltIn__FilterDatabase__1[[#This Row],[Nem]]="Nő","Lady","")</f>
        <v/>
      </c>
    </row>
    <row r="3109" spans="1:12" s="1" customFormat="1" ht="13.8">
      <c r="A3109" s="28">
        <v>8920</v>
      </c>
      <c r="B3109" s="28" t="s">
        <v>3216</v>
      </c>
      <c r="C3109" s="44" t="s">
        <v>589</v>
      </c>
      <c r="D3109" s="45"/>
      <c r="E3109" s="33" t="str">
        <f>IF(D3109&gt;0,($N$2-Excel_BuiltIn__FilterDatabase__1[[#This Row],[Szül Év.Hó.Nap]])/365.25,"0")</f>
        <v>0</v>
      </c>
      <c r="F3109" s="40"/>
      <c r="G3109" s="34" t="str">
        <f>CONCATENATE(H3109,Excel_BuiltIn__FilterDatabase__1[[#This Row],[Felnőtt]],Excel_BuiltIn__FilterDatabase__1[[#This Row],[Senior]],Excel_BuiltIn__FilterDatabase__1[[#This Row],[Super.s]],L3109)</f>
        <v xml:space="preserve">Super.s </v>
      </c>
      <c r="H3109" s="34" t="str">
        <f>IF(L3109="Nő","",IF(Excel_BuiltIn__FilterDatabase__1[[#This Row],[Kor]]&gt;=1=AND(Excel_BuiltIn__FilterDatabase__1[[#This Row],[Kor]]&lt;18),"Junior ",""))</f>
        <v/>
      </c>
      <c r="I3109" s="34" t="str">
        <f>IF(L3109="Nő","",IF(Excel_BuiltIn__FilterDatabase__1[[#This Row],[Kor]]&gt;=18=AND(Excel_BuiltIn__FilterDatabase__1[[#This Row],[Kor]]&lt;=49),"Felnőtt ",""))</f>
        <v/>
      </c>
      <c r="J3109" s="34" t="str">
        <f>IF(L3109="Nő","",IF(Excel_BuiltIn__FilterDatabase__1[[#This Row],[Kor]]&gt;49=AND(Excel_BuiltIn__FilterDatabase__1[[#This Row],[Kor]]&lt;=59),"Senior ",""))</f>
        <v/>
      </c>
      <c r="K3109" s="34" t="str">
        <f>IF(L3109="Nő","",IF(Excel_BuiltIn__FilterDatabase__1[[#This Row],[Kor]]&gt;=60,"Super.s ",""))</f>
        <v xml:space="preserve">Super.s </v>
      </c>
      <c r="L3109" s="34" t="str">
        <f>IF(Excel_BuiltIn__FilterDatabase__1[[#This Row],[Nem]]="Nő","Lady","")</f>
        <v/>
      </c>
    </row>
    <row r="3110" spans="1:12" s="1" customFormat="1" ht="13.8">
      <c r="A3110" s="28">
        <v>8921</v>
      </c>
      <c r="B3110" s="28" t="s">
        <v>3217</v>
      </c>
      <c r="C3110" s="44" t="s">
        <v>318</v>
      </c>
      <c r="D3110" s="45"/>
      <c r="E3110" s="33" t="str">
        <f>IF(D3110&gt;0,($N$2-Excel_BuiltIn__FilterDatabase__1[[#This Row],[Szül Év.Hó.Nap]])/365.25,"0")</f>
        <v>0</v>
      </c>
      <c r="F3110" s="40"/>
      <c r="G3110" s="34" t="str">
        <f>CONCATENATE(H3110,Excel_BuiltIn__FilterDatabase__1[[#This Row],[Felnőtt]],Excel_BuiltIn__FilterDatabase__1[[#This Row],[Senior]],Excel_BuiltIn__FilterDatabase__1[[#This Row],[Super.s]],L3110)</f>
        <v xml:space="preserve">Super.s </v>
      </c>
      <c r="H3110" s="34" t="str">
        <f>IF(L3110="Nő","",IF(Excel_BuiltIn__FilterDatabase__1[[#This Row],[Kor]]&gt;=1=AND(Excel_BuiltIn__FilterDatabase__1[[#This Row],[Kor]]&lt;18),"Junior ",""))</f>
        <v/>
      </c>
      <c r="I3110" s="34" t="str">
        <f>IF(L3110="Nő","",IF(Excel_BuiltIn__FilterDatabase__1[[#This Row],[Kor]]&gt;=18=AND(Excel_BuiltIn__FilterDatabase__1[[#This Row],[Kor]]&lt;=49),"Felnőtt ",""))</f>
        <v/>
      </c>
      <c r="J3110" s="34" t="str">
        <f>IF(L3110="Nő","",IF(Excel_BuiltIn__FilterDatabase__1[[#This Row],[Kor]]&gt;49=AND(Excel_BuiltIn__FilterDatabase__1[[#This Row],[Kor]]&lt;=59),"Senior ",""))</f>
        <v/>
      </c>
      <c r="K3110" s="34" t="str">
        <f>IF(L3110="Nő","",IF(Excel_BuiltIn__FilterDatabase__1[[#This Row],[Kor]]&gt;=60,"Super.s ",""))</f>
        <v xml:space="preserve">Super.s </v>
      </c>
      <c r="L3110" s="34" t="str">
        <f>IF(Excel_BuiltIn__FilterDatabase__1[[#This Row],[Nem]]="Nő","Lady","")</f>
        <v/>
      </c>
    </row>
    <row r="3111" spans="1:12" s="1" customFormat="1" ht="13.8">
      <c r="A3111" s="28">
        <v>8922</v>
      </c>
      <c r="B3111" s="28" t="s">
        <v>3218</v>
      </c>
      <c r="C3111" s="44" t="s">
        <v>318</v>
      </c>
      <c r="D3111" s="45"/>
      <c r="E3111" s="33" t="str">
        <f>IF(D3111&gt;0,($N$2-Excel_BuiltIn__FilterDatabase__1[[#This Row],[Szül Év.Hó.Nap]])/365.25,"0")</f>
        <v>0</v>
      </c>
      <c r="F3111" s="40"/>
      <c r="G3111" s="34" t="str">
        <f>CONCATENATE(H3111,Excel_BuiltIn__FilterDatabase__1[[#This Row],[Felnőtt]],Excel_BuiltIn__FilterDatabase__1[[#This Row],[Senior]],Excel_BuiltIn__FilterDatabase__1[[#This Row],[Super.s]],L3111)</f>
        <v xml:space="preserve">Super.s </v>
      </c>
      <c r="H3111" s="34" t="str">
        <f>IF(L3111="Nő","",IF(Excel_BuiltIn__FilterDatabase__1[[#This Row],[Kor]]&gt;=1=AND(Excel_BuiltIn__FilterDatabase__1[[#This Row],[Kor]]&lt;18),"Junior ",""))</f>
        <v/>
      </c>
      <c r="I3111" s="34" t="str">
        <f>IF(L3111="Nő","",IF(Excel_BuiltIn__FilterDatabase__1[[#This Row],[Kor]]&gt;=18=AND(Excel_BuiltIn__FilterDatabase__1[[#This Row],[Kor]]&lt;=49),"Felnőtt ",""))</f>
        <v/>
      </c>
      <c r="J3111" s="34" t="str">
        <f>IF(L3111="Nő","",IF(Excel_BuiltIn__FilterDatabase__1[[#This Row],[Kor]]&gt;49=AND(Excel_BuiltIn__FilterDatabase__1[[#This Row],[Kor]]&lt;=59),"Senior ",""))</f>
        <v/>
      </c>
      <c r="K3111" s="34" t="str">
        <f>IF(L3111="Nő","",IF(Excel_BuiltIn__FilterDatabase__1[[#This Row],[Kor]]&gt;=60,"Super.s ",""))</f>
        <v xml:space="preserve">Super.s </v>
      </c>
      <c r="L3111" s="34" t="str">
        <f>IF(Excel_BuiltIn__FilterDatabase__1[[#This Row],[Nem]]="Nő","Lady","")</f>
        <v/>
      </c>
    </row>
    <row r="3112" spans="1:12" s="1" customFormat="1" ht="13.8">
      <c r="A3112" s="28">
        <v>8923</v>
      </c>
      <c r="B3112" s="28" t="s">
        <v>3219</v>
      </c>
      <c r="C3112" s="44" t="s">
        <v>1515</v>
      </c>
      <c r="D3112" s="45"/>
      <c r="E3112" s="33" t="str">
        <f>IF(D3112&gt;0,($N$2-Excel_BuiltIn__FilterDatabase__1[[#This Row],[Szül Év.Hó.Nap]])/365.25,"0")</f>
        <v>0</v>
      </c>
      <c r="F3112" s="40"/>
      <c r="G3112" s="34" t="str">
        <f>CONCATENATE(H3112,Excel_BuiltIn__FilterDatabase__1[[#This Row],[Felnőtt]],Excel_BuiltIn__FilterDatabase__1[[#This Row],[Senior]],Excel_BuiltIn__FilterDatabase__1[[#This Row],[Super.s]],L3112)</f>
        <v xml:space="preserve">Super.s </v>
      </c>
      <c r="H3112" s="34" t="str">
        <f>IF(L3112="Nő","",IF(Excel_BuiltIn__FilterDatabase__1[[#This Row],[Kor]]&gt;=1=AND(Excel_BuiltIn__FilterDatabase__1[[#This Row],[Kor]]&lt;18),"Junior ",""))</f>
        <v/>
      </c>
      <c r="I3112" s="34" t="str">
        <f>IF(L3112="Nő","",IF(Excel_BuiltIn__FilterDatabase__1[[#This Row],[Kor]]&gt;=18=AND(Excel_BuiltIn__FilterDatabase__1[[#This Row],[Kor]]&lt;=49),"Felnőtt ",""))</f>
        <v/>
      </c>
      <c r="J3112" s="34" t="str">
        <f>IF(L3112="Nő","",IF(Excel_BuiltIn__FilterDatabase__1[[#This Row],[Kor]]&gt;49=AND(Excel_BuiltIn__FilterDatabase__1[[#This Row],[Kor]]&lt;=59),"Senior ",""))</f>
        <v/>
      </c>
      <c r="K3112" s="34" t="str">
        <f>IF(L3112="Nő","",IF(Excel_BuiltIn__FilterDatabase__1[[#This Row],[Kor]]&gt;=60,"Super.s ",""))</f>
        <v xml:space="preserve">Super.s </v>
      </c>
      <c r="L3112" s="34" t="str">
        <f>IF(Excel_BuiltIn__FilterDatabase__1[[#This Row],[Nem]]="Nő","Lady","")</f>
        <v/>
      </c>
    </row>
    <row r="3113" spans="1:12" s="1" customFormat="1" ht="13.8">
      <c r="A3113" s="28">
        <v>8924</v>
      </c>
      <c r="B3113" s="28" t="s">
        <v>3220</v>
      </c>
      <c r="C3113" s="44" t="s">
        <v>109</v>
      </c>
      <c r="D3113" s="45"/>
      <c r="E3113" s="33" t="str">
        <f>IF(D3113&gt;0,($N$2-Excel_BuiltIn__FilterDatabase__1[[#This Row],[Szül Év.Hó.Nap]])/365.25,"0")</f>
        <v>0</v>
      </c>
      <c r="F3113" s="40"/>
      <c r="G3113" s="34" t="str">
        <f>CONCATENATE(H3113,Excel_BuiltIn__FilterDatabase__1[[#This Row],[Felnőtt]],Excel_BuiltIn__FilterDatabase__1[[#This Row],[Senior]],Excel_BuiltIn__FilterDatabase__1[[#This Row],[Super.s]],L3113)</f>
        <v xml:space="preserve">Super.s </v>
      </c>
      <c r="H3113" s="34" t="str">
        <f>IF(L3113="Nő","",IF(Excel_BuiltIn__FilterDatabase__1[[#This Row],[Kor]]&gt;=1=AND(Excel_BuiltIn__FilterDatabase__1[[#This Row],[Kor]]&lt;18),"Junior ",""))</f>
        <v/>
      </c>
      <c r="I3113" s="34" t="str">
        <f>IF(L3113="Nő","",IF(Excel_BuiltIn__FilterDatabase__1[[#This Row],[Kor]]&gt;=18=AND(Excel_BuiltIn__FilterDatabase__1[[#This Row],[Kor]]&lt;=49),"Felnőtt ",""))</f>
        <v/>
      </c>
      <c r="J3113" s="34" t="str">
        <f>IF(L3113="Nő","",IF(Excel_BuiltIn__FilterDatabase__1[[#This Row],[Kor]]&gt;49=AND(Excel_BuiltIn__FilterDatabase__1[[#This Row],[Kor]]&lt;=59),"Senior ",""))</f>
        <v/>
      </c>
      <c r="K3113" s="34" t="str">
        <f>IF(L3113="Nő","",IF(Excel_BuiltIn__FilterDatabase__1[[#This Row],[Kor]]&gt;=60,"Super.s ",""))</f>
        <v xml:space="preserve">Super.s </v>
      </c>
      <c r="L3113" s="34" t="str">
        <f>IF(Excel_BuiltIn__FilterDatabase__1[[#This Row],[Nem]]="Nő","Lady","")</f>
        <v/>
      </c>
    </row>
    <row r="3114" spans="1:12" s="1" customFormat="1" ht="13.8">
      <c r="A3114" s="28">
        <v>8925</v>
      </c>
      <c r="B3114" s="28" t="s">
        <v>3221</v>
      </c>
      <c r="C3114" s="44" t="s">
        <v>109</v>
      </c>
      <c r="D3114" s="45"/>
      <c r="E3114" s="33" t="str">
        <f>IF(D3114&gt;0,($N$2-Excel_BuiltIn__FilterDatabase__1[[#This Row],[Szül Év.Hó.Nap]])/365.25,"0")</f>
        <v>0</v>
      </c>
      <c r="F3114" s="40"/>
      <c r="G3114" s="34" t="str">
        <f>CONCATENATE(H3114,Excel_BuiltIn__FilterDatabase__1[[#This Row],[Felnőtt]],Excel_BuiltIn__FilterDatabase__1[[#This Row],[Senior]],Excel_BuiltIn__FilterDatabase__1[[#This Row],[Super.s]],L3114)</f>
        <v xml:space="preserve">Super.s </v>
      </c>
      <c r="H3114" s="34" t="str">
        <f>IF(L3114="Nő","",IF(Excel_BuiltIn__FilterDatabase__1[[#This Row],[Kor]]&gt;=1=AND(Excel_BuiltIn__FilterDatabase__1[[#This Row],[Kor]]&lt;18),"Junior ",""))</f>
        <v/>
      </c>
      <c r="I3114" s="34" t="str">
        <f>IF(L3114="Nő","",IF(Excel_BuiltIn__FilterDatabase__1[[#This Row],[Kor]]&gt;=18=AND(Excel_BuiltIn__FilterDatabase__1[[#This Row],[Kor]]&lt;=49),"Felnőtt ",""))</f>
        <v/>
      </c>
      <c r="J3114" s="34" t="str">
        <f>IF(L3114="Nő","",IF(Excel_BuiltIn__FilterDatabase__1[[#This Row],[Kor]]&gt;49=AND(Excel_BuiltIn__FilterDatabase__1[[#This Row],[Kor]]&lt;=59),"Senior ",""))</f>
        <v/>
      </c>
      <c r="K3114" s="34" t="str">
        <f>IF(L3114="Nő","",IF(Excel_BuiltIn__FilterDatabase__1[[#This Row],[Kor]]&gt;=60,"Super.s ",""))</f>
        <v xml:space="preserve">Super.s </v>
      </c>
      <c r="L3114" s="34" t="str">
        <f>IF(Excel_BuiltIn__FilterDatabase__1[[#This Row],[Nem]]="Nő","Lady","")</f>
        <v/>
      </c>
    </row>
    <row r="3115" spans="1:12" s="1" customFormat="1" ht="13.8">
      <c r="A3115" s="28">
        <v>8926</v>
      </c>
      <c r="B3115" s="28" t="s">
        <v>3222</v>
      </c>
      <c r="C3115" s="44" t="s">
        <v>50</v>
      </c>
      <c r="D3115" s="45"/>
      <c r="E3115" s="33" t="str">
        <f>IF(D3115&gt;0,($N$2-Excel_BuiltIn__FilterDatabase__1[[#This Row],[Szül Év.Hó.Nap]])/365.25,"0")</f>
        <v>0</v>
      </c>
      <c r="F3115" s="40"/>
      <c r="G3115" s="34" t="str">
        <f>CONCATENATE(H3115,Excel_BuiltIn__FilterDatabase__1[[#This Row],[Felnőtt]],Excel_BuiltIn__FilterDatabase__1[[#This Row],[Senior]],Excel_BuiltIn__FilterDatabase__1[[#This Row],[Super.s]],L3115)</f>
        <v xml:space="preserve">Super.s </v>
      </c>
      <c r="H3115" s="34" t="str">
        <f>IF(L3115="Nő","",IF(Excel_BuiltIn__FilterDatabase__1[[#This Row],[Kor]]&gt;=1=AND(Excel_BuiltIn__FilterDatabase__1[[#This Row],[Kor]]&lt;18),"Junior ",""))</f>
        <v/>
      </c>
      <c r="I3115" s="34" t="str">
        <f>IF(L3115="Nő","",IF(Excel_BuiltIn__FilterDatabase__1[[#This Row],[Kor]]&gt;=18=AND(Excel_BuiltIn__FilterDatabase__1[[#This Row],[Kor]]&lt;=49),"Felnőtt ",""))</f>
        <v/>
      </c>
      <c r="J3115" s="34" t="str">
        <f>IF(L3115="Nő","",IF(Excel_BuiltIn__FilterDatabase__1[[#This Row],[Kor]]&gt;49=AND(Excel_BuiltIn__FilterDatabase__1[[#This Row],[Kor]]&lt;=59),"Senior ",""))</f>
        <v/>
      </c>
      <c r="K3115" s="34" t="str">
        <f>IF(L3115="Nő","",IF(Excel_BuiltIn__FilterDatabase__1[[#This Row],[Kor]]&gt;=60,"Super.s ",""))</f>
        <v xml:space="preserve">Super.s </v>
      </c>
      <c r="L3115" s="34" t="str">
        <f>IF(Excel_BuiltIn__FilterDatabase__1[[#This Row],[Nem]]="Nő","Lady","")</f>
        <v/>
      </c>
    </row>
    <row r="3116" spans="1:12" s="1" customFormat="1" ht="13.8">
      <c r="A3116" s="28">
        <v>8927</v>
      </c>
      <c r="B3116" s="28" t="s">
        <v>3223</v>
      </c>
      <c r="C3116" s="44" t="s">
        <v>1634</v>
      </c>
      <c r="D3116" s="45"/>
      <c r="E3116" s="33" t="str">
        <f>IF(D3116&gt;0,($N$2-Excel_BuiltIn__FilterDatabase__1[[#This Row],[Szül Év.Hó.Nap]])/365.25,"0")</f>
        <v>0</v>
      </c>
      <c r="F3116" s="40"/>
      <c r="G3116" s="34" t="str">
        <f>CONCATENATE(H3116,Excel_BuiltIn__FilterDatabase__1[[#This Row],[Felnőtt]],Excel_BuiltIn__FilterDatabase__1[[#This Row],[Senior]],Excel_BuiltIn__FilterDatabase__1[[#This Row],[Super.s]],L3116)</f>
        <v xml:space="preserve">Super.s </v>
      </c>
      <c r="H3116" s="34" t="str">
        <f>IF(L3116="Nő","",IF(Excel_BuiltIn__FilterDatabase__1[[#This Row],[Kor]]&gt;=1=AND(Excel_BuiltIn__FilterDatabase__1[[#This Row],[Kor]]&lt;18),"Junior ",""))</f>
        <v/>
      </c>
      <c r="I3116" s="34" t="str">
        <f>IF(L3116="Nő","",IF(Excel_BuiltIn__FilterDatabase__1[[#This Row],[Kor]]&gt;=18=AND(Excel_BuiltIn__FilterDatabase__1[[#This Row],[Kor]]&lt;=49),"Felnőtt ",""))</f>
        <v/>
      </c>
      <c r="J3116" s="34" t="str">
        <f>IF(L3116="Nő","",IF(Excel_BuiltIn__FilterDatabase__1[[#This Row],[Kor]]&gt;49=AND(Excel_BuiltIn__FilterDatabase__1[[#This Row],[Kor]]&lt;=59),"Senior ",""))</f>
        <v/>
      </c>
      <c r="K3116" s="34" t="str">
        <f>IF(L3116="Nő","",IF(Excel_BuiltIn__FilterDatabase__1[[#This Row],[Kor]]&gt;=60,"Super.s ",""))</f>
        <v xml:space="preserve">Super.s </v>
      </c>
      <c r="L3116" s="34" t="str">
        <f>IF(Excel_BuiltIn__FilterDatabase__1[[#This Row],[Nem]]="Nő","Lady","")</f>
        <v/>
      </c>
    </row>
    <row r="3117" spans="1:12" s="1" customFormat="1" ht="13.8">
      <c r="A3117" s="28">
        <v>8928</v>
      </c>
      <c r="B3117" s="28" t="s">
        <v>3224</v>
      </c>
      <c r="C3117" s="44" t="s">
        <v>1634</v>
      </c>
      <c r="D3117" s="45"/>
      <c r="E3117" s="33" t="str">
        <f>IF(D3117&gt;0,($N$2-Excel_BuiltIn__FilterDatabase__1[[#This Row],[Szül Év.Hó.Nap]])/365.25,"0")</f>
        <v>0</v>
      </c>
      <c r="F3117" s="40"/>
      <c r="G3117" s="34" t="str">
        <f>CONCATENATE(H3117,Excel_BuiltIn__FilterDatabase__1[[#This Row],[Felnőtt]],Excel_BuiltIn__FilterDatabase__1[[#This Row],[Senior]],Excel_BuiltIn__FilterDatabase__1[[#This Row],[Super.s]],L3117)</f>
        <v xml:space="preserve">Super.s </v>
      </c>
      <c r="H3117" s="34" t="str">
        <f>IF(L3117="Nő","",IF(Excel_BuiltIn__FilterDatabase__1[[#This Row],[Kor]]&gt;=1=AND(Excel_BuiltIn__FilterDatabase__1[[#This Row],[Kor]]&lt;18),"Junior ",""))</f>
        <v/>
      </c>
      <c r="I3117" s="34" t="str">
        <f>IF(L3117="Nő","",IF(Excel_BuiltIn__FilterDatabase__1[[#This Row],[Kor]]&gt;=18=AND(Excel_BuiltIn__FilterDatabase__1[[#This Row],[Kor]]&lt;=49),"Felnőtt ",""))</f>
        <v/>
      </c>
      <c r="J3117" s="34" t="str">
        <f>IF(L3117="Nő","",IF(Excel_BuiltIn__FilterDatabase__1[[#This Row],[Kor]]&gt;49=AND(Excel_BuiltIn__FilterDatabase__1[[#This Row],[Kor]]&lt;=59),"Senior ",""))</f>
        <v/>
      </c>
      <c r="K3117" s="34" t="str">
        <f>IF(L3117="Nő","",IF(Excel_BuiltIn__FilterDatabase__1[[#This Row],[Kor]]&gt;=60,"Super.s ",""))</f>
        <v xml:space="preserve">Super.s </v>
      </c>
      <c r="L3117" s="34" t="str">
        <f>IF(Excel_BuiltIn__FilterDatabase__1[[#This Row],[Nem]]="Nő","Lady","")</f>
        <v/>
      </c>
    </row>
    <row r="3118" spans="1:12" s="1" customFormat="1" ht="13.8">
      <c r="A3118" s="28">
        <v>8929</v>
      </c>
      <c r="B3118" s="28" t="s">
        <v>3225</v>
      </c>
      <c r="C3118" s="44" t="s">
        <v>1634</v>
      </c>
      <c r="D3118" s="45"/>
      <c r="E3118" s="33" t="str">
        <f>IF(D3118&gt;0,($N$2-Excel_BuiltIn__FilterDatabase__1[[#This Row],[Szül Év.Hó.Nap]])/365.25,"0")</f>
        <v>0</v>
      </c>
      <c r="F3118" s="40"/>
      <c r="G3118" s="34" t="str">
        <f>CONCATENATE(H3118,Excel_BuiltIn__FilterDatabase__1[[#This Row],[Felnőtt]],Excel_BuiltIn__FilterDatabase__1[[#This Row],[Senior]],Excel_BuiltIn__FilterDatabase__1[[#This Row],[Super.s]],L3118)</f>
        <v xml:space="preserve">Super.s </v>
      </c>
      <c r="H3118" s="34" t="str">
        <f>IF(L3118="Nő","",IF(Excel_BuiltIn__FilterDatabase__1[[#This Row],[Kor]]&gt;=1=AND(Excel_BuiltIn__FilterDatabase__1[[#This Row],[Kor]]&lt;18),"Junior ",""))</f>
        <v/>
      </c>
      <c r="I3118" s="34" t="str">
        <f>IF(L3118="Nő","",IF(Excel_BuiltIn__FilterDatabase__1[[#This Row],[Kor]]&gt;=18=AND(Excel_BuiltIn__FilterDatabase__1[[#This Row],[Kor]]&lt;=49),"Felnőtt ",""))</f>
        <v/>
      </c>
      <c r="J3118" s="34" t="str">
        <f>IF(L3118="Nő","",IF(Excel_BuiltIn__FilterDatabase__1[[#This Row],[Kor]]&gt;49=AND(Excel_BuiltIn__FilterDatabase__1[[#This Row],[Kor]]&lt;=59),"Senior ",""))</f>
        <v/>
      </c>
      <c r="K3118" s="34" t="str">
        <f>IF(L3118="Nő","",IF(Excel_BuiltIn__FilterDatabase__1[[#This Row],[Kor]]&gt;=60,"Super.s ",""))</f>
        <v xml:space="preserve">Super.s </v>
      </c>
      <c r="L3118" s="34" t="str">
        <f>IF(Excel_BuiltIn__FilterDatabase__1[[#This Row],[Nem]]="Nő","Lady","")</f>
        <v/>
      </c>
    </row>
    <row r="3119" spans="1:12" s="1" customFormat="1" ht="27.6">
      <c r="A3119" s="28">
        <v>8930</v>
      </c>
      <c r="B3119" s="28" t="s">
        <v>3226</v>
      </c>
      <c r="C3119" s="44" t="s">
        <v>87</v>
      </c>
      <c r="D3119" s="45"/>
      <c r="E3119" s="33" t="str">
        <f>IF(D3119&gt;0,($N$2-Excel_BuiltIn__FilterDatabase__1[[#This Row],[Szül Év.Hó.Nap]])/365.25,"0")</f>
        <v>0</v>
      </c>
      <c r="F3119" s="40"/>
      <c r="G3119" s="34" t="str">
        <f>CONCATENATE(H3119,Excel_BuiltIn__FilterDatabase__1[[#This Row],[Felnőtt]],Excel_BuiltIn__FilterDatabase__1[[#This Row],[Senior]],Excel_BuiltIn__FilterDatabase__1[[#This Row],[Super.s]],L3119)</f>
        <v xml:space="preserve">Super.s </v>
      </c>
      <c r="H3119" s="34" t="str">
        <f>IF(L3119="Nő","",IF(Excel_BuiltIn__FilterDatabase__1[[#This Row],[Kor]]&gt;=1=AND(Excel_BuiltIn__FilterDatabase__1[[#This Row],[Kor]]&lt;18),"Junior ",""))</f>
        <v/>
      </c>
      <c r="I3119" s="34" t="str">
        <f>IF(L3119="Nő","",IF(Excel_BuiltIn__FilterDatabase__1[[#This Row],[Kor]]&gt;=18=AND(Excel_BuiltIn__FilterDatabase__1[[#This Row],[Kor]]&lt;=49),"Felnőtt ",""))</f>
        <v/>
      </c>
      <c r="J3119" s="34" t="str">
        <f>IF(L3119="Nő","",IF(Excel_BuiltIn__FilterDatabase__1[[#This Row],[Kor]]&gt;49=AND(Excel_BuiltIn__FilterDatabase__1[[#This Row],[Kor]]&lt;=59),"Senior ",""))</f>
        <v/>
      </c>
      <c r="K3119" s="34" t="str">
        <f>IF(L3119="Nő","",IF(Excel_BuiltIn__FilterDatabase__1[[#This Row],[Kor]]&gt;=60,"Super.s ",""))</f>
        <v xml:space="preserve">Super.s </v>
      </c>
      <c r="L3119" s="34" t="str">
        <f>IF(Excel_BuiltIn__FilterDatabase__1[[#This Row],[Nem]]="Nő","Lady","")</f>
        <v/>
      </c>
    </row>
    <row r="3120" spans="1:12" s="1" customFormat="1" ht="13.8">
      <c r="A3120" s="28">
        <v>8931</v>
      </c>
      <c r="B3120" s="28" t="s">
        <v>3227</v>
      </c>
      <c r="C3120" s="44" t="s">
        <v>963</v>
      </c>
      <c r="D3120" s="45"/>
      <c r="E3120" s="33" t="str">
        <f>IF(D3120&gt;0,($N$2-Excel_BuiltIn__FilterDatabase__1[[#This Row],[Szül Év.Hó.Nap]])/365.25,"0")</f>
        <v>0</v>
      </c>
      <c r="F3120" s="40"/>
      <c r="G3120" s="34" t="str">
        <f>CONCATENATE(H3120,Excel_BuiltIn__FilterDatabase__1[[#This Row],[Felnőtt]],Excel_BuiltIn__FilterDatabase__1[[#This Row],[Senior]],Excel_BuiltIn__FilterDatabase__1[[#This Row],[Super.s]],L3120)</f>
        <v xml:space="preserve">Super.s </v>
      </c>
      <c r="H3120" s="34" t="str">
        <f>IF(L3120="Nő","",IF(Excel_BuiltIn__FilterDatabase__1[[#This Row],[Kor]]&gt;=1=AND(Excel_BuiltIn__FilterDatabase__1[[#This Row],[Kor]]&lt;18),"Junior ",""))</f>
        <v/>
      </c>
      <c r="I3120" s="34" t="str">
        <f>IF(L3120="Nő","",IF(Excel_BuiltIn__FilterDatabase__1[[#This Row],[Kor]]&gt;=18=AND(Excel_BuiltIn__FilterDatabase__1[[#This Row],[Kor]]&lt;=49),"Felnőtt ",""))</f>
        <v/>
      </c>
      <c r="J3120" s="34" t="str">
        <f>IF(L3120="Nő","",IF(Excel_BuiltIn__FilterDatabase__1[[#This Row],[Kor]]&gt;49=AND(Excel_BuiltIn__FilterDatabase__1[[#This Row],[Kor]]&lt;=59),"Senior ",""))</f>
        <v/>
      </c>
      <c r="K3120" s="34" t="str">
        <f>IF(L3120="Nő","",IF(Excel_BuiltIn__FilterDatabase__1[[#This Row],[Kor]]&gt;=60,"Super.s ",""))</f>
        <v xml:space="preserve">Super.s </v>
      </c>
      <c r="L3120" s="34" t="str">
        <f>IF(Excel_BuiltIn__FilterDatabase__1[[#This Row],[Nem]]="Nő","Lady","")</f>
        <v/>
      </c>
    </row>
    <row r="3121" spans="1:12" s="1" customFormat="1" ht="27.6">
      <c r="A3121" s="28">
        <v>8932</v>
      </c>
      <c r="B3121" s="28" t="s">
        <v>3228</v>
      </c>
      <c r="C3121" s="44" t="s">
        <v>963</v>
      </c>
      <c r="D3121" s="45"/>
      <c r="E3121" s="33" t="str">
        <f>IF(D3121&gt;0,($N$2-Excel_BuiltIn__FilterDatabase__1[[#This Row],[Szül Év.Hó.Nap]])/365.25,"0")</f>
        <v>0</v>
      </c>
      <c r="F3121" s="40"/>
      <c r="G3121" s="34" t="str">
        <f>CONCATENATE(H3121,Excel_BuiltIn__FilterDatabase__1[[#This Row],[Felnőtt]],Excel_BuiltIn__FilterDatabase__1[[#This Row],[Senior]],Excel_BuiltIn__FilterDatabase__1[[#This Row],[Super.s]],L3121)</f>
        <v xml:space="preserve">Super.s </v>
      </c>
      <c r="H3121" s="34" t="str">
        <f>IF(L3121="Nő","",IF(Excel_BuiltIn__FilterDatabase__1[[#This Row],[Kor]]&gt;=1=AND(Excel_BuiltIn__FilterDatabase__1[[#This Row],[Kor]]&lt;18),"Junior ",""))</f>
        <v/>
      </c>
      <c r="I3121" s="34" t="str">
        <f>IF(L3121="Nő","",IF(Excel_BuiltIn__FilterDatabase__1[[#This Row],[Kor]]&gt;=18=AND(Excel_BuiltIn__FilterDatabase__1[[#This Row],[Kor]]&lt;=49),"Felnőtt ",""))</f>
        <v/>
      </c>
      <c r="J3121" s="34" t="str">
        <f>IF(L3121="Nő","",IF(Excel_BuiltIn__FilterDatabase__1[[#This Row],[Kor]]&gt;49=AND(Excel_BuiltIn__FilterDatabase__1[[#This Row],[Kor]]&lt;=59),"Senior ",""))</f>
        <v/>
      </c>
      <c r="K3121" s="34" t="str">
        <f>IF(L3121="Nő","",IF(Excel_BuiltIn__FilterDatabase__1[[#This Row],[Kor]]&gt;=60,"Super.s ",""))</f>
        <v xml:space="preserve">Super.s </v>
      </c>
      <c r="L3121" s="34" t="str">
        <f>IF(Excel_BuiltIn__FilterDatabase__1[[#This Row],[Nem]]="Nő","Lady","")</f>
        <v/>
      </c>
    </row>
    <row r="3122" spans="1:12" s="1" customFormat="1" ht="13.8">
      <c r="A3122" s="28">
        <v>8933</v>
      </c>
      <c r="B3122" s="28" t="s">
        <v>3229</v>
      </c>
      <c r="C3122" s="44" t="s">
        <v>963</v>
      </c>
      <c r="D3122" s="45"/>
      <c r="E3122" s="33" t="str">
        <f>IF(D3122&gt;0,($N$2-Excel_BuiltIn__FilterDatabase__1[[#This Row],[Szül Év.Hó.Nap]])/365.25,"0")</f>
        <v>0</v>
      </c>
      <c r="F3122" s="40"/>
      <c r="G3122" s="34" t="str">
        <f>CONCATENATE(H3122,Excel_BuiltIn__FilterDatabase__1[[#This Row],[Felnőtt]],Excel_BuiltIn__FilterDatabase__1[[#This Row],[Senior]],Excel_BuiltIn__FilterDatabase__1[[#This Row],[Super.s]],L3122)</f>
        <v xml:space="preserve">Super.s </v>
      </c>
      <c r="H3122" s="34" t="str">
        <f>IF(L3122="Nő","",IF(Excel_BuiltIn__FilterDatabase__1[[#This Row],[Kor]]&gt;=1=AND(Excel_BuiltIn__FilterDatabase__1[[#This Row],[Kor]]&lt;18),"Junior ",""))</f>
        <v/>
      </c>
      <c r="I3122" s="34" t="str">
        <f>IF(L3122="Nő","",IF(Excel_BuiltIn__FilterDatabase__1[[#This Row],[Kor]]&gt;=18=AND(Excel_BuiltIn__FilterDatabase__1[[#This Row],[Kor]]&lt;=49),"Felnőtt ",""))</f>
        <v/>
      </c>
      <c r="J3122" s="34" t="str">
        <f>IF(L3122="Nő","",IF(Excel_BuiltIn__FilterDatabase__1[[#This Row],[Kor]]&gt;49=AND(Excel_BuiltIn__FilterDatabase__1[[#This Row],[Kor]]&lt;=59),"Senior ",""))</f>
        <v/>
      </c>
      <c r="K3122" s="34" t="str">
        <f>IF(L3122="Nő","",IF(Excel_BuiltIn__FilterDatabase__1[[#This Row],[Kor]]&gt;=60,"Super.s ",""))</f>
        <v xml:space="preserve">Super.s </v>
      </c>
      <c r="L3122" s="34" t="str">
        <f>IF(Excel_BuiltIn__FilterDatabase__1[[#This Row],[Nem]]="Nő","Lady","")</f>
        <v/>
      </c>
    </row>
    <row r="3123" spans="1:12" s="1" customFormat="1" ht="13.8">
      <c r="A3123" s="28">
        <v>8934</v>
      </c>
      <c r="B3123" s="28" t="s">
        <v>3230</v>
      </c>
      <c r="C3123" s="44" t="s">
        <v>942</v>
      </c>
      <c r="D3123" s="45"/>
      <c r="E3123" s="33" t="str">
        <f>IF(D3123&gt;0,($N$2-Excel_BuiltIn__FilterDatabase__1[[#This Row],[Szül Év.Hó.Nap]])/365.25,"0")</f>
        <v>0</v>
      </c>
      <c r="F3123" s="40"/>
      <c r="G3123" s="34" t="str">
        <f>CONCATENATE(H3123,Excel_BuiltIn__FilterDatabase__1[[#This Row],[Felnőtt]],Excel_BuiltIn__FilterDatabase__1[[#This Row],[Senior]],Excel_BuiltIn__FilterDatabase__1[[#This Row],[Super.s]],L3123)</f>
        <v xml:space="preserve">Super.s </v>
      </c>
      <c r="H3123" s="34" t="str">
        <f>IF(L3123="Nő","",IF(Excel_BuiltIn__FilterDatabase__1[[#This Row],[Kor]]&gt;=1=AND(Excel_BuiltIn__FilterDatabase__1[[#This Row],[Kor]]&lt;18),"Junior ",""))</f>
        <v/>
      </c>
      <c r="I3123" s="34" t="str">
        <f>IF(L3123="Nő","",IF(Excel_BuiltIn__FilterDatabase__1[[#This Row],[Kor]]&gt;=18=AND(Excel_BuiltIn__FilterDatabase__1[[#This Row],[Kor]]&lt;=49),"Felnőtt ",""))</f>
        <v/>
      </c>
      <c r="J3123" s="34" t="str">
        <f>IF(L3123="Nő","",IF(Excel_BuiltIn__FilterDatabase__1[[#This Row],[Kor]]&gt;49=AND(Excel_BuiltIn__FilterDatabase__1[[#This Row],[Kor]]&lt;=59),"Senior ",""))</f>
        <v/>
      </c>
      <c r="K3123" s="34" t="str">
        <f>IF(L3123="Nő","",IF(Excel_BuiltIn__FilterDatabase__1[[#This Row],[Kor]]&gt;=60,"Super.s ",""))</f>
        <v xml:space="preserve">Super.s </v>
      </c>
      <c r="L3123" s="34" t="str">
        <f>IF(Excel_BuiltIn__FilterDatabase__1[[#This Row],[Nem]]="Nő","Lady","")</f>
        <v/>
      </c>
    </row>
    <row r="3124" spans="1:12" s="1" customFormat="1" ht="13.8">
      <c r="A3124" s="28">
        <v>8942</v>
      </c>
      <c r="B3124" s="28" t="s">
        <v>3231</v>
      </c>
      <c r="C3124" s="44" t="s">
        <v>964</v>
      </c>
      <c r="D3124" s="45"/>
      <c r="E3124" s="33" t="str">
        <f>IF(D3124&gt;0,($N$2-Excel_BuiltIn__FilterDatabase__1[[#This Row],[Szül Év.Hó.Nap]])/365.25,"0")</f>
        <v>0</v>
      </c>
      <c r="F3124" s="40"/>
      <c r="G3124" s="34" t="str">
        <f>CONCATENATE(H3124,Excel_BuiltIn__FilterDatabase__1[[#This Row],[Felnőtt]],Excel_BuiltIn__FilterDatabase__1[[#This Row],[Senior]],Excel_BuiltIn__FilterDatabase__1[[#This Row],[Super.s]],L3124)</f>
        <v xml:space="preserve">Super.s </v>
      </c>
      <c r="H3124" s="34" t="str">
        <f>IF(L3124="Nő","",IF(Excel_BuiltIn__FilterDatabase__1[[#This Row],[Kor]]&gt;=1=AND(Excel_BuiltIn__FilterDatabase__1[[#This Row],[Kor]]&lt;18),"Junior ",""))</f>
        <v/>
      </c>
      <c r="I3124" s="34" t="str">
        <f>IF(L3124="Nő","",IF(Excel_BuiltIn__FilterDatabase__1[[#This Row],[Kor]]&gt;=18=AND(Excel_BuiltIn__FilterDatabase__1[[#This Row],[Kor]]&lt;=49),"Felnőtt ",""))</f>
        <v/>
      </c>
      <c r="J3124" s="34" t="str">
        <f>IF(L3124="Nő","",IF(Excel_BuiltIn__FilterDatabase__1[[#This Row],[Kor]]&gt;49=AND(Excel_BuiltIn__FilterDatabase__1[[#This Row],[Kor]]&lt;=59),"Senior ",""))</f>
        <v/>
      </c>
      <c r="K3124" s="34" t="str">
        <f>IF(L3124="Nő","",IF(Excel_BuiltIn__FilterDatabase__1[[#This Row],[Kor]]&gt;=60,"Super.s ",""))</f>
        <v xml:space="preserve">Super.s </v>
      </c>
      <c r="L3124" s="34" t="str">
        <f>IF(Excel_BuiltIn__FilterDatabase__1[[#This Row],[Nem]]="Nő","Lady","")</f>
        <v/>
      </c>
    </row>
    <row r="3125" spans="1:12" s="1" customFormat="1" ht="27.6">
      <c r="A3125" s="28">
        <v>8945</v>
      </c>
      <c r="B3125" s="28" t="s">
        <v>3232</v>
      </c>
      <c r="C3125" s="44" t="s">
        <v>942</v>
      </c>
      <c r="D3125" s="45"/>
      <c r="E3125" s="33" t="str">
        <f>IF(D3125&gt;0,($N$2-Excel_BuiltIn__FilterDatabase__1[[#This Row],[Szül Év.Hó.Nap]])/365.25,"0")</f>
        <v>0</v>
      </c>
      <c r="F3125" s="40"/>
      <c r="G3125" s="34" t="str">
        <f>CONCATENATE(H3125,Excel_BuiltIn__FilterDatabase__1[[#This Row],[Felnőtt]],Excel_BuiltIn__FilterDatabase__1[[#This Row],[Senior]],Excel_BuiltIn__FilterDatabase__1[[#This Row],[Super.s]],L3125)</f>
        <v xml:space="preserve">Super.s </v>
      </c>
      <c r="H3125" s="34" t="str">
        <f>IF(L3125="Nő","",IF(Excel_BuiltIn__FilterDatabase__1[[#This Row],[Kor]]&gt;=1=AND(Excel_BuiltIn__FilterDatabase__1[[#This Row],[Kor]]&lt;18),"Junior ",""))</f>
        <v/>
      </c>
      <c r="I3125" s="34" t="str">
        <f>IF(L3125="Nő","",IF(Excel_BuiltIn__FilterDatabase__1[[#This Row],[Kor]]&gt;=18=AND(Excel_BuiltIn__FilterDatabase__1[[#This Row],[Kor]]&lt;=49),"Felnőtt ",""))</f>
        <v/>
      </c>
      <c r="J3125" s="34" t="str">
        <f>IF(L3125="Nő","",IF(Excel_BuiltIn__FilterDatabase__1[[#This Row],[Kor]]&gt;49=AND(Excel_BuiltIn__FilterDatabase__1[[#This Row],[Kor]]&lt;=59),"Senior ",""))</f>
        <v/>
      </c>
      <c r="K3125" s="34" t="str">
        <f>IF(L3125="Nő","",IF(Excel_BuiltIn__FilterDatabase__1[[#This Row],[Kor]]&gt;=60,"Super.s ",""))</f>
        <v xml:space="preserve">Super.s </v>
      </c>
      <c r="L3125" s="34" t="str">
        <f>IF(Excel_BuiltIn__FilterDatabase__1[[#This Row],[Nem]]="Nő","Lady","")</f>
        <v/>
      </c>
    </row>
    <row r="3126" spans="1:12" s="1" customFormat="1" ht="13.8">
      <c r="A3126" s="28">
        <v>8947</v>
      </c>
      <c r="B3126" s="28" t="s">
        <v>3233</v>
      </c>
      <c r="C3126" s="44" t="s">
        <v>2313</v>
      </c>
      <c r="D3126" s="45"/>
      <c r="E3126" s="33" t="str">
        <f>IF(D3126&gt;0,($N$2-Excel_BuiltIn__FilterDatabase__1[[#This Row],[Szül Év.Hó.Nap]])/365.25,"0")</f>
        <v>0</v>
      </c>
      <c r="F3126" s="40"/>
      <c r="G3126" s="34" t="str">
        <f>CONCATENATE(H3126,Excel_BuiltIn__FilterDatabase__1[[#This Row],[Felnőtt]],Excel_BuiltIn__FilterDatabase__1[[#This Row],[Senior]],Excel_BuiltIn__FilterDatabase__1[[#This Row],[Super.s]],L3126)</f>
        <v xml:space="preserve">Super.s </v>
      </c>
      <c r="H3126" s="34" t="str">
        <f>IF(L3126="Nő","",IF(Excel_BuiltIn__FilterDatabase__1[[#This Row],[Kor]]&gt;=1=AND(Excel_BuiltIn__FilterDatabase__1[[#This Row],[Kor]]&lt;18),"Junior ",""))</f>
        <v/>
      </c>
      <c r="I3126" s="34" t="str">
        <f>IF(L3126="Nő","",IF(Excel_BuiltIn__FilterDatabase__1[[#This Row],[Kor]]&gt;=18=AND(Excel_BuiltIn__FilterDatabase__1[[#This Row],[Kor]]&lt;=49),"Felnőtt ",""))</f>
        <v/>
      </c>
      <c r="J3126" s="34" t="str">
        <f>IF(L3126="Nő","",IF(Excel_BuiltIn__FilterDatabase__1[[#This Row],[Kor]]&gt;49=AND(Excel_BuiltIn__FilterDatabase__1[[#This Row],[Kor]]&lt;=59),"Senior ",""))</f>
        <v/>
      </c>
      <c r="K3126" s="34" t="str">
        <f>IF(L3126="Nő","",IF(Excel_BuiltIn__FilterDatabase__1[[#This Row],[Kor]]&gt;=60,"Super.s ",""))</f>
        <v xml:space="preserve">Super.s </v>
      </c>
      <c r="L3126" s="34" t="str">
        <f>IF(Excel_BuiltIn__FilterDatabase__1[[#This Row],[Nem]]="Nő","Lady","")</f>
        <v/>
      </c>
    </row>
    <row r="3127" spans="1:12" s="1" customFormat="1" ht="27.6">
      <c r="A3127" s="28">
        <v>8948</v>
      </c>
      <c r="B3127" s="28" t="s">
        <v>3234</v>
      </c>
      <c r="C3127" s="44" t="s">
        <v>2313</v>
      </c>
      <c r="D3127" s="45"/>
      <c r="E3127" s="33" t="str">
        <f>IF(D3127&gt;0,($N$2-Excel_BuiltIn__FilterDatabase__1[[#This Row],[Szül Év.Hó.Nap]])/365.25,"0")</f>
        <v>0</v>
      </c>
      <c r="F3127" s="40"/>
      <c r="G3127" s="34" t="str">
        <f>CONCATENATE(H3127,Excel_BuiltIn__FilterDatabase__1[[#This Row],[Felnőtt]],Excel_BuiltIn__FilterDatabase__1[[#This Row],[Senior]],Excel_BuiltIn__FilterDatabase__1[[#This Row],[Super.s]],L3127)</f>
        <v xml:space="preserve">Super.s </v>
      </c>
      <c r="H3127" s="34" t="str">
        <f>IF(L3127="Nő","",IF(Excel_BuiltIn__FilterDatabase__1[[#This Row],[Kor]]&gt;=1=AND(Excel_BuiltIn__FilterDatabase__1[[#This Row],[Kor]]&lt;18),"Junior ",""))</f>
        <v/>
      </c>
      <c r="I3127" s="34" t="str">
        <f>IF(L3127="Nő","",IF(Excel_BuiltIn__FilterDatabase__1[[#This Row],[Kor]]&gt;=18=AND(Excel_BuiltIn__FilterDatabase__1[[#This Row],[Kor]]&lt;=49),"Felnőtt ",""))</f>
        <v/>
      </c>
      <c r="J3127" s="34" t="str">
        <f>IF(L3127="Nő","",IF(Excel_BuiltIn__FilterDatabase__1[[#This Row],[Kor]]&gt;49=AND(Excel_BuiltIn__FilterDatabase__1[[#This Row],[Kor]]&lt;=59),"Senior ",""))</f>
        <v/>
      </c>
      <c r="K3127" s="34" t="str">
        <f>IF(L3127="Nő","",IF(Excel_BuiltIn__FilterDatabase__1[[#This Row],[Kor]]&gt;=60,"Super.s ",""))</f>
        <v xml:space="preserve">Super.s </v>
      </c>
      <c r="L3127" s="34" t="str">
        <f>IF(Excel_BuiltIn__FilterDatabase__1[[#This Row],[Nem]]="Nő","Lady","")</f>
        <v/>
      </c>
    </row>
    <row r="3128" spans="1:12" s="1" customFormat="1" ht="13.8">
      <c r="A3128" s="28">
        <v>8949</v>
      </c>
      <c r="B3128" s="28" t="s">
        <v>3235</v>
      </c>
      <c r="C3128" s="44" t="s">
        <v>950</v>
      </c>
      <c r="D3128" s="45"/>
      <c r="E3128" s="33" t="str">
        <f>IF(D3128&gt;0,($N$2-Excel_BuiltIn__FilterDatabase__1[[#This Row],[Szül Év.Hó.Nap]])/365.25,"0")</f>
        <v>0</v>
      </c>
      <c r="F3128" s="40"/>
      <c r="G3128" s="34" t="str">
        <f>CONCATENATE(H3128,Excel_BuiltIn__FilterDatabase__1[[#This Row],[Felnőtt]],Excel_BuiltIn__FilterDatabase__1[[#This Row],[Senior]],Excel_BuiltIn__FilterDatabase__1[[#This Row],[Super.s]],L3128)</f>
        <v xml:space="preserve">Super.s </v>
      </c>
      <c r="H3128" s="34" t="str">
        <f>IF(L3128="Nő","",IF(Excel_BuiltIn__FilterDatabase__1[[#This Row],[Kor]]&gt;=1=AND(Excel_BuiltIn__FilterDatabase__1[[#This Row],[Kor]]&lt;18),"Junior ",""))</f>
        <v/>
      </c>
      <c r="I3128" s="34" t="str">
        <f>IF(L3128="Nő","",IF(Excel_BuiltIn__FilterDatabase__1[[#This Row],[Kor]]&gt;=18=AND(Excel_BuiltIn__FilterDatabase__1[[#This Row],[Kor]]&lt;=49),"Felnőtt ",""))</f>
        <v/>
      </c>
      <c r="J3128" s="34" t="str">
        <f>IF(L3128="Nő","",IF(Excel_BuiltIn__FilterDatabase__1[[#This Row],[Kor]]&gt;49=AND(Excel_BuiltIn__FilterDatabase__1[[#This Row],[Kor]]&lt;=59),"Senior ",""))</f>
        <v/>
      </c>
      <c r="K3128" s="34" t="str">
        <f>IF(L3128="Nő","",IF(Excel_BuiltIn__FilterDatabase__1[[#This Row],[Kor]]&gt;=60,"Super.s ",""))</f>
        <v xml:space="preserve">Super.s </v>
      </c>
      <c r="L3128" s="34" t="str">
        <f>IF(Excel_BuiltIn__FilterDatabase__1[[#This Row],[Nem]]="Nő","Lady","")</f>
        <v/>
      </c>
    </row>
    <row r="3129" spans="1:12" s="1" customFormat="1" ht="13.8">
      <c r="A3129" s="28">
        <v>8950</v>
      </c>
      <c r="B3129" s="28" t="s">
        <v>3236</v>
      </c>
      <c r="C3129" s="44" t="s">
        <v>2313</v>
      </c>
      <c r="D3129" s="45"/>
      <c r="E3129" s="33" t="str">
        <f>IF(D3129&gt;0,($N$2-Excel_BuiltIn__FilterDatabase__1[[#This Row],[Szül Év.Hó.Nap]])/365.25,"0")</f>
        <v>0</v>
      </c>
      <c r="F3129" s="40"/>
      <c r="G3129" s="34" t="str">
        <f>CONCATENATE(H3129,Excel_BuiltIn__FilterDatabase__1[[#This Row],[Felnőtt]],Excel_BuiltIn__FilterDatabase__1[[#This Row],[Senior]],Excel_BuiltIn__FilterDatabase__1[[#This Row],[Super.s]],L3129)</f>
        <v xml:space="preserve">Super.s </v>
      </c>
      <c r="H3129" s="34" t="str">
        <f>IF(L3129="Nő","",IF(Excel_BuiltIn__FilterDatabase__1[[#This Row],[Kor]]&gt;=1=AND(Excel_BuiltIn__FilterDatabase__1[[#This Row],[Kor]]&lt;18),"Junior ",""))</f>
        <v/>
      </c>
      <c r="I3129" s="34" t="str">
        <f>IF(L3129="Nő","",IF(Excel_BuiltIn__FilterDatabase__1[[#This Row],[Kor]]&gt;=18=AND(Excel_BuiltIn__FilterDatabase__1[[#This Row],[Kor]]&lt;=49),"Felnőtt ",""))</f>
        <v/>
      </c>
      <c r="J3129" s="34" t="str">
        <f>IF(L3129="Nő","",IF(Excel_BuiltIn__FilterDatabase__1[[#This Row],[Kor]]&gt;49=AND(Excel_BuiltIn__FilterDatabase__1[[#This Row],[Kor]]&lt;=59),"Senior ",""))</f>
        <v/>
      </c>
      <c r="K3129" s="34" t="str">
        <f>IF(L3129="Nő","",IF(Excel_BuiltIn__FilterDatabase__1[[#This Row],[Kor]]&gt;=60,"Super.s ",""))</f>
        <v xml:space="preserve">Super.s </v>
      </c>
      <c r="L3129" s="34" t="str">
        <f>IF(Excel_BuiltIn__FilterDatabase__1[[#This Row],[Nem]]="Nő","Lady","")</f>
        <v/>
      </c>
    </row>
    <row r="3130" spans="1:12" s="1" customFormat="1" ht="13.8">
      <c r="A3130" s="28">
        <v>8951</v>
      </c>
      <c r="B3130" s="28" t="s">
        <v>2277</v>
      </c>
      <c r="C3130" s="44" t="s">
        <v>2313</v>
      </c>
      <c r="D3130" s="45"/>
      <c r="E3130" s="33" t="str">
        <f>IF(D3130&gt;0,($N$2-Excel_BuiltIn__FilterDatabase__1[[#This Row],[Szül Év.Hó.Nap]])/365.25,"0")</f>
        <v>0</v>
      </c>
      <c r="F3130" s="40"/>
      <c r="G3130" s="34" t="str">
        <f>CONCATENATE(H3130,Excel_BuiltIn__FilterDatabase__1[[#This Row],[Felnőtt]],Excel_BuiltIn__FilterDatabase__1[[#This Row],[Senior]],Excel_BuiltIn__FilterDatabase__1[[#This Row],[Super.s]],L3130)</f>
        <v xml:space="preserve">Super.s </v>
      </c>
      <c r="H3130" s="34" t="str">
        <f>IF(L3130="Nő","",IF(Excel_BuiltIn__FilterDatabase__1[[#This Row],[Kor]]&gt;=1=AND(Excel_BuiltIn__FilterDatabase__1[[#This Row],[Kor]]&lt;18),"Junior ",""))</f>
        <v/>
      </c>
      <c r="I3130" s="34" t="str">
        <f>IF(L3130="Nő","",IF(Excel_BuiltIn__FilterDatabase__1[[#This Row],[Kor]]&gt;=18=AND(Excel_BuiltIn__FilterDatabase__1[[#This Row],[Kor]]&lt;=49),"Felnőtt ",""))</f>
        <v/>
      </c>
      <c r="J3130" s="34" t="str">
        <f>IF(L3130="Nő","",IF(Excel_BuiltIn__FilterDatabase__1[[#This Row],[Kor]]&gt;49=AND(Excel_BuiltIn__FilterDatabase__1[[#This Row],[Kor]]&lt;=59),"Senior ",""))</f>
        <v/>
      </c>
      <c r="K3130" s="34" t="str">
        <f>IF(L3130="Nő","",IF(Excel_BuiltIn__FilterDatabase__1[[#This Row],[Kor]]&gt;=60,"Super.s ",""))</f>
        <v xml:space="preserve">Super.s </v>
      </c>
      <c r="L3130" s="34" t="str">
        <f>IF(Excel_BuiltIn__FilterDatabase__1[[#This Row],[Nem]]="Nő","Lady","")</f>
        <v/>
      </c>
    </row>
    <row r="3131" spans="1:12" s="1" customFormat="1" ht="13.8">
      <c r="A3131" s="28">
        <v>8952</v>
      </c>
      <c r="B3131" s="28" t="s">
        <v>3237</v>
      </c>
      <c r="C3131" s="44" t="s">
        <v>2313</v>
      </c>
      <c r="D3131" s="45"/>
      <c r="E3131" s="33" t="str">
        <f>IF(D3131&gt;0,($N$2-Excel_BuiltIn__FilterDatabase__1[[#This Row],[Szül Év.Hó.Nap]])/365.25,"0")</f>
        <v>0</v>
      </c>
      <c r="F3131" s="40"/>
      <c r="G3131" s="34" t="str">
        <f>CONCATENATE(H3131,Excel_BuiltIn__FilterDatabase__1[[#This Row],[Felnőtt]],Excel_BuiltIn__FilterDatabase__1[[#This Row],[Senior]],Excel_BuiltIn__FilterDatabase__1[[#This Row],[Super.s]],L3131)</f>
        <v xml:space="preserve">Super.s </v>
      </c>
      <c r="H3131" s="34" t="str">
        <f>IF(L3131="Nő","",IF(Excel_BuiltIn__FilterDatabase__1[[#This Row],[Kor]]&gt;=1=AND(Excel_BuiltIn__FilterDatabase__1[[#This Row],[Kor]]&lt;18),"Junior ",""))</f>
        <v/>
      </c>
      <c r="I3131" s="34" t="str">
        <f>IF(L3131="Nő","",IF(Excel_BuiltIn__FilterDatabase__1[[#This Row],[Kor]]&gt;=18=AND(Excel_BuiltIn__FilterDatabase__1[[#This Row],[Kor]]&lt;=49),"Felnőtt ",""))</f>
        <v/>
      </c>
      <c r="J3131" s="34" t="str">
        <f>IF(L3131="Nő","",IF(Excel_BuiltIn__FilterDatabase__1[[#This Row],[Kor]]&gt;49=AND(Excel_BuiltIn__FilterDatabase__1[[#This Row],[Kor]]&lt;=59),"Senior ",""))</f>
        <v/>
      </c>
      <c r="K3131" s="34" t="str">
        <f>IF(L3131="Nő","",IF(Excel_BuiltIn__FilterDatabase__1[[#This Row],[Kor]]&gt;=60,"Super.s ",""))</f>
        <v xml:space="preserve">Super.s </v>
      </c>
      <c r="L3131" s="34" t="str">
        <f>IF(Excel_BuiltIn__FilterDatabase__1[[#This Row],[Nem]]="Nő","Lady","")</f>
        <v/>
      </c>
    </row>
    <row r="3132" spans="1:12" s="1" customFormat="1" ht="13.8">
      <c r="A3132" s="28">
        <v>8953</v>
      </c>
      <c r="B3132" s="28" t="s">
        <v>3238</v>
      </c>
      <c r="C3132" s="44" t="s">
        <v>2313</v>
      </c>
      <c r="D3132" s="45"/>
      <c r="E3132" s="33" t="str">
        <f>IF(D3132&gt;0,($N$2-Excel_BuiltIn__FilterDatabase__1[[#This Row],[Szül Év.Hó.Nap]])/365.25,"0")</f>
        <v>0</v>
      </c>
      <c r="F3132" s="40"/>
      <c r="G3132" s="34" t="str">
        <f>CONCATENATE(H3132,Excel_BuiltIn__FilterDatabase__1[[#This Row],[Felnőtt]],Excel_BuiltIn__FilterDatabase__1[[#This Row],[Senior]],Excel_BuiltIn__FilterDatabase__1[[#This Row],[Super.s]],L3132)</f>
        <v xml:space="preserve">Super.s </v>
      </c>
      <c r="H3132" s="34" t="str">
        <f>IF(L3132="Nő","",IF(Excel_BuiltIn__FilterDatabase__1[[#This Row],[Kor]]&gt;=1=AND(Excel_BuiltIn__FilterDatabase__1[[#This Row],[Kor]]&lt;18),"Junior ",""))</f>
        <v/>
      </c>
      <c r="I3132" s="34" t="str">
        <f>IF(L3132="Nő","",IF(Excel_BuiltIn__FilterDatabase__1[[#This Row],[Kor]]&gt;=18=AND(Excel_BuiltIn__FilterDatabase__1[[#This Row],[Kor]]&lt;=49),"Felnőtt ",""))</f>
        <v/>
      </c>
      <c r="J3132" s="34" t="str">
        <f>IF(L3132="Nő","",IF(Excel_BuiltIn__FilterDatabase__1[[#This Row],[Kor]]&gt;49=AND(Excel_BuiltIn__FilterDatabase__1[[#This Row],[Kor]]&lt;=59),"Senior ",""))</f>
        <v/>
      </c>
      <c r="K3132" s="34" t="str">
        <f>IF(L3132="Nő","",IF(Excel_BuiltIn__FilterDatabase__1[[#This Row],[Kor]]&gt;=60,"Super.s ",""))</f>
        <v xml:space="preserve">Super.s </v>
      </c>
      <c r="L3132" s="34" t="str">
        <f>IF(Excel_BuiltIn__FilterDatabase__1[[#This Row],[Nem]]="Nő","Lady","")</f>
        <v/>
      </c>
    </row>
    <row r="3133" spans="1:12" s="1" customFormat="1" ht="13.8">
      <c r="A3133" s="28">
        <v>8954</v>
      </c>
      <c r="B3133" s="28" t="s">
        <v>3239</v>
      </c>
      <c r="C3133" s="44" t="s">
        <v>2313</v>
      </c>
      <c r="D3133" s="45"/>
      <c r="E3133" s="33" t="str">
        <f>IF(D3133&gt;0,($N$2-Excel_BuiltIn__FilterDatabase__1[[#This Row],[Szül Év.Hó.Nap]])/365.25,"0")</f>
        <v>0</v>
      </c>
      <c r="F3133" s="40"/>
      <c r="G3133" s="34" t="str">
        <f>CONCATENATE(H3133,Excel_BuiltIn__FilterDatabase__1[[#This Row],[Felnőtt]],Excel_BuiltIn__FilterDatabase__1[[#This Row],[Senior]],Excel_BuiltIn__FilterDatabase__1[[#This Row],[Super.s]],L3133)</f>
        <v xml:space="preserve">Super.s </v>
      </c>
      <c r="H3133" s="34" t="str">
        <f>IF(L3133="Nő","",IF(Excel_BuiltIn__FilterDatabase__1[[#This Row],[Kor]]&gt;=1=AND(Excel_BuiltIn__FilterDatabase__1[[#This Row],[Kor]]&lt;18),"Junior ",""))</f>
        <v/>
      </c>
      <c r="I3133" s="34" t="str">
        <f>IF(L3133="Nő","",IF(Excel_BuiltIn__FilterDatabase__1[[#This Row],[Kor]]&gt;=18=AND(Excel_BuiltIn__FilterDatabase__1[[#This Row],[Kor]]&lt;=49),"Felnőtt ",""))</f>
        <v/>
      </c>
      <c r="J3133" s="34" t="str">
        <f>IF(L3133="Nő","",IF(Excel_BuiltIn__FilterDatabase__1[[#This Row],[Kor]]&gt;49=AND(Excel_BuiltIn__FilterDatabase__1[[#This Row],[Kor]]&lt;=59),"Senior ",""))</f>
        <v/>
      </c>
      <c r="K3133" s="34" t="str">
        <f>IF(L3133="Nő","",IF(Excel_BuiltIn__FilterDatabase__1[[#This Row],[Kor]]&gt;=60,"Super.s ",""))</f>
        <v xml:space="preserve">Super.s </v>
      </c>
      <c r="L3133" s="34" t="str">
        <f>IF(Excel_BuiltIn__FilterDatabase__1[[#This Row],[Nem]]="Nő","Lady","")</f>
        <v/>
      </c>
    </row>
    <row r="3134" spans="1:12" s="1" customFormat="1" ht="27.6">
      <c r="A3134" s="28">
        <v>8955</v>
      </c>
      <c r="B3134" s="28" t="s">
        <v>3240</v>
      </c>
      <c r="C3134" s="44" t="s">
        <v>2313</v>
      </c>
      <c r="D3134" s="45"/>
      <c r="E3134" s="33" t="str">
        <f>IF(D3134&gt;0,($N$2-Excel_BuiltIn__FilterDatabase__1[[#This Row],[Szül Év.Hó.Nap]])/365.25,"0")</f>
        <v>0</v>
      </c>
      <c r="F3134" s="40"/>
      <c r="G3134" s="34" t="str">
        <f>CONCATENATE(H3134,Excel_BuiltIn__FilterDatabase__1[[#This Row],[Felnőtt]],Excel_BuiltIn__FilterDatabase__1[[#This Row],[Senior]],Excel_BuiltIn__FilterDatabase__1[[#This Row],[Super.s]],L3134)</f>
        <v xml:space="preserve">Super.s </v>
      </c>
      <c r="H3134" s="34" t="str">
        <f>IF(L3134="Nő","",IF(Excel_BuiltIn__FilterDatabase__1[[#This Row],[Kor]]&gt;=1=AND(Excel_BuiltIn__FilterDatabase__1[[#This Row],[Kor]]&lt;18),"Junior ",""))</f>
        <v/>
      </c>
      <c r="I3134" s="34" t="str">
        <f>IF(L3134="Nő","",IF(Excel_BuiltIn__FilterDatabase__1[[#This Row],[Kor]]&gt;=18=AND(Excel_BuiltIn__FilterDatabase__1[[#This Row],[Kor]]&lt;=49),"Felnőtt ",""))</f>
        <v/>
      </c>
      <c r="J3134" s="34" t="str">
        <f>IF(L3134="Nő","",IF(Excel_BuiltIn__FilterDatabase__1[[#This Row],[Kor]]&gt;49=AND(Excel_BuiltIn__FilterDatabase__1[[#This Row],[Kor]]&lt;=59),"Senior ",""))</f>
        <v/>
      </c>
      <c r="K3134" s="34" t="str">
        <f>IF(L3134="Nő","",IF(Excel_BuiltIn__FilterDatabase__1[[#This Row],[Kor]]&gt;=60,"Super.s ",""))</f>
        <v xml:space="preserve">Super.s </v>
      </c>
      <c r="L3134" s="34" t="str">
        <f>IF(Excel_BuiltIn__FilterDatabase__1[[#This Row],[Nem]]="Nő","Lady","")</f>
        <v/>
      </c>
    </row>
    <row r="3135" spans="1:12" s="1" customFormat="1" ht="13.8">
      <c r="A3135" s="28">
        <v>8956</v>
      </c>
      <c r="B3135" s="28" t="s">
        <v>3241</v>
      </c>
      <c r="C3135" s="44" t="s">
        <v>2313</v>
      </c>
      <c r="D3135" s="45"/>
      <c r="E3135" s="33" t="str">
        <f>IF(D3135&gt;0,($N$2-Excel_BuiltIn__FilterDatabase__1[[#This Row],[Szül Év.Hó.Nap]])/365.25,"0")</f>
        <v>0</v>
      </c>
      <c r="F3135" s="40"/>
      <c r="G3135" s="34" t="str">
        <f>CONCATENATE(H3135,Excel_BuiltIn__FilterDatabase__1[[#This Row],[Felnőtt]],Excel_BuiltIn__FilterDatabase__1[[#This Row],[Senior]],Excel_BuiltIn__FilterDatabase__1[[#This Row],[Super.s]],L3135)</f>
        <v xml:space="preserve">Super.s </v>
      </c>
      <c r="H3135" s="34" t="str">
        <f>IF(L3135="Nő","",IF(Excel_BuiltIn__FilterDatabase__1[[#This Row],[Kor]]&gt;=1=AND(Excel_BuiltIn__FilterDatabase__1[[#This Row],[Kor]]&lt;18),"Junior ",""))</f>
        <v/>
      </c>
      <c r="I3135" s="34" t="str">
        <f>IF(L3135="Nő","",IF(Excel_BuiltIn__FilterDatabase__1[[#This Row],[Kor]]&gt;=18=AND(Excel_BuiltIn__FilterDatabase__1[[#This Row],[Kor]]&lt;=49),"Felnőtt ",""))</f>
        <v/>
      </c>
      <c r="J3135" s="34" t="str">
        <f>IF(L3135="Nő","",IF(Excel_BuiltIn__FilterDatabase__1[[#This Row],[Kor]]&gt;49=AND(Excel_BuiltIn__FilterDatabase__1[[#This Row],[Kor]]&lt;=59),"Senior ",""))</f>
        <v/>
      </c>
      <c r="K3135" s="34" t="str">
        <f>IF(L3135="Nő","",IF(Excel_BuiltIn__FilterDatabase__1[[#This Row],[Kor]]&gt;=60,"Super.s ",""))</f>
        <v xml:space="preserve">Super.s </v>
      </c>
      <c r="L3135" s="34" t="str">
        <f>IF(Excel_BuiltIn__FilterDatabase__1[[#This Row],[Nem]]="Nő","Lady","")</f>
        <v/>
      </c>
    </row>
    <row r="3136" spans="1:12" s="1" customFormat="1" ht="13.8">
      <c r="A3136" s="28">
        <v>8957</v>
      </c>
      <c r="B3136" s="28" t="s">
        <v>3242</v>
      </c>
      <c r="C3136" s="44" t="s">
        <v>2313</v>
      </c>
      <c r="D3136" s="45"/>
      <c r="E3136" s="33" t="str">
        <f>IF(D3136&gt;0,($N$2-Excel_BuiltIn__FilterDatabase__1[[#This Row],[Szül Év.Hó.Nap]])/365.25,"0")</f>
        <v>0</v>
      </c>
      <c r="F3136" s="40"/>
      <c r="G3136" s="34" t="str">
        <f>CONCATENATE(H3136,Excel_BuiltIn__FilterDatabase__1[[#This Row],[Felnőtt]],Excel_BuiltIn__FilterDatabase__1[[#This Row],[Senior]],Excel_BuiltIn__FilterDatabase__1[[#This Row],[Super.s]],L3136)</f>
        <v xml:space="preserve">Super.s </v>
      </c>
      <c r="H3136" s="34" t="str">
        <f>IF(L3136="Nő","",IF(Excel_BuiltIn__FilterDatabase__1[[#This Row],[Kor]]&gt;=1=AND(Excel_BuiltIn__FilterDatabase__1[[#This Row],[Kor]]&lt;18),"Junior ",""))</f>
        <v/>
      </c>
      <c r="I3136" s="34" t="str">
        <f>IF(L3136="Nő","",IF(Excel_BuiltIn__FilterDatabase__1[[#This Row],[Kor]]&gt;=18=AND(Excel_BuiltIn__FilterDatabase__1[[#This Row],[Kor]]&lt;=49),"Felnőtt ",""))</f>
        <v/>
      </c>
      <c r="J3136" s="34" t="str">
        <f>IF(L3136="Nő","",IF(Excel_BuiltIn__FilterDatabase__1[[#This Row],[Kor]]&gt;49=AND(Excel_BuiltIn__FilterDatabase__1[[#This Row],[Kor]]&lt;=59),"Senior ",""))</f>
        <v/>
      </c>
      <c r="K3136" s="34" t="str">
        <f>IF(L3136="Nő","",IF(Excel_BuiltIn__FilterDatabase__1[[#This Row],[Kor]]&gt;=60,"Super.s ",""))</f>
        <v xml:space="preserve">Super.s </v>
      </c>
      <c r="L3136" s="34" t="str">
        <f>IF(Excel_BuiltIn__FilterDatabase__1[[#This Row],[Nem]]="Nő","Lady","")</f>
        <v/>
      </c>
    </row>
    <row r="3137" spans="1:12" s="1" customFormat="1" ht="13.8">
      <c r="A3137" s="28">
        <v>8959</v>
      </c>
      <c r="B3137" s="28" t="s">
        <v>3243</v>
      </c>
      <c r="C3137" s="44" t="s">
        <v>2313</v>
      </c>
      <c r="D3137" s="45"/>
      <c r="E3137" s="33" t="str">
        <f>IF(D3137&gt;0,($N$2-Excel_BuiltIn__FilterDatabase__1[[#This Row],[Szül Év.Hó.Nap]])/365.25,"0")</f>
        <v>0</v>
      </c>
      <c r="F3137" s="40"/>
      <c r="G3137" s="34" t="str">
        <f>CONCATENATE(H3137,Excel_BuiltIn__FilterDatabase__1[[#This Row],[Felnőtt]],Excel_BuiltIn__FilterDatabase__1[[#This Row],[Senior]],Excel_BuiltIn__FilterDatabase__1[[#This Row],[Super.s]],L3137)</f>
        <v xml:space="preserve">Super.s </v>
      </c>
      <c r="H3137" s="34" t="str">
        <f>IF(L3137="Nő","",IF(Excel_BuiltIn__FilterDatabase__1[[#This Row],[Kor]]&gt;=1=AND(Excel_BuiltIn__FilterDatabase__1[[#This Row],[Kor]]&lt;18),"Junior ",""))</f>
        <v/>
      </c>
      <c r="I3137" s="34" t="str">
        <f>IF(L3137="Nő","",IF(Excel_BuiltIn__FilterDatabase__1[[#This Row],[Kor]]&gt;=18=AND(Excel_BuiltIn__FilterDatabase__1[[#This Row],[Kor]]&lt;=49),"Felnőtt ",""))</f>
        <v/>
      </c>
      <c r="J3137" s="34" t="str">
        <f>IF(L3137="Nő","",IF(Excel_BuiltIn__FilterDatabase__1[[#This Row],[Kor]]&gt;49=AND(Excel_BuiltIn__FilterDatabase__1[[#This Row],[Kor]]&lt;=59),"Senior ",""))</f>
        <v/>
      </c>
      <c r="K3137" s="34" t="str">
        <f>IF(L3137="Nő","",IF(Excel_BuiltIn__FilterDatabase__1[[#This Row],[Kor]]&gt;=60,"Super.s ",""))</f>
        <v xml:space="preserve">Super.s </v>
      </c>
      <c r="L3137" s="34" t="str">
        <f>IF(Excel_BuiltIn__FilterDatabase__1[[#This Row],[Nem]]="Nő","Lady","")</f>
        <v/>
      </c>
    </row>
    <row r="3138" spans="1:12" s="1" customFormat="1" ht="13.8">
      <c r="A3138" s="28">
        <v>8961</v>
      </c>
      <c r="B3138" s="28" t="s">
        <v>3244</v>
      </c>
      <c r="C3138" s="44" t="s">
        <v>2313</v>
      </c>
      <c r="D3138" s="45"/>
      <c r="E3138" s="33" t="str">
        <f>IF(D3138&gt;0,($N$2-Excel_BuiltIn__FilterDatabase__1[[#This Row],[Szül Év.Hó.Nap]])/365.25,"0")</f>
        <v>0</v>
      </c>
      <c r="F3138" s="40"/>
      <c r="G3138" s="34" t="str">
        <f>CONCATENATE(H3138,Excel_BuiltIn__FilterDatabase__1[[#This Row],[Felnőtt]],Excel_BuiltIn__FilterDatabase__1[[#This Row],[Senior]],Excel_BuiltIn__FilterDatabase__1[[#This Row],[Super.s]],L3138)</f>
        <v xml:space="preserve">Super.s </v>
      </c>
      <c r="H3138" s="34" t="str">
        <f>IF(L3138="Nő","",IF(Excel_BuiltIn__FilterDatabase__1[[#This Row],[Kor]]&gt;=1=AND(Excel_BuiltIn__FilterDatabase__1[[#This Row],[Kor]]&lt;18),"Junior ",""))</f>
        <v/>
      </c>
      <c r="I3138" s="34" t="str">
        <f>IF(L3138="Nő","",IF(Excel_BuiltIn__FilterDatabase__1[[#This Row],[Kor]]&gt;=18=AND(Excel_BuiltIn__FilterDatabase__1[[#This Row],[Kor]]&lt;=49),"Felnőtt ",""))</f>
        <v/>
      </c>
      <c r="J3138" s="34" t="str">
        <f>IF(L3138="Nő","",IF(Excel_BuiltIn__FilterDatabase__1[[#This Row],[Kor]]&gt;49=AND(Excel_BuiltIn__FilterDatabase__1[[#This Row],[Kor]]&lt;=59),"Senior ",""))</f>
        <v/>
      </c>
      <c r="K3138" s="34" t="str">
        <f>IF(L3138="Nő","",IF(Excel_BuiltIn__FilterDatabase__1[[#This Row],[Kor]]&gt;=60,"Super.s ",""))</f>
        <v xml:space="preserve">Super.s </v>
      </c>
      <c r="L3138" s="34" t="str">
        <f>IF(Excel_BuiltIn__FilterDatabase__1[[#This Row],[Nem]]="Nő","Lady","")</f>
        <v/>
      </c>
    </row>
    <row r="3139" spans="1:12" s="1" customFormat="1" ht="13.8">
      <c r="A3139" s="28">
        <v>8962</v>
      </c>
      <c r="B3139" s="28" t="s">
        <v>3245</v>
      </c>
      <c r="C3139" s="44" t="s">
        <v>2313</v>
      </c>
      <c r="D3139" s="45"/>
      <c r="E3139" s="33" t="str">
        <f>IF(D3139&gt;0,($N$2-Excel_BuiltIn__FilterDatabase__1[[#This Row],[Szül Év.Hó.Nap]])/365.25,"0")</f>
        <v>0</v>
      </c>
      <c r="F3139" s="40"/>
      <c r="G3139" s="34" t="str">
        <f>CONCATENATE(H3139,Excel_BuiltIn__FilterDatabase__1[[#This Row],[Felnőtt]],Excel_BuiltIn__FilterDatabase__1[[#This Row],[Senior]],Excel_BuiltIn__FilterDatabase__1[[#This Row],[Super.s]],L3139)</f>
        <v xml:space="preserve">Super.s </v>
      </c>
      <c r="H3139" s="34" t="str">
        <f>IF(L3139="Nő","",IF(Excel_BuiltIn__FilterDatabase__1[[#This Row],[Kor]]&gt;=1=AND(Excel_BuiltIn__FilterDatabase__1[[#This Row],[Kor]]&lt;18),"Junior ",""))</f>
        <v/>
      </c>
      <c r="I3139" s="34" t="str">
        <f>IF(L3139="Nő","",IF(Excel_BuiltIn__FilterDatabase__1[[#This Row],[Kor]]&gt;=18=AND(Excel_BuiltIn__FilterDatabase__1[[#This Row],[Kor]]&lt;=49),"Felnőtt ",""))</f>
        <v/>
      </c>
      <c r="J3139" s="34" t="str">
        <f>IF(L3139="Nő","",IF(Excel_BuiltIn__FilterDatabase__1[[#This Row],[Kor]]&gt;49=AND(Excel_BuiltIn__FilterDatabase__1[[#This Row],[Kor]]&lt;=59),"Senior ",""))</f>
        <v/>
      </c>
      <c r="K3139" s="34" t="str">
        <f>IF(L3139="Nő","",IF(Excel_BuiltIn__FilterDatabase__1[[#This Row],[Kor]]&gt;=60,"Super.s ",""))</f>
        <v xml:space="preserve">Super.s </v>
      </c>
      <c r="L3139" s="34" t="str">
        <f>IF(Excel_BuiltIn__FilterDatabase__1[[#This Row],[Nem]]="Nő","Lady","")</f>
        <v/>
      </c>
    </row>
    <row r="3140" spans="1:12" s="1" customFormat="1" ht="13.8">
      <c r="A3140" s="28">
        <v>8963</v>
      </c>
      <c r="B3140" s="28" t="s">
        <v>3246</v>
      </c>
      <c r="C3140" s="44" t="s">
        <v>606</v>
      </c>
      <c r="D3140" s="45"/>
      <c r="E3140" s="33" t="str">
        <f>IF(D3140&gt;0,($N$2-Excel_BuiltIn__FilterDatabase__1[[#This Row],[Szül Év.Hó.Nap]])/365.25,"0")</f>
        <v>0</v>
      </c>
      <c r="F3140" s="40"/>
      <c r="G3140" s="34" t="str">
        <f>CONCATENATE(H3140,Excel_BuiltIn__FilterDatabase__1[[#This Row],[Felnőtt]],Excel_BuiltIn__FilterDatabase__1[[#This Row],[Senior]],Excel_BuiltIn__FilterDatabase__1[[#This Row],[Super.s]],L3140)</f>
        <v xml:space="preserve">Super.s </v>
      </c>
      <c r="H3140" s="34" t="str">
        <f>IF(L3140="Nő","",IF(Excel_BuiltIn__FilterDatabase__1[[#This Row],[Kor]]&gt;=1=AND(Excel_BuiltIn__FilterDatabase__1[[#This Row],[Kor]]&lt;18),"Junior ",""))</f>
        <v/>
      </c>
      <c r="I3140" s="34" t="str">
        <f>IF(L3140="Nő","",IF(Excel_BuiltIn__FilterDatabase__1[[#This Row],[Kor]]&gt;=18=AND(Excel_BuiltIn__FilterDatabase__1[[#This Row],[Kor]]&lt;=49),"Felnőtt ",""))</f>
        <v/>
      </c>
      <c r="J3140" s="34" t="str">
        <f>IF(L3140="Nő","",IF(Excel_BuiltIn__FilterDatabase__1[[#This Row],[Kor]]&gt;49=AND(Excel_BuiltIn__FilterDatabase__1[[#This Row],[Kor]]&lt;=59),"Senior ",""))</f>
        <v/>
      </c>
      <c r="K3140" s="34" t="str">
        <f>IF(L3140="Nő","",IF(Excel_BuiltIn__FilterDatabase__1[[#This Row],[Kor]]&gt;=60,"Super.s ",""))</f>
        <v xml:space="preserve">Super.s </v>
      </c>
      <c r="L3140" s="34" t="str">
        <f>IF(Excel_BuiltIn__FilterDatabase__1[[#This Row],[Nem]]="Nő","Lady","")</f>
        <v/>
      </c>
    </row>
    <row r="3141" spans="1:12" s="1" customFormat="1" ht="13.8">
      <c r="A3141" s="28">
        <v>8966</v>
      </c>
      <c r="B3141" s="28" t="s">
        <v>3247</v>
      </c>
      <c r="C3141" s="44" t="s">
        <v>951</v>
      </c>
      <c r="D3141" s="45"/>
      <c r="E3141" s="33" t="str">
        <f>IF(D3141&gt;0,($N$2-Excel_BuiltIn__FilterDatabase__1[[#This Row],[Szül Év.Hó.Nap]])/365.25,"0")</f>
        <v>0</v>
      </c>
      <c r="F3141" s="40"/>
      <c r="G3141" s="34" t="str">
        <f>CONCATENATE(H3141,Excel_BuiltIn__FilterDatabase__1[[#This Row],[Felnőtt]],Excel_BuiltIn__FilterDatabase__1[[#This Row],[Senior]],Excel_BuiltIn__FilterDatabase__1[[#This Row],[Super.s]],L3141)</f>
        <v xml:space="preserve">Super.s </v>
      </c>
      <c r="H3141" s="34" t="str">
        <f>IF(L3141="Nő","",IF(Excel_BuiltIn__FilterDatabase__1[[#This Row],[Kor]]&gt;=1=AND(Excel_BuiltIn__FilterDatabase__1[[#This Row],[Kor]]&lt;18),"Junior ",""))</f>
        <v/>
      </c>
      <c r="I3141" s="34" t="str">
        <f>IF(L3141="Nő","",IF(Excel_BuiltIn__FilterDatabase__1[[#This Row],[Kor]]&gt;=18=AND(Excel_BuiltIn__FilterDatabase__1[[#This Row],[Kor]]&lt;=49),"Felnőtt ",""))</f>
        <v/>
      </c>
      <c r="J3141" s="34" t="str">
        <f>IF(L3141="Nő","",IF(Excel_BuiltIn__FilterDatabase__1[[#This Row],[Kor]]&gt;49=AND(Excel_BuiltIn__FilterDatabase__1[[#This Row],[Kor]]&lt;=59),"Senior ",""))</f>
        <v/>
      </c>
      <c r="K3141" s="34" t="str">
        <f>IF(L3141="Nő","",IF(Excel_BuiltIn__FilterDatabase__1[[#This Row],[Kor]]&gt;=60,"Super.s ",""))</f>
        <v xml:space="preserve">Super.s </v>
      </c>
      <c r="L3141" s="34" t="str">
        <f>IF(Excel_BuiltIn__FilterDatabase__1[[#This Row],[Nem]]="Nő","Lady","")</f>
        <v/>
      </c>
    </row>
    <row r="3142" spans="1:12" s="1" customFormat="1" ht="13.8">
      <c r="A3142" s="28">
        <v>8968</v>
      </c>
      <c r="B3142" s="28" t="s">
        <v>3248</v>
      </c>
      <c r="C3142" s="44" t="s">
        <v>2365</v>
      </c>
      <c r="D3142" s="45"/>
      <c r="E3142" s="33" t="str">
        <f>IF(D3142&gt;0,($N$2-Excel_BuiltIn__FilterDatabase__1[[#This Row],[Szül Év.Hó.Nap]])/365.25,"0")</f>
        <v>0</v>
      </c>
      <c r="F3142" s="40"/>
      <c r="G3142" s="34" t="str">
        <f>CONCATENATE(H3142,Excel_BuiltIn__FilterDatabase__1[[#This Row],[Felnőtt]],Excel_BuiltIn__FilterDatabase__1[[#This Row],[Senior]],Excel_BuiltIn__FilterDatabase__1[[#This Row],[Super.s]],L3142)</f>
        <v xml:space="preserve">Super.s </v>
      </c>
      <c r="H3142" s="34" t="str">
        <f>IF(L3142="Nő","",IF(Excel_BuiltIn__FilterDatabase__1[[#This Row],[Kor]]&gt;=1=AND(Excel_BuiltIn__FilterDatabase__1[[#This Row],[Kor]]&lt;18),"Junior ",""))</f>
        <v/>
      </c>
      <c r="I3142" s="34" t="str">
        <f>IF(L3142="Nő","",IF(Excel_BuiltIn__FilterDatabase__1[[#This Row],[Kor]]&gt;=18=AND(Excel_BuiltIn__FilterDatabase__1[[#This Row],[Kor]]&lt;=49),"Felnőtt ",""))</f>
        <v/>
      </c>
      <c r="J3142" s="34" t="str">
        <f>IF(L3142="Nő","",IF(Excel_BuiltIn__FilterDatabase__1[[#This Row],[Kor]]&gt;49=AND(Excel_BuiltIn__FilterDatabase__1[[#This Row],[Kor]]&lt;=59),"Senior ",""))</f>
        <v/>
      </c>
      <c r="K3142" s="34" t="str">
        <f>IF(L3142="Nő","",IF(Excel_BuiltIn__FilterDatabase__1[[#This Row],[Kor]]&gt;=60,"Super.s ",""))</f>
        <v xml:space="preserve">Super.s </v>
      </c>
      <c r="L3142" s="34" t="str">
        <f>IF(Excel_BuiltIn__FilterDatabase__1[[#This Row],[Nem]]="Nő","Lady","")</f>
        <v/>
      </c>
    </row>
    <row r="3143" spans="1:12" s="1" customFormat="1" ht="27.6">
      <c r="A3143" s="28">
        <v>8969</v>
      </c>
      <c r="B3143" s="28" t="s">
        <v>3249</v>
      </c>
      <c r="C3143" s="44" t="s">
        <v>2365</v>
      </c>
      <c r="D3143" s="45"/>
      <c r="E3143" s="33" t="str">
        <f>IF(D3143&gt;0,($N$2-Excel_BuiltIn__FilterDatabase__1[[#This Row],[Szül Év.Hó.Nap]])/365.25,"0")</f>
        <v>0</v>
      </c>
      <c r="F3143" s="40"/>
      <c r="G3143" s="34" t="str">
        <f>CONCATENATE(H3143,Excel_BuiltIn__FilterDatabase__1[[#This Row],[Felnőtt]],Excel_BuiltIn__FilterDatabase__1[[#This Row],[Senior]],Excel_BuiltIn__FilterDatabase__1[[#This Row],[Super.s]],L3143)</f>
        <v xml:space="preserve">Super.s </v>
      </c>
      <c r="H3143" s="34" t="str">
        <f>IF(L3143="Nő","",IF(Excel_BuiltIn__FilterDatabase__1[[#This Row],[Kor]]&gt;=1=AND(Excel_BuiltIn__FilterDatabase__1[[#This Row],[Kor]]&lt;18),"Junior ",""))</f>
        <v/>
      </c>
      <c r="I3143" s="34" t="str">
        <f>IF(L3143="Nő","",IF(Excel_BuiltIn__FilterDatabase__1[[#This Row],[Kor]]&gt;=18=AND(Excel_BuiltIn__FilterDatabase__1[[#This Row],[Kor]]&lt;=49),"Felnőtt ",""))</f>
        <v/>
      </c>
      <c r="J3143" s="34" t="str">
        <f>IF(L3143="Nő","",IF(Excel_BuiltIn__FilterDatabase__1[[#This Row],[Kor]]&gt;49=AND(Excel_BuiltIn__FilterDatabase__1[[#This Row],[Kor]]&lt;=59),"Senior ",""))</f>
        <v/>
      </c>
      <c r="K3143" s="34" t="str">
        <f>IF(L3143="Nő","",IF(Excel_BuiltIn__FilterDatabase__1[[#This Row],[Kor]]&gt;=60,"Super.s ",""))</f>
        <v xml:space="preserve">Super.s </v>
      </c>
      <c r="L3143" s="34" t="str">
        <f>IF(Excel_BuiltIn__FilterDatabase__1[[#This Row],[Nem]]="Nő","Lady","")</f>
        <v/>
      </c>
    </row>
    <row r="3144" spans="1:12" s="1" customFormat="1" ht="13.8">
      <c r="A3144" s="28">
        <v>8970</v>
      </c>
      <c r="B3144" s="28" t="s">
        <v>3250</v>
      </c>
      <c r="C3144" s="44" t="s">
        <v>2365</v>
      </c>
      <c r="D3144" s="45"/>
      <c r="E3144" s="33" t="str">
        <f>IF(D3144&gt;0,($N$2-Excel_BuiltIn__FilterDatabase__1[[#This Row],[Szül Év.Hó.Nap]])/365.25,"0")</f>
        <v>0</v>
      </c>
      <c r="F3144" s="40"/>
      <c r="G3144" s="34" t="str">
        <f>CONCATENATE(H3144,Excel_BuiltIn__FilterDatabase__1[[#This Row],[Felnőtt]],Excel_BuiltIn__FilterDatabase__1[[#This Row],[Senior]],Excel_BuiltIn__FilterDatabase__1[[#This Row],[Super.s]],L3144)</f>
        <v xml:space="preserve">Super.s </v>
      </c>
      <c r="H3144" s="34" t="str">
        <f>IF(L3144="Nő","",IF(Excel_BuiltIn__FilterDatabase__1[[#This Row],[Kor]]&gt;=1=AND(Excel_BuiltIn__FilterDatabase__1[[#This Row],[Kor]]&lt;18),"Junior ",""))</f>
        <v/>
      </c>
      <c r="I3144" s="34" t="str">
        <f>IF(L3144="Nő","",IF(Excel_BuiltIn__FilterDatabase__1[[#This Row],[Kor]]&gt;=18=AND(Excel_BuiltIn__FilterDatabase__1[[#This Row],[Kor]]&lt;=49),"Felnőtt ",""))</f>
        <v/>
      </c>
      <c r="J3144" s="34" t="str">
        <f>IF(L3144="Nő","",IF(Excel_BuiltIn__FilterDatabase__1[[#This Row],[Kor]]&gt;49=AND(Excel_BuiltIn__FilterDatabase__1[[#This Row],[Kor]]&lt;=59),"Senior ",""))</f>
        <v/>
      </c>
      <c r="K3144" s="34" t="str">
        <f>IF(L3144="Nő","",IF(Excel_BuiltIn__FilterDatabase__1[[#This Row],[Kor]]&gt;=60,"Super.s ",""))</f>
        <v xml:space="preserve">Super.s </v>
      </c>
      <c r="L3144" s="34" t="str">
        <f>IF(Excel_BuiltIn__FilterDatabase__1[[#This Row],[Nem]]="Nő","Lady","")</f>
        <v/>
      </c>
    </row>
    <row r="3145" spans="1:12" s="1" customFormat="1" ht="13.8">
      <c r="A3145" s="28">
        <v>8971</v>
      </c>
      <c r="B3145" s="28" t="s">
        <v>3251</v>
      </c>
      <c r="C3145" s="44" t="s">
        <v>2365</v>
      </c>
      <c r="D3145" s="45"/>
      <c r="E3145" s="33" t="str">
        <f>IF(D3145&gt;0,($N$2-Excel_BuiltIn__FilterDatabase__1[[#This Row],[Szül Év.Hó.Nap]])/365.25,"0")</f>
        <v>0</v>
      </c>
      <c r="F3145" s="40"/>
      <c r="G3145" s="34" t="str">
        <f>CONCATENATE(H3145,Excel_BuiltIn__FilterDatabase__1[[#This Row],[Felnőtt]],Excel_BuiltIn__FilterDatabase__1[[#This Row],[Senior]],Excel_BuiltIn__FilterDatabase__1[[#This Row],[Super.s]],L3145)</f>
        <v xml:space="preserve">Super.s </v>
      </c>
      <c r="H3145" s="34" t="str">
        <f>IF(L3145="Nő","",IF(Excel_BuiltIn__FilterDatabase__1[[#This Row],[Kor]]&gt;=1=AND(Excel_BuiltIn__FilterDatabase__1[[#This Row],[Kor]]&lt;18),"Junior ",""))</f>
        <v/>
      </c>
      <c r="I3145" s="34" t="str">
        <f>IF(L3145="Nő","",IF(Excel_BuiltIn__FilterDatabase__1[[#This Row],[Kor]]&gt;=18=AND(Excel_BuiltIn__FilterDatabase__1[[#This Row],[Kor]]&lt;=49),"Felnőtt ",""))</f>
        <v/>
      </c>
      <c r="J3145" s="34" t="str">
        <f>IF(L3145="Nő","",IF(Excel_BuiltIn__FilterDatabase__1[[#This Row],[Kor]]&gt;49=AND(Excel_BuiltIn__FilterDatabase__1[[#This Row],[Kor]]&lt;=59),"Senior ",""))</f>
        <v/>
      </c>
      <c r="K3145" s="34" t="str">
        <f>IF(L3145="Nő","",IF(Excel_BuiltIn__FilterDatabase__1[[#This Row],[Kor]]&gt;=60,"Super.s ",""))</f>
        <v xml:space="preserve">Super.s </v>
      </c>
      <c r="L3145" s="34" t="str">
        <f>IF(Excel_BuiltIn__FilterDatabase__1[[#This Row],[Nem]]="Nő","Lady","")</f>
        <v/>
      </c>
    </row>
    <row r="3146" spans="1:12" s="1" customFormat="1" ht="13.8">
      <c r="A3146" s="28">
        <v>8972</v>
      </c>
      <c r="B3146" s="28" t="s">
        <v>3252</v>
      </c>
      <c r="C3146" s="44" t="s">
        <v>2365</v>
      </c>
      <c r="D3146" s="45"/>
      <c r="E3146" s="33" t="str">
        <f>IF(D3146&gt;0,($N$2-Excel_BuiltIn__FilterDatabase__1[[#This Row],[Szül Év.Hó.Nap]])/365.25,"0")</f>
        <v>0</v>
      </c>
      <c r="F3146" s="40"/>
      <c r="G3146" s="34" t="str">
        <f>CONCATENATE(H3146,Excel_BuiltIn__FilterDatabase__1[[#This Row],[Felnőtt]],Excel_BuiltIn__FilterDatabase__1[[#This Row],[Senior]],Excel_BuiltIn__FilterDatabase__1[[#This Row],[Super.s]],L3146)</f>
        <v xml:space="preserve">Super.s </v>
      </c>
      <c r="H3146" s="34" t="str">
        <f>IF(L3146="Nő","",IF(Excel_BuiltIn__FilterDatabase__1[[#This Row],[Kor]]&gt;=1=AND(Excel_BuiltIn__FilterDatabase__1[[#This Row],[Kor]]&lt;18),"Junior ",""))</f>
        <v/>
      </c>
      <c r="I3146" s="34" t="str">
        <f>IF(L3146="Nő","",IF(Excel_BuiltIn__FilterDatabase__1[[#This Row],[Kor]]&gt;=18=AND(Excel_BuiltIn__FilterDatabase__1[[#This Row],[Kor]]&lt;=49),"Felnőtt ",""))</f>
        <v/>
      </c>
      <c r="J3146" s="34" t="str">
        <f>IF(L3146="Nő","",IF(Excel_BuiltIn__FilterDatabase__1[[#This Row],[Kor]]&gt;49=AND(Excel_BuiltIn__FilterDatabase__1[[#This Row],[Kor]]&lt;=59),"Senior ",""))</f>
        <v/>
      </c>
      <c r="K3146" s="34" t="str">
        <f>IF(L3146="Nő","",IF(Excel_BuiltIn__FilterDatabase__1[[#This Row],[Kor]]&gt;=60,"Super.s ",""))</f>
        <v xml:space="preserve">Super.s </v>
      </c>
      <c r="L3146" s="34" t="str">
        <f>IF(Excel_BuiltIn__FilterDatabase__1[[#This Row],[Nem]]="Nő","Lady","")</f>
        <v/>
      </c>
    </row>
    <row r="3147" spans="1:12" s="1" customFormat="1" ht="13.8">
      <c r="A3147" s="28">
        <v>8974</v>
      </c>
      <c r="B3147" s="28" t="s">
        <v>3253</v>
      </c>
      <c r="C3147" s="44" t="s">
        <v>2365</v>
      </c>
      <c r="D3147" s="45"/>
      <c r="E3147" s="33" t="str">
        <f>IF(D3147&gt;0,($N$2-Excel_BuiltIn__FilterDatabase__1[[#This Row],[Szül Év.Hó.Nap]])/365.25,"0")</f>
        <v>0</v>
      </c>
      <c r="F3147" s="40"/>
      <c r="G3147" s="34" t="str">
        <f>CONCATENATE(H3147,Excel_BuiltIn__FilterDatabase__1[[#This Row],[Felnőtt]],Excel_BuiltIn__FilterDatabase__1[[#This Row],[Senior]],Excel_BuiltIn__FilterDatabase__1[[#This Row],[Super.s]],L3147)</f>
        <v xml:space="preserve">Super.s </v>
      </c>
      <c r="H3147" s="34" t="str">
        <f>IF(L3147="Nő","",IF(Excel_BuiltIn__FilterDatabase__1[[#This Row],[Kor]]&gt;=1=AND(Excel_BuiltIn__FilterDatabase__1[[#This Row],[Kor]]&lt;18),"Junior ",""))</f>
        <v/>
      </c>
      <c r="I3147" s="34" t="str">
        <f>IF(L3147="Nő","",IF(Excel_BuiltIn__FilterDatabase__1[[#This Row],[Kor]]&gt;=18=AND(Excel_BuiltIn__FilterDatabase__1[[#This Row],[Kor]]&lt;=49),"Felnőtt ",""))</f>
        <v/>
      </c>
      <c r="J3147" s="34" t="str">
        <f>IF(L3147="Nő","",IF(Excel_BuiltIn__FilterDatabase__1[[#This Row],[Kor]]&gt;49=AND(Excel_BuiltIn__FilterDatabase__1[[#This Row],[Kor]]&lt;=59),"Senior ",""))</f>
        <v/>
      </c>
      <c r="K3147" s="34" t="str">
        <f>IF(L3147="Nő","",IF(Excel_BuiltIn__FilterDatabase__1[[#This Row],[Kor]]&gt;=60,"Super.s ",""))</f>
        <v xml:space="preserve">Super.s </v>
      </c>
      <c r="L3147" s="34" t="str">
        <f>IF(Excel_BuiltIn__FilterDatabase__1[[#This Row],[Nem]]="Nő","Lady","")</f>
        <v/>
      </c>
    </row>
    <row r="3148" spans="1:12" s="1" customFormat="1" ht="13.8">
      <c r="A3148" s="28">
        <v>8975</v>
      </c>
      <c r="B3148" s="28" t="s">
        <v>3254</v>
      </c>
      <c r="C3148" s="44" t="s">
        <v>2365</v>
      </c>
      <c r="D3148" s="45"/>
      <c r="E3148" s="33" t="str">
        <f>IF(D3148&gt;0,($N$2-Excel_BuiltIn__FilterDatabase__1[[#This Row],[Szül Év.Hó.Nap]])/365.25,"0")</f>
        <v>0</v>
      </c>
      <c r="F3148" s="40"/>
      <c r="G3148" s="34" t="str">
        <f>CONCATENATE(H3148,Excel_BuiltIn__FilterDatabase__1[[#This Row],[Felnőtt]],Excel_BuiltIn__FilterDatabase__1[[#This Row],[Senior]],Excel_BuiltIn__FilterDatabase__1[[#This Row],[Super.s]],L3148)</f>
        <v xml:space="preserve">Super.s </v>
      </c>
      <c r="H3148" s="34" t="str">
        <f>IF(L3148="Nő","",IF(Excel_BuiltIn__FilterDatabase__1[[#This Row],[Kor]]&gt;=1=AND(Excel_BuiltIn__FilterDatabase__1[[#This Row],[Kor]]&lt;18),"Junior ",""))</f>
        <v/>
      </c>
      <c r="I3148" s="34" t="str">
        <f>IF(L3148="Nő","",IF(Excel_BuiltIn__FilterDatabase__1[[#This Row],[Kor]]&gt;=18=AND(Excel_BuiltIn__FilterDatabase__1[[#This Row],[Kor]]&lt;=49),"Felnőtt ",""))</f>
        <v/>
      </c>
      <c r="J3148" s="34" t="str">
        <f>IF(L3148="Nő","",IF(Excel_BuiltIn__FilterDatabase__1[[#This Row],[Kor]]&gt;49=AND(Excel_BuiltIn__FilterDatabase__1[[#This Row],[Kor]]&lt;=59),"Senior ",""))</f>
        <v/>
      </c>
      <c r="K3148" s="34" t="str">
        <f>IF(L3148="Nő","",IF(Excel_BuiltIn__FilterDatabase__1[[#This Row],[Kor]]&gt;=60,"Super.s ",""))</f>
        <v xml:space="preserve">Super.s </v>
      </c>
      <c r="L3148" s="34" t="str">
        <f>IF(Excel_BuiltIn__FilterDatabase__1[[#This Row],[Nem]]="Nő","Lady","")</f>
        <v/>
      </c>
    </row>
    <row r="3149" spans="1:12" s="1" customFormat="1" ht="13.8">
      <c r="A3149" s="28">
        <v>8976</v>
      </c>
      <c r="B3149" s="28" t="s">
        <v>3255</v>
      </c>
      <c r="C3149" s="44" t="s">
        <v>2365</v>
      </c>
      <c r="D3149" s="45"/>
      <c r="E3149" s="33" t="str">
        <f>IF(D3149&gt;0,($N$2-Excel_BuiltIn__FilterDatabase__1[[#This Row],[Szül Év.Hó.Nap]])/365.25,"0")</f>
        <v>0</v>
      </c>
      <c r="F3149" s="40"/>
      <c r="G3149" s="34" t="str">
        <f>CONCATENATE(H3149,Excel_BuiltIn__FilterDatabase__1[[#This Row],[Felnőtt]],Excel_BuiltIn__FilterDatabase__1[[#This Row],[Senior]],Excel_BuiltIn__FilterDatabase__1[[#This Row],[Super.s]],L3149)</f>
        <v xml:space="preserve">Super.s </v>
      </c>
      <c r="H3149" s="34" t="str">
        <f>IF(L3149="Nő","",IF(Excel_BuiltIn__FilterDatabase__1[[#This Row],[Kor]]&gt;=1=AND(Excel_BuiltIn__FilterDatabase__1[[#This Row],[Kor]]&lt;18),"Junior ",""))</f>
        <v/>
      </c>
      <c r="I3149" s="34" t="str">
        <f>IF(L3149="Nő","",IF(Excel_BuiltIn__FilterDatabase__1[[#This Row],[Kor]]&gt;=18=AND(Excel_BuiltIn__FilterDatabase__1[[#This Row],[Kor]]&lt;=49),"Felnőtt ",""))</f>
        <v/>
      </c>
      <c r="J3149" s="34" t="str">
        <f>IF(L3149="Nő","",IF(Excel_BuiltIn__FilterDatabase__1[[#This Row],[Kor]]&gt;49=AND(Excel_BuiltIn__FilterDatabase__1[[#This Row],[Kor]]&lt;=59),"Senior ",""))</f>
        <v/>
      </c>
      <c r="K3149" s="34" t="str">
        <f>IF(L3149="Nő","",IF(Excel_BuiltIn__FilterDatabase__1[[#This Row],[Kor]]&gt;=60,"Super.s ",""))</f>
        <v xml:space="preserve">Super.s </v>
      </c>
      <c r="L3149" s="34" t="str">
        <f>IF(Excel_BuiltIn__FilterDatabase__1[[#This Row],[Nem]]="Nő","Lady","")</f>
        <v/>
      </c>
    </row>
    <row r="3150" spans="1:12" s="1" customFormat="1" ht="13.8">
      <c r="A3150" s="28">
        <v>8977</v>
      </c>
      <c r="B3150" s="28" t="s">
        <v>3256</v>
      </c>
      <c r="C3150" s="44" t="s">
        <v>2365</v>
      </c>
      <c r="D3150" s="45"/>
      <c r="E3150" s="33" t="str">
        <f>IF(D3150&gt;0,($N$2-Excel_BuiltIn__FilterDatabase__1[[#This Row],[Szül Év.Hó.Nap]])/365.25,"0")</f>
        <v>0</v>
      </c>
      <c r="F3150" s="40"/>
      <c r="G3150" s="34" t="str">
        <f>CONCATENATE(H3150,Excel_BuiltIn__FilterDatabase__1[[#This Row],[Felnőtt]],Excel_BuiltIn__FilterDatabase__1[[#This Row],[Senior]],Excel_BuiltIn__FilterDatabase__1[[#This Row],[Super.s]],L3150)</f>
        <v xml:space="preserve">Super.s </v>
      </c>
      <c r="H3150" s="34" t="str">
        <f>IF(L3150="Nő","",IF(Excel_BuiltIn__FilterDatabase__1[[#This Row],[Kor]]&gt;=1=AND(Excel_BuiltIn__FilterDatabase__1[[#This Row],[Kor]]&lt;18),"Junior ",""))</f>
        <v/>
      </c>
      <c r="I3150" s="34" t="str">
        <f>IF(L3150="Nő","",IF(Excel_BuiltIn__FilterDatabase__1[[#This Row],[Kor]]&gt;=18=AND(Excel_BuiltIn__FilterDatabase__1[[#This Row],[Kor]]&lt;=49),"Felnőtt ",""))</f>
        <v/>
      </c>
      <c r="J3150" s="34" t="str">
        <f>IF(L3150="Nő","",IF(Excel_BuiltIn__FilterDatabase__1[[#This Row],[Kor]]&gt;49=AND(Excel_BuiltIn__FilterDatabase__1[[#This Row],[Kor]]&lt;=59),"Senior ",""))</f>
        <v/>
      </c>
      <c r="K3150" s="34" t="str">
        <f>IF(L3150="Nő","",IF(Excel_BuiltIn__FilterDatabase__1[[#This Row],[Kor]]&gt;=60,"Super.s ",""))</f>
        <v xml:space="preserve">Super.s </v>
      </c>
      <c r="L3150" s="34" t="str">
        <f>IF(Excel_BuiltIn__FilterDatabase__1[[#This Row],[Nem]]="Nő","Lady","")</f>
        <v/>
      </c>
    </row>
    <row r="3151" spans="1:12" s="1" customFormat="1" ht="27.6">
      <c r="A3151" s="28">
        <v>8978</v>
      </c>
      <c r="B3151" s="28" t="s">
        <v>3257</v>
      </c>
      <c r="C3151" s="44" t="s">
        <v>2481</v>
      </c>
      <c r="D3151" s="45"/>
      <c r="E3151" s="33" t="str">
        <f>IF(D3151&gt;0,($N$2-Excel_BuiltIn__FilterDatabase__1[[#This Row],[Szül Év.Hó.Nap]])/365.25,"0")</f>
        <v>0</v>
      </c>
      <c r="F3151" s="40"/>
      <c r="G3151" s="34" t="str">
        <f>CONCATENATE(H3151,Excel_BuiltIn__FilterDatabase__1[[#This Row],[Felnőtt]],Excel_BuiltIn__FilterDatabase__1[[#This Row],[Senior]],Excel_BuiltIn__FilterDatabase__1[[#This Row],[Super.s]],L3151)</f>
        <v xml:space="preserve">Super.s </v>
      </c>
      <c r="H3151" s="34" t="str">
        <f>IF(L3151="Nő","",IF(Excel_BuiltIn__FilterDatabase__1[[#This Row],[Kor]]&gt;=1=AND(Excel_BuiltIn__FilterDatabase__1[[#This Row],[Kor]]&lt;18),"Junior ",""))</f>
        <v/>
      </c>
      <c r="I3151" s="34" t="str">
        <f>IF(L3151="Nő","",IF(Excel_BuiltIn__FilterDatabase__1[[#This Row],[Kor]]&gt;=18=AND(Excel_BuiltIn__FilterDatabase__1[[#This Row],[Kor]]&lt;=49),"Felnőtt ",""))</f>
        <v/>
      </c>
      <c r="J3151" s="34" t="str">
        <f>IF(L3151="Nő","",IF(Excel_BuiltIn__FilterDatabase__1[[#This Row],[Kor]]&gt;49=AND(Excel_BuiltIn__FilterDatabase__1[[#This Row],[Kor]]&lt;=59),"Senior ",""))</f>
        <v/>
      </c>
      <c r="K3151" s="34" t="str">
        <f>IF(L3151="Nő","",IF(Excel_BuiltIn__FilterDatabase__1[[#This Row],[Kor]]&gt;=60,"Super.s ",""))</f>
        <v xml:space="preserve">Super.s </v>
      </c>
      <c r="L3151" s="34" t="str">
        <f>IF(Excel_BuiltIn__FilterDatabase__1[[#This Row],[Nem]]="Nő","Lady","")</f>
        <v/>
      </c>
    </row>
    <row r="3152" spans="1:12" s="1" customFormat="1" ht="13.8">
      <c r="A3152" s="28">
        <v>8981</v>
      </c>
      <c r="B3152" s="28" t="s">
        <v>3258</v>
      </c>
      <c r="C3152" s="44" t="s">
        <v>982</v>
      </c>
      <c r="D3152" s="45"/>
      <c r="E3152" s="33" t="str">
        <f>IF(D3152&gt;0,($N$2-Excel_BuiltIn__FilterDatabase__1[[#This Row],[Szül Év.Hó.Nap]])/365.25,"0")</f>
        <v>0</v>
      </c>
      <c r="F3152" s="40"/>
      <c r="G3152" s="34" t="str">
        <f>CONCATENATE(H3152,Excel_BuiltIn__FilterDatabase__1[[#This Row],[Felnőtt]],Excel_BuiltIn__FilterDatabase__1[[#This Row],[Senior]],Excel_BuiltIn__FilterDatabase__1[[#This Row],[Super.s]],L3152)</f>
        <v xml:space="preserve">Super.s </v>
      </c>
      <c r="H3152" s="34" t="str">
        <f>IF(L3152="Nő","",IF(Excel_BuiltIn__FilterDatabase__1[[#This Row],[Kor]]&gt;=1=AND(Excel_BuiltIn__FilterDatabase__1[[#This Row],[Kor]]&lt;18),"Junior ",""))</f>
        <v/>
      </c>
      <c r="I3152" s="34" t="str">
        <f>IF(L3152="Nő","",IF(Excel_BuiltIn__FilterDatabase__1[[#This Row],[Kor]]&gt;=18=AND(Excel_BuiltIn__FilterDatabase__1[[#This Row],[Kor]]&lt;=49),"Felnőtt ",""))</f>
        <v/>
      </c>
      <c r="J3152" s="34" t="str">
        <f>IF(L3152="Nő","",IF(Excel_BuiltIn__FilterDatabase__1[[#This Row],[Kor]]&gt;49=AND(Excel_BuiltIn__FilterDatabase__1[[#This Row],[Kor]]&lt;=59),"Senior ",""))</f>
        <v/>
      </c>
      <c r="K3152" s="34" t="str">
        <f>IF(L3152="Nő","",IF(Excel_BuiltIn__FilterDatabase__1[[#This Row],[Kor]]&gt;=60,"Super.s ",""))</f>
        <v xml:space="preserve">Super.s </v>
      </c>
      <c r="L3152" s="34" t="str">
        <f>IF(Excel_BuiltIn__FilterDatabase__1[[#This Row],[Nem]]="Nő","Lady","")</f>
        <v/>
      </c>
    </row>
    <row r="3153" spans="1:12" s="1" customFormat="1" ht="13.8">
      <c r="A3153" s="28">
        <v>8986</v>
      </c>
      <c r="B3153" s="28" t="s">
        <v>3259</v>
      </c>
      <c r="C3153" s="44" t="s">
        <v>938</v>
      </c>
      <c r="D3153" s="45"/>
      <c r="E3153" s="33" t="str">
        <f>IF(D3153&gt;0,($N$2-Excel_BuiltIn__FilterDatabase__1[[#This Row],[Szül Év.Hó.Nap]])/365.25,"0")</f>
        <v>0</v>
      </c>
      <c r="F3153" s="40"/>
      <c r="G3153" s="34" t="str">
        <f>CONCATENATE(H3153,Excel_BuiltIn__FilterDatabase__1[[#This Row],[Felnőtt]],Excel_BuiltIn__FilterDatabase__1[[#This Row],[Senior]],Excel_BuiltIn__FilterDatabase__1[[#This Row],[Super.s]],L3153)</f>
        <v xml:space="preserve">Super.s </v>
      </c>
      <c r="H3153" s="34" t="str">
        <f>IF(L3153="Nő","",IF(Excel_BuiltIn__FilterDatabase__1[[#This Row],[Kor]]&gt;=1=AND(Excel_BuiltIn__FilterDatabase__1[[#This Row],[Kor]]&lt;18),"Junior ",""))</f>
        <v/>
      </c>
      <c r="I3153" s="34" t="str">
        <f>IF(L3153="Nő","",IF(Excel_BuiltIn__FilterDatabase__1[[#This Row],[Kor]]&gt;=18=AND(Excel_BuiltIn__FilterDatabase__1[[#This Row],[Kor]]&lt;=49),"Felnőtt ",""))</f>
        <v/>
      </c>
      <c r="J3153" s="34" t="str">
        <f>IF(L3153="Nő","",IF(Excel_BuiltIn__FilterDatabase__1[[#This Row],[Kor]]&gt;49=AND(Excel_BuiltIn__FilterDatabase__1[[#This Row],[Kor]]&lt;=59),"Senior ",""))</f>
        <v/>
      </c>
      <c r="K3153" s="34" t="str">
        <f>IF(L3153="Nő","",IF(Excel_BuiltIn__FilterDatabase__1[[#This Row],[Kor]]&gt;=60,"Super.s ",""))</f>
        <v xml:space="preserve">Super.s </v>
      </c>
      <c r="L3153" s="34" t="str">
        <f>IF(Excel_BuiltIn__FilterDatabase__1[[#This Row],[Nem]]="Nő","Lady","")</f>
        <v/>
      </c>
    </row>
    <row r="3154" spans="1:12" s="1" customFormat="1" ht="13.8">
      <c r="A3154" s="28">
        <v>8998</v>
      </c>
      <c r="B3154" s="28" t="s">
        <v>3260</v>
      </c>
      <c r="C3154" s="44" t="s">
        <v>975</v>
      </c>
      <c r="D3154" s="45"/>
      <c r="E3154" s="33" t="str">
        <f>IF(D3154&gt;0,($N$2-Excel_BuiltIn__FilterDatabase__1[[#This Row],[Szül Év.Hó.Nap]])/365.25,"0")</f>
        <v>0</v>
      </c>
      <c r="F3154" s="40"/>
      <c r="G3154" s="34" t="str">
        <f>CONCATENATE(H3154,Excel_BuiltIn__FilterDatabase__1[[#This Row],[Felnőtt]],Excel_BuiltIn__FilterDatabase__1[[#This Row],[Senior]],Excel_BuiltIn__FilterDatabase__1[[#This Row],[Super.s]],L3154)</f>
        <v xml:space="preserve">Super.s </v>
      </c>
      <c r="H3154" s="34" t="str">
        <f>IF(L3154="Nő","",IF(Excel_BuiltIn__FilterDatabase__1[[#This Row],[Kor]]&gt;=1=AND(Excel_BuiltIn__FilterDatabase__1[[#This Row],[Kor]]&lt;18),"Junior ",""))</f>
        <v/>
      </c>
      <c r="I3154" s="34" t="str">
        <f>IF(L3154="Nő","",IF(Excel_BuiltIn__FilterDatabase__1[[#This Row],[Kor]]&gt;=18=AND(Excel_BuiltIn__FilterDatabase__1[[#This Row],[Kor]]&lt;=49),"Felnőtt ",""))</f>
        <v/>
      </c>
      <c r="J3154" s="34" t="str">
        <f>IF(L3154="Nő","",IF(Excel_BuiltIn__FilterDatabase__1[[#This Row],[Kor]]&gt;49=AND(Excel_BuiltIn__FilterDatabase__1[[#This Row],[Kor]]&lt;=59),"Senior ",""))</f>
        <v/>
      </c>
      <c r="K3154" s="34" t="str">
        <f>IF(L3154="Nő","",IF(Excel_BuiltIn__FilterDatabase__1[[#This Row],[Kor]]&gt;=60,"Super.s ",""))</f>
        <v xml:space="preserve">Super.s </v>
      </c>
      <c r="L3154" s="34" t="str">
        <f>IF(Excel_BuiltIn__FilterDatabase__1[[#This Row],[Nem]]="Nő","Lady","")</f>
        <v/>
      </c>
    </row>
    <row r="3155" spans="1:12" s="1" customFormat="1" ht="13.8">
      <c r="A3155" s="28">
        <v>10001</v>
      </c>
      <c r="B3155" s="28" t="s">
        <v>3261</v>
      </c>
      <c r="C3155" s="44" t="s">
        <v>1520</v>
      </c>
      <c r="D3155" s="45"/>
      <c r="E3155" s="33" t="str">
        <f>IF(D3155&gt;0,($N$2-Excel_BuiltIn__FilterDatabase__1[[#This Row],[Szül Év.Hó.Nap]])/365.25,"0")</f>
        <v>0</v>
      </c>
      <c r="F3155" s="40"/>
      <c r="G3155" s="34" t="str">
        <f>CONCATENATE(H3155,Excel_BuiltIn__FilterDatabase__1[[#This Row],[Felnőtt]],Excel_BuiltIn__FilterDatabase__1[[#This Row],[Senior]],Excel_BuiltIn__FilterDatabase__1[[#This Row],[Super.s]],L3155)</f>
        <v xml:space="preserve">Super.s </v>
      </c>
      <c r="H3155" s="34" t="str">
        <f>IF(L3155="Nő","",IF(Excel_BuiltIn__FilterDatabase__1[[#This Row],[Kor]]&gt;=1=AND(Excel_BuiltIn__FilterDatabase__1[[#This Row],[Kor]]&lt;18),"Junior ",""))</f>
        <v/>
      </c>
      <c r="I3155" s="34" t="str">
        <f>IF(L3155="Nő","",IF(Excel_BuiltIn__FilterDatabase__1[[#This Row],[Kor]]&gt;=18=AND(Excel_BuiltIn__FilterDatabase__1[[#This Row],[Kor]]&lt;=49),"Felnőtt ",""))</f>
        <v/>
      </c>
      <c r="J3155" s="34" t="str">
        <f>IF(L3155="Nő","",IF(Excel_BuiltIn__FilterDatabase__1[[#This Row],[Kor]]&gt;49=AND(Excel_BuiltIn__FilterDatabase__1[[#This Row],[Kor]]&lt;=59),"Senior ",""))</f>
        <v/>
      </c>
      <c r="K3155" s="34" t="str">
        <f>IF(L3155="Nő","",IF(Excel_BuiltIn__FilterDatabase__1[[#This Row],[Kor]]&gt;=60,"Super.s ",""))</f>
        <v xml:space="preserve">Super.s </v>
      </c>
      <c r="L3155" s="34" t="str">
        <f>IF(Excel_BuiltIn__FilterDatabase__1[[#This Row],[Nem]]="Nő","Lady","")</f>
        <v/>
      </c>
    </row>
    <row r="3156" spans="1:12" s="1" customFormat="1" ht="13.8">
      <c r="A3156" s="28">
        <v>10002</v>
      </c>
      <c r="B3156" s="28" t="s">
        <v>3262</v>
      </c>
      <c r="C3156" s="44" t="s">
        <v>959</v>
      </c>
      <c r="D3156" s="45"/>
      <c r="E3156" s="33" t="str">
        <f>IF(D3156&gt;0,($N$2-Excel_BuiltIn__FilterDatabase__1[[#This Row],[Szül Év.Hó.Nap]])/365.25,"0")</f>
        <v>0</v>
      </c>
      <c r="F3156" s="40"/>
      <c r="G3156" s="34" t="str">
        <f>CONCATENATE(H3156,Excel_BuiltIn__FilterDatabase__1[[#This Row],[Felnőtt]],Excel_BuiltIn__FilterDatabase__1[[#This Row],[Senior]],Excel_BuiltIn__FilterDatabase__1[[#This Row],[Super.s]],L3156)</f>
        <v xml:space="preserve">Super.s </v>
      </c>
      <c r="H3156" s="34" t="str">
        <f>IF(L3156="Nő","",IF(Excel_BuiltIn__FilterDatabase__1[[#This Row],[Kor]]&gt;=1=AND(Excel_BuiltIn__FilterDatabase__1[[#This Row],[Kor]]&lt;18),"Junior ",""))</f>
        <v/>
      </c>
      <c r="I3156" s="34" t="str">
        <f>IF(L3156="Nő","",IF(Excel_BuiltIn__FilterDatabase__1[[#This Row],[Kor]]&gt;=18=AND(Excel_BuiltIn__FilterDatabase__1[[#This Row],[Kor]]&lt;=49),"Felnőtt ",""))</f>
        <v/>
      </c>
      <c r="J3156" s="34" t="str">
        <f>IF(L3156="Nő","",IF(Excel_BuiltIn__FilterDatabase__1[[#This Row],[Kor]]&gt;49=AND(Excel_BuiltIn__FilterDatabase__1[[#This Row],[Kor]]&lt;=59),"Senior ",""))</f>
        <v/>
      </c>
      <c r="K3156" s="34" t="str">
        <f>IF(L3156="Nő","",IF(Excel_BuiltIn__FilterDatabase__1[[#This Row],[Kor]]&gt;=60,"Super.s ",""))</f>
        <v xml:space="preserve">Super.s </v>
      </c>
      <c r="L3156" s="34" t="str">
        <f>IF(Excel_BuiltIn__FilterDatabase__1[[#This Row],[Nem]]="Nő","Lady","")</f>
        <v/>
      </c>
    </row>
    <row r="3157" spans="1:12" s="1" customFormat="1" ht="13.8">
      <c r="A3157" s="28">
        <v>10004</v>
      </c>
      <c r="B3157" s="28" t="s">
        <v>3191</v>
      </c>
      <c r="C3157" s="44" t="s">
        <v>2364</v>
      </c>
      <c r="D3157" s="45"/>
      <c r="E3157" s="33" t="str">
        <f>IF(D3157&gt;0,($N$2-Excel_BuiltIn__FilterDatabase__1[[#This Row],[Szül Év.Hó.Nap]])/365.25,"0")</f>
        <v>0</v>
      </c>
      <c r="F3157" s="40"/>
      <c r="G3157" s="34" t="str">
        <f>CONCATENATE(H3157,Excel_BuiltIn__FilterDatabase__1[[#This Row],[Felnőtt]],Excel_BuiltIn__FilterDatabase__1[[#This Row],[Senior]],Excel_BuiltIn__FilterDatabase__1[[#This Row],[Super.s]],L3157)</f>
        <v xml:space="preserve">Super.s </v>
      </c>
      <c r="H3157" s="34" t="str">
        <f>IF(L3157="Nő","",IF(Excel_BuiltIn__FilterDatabase__1[[#This Row],[Kor]]&gt;=1=AND(Excel_BuiltIn__FilterDatabase__1[[#This Row],[Kor]]&lt;18),"Junior ",""))</f>
        <v/>
      </c>
      <c r="I3157" s="34" t="str">
        <f>IF(L3157="Nő","",IF(Excel_BuiltIn__FilterDatabase__1[[#This Row],[Kor]]&gt;=18=AND(Excel_BuiltIn__FilterDatabase__1[[#This Row],[Kor]]&lt;=49),"Felnőtt ",""))</f>
        <v/>
      </c>
      <c r="J3157" s="34" t="str">
        <f>IF(L3157="Nő","",IF(Excel_BuiltIn__FilterDatabase__1[[#This Row],[Kor]]&gt;49=AND(Excel_BuiltIn__FilterDatabase__1[[#This Row],[Kor]]&lt;=59),"Senior ",""))</f>
        <v/>
      </c>
      <c r="K3157" s="34" t="str">
        <f>IF(L3157="Nő","",IF(Excel_BuiltIn__FilterDatabase__1[[#This Row],[Kor]]&gt;=60,"Super.s ",""))</f>
        <v xml:space="preserve">Super.s </v>
      </c>
      <c r="L3157" s="34" t="str">
        <f>IF(Excel_BuiltIn__FilterDatabase__1[[#This Row],[Nem]]="Nő","Lady","")</f>
        <v/>
      </c>
    </row>
    <row r="3158" spans="1:12" s="1" customFormat="1" ht="13.8">
      <c r="A3158" s="28">
        <v>10005</v>
      </c>
      <c r="B3158" s="28" t="s">
        <v>3263</v>
      </c>
      <c r="C3158" s="44" t="s">
        <v>2364</v>
      </c>
      <c r="D3158" s="45"/>
      <c r="E3158" s="33" t="str">
        <f>IF(D3158&gt;0,($N$2-Excel_BuiltIn__FilterDatabase__1[[#This Row],[Szül Év.Hó.Nap]])/365.25,"0")</f>
        <v>0</v>
      </c>
      <c r="F3158" s="40"/>
      <c r="G3158" s="34" t="str">
        <f>CONCATENATE(H3158,Excel_BuiltIn__FilterDatabase__1[[#This Row],[Felnőtt]],Excel_BuiltIn__FilterDatabase__1[[#This Row],[Senior]],Excel_BuiltIn__FilterDatabase__1[[#This Row],[Super.s]],L3158)</f>
        <v xml:space="preserve">Super.s </v>
      </c>
      <c r="H3158" s="34" t="str">
        <f>IF(L3158="Nő","",IF(Excel_BuiltIn__FilterDatabase__1[[#This Row],[Kor]]&gt;=1=AND(Excel_BuiltIn__FilterDatabase__1[[#This Row],[Kor]]&lt;18),"Junior ",""))</f>
        <v/>
      </c>
      <c r="I3158" s="34" t="str">
        <f>IF(L3158="Nő","",IF(Excel_BuiltIn__FilterDatabase__1[[#This Row],[Kor]]&gt;=18=AND(Excel_BuiltIn__FilterDatabase__1[[#This Row],[Kor]]&lt;=49),"Felnőtt ",""))</f>
        <v/>
      </c>
      <c r="J3158" s="34" t="str">
        <f>IF(L3158="Nő","",IF(Excel_BuiltIn__FilterDatabase__1[[#This Row],[Kor]]&gt;49=AND(Excel_BuiltIn__FilterDatabase__1[[#This Row],[Kor]]&lt;=59),"Senior ",""))</f>
        <v/>
      </c>
      <c r="K3158" s="34" t="str">
        <f>IF(L3158="Nő","",IF(Excel_BuiltIn__FilterDatabase__1[[#This Row],[Kor]]&gt;=60,"Super.s ",""))</f>
        <v xml:space="preserve">Super.s </v>
      </c>
      <c r="L3158" s="34" t="str">
        <f>IF(Excel_BuiltIn__FilterDatabase__1[[#This Row],[Nem]]="Nő","Lady","")</f>
        <v/>
      </c>
    </row>
    <row r="3159" spans="1:12" s="1" customFormat="1" ht="13.8">
      <c r="A3159" s="28">
        <v>10007</v>
      </c>
      <c r="B3159" s="28" t="s">
        <v>3264</v>
      </c>
      <c r="C3159" s="44" t="s">
        <v>1020</v>
      </c>
      <c r="D3159" s="45"/>
      <c r="E3159" s="33" t="str">
        <f>IF(D3159&gt;0,($N$2-Excel_BuiltIn__FilterDatabase__1[[#This Row],[Szül Év.Hó.Nap]])/365.25,"0")</f>
        <v>0</v>
      </c>
      <c r="F3159" s="40"/>
      <c r="G3159" s="34" t="str">
        <f>CONCATENATE(H3159,Excel_BuiltIn__FilterDatabase__1[[#This Row],[Felnőtt]],Excel_BuiltIn__FilterDatabase__1[[#This Row],[Senior]],Excel_BuiltIn__FilterDatabase__1[[#This Row],[Super.s]],L3159)</f>
        <v xml:space="preserve">Super.s </v>
      </c>
      <c r="H3159" s="34" t="str">
        <f>IF(L3159="Nő","",IF(Excel_BuiltIn__FilterDatabase__1[[#This Row],[Kor]]&gt;=1=AND(Excel_BuiltIn__FilterDatabase__1[[#This Row],[Kor]]&lt;18),"Junior ",""))</f>
        <v/>
      </c>
      <c r="I3159" s="34" t="str">
        <f>IF(L3159="Nő","",IF(Excel_BuiltIn__FilterDatabase__1[[#This Row],[Kor]]&gt;=18=AND(Excel_BuiltIn__FilterDatabase__1[[#This Row],[Kor]]&lt;=49),"Felnőtt ",""))</f>
        <v/>
      </c>
      <c r="J3159" s="34" t="str">
        <f>IF(L3159="Nő","",IF(Excel_BuiltIn__FilterDatabase__1[[#This Row],[Kor]]&gt;49=AND(Excel_BuiltIn__FilterDatabase__1[[#This Row],[Kor]]&lt;=59),"Senior ",""))</f>
        <v/>
      </c>
      <c r="K3159" s="34" t="str">
        <f>IF(L3159="Nő","",IF(Excel_BuiltIn__FilterDatabase__1[[#This Row],[Kor]]&gt;=60,"Super.s ",""))</f>
        <v xml:space="preserve">Super.s </v>
      </c>
      <c r="L3159" s="34" t="str">
        <f>IF(Excel_BuiltIn__FilterDatabase__1[[#This Row],[Nem]]="Nő","Lady","")</f>
        <v/>
      </c>
    </row>
    <row r="3160" spans="1:12" s="1" customFormat="1" ht="13.8">
      <c r="A3160" s="28">
        <v>10008</v>
      </c>
      <c r="B3160" s="28" t="s">
        <v>3265</v>
      </c>
      <c r="C3160" s="44" t="s">
        <v>2365</v>
      </c>
      <c r="D3160" s="45"/>
      <c r="E3160" s="33" t="str">
        <f>IF(D3160&gt;0,($N$2-Excel_BuiltIn__FilterDatabase__1[[#This Row],[Szül Év.Hó.Nap]])/365.25,"0")</f>
        <v>0</v>
      </c>
      <c r="F3160" s="40"/>
      <c r="G3160" s="34" t="str">
        <f>CONCATENATE(H3160,Excel_BuiltIn__FilterDatabase__1[[#This Row],[Felnőtt]],Excel_BuiltIn__FilterDatabase__1[[#This Row],[Senior]],Excel_BuiltIn__FilterDatabase__1[[#This Row],[Super.s]],L3160)</f>
        <v xml:space="preserve">Super.s </v>
      </c>
      <c r="H3160" s="34" t="str">
        <f>IF(L3160="Nő","",IF(Excel_BuiltIn__FilterDatabase__1[[#This Row],[Kor]]&gt;=1=AND(Excel_BuiltIn__FilterDatabase__1[[#This Row],[Kor]]&lt;18),"Junior ",""))</f>
        <v/>
      </c>
      <c r="I3160" s="34" t="str">
        <f>IF(L3160="Nő","",IF(Excel_BuiltIn__FilterDatabase__1[[#This Row],[Kor]]&gt;=18=AND(Excel_BuiltIn__FilterDatabase__1[[#This Row],[Kor]]&lt;=49),"Felnőtt ",""))</f>
        <v/>
      </c>
      <c r="J3160" s="34" t="str">
        <f>IF(L3160="Nő","",IF(Excel_BuiltIn__FilterDatabase__1[[#This Row],[Kor]]&gt;49=AND(Excel_BuiltIn__FilterDatabase__1[[#This Row],[Kor]]&lt;=59),"Senior ",""))</f>
        <v/>
      </c>
      <c r="K3160" s="34" t="str">
        <f>IF(L3160="Nő","",IF(Excel_BuiltIn__FilterDatabase__1[[#This Row],[Kor]]&gt;=60,"Super.s ",""))</f>
        <v xml:space="preserve">Super.s </v>
      </c>
      <c r="L3160" s="34" t="str">
        <f>IF(Excel_BuiltIn__FilterDatabase__1[[#This Row],[Nem]]="Nő","Lady","")</f>
        <v/>
      </c>
    </row>
    <row r="3161" spans="1:12" s="1" customFormat="1" ht="13.8">
      <c r="A3161" s="28">
        <v>10009</v>
      </c>
      <c r="B3161" s="28" t="s">
        <v>3266</v>
      </c>
      <c r="C3161" s="44" t="s">
        <v>939</v>
      </c>
      <c r="D3161" s="45"/>
      <c r="E3161" s="33" t="str">
        <f>IF(D3161&gt;0,($N$2-Excel_BuiltIn__FilterDatabase__1[[#This Row],[Szül Év.Hó.Nap]])/365.25,"0")</f>
        <v>0</v>
      </c>
      <c r="F3161" s="40"/>
      <c r="G3161" s="34" t="str">
        <f>CONCATENATE(H3161,Excel_BuiltIn__FilterDatabase__1[[#This Row],[Felnőtt]],Excel_BuiltIn__FilterDatabase__1[[#This Row],[Senior]],Excel_BuiltIn__FilterDatabase__1[[#This Row],[Super.s]],L3161)</f>
        <v xml:space="preserve">Super.s </v>
      </c>
      <c r="H3161" s="34" t="str">
        <f>IF(L3161="Nő","",IF(Excel_BuiltIn__FilterDatabase__1[[#This Row],[Kor]]&gt;=1=AND(Excel_BuiltIn__FilterDatabase__1[[#This Row],[Kor]]&lt;18),"Junior ",""))</f>
        <v/>
      </c>
      <c r="I3161" s="34" t="str">
        <f>IF(L3161="Nő","",IF(Excel_BuiltIn__FilterDatabase__1[[#This Row],[Kor]]&gt;=18=AND(Excel_BuiltIn__FilterDatabase__1[[#This Row],[Kor]]&lt;=49),"Felnőtt ",""))</f>
        <v/>
      </c>
      <c r="J3161" s="34" t="str">
        <f>IF(L3161="Nő","",IF(Excel_BuiltIn__FilterDatabase__1[[#This Row],[Kor]]&gt;49=AND(Excel_BuiltIn__FilterDatabase__1[[#This Row],[Kor]]&lt;=59),"Senior ",""))</f>
        <v/>
      </c>
      <c r="K3161" s="34" t="str">
        <f>IF(L3161="Nő","",IF(Excel_BuiltIn__FilterDatabase__1[[#This Row],[Kor]]&gt;=60,"Super.s ",""))</f>
        <v xml:space="preserve">Super.s </v>
      </c>
      <c r="L3161" s="34" t="str">
        <f>IF(Excel_BuiltIn__FilterDatabase__1[[#This Row],[Nem]]="Nő","Lady","")</f>
        <v/>
      </c>
    </row>
    <row r="3162" spans="1:12" s="1" customFormat="1" ht="13.8">
      <c r="A3162" s="28">
        <v>10011</v>
      </c>
      <c r="B3162" s="28" t="s">
        <v>165</v>
      </c>
      <c r="C3162" s="44" t="s">
        <v>29</v>
      </c>
      <c r="D3162" s="45"/>
      <c r="E3162" s="33" t="str">
        <f>IF(D3162&gt;0,($N$2-Excel_BuiltIn__FilterDatabase__1[[#This Row],[Szül Év.Hó.Nap]])/365.25,"0")</f>
        <v>0</v>
      </c>
      <c r="F3162" s="40"/>
      <c r="G3162" s="34" t="str">
        <f>CONCATENATE(H3162,Excel_BuiltIn__FilterDatabase__1[[#This Row],[Felnőtt]],Excel_BuiltIn__FilterDatabase__1[[#This Row],[Senior]],Excel_BuiltIn__FilterDatabase__1[[#This Row],[Super.s]],L3162)</f>
        <v xml:space="preserve">Super.s </v>
      </c>
      <c r="H3162" s="34" t="str">
        <f>IF(L3162="Nő","",IF(Excel_BuiltIn__FilterDatabase__1[[#This Row],[Kor]]&gt;=1=AND(Excel_BuiltIn__FilterDatabase__1[[#This Row],[Kor]]&lt;18),"Junior ",""))</f>
        <v/>
      </c>
      <c r="I3162" s="34" t="str">
        <f>IF(L3162="Nő","",IF(Excel_BuiltIn__FilterDatabase__1[[#This Row],[Kor]]&gt;=18=AND(Excel_BuiltIn__FilterDatabase__1[[#This Row],[Kor]]&lt;=49),"Felnőtt ",""))</f>
        <v/>
      </c>
      <c r="J3162" s="34" t="str">
        <f>IF(L3162="Nő","",IF(Excel_BuiltIn__FilterDatabase__1[[#This Row],[Kor]]&gt;49=AND(Excel_BuiltIn__FilterDatabase__1[[#This Row],[Kor]]&lt;=59),"Senior ",""))</f>
        <v/>
      </c>
      <c r="K3162" s="34" t="str">
        <f>IF(L3162="Nő","",IF(Excel_BuiltIn__FilterDatabase__1[[#This Row],[Kor]]&gt;=60,"Super.s ",""))</f>
        <v xml:space="preserve">Super.s </v>
      </c>
      <c r="L3162" s="34" t="str">
        <f>IF(Excel_BuiltIn__FilterDatabase__1[[#This Row],[Nem]]="Nő","Lady","")</f>
        <v/>
      </c>
    </row>
    <row r="3163" spans="1:12" s="1" customFormat="1" ht="13.8">
      <c r="A3163" s="28">
        <v>10014</v>
      </c>
      <c r="B3163" s="28" t="s">
        <v>3267</v>
      </c>
      <c r="C3163" s="44" t="s">
        <v>1515</v>
      </c>
      <c r="D3163" s="45"/>
      <c r="E3163" s="33" t="str">
        <f>IF(D3163&gt;0,($N$2-Excel_BuiltIn__FilterDatabase__1[[#This Row],[Szül Év.Hó.Nap]])/365.25,"0")</f>
        <v>0</v>
      </c>
      <c r="F3163" s="40"/>
      <c r="G3163" s="34" t="str">
        <f>CONCATENATE(H3163,Excel_BuiltIn__FilterDatabase__1[[#This Row],[Felnőtt]],Excel_BuiltIn__FilterDatabase__1[[#This Row],[Senior]],Excel_BuiltIn__FilterDatabase__1[[#This Row],[Super.s]],L3163)</f>
        <v xml:space="preserve">Super.s </v>
      </c>
      <c r="H3163" s="34" t="str">
        <f>IF(L3163="Nő","",IF(Excel_BuiltIn__FilterDatabase__1[[#This Row],[Kor]]&gt;=1=AND(Excel_BuiltIn__FilterDatabase__1[[#This Row],[Kor]]&lt;18),"Junior ",""))</f>
        <v/>
      </c>
      <c r="I3163" s="34" t="str">
        <f>IF(L3163="Nő","",IF(Excel_BuiltIn__FilterDatabase__1[[#This Row],[Kor]]&gt;=18=AND(Excel_BuiltIn__FilterDatabase__1[[#This Row],[Kor]]&lt;=49),"Felnőtt ",""))</f>
        <v/>
      </c>
      <c r="J3163" s="34" t="str">
        <f>IF(L3163="Nő","",IF(Excel_BuiltIn__FilterDatabase__1[[#This Row],[Kor]]&gt;49=AND(Excel_BuiltIn__FilterDatabase__1[[#This Row],[Kor]]&lt;=59),"Senior ",""))</f>
        <v/>
      </c>
      <c r="K3163" s="34" t="str">
        <f>IF(L3163="Nő","",IF(Excel_BuiltIn__FilterDatabase__1[[#This Row],[Kor]]&gt;=60,"Super.s ",""))</f>
        <v xml:space="preserve">Super.s </v>
      </c>
      <c r="L3163" s="34" t="str">
        <f>IF(Excel_BuiltIn__FilterDatabase__1[[#This Row],[Nem]]="Nő","Lady","")</f>
        <v/>
      </c>
    </row>
    <row r="3164" spans="1:12" s="1" customFormat="1" ht="27.6">
      <c r="A3164" s="28">
        <v>10015</v>
      </c>
      <c r="B3164" s="28" t="s">
        <v>3268</v>
      </c>
      <c r="C3164" s="44" t="s">
        <v>1515</v>
      </c>
      <c r="D3164" s="45"/>
      <c r="E3164" s="33" t="str">
        <f>IF(D3164&gt;0,($N$2-Excel_BuiltIn__FilterDatabase__1[[#This Row],[Szül Év.Hó.Nap]])/365.25,"0")</f>
        <v>0</v>
      </c>
      <c r="F3164" s="40"/>
      <c r="G3164" s="34" t="str">
        <f>CONCATENATE(H3164,Excel_BuiltIn__FilterDatabase__1[[#This Row],[Felnőtt]],Excel_BuiltIn__FilterDatabase__1[[#This Row],[Senior]],Excel_BuiltIn__FilterDatabase__1[[#This Row],[Super.s]],L3164)</f>
        <v xml:space="preserve">Super.s </v>
      </c>
      <c r="H3164" s="34" t="str">
        <f>IF(L3164="Nő","",IF(Excel_BuiltIn__FilterDatabase__1[[#This Row],[Kor]]&gt;=1=AND(Excel_BuiltIn__FilterDatabase__1[[#This Row],[Kor]]&lt;18),"Junior ",""))</f>
        <v/>
      </c>
      <c r="I3164" s="34" t="str">
        <f>IF(L3164="Nő","",IF(Excel_BuiltIn__FilterDatabase__1[[#This Row],[Kor]]&gt;=18=AND(Excel_BuiltIn__FilterDatabase__1[[#This Row],[Kor]]&lt;=49),"Felnőtt ",""))</f>
        <v/>
      </c>
      <c r="J3164" s="34" t="str">
        <f>IF(L3164="Nő","",IF(Excel_BuiltIn__FilterDatabase__1[[#This Row],[Kor]]&gt;49=AND(Excel_BuiltIn__FilterDatabase__1[[#This Row],[Kor]]&lt;=59),"Senior ",""))</f>
        <v/>
      </c>
      <c r="K3164" s="34" t="str">
        <f>IF(L3164="Nő","",IF(Excel_BuiltIn__FilterDatabase__1[[#This Row],[Kor]]&gt;=60,"Super.s ",""))</f>
        <v xml:space="preserve">Super.s </v>
      </c>
      <c r="L3164" s="34" t="str">
        <f>IF(Excel_BuiltIn__FilterDatabase__1[[#This Row],[Nem]]="Nő","Lady","")</f>
        <v/>
      </c>
    </row>
    <row r="3165" spans="1:12" s="1" customFormat="1" ht="13.8">
      <c r="A3165" s="28">
        <v>10017</v>
      </c>
      <c r="B3165" s="28" t="s">
        <v>3269</v>
      </c>
      <c r="C3165" s="44" t="s">
        <v>2388</v>
      </c>
      <c r="D3165" s="45"/>
      <c r="E3165" s="33" t="str">
        <f>IF(D3165&gt;0,($N$2-Excel_BuiltIn__FilterDatabase__1[[#This Row],[Szül Év.Hó.Nap]])/365.25,"0")</f>
        <v>0</v>
      </c>
      <c r="F3165" s="40"/>
      <c r="G3165" s="34" t="str">
        <f>CONCATENATE(H3165,Excel_BuiltIn__FilterDatabase__1[[#This Row],[Felnőtt]],Excel_BuiltIn__FilterDatabase__1[[#This Row],[Senior]],Excel_BuiltIn__FilterDatabase__1[[#This Row],[Super.s]],L3165)</f>
        <v xml:space="preserve">Super.s </v>
      </c>
      <c r="H3165" s="34" t="str">
        <f>IF(L3165="Nő","",IF(Excel_BuiltIn__FilterDatabase__1[[#This Row],[Kor]]&gt;=1=AND(Excel_BuiltIn__FilterDatabase__1[[#This Row],[Kor]]&lt;18),"Junior ",""))</f>
        <v/>
      </c>
      <c r="I3165" s="34" t="str">
        <f>IF(L3165="Nő","",IF(Excel_BuiltIn__FilterDatabase__1[[#This Row],[Kor]]&gt;=18=AND(Excel_BuiltIn__FilterDatabase__1[[#This Row],[Kor]]&lt;=49),"Felnőtt ",""))</f>
        <v/>
      </c>
      <c r="J3165" s="34" t="str">
        <f>IF(L3165="Nő","",IF(Excel_BuiltIn__FilterDatabase__1[[#This Row],[Kor]]&gt;49=AND(Excel_BuiltIn__FilterDatabase__1[[#This Row],[Kor]]&lt;=59),"Senior ",""))</f>
        <v/>
      </c>
      <c r="K3165" s="34" t="str">
        <f>IF(L3165="Nő","",IF(Excel_BuiltIn__FilterDatabase__1[[#This Row],[Kor]]&gt;=60,"Super.s ",""))</f>
        <v xml:space="preserve">Super.s </v>
      </c>
      <c r="L3165" s="34" t="str">
        <f>IF(Excel_BuiltIn__FilterDatabase__1[[#This Row],[Nem]]="Nő","Lady","")</f>
        <v/>
      </c>
    </row>
    <row r="3166" spans="1:12" s="1" customFormat="1" ht="13.8">
      <c r="A3166" s="28">
        <v>10021</v>
      </c>
      <c r="B3166" s="28" t="s">
        <v>3270</v>
      </c>
      <c r="C3166" s="44" t="s">
        <v>318</v>
      </c>
      <c r="D3166" s="45"/>
      <c r="E3166" s="33" t="str">
        <f>IF(D3166&gt;0,($N$2-Excel_BuiltIn__FilterDatabase__1[[#This Row],[Szül Év.Hó.Nap]])/365.25,"0")</f>
        <v>0</v>
      </c>
      <c r="F3166" s="40"/>
      <c r="G3166" s="34" t="str">
        <f>CONCATENATE(H3166,Excel_BuiltIn__FilterDatabase__1[[#This Row],[Felnőtt]],Excel_BuiltIn__FilterDatabase__1[[#This Row],[Senior]],Excel_BuiltIn__FilterDatabase__1[[#This Row],[Super.s]],L3166)</f>
        <v xml:space="preserve">Super.s </v>
      </c>
      <c r="H3166" s="34" t="str">
        <f>IF(L3166="Nő","",IF(Excel_BuiltIn__FilterDatabase__1[[#This Row],[Kor]]&gt;=1=AND(Excel_BuiltIn__FilterDatabase__1[[#This Row],[Kor]]&lt;18),"Junior ",""))</f>
        <v/>
      </c>
      <c r="I3166" s="34" t="str">
        <f>IF(L3166="Nő","",IF(Excel_BuiltIn__FilterDatabase__1[[#This Row],[Kor]]&gt;=18=AND(Excel_BuiltIn__FilterDatabase__1[[#This Row],[Kor]]&lt;=49),"Felnőtt ",""))</f>
        <v/>
      </c>
      <c r="J3166" s="34" t="str">
        <f>IF(L3166="Nő","",IF(Excel_BuiltIn__FilterDatabase__1[[#This Row],[Kor]]&gt;49=AND(Excel_BuiltIn__FilterDatabase__1[[#This Row],[Kor]]&lt;=59),"Senior ",""))</f>
        <v/>
      </c>
      <c r="K3166" s="34" t="str">
        <f>IF(L3166="Nő","",IF(Excel_BuiltIn__FilterDatabase__1[[#This Row],[Kor]]&gt;=60,"Super.s ",""))</f>
        <v xml:space="preserve">Super.s </v>
      </c>
      <c r="L3166" s="34" t="str">
        <f>IF(Excel_BuiltIn__FilterDatabase__1[[#This Row],[Nem]]="Nő","Lady","")</f>
        <v/>
      </c>
    </row>
    <row r="3167" spans="1:12" s="1" customFormat="1" ht="13.8">
      <c r="A3167" s="28">
        <v>10022</v>
      </c>
      <c r="B3167" s="28" t="s">
        <v>3271</v>
      </c>
      <c r="C3167" s="44" t="s">
        <v>318</v>
      </c>
      <c r="D3167" s="45"/>
      <c r="E3167" s="33" t="str">
        <f>IF(D3167&gt;0,($N$2-Excel_BuiltIn__FilterDatabase__1[[#This Row],[Szül Év.Hó.Nap]])/365.25,"0")</f>
        <v>0</v>
      </c>
      <c r="F3167" s="40"/>
      <c r="G3167" s="34" t="str">
        <f>CONCATENATE(H3167,Excel_BuiltIn__FilterDatabase__1[[#This Row],[Felnőtt]],Excel_BuiltIn__FilterDatabase__1[[#This Row],[Senior]],Excel_BuiltIn__FilterDatabase__1[[#This Row],[Super.s]],L3167)</f>
        <v xml:space="preserve">Super.s </v>
      </c>
      <c r="H3167" s="34" t="str">
        <f>IF(L3167="Nő","",IF(Excel_BuiltIn__FilterDatabase__1[[#This Row],[Kor]]&gt;=1=AND(Excel_BuiltIn__FilterDatabase__1[[#This Row],[Kor]]&lt;18),"Junior ",""))</f>
        <v/>
      </c>
      <c r="I3167" s="34" t="str">
        <f>IF(L3167="Nő","",IF(Excel_BuiltIn__FilterDatabase__1[[#This Row],[Kor]]&gt;=18=AND(Excel_BuiltIn__FilterDatabase__1[[#This Row],[Kor]]&lt;=49),"Felnőtt ",""))</f>
        <v/>
      </c>
      <c r="J3167" s="34" t="str">
        <f>IF(L3167="Nő","",IF(Excel_BuiltIn__FilterDatabase__1[[#This Row],[Kor]]&gt;49=AND(Excel_BuiltIn__FilterDatabase__1[[#This Row],[Kor]]&lt;=59),"Senior ",""))</f>
        <v/>
      </c>
      <c r="K3167" s="34" t="str">
        <f>IF(L3167="Nő","",IF(Excel_BuiltIn__FilterDatabase__1[[#This Row],[Kor]]&gt;=60,"Super.s ",""))</f>
        <v xml:space="preserve">Super.s </v>
      </c>
      <c r="L3167" s="34" t="str">
        <f>IF(Excel_BuiltIn__FilterDatabase__1[[#This Row],[Nem]]="Nő","Lady","")</f>
        <v/>
      </c>
    </row>
    <row r="3168" spans="1:12" s="1" customFormat="1" ht="13.8">
      <c r="A3168" s="28">
        <v>10024</v>
      </c>
      <c r="B3168" s="28" t="s">
        <v>3272</v>
      </c>
      <c r="C3168" s="44" t="s">
        <v>2388</v>
      </c>
      <c r="D3168" s="45"/>
      <c r="E3168" s="33" t="str">
        <f>IF(D3168&gt;0,($N$2-Excel_BuiltIn__FilterDatabase__1[[#This Row],[Szül Év.Hó.Nap]])/365.25,"0")</f>
        <v>0</v>
      </c>
      <c r="F3168" s="40"/>
      <c r="G3168" s="34" t="str">
        <f>CONCATENATE(H3168,Excel_BuiltIn__FilterDatabase__1[[#This Row],[Felnőtt]],Excel_BuiltIn__FilterDatabase__1[[#This Row],[Senior]],Excel_BuiltIn__FilterDatabase__1[[#This Row],[Super.s]],L3168)</f>
        <v xml:space="preserve">Super.s </v>
      </c>
      <c r="H3168" s="34" t="str">
        <f>IF(L3168="Nő","",IF(Excel_BuiltIn__FilterDatabase__1[[#This Row],[Kor]]&gt;=1=AND(Excel_BuiltIn__FilterDatabase__1[[#This Row],[Kor]]&lt;18),"Junior ",""))</f>
        <v/>
      </c>
      <c r="I3168" s="34" t="str">
        <f>IF(L3168="Nő","",IF(Excel_BuiltIn__FilterDatabase__1[[#This Row],[Kor]]&gt;=18=AND(Excel_BuiltIn__FilterDatabase__1[[#This Row],[Kor]]&lt;=49),"Felnőtt ",""))</f>
        <v/>
      </c>
      <c r="J3168" s="34" t="str">
        <f>IF(L3168="Nő","",IF(Excel_BuiltIn__FilterDatabase__1[[#This Row],[Kor]]&gt;49=AND(Excel_BuiltIn__FilterDatabase__1[[#This Row],[Kor]]&lt;=59),"Senior ",""))</f>
        <v/>
      </c>
      <c r="K3168" s="34" t="str">
        <f>IF(L3168="Nő","",IF(Excel_BuiltIn__FilterDatabase__1[[#This Row],[Kor]]&gt;=60,"Super.s ",""))</f>
        <v xml:space="preserve">Super.s </v>
      </c>
      <c r="L3168" s="34" t="str">
        <f>IF(Excel_BuiltIn__FilterDatabase__1[[#This Row],[Nem]]="Nő","Lady","")</f>
        <v/>
      </c>
    </row>
    <row r="3169" spans="1:12" s="1" customFormat="1" ht="13.8">
      <c r="A3169" s="28">
        <v>10027</v>
      </c>
      <c r="B3169" s="28" t="s">
        <v>3071</v>
      </c>
      <c r="C3169" s="44" t="s">
        <v>945</v>
      </c>
      <c r="D3169" s="45"/>
      <c r="E3169" s="33" t="str">
        <f>IF(D3169&gt;0,($N$2-Excel_BuiltIn__FilterDatabase__1[[#This Row],[Szül Év.Hó.Nap]])/365.25,"0")</f>
        <v>0</v>
      </c>
      <c r="F3169" s="40"/>
      <c r="G3169" s="34" t="str">
        <f>CONCATENATE(H3169,Excel_BuiltIn__FilterDatabase__1[[#This Row],[Felnőtt]],Excel_BuiltIn__FilterDatabase__1[[#This Row],[Senior]],Excel_BuiltIn__FilterDatabase__1[[#This Row],[Super.s]],L3169)</f>
        <v xml:space="preserve">Super.s </v>
      </c>
      <c r="H3169" s="34" t="str">
        <f>IF(L3169="Nő","",IF(Excel_BuiltIn__FilterDatabase__1[[#This Row],[Kor]]&gt;=1=AND(Excel_BuiltIn__FilterDatabase__1[[#This Row],[Kor]]&lt;18),"Junior ",""))</f>
        <v/>
      </c>
      <c r="I3169" s="34" t="str">
        <f>IF(L3169="Nő","",IF(Excel_BuiltIn__FilterDatabase__1[[#This Row],[Kor]]&gt;=18=AND(Excel_BuiltIn__FilterDatabase__1[[#This Row],[Kor]]&lt;=49),"Felnőtt ",""))</f>
        <v/>
      </c>
      <c r="J3169" s="34" t="str">
        <f>IF(L3169="Nő","",IF(Excel_BuiltIn__FilterDatabase__1[[#This Row],[Kor]]&gt;49=AND(Excel_BuiltIn__FilterDatabase__1[[#This Row],[Kor]]&lt;=59),"Senior ",""))</f>
        <v/>
      </c>
      <c r="K3169" s="34" t="str">
        <f>IF(L3169="Nő","",IF(Excel_BuiltIn__FilterDatabase__1[[#This Row],[Kor]]&gt;=60,"Super.s ",""))</f>
        <v xml:space="preserve">Super.s </v>
      </c>
      <c r="L3169" s="34" t="str">
        <f>IF(Excel_BuiltIn__FilterDatabase__1[[#This Row],[Nem]]="Nő","Lady","")</f>
        <v/>
      </c>
    </row>
    <row r="3170" spans="1:12" s="1" customFormat="1" ht="13.8">
      <c r="A3170" s="28">
        <v>10028</v>
      </c>
      <c r="B3170" s="28" t="s">
        <v>3273</v>
      </c>
      <c r="C3170" s="44" t="s">
        <v>451</v>
      </c>
      <c r="D3170" s="45"/>
      <c r="E3170" s="33" t="str">
        <f>IF(D3170&gt;0,($N$2-Excel_BuiltIn__FilterDatabase__1[[#This Row],[Szül Év.Hó.Nap]])/365.25,"0")</f>
        <v>0</v>
      </c>
      <c r="F3170" s="40"/>
      <c r="G3170" s="34" t="str">
        <f>CONCATENATE(H3170,Excel_BuiltIn__FilterDatabase__1[[#This Row],[Felnőtt]],Excel_BuiltIn__FilterDatabase__1[[#This Row],[Senior]],Excel_BuiltIn__FilterDatabase__1[[#This Row],[Super.s]],L3170)</f>
        <v xml:space="preserve">Super.s </v>
      </c>
      <c r="H3170" s="34" t="str">
        <f>IF(L3170="Nő","",IF(Excel_BuiltIn__FilterDatabase__1[[#This Row],[Kor]]&gt;=1=AND(Excel_BuiltIn__FilterDatabase__1[[#This Row],[Kor]]&lt;18),"Junior ",""))</f>
        <v/>
      </c>
      <c r="I3170" s="34" t="str">
        <f>IF(L3170="Nő","",IF(Excel_BuiltIn__FilterDatabase__1[[#This Row],[Kor]]&gt;=18=AND(Excel_BuiltIn__FilterDatabase__1[[#This Row],[Kor]]&lt;=49),"Felnőtt ",""))</f>
        <v/>
      </c>
      <c r="J3170" s="34" t="str">
        <f>IF(L3170="Nő","",IF(Excel_BuiltIn__FilterDatabase__1[[#This Row],[Kor]]&gt;49=AND(Excel_BuiltIn__FilterDatabase__1[[#This Row],[Kor]]&lt;=59),"Senior ",""))</f>
        <v/>
      </c>
      <c r="K3170" s="34" t="str">
        <f>IF(L3170="Nő","",IF(Excel_BuiltIn__FilterDatabase__1[[#This Row],[Kor]]&gt;=60,"Super.s ",""))</f>
        <v xml:space="preserve">Super.s </v>
      </c>
      <c r="L3170" s="34" t="str">
        <f>IF(Excel_BuiltIn__FilterDatabase__1[[#This Row],[Nem]]="Nő","Lady","")</f>
        <v/>
      </c>
    </row>
    <row r="3171" spans="1:12" s="1" customFormat="1" ht="13.8">
      <c r="A3171" s="28">
        <v>10030</v>
      </c>
      <c r="B3171" s="28" t="s">
        <v>1403</v>
      </c>
      <c r="C3171" s="44" t="s">
        <v>318</v>
      </c>
      <c r="D3171" s="45"/>
      <c r="E3171" s="33" t="str">
        <f>IF(D3171&gt;0,($N$2-Excel_BuiltIn__FilterDatabase__1[[#This Row],[Szül Év.Hó.Nap]])/365.25,"0")</f>
        <v>0</v>
      </c>
      <c r="F3171" s="40"/>
      <c r="G3171" s="34" t="str">
        <f>CONCATENATE(H3171,Excel_BuiltIn__FilterDatabase__1[[#This Row],[Felnőtt]],Excel_BuiltIn__FilterDatabase__1[[#This Row],[Senior]],Excel_BuiltIn__FilterDatabase__1[[#This Row],[Super.s]],L3171)</f>
        <v xml:space="preserve">Super.s </v>
      </c>
      <c r="H3171" s="34" t="str">
        <f>IF(L3171="Nő","",IF(Excel_BuiltIn__FilterDatabase__1[[#This Row],[Kor]]&gt;=1=AND(Excel_BuiltIn__FilterDatabase__1[[#This Row],[Kor]]&lt;18),"Junior ",""))</f>
        <v/>
      </c>
      <c r="I3171" s="34" t="str">
        <f>IF(L3171="Nő","",IF(Excel_BuiltIn__FilterDatabase__1[[#This Row],[Kor]]&gt;=18=AND(Excel_BuiltIn__FilterDatabase__1[[#This Row],[Kor]]&lt;=49),"Felnőtt ",""))</f>
        <v/>
      </c>
      <c r="J3171" s="34" t="str">
        <f>IF(L3171="Nő","",IF(Excel_BuiltIn__FilterDatabase__1[[#This Row],[Kor]]&gt;49=AND(Excel_BuiltIn__FilterDatabase__1[[#This Row],[Kor]]&lt;=59),"Senior ",""))</f>
        <v/>
      </c>
      <c r="K3171" s="34" t="str">
        <f>IF(L3171="Nő","",IF(Excel_BuiltIn__FilterDatabase__1[[#This Row],[Kor]]&gt;=60,"Super.s ",""))</f>
        <v xml:space="preserve">Super.s </v>
      </c>
      <c r="L3171" s="34" t="str">
        <f>IF(Excel_BuiltIn__FilterDatabase__1[[#This Row],[Nem]]="Nő","Lady","")</f>
        <v/>
      </c>
    </row>
    <row r="3172" spans="1:12" s="1" customFormat="1" ht="13.8">
      <c r="A3172" s="28">
        <v>10032</v>
      </c>
      <c r="B3172" s="28" t="s">
        <v>3274</v>
      </c>
      <c r="C3172" s="44" t="s">
        <v>26</v>
      </c>
      <c r="D3172" s="45"/>
      <c r="E3172" s="33" t="str">
        <f>IF(D3172&gt;0,($N$2-Excel_BuiltIn__FilterDatabase__1[[#This Row],[Szül Év.Hó.Nap]])/365.25,"0")</f>
        <v>0</v>
      </c>
      <c r="F3172" s="40"/>
      <c r="G3172" s="34" t="str">
        <f>CONCATENATE(H3172,Excel_BuiltIn__FilterDatabase__1[[#This Row],[Felnőtt]],Excel_BuiltIn__FilterDatabase__1[[#This Row],[Senior]],Excel_BuiltIn__FilterDatabase__1[[#This Row],[Super.s]],L3172)</f>
        <v xml:space="preserve">Super.s </v>
      </c>
      <c r="H3172" s="34" t="str">
        <f>IF(L3172="Nő","",IF(Excel_BuiltIn__FilterDatabase__1[[#This Row],[Kor]]&gt;=1=AND(Excel_BuiltIn__FilterDatabase__1[[#This Row],[Kor]]&lt;18),"Junior ",""))</f>
        <v/>
      </c>
      <c r="I3172" s="34" t="str">
        <f>IF(L3172="Nő","",IF(Excel_BuiltIn__FilterDatabase__1[[#This Row],[Kor]]&gt;=18=AND(Excel_BuiltIn__FilterDatabase__1[[#This Row],[Kor]]&lt;=49),"Felnőtt ",""))</f>
        <v/>
      </c>
      <c r="J3172" s="34" t="str">
        <f>IF(L3172="Nő","",IF(Excel_BuiltIn__FilterDatabase__1[[#This Row],[Kor]]&gt;49=AND(Excel_BuiltIn__FilterDatabase__1[[#This Row],[Kor]]&lt;=59),"Senior ",""))</f>
        <v/>
      </c>
      <c r="K3172" s="34" t="str">
        <f>IF(L3172="Nő","",IF(Excel_BuiltIn__FilterDatabase__1[[#This Row],[Kor]]&gt;=60,"Super.s ",""))</f>
        <v xml:space="preserve">Super.s </v>
      </c>
      <c r="L3172" s="34" t="str">
        <f>IF(Excel_BuiltIn__FilterDatabase__1[[#This Row],[Nem]]="Nő","Lady","")</f>
        <v/>
      </c>
    </row>
    <row r="3173" spans="1:12" s="1" customFormat="1" ht="21">
      <c r="A3173" s="28">
        <v>10034</v>
      </c>
      <c r="B3173" s="28" t="s">
        <v>3275</v>
      </c>
      <c r="C3173" s="44" t="s">
        <v>968</v>
      </c>
      <c r="D3173" s="45"/>
      <c r="E3173" s="33" t="str">
        <f>IF(D3173&gt;0,($N$2-Excel_BuiltIn__FilterDatabase__1[[#This Row],[Szül Év.Hó.Nap]])/365.25,"0")</f>
        <v>0</v>
      </c>
      <c r="F3173" s="40"/>
      <c r="G3173" s="34" t="str">
        <f>CONCATENATE(H3173,Excel_BuiltIn__FilterDatabase__1[[#This Row],[Felnőtt]],Excel_BuiltIn__FilterDatabase__1[[#This Row],[Senior]],Excel_BuiltIn__FilterDatabase__1[[#This Row],[Super.s]],L3173)</f>
        <v xml:space="preserve">Super.s </v>
      </c>
      <c r="H3173" s="34" t="str">
        <f>IF(L3173="Nő","",IF(Excel_BuiltIn__FilterDatabase__1[[#This Row],[Kor]]&gt;=1=AND(Excel_BuiltIn__FilterDatabase__1[[#This Row],[Kor]]&lt;18),"Junior ",""))</f>
        <v/>
      </c>
      <c r="I3173" s="34" t="str">
        <f>IF(L3173="Nő","",IF(Excel_BuiltIn__FilterDatabase__1[[#This Row],[Kor]]&gt;=18=AND(Excel_BuiltIn__FilterDatabase__1[[#This Row],[Kor]]&lt;=49),"Felnőtt ",""))</f>
        <v/>
      </c>
      <c r="J3173" s="34" t="str">
        <f>IF(L3173="Nő","",IF(Excel_BuiltIn__FilterDatabase__1[[#This Row],[Kor]]&gt;49=AND(Excel_BuiltIn__FilterDatabase__1[[#This Row],[Kor]]&lt;=59),"Senior ",""))</f>
        <v/>
      </c>
      <c r="K3173" s="34" t="str">
        <f>IF(L3173="Nő","",IF(Excel_BuiltIn__FilterDatabase__1[[#This Row],[Kor]]&gt;=60,"Super.s ",""))</f>
        <v xml:space="preserve">Super.s </v>
      </c>
      <c r="L3173" s="34" t="str">
        <f>IF(Excel_BuiltIn__FilterDatabase__1[[#This Row],[Nem]]="Nő","Lady","")</f>
        <v/>
      </c>
    </row>
    <row r="3174" spans="1:12" s="1" customFormat="1" ht="13.8">
      <c r="A3174" s="28">
        <v>10036</v>
      </c>
      <c r="B3174" s="28" t="s">
        <v>3276</v>
      </c>
      <c r="C3174" s="44" t="s">
        <v>2481</v>
      </c>
      <c r="D3174" s="45"/>
      <c r="E3174" s="33" t="str">
        <f>IF(D3174&gt;0,($N$2-Excel_BuiltIn__FilterDatabase__1[[#This Row],[Szül Év.Hó.Nap]])/365.25,"0")</f>
        <v>0</v>
      </c>
      <c r="F3174" s="40"/>
      <c r="G3174" s="34" t="str">
        <f>CONCATENATE(H3174,Excel_BuiltIn__FilterDatabase__1[[#This Row],[Felnőtt]],Excel_BuiltIn__FilterDatabase__1[[#This Row],[Senior]],Excel_BuiltIn__FilterDatabase__1[[#This Row],[Super.s]],L3174)</f>
        <v xml:space="preserve">Super.s </v>
      </c>
      <c r="H3174" s="34" t="str">
        <f>IF(L3174="Nő","",IF(Excel_BuiltIn__FilterDatabase__1[[#This Row],[Kor]]&gt;=1=AND(Excel_BuiltIn__FilterDatabase__1[[#This Row],[Kor]]&lt;18),"Junior ",""))</f>
        <v/>
      </c>
      <c r="I3174" s="34" t="str">
        <f>IF(L3174="Nő","",IF(Excel_BuiltIn__FilterDatabase__1[[#This Row],[Kor]]&gt;=18=AND(Excel_BuiltIn__FilterDatabase__1[[#This Row],[Kor]]&lt;=49),"Felnőtt ",""))</f>
        <v/>
      </c>
      <c r="J3174" s="34" t="str">
        <f>IF(L3174="Nő","",IF(Excel_BuiltIn__FilterDatabase__1[[#This Row],[Kor]]&gt;49=AND(Excel_BuiltIn__FilterDatabase__1[[#This Row],[Kor]]&lt;=59),"Senior ",""))</f>
        <v/>
      </c>
      <c r="K3174" s="34" t="str">
        <f>IF(L3174="Nő","",IF(Excel_BuiltIn__FilterDatabase__1[[#This Row],[Kor]]&gt;=60,"Super.s ",""))</f>
        <v xml:space="preserve">Super.s </v>
      </c>
      <c r="L3174" s="34" t="str">
        <f>IF(Excel_BuiltIn__FilterDatabase__1[[#This Row],[Nem]]="Nő","Lady","")</f>
        <v/>
      </c>
    </row>
    <row r="3175" spans="1:12" s="1" customFormat="1" ht="27.6">
      <c r="A3175" s="28">
        <v>10042</v>
      </c>
      <c r="B3175" s="28" t="s">
        <v>3277</v>
      </c>
      <c r="C3175" s="44" t="s">
        <v>962</v>
      </c>
      <c r="D3175" s="45"/>
      <c r="E3175" s="33" t="str">
        <f>IF(D3175&gt;0,($N$2-Excel_BuiltIn__FilterDatabase__1[[#This Row],[Szül Év.Hó.Nap]])/365.25,"0")</f>
        <v>0</v>
      </c>
      <c r="F3175" s="40"/>
      <c r="G3175" s="34" t="str">
        <f>CONCATENATE(H3175,Excel_BuiltIn__FilterDatabase__1[[#This Row],[Felnőtt]],Excel_BuiltIn__FilterDatabase__1[[#This Row],[Senior]],Excel_BuiltIn__FilterDatabase__1[[#This Row],[Super.s]],L3175)</f>
        <v xml:space="preserve">Super.s </v>
      </c>
      <c r="H3175" s="34" t="str">
        <f>IF(L3175="Nő","",IF(Excel_BuiltIn__FilterDatabase__1[[#This Row],[Kor]]&gt;=1=AND(Excel_BuiltIn__FilterDatabase__1[[#This Row],[Kor]]&lt;18),"Junior ",""))</f>
        <v/>
      </c>
      <c r="I3175" s="34" t="str">
        <f>IF(L3175="Nő","",IF(Excel_BuiltIn__FilterDatabase__1[[#This Row],[Kor]]&gt;=18=AND(Excel_BuiltIn__FilterDatabase__1[[#This Row],[Kor]]&lt;=49),"Felnőtt ",""))</f>
        <v/>
      </c>
      <c r="J3175" s="34" t="str">
        <f>IF(L3175="Nő","",IF(Excel_BuiltIn__FilterDatabase__1[[#This Row],[Kor]]&gt;49=AND(Excel_BuiltIn__FilterDatabase__1[[#This Row],[Kor]]&lt;=59),"Senior ",""))</f>
        <v/>
      </c>
      <c r="K3175" s="34" t="str">
        <f>IF(L3175="Nő","",IF(Excel_BuiltIn__FilterDatabase__1[[#This Row],[Kor]]&gt;=60,"Super.s ",""))</f>
        <v xml:space="preserve">Super.s </v>
      </c>
      <c r="L3175" s="34" t="str">
        <f>IF(Excel_BuiltIn__FilterDatabase__1[[#This Row],[Nem]]="Nő","Lady","")</f>
        <v/>
      </c>
    </row>
    <row r="3176" spans="1:12" s="1" customFormat="1" ht="13.8">
      <c r="A3176" s="28">
        <v>10043</v>
      </c>
      <c r="B3176" s="28" t="s">
        <v>3278</v>
      </c>
      <c r="C3176" s="44" t="s">
        <v>998</v>
      </c>
      <c r="D3176" s="45"/>
      <c r="E3176" s="33" t="str">
        <f>IF(D3176&gt;0,($N$2-Excel_BuiltIn__FilterDatabase__1[[#This Row],[Szül Év.Hó.Nap]])/365.25,"0")</f>
        <v>0</v>
      </c>
      <c r="F3176" s="40"/>
      <c r="G3176" s="34" t="str">
        <f>CONCATENATE(H3176,Excel_BuiltIn__FilterDatabase__1[[#This Row],[Felnőtt]],Excel_BuiltIn__FilterDatabase__1[[#This Row],[Senior]],Excel_BuiltIn__FilterDatabase__1[[#This Row],[Super.s]],L3176)</f>
        <v xml:space="preserve">Super.s </v>
      </c>
      <c r="H3176" s="34" t="str">
        <f>IF(L3176="Nő","",IF(Excel_BuiltIn__FilterDatabase__1[[#This Row],[Kor]]&gt;=1=AND(Excel_BuiltIn__FilterDatabase__1[[#This Row],[Kor]]&lt;18),"Junior ",""))</f>
        <v/>
      </c>
      <c r="I3176" s="34" t="str">
        <f>IF(L3176="Nő","",IF(Excel_BuiltIn__FilterDatabase__1[[#This Row],[Kor]]&gt;=18=AND(Excel_BuiltIn__FilterDatabase__1[[#This Row],[Kor]]&lt;=49),"Felnőtt ",""))</f>
        <v/>
      </c>
      <c r="J3176" s="34" t="str">
        <f>IF(L3176="Nő","",IF(Excel_BuiltIn__FilterDatabase__1[[#This Row],[Kor]]&gt;49=AND(Excel_BuiltIn__FilterDatabase__1[[#This Row],[Kor]]&lt;=59),"Senior ",""))</f>
        <v/>
      </c>
      <c r="K3176" s="34" t="str">
        <f>IF(L3176="Nő","",IF(Excel_BuiltIn__FilterDatabase__1[[#This Row],[Kor]]&gt;=60,"Super.s ",""))</f>
        <v xml:space="preserve">Super.s </v>
      </c>
      <c r="L3176" s="34" t="str">
        <f>IF(Excel_BuiltIn__FilterDatabase__1[[#This Row],[Nem]]="Nő","Lady","")</f>
        <v/>
      </c>
    </row>
    <row r="3177" spans="1:12" s="1" customFormat="1" ht="13.8">
      <c r="A3177" s="28">
        <v>10044</v>
      </c>
      <c r="B3177" s="28" t="s">
        <v>3279</v>
      </c>
      <c r="C3177" s="44" t="s">
        <v>959</v>
      </c>
      <c r="D3177" s="45"/>
      <c r="E3177" s="33" t="str">
        <f>IF(D3177&gt;0,($N$2-Excel_BuiltIn__FilterDatabase__1[[#This Row],[Szül Év.Hó.Nap]])/365.25,"0")</f>
        <v>0</v>
      </c>
      <c r="F3177" s="40"/>
      <c r="G3177" s="34" t="str">
        <f>CONCATENATE(H3177,Excel_BuiltIn__FilterDatabase__1[[#This Row],[Felnőtt]],Excel_BuiltIn__FilterDatabase__1[[#This Row],[Senior]],Excel_BuiltIn__FilterDatabase__1[[#This Row],[Super.s]],L3177)</f>
        <v xml:space="preserve">Super.s </v>
      </c>
      <c r="H3177" s="34" t="str">
        <f>IF(L3177="Nő","",IF(Excel_BuiltIn__FilterDatabase__1[[#This Row],[Kor]]&gt;=1=AND(Excel_BuiltIn__FilterDatabase__1[[#This Row],[Kor]]&lt;18),"Junior ",""))</f>
        <v/>
      </c>
      <c r="I3177" s="34" t="str">
        <f>IF(L3177="Nő","",IF(Excel_BuiltIn__FilterDatabase__1[[#This Row],[Kor]]&gt;=18=AND(Excel_BuiltIn__FilterDatabase__1[[#This Row],[Kor]]&lt;=49),"Felnőtt ",""))</f>
        <v/>
      </c>
      <c r="J3177" s="34" t="str">
        <f>IF(L3177="Nő","",IF(Excel_BuiltIn__FilterDatabase__1[[#This Row],[Kor]]&gt;49=AND(Excel_BuiltIn__FilterDatabase__1[[#This Row],[Kor]]&lt;=59),"Senior ",""))</f>
        <v/>
      </c>
      <c r="K3177" s="34" t="str">
        <f>IF(L3177="Nő","",IF(Excel_BuiltIn__FilterDatabase__1[[#This Row],[Kor]]&gt;=60,"Super.s ",""))</f>
        <v xml:space="preserve">Super.s </v>
      </c>
      <c r="L3177" s="34" t="str">
        <f>IF(Excel_BuiltIn__FilterDatabase__1[[#This Row],[Nem]]="Nő","Lady","")</f>
        <v/>
      </c>
    </row>
    <row r="3178" spans="1:12" s="1" customFormat="1" ht="13.8">
      <c r="A3178" s="28">
        <v>10048</v>
      </c>
      <c r="B3178" s="28" t="s">
        <v>3280</v>
      </c>
      <c r="C3178" s="44" t="s">
        <v>942</v>
      </c>
      <c r="D3178" s="45"/>
      <c r="E3178" s="33" t="str">
        <f>IF(D3178&gt;0,($N$2-Excel_BuiltIn__FilterDatabase__1[[#This Row],[Szül Év.Hó.Nap]])/365.25,"0")</f>
        <v>0</v>
      </c>
      <c r="F3178" s="40"/>
      <c r="G3178" s="34" t="str">
        <f>CONCATENATE(H3178,Excel_BuiltIn__FilterDatabase__1[[#This Row],[Felnőtt]],Excel_BuiltIn__FilterDatabase__1[[#This Row],[Senior]],Excel_BuiltIn__FilterDatabase__1[[#This Row],[Super.s]],L3178)</f>
        <v xml:space="preserve">Super.s </v>
      </c>
      <c r="H3178" s="34" t="str">
        <f>IF(L3178="Nő","",IF(Excel_BuiltIn__FilterDatabase__1[[#This Row],[Kor]]&gt;=1=AND(Excel_BuiltIn__FilterDatabase__1[[#This Row],[Kor]]&lt;18),"Junior ",""))</f>
        <v/>
      </c>
      <c r="I3178" s="34" t="str">
        <f>IF(L3178="Nő","",IF(Excel_BuiltIn__FilterDatabase__1[[#This Row],[Kor]]&gt;=18=AND(Excel_BuiltIn__FilterDatabase__1[[#This Row],[Kor]]&lt;=49),"Felnőtt ",""))</f>
        <v/>
      </c>
      <c r="J3178" s="34" t="str">
        <f>IF(L3178="Nő","",IF(Excel_BuiltIn__FilterDatabase__1[[#This Row],[Kor]]&gt;49=AND(Excel_BuiltIn__FilterDatabase__1[[#This Row],[Kor]]&lt;=59),"Senior ",""))</f>
        <v/>
      </c>
      <c r="K3178" s="34" t="str">
        <f>IF(L3178="Nő","",IF(Excel_BuiltIn__FilterDatabase__1[[#This Row],[Kor]]&gt;=60,"Super.s ",""))</f>
        <v xml:space="preserve">Super.s </v>
      </c>
      <c r="L3178" s="34" t="str">
        <f>IF(Excel_BuiltIn__FilterDatabase__1[[#This Row],[Nem]]="Nő","Lady","")</f>
        <v/>
      </c>
    </row>
    <row r="3179" spans="1:12" s="1" customFormat="1" ht="27.6">
      <c r="A3179" s="28">
        <v>10051</v>
      </c>
      <c r="B3179" s="28" t="s">
        <v>3281</v>
      </c>
      <c r="C3179" s="44" t="s">
        <v>948</v>
      </c>
      <c r="D3179" s="45"/>
      <c r="E3179" s="33" t="str">
        <f>IF(D3179&gt;0,($N$2-Excel_BuiltIn__FilterDatabase__1[[#This Row],[Szül Év.Hó.Nap]])/365.25,"0")</f>
        <v>0</v>
      </c>
      <c r="F3179" s="40"/>
      <c r="G3179" s="34" t="str">
        <f>CONCATENATE(H3179,Excel_BuiltIn__FilterDatabase__1[[#This Row],[Felnőtt]],Excel_BuiltIn__FilterDatabase__1[[#This Row],[Senior]],Excel_BuiltIn__FilterDatabase__1[[#This Row],[Super.s]],L3179)</f>
        <v xml:space="preserve">Super.s </v>
      </c>
      <c r="H3179" s="34" t="str">
        <f>IF(L3179="Nő","",IF(Excel_BuiltIn__FilterDatabase__1[[#This Row],[Kor]]&gt;=1=AND(Excel_BuiltIn__FilterDatabase__1[[#This Row],[Kor]]&lt;18),"Junior ",""))</f>
        <v/>
      </c>
      <c r="I3179" s="34" t="str">
        <f>IF(L3179="Nő","",IF(Excel_BuiltIn__FilterDatabase__1[[#This Row],[Kor]]&gt;=18=AND(Excel_BuiltIn__FilterDatabase__1[[#This Row],[Kor]]&lt;=49),"Felnőtt ",""))</f>
        <v/>
      </c>
      <c r="J3179" s="34" t="str">
        <f>IF(L3179="Nő","",IF(Excel_BuiltIn__FilterDatabase__1[[#This Row],[Kor]]&gt;49=AND(Excel_BuiltIn__FilterDatabase__1[[#This Row],[Kor]]&lt;=59),"Senior ",""))</f>
        <v/>
      </c>
      <c r="K3179" s="34" t="str">
        <f>IF(L3179="Nő","",IF(Excel_BuiltIn__FilterDatabase__1[[#This Row],[Kor]]&gt;=60,"Super.s ",""))</f>
        <v xml:space="preserve">Super.s </v>
      </c>
      <c r="L3179" s="34" t="str">
        <f>IF(Excel_BuiltIn__FilterDatabase__1[[#This Row],[Nem]]="Nő","Lady","")</f>
        <v/>
      </c>
    </row>
    <row r="3180" spans="1:12" s="1" customFormat="1" ht="13.8">
      <c r="A3180" s="28">
        <v>10052</v>
      </c>
      <c r="B3180" s="28" t="s">
        <v>3282</v>
      </c>
      <c r="C3180" s="44" t="s">
        <v>2481</v>
      </c>
      <c r="D3180" s="45"/>
      <c r="E3180" s="33" t="str">
        <f>IF(D3180&gt;0,($N$2-Excel_BuiltIn__FilterDatabase__1[[#This Row],[Szül Év.Hó.Nap]])/365.25,"0")</f>
        <v>0</v>
      </c>
      <c r="F3180" s="40"/>
      <c r="G3180" s="34" t="str">
        <f>CONCATENATE(H3180,Excel_BuiltIn__FilterDatabase__1[[#This Row],[Felnőtt]],Excel_BuiltIn__FilterDatabase__1[[#This Row],[Senior]],Excel_BuiltIn__FilterDatabase__1[[#This Row],[Super.s]],L3180)</f>
        <v xml:space="preserve">Super.s </v>
      </c>
      <c r="H3180" s="34" t="str">
        <f>IF(L3180="Nő","",IF(Excel_BuiltIn__FilterDatabase__1[[#This Row],[Kor]]&gt;=1=AND(Excel_BuiltIn__FilterDatabase__1[[#This Row],[Kor]]&lt;18),"Junior ",""))</f>
        <v/>
      </c>
      <c r="I3180" s="34" t="str">
        <f>IF(L3180="Nő","",IF(Excel_BuiltIn__FilterDatabase__1[[#This Row],[Kor]]&gt;=18=AND(Excel_BuiltIn__FilterDatabase__1[[#This Row],[Kor]]&lt;=49),"Felnőtt ",""))</f>
        <v/>
      </c>
      <c r="J3180" s="34" t="str">
        <f>IF(L3180="Nő","",IF(Excel_BuiltIn__FilterDatabase__1[[#This Row],[Kor]]&gt;49=AND(Excel_BuiltIn__FilterDatabase__1[[#This Row],[Kor]]&lt;=59),"Senior ",""))</f>
        <v/>
      </c>
      <c r="K3180" s="34" t="str">
        <f>IF(L3180="Nő","",IF(Excel_BuiltIn__FilterDatabase__1[[#This Row],[Kor]]&gt;=60,"Super.s ",""))</f>
        <v xml:space="preserve">Super.s </v>
      </c>
      <c r="L3180" s="34" t="str">
        <f>IF(Excel_BuiltIn__FilterDatabase__1[[#This Row],[Nem]]="Nő","Lady","")</f>
        <v/>
      </c>
    </row>
    <row r="3181" spans="1:12" s="1" customFormat="1" ht="27.6">
      <c r="A3181" s="28">
        <v>10055</v>
      </c>
      <c r="B3181" s="28" t="s">
        <v>3283</v>
      </c>
      <c r="C3181" s="44" t="s">
        <v>2401</v>
      </c>
      <c r="D3181" s="45"/>
      <c r="E3181" s="33" t="str">
        <f>IF(D3181&gt;0,($N$2-Excel_BuiltIn__FilterDatabase__1[[#This Row],[Szül Év.Hó.Nap]])/365.25,"0")</f>
        <v>0</v>
      </c>
      <c r="F3181" s="40"/>
      <c r="G3181" s="34" t="str">
        <f>CONCATENATE(H3181,Excel_BuiltIn__FilterDatabase__1[[#This Row],[Felnőtt]],Excel_BuiltIn__FilterDatabase__1[[#This Row],[Senior]],Excel_BuiltIn__FilterDatabase__1[[#This Row],[Super.s]],L3181)</f>
        <v xml:space="preserve">Super.s </v>
      </c>
      <c r="H3181" s="34" t="str">
        <f>IF(L3181="Nő","",IF(Excel_BuiltIn__FilterDatabase__1[[#This Row],[Kor]]&gt;=1=AND(Excel_BuiltIn__FilterDatabase__1[[#This Row],[Kor]]&lt;18),"Junior ",""))</f>
        <v/>
      </c>
      <c r="I3181" s="34" t="str">
        <f>IF(L3181="Nő","",IF(Excel_BuiltIn__FilterDatabase__1[[#This Row],[Kor]]&gt;=18=AND(Excel_BuiltIn__FilterDatabase__1[[#This Row],[Kor]]&lt;=49),"Felnőtt ",""))</f>
        <v/>
      </c>
      <c r="J3181" s="34" t="str">
        <f>IF(L3181="Nő","",IF(Excel_BuiltIn__FilterDatabase__1[[#This Row],[Kor]]&gt;49=AND(Excel_BuiltIn__FilterDatabase__1[[#This Row],[Kor]]&lt;=59),"Senior ",""))</f>
        <v/>
      </c>
      <c r="K3181" s="34" t="str">
        <f>IF(L3181="Nő","",IF(Excel_BuiltIn__FilterDatabase__1[[#This Row],[Kor]]&gt;=60,"Super.s ",""))</f>
        <v xml:space="preserve">Super.s </v>
      </c>
      <c r="L3181" s="34" t="str">
        <f>IF(Excel_BuiltIn__FilterDatabase__1[[#This Row],[Nem]]="Nő","Lady","")</f>
        <v/>
      </c>
    </row>
    <row r="3182" spans="1:12" s="1" customFormat="1" ht="13.8">
      <c r="A3182" s="28">
        <v>10056</v>
      </c>
      <c r="B3182" s="28" t="s">
        <v>3284</v>
      </c>
      <c r="C3182" s="44" t="s">
        <v>1623</v>
      </c>
      <c r="D3182" s="45"/>
      <c r="E3182" s="33" t="str">
        <f>IF(D3182&gt;0,($N$2-Excel_BuiltIn__FilterDatabase__1[[#This Row],[Szül Év.Hó.Nap]])/365.25,"0")</f>
        <v>0</v>
      </c>
      <c r="F3182" s="40"/>
      <c r="G3182" s="34" t="str">
        <f>CONCATENATE(H3182,Excel_BuiltIn__FilterDatabase__1[[#This Row],[Felnőtt]],Excel_BuiltIn__FilterDatabase__1[[#This Row],[Senior]],Excel_BuiltIn__FilterDatabase__1[[#This Row],[Super.s]],L3182)</f>
        <v xml:space="preserve">Super.s </v>
      </c>
      <c r="H3182" s="34" t="str">
        <f>IF(L3182="Nő","",IF(Excel_BuiltIn__FilterDatabase__1[[#This Row],[Kor]]&gt;=1=AND(Excel_BuiltIn__FilterDatabase__1[[#This Row],[Kor]]&lt;18),"Junior ",""))</f>
        <v/>
      </c>
      <c r="I3182" s="34" t="str">
        <f>IF(L3182="Nő","",IF(Excel_BuiltIn__FilterDatabase__1[[#This Row],[Kor]]&gt;=18=AND(Excel_BuiltIn__FilterDatabase__1[[#This Row],[Kor]]&lt;=49),"Felnőtt ",""))</f>
        <v/>
      </c>
      <c r="J3182" s="34" t="str">
        <f>IF(L3182="Nő","",IF(Excel_BuiltIn__FilterDatabase__1[[#This Row],[Kor]]&gt;49=AND(Excel_BuiltIn__FilterDatabase__1[[#This Row],[Kor]]&lt;=59),"Senior ",""))</f>
        <v/>
      </c>
      <c r="K3182" s="34" t="str">
        <f>IF(L3182="Nő","",IF(Excel_BuiltIn__FilterDatabase__1[[#This Row],[Kor]]&gt;=60,"Super.s ",""))</f>
        <v xml:space="preserve">Super.s </v>
      </c>
      <c r="L3182" s="34" t="str">
        <f>IF(Excel_BuiltIn__FilterDatabase__1[[#This Row],[Nem]]="Nő","Lady","")</f>
        <v/>
      </c>
    </row>
    <row r="3183" spans="1:12" s="1" customFormat="1" ht="13.8">
      <c r="A3183" s="28">
        <v>10057</v>
      </c>
      <c r="B3183" s="28" t="s">
        <v>3285</v>
      </c>
      <c r="C3183" s="44" t="s">
        <v>969</v>
      </c>
      <c r="D3183" s="45"/>
      <c r="E3183" s="33" t="str">
        <f>IF(D3183&gt;0,($N$2-Excel_BuiltIn__FilterDatabase__1[[#This Row],[Szül Év.Hó.Nap]])/365.25,"0")</f>
        <v>0</v>
      </c>
      <c r="F3183" s="40"/>
      <c r="G3183" s="34" t="str">
        <f>CONCATENATE(H3183,Excel_BuiltIn__FilterDatabase__1[[#This Row],[Felnőtt]],Excel_BuiltIn__FilterDatabase__1[[#This Row],[Senior]],Excel_BuiltIn__FilterDatabase__1[[#This Row],[Super.s]],L3183)</f>
        <v xml:space="preserve">Super.s </v>
      </c>
      <c r="H3183" s="34" t="str">
        <f>IF(L3183="Nő","",IF(Excel_BuiltIn__FilterDatabase__1[[#This Row],[Kor]]&gt;=1=AND(Excel_BuiltIn__FilterDatabase__1[[#This Row],[Kor]]&lt;18),"Junior ",""))</f>
        <v/>
      </c>
      <c r="I3183" s="34" t="str">
        <f>IF(L3183="Nő","",IF(Excel_BuiltIn__FilterDatabase__1[[#This Row],[Kor]]&gt;=18=AND(Excel_BuiltIn__FilterDatabase__1[[#This Row],[Kor]]&lt;=49),"Felnőtt ",""))</f>
        <v/>
      </c>
      <c r="J3183" s="34" t="str">
        <f>IF(L3183="Nő","",IF(Excel_BuiltIn__FilterDatabase__1[[#This Row],[Kor]]&gt;49=AND(Excel_BuiltIn__FilterDatabase__1[[#This Row],[Kor]]&lt;=59),"Senior ",""))</f>
        <v/>
      </c>
      <c r="K3183" s="34" t="str">
        <f>IF(L3183="Nő","",IF(Excel_BuiltIn__FilterDatabase__1[[#This Row],[Kor]]&gt;=60,"Super.s ",""))</f>
        <v xml:space="preserve">Super.s </v>
      </c>
      <c r="L3183" s="34" t="str">
        <f>IF(Excel_BuiltIn__FilterDatabase__1[[#This Row],[Nem]]="Nő","Lady","")</f>
        <v/>
      </c>
    </row>
    <row r="3184" spans="1:12" s="1" customFormat="1" ht="13.8">
      <c r="A3184" s="28">
        <v>10058</v>
      </c>
      <c r="B3184" s="28" t="s">
        <v>3286</v>
      </c>
      <c r="C3184" s="44" t="s">
        <v>969</v>
      </c>
      <c r="D3184" s="45"/>
      <c r="E3184" s="33" t="str">
        <f>IF(D3184&gt;0,($N$2-Excel_BuiltIn__FilterDatabase__1[[#This Row],[Szül Év.Hó.Nap]])/365.25,"0")</f>
        <v>0</v>
      </c>
      <c r="F3184" s="40"/>
      <c r="G3184" s="34" t="str">
        <f>CONCATENATE(H3184,Excel_BuiltIn__FilterDatabase__1[[#This Row],[Felnőtt]],Excel_BuiltIn__FilterDatabase__1[[#This Row],[Senior]],Excel_BuiltIn__FilterDatabase__1[[#This Row],[Super.s]],L3184)</f>
        <v xml:space="preserve">Super.s </v>
      </c>
      <c r="H3184" s="34" t="str">
        <f>IF(L3184="Nő","",IF(Excel_BuiltIn__FilterDatabase__1[[#This Row],[Kor]]&gt;=1=AND(Excel_BuiltIn__FilterDatabase__1[[#This Row],[Kor]]&lt;18),"Junior ",""))</f>
        <v/>
      </c>
      <c r="I3184" s="34" t="str">
        <f>IF(L3184="Nő","",IF(Excel_BuiltIn__FilterDatabase__1[[#This Row],[Kor]]&gt;=18=AND(Excel_BuiltIn__FilterDatabase__1[[#This Row],[Kor]]&lt;=49),"Felnőtt ",""))</f>
        <v/>
      </c>
      <c r="J3184" s="34" t="str">
        <f>IF(L3184="Nő","",IF(Excel_BuiltIn__FilterDatabase__1[[#This Row],[Kor]]&gt;49=AND(Excel_BuiltIn__FilterDatabase__1[[#This Row],[Kor]]&lt;=59),"Senior ",""))</f>
        <v/>
      </c>
      <c r="K3184" s="34" t="str">
        <f>IF(L3184="Nő","",IF(Excel_BuiltIn__FilterDatabase__1[[#This Row],[Kor]]&gt;=60,"Super.s ",""))</f>
        <v xml:space="preserve">Super.s </v>
      </c>
      <c r="L3184" s="34" t="str">
        <f>IF(Excel_BuiltIn__FilterDatabase__1[[#This Row],[Nem]]="Nő","Lady","")</f>
        <v/>
      </c>
    </row>
    <row r="3185" spans="1:12" s="1" customFormat="1" ht="13.8">
      <c r="A3185" s="28">
        <v>10061</v>
      </c>
      <c r="B3185" s="28" t="s">
        <v>3287</v>
      </c>
      <c r="C3185" s="44" t="s">
        <v>85</v>
      </c>
      <c r="D3185" s="45"/>
      <c r="E3185" s="33" t="str">
        <f>IF(D3185&gt;0,($N$2-Excel_BuiltIn__FilterDatabase__1[[#This Row],[Szül Év.Hó.Nap]])/365.25,"0")</f>
        <v>0</v>
      </c>
      <c r="F3185" s="40"/>
      <c r="G3185" s="34" t="str">
        <f>CONCATENATE(H3185,Excel_BuiltIn__FilterDatabase__1[[#This Row],[Felnőtt]],Excel_BuiltIn__FilterDatabase__1[[#This Row],[Senior]],Excel_BuiltIn__FilterDatabase__1[[#This Row],[Super.s]],L3185)</f>
        <v xml:space="preserve">Super.s </v>
      </c>
      <c r="H3185" s="34" t="str">
        <f>IF(L3185="Nő","",IF(Excel_BuiltIn__FilterDatabase__1[[#This Row],[Kor]]&gt;=1=AND(Excel_BuiltIn__FilterDatabase__1[[#This Row],[Kor]]&lt;18),"Junior ",""))</f>
        <v/>
      </c>
      <c r="I3185" s="34" t="str">
        <f>IF(L3185="Nő","",IF(Excel_BuiltIn__FilterDatabase__1[[#This Row],[Kor]]&gt;=18=AND(Excel_BuiltIn__FilterDatabase__1[[#This Row],[Kor]]&lt;=49),"Felnőtt ",""))</f>
        <v/>
      </c>
      <c r="J3185" s="34" t="str">
        <f>IF(L3185="Nő","",IF(Excel_BuiltIn__FilterDatabase__1[[#This Row],[Kor]]&gt;49=AND(Excel_BuiltIn__FilterDatabase__1[[#This Row],[Kor]]&lt;=59),"Senior ",""))</f>
        <v/>
      </c>
      <c r="K3185" s="34" t="str">
        <f>IF(L3185="Nő","",IF(Excel_BuiltIn__FilterDatabase__1[[#This Row],[Kor]]&gt;=60,"Super.s ",""))</f>
        <v xml:space="preserve">Super.s </v>
      </c>
      <c r="L3185" s="34" t="str">
        <f>IF(Excel_BuiltIn__FilterDatabase__1[[#This Row],[Nem]]="Nő","Lady","")</f>
        <v/>
      </c>
    </row>
    <row r="3186" spans="1:12" s="1" customFormat="1" ht="13.8">
      <c r="A3186" s="28">
        <v>10063</v>
      </c>
      <c r="B3186" s="28" t="s">
        <v>3288</v>
      </c>
      <c r="C3186" s="44" t="s">
        <v>318</v>
      </c>
      <c r="D3186" s="45"/>
      <c r="E3186" s="33" t="str">
        <f>IF(D3186&gt;0,($N$2-Excel_BuiltIn__FilterDatabase__1[[#This Row],[Szül Év.Hó.Nap]])/365.25,"0")</f>
        <v>0</v>
      </c>
      <c r="F3186" s="40"/>
      <c r="G3186" s="34" t="str">
        <f>CONCATENATE(H3186,Excel_BuiltIn__FilterDatabase__1[[#This Row],[Felnőtt]],Excel_BuiltIn__FilterDatabase__1[[#This Row],[Senior]],Excel_BuiltIn__FilterDatabase__1[[#This Row],[Super.s]],L3186)</f>
        <v xml:space="preserve">Super.s </v>
      </c>
      <c r="H3186" s="34" t="str">
        <f>IF(L3186="Nő","",IF(Excel_BuiltIn__FilterDatabase__1[[#This Row],[Kor]]&gt;=1=AND(Excel_BuiltIn__FilterDatabase__1[[#This Row],[Kor]]&lt;18),"Junior ",""))</f>
        <v/>
      </c>
      <c r="I3186" s="34" t="str">
        <f>IF(L3186="Nő","",IF(Excel_BuiltIn__FilterDatabase__1[[#This Row],[Kor]]&gt;=18=AND(Excel_BuiltIn__FilterDatabase__1[[#This Row],[Kor]]&lt;=49),"Felnőtt ",""))</f>
        <v/>
      </c>
      <c r="J3186" s="34" t="str">
        <f>IF(L3186="Nő","",IF(Excel_BuiltIn__FilterDatabase__1[[#This Row],[Kor]]&gt;49=AND(Excel_BuiltIn__FilterDatabase__1[[#This Row],[Kor]]&lt;=59),"Senior ",""))</f>
        <v/>
      </c>
      <c r="K3186" s="34" t="str">
        <f>IF(L3186="Nő","",IF(Excel_BuiltIn__FilterDatabase__1[[#This Row],[Kor]]&gt;=60,"Super.s ",""))</f>
        <v xml:space="preserve">Super.s </v>
      </c>
      <c r="L3186" s="34" t="str">
        <f>IF(Excel_BuiltIn__FilterDatabase__1[[#This Row],[Nem]]="Nő","Lady","")</f>
        <v/>
      </c>
    </row>
    <row r="3187" spans="1:12" s="1" customFormat="1" ht="13.8">
      <c r="A3187" s="28">
        <v>10064</v>
      </c>
      <c r="B3187" s="28" t="s">
        <v>3289</v>
      </c>
      <c r="C3187" s="44" t="s">
        <v>942</v>
      </c>
      <c r="D3187" s="45"/>
      <c r="E3187" s="33" t="str">
        <f>IF(D3187&gt;0,($N$2-Excel_BuiltIn__FilterDatabase__1[[#This Row],[Szül Év.Hó.Nap]])/365.25,"0")</f>
        <v>0</v>
      </c>
      <c r="F3187" s="40"/>
      <c r="G3187" s="34" t="str">
        <f>CONCATENATE(H3187,Excel_BuiltIn__FilterDatabase__1[[#This Row],[Felnőtt]],Excel_BuiltIn__FilterDatabase__1[[#This Row],[Senior]],Excel_BuiltIn__FilterDatabase__1[[#This Row],[Super.s]],L3187)</f>
        <v xml:space="preserve">Super.s </v>
      </c>
      <c r="H3187" s="34" t="str">
        <f>IF(L3187="Nő","",IF(Excel_BuiltIn__FilterDatabase__1[[#This Row],[Kor]]&gt;=1=AND(Excel_BuiltIn__FilterDatabase__1[[#This Row],[Kor]]&lt;18),"Junior ",""))</f>
        <v/>
      </c>
      <c r="I3187" s="34" t="str">
        <f>IF(L3187="Nő","",IF(Excel_BuiltIn__FilterDatabase__1[[#This Row],[Kor]]&gt;=18=AND(Excel_BuiltIn__FilterDatabase__1[[#This Row],[Kor]]&lt;=49),"Felnőtt ",""))</f>
        <v/>
      </c>
      <c r="J3187" s="34" t="str">
        <f>IF(L3187="Nő","",IF(Excel_BuiltIn__FilterDatabase__1[[#This Row],[Kor]]&gt;49=AND(Excel_BuiltIn__FilterDatabase__1[[#This Row],[Kor]]&lt;=59),"Senior ",""))</f>
        <v/>
      </c>
      <c r="K3187" s="34" t="str">
        <f>IF(L3187="Nő","",IF(Excel_BuiltIn__FilterDatabase__1[[#This Row],[Kor]]&gt;=60,"Super.s ",""))</f>
        <v xml:space="preserve">Super.s </v>
      </c>
      <c r="L3187" s="34" t="str">
        <f>IF(Excel_BuiltIn__FilterDatabase__1[[#This Row],[Nem]]="Nő","Lady","")</f>
        <v/>
      </c>
    </row>
    <row r="3188" spans="1:12" s="1" customFormat="1" ht="13.8">
      <c r="A3188" s="28">
        <v>10065</v>
      </c>
      <c r="B3188" s="28" t="s">
        <v>3290</v>
      </c>
      <c r="C3188" s="44" t="s">
        <v>986</v>
      </c>
      <c r="D3188" s="45"/>
      <c r="E3188" s="33" t="str">
        <f>IF(D3188&gt;0,($N$2-Excel_BuiltIn__FilterDatabase__1[[#This Row],[Szül Év.Hó.Nap]])/365.25,"0")</f>
        <v>0</v>
      </c>
      <c r="F3188" s="40"/>
      <c r="G3188" s="34" t="str">
        <f>CONCATENATE(H3188,Excel_BuiltIn__FilterDatabase__1[[#This Row],[Felnőtt]],Excel_BuiltIn__FilterDatabase__1[[#This Row],[Senior]],Excel_BuiltIn__FilterDatabase__1[[#This Row],[Super.s]],L3188)</f>
        <v xml:space="preserve">Super.s </v>
      </c>
      <c r="H3188" s="34" t="str">
        <f>IF(L3188="Nő","",IF(Excel_BuiltIn__FilterDatabase__1[[#This Row],[Kor]]&gt;=1=AND(Excel_BuiltIn__FilterDatabase__1[[#This Row],[Kor]]&lt;18),"Junior ",""))</f>
        <v/>
      </c>
      <c r="I3188" s="34" t="str">
        <f>IF(L3188="Nő","",IF(Excel_BuiltIn__FilterDatabase__1[[#This Row],[Kor]]&gt;=18=AND(Excel_BuiltIn__FilterDatabase__1[[#This Row],[Kor]]&lt;=49),"Felnőtt ",""))</f>
        <v/>
      </c>
      <c r="J3188" s="34" t="str">
        <f>IF(L3188="Nő","",IF(Excel_BuiltIn__FilterDatabase__1[[#This Row],[Kor]]&gt;49=AND(Excel_BuiltIn__FilterDatabase__1[[#This Row],[Kor]]&lt;=59),"Senior ",""))</f>
        <v/>
      </c>
      <c r="K3188" s="34" t="str">
        <f>IF(L3188="Nő","",IF(Excel_BuiltIn__FilterDatabase__1[[#This Row],[Kor]]&gt;=60,"Super.s ",""))</f>
        <v xml:space="preserve">Super.s </v>
      </c>
      <c r="L3188" s="34" t="str">
        <f>IF(Excel_BuiltIn__FilterDatabase__1[[#This Row],[Nem]]="Nő","Lady","")</f>
        <v/>
      </c>
    </row>
    <row r="3189" spans="1:12" s="1" customFormat="1" ht="27.6">
      <c r="A3189" s="28">
        <v>10066</v>
      </c>
      <c r="B3189" s="28" t="s">
        <v>3291</v>
      </c>
      <c r="C3189" s="44" t="s">
        <v>29</v>
      </c>
      <c r="D3189" s="45"/>
      <c r="E3189" s="33" t="str">
        <f>IF(D3189&gt;0,($N$2-Excel_BuiltIn__FilterDatabase__1[[#This Row],[Szül Év.Hó.Nap]])/365.25,"0")</f>
        <v>0</v>
      </c>
      <c r="F3189" s="40"/>
      <c r="G3189" s="34" t="str">
        <f>CONCATENATE(H3189,Excel_BuiltIn__FilterDatabase__1[[#This Row],[Felnőtt]],Excel_BuiltIn__FilterDatabase__1[[#This Row],[Senior]],Excel_BuiltIn__FilterDatabase__1[[#This Row],[Super.s]],L3189)</f>
        <v xml:space="preserve">Super.s </v>
      </c>
      <c r="H3189" s="34" t="str">
        <f>IF(L3189="Nő","",IF(Excel_BuiltIn__FilterDatabase__1[[#This Row],[Kor]]&gt;=1=AND(Excel_BuiltIn__FilterDatabase__1[[#This Row],[Kor]]&lt;18),"Junior ",""))</f>
        <v/>
      </c>
      <c r="I3189" s="34" t="str">
        <f>IF(L3189="Nő","",IF(Excel_BuiltIn__FilterDatabase__1[[#This Row],[Kor]]&gt;=18=AND(Excel_BuiltIn__FilterDatabase__1[[#This Row],[Kor]]&lt;=49),"Felnőtt ",""))</f>
        <v/>
      </c>
      <c r="J3189" s="34" t="str">
        <f>IF(L3189="Nő","",IF(Excel_BuiltIn__FilterDatabase__1[[#This Row],[Kor]]&gt;49=AND(Excel_BuiltIn__FilterDatabase__1[[#This Row],[Kor]]&lt;=59),"Senior ",""))</f>
        <v/>
      </c>
      <c r="K3189" s="34" t="str">
        <f>IF(L3189="Nő","",IF(Excel_BuiltIn__FilterDatabase__1[[#This Row],[Kor]]&gt;=60,"Super.s ",""))</f>
        <v xml:space="preserve">Super.s </v>
      </c>
      <c r="L3189" s="34" t="str">
        <f>IF(Excel_BuiltIn__FilterDatabase__1[[#This Row],[Nem]]="Nő","Lady","")</f>
        <v/>
      </c>
    </row>
    <row r="3190" spans="1:12" s="1" customFormat="1" ht="27.6">
      <c r="A3190" s="28">
        <v>10067</v>
      </c>
      <c r="B3190" s="28" t="s">
        <v>3292</v>
      </c>
      <c r="C3190" s="44" t="s">
        <v>949</v>
      </c>
      <c r="D3190" s="45"/>
      <c r="E3190" s="33" t="str">
        <f>IF(D3190&gt;0,($N$2-Excel_BuiltIn__FilterDatabase__1[[#This Row],[Szül Év.Hó.Nap]])/365.25,"0")</f>
        <v>0</v>
      </c>
      <c r="F3190" s="40"/>
      <c r="G3190" s="34" t="str">
        <f>CONCATENATE(H3190,Excel_BuiltIn__FilterDatabase__1[[#This Row],[Felnőtt]],Excel_BuiltIn__FilterDatabase__1[[#This Row],[Senior]],Excel_BuiltIn__FilterDatabase__1[[#This Row],[Super.s]],L3190)</f>
        <v xml:space="preserve">Super.s </v>
      </c>
      <c r="H3190" s="34" t="str">
        <f>IF(L3190="Nő","",IF(Excel_BuiltIn__FilterDatabase__1[[#This Row],[Kor]]&gt;=1=AND(Excel_BuiltIn__FilterDatabase__1[[#This Row],[Kor]]&lt;18),"Junior ",""))</f>
        <v/>
      </c>
      <c r="I3190" s="34" t="str">
        <f>IF(L3190="Nő","",IF(Excel_BuiltIn__FilterDatabase__1[[#This Row],[Kor]]&gt;=18=AND(Excel_BuiltIn__FilterDatabase__1[[#This Row],[Kor]]&lt;=49),"Felnőtt ",""))</f>
        <v/>
      </c>
      <c r="J3190" s="34" t="str">
        <f>IF(L3190="Nő","",IF(Excel_BuiltIn__FilterDatabase__1[[#This Row],[Kor]]&gt;49=AND(Excel_BuiltIn__FilterDatabase__1[[#This Row],[Kor]]&lt;=59),"Senior ",""))</f>
        <v/>
      </c>
      <c r="K3190" s="34" t="str">
        <f>IF(L3190="Nő","",IF(Excel_BuiltIn__FilterDatabase__1[[#This Row],[Kor]]&gt;=60,"Super.s ",""))</f>
        <v xml:space="preserve">Super.s </v>
      </c>
      <c r="L3190" s="34" t="str">
        <f>IF(Excel_BuiltIn__FilterDatabase__1[[#This Row],[Nem]]="Nő","Lady","")</f>
        <v/>
      </c>
    </row>
    <row r="3191" spans="1:12" s="1" customFormat="1" ht="27.6">
      <c r="A3191" s="28">
        <v>10073</v>
      </c>
      <c r="B3191" s="28" t="s">
        <v>3293</v>
      </c>
      <c r="C3191" s="44" t="s">
        <v>948</v>
      </c>
      <c r="D3191" s="45"/>
      <c r="E3191" s="33" t="str">
        <f>IF(D3191&gt;0,($N$2-Excel_BuiltIn__FilterDatabase__1[[#This Row],[Szül Év.Hó.Nap]])/365.25,"0")</f>
        <v>0</v>
      </c>
      <c r="F3191" s="40"/>
      <c r="G3191" s="34" t="str">
        <f>CONCATENATE(H3191,Excel_BuiltIn__FilterDatabase__1[[#This Row],[Felnőtt]],Excel_BuiltIn__FilterDatabase__1[[#This Row],[Senior]],Excel_BuiltIn__FilterDatabase__1[[#This Row],[Super.s]],L3191)</f>
        <v xml:space="preserve">Super.s </v>
      </c>
      <c r="H3191" s="34" t="str">
        <f>IF(L3191="Nő","",IF(Excel_BuiltIn__FilterDatabase__1[[#This Row],[Kor]]&gt;=1=AND(Excel_BuiltIn__FilterDatabase__1[[#This Row],[Kor]]&lt;18),"Junior ",""))</f>
        <v/>
      </c>
      <c r="I3191" s="34" t="str">
        <f>IF(L3191="Nő","",IF(Excel_BuiltIn__FilterDatabase__1[[#This Row],[Kor]]&gt;=18=AND(Excel_BuiltIn__FilterDatabase__1[[#This Row],[Kor]]&lt;=49),"Felnőtt ",""))</f>
        <v/>
      </c>
      <c r="J3191" s="34" t="str">
        <f>IF(L3191="Nő","",IF(Excel_BuiltIn__FilterDatabase__1[[#This Row],[Kor]]&gt;49=AND(Excel_BuiltIn__FilterDatabase__1[[#This Row],[Kor]]&lt;=59),"Senior ",""))</f>
        <v/>
      </c>
      <c r="K3191" s="34" t="str">
        <f>IF(L3191="Nő","",IF(Excel_BuiltIn__FilterDatabase__1[[#This Row],[Kor]]&gt;=60,"Super.s ",""))</f>
        <v xml:space="preserve">Super.s </v>
      </c>
      <c r="L3191" s="34" t="str">
        <f>IF(Excel_BuiltIn__FilterDatabase__1[[#This Row],[Nem]]="Nő","Lady","")</f>
        <v/>
      </c>
    </row>
    <row r="3192" spans="1:12" s="1" customFormat="1" ht="21">
      <c r="A3192" s="28">
        <v>10074</v>
      </c>
      <c r="B3192" s="28" t="s">
        <v>3294</v>
      </c>
      <c r="C3192" s="44" t="s">
        <v>968</v>
      </c>
      <c r="D3192" s="45"/>
      <c r="E3192" s="33" t="str">
        <f>IF(D3192&gt;0,($N$2-Excel_BuiltIn__FilterDatabase__1[[#This Row],[Szül Év.Hó.Nap]])/365.25,"0")</f>
        <v>0</v>
      </c>
      <c r="F3192" s="40"/>
      <c r="G3192" s="34" t="str">
        <f>CONCATENATE(H3192,Excel_BuiltIn__FilterDatabase__1[[#This Row],[Felnőtt]],Excel_BuiltIn__FilterDatabase__1[[#This Row],[Senior]],Excel_BuiltIn__FilterDatabase__1[[#This Row],[Super.s]],L3192)</f>
        <v xml:space="preserve">Super.s </v>
      </c>
      <c r="H3192" s="34" t="str">
        <f>IF(L3192="Nő","",IF(Excel_BuiltIn__FilterDatabase__1[[#This Row],[Kor]]&gt;=1=AND(Excel_BuiltIn__FilterDatabase__1[[#This Row],[Kor]]&lt;18),"Junior ",""))</f>
        <v/>
      </c>
      <c r="I3192" s="34" t="str">
        <f>IF(L3192="Nő","",IF(Excel_BuiltIn__FilterDatabase__1[[#This Row],[Kor]]&gt;=18=AND(Excel_BuiltIn__FilterDatabase__1[[#This Row],[Kor]]&lt;=49),"Felnőtt ",""))</f>
        <v/>
      </c>
      <c r="J3192" s="34" t="str">
        <f>IF(L3192="Nő","",IF(Excel_BuiltIn__FilterDatabase__1[[#This Row],[Kor]]&gt;49=AND(Excel_BuiltIn__FilterDatabase__1[[#This Row],[Kor]]&lt;=59),"Senior ",""))</f>
        <v/>
      </c>
      <c r="K3192" s="34" t="str">
        <f>IF(L3192="Nő","",IF(Excel_BuiltIn__FilterDatabase__1[[#This Row],[Kor]]&gt;=60,"Super.s ",""))</f>
        <v xml:space="preserve">Super.s </v>
      </c>
      <c r="L3192" s="34" t="str">
        <f>IF(Excel_BuiltIn__FilterDatabase__1[[#This Row],[Nem]]="Nő","Lady","")</f>
        <v/>
      </c>
    </row>
    <row r="3193" spans="1:12" s="1" customFormat="1" ht="13.8">
      <c r="A3193" s="28">
        <v>10075</v>
      </c>
      <c r="B3193" s="28" t="s">
        <v>699</v>
      </c>
      <c r="C3193" s="44" t="s">
        <v>991</v>
      </c>
      <c r="D3193" s="45"/>
      <c r="E3193" s="33" t="str">
        <f>IF(D3193&gt;0,($N$2-Excel_BuiltIn__FilterDatabase__1[[#This Row],[Szül Év.Hó.Nap]])/365.25,"0")</f>
        <v>0</v>
      </c>
      <c r="F3193" s="40"/>
      <c r="G3193" s="34" t="str">
        <f>CONCATENATE(H3193,Excel_BuiltIn__FilterDatabase__1[[#This Row],[Felnőtt]],Excel_BuiltIn__FilterDatabase__1[[#This Row],[Senior]],Excel_BuiltIn__FilterDatabase__1[[#This Row],[Super.s]],L3193)</f>
        <v xml:space="preserve">Super.s </v>
      </c>
      <c r="H3193" s="34" t="str">
        <f>IF(L3193="Nő","",IF(Excel_BuiltIn__FilterDatabase__1[[#This Row],[Kor]]&gt;=1=AND(Excel_BuiltIn__FilterDatabase__1[[#This Row],[Kor]]&lt;18),"Junior ",""))</f>
        <v/>
      </c>
      <c r="I3193" s="34" t="str">
        <f>IF(L3193="Nő","",IF(Excel_BuiltIn__FilterDatabase__1[[#This Row],[Kor]]&gt;=18=AND(Excel_BuiltIn__FilterDatabase__1[[#This Row],[Kor]]&lt;=49),"Felnőtt ",""))</f>
        <v/>
      </c>
      <c r="J3193" s="34" t="str">
        <f>IF(L3193="Nő","",IF(Excel_BuiltIn__FilterDatabase__1[[#This Row],[Kor]]&gt;49=AND(Excel_BuiltIn__FilterDatabase__1[[#This Row],[Kor]]&lt;=59),"Senior ",""))</f>
        <v/>
      </c>
      <c r="K3193" s="34" t="str">
        <f>IF(L3193="Nő","",IF(Excel_BuiltIn__FilterDatabase__1[[#This Row],[Kor]]&gt;=60,"Super.s ",""))</f>
        <v xml:space="preserve">Super.s </v>
      </c>
      <c r="L3193" s="34" t="str">
        <f>IF(Excel_BuiltIn__FilterDatabase__1[[#This Row],[Nem]]="Nő","Lady","")</f>
        <v/>
      </c>
    </row>
    <row r="3194" spans="1:12" s="1" customFormat="1" ht="13.8">
      <c r="A3194" s="28">
        <v>10079</v>
      </c>
      <c r="B3194" s="28" t="s">
        <v>3295</v>
      </c>
      <c r="C3194" s="44" t="s">
        <v>2364</v>
      </c>
      <c r="D3194" s="45"/>
      <c r="E3194" s="33" t="str">
        <f>IF(D3194&gt;0,($N$2-Excel_BuiltIn__FilterDatabase__1[[#This Row],[Szül Év.Hó.Nap]])/365.25,"0")</f>
        <v>0</v>
      </c>
      <c r="F3194" s="40"/>
      <c r="G3194" s="34" t="str">
        <f>CONCATENATE(H3194,Excel_BuiltIn__FilterDatabase__1[[#This Row],[Felnőtt]],Excel_BuiltIn__FilterDatabase__1[[#This Row],[Senior]],Excel_BuiltIn__FilterDatabase__1[[#This Row],[Super.s]],L3194)</f>
        <v xml:space="preserve">Super.s </v>
      </c>
      <c r="H3194" s="34" t="str">
        <f>IF(L3194="Nő","",IF(Excel_BuiltIn__FilterDatabase__1[[#This Row],[Kor]]&gt;=1=AND(Excel_BuiltIn__FilterDatabase__1[[#This Row],[Kor]]&lt;18),"Junior ",""))</f>
        <v/>
      </c>
      <c r="I3194" s="34" t="str">
        <f>IF(L3194="Nő","",IF(Excel_BuiltIn__FilterDatabase__1[[#This Row],[Kor]]&gt;=18=AND(Excel_BuiltIn__FilterDatabase__1[[#This Row],[Kor]]&lt;=49),"Felnőtt ",""))</f>
        <v/>
      </c>
      <c r="J3194" s="34" t="str">
        <f>IF(L3194="Nő","",IF(Excel_BuiltIn__FilterDatabase__1[[#This Row],[Kor]]&gt;49=AND(Excel_BuiltIn__FilterDatabase__1[[#This Row],[Kor]]&lt;=59),"Senior ",""))</f>
        <v/>
      </c>
      <c r="K3194" s="34" t="str">
        <f>IF(L3194="Nő","",IF(Excel_BuiltIn__FilterDatabase__1[[#This Row],[Kor]]&gt;=60,"Super.s ",""))</f>
        <v xml:space="preserve">Super.s </v>
      </c>
      <c r="L3194" s="34" t="str">
        <f>IF(Excel_BuiltIn__FilterDatabase__1[[#This Row],[Nem]]="Nő","Lady","")</f>
        <v/>
      </c>
    </row>
    <row r="3195" spans="1:12" s="1" customFormat="1" ht="13.8">
      <c r="A3195" s="28">
        <v>10080</v>
      </c>
      <c r="B3195" s="28" t="s">
        <v>3296</v>
      </c>
      <c r="C3195" s="44" t="s">
        <v>943</v>
      </c>
      <c r="D3195" s="45"/>
      <c r="E3195" s="33" t="str">
        <f>IF(D3195&gt;0,($N$2-Excel_BuiltIn__FilterDatabase__1[[#This Row],[Szül Év.Hó.Nap]])/365.25,"0")</f>
        <v>0</v>
      </c>
      <c r="F3195" s="40"/>
      <c r="G3195" s="34" t="str">
        <f>CONCATENATE(H3195,Excel_BuiltIn__FilterDatabase__1[[#This Row],[Felnőtt]],Excel_BuiltIn__FilterDatabase__1[[#This Row],[Senior]],Excel_BuiltIn__FilterDatabase__1[[#This Row],[Super.s]],L3195)</f>
        <v xml:space="preserve">Super.s </v>
      </c>
      <c r="H3195" s="34" t="str">
        <f>IF(L3195="Nő","",IF(Excel_BuiltIn__FilterDatabase__1[[#This Row],[Kor]]&gt;=1=AND(Excel_BuiltIn__FilterDatabase__1[[#This Row],[Kor]]&lt;18),"Junior ",""))</f>
        <v/>
      </c>
      <c r="I3195" s="34" t="str">
        <f>IF(L3195="Nő","",IF(Excel_BuiltIn__FilterDatabase__1[[#This Row],[Kor]]&gt;=18=AND(Excel_BuiltIn__FilterDatabase__1[[#This Row],[Kor]]&lt;=49),"Felnőtt ",""))</f>
        <v/>
      </c>
      <c r="J3195" s="34" t="str">
        <f>IF(L3195="Nő","",IF(Excel_BuiltIn__FilterDatabase__1[[#This Row],[Kor]]&gt;49=AND(Excel_BuiltIn__FilterDatabase__1[[#This Row],[Kor]]&lt;=59),"Senior ",""))</f>
        <v/>
      </c>
      <c r="K3195" s="34" t="str">
        <f>IF(L3195="Nő","",IF(Excel_BuiltIn__FilterDatabase__1[[#This Row],[Kor]]&gt;=60,"Super.s ",""))</f>
        <v xml:space="preserve">Super.s </v>
      </c>
      <c r="L3195" s="34" t="str">
        <f>IF(Excel_BuiltIn__FilterDatabase__1[[#This Row],[Nem]]="Nő","Lady","")</f>
        <v/>
      </c>
    </row>
    <row r="3196" spans="1:12" s="1" customFormat="1" ht="13.8">
      <c r="A3196" s="28">
        <v>10081</v>
      </c>
      <c r="B3196" s="28" t="s">
        <v>3297</v>
      </c>
      <c r="C3196" s="44" t="s">
        <v>948</v>
      </c>
      <c r="D3196" s="45"/>
      <c r="E3196" s="33" t="str">
        <f>IF(D3196&gt;0,($N$2-Excel_BuiltIn__FilterDatabase__1[[#This Row],[Szül Év.Hó.Nap]])/365.25,"0")</f>
        <v>0</v>
      </c>
      <c r="F3196" s="40"/>
      <c r="G3196" s="34" t="str">
        <f>CONCATENATE(H3196,Excel_BuiltIn__FilterDatabase__1[[#This Row],[Felnőtt]],Excel_BuiltIn__FilterDatabase__1[[#This Row],[Senior]],Excel_BuiltIn__FilterDatabase__1[[#This Row],[Super.s]],L3196)</f>
        <v xml:space="preserve">Super.s </v>
      </c>
      <c r="H3196" s="34" t="str">
        <f>IF(L3196="Nő","",IF(Excel_BuiltIn__FilterDatabase__1[[#This Row],[Kor]]&gt;=1=AND(Excel_BuiltIn__FilterDatabase__1[[#This Row],[Kor]]&lt;18),"Junior ",""))</f>
        <v/>
      </c>
      <c r="I3196" s="34" t="str">
        <f>IF(L3196="Nő","",IF(Excel_BuiltIn__FilterDatabase__1[[#This Row],[Kor]]&gt;=18=AND(Excel_BuiltIn__FilterDatabase__1[[#This Row],[Kor]]&lt;=49),"Felnőtt ",""))</f>
        <v/>
      </c>
      <c r="J3196" s="34" t="str">
        <f>IF(L3196="Nő","",IF(Excel_BuiltIn__FilterDatabase__1[[#This Row],[Kor]]&gt;49=AND(Excel_BuiltIn__FilterDatabase__1[[#This Row],[Kor]]&lt;=59),"Senior ",""))</f>
        <v/>
      </c>
      <c r="K3196" s="34" t="str">
        <f>IF(L3196="Nő","",IF(Excel_BuiltIn__FilterDatabase__1[[#This Row],[Kor]]&gt;=60,"Super.s ",""))</f>
        <v xml:space="preserve">Super.s </v>
      </c>
      <c r="L3196" s="34" t="str">
        <f>IF(Excel_BuiltIn__FilterDatabase__1[[#This Row],[Nem]]="Nő","Lady","")</f>
        <v/>
      </c>
    </row>
    <row r="3197" spans="1:12" s="1" customFormat="1" ht="13.8">
      <c r="A3197" s="28">
        <v>10082</v>
      </c>
      <c r="B3197" s="28" t="s">
        <v>3298</v>
      </c>
      <c r="C3197" s="44" t="s">
        <v>945</v>
      </c>
      <c r="D3197" s="45"/>
      <c r="E3197" s="33" t="str">
        <f>IF(D3197&gt;0,($N$2-Excel_BuiltIn__FilterDatabase__1[[#This Row],[Szül Év.Hó.Nap]])/365.25,"0")</f>
        <v>0</v>
      </c>
      <c r="F3197" s="40"/>
      <c r="G3197" s="34" t="str">
        <f>CONCATENATE(H3197,Excel_BuiltIn__FilterDatabase__1[[#This Row],[Felnőtt]],Excel_BuiltIn__FilterDatabase__1[[#This Row],[Senior]],Excel_BuiltIn__FilterDatabase__1[[#This Row],[Super.s]],L3197)</f>
        <v xml:space="preserve">Super.s </v>
      </c>
      <c r="H3197" s="34" t="str">
        <f>IF(L3197="Nő","",IF(Excel_BuiltIn__FilterDatabase__1[[#This Row],[Kor]]&gt;=1=AND(Excel_BuiltIn__FilterDatabase__1[[#This Row],[Kor]]&lt;18),"Junior ",""))</f>
        <v/>
      </c>
      <c r="I3197" s="34" t="str">
        <f>IF(L3197="Nő","",IF(Excel_BuiltIn__FilterDatabase__1[[#This Row],[Kor]]&gt;=18=AND(Excel_BuiltIn__FilterDatabase__1[[#This Row],[Kor]]&lt;=49),"Felnőtt ",""))</f>
        <v/>
      </c>
      <c r="J3197" s="34" t="str">
        <f>IF(L3197="Nő","",IF(Excel_BuiltIn__FilterDatabase__1[[#This Row],[Kor]]&gt;49=AND(Excel_BuiltIn__FilterDatabase__1[[#This Row],[Kor]]&lt;=59),"Senior ",""))</f>
        <v/>
      </c>
      <c r="K3197" s="34" t="str">
        <f>IF(L3197="Nő","",IF(Excel_BuiltIn__FilterDatabase__1[[#This Row],[Kor]]&gt;=60,"Super.s ",""))</f>
        <v xml:space="preserve">Super.s </v>
      </c>
      <c r="L3197" s="34" t="str">
        <f>IF(Excel_BuiltIn__FilterDatabase__1[[#This Row],[Nem]]="Nő","Lady","")</f>
        <v/>
      </c>
    </row>
    <row r="3198" spans="1:12" s="1" customFormat="1" ht="13.8">
      <c r="A3198" s="28">
        <v>10083</v>
      </c>
      <c r="B3198" s="28" t="s">
        <v>2163</v>
      </c>
      <c r="C3198" s="44" t="s">
        <v>945</v>
      </c>
      <c r="D3198" s="45"/>
      <c r="E3198" s="33" t="str">
        <f>IF(D3198&gt;0,($N$2-Excel_BuiltIn__FilterDatabase__1[[#This Row],[Szül Év.Hó.Nap]])/365.25,"0")</f>
        <v>0</v>
      </c>
      <c r="F3198" s="40"/>
      <c r="G3198" s="34" t="str">
        <f>CONCATENATE(H3198,Excel_BuiltIn__FilterDatabase__1[[#This Row],[Felnőtt]],Excel_BuiltIn__FilterDatabase__1[[#This Row],[Senior]],Excel_BuiltIn__FilterDatabase__1[[#This Row],[Super.s]],L3198)</f>
        <v xml:space="preserve">Super.s </v>
      </c>
      <c r="H3198" s="34" t="str">
        <f>IF(L3198="Nő","",IF(Excel_BuiltIn__FilterDatabase__1[[#This Row],[Kor]]&gt;=1=AND(Excel_BuiltIn__FilterDatabase__1[[#This Row],[Kor]]&lt;18),"Junior ",""))</f>
        <v/>
      </c>
      <c r="I3198" s="34" t="str">
        <f>IF(L3198="Nő","",IF(Excel_BuiltIn__FilterDatabase__1[[#This Row],[Kor]]&gt;=18=AND(Excel_BuiltIn__FilterDatabase__1[[#This Row],[Kor]]&lt;=49),"Felnőtt ",""))</f>
        <v/>
      </c>
      <c r="J3198" s="34" t="str">
        <f>IF(L3198="Nő","",IF(Excel_BuiltIn__FilterDatabase__1[[#This Row],[Kor]]&gt;49=AND(Excel_BuiltIn__FilterDatabase__1[[#This Row],[Kor]]&lt;=59),"Senior ",""))</f>
        <v/>
      </c>
      <c r="K3198" s="34" t="str">
        <f>IF(L3198="Nő","",IF(Excel_BuiltIn__FilterDatabase__1[[#This Row],[Kor]]&gt;=60,"Super.s ",""))</f>
        <v xml:space="preserve">Super.s </v>
      </c>
      <c r="L3198" s="34" t="str">
        <f>IF(Excel_BuiltIn__FilterDatabase__1[[#This Row],[Nem]]="Nő","Lady","")</f>
        <v/>
      </c>
    </row>
    <row r="3199" spans="1:12" s="1" customFormat="1" ht="13.8">
      <c r="A3199" s="28">
        <v>10084</v>
      </c>
      <c r="B3199" s="28" t="s">
        <v>3299</v>
      </c>
      <c r="C3199" s="44" t="s">
        <v>318</v>
      </c>
      <c r="D3199" s="45"/>
      <c r="E3199" s="33" t="str">
        <f>IF(D3199&gt;0,($N$2-Excel_BuiltIn__FilterDatabase__1[[#This Row],[Szül Év.Hó.Nap]])/365.25,"0")</f>
        <v>0</v>
      </c>
      <c r="F3199" s="40"/>
      <c r="G3199" s="34" t="str">
        <f>CONCATENATE(H3199,Excel_BuiltIn__FilterDatabase__1[[#This Row],[Felnőtt]],Excel_BuiltIn__FilterDatabase__1[[#This Row],[Senior]],Excel_BuiltIn__FilterDatabase__1[[#This Row],[Super.s]],L3199)</f>
        <v xml:space="preserve">Super.s </v>
      </c>
      <c r="H3199" s="34" t="str">
        <f>IF(L3199="Nő","",IF(Excel_BuiltIn__FilterDatabase__1[[#This Row],[Kor]]&gt;=1=AND(Excel_BuiltIn__FilterDatabase__1[[#This Row],[Kor]]&lt;18),"Junior ",""))</f>
        <v/>
      </c>
      <c r="I3199" s="34" t="str">
        <f>IF(L3199="Nő","",IF(Excel_BuiltIn__FilterDatabase__1[[#This Row],[Kor]]&gt;=18=AND(Excel_BuiltIn__FilterDatabase__1[[#This Row],[Kor]]&lt;=49),"Felnőtt ",""))</f>
        <v/>
      </c>
      <c r="J3199" s="34" t="str">
        <f>IF(L3199="Nő","",IF(Excel_BuiltIn__FilterDatabase__1[[#This Row],[Kor]]&gt;49=AND(Excel_BuiltIn__FilterDatabase__1[[#This Row],[Kor]]&lt;=59),"Senior ",""))</f>
        <v/>
      </c>
      <c r="K3199" s="34" t="str">
        <f>IF(L3199="Nő","",IF(Excel_BuiltIn__FilterDatabase__1[[#This Row],[Kor]]&gt;=60,"Super.s ",""))</f>
        <v xml:space="preserve">Super.s </v>
      </c>
      <c r="L3199" s="34" t="str">
        <f>IF(Excel_BuiltIn__FilterDatabase__1[[#This Row],[Nem]]="Nő","Lady","")</f>
        <v/>
      </c>
    </row>
    <row r="3200" spans="1:12" s="1" customFormat="1" ht="13.8">
      <c r="A3200" s="28">
        <v>10085</v>
      </c>
      <c r="B3200" s="28" t="s">
        <v>3300</v>
      </c>
      <c r="C3200" s="44" t="s">
        <v>606</v>
      </c>
      <c r="D3200" s="45"/>
      <c r="E3200" s="33" t="str">
        <f>IF(D3200&gt;0,($N$2-Excel_BuiltIn__FilterDatabase__1[[#This Row],[Szül Év.Hó.Nap]])/365.25,"0")</f>
        <v>0</v>
      </c>
      <c r="F3200" s="40"/>
      <c r="G3200" s="34" t="str">
        <f>CONCATENATE(H3200,Excel_BuiltIn__FilterDatabase__1[[#This Row],[Felnőtt]],Excel_BuiltIn__FilterDatabase__1[[#This Row],[Senior]],Excel_BuiltIn__FilterDatabase__1[[#This Row],[Super.s]],L3200)</f>
        <v xml:space="preserve">Super.s </v>
      </c>
      <c r="H3200" s="34" t="str">
        <f>IF(L3200="Nő","",IF(Excel_BuiltIn__FilterDatabase__1[[#This Row],[Kor]]&gt;=1=AND(Excel_BuiltIn__FilterDatabase__1[[#This Row],[Kor]]&lt;18),"Junior ",""))</f>
        <v/>
      </c>
      <c r="I3200" s="34" t="str">
        <f>IF(L3200="Nő","",IF(Excel_BuiltIn__FilterDatabase__1[[#This Row],[Kor]]&gt;=18=AND(Excel_BuiltIn__FilterDatabase__1[[#This Row],[Kor]]&lt;=49),"Felnőtt ",""))</f>
        <v/>
      </c>
      <c r="J3200" s="34" t="str">
        <f>IF(L3200="Nő","",IF(Excel_BuiltIn__FilterDatabase__1[[#This Row],[Kor]]&gt;49=AND(Excel_BuiltIn__FilterDatabase__1[[#This Row],[Kor]]&lt;=59),"Senior ",""))</f>
        <v/>
      </c>
      <c r="K3200" s="34" t="str">
        <f>IF(L3200="Nő","",IF(Excel_BuiltIn__FilterDatabase__1[[#This Row],[Kor]]&gt;=60,"Super.s ",""))</f>
        <v xml:space="preserve">Super.s </v>
      </c>
      <c r="L3200" s="34" t="str">
        <f>IF(Excel_BuiltIn__FilterDatabase__1[[#This Row],[Nem]]="Nő","Lady","")</f>
        <v/>
      </c>
    </row>
    <row r="3201" spans="1:12" s="1" customFormat="1" ht="13.8">
      <c r="A3201" s="28">
        <v>10086</v>
      </c>
      <c r="B3201" s="28" t="s">
        <v>3301</v>
      </c>
      <c r="C3201" s="44" t="s">
        <v>1011</v>
      </c>
      <c r="D3201" s="45"/>
      <c r="E3201" s="33" t="str">
        <f>IF(D3201&gt;0,($N$2-Excel_BuiltIn__FilterDatabase__1[[#This Row],[Szül Év.Hó.Nap]])/365.25,"0")</f>
        <v>0</v>
      </c>
      <c r="F3201" s="40"/>
      <c r="G3201" s="34" t="str">
        <f>CONCATENATE(H3201,Excel_BuiltIn__FilterDatabase__1[[#This Row],[Felnőtt]],Excel_BuiltIn__FilterDatabase__1[[#This Row],[Senior]],Excel_BuiltIn__FilterDatabase__1[[#This Row],[Super.s]],L3201)</f>
        <v xml:space="preserve">Super.s </v>
      </c>
      <c r="H3201" s="34" t="str">
        <f>IF(L3201="Nő","",IF(Excel_BuiltIn__FilterDatabase__1[[#This Row],[Kor]]&gt;=1=AND(Excel_BuiltIn__FilterDatabase__1[[#This Row],[Kor]]&lt;18),"Junior ",""))</f>
        <v/>
      </c>
      <c r="I3201" s="34" t="str">
        <f>IF(L3201="Nő","",IF(Excel_BuiltIn__FilterDatabase__1[[#This Row],[Kor]]&gt;=18=AND(Excel_BuiltIn__FilterDatabase__1[[#This Row],[Kor]]&lt;=49),"Felnőtt ",""))</f>
        <v/>
      </c>
      <c r="J3201" s="34" t="str">
        <f>IF(L3201="Nő","",IF(Excel_BuiltIn__FilterDatabase__1[[#This Row],[Kor]]&gt;49=AND(Excel_BuiltIn__FilterDatabase__1[[#This Row],[Kor]]&lt;=59),"Senior ",""))</f>
        <v/>
      </c>
      <c r="K3201" s="34" t="str">
        <f>IF(L3201="Nő","",IF(Excel_BuiltIn__FilterDatabase__1[[#This Row],[Kor]]&gt;=60,"Super.s ",""))</f>
        <v xml:space="preserve">Super.s </v>
      </c>
      <c r="L3201" s="34" t="str">
        <f>IF(Excel_BuiltIn__FilterDatabase__1[[#This Row],[Nem]]="Nő","Lady","")</f>
        <v/>
      </c>
    </row>
    <row r="3202" spans="1:12" s="1" customFormat="1" ht="13.8">
      <c r="A3202" s="28">
        <v>10087</v>
      </c>
      <c r="B3202" s="28" t="s">
        <v>3302</v>
      </c>
      <c r="C3202" s="44" t="s">
        <v>87</v>
      </c>
      <c r="D3202" s="45"/>
      <c r="E3202" s="33" t="str">
        <f>IF(D3202&gt;0,($N$2-Excel_BuiltIn__FilterDatabase__1[[#This Row],[Szül Év.Hó.Nap]])/365.25,"0")</f>
        <v>0</v>
      </c>
      <c r="F3202" s="40"/>
      <c r="G3202" s="34" t="str">
        <f>CONCATENATE(H3202,Excel_BuiltIn__FilterDatabase__1[[#This Row],[Felnőtt]],Excel_BuiltIn__FilterDatabase__1[[#This Row],[Senior]],Excel_BuiltIn__FilterDatabase__1[[#This Row],[Super.s]],L3202)</f>
        <v xml:space="preserve">Super.s </v>
      </c>
      <c r="H3202" s="34" t="str">
        <f>IF(L3202="Nő","",IF(Excel_BuiltIn__FilterDatabase__1[[#This Row],[Kor]]&gt;=1=AND(Excel_BuiltIn__FilterDatabase__1[[#This Row],[Kor]]&lt;18),"Junior ",""))</f>
        <v/>
      </c>
      <c r="I3202" s="34" t="str">
        <f>IF(L3202="Nő","",IF(Excel_BuiltIn__FilterDatabase__1[[#This Row],[Kor]]&gt;=18=AND(Excel_BuiltIn__FilterDatabase__1[[#This Row],[Kor]]&lt;=49),"Felnőtt ",""))</f>
        <v/>
      </c>
      <c r="J3202" s="34" t="str">
        <f>IF(L3202="Nő","",IF(Excel_BuiltIn__FilterDatabase__1[[#This Row],[Kor]]&gt;49=AND(Excel_BuiltIn__FilterDatabase__1[[#This Row],[Kor]]&lt;=59),"Senior ",""))</f>
        <v/>
      </c>
      <c r="K3202" s="34" t="str">
        <f>IF(L3202="Nő","",IF(Excel_BuiltIn__FilterDatabase__1[[#This Row],[Kor]]&gt;=60,"Super.s ",""))</f>
        <v xml:space="preserve">Super.s </v>
      </c>
      <c r="L3202" s="34" t="str">
        <f>IF(Excel_BuiltIn__FilterDatabase__1[[#This Row],[Nem]]="Nő","Lady","")</f>
        <v/>
      </c>
    </row>
    <row r="3203" spans="1:12" s="1" customFormat="1" ht="13.8">
      <c r="A3203" s="28">
        <v>10088</v>
      </c>
      <c r="B3203" s="28" t="s">
        <v>500</v>
      </c>
      <c r="C3203" s="44" t="s">
        <v>87</v>
      </c>
      <c r="D3203" s="45"/>
      <c r="E3203" s="33" t="str">
        <f>IF(D3203&gt;0,($N$2-Excel_BuiltIn__FilterDatabase__1[[#This Row],[Szül Év.Hó.Nap]])/365.25,"0")</f>
        <v>0</v>
      </c>
      <c r="F3203" s="40"/>
      <c r="G3203" s="34" t="str">
        <f>CONCATENATE(H3203,Excel_BuiltIn__FilterDatabase__1[[#This Row],[Felnőtt]],Excel_BuiltIn__FilterDatabase__1[[#This Row],[Senior]],Excel_BuiltIn__FilterDatabase__1[[#This Row],[Super.s]],L3203)</f>
        <v xml:space="preserve">Super.s </v>
      </c>
      <c r="H3203" s="34" t="str">
        <f>IF(L3203="Nő","",IF(Excel_BuiltIn__FilterDatabase__1[[#This Row],[Kor]]&gt;=1=AND(Excel_BuiltIn__FilterDatabase__1[[#This Row],[Kor]]&lt;18),"Junior ",""))</f>
        <v/>
      </c>
      <c r="I3203" s="34" t="str">
        <f>IF(L3203="Nő","",IF(Excel_BuiltIn__FilterDatabase__1[[#This Row],[Kor]]&gt;=18=AND(Excel_BuiltIn__FilterDatabase__1[[#This Row],[Kor]]&lt;=49),"Felnőtt ",""))</f>
        <v/>
      </c>
      <c r="J3203" s="34" t="str">
        <f>IF(L3203="Nő","",IF(Excel_BuiltIn__FilterDatabase__1[[#This Row],[Kor]]&gt;49=AND(Excel_BuiltIn__FilterDatabase__1[[#This Row],[Kor]]&lt;=59),"Senior ",""))</f>
        <v/>
      </c>
      <c r="K3203" s="34" t="str">
        <f>IF(L3203="Nő","",IF(Excel_BuiltIn__FilterDatabase__1[[#This Row],[Kor]]&gt;=60,"Super.s ",""))</f>
        <v xml:space="preserve">Super.s </v>
      </c>
      <c r="L3203" s="34" t="str">
        <f>IF(Excel_BuiltIn__FilterDatabase__1[[#This Row],[Nem]]="Nő","Lady","")</f>
        <v/>
      </c>
    </row>
    <row r="3204" spans="1:12" s="1" customFormat="1" ht="13.8">
      <c r="A3204" s="28">
        <v>10089</v>
      </c>
      <c r="B3204" s="28" t="s">
        <v>3303</v>
      </c>
      <c r="C3204" s="44" t="s">
        <v>87</v>
      </c>
      <c r="D3204" s="45"/>
      <c r="E3204" s="33" t="str">
        <f>IF(D3204&gt;0,($N$2-Excel_BuiltIn__FilterDatabase__1[[#This Row],[Szül Év.Hó.Nap]])/365.25,"0")</f>
        <v>0</v>
      </c>
      <c r="F3204" s="40"/>
      <c r="G3204" s="34" t="str">
        <f>CONCATENATE(H3204,Excel_BuiltIn__FilterDatabase__1[[#This Row],[Felnőtt]],Excel_BuiltIn__FilterDatabase__1[[#This Row],[Senior]],Excel_BuiltIn__FilterDatabase__1[[#This Row],[Super.s]],L3204)</f>
        <v xml:space="preserve">Super.s </v>
      </c>
      <c r="H3204" s="34" t="str">
        <f>IF(L3204="Nő","",IF(Excel_BuiltIn__FilterDatabase__1[[#This Row],[Kor]]&gt;=1=AND(Excel_BuiltIn__FilterDatabase__1[[#This Row],[Kor]]&lt;18),"Junior ",""))</f>
        <v/>
      </c>
      <c r="I3204" s="34" t="str">
        <f>IF(L3204="Nő","",IF(Excel_BuiltIn__FilterDatabase__1[[#This Row],[Kor]]&gt;=18=AND(Excel_BuiltIn__FilterDatabase__1[[#This Row],[Kor]]&lt;=49),"Felnőtt ",""))</f>
        <v/>
      </c>
      <c r="J3204" s="34" t="str">
        <f>IF(L3204="Nő","",IF(Excel_BuiltIn__FilterDatabase__1[[#This Row],[Kor]]&gt;49=AND(Excel_BuiltIn__FilterDatabase__1[[#This Row],[Kor]]&lt;=59),"Senior ",""))</f>
        <v/>
      </c>
      <c r="K3204" s="34" t="str">
        <f>IF(L3204="Nő","",IF(Excel_BuiltIn__FilterDatabase__1[[#This Row],[Kor]]&gt;=60,"Super.s ",""))</f>
        <v xml:space="preserve">Super.s </v>
      </c>
      <c r="L3204" s="34" t="str">
        <f>IF(Excel_BuiltIn__FilterDatabase__1[[#This Row],[Nem]]="Nő","Lady","")</f>
        <v/>
      </c>
    </row>
    <row r="3205" spans="1:12" s="1" customFormat="1" ht="13.8">
      <c r="A3205" s="28">
        <v>10090</v>
      </c>
      <c r="B3205" s="28" t="s">
        <v>3304</v>
      </c>
      <c r="C3205" s="44" t="s">
        <v>87</v>
      </c>
      <c r="D3205" s="45"/>
      <c r="E3205" s="33" t="str">
        <f>IF(D3205&gt;0,($N$2-Excel_BuiltIn__FilterDatabase__1[[#This Row],[Szül Év.Hó.Nap]])/365.25,"0")</f>
        <v>0</v>
      </c>
      <c r="F3205" s="40"/>
      <c r="G3205" s="34" t="str">
        <f>CONCATENATE(H3205,Excel_BuiltIn__FilterDatabase__1[[#This Row],[Felnőtt]],Excel_BuiltIn__FilterDatabase__1[[#This Row],[Senior]],Excel_BuiltIn__FilterDatabase__1[[#This Row],[Super.s]],L3205)</f>
        <v xml:space="preserve">Super.s </v>
      </c>
      <c r="H3205" s="34" t="str">
        <f>IF(L3205="Nő","",IF(Excel_BuiltIn__FilterDatabase__1[[#This Row],[Kor]]&gt;=1=AND(Excel_BuiltIn__FilterDatabase__1[[#This Row],[Kor]]&lt;18),"Junior ",""))</f>
        <v/>
      </c>
      <c r="I3205" s="34" t="str">
        <f>IF(L3205="Nő","",IF(Excel_BuiltIn__FilterDatabase__1[[#This Row],[Kor]]&gt;=18=AND(Excel_BuiltIn__FilterDatabase__1[[#This Row],[Kor]]&lt;=49),"Felnőtt ",""))</f>
        <v/>
      </c>
      <c r="J3205" s="34" t="str">
        <f>IF(L3205="Nő","",IF(Excel_BuiltIn__FilterDatabase__1[[#This Row],[Kor]]&gt;49=AND(Excel_BuiltIn__FilterDatabase__1[[#This Row],[Kor]]&lt;=59),"Senior ",""))</f>
        <v/>
      </c>
      <c r="K3205" s="34" t="str">
        <f>IF(L3205="Nő","",IF(Excel_BuiltIn__FilterDatabase__1[[#This Row],[Kor]]&gt;=60,"Super.s ",""))</f>
        <v xml:space="preserve">Super.s </v>
      </c>
      <c r="L3205" s="34" t="str">
        <f>IF(Excel_BuiltIn__FilterDatabase__1[[#This Row],[Nem]]="Nő","Lady","")</f>
        <v/>
      </c>
    </row>
    <row r="3206" spans="1:12" s="1" customFormat="1" ht="27.6">
      <c r="A3206" s="28">
        <v>10091</v>
      </c>
      <c r="B3206" s="28" t="s">
        <v>3305</v>
      </c>
      <c r="C3206" s="44" t="s">
        <v>1525</v>
      </c>
      <c r="D3206" s="45"/>
      <c r="E3206" s="33" t="str">
        <f>IF(D3206&gt;0,($N$2-Excel_BuiltIn__FilterDatabase__1[[#This Row],[Szül Év.Hó.Nap]])/365.25,"0")</f>
        <v>0</v>
      </c>
      <c r="F3206" s="40"/>
      <c r="G3206" s="34" t="str">
        <f>CONCATENATE(H3206,Excel_BuiltIn__FilterDatabase__1[[#This Row],[Felnőtt]],Excel_BuiltIn__FilterDatabase__1[[#This Row],[Senior]],Excel_BuiltIn__FilterDatabase__1[[#This Row],[Super.s]],L3206)</f>
        <v xml:space="preserve">Super.s </v>
      </c>
      <c r="H3206" s="34" t="str">
        <f>IF(L3206="Nő","",IF(Excel_BuiltIn__FilterDatabase__1[[#This Row],[Kor]]&gt;=1=AND(Excel_BuiltIn__FilterDatabase__1[[#This Row],[Kor]]&lt;18),"Junior ",""))</f>
        <v/>
      </c>
      <c r="I3206" s="34" t="str">
        <f>IF(L3206="Nő","",IF(Excel_BuiltIn__FilterDatabase__1[[#This Row],[Kor]]&gt;=18=AND(Excel_BuiltIn__FilterDatabase__1[[#This Row],[Kor]]&lt;=49),"Felnőtt ",""))</f>
        <v/>
      </c>
      <c r="J3206" s="34" t="str">
        <f>IF(L3206="Nő","",IF(Excel_BuiltIn__FilterDatabase__1[[#This Row],[Kor]]&gt;49=AND(Excel_BuiltIn__FilterDatabase__1[[#This Row],[Kor]]&lt;=59),"Senior ",""))</f>
        <v/>
      </c>
      <c r="K3206" s="34" t="str">
        <f>IF(L3206="Nő","",IF(Excel_BuiltIn__FilterDatabase__1[[#This Row],[Kor]]&gt;=60,"Super.s ",""))</f>
        <v xml:space="preserve">Super.s </v>
      </c>
      <c r="L3206" s="34" t="str">
        <f>IF(Excel_BuiltIn__FilterDatabase__1[[#This Row],[Nem]]="Nő","Lady","")</f>
        <v/>
      </c>
    </row>
    <row r="3207" spans="1:12" s="1" customFormat="1" ht="13.8">
      <c r="A3207" s="28">
        <v>10092</v>
      </c>
      <c r="B3207" s="28" t="s">
        <v>3306</v>
      </c>
      <c r="C3207" s="44" t="s">
        <v>963</v>
      </c>
      <c r="D3207" s="45"/>
      <c r="E3207" s="33" t="str">
        <f>IF(D3207&gt;0,($N$2-Excel_BuiltIn__FilterDatabase__1[[#This Row],[Szül Év.Hó.Nap]])/365.25,"0")</f>
        <v>0</v>
      </c>
      <c r="F3207" s="40"/>
      <c r="G3207" s="34" t="str">
        <f>CONCATENATE(H3207,Excel_BuiltIn__FilterDatabase__1[[#This Row],[Felnőtt]],Excel_BuiltIn__FilterDatabase__1[[#This Row],[Senior]],Excel_BuiltIn__FilterDatabase__1[[#This Row],[Super.s]],L3207)</f>
        <v xml:space="preserve">Super.s </v>
      </c>
      <c r="H3207" s="34" t="str">
        <f>IF(L3207="Nő","",IF(Excel_BuiltIn__FilterDatabase__1[[#This Row],[Kor]]&gt;=1=AND(Excel_BuiltIn__FilterDatabase__1[[#This Row],[Kor]]&lt;18),"Junior ",""))</f>
        <v/>
      </c>
      <c r="I3207" s="34" t="str">
        <f>IF(L3207="Nő","",IF(Excel_BuiltIn__FilterDatabase__1[[#This Row],[Kor]]&gt;=18=AND(Excel_BuiltIn__FilterDatabase__1[[#This Row],[Kor]]&lt;=49),"Felnőtt ",""))</f>
        <v/>
      </c>
      <c r="J3207" s="34" t="str">
        <f>IF(L3207="Nő","",IF(Excel_BuiltIn__FilterDatabase__1[[#This Row],[Kor]]&gt;49=AND(Excel_BuiltIn__FilterDatabase__1[[#This Row],[Kor]]&lt;=59),"Senior ",""))</f>
        <v/>
      </c>
      <c r="K3207" s="34" t="str">
        <f>IF(L3207="Nő","",IF(Excel_BuiltIn__FilterDatabase__1[[#This Row],[Kor]]&gt;=60,"Super.s ",""))</f>
        <v xml:space="preserve">Super.s </v>
      </c>
      <c r="L3207" s="34" t="str">
        <f>IF(Excel_BuiltIn__FilterDatabase__1[[#This Row],[Nem]]="Nő","Lady","")</f>
        <v/>
      </c>
    </row>
    <row r="3208" spans="1:12" s="1" customFormat="1" ht="13.8">
      <c r="A3208" s="28">
        <v>10094</v>
      </c>
      <c r="B3208" s="28" t="s">
        <v>3307</v>
      </c>
      <c r="C3208" s="44" t="s">
        <v>589</v>
      </c>
      <c r="D3208" s="45"/>
      <c r="E3208" s="33" t="str">
        <f>IF(D3208&gt;0,($N$2-Excel_BuiltIn__FilterDatabase__1[[#This Row],[Szül Év.Hó.Nap]])/365.25,"0")</f>
        <v>0</v>
      </c>
      <c r="F3208" s="40"/>
      <c r="G3208" s="34" t="str">
        <f>CONCATENATE(H3208,Excel_BuiltIn__FilterDatabase__1[[#This Row],[Felnőtt]],Excel_BuiltIn__FilterDatabase__1[[#This Row],[Senior]],Excel_BuiltIn__FilterDatabase__1[[#This Row],[Super.s]],L3208)</f>
        <v xml:space="preserve">Super.s </v>
      </c>
      <c r="H3208" s="34" t="str">
        <f>IF(L3208="Nő","",IF(Excel_BuiltIn__FilterDatabase__1[[#This Row],[Kor]]&gt;=1=AND(Excel_BuiltIn__FilterDatabase__1[[#This Row],[Kor]]&lt;18),"Junior ",""))</f>
        <v/>
      </c>
      <c r="I3208" s="34" t="str">
        <f>IF(L3208="Nő","",IF(Excel_BuiltIn__FilterDatabase__1[[#This Row],[Kor]]&gt;=18=AND(Excel_BuiltIn__FilterDatabase__1[[#This Row],[Kor]]&lt;=49),"Felnőtt ",""))</f>
        <v/>
      </c>
      <c r="J3208" s="34" t="str">
        <f>IF(L3208="Nő","",IF(Excel_BuiltIn__FilterDatabase__1[[#This Row],[Kor]]&gt;49=AND(Excel_BuiltIn__FilterDatabase__1[[#This Row],[Kor]]&lt;=59),"Senior ",""))</f>
        <v/>
      </c>
      <c r="K3208" s="34" t="str">
        <f>IF(L3208="Nő","",IF(Excel_BuiltIn__FilterDatabase__1[[#This Row],[Kor]]&gt;=60,"Super.s ",""))</f>
        <v xml:space="preserve">Super.s </v>
      </c>
      <c r="L3208" s="34" t="str">
        <f>IF(Excel_BuiltIn__FilterDatabase__1[[#This Row],[Nem]]="Nő","Lady","")</f>
        <v/>
      </c>
    </row>
    <row r="3209" spans="1:12" s="1" customFormat="1" ht="27.6">
      <c r="A3209" s="28">
        <v>10096</v>
      </c>
      <c r="B3209" s="28" t="s">
        <v>3308</v>
      </c>
      <c r="C3209" s="44" t="s">
        <v>589</v>
      </c>
      <c r="D3209" s="45"/>
      <c r="E3209" s="33" t="str">
        <f>IF(D3209&gt;0,($N$2-Excel_BuiltIn__FilterDatabase__1[[#This Row],[Szül Év.Hó.Nap]])/365.25,"0")</f>
        <v>0</v>
      </c>
      <c r="F3209" s="40"/>
      <c r="G3209" s="34" t="str">
        <f>CONCATENATE(H3209,Excel_BuiltIn__FilterDatabase__1[[#This Row],[Felnőtt]],Excel_BuiltIn__FilterDatabase__1[[#This Row],[Senior]],Excel_BuiltIn__FilterDatabase__1[[#This Row],[Super.s]],L3209)</f>
        <v xml:space="preserve">Super.s </v>
      </c>
      <c r="H3209" s="34" t="str">
        <f>IF(L3209="Nő","",IF(Excel_BuiltIn__FilterDatabase__1[[#This Row],[Kor]]&gt;=1=AND(Excel_BuiltIn__FilterDatabase__1[[#This Row],[Kor]]&lt;18),"Junior ",""))</f>
        <v/>
      </c>
      <c r="I3209" s="34" t="str">
        <f>IF(L3209="Nő","",IF(Excel_BuiltIn__FilterDatabase__1[[#This Row],[Kor]]&gt;=18=AND(Excel_BuiltIn__FilterDatabase__1[[#This Row],[Kor]]&lt;=49),"Felnőtt ",""))</f>
        <v/>
      </c>
      <c r="J3209" s="34" t="str">
        <f>IF(L3209="Nő","",IF(Excel_BuiltIn__FilterDatabase__1[[#This Row],[Kor]]&gt;49=AND(Excel_BuiltIn__FilterDatabase__1[[#This Row],[Kor]]&lt;=59),"Senior ",""))</f>
        <v/>
      </c>
      <c r="K3209" s="34" t="str">
        <f>IF(L3209="Nő","",IF(Excel_BuiltIn__FilterDatabase__1[[#This Row],[Kor]]&gt;=60,"Super.s ",""))</f>
        <v xml:space="preserve">Super.s </v>
      </c>
      <c r="L3209" s="34" t="str">
        <f>IF(Excel_BuiltIn__FilterDatabase__1[[#This Row],[Nem]]="Nő","Lady","")</f>
        <v/>
      </c>
    </row>
    <row r="3210" spans="1:12" s="1" customFormat="1" ht="13.8">
      <c r="A3210" s="28">
        <v>10097</v>
      </c>
      <c r="B3210" s="28" t="s">
        <v>3309</v>
      </c>
      <c r="C3210" s="44" t="s">
        <v>589</v>
      </c>
      <c r="D3210" s="45"/>
      <c r="E3210" s="33" t="str">
        <f>IF(D3210&gt;0,($N$2-Excel_BuiltIn__FilterDatabase__1[[#This Row],[Szül Év.Hó.Nap]])/365.25,"0")</f>
        <v>0</v>
      </c>
      <c r="F3210" s="40"/>
      <c r="G3210" s="34" t="str">
        <f>CONCATENATE(H3210,Excel_BuiltIn__FilterDatabase__1[[#This Row],[Felnőtt]],Excel_BuiltIn__FilterDatabase__1[[#This Row],[Senior]],Excel_BuiltIn__FilterDatabase__1[[#This Row],[Super.s]],L3210)</f>
        <v xml:space="preserve">Super.s </v>
      </c>
      <c r="H3210" s="34" t="str">
        <f>IF(L3210="Nő","",IF(Excel_BuiltIn__FilterDatabase__1[[#This Row],[Kor]]&gt;=1=AND(Excel_BuiltIn__FilterDatabase__1[[#This Row],[Kor]]&lt;18),"Junior ",""))</f>
        <v/>
      </c>
      <c r="I3210" s="34" t="str">
        <f>IF(L3210="Nő","",IF(Excel_BuiltIn__FilterDatabase__1[[#This Row],[Kor]]&gt;=18=AND(Excel_BuiltIn__FilterDatabase__1[[#This Row],[Kor]]&lt;=49),"Felnőtt ",""))</f>
        <v/>
      </c>
      <c r="J3210" s="34" t="str">
        <f>IF(L3210="Nő","",IF(Excel_BuiltIn__FilterDatabase__1[[#This Row],[Kor]]&gt;49=AND(Excel_BuiltIn__FilterDatabase__1[[#This Row],[Kor]]&lt;=59),"Senior ",""))</f>
        <v/>
      </c>
      <c r="K3210" s="34" t="str">
        <f>IF(L3210="Nő","",IF(Excel_BuiltIn__FilterDatabase__1[[#This Row],[Kor]]&gt;=60,"Super.s ",""))</f>
        <v xml:space="preserve">Super.s </v>
      </c>
      <c r="L3210" s="34" t="str">
        <f>IF(Excel_BuiltIn__FilterDatabase__1[[#This Row],[Nem]]="Nő","Lady","")</f>
        <v/>
      </c>
    </row>
    <row r="3211" spans="1:12" s="1" customFormat="1" ht="13.8">
      <c r="A3211" s="28">
        <v>10098</v>
      </c>
      <c r="B3211" s="28" t="s">
        <v>3310</v>
      </c>
      <c r="C3211" s="44" t="s">
        <v>1002</v>
      </c>
      <c r="D3211" s="45"/>
      <c r="E3211" s="33" t="str">
        <f>IF(D3211&gt;0,($N$2-Excel_BuiltIn__FilterDatabase__1[[#This Row],[Szül Év.Hó.Nap]])/365.25,"0")</f>
        <v>0</v>
      </c>
      <c r="F3211" s="40"/>
      <c r="G3211" s="34" t="str">
        <f>CONCATENATE(H3211,Excel_BuiltIn__FilterDatabase__1[[#This Row],[Felnőtt]],Excel_BuiltIn__FilterDatabase__1[[#This Row],[Senior]],Excel_BuiltIn__FilterDatabase__1[[#This Row],[Super.s]],L3211)</f>
        <v xml:space="preserve">Super.s </v>
      </c>
      <c r="H3211" s="34" t="str">
        <f>IF(L3211="Nő","",IF(Excel_BuiltIn__FilterDatabase__1[[#This Row],[Kor]]&gt;=1=AND(Excel_BuiltIn__FilterDatabase__1[[#This Row],[Kor]]&lt;18),"Junior ",""))</f>
        <v/>
      </c>
      <c r="I3211" s="34" t="str">
        <f>IF(L3211="Nő","",IF(Excel_BuiltIn__FilterDatabase__1[[#This Row],[Kor]]&gt;=18=AND(Excel_BuiltIn__FilterDatabase__1[[#This Row],[Kor]]&lt;=49),"Felnőtt ",""))</f>
        <v/>
      </c>
      <c r="J3211" s="34" t="str">
        <f>IF(L3211="Nő","",IF(Excel_BuiltIn__FilterDatabase__1[[#This Row],[Kor]]&gt;49=AND(Excel_BuiltIn__FilterDatabase__1[[#This Row],[Kor]]&lt;=59),"Senior ",""))</f>
        <v/>
      </c>
      <c r="K3211" s="34" t="str">
        <f>IF(L3211="Nő","",IF(Excel_BuiltIn__FilterDatabase__1[[#This Row],[Kor]]&gt;=60,"Super.s ",""))</f>
        <v xml:space="preserve">Super.s </v>
      </c>
      <c r="L3211" s="34" t="str">
        <f>IF(Excel_BuiltIn__FilterDatabase__1[[#This Row],[Nem]]="Nő","Lady","")</f>
        <v/>
      </c>
    </row>
    <row r="3212" spans="1:12" s="1" customFormat="1" ht="13.8">
      <c r="A3212" s="28">
        <v>10104</v>
      </c>
      <c r="B3212" s="28" t="s">
        <v>3311</v>
      </c>
      <c r="C3212" s="44" t="s">
        <v>2410</v>
      </c>
      <c r="D3212" s="45"/>
      <c r="E3212" s="33" t="str">
        <f>IF(D3212&gt;0,($N$2-Excel_BuiltIn__FilterDatabase__1[[#This Row],[Szül Év.Hó.Nap]])/365.25,"0")</f>
        <v>0</v>
      </c>
      <c r="F3212" s="40"/>
      <c r="G3212" s="34" t="str">
        <f>CONCATENATE(H3212,Excel_BuiltIn__FilterDatabase__1[[#This Row],[Felnőtt]],Excel_BuiltIn__FilterDatabase__1[[#This Row],[Senior]],Excel_BuiltIn__FilterDatabase__1[[#This Row],[Super.s]],L3212)</f>
        <v xml:space="preserve">Super.s </v>
      </c>
      <c r="H3212" s="34" t="str">
        <f>IF(L3212="Nő","",IF(Excel_BuiltIn__FilterDatabase__1[[#This Row],[Kor]]&gt;=1=AND(Excel_BuiltIn__FilterDatabase__1[[#This Row],[Kor]]&lt;18),"Junior ",""))</f>
        <v/>
      </c>
      <c r="I3212" s="34" t="str">
        <f>IF(L3212="Nő","",IF(Excel_BuiltIn__FilterDatabase__1[[#This Row],[Kor]]&gt;=18=AND(Excel_BuiltIn__FilterDatabase__1[[#This Row],[Kor]]&lt;=49),"Felnőtt ",""))</f>
        <v/>
      </c>
      <c r="J3212" s="34" t="str">
        <f>IF(L3212="Nő","",IF(Excel_BuiltIn__FilterDatabase__1[[#This Row],[Kor]]&gt;49=AND(Excel_BuiltIn__FilterDatabase__1[[#This Row],[Kor]]&lt;=59),"Senior ",""))</f>
        <v/>
      </c>
      <c r="K3212" s="34" t="str">
        <f>IF(L3212="Nő","",IF(Excel_BuiltIn__FilterDatabase__1[[#This Row],[Kor]]&gt;=60,"Super.s ",""))</f>
        <v xml:space="preserve">Super.s </v>
      </c>
      <c r="L3212" s="34" t="str">
        <f>IF(Excel_BuiltIn__FilterDatabase__1[[#This Row],[Nem]]="Nő","Lady","")</f>
        <v/>
      </c>
    </row>
    <row r="3213" spans="1:12" s="1" customFormat="1" ht="13.8">
      <c r="A3213" s="28">
        <v>10105</v>
      </c>
      <c r="B3213" s="28" t="s">
        <v>3312</v>
      </c>
      <c r="C3213" s="44" t="s">
        <v>1146</v>
      </c>
      <c r="D3213" s="45"/>
      <c r="E3213" s="33" t="str">
        <f>IF(D3213&gt;0,($N$2-Excel_BuiltIn__FilterDatabase__1[[#This Row],[Szül Év.Hó.Nap]])/365.25,"0")</f>
        <v>0</v>
      </c>
      <c r="F3213" s="40"/>
      <c r="G3213" s="34" t="str">
        <f>CONCATENATE(H3213,Excel_BuiltIn__FilterDatabase__1[[#This Row],[Felnőtt]],Excel_BuiltIn__FilterDatabase__1[[#This Row],[Senior]],Excel_BuiltIn__FilterDatabase__1[[#This Row],[Super.s]],L3213)</f>
        <v xml:space="preserve">Super.s </v>
      </c>
      <c r="H3213" s="34" t="str">
        <f>IF(L3213="Nő","",IF(Excel_BuiltIn__FilterDatabase__1[[#This Row],[Kor]]&gt;=1=AND(Excel_BuiltIn__FilterDatabase__1[[#This Row],[Kor]]&lt;18),"Junior ",""))</f>
        <v/>
      </c>
      <c r="I3213" s="34" t="str">
        <f>IF(L3213="Nő","",IF(Excel_BuiltIn__FilterDatabase__1[[#This Row],[Kor]]&gt;=18=AND(Excel_BuiltIn__FilterDatabase__1[[#This Row],[Kor]]&lt;=49),"Felnőtt ",""))</f>
        <v/>
      </c>
      <c r="J3213" s="34" t="str">
        <f>IF(L3213="Nő","",IF(Excel_BuiltIn__FilterDatabase__1[[#This Row],[Kor]]&gt;49=AND(Excel_BuiltIn__FilterDatabase__1[[#This Row],[Kor]]&lt;=59),"Senior ",""))</f>
        <v/>
      </c>
      <c r="K3213" s="34" t="str">
        <f>IF(L3213="Nő","",IF(Excel_BuiltIn__FilterDatabase__1[[#This Row],[Kor]]&gt;=60,"Super.s ",""))</f>
        <v xml:space="preserve">Super.s </v>
      </c>
      <c r="L3213" s="34" t="str">
        <f>IF(Excel_BuiltIn__FilterDatabase__1[[#This Row],[Nem]]="Nő","Lady","")</f>
        <v/>
      </c>
    </row>
    <row r="3214" spans="1:12" s="1" customFormat="1" ht="13.8">
      <c r="A3214" s="28">
        <v>10107</v>
      </c>
      <c r="B3214" s="28" t="s">
        <v>3313</v>
      </c>
      <c r="C3214" s="44" t="s">
        <v>589</v>
      </c>
      <c r="D3214" s="45"/>
      <c r="E3214" s="33" t="str">
        <f>IF(D3214&gt;0,($N$2-Excel_BuiltIn__FilterDatabase__1[[#This Row],[Szül Év.Hó.Nap]])/365.25,"0")</f>
        <v>0</v>
      </c>
      <c r="F3214" s="40"/>
      <c r="G3214" s="34" t="str">
        <f>CONCATENATE(H3214,Excel_BuiltIn__FilterDatabase__1[[#This Row],[Felnőtt]],Excel_BuiltIn__FilterDatabase__1[[#This Row],[Senior]],Excel_BuiltIn__FilterDatabase__1[[#This Row],[Super.s]],L3214)</f>
        <v xml:space="preserve">Super.s </v>
      </c>
      <c r="H3214" s="34" t="str">
        <f>IF(L3214="Nő","",IF(Excel_BuiltIn__FilterDatabase__1[[#This Row],[Kor]]&gt;=1=AND(Excel_BuiltIn__FilterDatabase__1[[#This Row],[Kor]]&lt;18),"Junior ",""))</f>
        <v/>
      </c>
      <c r="I3214" s="34" t="str">
        <f>IF(L3214="Nő","",IF(Excel_BuiltIn__FilterDatabase__1[[#This Row],[Kor]]&gt;=18=AND(Excel_BuiltIn__FilterDatabase__1[[#This Row],[Kor]]&lt;=49),"Felnőtt ",""))</f>
        <v/>
      </c>
      <c r="J3214" s="34" t="str">
        <f>IF(L3214="Nő","",IF(Excel_BuiltIn__FilterDatabase__1[[#This Row],[Kor]]&gt;49=AND(Excel_BuiltIn__FilterDatabase__1[[#This Row],[Kor]]&lt;=59),"Senior ",""))</f>
        <v/>
      </c>
      <c r="K3214" s="34" t="str">
        <f>IF(L3214="Nő","",IF(Excel_BuiltIn__FilterDatabase__1[[#This Row],[Kor]]&gt;=60,"Super.s ",""))</f>
        <v xml:space="preserve">Super.s </v>
      </c>
      <c r="L3214" s="34" t="str">
        <f>IF(Excel_BuiltIn__FilterDatabase__1[[#This Row],[Nem]]="Nő","Lady","")</f>
        <v/>
      </c>
    </row>
    <row r="3215" spans="1:12" s="1" customFormat="1" ht="13.8">
      <c r="A3215" s="28">
        <v>10108</v>
      </c>
      <c r="B3215" s="28" t="s">
        <v>3314</v>
      </c>
      <c r="C3215" s="44" t="s">
        <v>1006</v>
      </c>
      <c r="D3215" s="45"/>
      <c r="E3215" s="33" t="str">
        <f>IF(D3215&gt;0,($N$2-Excel_BuiltIn__FilterDatabase__1[[#This Row],[Szül Év.Hó.Nap]])/365.25,"0")</f>
        <v>0</v>
      </c>
      <c r="F3215" s="40"/>
      <c r="G3215" s="34" t="str">
        <f>CONCATENATE(H3215,Excel_BuiltIn__FilterDatabase__1[[#This Row],[Felnőtt]],Excel_BuiltIn__FilterDatabase__1[[#This Row],[Senior]],Excel_BuiltIn__FilterDatabase__1[[#This Row],[Super.s]],L3215)</f>
        <v xml:space="preserve">Super.s </v>
      </c>
      <c r="H3215" s="34" t="str">
        <f>IF(L3215="Nő","",IF(Excel_BuiltIn__FilterDatabase__1[[#This Row],[Kor]]&gt;=1=AND(Excel_BuiltIn__FilterDatabase__1[[#This Row],[Kor]]&lt;18),"Junior ",""))</f>
        <v/>
      </c>
      <c r="I3215" s="34" t="str">
        <f>IF(L3215="Nő","",IF(Excel_BuiltIn__FilterDatabase__1[[#This Row],[Kor]]&gt;=18=AND(Excel_BuiltIn__FilterDatabase__1[[#This Row],[Kor]]&lt;=49),"Felnőtt ",""))</f>
        <v/>
      </c>
      <c r="J3215" s="34" t="str">
        <f>IF(L3215="Nő","",IF(Excel_BuiltIn__FilterDatabase__1[[#This Row],[Kor]]&gt;49=AND(Excel_BuiltIn__FilterDatabase__1[[#This Row],[Kor]]&lt;=59),"Senior ",""))</f>
        <v/>
      </c>
      <c r="K3215" s="34" t="str">
        <f>IF(L3215="Nő","",IF(Excel_BuiltIn__FilterDatabase__1[[#This Row],[Kor]]&gt;=60,"Super.s ",""))</f>
        <v xml:space="preserve">Super.s </v>
      </c>
      <c r="L3215" s="34" t="str">
        <f>IF(Excel_BuiltIn__FilterDatabase__1[[#This Row],[Nem]]="Nő","Lady","")</f>
        <v/>
      </c>
    </row>
    <row r="3216" spans="1:12" s="1" customFormat="1" ht="13.8">
      <c r="A3216" s="28">
        <v>10110</v>
      </c>
      <c r="B3216" s="28" t="s">
        <v>3315</v>
      </c>
      <c r="C3216" s="44" t="s">
        <v>39</v>
      </c>
      <c r="D3216" s="45"/>
      <c r="E3216" s="33" t="str">
        <f>IF(D3216&gt;0,($N$2-Excel_BuiltIn__FilterDatabase__1[[#This Row],[Szül Év.Hó.Nap]])/365.25,"0")</f>
        <v>0</v>
      </c>
      <c r="F3216" s="40"/>
      <c r="G3216" s="34" t="str">
        <f>CONCATENATE(H3216,Excel_BuiltIn__FilterDatabase__1[[#This Row],[Felnőtt]],Excel_BuiltIn__FilterDatabase__1[[#This Row],[Senior]],Excel_BuiltIn__FilterDatabase__1[[#This Row],[Super.s]],L3216)</f>
        <v xml:space="preserve">Super.s </v>
      </c>
      <c r="H3216" s="34" t="str">
        <f>IF(L3216="Nő","",IF(Excel_BuiltIn__FilterDatabase__1[[#This Row],[Kor]]&gt;=1=AND(Excel_BuiltIn__FilterDatabase__1[[#This Row],[Kor]]&lt;18),"Junior ",""))</f>
        <v/>
      </c>
      <c r="I3216" s="34" t="str">
        <f>IF(L3216="Nő","",IF(Excel_BuiltIn__FilterDatabase__1[[#This Row],[Kor]]&gt;=18=AND(Excel_BuiltIn__FilterDatabase__1[[#This Row],[Kor]]&lt;=49),"Felnőtt ",""))</f>
        <v/>
      </c>
      <c r="J3216" s="34" t="str">
        <f>IF(L3216="Nő","",IF(Excel_BuiltIn__FilterDatabase__1[[#This Row],[Kor]]&gt;49=AND(Excel_BuiltIn__FilterDatabase__1[[#This Row],[Kor]]&lt;=59),"Senior ",""))</f>
        <v/>
      </c>
      <c r="K3216" s="34" t="str">
        <f>IF(L3216="Nő","",IF(Excel_BuiltIn__FilterDatabase__1[[#This Row],[Kor]]&gt;=60,"Super.s ",""))</f>
        <v xml:space="preserve">Super.s </v>
      </c>
      <c r="L3216" s="34" t="str">
        <f>IF(Excel_BuiltIn__FilterDatabase__1[[#This Row],[Nem]]="Nő","Lady","")</f>
        <v/>
      </c>
    </row>
    <row r="3217" spans="1:12" s="1" customFormat="1" ht="13.8">
      <c r="A3217" s="28">
        <v>10111</v>
      </c>
      <c r="B3217" s="28" t="s">
        <v>3316</v>
      </c>
      <c r="C3217" s="44" t="s">
        <v>2423</v>
      </c>
      <c r="D3217" s="45"/>
      <c r="E3217" s="33" t="str">
        <f>IF(D3217&gt;0,($N$2-Excel_BuiltIn__FilterDatabase__1[[#This Row],[Szül Év.Hó.Nap]])/365.25,"0")</f>
        <v>0</v>
      </c>
      <c r="F3217" s="40"/>
      <c r="G3217" s="34" t="str">
        <f>CONCATENATE(H3217,Excel_BuiltIn__FilterDatabase__1[[#This Row],[Felnőtt]],Excel_BuiltIn__FilterDatabase__1[[#This Row],[Senior]],Excel_BuiltIn__FilterDatabase__1[[#This Row],[Super.s]],L3217)</f>
        <v xml:space="preserve">Super.s </v>
      </c>
      <c r="H3217" s="34" t="str">
        <f>IF(L3217="Nő","",IF(Excel_BuiltIn__FilterDatabase__1[[#This Row],[Kor]]&gt;=1=AND(Excel_BuiltIn__FilterDatabase__1[[#This Row],[Kor]]&lt;18),"Junior ",""))</f>
        <v/>
      </c>
      <c r="I3217" s="34" t="str">
        <f>IF(L3217="Nő","",IF(Excel_BuiltIn__FilterDatabase__1[[#This Row],[Kor]]&gt;=18=AND(Excel_BuiltIn__FilterDatabase__1[[#This Row],[Kor]]&lt;=49),"Felnőtt ",""))</f>
        <v/>
      </c>
      <c r="J3217" s="34" t="str">
        <f>IF(L3217="Nő","",IF(Excel_BuiltIn__FilterDatabase__1[[#This Row],[Kor]]&gt;49=AND(Excel_BuiltIn__FilterDatabase__1[[#This Row],[Kor]]&lt;=59),"Senior ",""))</f>
        <v/>
      </c>
      <c r="K3217" s="34" t="str">
        <f>IF(L3217="Nő","",IF(Excel_BuiltIn__FilterDatabase__1[[#This Row],[Kor]]&gt;=60,"Super.s ",""))</f>
        <v xml:space="preserve">Super.s </v>
      </c>
      <c r="L3217" s="34" t="str">
        <f>IF(Excel_BuiltIn__FilterDatabase__1[[#This Row],[Nem]]="Nő","Lady","")</f>
        <v/>
      </c>
    </row>
    <row r="3218" spans="1:12" s="1" customFormat="1" ht="13.8">
      <c r="A3218" s="28">
        <v>10112</v>
      </c>
      <c r="B3218" s="28" t="s">
        <v>3317</v>
      </c>
      <c r="C3218" s="44" t="s">
        <v>3318</v>
      </c>
      <c r="D3218" s="45"/>
      <c r="E3218" s="33" t="str">
        <f>IF(D3218&gt;0,($N$2-Excel_BuiltIn__FilterDatabase__1[[#This Row],[Szül Év.Hó.Nap]])/365.25,"0")</f>
        <v>0</v>
      </c>
      <c r="F3218" s="40"/>
      <c r="G3218" s="34" t="str">
        <f>CONCATENATE(H3218,Excel_BuiltIn__FilterDatabase__1[[#This Row],[Felnőtt]],Excel_BuiltIn__FilterDatabase__1[[#This Row],[Senior]],Excel_BuiltIn__FilterDatabase__1[[#This Row],[Super.s]],L3218)</f>
        <v xml:space="preserve">Super.s </v>
      </c>
      <c r="H3218" s="34" t="str">
        <f>IF(L3218="Nő","",IF(Excel_BuiltIn__FilterDatabase__1[[#This Row],[Kor]]&gt;=1=AND(Excel_BuiltIn__FilterDatabase__1[[#This Row],[Kor]]&lt;18),"Junior ",""))</f>
        <v/>
      </c>
      <c r="I3218" s="34" t="str">
        <f>IF(L3218="Nő","",IF(Excel_BuiltIn__FilterDatabase__1[[#This Row],[Kor]]&gt;=18=AND(Excel_BuiltIn__FilterDatabase__1[[#This Row],[Kor]]&lt;=49),"Felnőtt ",""))</f>
        <v/>
      </c>
      <c r="J3218" s="34" t="str">
        <f>IF(L3218="Nő","",IF(Excel_BuiltIn__FilterDatabase__1[[#This Row],[Kor]]&gt;49=AND(Excel_BuiltIn__FilterDatabase__1[[#This Row],[Kor]]&lt;=59),"Senior ",""))</f>
        <v/>
      </c>
      <c r="K3218" s="34" t="str">
        <f>IF(L3218="Nő","",IF(Excel_BuiltIn__FilterDatabase__1[[#This Row],[Kor]]&gt;=60,"Super.s ",""))</f>
        <v xml:space="preserve">Super.s </v>
      </c>
      <c r="L3218" s="34" t="str">
        <f>IF(Excel_BuiltIn__FilterDatabase__1[[#This Row],[Nem]]="Nő","Lady","")</f>
        <v/>
      </c>
    </row>
    <row r="3219" spans="1:12" s="1" customFormat="1" ht="13.8">
      <c r="A3219" s="28">
        <v>10113</v>
      </c>
      <c r="B3219" s="28" t="s">
        <v>3319</v>
      </c>
      <c r="C3219" s="44" t="s">
        <v>3318</v>
      </c>
      <c r="D3219" s="45"/>
      <c r="E3219" s="33" t="str">
        <f>IF(D3219&gt;0,($N$2-Excel_BuiltIn__FilterDatabase__1[[#This Row],[Szül Év.Hó.Nap]])/365.25,"0")</f>
        <v>0</v>
      </c>
      <c r="F3219" s="40"/>
      <c r="G3219" s="34" t="str">
        <f>CONCATENATE(H3219,Excel_BuiltIn__FilterDatabase__1[[#This Row],[Felnőtt]],Excel_BuiltIn__FilterDatabase__1[[#This Row],[Senior]],Excel_BuiltIn__FilterDatabase__1[[#This Row],[Super.s]],L3219)</f>
        <v xml:space="preserve">Super.s </v>
      </c>
      <c r="H3219" s="34" t="str">
        <f>IF(L3219="Nő","",IF(Excel_BuiltIn__FilterDatabase__1[[#This Row],[Kor]]&gt;=1=AND(Excel_BuiltIn__FilterDatabase__1[[#This Row],[Kor]]&lt;18),"Junior ",""))</f>
        <v/>
      </c>
      <c r="I3219" s="34" t="str">
        <f>IF(L3219="Nő","",IF(Excel_BuiltIn__FilterDatabase__1[[#This Row],[Kor]]&gt;=18=AND(Excel_BuiltIn__FilterDatabase__1[[#This Row],[Kor]]&lt;=49),"Felnőtt ",""))</f>
        <v/>
      </c>
      <c r="J3219" s="34" t="str">
        <f>IF(L3219="Nő","",IF(Excel_BuiltIn__FilterDatabase__1[[#This Row],[Kor]]&gt;49=AND(Excel_BuiltIn__FilterDatabase__1[[#This Row],[Kor]]&lt;=59),"Senior ",""))</f>
        <v/>
      </c>
      <c r="K3219" s="34" t="str">
        <f>IF(L3219="Nő","",IF(Excel_BuiltIn__FilterDatabase__1[[#This Row],[Kor]]&gt;=60,"Super.s ",""))</f>
        <v xml:space="preserve">Super.s </v>
      </c>
      <c r="L3219" s="34" t="str">
        <f>IF(Excel_BuiltIn__FilterDatabase__1[[#This Row],[Nem]]="Nő","Lady","")</f>
        <v/>
      </c>
    </row>
    <row r="3220" spans="1:12" s="1" customFormat="1" ht="13.8">
      <c r="A3220" s="28">
        <v>10114</v>
      </c>
      <c r="B3220" s="28" t="s">
        <v>3320</v>
      </c>
      <c r="C3220" s="44" t="s">
        <v>3318</v>
      </c>
      <c r="D3220" s="45"/>
      <c r="E3220" s="33" t="str">
        <f>IF(D3220&gt;0,($N$2-Excel_BuiltIn__FilterDatabase__1[[#This Row],[Szül Év.Hó.Nap]])/365.25,"0")</f>
        <v>0</v>
      </c>
      <c r="F3220" s="40"/>
      <c r="G3220" s="34" t="str">
        <f>CONCATENATE(H3220,Excel_BuiltIn__FilterDatabase__1[[#This Row],[Felnőtt]],Excel_BuiltIn__FilterDatabase__1[[#This Row],[Senior]],Excel_BuiltIn__FilterDatabase__1[[#This Row],[Super.s]],L3220)</f>
        <v xml:space="preserve">Super.s </v>
      </c>
      <c r="H3220" s="34" t="str">
        <f>IF(L3220="Nő","",IF(Excel_BuiltIn__FilterDatabase__1[[#This Row],[Kor]]&gt;=1=AND(Excel_BuiltIn__FilterDatabase__1[[#This Row],[Kor]]&lt;18),"Junior ",""))</f>
        <v/>
      </c>
      <c r="I3220" s="34" t="str">
        <f>IF(L3220="Nő","",IF(Excel_BuiltIn__FilterDatabase__1[[#This Row],[Kor]]&gt;=18=AND(Excel_BuiltIn__FilterDatabase__1[[#This Row],[Kor]]&lt;=49),"Felnőtt ",""))</f>
        <v/>
      </c>
      <c r="J3220" s="34" t="str">
        <f>IF(L3220="Nő","",IF(Excel_BuiltIn__FilterDatabase__1[[#This Row],[Kor]]&gt;49=AND(Excel_BuiltIn__FilterDatabase__1[[#This Row],[Kor]]&lt;=59),"Senior ",""))</f>
        <v/>
      </c>
      <c r="K3220" s="34" t="str">
        <f>IF(L3220="Nő","",IF(Excel_BuiltIn__FilterDatabase__1[[#This Row],[Kor]]&gt;=60,"Super.s ",""))</f>
        <v xml:space="preserve">Super.s </v>
      </c>
      <c r="L3220" s="34" t="str">
        <f>IF(Excel_BuiltIn__FilterDatabase__1[[#This Row],[Nem]]="Nő","Lady","")</f>
        <v/>
      </c>
    </row>
    <row r="3221" spans="1:12" s="1" customFormat="1" ht="21">
      <c r="A3221" s="28">
        <v>10116</v>
      </c>
      <c r="B3221" s="28" t="s">
        <v>3321</v>
      </c>
      <c r="C3221" s="44" t="s">
        <v>977</v>
      </c>
      <c r="D3221" s="45"/>
      <c r="E3221" s="33" t="str">
        <f>IF(D3221&gt;0,($N$2-Excel_BuiltIn__FilterDatabase__1[[#This Row],[Szül Év.Hó.Nap]])/365.25,"0")</f>
        <v>0</v>
      </c>
      <c r="F3221" s="40"/>
      <c r="G3221" s="34" t="str">
        <f>CONCATENATE(H3221,Excel_BuiltIn__FilterDatabase__1[[#This Row],[Felnőtt]],Excel_BuiltIn__FilterDatabase__1[[#This Row],[Senior]],Excel_BuiltIn__FilterDatabase__1[[#This Row],[Super.s]],L3221)</f>
        <v xml:space="preserve">Super.s </v>
      </c>
      <c r="H3221" s="34" t="str">
        <f>IF(L3221="Nő","",IF(Excel_BuiltIn__FilterDatabase__1[[#This Row],[Kor]]&gt;=1=AND(Excel_BuiltIn__FilterDatabase__1[[#This Row],[Kor]]&lt;18),"Junior ",""))</f>
        <v/>
      </c>
      <c r="I3221" s="34" t="str">
        <f>IF(L3221="Nő","",IF(Excel_BuiltIn__FilterDatabase__1[[#This Row],[Kor]]&gt;=18=AND(Excel_BuiltIn__FilterDatabase__1[[#This Row],[Kor]]&lt;=49),"Felnőtt ",""))</f>
        <v/>
      </c>
      <c r="J3221" s="34" t="str">
        <f>IF(L3221="Nő","",IF(Excel_BuiltIn__FilterDatabase__1[[#This Row],[Kor]]&gt;49=AND(Excel_BuiltIn__FilterDatabase__1[[#This Row],[Kor]]&lt;=59),"Senior ",""))</f>
        <v/>
      </c>
      <c r="K3221" s="34" t="str">
        <f>IF(L3221="Nő","",IF(Excel_BuiltIn__FilterDatabase__1[[#This Row],[Kor]]&gt;=60,"Super.s ",""))</f>
        <v xml:space="preserve">Super.s </v>
      </c>
      <c r="L3221" s="34" t="str">
        <f>IF(Excel_BuiltIn__FilterDatabase__1[[#This Row],[Nem]]="Nő","Lady","")</f>
        <v/>
      </c>
    </row>
    <row r="3222" spans="1:12" s="1" customFormat="1" ht="27.6">
      <c r="A3222" s="28">
        <v>10118</v>
      </c>
      <c r="B3222" s="28" t="s">
        <v>3322</v>
      </c>
      <c r="C3222" s="44" t="s">
        <v>1020</v>
      </c>
      <c r="D3222" s="45"/>
      <c r="E3222" s="33" t="str">
        <f>IF(D3222&gt;0,($N$2-Excel_BuiltIn__FilterDatabase__1[[#This Row],[Szül Év.Hó.Nap]])/365.25,"0")</f>
        <v>0</v>
      </c>
      <c r="F3222" s="40"/>
      <c r="G3222" s="34" t="str">
        <f>CONCATENATE(H3222,Excel_BuiltIn__FilterDatabase__1[[#This Row],[Felnőtt]],Excel_BuiltIn__FilterDatabase__1[[#This Row],[Senior]],Excel_BuiltIn__FilterDatabase__1[[#This Row],[Super.s]],L3222)</f>
        <v xml:space="preserve">Super.s </v>
      </c>
      <c r="H3222" s="34" t="str">
        <f>IF(L3222="Nő","",IF(Excel_BuiltIn__FilterDatabase__1[[#This Row],[Kor]]&gt;=1=AND(Excel_BuiltIn__FilterDatabase__1[[#This Row],[Kor]]&lt;18),"Junior ",""))</f>
        <v/>
      </c>
      <c r="I3222" s="34" t="str">
        <f>IF(L3222="Nő","",IF(Excel_BuiltIn__FilterDatabase__1[[#This Row],[Kor]]&gt;=18=AND(Excel_BuiltIn__FilterDatabase__1[[#This Row],[Kor]]&lt;=49),"Felnőtt ",""))</f>
        <v/>
      </c>
      <c r="J3222" s="34" t="str">
        <f>IF(L3222="Nő","",IF(Excel_BuiltIn__FilterDatabase__1[[#This Row],[Kor]]&gt;49=AND(Excel_BuiltIn__FilterDatabase__1[[#This Row],[Kor]]&lt;=59),"Senior ",""))</f>
        <v/>
      </c>
      <c r="K3222" s="34" t="str">
        <f>IF(L3222="Nő","",IF(Excel_BuiltIn__FilterDatabase__1[[#This Row],[Kor]]&gt;=60,"Super.s ",""))</f>
        <v xml:space="preserve">Super.s </v>
      </c>
      <c r="L3222" s="34" t="str">
        <f>IF(Excel_BuiltIn__FilterDatabase__1[[#This Row],[Nem]]="Nő","Lady","")</f>
        <v/>
      </c>
    </row>
    <row r="3223" spans="1:12" s="1" customFormat="1" ht="21">
      <c r="A3223" s="28">
        <v>10120</v>
      </c>
      <c r="B3223" s="28" t="s">
        <v>3323</v>
      </c>
      <c r="C3223" s="44" t="s">
        <v>2753</v>
      </c>
      <c r="D3223" s="45"/>
      <c r="E3223" s="33" t="str">
        <f>IF(D3223&gt;0,($N$2-Excel_BuiltIn__FilterDatabase__1[[#This Row],[Szül Év.Hó.Nap]])/365.25,"0")</f>
        <v>0</v>
      </c>
      <c r="F3223" s="40"/>
      <c r="G3223" s="34" t="str">
        <f>CONCATENATE(H3223,Excel_BuiltIn__FilterDatabase__1[[#This Row],[Felnőtt]],Excel_BuiltIn__FilterDatabase__1[[#This Row],[Senior]],Excel_BuiltIn__FilterDatabase__1[[#This Row],[Super.s]],L3223)</f>
        <v xml:space="preserve">Super.s </v>
      </c>
      <c r="H3223" s="34" t="str">
        <f>IF(L3223="Nő","",IF(Excel_BuiltIn__FilterDatabase__1[[#This Row],[Kor]]&gt;=1=AND(Excel_BuiltIn__FilterDatabase__1[[#This Row],[Kor]]&lt;18),"Junior ",""))</f>
        <v/>
      </c>
      <c r="I3223" s="34" t="str">
        <f>IF(L3223="Nő","",IF(Excel_BuiltIn__FilterDatabase__1[[#This Row],[Kor]]&gt;=18=AND(Excel_BuiltIn__FilterDatabase__1[[#This Row],[Kor]]&lt;=49),"Felnőtt ",""))</f>
        <v/>
      </c>
      <c r="J3223" s="34" t="str">
        <f>IF(L3223="Nő","",IF(Excel_BuiltIn__FilterDatabase__1[[#This Row],[Kor]]&gt;49=AND(Excel_BuiltIn__FilterDatabase__1[[#This Row],[Kor]]&lt;=59),"Senior ",""))</f>
        <v/>
      </c>
      <c r="K3223" s="34" t="str">
        <f>IF(L3223="Nő","",IF(Excel_BuiltIn__FilterDatabase__1[[#This Row],[Kor]]&gt;=60,"Super.s ",""))</f>
        <v xml:space="preserve">Super.s </v>
      </c>
      <c r="L3223" s="34" t="str">
        <f>IF(Excel_BuiltIn__FilterDatabase__1[[#This Row],[Nem]]="Nő","Lady","")</f>
        <v/>
      </c>
    </row>
    <row r="3224" spans="1:12" s="1" customFormat="1" ht="27.6">
      <c r="A3224" s="28">
        <v>10128</v>
      </c>
      <c r="B3224" s="28" t="s">
        <v>3324</v>
      </c>
      <c r="C3224" s="44" t="s">
        <v>2364</v>
      </c>
      <c r="D3224" s="45"/>
      <c r="E3224" s="33" t="str">
        <f>IF(D3224&gt;0,($N$2-Excel_BuiltIn__FilterDatabase__1[[#This Row],[Szül Év.Hó.Nap]])/365.25,"0")</f>
        <v>0</v>
      </c>
      <c r="F3224" s="40"/>
      <c r="G3224" s="34" t="str">
        <f>CONCATENATE(H3224,Excel_BuiltIn__FilterDatabase__1[[#This Row],[Felnőtt]],Excel_BuiltIn__FilterDatabase__1[[#This Row],[Senior]],Excel_BuiltIn__FilterDatabase__1[[#This Row],[Super.s]],L3224)</f>
        <v xml:space="preserve">Super.s </v>
      </c>
      <c r="H3224" s="34" t="str">
        <f>IF(L3224="Nő","",IF(Excel_BuiltIn__FilterDatabase__1[[#This Row],[Kor]]&gt;=1=AND(Excel_BuiltIn__FilterDatabase__1[[#This Row],[Kor]]&lt;18),"Junior ",""))</f>
        <v/>
      </c>
      <c r="I3224" s="34" t="str">
        <f>IF(L3224="Nő","",IF(Excel_BuiltIn__FilterDatabase__1[[#This Row],[Kor]]&gt;=18=AND(Excel_BuiltIn__FilterDatabase__1[[#This Row],[Kor]]&lt;=49),"Felnőtt ",""))</f>
        <v/>
      </c>
      <c r="J3224" s="34" t="str">
        <f>IF(L3224="Nő","",IF(Excel_BuiltIn__FilterDatabase__1[[#This Row],[Kor]]&gt;49=AND(Excel_BuiltIn__FilterDatabase__1[[#This Row],[Kor]]&lt;=59),"Senior ",""))</f>
        <v/>
      </c>
      <c r="K3224" s="34" t="str">
        <f>IF(L3224="Nő","",IF(Excel_BuiltIn__FilterDatabase__1[[#This Row],[Kor]]&gt;=60,"Super.s ",""))</f>
        <v xml:space="preserve">Super.s </v>
      </c>
      <c r="L3224" s="34" t="str">
        <f>IF(Excel_BuiltIn__FilterDatabase__1[[#This Row],[Nem]]="Nő","Lady","")</f>
        <v/>
      </c>
    </row>
    <row r="3225" spans="1:12" s="1" customFormat="1" ht="27.6">
      <c r="A3225" s="28">
        <v>10129</v>
      </c>
      <c r="B3225" s="28" t="s">
        <v>3325</v>
      </c>
      <c r="C3225" s="44" t="s">
        <v>2364</v>
      </c>
      <c r="D3225" s="45"/>
      <c r="E3225" s="33" t="str">
        <f>IF(D3225&gt;0,($N$2-Excel_BuiltIn__FilterDatabase__1[[#This Row],[Szül Év.Hó.Nap]])/365.25,"0")</f>
        <v>0</v>
      </c>
      <c r="F3225" s="40"/>
      <c r="G3225" s="34" t="str">
        <f>CONCATENATE(H3225,Excel_BuiltIn__FilterDatabase__1[[#This Row],[Felnőtt]],Excel_BuiltIn__FilterDatabase__1[[#This Row],[Senior]],Excel_BuiltIn__FilterDatabase__1[[#This Row],[Super.s]],L3225)</f>
        <v xml:space="preserve">Super.s </v>
      </c>
      <c r="H3225" s="34" t="str">
        <f>IF(L3225="Nő","",IF(Excel_BuiltIn__FilterDatabase__1[[#This Row],[Kor]]&gt;=1=AND(Excel_BuiltIn__FilterDatabase__1[[#This Row],[Kor]]&lt;18),"Junior ",""))</f>
        <v/>
      </c>
      <c r="I3225" s="34" t="str">
        <f>IF(L3225="Nő","",IF(Excel_BuiltIn__FilterDatabase__1[[#This Row],[Kor]]&gt;=18=AND(Excel_BuiltIn__FilterDatabase__1[[#This Row],[Kor]]&lt;=49),"Felnőtt ",""))</f>
        <v/>
      </c>
      <c r="J3225" s="34" t="str">
        <f>IF(L3225="Nő","",IF(Excel_BuiltIn__FilterDatabase__1[[#This Row],[Kor]]&gt;49=AND(Excel_BuiltIn__FilterDatabase__1[[#This Row],[Kor]]&lt;=59),"Senior ",""))</f>
        <v/>
      </c>
      <c r="K3225" s="34" t="str">
        <f>IF(L3225="Nő","",IF(Excel_BuiltIn__FilterDatabase__1[[#This Row],[Kor]]&gt;=60,"Super.s ",""))</f>
        <v xml:space="preserve">Super.s </v>
      </c>
      <c r="L3225" s="34" t="str">
        <f>IF(Excel_BuiltIn__FilterDatabase__1[[#This Row],[Nem]]="Nő","Lady","")</f>
        <v/>
      </c>
    </row>
    <row r="3226" spans="1:12" s="1" customFormat="1" ht="13.8">
      <c r="A3226" s="28">
        <v>10132</v>
      </c>
      <c r="B3226" s="28" t="s">
        <v>3326</v>
      </c>
      <c r="C3226" s="44" t="s">
        <v>1623</v>
      </c>
      <c r="D3226" s="45"/>
      <c r="E3226" s="33" t="str">
        <f>IF(D3226&gt;0,($N$2-Excel_BuiltIn__FilterDatabase__1[[#This Row],[Szül Év.Hó.Nap]])/365.25,"0")</f>
        <v>0</v>
      </c>
      <c r="F3226" s="40"/>
      <c r="G3226" s="34" t="str">
        <f>CONCATENATE(H3226,Excel_BuiltIn__FilterDatabase__1[[#This Row],[Felnőtt]],Excel_BuiltIn__FilterDatabase__1[[#This Row],[Senior]],Excel_BuiltIn__FilterDatabase__1[[#This Row],[Super.s]],L3226)</f>
        <v xml:space="preserve">Super.s </v>
      </c>
      <c r="H3226" s="34" t="str">
        <f>IF(L3226="Nő","",IF(Excel_BuiltIn__FilterDatabase__1[[#This Row],[Kor]]&gt;=1=AND(Excel_BuiltIn__FilterDatabase__1[[#This Row],[Kor]]&lt;18),"Junior ",""))</f>
        <v/>
      </c>
      <c r="I3226" s="34" t="str">
        <f>IF(L3226="Nő","",IF(Excel_BuiltIn__FilterDatabase__1[[#This Row],[Kor]]&gt;=18=AND(Excel_BuiltIn__FilterDatabase__1[[#This Row],[Kor]]&lt;=49),"Felnőtt ",""))</f>
        <v/>
      </c>
      <c r="J3226" s="34" t="str">
        <f>IF(L3226="Nő","",IF(Excel_BuiltIn__FilterDatabase__1[[#This Row],[Kor]]&gt;49=AND(Excel_BuiltIn__FilterDatabase__1[[#This Row],[Kor]]&lt;=59),"Senior ",""))</f>
        <v/>
      </c>
      <c r="K3226" s="34" t="str">
        <f>IF(L3226="Nő","",IF(Excel_BuiltIn__FilterDatabase__1[[#This Row],[Kor]]&gt;=60,"Super.s ",""))</f>
        <v xml:space="preserve">Super.s </v>
      </c>
      <c r="L3226" s="34" t="str">
        <f>IF(Excel_BuiltIn__FilterDatabase__1[[#This Row],[Nem]]="Nő","Lady","")</f>
        <v/>
      </c>
    </row>
    <row r="3227" spans="1:12" s="1" customFormat="1" ht="13.8">
      <c r="A3227" s="28">
        <v>10139</v>
      </c>
      <c r="B3227" s="28" t="s">
        <v>3327</v>
      </c>
      <c r="C3227" s="44" t="s">
        <v>945</v>
      </c>
      <c r="D3227" s="45"/>
      <c r="E3227" s="33" t="str">
        <f>IF(D3227&gt;0,($N$2-Excel_BuiltIn__FilterDatabase__1[[#This Row],[Szül Év.Hó.Nap]])/365.25,"0")</f>
        <v>0</v>
      </c>
      <c r="F3227" s="40"/>
      <c r="G3227" s="34" t="str">
        <f>CONCATENATE(H3227,Excel_BuiltIn__FilterDatabase__1[[#This Row],[Felnőtt]],Excel_BuiltIn__FilterDatabase__1[[#This Row],[Senior]],Excel_BuiltIn__FilterDatabase__1[[#This Row],[Super.s]],L3227)</f>
        <v xml:space="preserve">Super.s </v>
      </c>
      <c r="H3227" s="34" t="str">
        <f>IF(L3227="Nő","",IF(Excel_BuiltIn__FilterDatabase__1[[#This Row],[Kor]]&gt;=1=AND(Excel_BuiltIn__FilterDatabase__1[[#This Row],[Kor]]&lt;18),"Junior ",""))</f>
        <v/>
      </c>
      <c r="I3227" s="34" t="str">
        <f>IF(L3227="Nő","",IF(Excel_BuiltIn__FilterDatabase__1[[#This Row],[Kor]]&gt;=18=AND(Excel_BuiltIn__FilterDatabase__1[[#This Row],[Kor]]&lt;=49),"Felnőtt ",""))</f>
        <v/>
      </c>
      <c r="J3227" s="34" t="str">
        <f>IF(L3227="Nő","",IF(Excel_BuiltIn__FilterDatabase__1[[#This Row],[Kor]]&gt;49=AND(Excel_BuiltIn__FilterDatabase__1[[#This Row],[Kor]]&lt;=59),"Senior ",""))</f>
        <v/>
      </c>
      <c r="K3227" s="34" t="str">
        <f>IF(L3227="Nő","",IF(Excel_BuiltIn__FilterDatabase__1[[#This Row],[Kor]]&gt;=60,"Super.s ",""))</f>
        <v xml:space="preserve">Super.s </v>
      </c>
      <c r="L3227" s="34" t="str">
        <f>IF(Excel_BuiltIn__FilterDatabase__1[[#This Row],[Nem]]="Nő","Lady","")</f>
        <v/>
      </c>
    </row>
    <row r="3228" spans="1:12" s="1" customFormat="1" ht="13.8">
      <c r="A3228" s="28">
        <v>10140</v>
      </c>
      <c r="B3228" s="28" t="s">
        <v>3328</v>
      </c>
      <c r="C3228" s="44" t="s">
        <v>945</v>
      </c>
      <c r="D3228" s="45"/>
      <c r="E3228" s="33" t="str">
        <f>IF(D3228&gt;0,($N$2-Excel_BuiltIn__FilterDatabase__1[[#This Row],[Szül Év.Hó.Nap]])/365.25,"0")</f>
        <v>0</v>
      </c>
      <c r="F3228" s="40"/>
      <c r="G3228" s="34" t="str">
        <f>CONCATENATE(H3228,Excel_BuiltIn__FilterDatabase__1[[#This Row],[Felnőtt]],Excel_BuiltIn__FilterDatabase__1[[#This Row],[Senior]],Excel_BuiltIn__FilterDatabase__1[[#This Row],[Super.s]],L3228)</f>
        <v xml:space="preserve">Super.s </v>
      </c>
      <c r="H3228" s="34" t="str">
        <f>IF(L3228="Nő","",IF(Excel_BuiltIn__FilterDatabase__1[[#This Row],[Kor]]&gt;=1=AND(Excel_BuiltIn__FilterDatabase__1[[#This Row],[Kor]]&lt;18),"Junior ",""))</f>
        <v/>
      </c>
      <c r="I3228" s="34" t="str">
        <f>IF(L3228="Nő","",IF(Excel_BuiltIn__FilterDatabase__1[[#This Row],[Kor]]&gt;=18=AND(Excel_BuiltIn__FilterDatabase__1[[#This Row],[Kor]]&lt;=49),"Felnőtt ",""))</f>
        <v/>
      </c>
      <c r="J3228" s="34" t="str">
        <f>IF(L3228="Nő","",IF(Excel_BuiltIn__FilterDatabase__1[[#This Row],[Kor]]&gt;49=AND(Excel_BuiltIn__FilterDatabase__1[[#This Row],[Kor]]&lt;=59),"Senior ",""))</f>
        <v/>
      </c>
      <c r="K3228" s="34" t="str">
        <f>IF(L3228="Nő","",IF(Excel_BuiltIn__FilterDatabase__1[[#This Row],[Kor]]&gt;=60,"Super.s ",""))</f>
        <v xml:space="preserve">Super.s </v>
      </c>
      <c r="L3228" s="34" t="str">
        <f>IF(Excel_BuiltIn__FilterDatabase__1[[#This Row],[Nem]]="Nő","Lady","")</f>
        <v/>
      </c>
    </row>
    <row r="3229" spans="1:12" s="1" customFormat="1" ht="13.8">
      <c r="A3229" s="28">
        <v>10142</v>
      </c>
      <c r="B3229" s="28" t="s">
        <v>3329</v>
      </c>
      <c r="C3229" s="44" t="s">
        <v>1623</v>
      </c>
      <c r="D3229" s="45"/>
      <c r="E3229" s="33" t="str">
        <f>IF(D3229&gt;0,($N$2-Excel_BuiltIn__FilterDatabase__1[[#This Row],[Szül Év.Hó.Nap]])/365.25,"0")</f>
        <v>0</v>
      </c>
      <c r="F3229" s="40"/>
      <c r="G3229" s="34" t="str">
        <f>CONCATENATE(H3229,Excel_BuiltIn__FilterDatabase__1[[#This Row],[Felnőtt]],Excel_BuiltIn__FilterDatabase__1[[#This Row],[Senior]],Excel_BuiltIn__FilterDatabase__1[[#This Row],[Super.s]],L3229)</f>
        <v xml:space="preserve">Super.s </v>
      </c>
      <c r="H3229" s="34" t="str">
        <f>IF(L3229="Nő","",IF(Excel_BuiltIn__FilterDatabase__1[[#This Row],[Kor]]&gt;=1=AND(Excel_BuiltIn__FilterDatabase__1[[#This Row],[Kor]]&lt;18),"Junior ",""))</f>
        <v/>
      </c>
      <c r="I3229" s="34" t="str">
        <f>IF(L3229="Nő","",IF(Excel_BuiltIn__FilterDatabase__1[[#This Row],[Kor]]&gt;=18=AND(Excel_BuiltIn__FilterDatabase__1[[#This Row],[Kor]]&lt;=49),"Felnőtt ",""))</f>
        <v/>
      </c>
      <c r="J3229" s="34" t="str">
        <f>IF(L3229="Nő","",IF(Excel_BuiltIn__FilterDatabase__1[[#This Row],[Kor]]&gt;49=AND(Excel_BuiltIn__FilterDatabase__1[[#This Row],[Kor]]&lt;=59),"Senior ",""))</f>
        <v/>
      </c>
      <c r="K3229" s="34" t="str">
        <f>IF(L3229="Nő","",IF(Excel_BuiltIn__FilterDatabase__1[[#This Row],[Kor]]&gt;=60,"Super.s ",""))</f>
        <v xml:space="preserve">Super.s </v>
      </c>
      <c r="L3229" s="34" t="str">
        <f>IF(Excel_BuiltIn__FilterDatabase__1[[#This Row],[Nem]]="Nő","Lady","")</f>
        <v/>
      </c>
    </row>
    <row r="3230" spans="1:12" s="1" customFormat="1" ht="13.8">
      <c r="A3230" s="28">
        <v>10145</v>
      </c>
      <c r="B3230" s="28" t="s">
        <v>3330</v>
      </c>
      <c r="C3230" s="44" t="s">
        <v>964</v>
      </c>
      <c r="D3230" s="45"/>
      <c r="E3230" s="33" t="str">
        <f>IF(D3230&gt;0,($N$2-Excel_BuiltIn__FilterDatabase__1[[#This Row],[Szül Év.Hó.Nap]])/365.25,"0")</f>
        <v>0</v>
      </c>
      <c r="F3230" s="40"/>
      <c r="G3230" s="34" t="str">
        <f>CONCATENATE(H3230,Excel_BuiltIn__FilterDatabase__1[[#This Row],[Felnőtt]],Excel_BuiltIn__FilterDatabase__1[[#This Row],[Senior]],Excel_BuiltIn__FilterDatabase__1[[#This Row],[Super.s]],L3230)</f>
        <v xml:space="preserve">Super.s </v>
      </c>
      <c r="H3230" s="34" t="str">
        <f>IF(L3230="Nő","",IF(Excel_BuiltIn__FilterDatabase__1[[#This Row],[Kor]]&gt;=1=AND(Excel_BuiltIn__FilterDatabase__1[[#This Row],[Kor]]&lt;18),"Junior ",""))</f>
        <v/>
      </c>
      <c r="I3230" s="34" t="str">
        <f>IF(L3230="Nő","",IF(Excel_BuiltIn__FilterDatabase__1[[#This Row],[Kor]]&gt;=18=AND(Excel_BuiltIn__FilterDatabase__1[[#This Row],[Kor]]&lt;=49),"Felnőtt ",""))</f>
        <v/>
      </c>
      <c r="J3230" s="34" t="str">
        <f>IF(L3230="Nő","",IF(Excel_BuiltIn__FilterDatabase__1[[#This Row],[Kor]]&gt;49=AND(Excel_BuiltIn__FilterDatabase__1[[#This Row],[Kor]]&lt;=59),"Senior ",""))</f>
        <v/>
      </c>
      <c r="K3230" s="34" t="str">
        <f>IF(L3230="Nő","",IF(Excel_BuiltIn__FilterDatabase__1[[#This Row],[Kor]]&gt;=60,"Super.s ",""))</f>
        <v xml:space="preserve">Super.s </v>
      </c>
      <c r="L3230" s="34" t="str">
        <f>IF(Excel_BuiltIn__FilterDatabase__1[[#This Row],[Nem]]="Nő","Lady","")</f>
        <v/>
      </c>
    </row>
    <row r="3231" spans="1:12" s="1" customFormat="1" ht="27.6">
      <c r="A3231" s="28">
        <v>10149</v>
      </c>
      <c r="B3231" s="28" t="s">
        <v>3331</v>
      </c>
      <c r="C3231" s="44" t="s">
        <v>959</v>
      </c>
      <c r="D3231" s="45"/>
      <c r="E3231" s="33" t="str">
        <f>IF(D3231&gt;0,($N$2-Excel_BuiltIn__FilterDatabase__1[[#This Row],[Szül Év.Hó.Nap]])/365.25,"0")</f>
        <v>0</v>
      </c>
      <c r="F3231" s="40"/>
      <c r="G3231" s="34" t="str">
        <f>CONCATENATE(H3231,Excel_BuiltIn__FilterDatabase__1[[#This Row],[Felnőtt]],Excel_BuiltIn__FilterDatabase__1[[#This Row],[Senior]],Excel_BuiltIn__FilterDatabase__1[[#This Row],[Super.s]],L3231)</f>
        <v xml:space="preserve">Super.s </v>
      </c>
      <c r="H3231" s="34" t="str">
        <f>IF(L3231="Nő","",IF(Excel_BuiltIn__FilterDatabase__1[[#This Row],[Kor]]&gt;=1=AND(Excel_BuiltIn__FilterDatabase__1[[#This Row],[Kor]]&lt;18),"Junior ",""))</f>
        <v/>
      </c>
      <c r="I3231" s="34" t="str">
        <f>IF(L3231="Nő","",IF(Excel_BuiltIn__FilterDatabase__1[[#This Row],[Kor]]&gt;=18=AND(Excel_BuiltIn__FilterDatabase__1[[#This Row],[Kor]]&lt;=49),"Felnőtt ",""))</f>
        <v/>
      </c>
      <c r="J3231" s="34" t="str">
        <f>IF(L3231="Nő","",IF(Excel_BuiltIn__FilterDatabase__1[[#This Row],[Kor]]&gt;49=AND(Excel_BuiltIn__FilterDatabase__1[[#This Row],[Kor]]&lt;=59),"Senior ",""))</f>
        <v/>
      </c>
      <c r="K3231" s="34" t="str">
        <f>IF(L3231="Nő","",IF(Excel_BuiltIn__FilterDatabase__1[[#This Row],[Kor]]&gt;=60,"Super.s ",""))</f>
        <v xml:space="preserve">Super.s </v>
      </c>
      <c r="L3231" s="34" t="str">
        <f>IF(Excel_BuiltIn__FilterDatabase__1[[#This Row],[Nem]]="Nő","Lady","")</f>
        <v/>
      </c>
    </row>
    <row r="3232" spans="1:12" s="1" customFormat="1" ht="27.6">
      <c r="A3232" s="28">
        <v>10152</v>
      </c>
      <c r="B3232" s="28" t="s">
        <v>3332</v>
      </c>
      <c r="C3232" s="44" t="s">
        <v>977</v>
      </c>
      <c r="D3232" s="45"/>
      <c r="E3232" s="33" t="str">
        <f>IF(D3232&gt;0,($N$2-Excel_BuiltIn__FilterDatabase__1[[#This Row],[Szül Év.Hó.Nap]])/365.25,"0")</f>
        <v>0</v>
      </c>
      <c r="F3232" s="40"/>
      <c r="G3232" s="34" t="str">
        <f>CONCATENATE(H3232,Excel_BuiltIn__FilterDatabase__1[[#This Row],[Felnőtt]],Excel_BuiltIn__FilterDatabase__1[[#This Row],[Senior]],Excel_BuiltIn__FilterDatabase__1[[#This Row],[Super.s]],L3232)</f>
        <v xml:space="preserve">Super.s </v>
      </c>
      <c r="H3232" s="34" t="str">
        <f>IF(L3232="Nő","",IF(Excel_BuiltIn__FilterDatabase__1[[#This Row],[Kor]]&gt;=1=AND(Excel_BuiltIn__FilterDatabase__1[[#This Row],[Kor]]&lt;18),"Junior ",""))</f>
        <v/>
      </c>
      <c r="I3232" s="34" t="str">
        <f>IF(L3232="Nő","",IF(Excel_BuiltIn__FilterDatabase__1[[#This Row],[Kor]]&gt;=18=AND(Excel_BuiltIn__FilterDatabase__1[[#This Row],[Kor]]&lt;=49),"Felnőtt ",""))</f>
        <v/>
      </c>
      <c r="J3232" s="34" t="str">
        <f>IF(L3232="Nő","",IF(Excel_BuiltIn__FilterDatabase__1[[#This Row],[Kor]]&gt;49=AND(Excel_BuiltIn__FilterDatabase__1[[#This Row],[Kor]]&lt;=59),"Senior ",""))</f>
        <v/>
      </c>
      <c r="K3232" s="34" t="str">
        <f>IF(L3232="Nő","",IF(Excel_BuiltIn__FilterDatabase__1[[#This Row],[Kor]]&gt;=60,"Super.s ",""))</f>
        <v xml:space="preserve">Super.s </v>
      </c>
      <c r="L3232" s="34" t="str">
        <f>IF(Excel_BuiltIn__FilterDatabase__1[[#This Row],[Nem]]="Nő","Lady","")</f>
        <v/>
      </c>
    </row>
    <row r="3233" spans="1:12" s="1" customFormat="1" ht="13.8">
      <c r="A3233" s="28">
        <v>10157</v>
      </c>
      <c r="B3233" s="28" t="s">
        <v>3333</v>
      </c>
      <c r="C3233" s="44" t="s">
        <v>942</v>
      </c>
      <c r="D3233" s="45"/>
      <c r="E3233" s="33" t="str">
        <f>IF(D3233&gt;0,($N$2-Excel_BuiltIn__FilterDatabase__1[[#This Row],[Szül Év.Hó.Nap]])/365.25,"0")</f>
        <v>0</v>
      </c>
      <c r="F3233" s="40"/>
      <c r="G3233" s="34" t="str">
        <f>CONCATENATE(H3233,Excel_BuiltIn__FilterDatabase__1[[#This Row],[Felnőtt]],Excel_BuiltIn__FilterDatabase__1[[#This Row],[Senior]],Excel_BuiltIn__FilterDatabase__1[[#This Row],[Super.s]],L3233)</f>
        <v xml:space="preserve">Super.s </v>
      </c>
      <c r="H3233" s="34" t="str">
        <f>IF(L3233="Nő","",IF(Excel_BuiltIn__FilterDatabase__1[[#This Row],[Kor]]&gt;=1=AND(Excel_BuiltIn__FilterDatabase__1[[#This Row],[Kor]]&lt;18),"Junior ",""))</f>
        <v/>
      </c>
      <c r="I3233" s="34" t="str">
        <f>IF(L3233="Nő","",IF(Excel_BuiltIn__FilterDatabase__1[[#This Row],[Kor]]&gt;=18=AND(Excel_BuiltIn__FilterDatabase__1[[#This Row],[Kor]]&lt;=49),"Felnőtt ",""))</f>
        <v/>
      </c>
      <c r="J3233" s="34" t="str">
        <f>IF(L3233="Nő","",IF(Excel_BuiltIn__FilterDatabase__1[[#This Row],[Kor]]&gt;49=AND(Excel_BuiltIn__FilterDatabase__1[[#This Row],[Kor]]&lt;=59),"Senior ",""))</f>
        <v/>
      </c>
      <c r="K3233" s="34" t="str">
        <f>IF(L3233="Nő","",IF(Excel_BuiltIn__FilterDatabase__1[[#This Row],[Kor]]&gt;=60,"Super.s ",""))</f>
        <v xml:space="preserve">Super.s </v>
      </c>
      <c r="L3233" s="34" t="str">
        <f>IF(Excel_BuiltIn__FilterDatabase__1[[#This Row],[Nem]]="Nő","Lady","")</f>
        <v/>
      </c>
    </row>
    <row r="3234" spans="1:12" s="1" customFormat="1" ht="13.8">
      <c r="A3234" s="28">
        <v>10158</v>
      </c>
      <c r="B3234" s="28" t="s">
        <v>47</v>
      </c>
      <c r="C3234" s="44" t="s">
        <v>2401</v>
      </c>
      <c r="D3234" s="45"/>
      <c r="E3234" s="33" t="str">
        <f>IF(D3234&gt;0,($N$2-Excel_BuiltIn__FilterDatabase__1[[#This Row],[Szül Év.Hó.Nap]])/365.25,"0")</f>
        <v>0</v>
      </c>
      <c r="F3234" s="40"/>
      <c r="G3234" s="34" t="str">
        <f>CONCATENATE(H3234,Excel_BuiltIn__FilterDatabase__1[[#This Row],[Felnőtt]],Excel_BuiltIn__FilterDatabase__1[[#This Row],[Senior]],Excel_BuiltIn__FilterDatabase__1[[#This Row],[Super.s]],L3234)</f>
        <v xml:space="preserve">Super.s </v>
      </c>
      <c r="H3234" s="34" t="str">
        <f>IF(L3234="Nő","",IF(Excel_BuiltIn__FilterDatabase__1[[#This Row],[Kor]]&gt;=1=AND(Excel_BuiltIn__FilterDatabase__1[[#This Row],[Kor]]&lt;18),"Junior ",""))</f>
        <v/>
      </c>
      <c r="I3234" s="34" t="str">
        <f>IF(L3234="Nő","",IF(Excel_BuiltIn__FilterDatabase__1[[#This Row],[Kor]]&gt;=18=AND(Excel_BuiltIn__FilterDatabase__1[[#This Row],[Kor]]&lt;=49),"Felnőtt ",""))</f>
        <v/>
      </c>
      <c r="J3234" s="34" t="str">
        <f>IF(L3234="Nő","",IF(Excel_BuiltIn__FilterDatabase__1[[#This Row],[Kor]]&gt;49=AND(Excel_BuiltIn__FilterDatabase__1[[#This Row],[Kor]]&lt;=59),"Senior ",""))</f>
        <v/>
      </c>
      <c r="K3234" s="34" t="str">
        <f>IF(L3234="Nő","",IF(Excel_BuiltIn__FilterDatabase__1[[#This Row],[Kor]]&gt;=60,"Super.s ",""))</f>
        <v xml:space="preserve">Super.s </v>
      </c>
      <c r="L3234" s="34" t="str">
        <f>IF(Excel_BuiltIn__FilterDatabase__1[[#This Row],[Nem]]="Nő","Lady","")</f>
        <v/>
      </c>
    </row>
    <row r="3235" spans="1:12" s="1" customFormat="1" ht="13.8">
      <c r="A3235" s="28">
        <v>10159</v>
      </c>
      <c r="B3235" s="28" t="s">
        <v>3334</v>
      </c>
      <c r="C3235" s="44" t="s">
        <v>114</v>
      </c>
      <c r="D3235" s="45"/>
      <c r="E3235" s="33" t="str">
        <f>IF(D3235&gt;0,($N$2-Excel_BuiltIn__FilterDatabase__1[[#This Row],[Szül Év.Hó.Nap]])/365.25,"0")</f>
        <v>0</v>
      </c>
      <c r="F3235" s="40"/>
      <c r="G3235" s="34" t="str">
        <f>CONCATENATE(H3235,Excel_BuiltIn__FilterDatabase__1[[#This Row],[Felnőtt]],Excel_BuiltIn__FilterDatabase__1[[#This Row],[Senior]],Excel_BuiltIn__FilterDatabase__1[[#This Row],[Super.s]],L3235)</f>
        <v xml:space="preserve">Super.s </v>
      </c>
      <c r="H3235" s="34" t="str">
        <f>IF(L3235="Nő","",IF(Excel_BuiltIn__FilterDatabase__1[[#This Row],[Kor]]&gt;=1=AND(Excel_BuiltIn__FilterDatabase__1[[#This Row],[Kor]]&lt;18),"Junior ",""))</f>
        <v/>
      </c>
      <c r="I3235" s="34" t="str">
        <f>IF(L3235="Nő","",IF(Excel_BuiltIn__FilterDatabase__1[[#This Row],[Kor]]&gt;=18=AND(Excel_BuiltIn__FilterDatabase__1[[#This Row],[Kor]]&lt;=49),"Felnőtt ",""))</f>
        <v/>
      </c>
      <c r="J3235" s="34" t="str">
        <f>IF(L3235="Nő","",IF(Excel_BuiltIn__FilterDatabase__1[[#This Row],[Kor]]&gt;49=AND(Excel_BuiltIn__FilterDatabase__1[[#This Row],[Kor]]&lt;=59),"Senior ",""))</f>
        <v/>
      </c>
      <c r="K3235" s="34" t="str">
        <f>IF(L3235="Nő","",IF(Excel_BuiltIn__FilterDatabase__1[[#This Row],[Kor]]&gt;=60,"Super.s ",""))</f>
        <v xml:space="preserve">Super.s </v>
      </c>
      <c r="L3235" s="34" t="str">
        <f>IF(Excel_BuiltIn__FilterDatabase__1[[#This Row],[Nem]]="Nő","Lady","")</f>
        <v/>
      </c>
    </row>
    <row r="3236" spans="1:12" s="1" customFormat="1" ht="13.8">
      <c r="A3236" s="28">
        <v>10160</v>
      </c>
      <c r="B3236" s="28" t="s">
        <v>3335</v>
      </c>
      <c r="C3236" s="44" t="s">
        <v>589</v>
      </c>
      <c r="D3236" s="45"/>
      <c r="E3236" s="33" t="str">
        <f>IF(D3236&gt;0,($N$2-Excel_BuiltIn__FilterDatabase__1[[#This Row],[Szül Év.Hó.Nap]])/365.25,"0")</f>
        <v>0</v>
      </c>
      <c r="F3236" s="40"/>
      <c r="G3236" s="34" t="str">
        <f>CONCATENATE(H3236,Excel_BuiltIn__FilterDatabase__1[[#This Row],[Felnőtt]],Excel_BuiltIn__FilterDatabase__1[[#This Row],[Senior]],Excel_BuiltIn__FilterDatabase__1[[#This Row],[Super.s]],L3236)</f>
        <v xml:space="preserve">Super.s </v>
      </c>
      <c r="H3236" s="34" t="str">
        <f>IF(L3236="Nő","",IF(Excel_BuiltIn__FilterDatabase__1[[#This Row],[Kor]]&gt;=1=AND(Excel_BuiltIn__FilterDatabase__1[[#This Row],[Kor]]&lt;18),"Junior ",""))</f>
        <v/>
      </c>
      <c r="I3236" s="34" t="str">
        <f>IF(L3236="Nő","",IF(Excel_BuiltIn__FilterDatabase__1[[#This Row],[Kor]]&gt;=18=AND(Excel_BuiltIn__FilterDatabase__1[[#This Row],[Kor]]&lt;=49),"Felnőtt ",""))</f>
        <v/>
      </c>
      <c r="J3236" s="34" t="str">
        <f>IF(L3236="Nő","",IF(Excel_BuiltIn__FilterDatabase__1[[#This Row],[Kor]]&gt;49=AND(Excel_BuiltIn__FilterDatabase__1[[#This Row],[Kor]]&lt;=59),"Senior ",""))</f>
        <v/>
      </c>
      <c r="K3236" s="34" t="str">
        <f>IF(L3236="Nő","",IF(Excel_BuiltIn__FilterDatabase__1[[#This Row],[Kor]]&gt;=60,"Super.s ",""))</f>
        <v xml:space="preserve">Super.s </v>
      </c>
      <c r="L3236" s="34" t="str">
        <f>IF(Excel_BuiltIn__FilterDatabase__1[[#This Row],[Nem]]="Nő","Lady","")</f>
        <v/>
      </c>
    </row>
    <row r="3237" spans="1:12" s="1" customFormat="1" ht="13.8">
      <c r="A3237" s="28">
        <v>10162</v>
      </c>
      <c r="B3237" s="28" t="s">
        <v>1949</v>
      </c>
      <c r="C3237" s="44" t="s">
        <v>1146</v>
      </c>
      <c r="D3237" s="45"/>
      <c r="E3237" s="33" t="str">
        <f>IF(D3237&gt;0,($N$2-Excel_BuiltIn__FilterDatabase__1[[#This Row],[Szül Év.Hó.Nap]])/365.25,"0")</f>
        <v>0</v>
      </c>
      <c r="F3237" s="40"/>
      <c r="G3237" s="34" t="str">
        <f>CONCATENATE(H3237,Excel_BuiltIn__FilterDatabase__1[[#This Row],[Felnőtt]],Excel_BuiltIn__FilterDatabase__1[[#This Row],[Senior]],Excel_BuiltIn__FilterDatabase__1[[#This Row],[Super.s]],L3237)</f>
        <v xml:space="preserve">Super.s </v>
      </c>
      <c r="H3237" s="34" t="str">
        <f>IF(L3237="Nő","",IF(Excel_BuiltIn__FilterDatabase__1[[#This Row],[Kor]]&gt;=1=AND(Excel_BuiltIn__FilterDatabase__1[[#This Row],[Kor]]&lt;18),"Junior ",""))</f>
        <v/>
      </c>
      <c r="I3237" s="34" t="str">
        <f>IF(L3237="Nő","",IF(Excel_BuiltIn__FilterDatabase__1[[#This Row],[Kor]]&gt;=18=AND(Excel_BuiltIn__FilterDatabase__1[[#This Row],[Kor]]&lt;=49),"Felnőtt ",""))</f>
        <v/>
      </c>
      <c r="J3237" s="34" t="str">
        <f>IF(L3237="Nő","",IF(Excel_BuiltIn__FilterDatabase__1[[#This Row],[Kor]]&gt;49=AND(Excel_BuiltIn__FilterDatabase__1[[#This Row],[Kor]]&lt;=59),"Senior ",""))</f>
        <v/>
      </c>
      <c r="K3237" s="34" t="str">
        <f>IF(L3237="Nő","",IF(Excel_BuiltIn__FilterDatabase__1[[#This Row],[Kor]]&gt;=60,"Super.s ",""))</f>
        <v xml:space="preserve">Super.s </v>
      </c>
      <c r="L3237" s="34" t="str">
        <f>IF(Excel_BuiltIn__FilterDatabase__1[[#This Row],[Nem]]="Nő","Lady","")</f>
        <v/>
      </c>
    </row>
    <row r="3238" spans="1:12" s="1" customFormat="1" ht="13.8">
      <c r="A3238" s="28">
        <v>10165</v>
      </c>
      <c r="B3238" s="28" t="s">
        <v>3336</v>
      </c>
      <c r="C3238" s="44" t="s">
        <v>109</v>
      </c>
      <c r="D3238" s="45"/>
      <c r="E3238" s="33" t="str">
        <f>IF(D3238&gt;0,($N$2-Excel_BuiltIn__FilterDatabase__1[[#This Row],[Szül Év.Hó.Nap]])/365.25,"0")</f>
        <v>0</v>
      </c>
      <c r="F3238" s="40"/>
      <c r="G3238" s="34" t="str">
        <f>CONCATENATE(H3238,Excel_BuiltIn__FilterDatabase__1[[#This Row],[Felnőtt]],Excel_BuiltIn__FilterDatabase__1[[#This Row],[Senior]],Excel_BuiltIn__FilterDatabase__1[[#This Row],[Super.s]],L3238)</f>
        <v xml:space="preserve">Super.s </v>
      </c>
      <c r="H3238" s="34" t="str">
        <f>IF(L3238="Nő","",IF(Excel_BuiltIn__FilterDatabase__1[[#This Row],[Kor]]&gt;=1=AND(Excel_BuiltIn__FilterDatabase__1[[#This Row],[Kor]]&lt;18),"Junior ",""))</f>
        <v/>
      </c>
      <c r="I3238" s="34" t="str">
        <f>IF(L3238="Nő","",IF(Excel_BuiltIn__FilterDatabase__1[[#This Row],[Kor]]&gt;=18=AND(Excel_BuiltIn__FilterDatabase__1[[#This Row],[Kor]]&lt;=49),"Felnőtt ",""))</f>
        <v/>
      </c>
      <c r="J3238" s="34" t="str">
        <f>IF(L3238="Nő","",IF(Excel_BuiltIn__FilterDatabase__1[[#This Row],[Kor]]&gt;49=AND(Excel_BuiltIn__FilterDatabase__1[[#This Row],[Kor]]&lt;=59),"Senior ",""))</f>
        <v/>
      </c>
      <c r="K3238" s="34" t="str">
        <f>IF(L3238="Nő","",IF(Excel_BuiltIn__FilterDatabase__1[[#This Row],[Kor]]&gt;=60,"Super.s ",""))</f>
        <v xml:space="preserve">Super.s </v>
      </c>
      <c r="L3238" s="34" t="str">
        <f>IF(Excel_BuiltIn__FilterDatabase__1[[#This Row],[Nem]]="Nő","Lady","")</f>
        <v/>
      </c>
    </row>
    <row r="3239" spans="1:12" s="1" customFormat="1" ht="13.8">
      <c r="A3239" s="28">
        <v>10166</v>
      </c>
      <c r="B3239" s="28" t="s">
        <v>3337</v>
      </c>
      <c r="C3239" s="44" t="s">
        <v>969</v>
      </c>
      <c r="D3239" s="45"/>
      <c r="E3239" s="33" t="str">
        <f>IF(D3239&gt;0,($N$2-Excel_BuiltIn__FilterDatabase__1[[#This Row],[Szül Év.Hó.Nap]])/365.25,"0")</f>
        <v>0</v>
      </c>
      <c r="F3239" s="40"/>
      <c r="G3239" s="34" t="str">
        <f>CONCATENATE(H3239,Excel_BuiltIn__FilterDatabase__1[[#This Row],[Felnőtt]],Excel_BuiltIn__FilterDatabase__1[[#This Row],[Senior]],Excel_BuiltIn__FilterDatabase__1[[#This Row],[Super.s]],L3239)</f>
        <v xml:space="preserve">Super.s </v>
      </c>
      <c r="H3239" s="34" t="str">
        <f>IF(L3239="Nő","",IF(Excel_BuiltIn__FilterDatabase__1[[#This Row],[Kor]]&gt;=1=AND(Excel_BuiltIn__FilterDatabase__1[[#This Row],[Kor]]&lt;18),"Junior ",""))</f>
        <v/>
      </c>
      <c r="I3239" s="34" t="str">
        <f>IF(L3239="Nő","",IF(Excel_BuiltIn__FilterDatabase__1[[#This Row],[Kor]]&gt;=18=AND(Excel_BuiltIn__FilterDatabase__1[[#This Row],[Kor]]&lt;=49),"Felnőtt ",""))</f>
        <v/>
      </c>
      <c r="J3239" s="34" t="str">
        <f>IF(L3239="Nő","",IF(Excel_BuiltIn__FilterDatabase__1[[#This Row],[Kor]]&gt;49=AND(Excel_BuiltIn__FilterDatabase__1[[#This Row],[Kor]]&lt;=59),"Senior ",""))</f>
        <v/>
      </c>
      <c r="K3239" s="34" t="str">
        <f>IF(L3239="Nő","",IF(Excel_BuiltIn__FilterDatabase__1[[#This Row],[Kor]]&gt;=60,"Super.s ",""))</f>
        <v xml:space="preserve">Super.s </v>
      </c>
      <c r="L3239" s="34" t="str">
        <f>IF(Excel_BuiltIn__FilterDatabase__1[[#This Row],[Nem]]="Nő","Lady","")</f>
        <v/>
      </c>
    </row>
    <row r="3240" spans="1:12" s="1" customFormat="1" ht="13.8">
      <c r="A3240" s="28">
        <v>10168</v>
      </c>
      <c r="B3240" s="28" t="s">
        <v>3338</v>
      </c>
      <c r="C3240" s="44" t="s">
        <v>995</v>
      </c>
      <c r="D3240" s="45"/>
      <c r="E3240" s="33" t="str">
        <f>IF(D3240&gt;0,($N$2-Excel_BuiltIn__FilterDatabase__1[[#This Row],[Szül Év.Hó.Nap]])/365.25,"0")</f>
        <v>0</v>
      </c>
      <c r="F3240" s="40"/>
      <c r="G3240" s="34" t="str">
        <f>CONCATENATE(H3240,Excel_BuiltIn__FilterDatabase__1[[#This Row],[Felnőtt]],Excel_BuiltIn__FilterDatabase__1[[#This Row],[Senior]],Excel_BuiltIn__FilterDatabase__1[[#This Row],[Super.s]],L3240)</f>
        <v xml:space="preserve">Super.s </v>
      </c>
      <c r="H3240" s="34" t="str">
        <f>IF(L3240="Nő","",IF(Excel_BuiltIn__FilterDatabase__1[[#This Row],[Kor]]&gt;=1=AND(Excel_BuiltIn__FilterDatabase__1[[#This Row],[Kor]]&lt;18),"Junior ",""))</f>
        <v/>
      </c>
      <c r="I3240" s="34" t="str">
        <f>IF(L3240="Nő","",IF(Excel_BuiltIn__FilterDatabase__1[[#This Row],[Kor]]&gt;=18=AND(Excel_BuiltIn__FilterDatabase__1[[#This Row],[Kor]]&lt;=49),"Felnőtt ",""))</f>
        <v/>
      </c>
      <c r="J3240" s="34" t="str">
        <f>IF(L3240="Nő","",IF(Excel_BuiltIn__FilterDatabase__1[[#This Row],[Kor]]&gt;49=AND(Excel_BuiltIn__FilterDatabase__1[[#This Row],[Kor]]&lt;=59),"Senior ",""))</f>
        <v/>
      </c>
      <c r="K3240" s="34" t="str">
        <f>IF(L3240="Nő","",IF(Excel_BuiltIn__FilterDatabase__1[[#This Row],[Kor]]&gt;=60,"Super.s ",""))</f>
        <v xml:space="preserve">Super.s </v>
      </c>
      <c r="L3240" s="34" t="str">
        <f>IF(Excel_BuiltIn__FilterDatabase__1[[#This Row],[Nem]]="Nő","Lady","")</f>
        <v/>
      </c>
    </row>
    <row r="3241" spans="1:12" s="1" customFormat="1" ht="13.8">
      <c r="A3241" s="28">
        <v>10169</v>
      </c>
      <c r="B3241" s="28" t="s">
        <v>3339</v>
      </c>
      <c r="C3241" s="44" t="s">
        <v>1011</v>
      </c>
      <c r="D3241" s="45"/>
      <c r="E3241" s="33" t="str">
        <f>IF(D3241&gt;0,($N$2-Excel_BuiltIn__FilterDatabase__1[[#This Row],[Szül Év.Hó.Nap]])/365.25,"0")</f>
        <v>0</v>
      </c>
      <c r="F3241" s="40"/>
      <c r="G3241" s="34" t="str">
        <f>CONCATENATE(H3241,Excel_BuiltIn__FilterDatabase__1[[#This Row],[Felnőtt]],Excel_BuiltIn__FilterDatabase__1[[#This Row],[Senior]],Excel_BuiltIn__FilterDatabase__1[[#This Row],[Super.s]],L3241)</f>
        <v xml:space="preserve">Super.s </v>
      </c>
      <c r="H3241" s="34" t="str">
        <f>IF(L3241="Nő","",IF(Excel_BuiltIn__FilterDatabase__1[[#This Row],[Kor]]&gt;=1=AND(Excel_BuiltIn__FilterDatabase__1[[#This Row],[Kor]]&lt;18),"Junior ",""))</f>
        <v/>
      </c>
      <c r="I3241" s="34" t="str">
        <f>IF(L3241="Nő","",IF(Excel_BuiltIn__FilterDatabase__1[[#This Row],[Kor]]&gt;=18=AND(Excel_BuiltIn__FilterDatabase__1[[#This Row],[Kor]]&lt;=49),"Felnőtt ",""))</f>
        <v/>
      </c>
      <c r="J3241" s="34" t="str">
        <f>IF(L3241="Nő","",IF(Excel_BuiltIn__FilterDatabase__1[[#This Row],[Kor]]&gt;49=AND(Excel_BuiltIn__FilterDatabase__1[[#This Row],[Kor]]&lt;=59),"Senior ",""))</f>
        <v/>
      </c>
      <c r="K3241" s="34" t="str">
        <f>IF(L3241="Nő","",IF(Excel_BuiltIn__FilterDatabase__1[[#This Row],[Kor]]&gt;=60,"Super.s ",""))</f>
        <v xml:space="preserve">Super.s </v>
      </c>
      <c r="L3241" s="34" t="str">
        <f>IF(Excel_BuiltIn__FilterDatabase__1[[#This Row],[Nem]]="Nő","Lady","")</f>
        <v/>
      </c>
    </row>
    <row r="3242" spans="1:12" s="1" customFormat="1" ht="13.8">
      <c r="A3242" s="28">
        <v>10171</v>
      </c>
      <c r="B3242" s="28" t="s">
        <v>3340</v>
      </c>
      <c r="C3242" s="44" t="s">
        <v>1011</v>
      </c>
      <c r="D3242" s="45"/>
      <c r="E3242" s="33" t="str">
        <f>IF(D3242&gt;0,($N$2-Excel_BuiltIn__FilterDatabase__1[[#This Row],[Szül Év.Hó.Nap]])/365.25,"0")</f>
        <v>0</v>
      </c>
      <c r="F3242" s="40"/>
      <c r="G3242" s="34" t="str">
        <f>CONCATENATE(H3242,Excel_BuiltIn__FilterDatabase__1[[#This Row],[Felnőtt]],Excel_BuiltIn__FilterDatabase__1[[#This Row],[Senior]],Excel_BuiltIn__FilterDatabase__1[[#This Row],[Super.s]],L3242)</f>
        <v xml:space="preserve">Super.s </v>
      </c>
      <c r="H3242" s="34" t="str">
        <f>IF(L3242="Nő","",IF(Excel_BuiltIn__FilterDatabase__1[[#This Row],[Kor]]&gt;=1=AND(Excel_BuiltIn__FilterDatabase__1[[#This Row],[Kor]]&lt;18),"Junior ",""))</f>
        <v/>
      </c>
      <c r="I3242" s="34" t="str">
        <f>IF(L3242="Nő","",IF(Excel_BuiltIn__FilterDatabase__1[[#This Row],[Kor]]&gt;=18=AND(Excel_BuiltIn__FilterDatabase__1[[#This Row],[Kor]]&lt;=49),"Felnőtt ",""))</f>
        <v/>
      </c>
      <c r="J3242" s="34" t="str">
        <f>IF(L3242="Nő","",IF(Excel_BuiltIn__FilterDatabase__1[[#This Row],[Kor]]&gt;49=AND(Excel_BuiltIn__FilterDatabase__1[[#This Row],[Kor]]&lt;=59),"Senior ",""))</f>
        <v/>
      </c>
      <c r="K3242" s="34" t="str">
        <f>IF(L3242="Nő","",IF(Excel_BuiltIn__FilterDatabase__1[[#This Row],[Kor]]&gt;=60,"Super.s ",""))</f>
        <v xml:space="preserve">Super.s </v>
      </c>
      <c r="L3242" s="34" t="str">
        <f>IF(Excel_BuiltIn__FilterDatabase__1[[#This Row],[Nem]]="Nő","Lady","")</f>
        <v/>
      </c>
    </row>
    <row r="3243" spans="1:12" s="1" customFormat="1" ht="13.8">
      <c r="A3243" s="28">
        <v>10172</v>
      </c>
      <c r="B3243" s="28" t="s">
        <v>3341</v>
      </c>
      <c r="C3243" s="44" t="s">
        <v>1022</v>
      </c>
      <c r="D3243" s="45"/>
      <c r="E3243" s="33" t="str">
        <f>IF(D3243&gt;0,($N$2-Excel_BuiltIn__FilterDatabase__1[[#This Row],[Szül Év.Hó.Nap]])/365.25,"0")</f>
        <v>0</v>
      </c>
      <c r="F3243" s="40"/>
      <c r="G3243" s="34" t="str">
        <f>CONCATENATE(H3243,Excel_BuiltIn__FilterDatabase__1[[#This Row],[Felnőtt]],Excel_BuiltIn__FilterDatabase__1[[#This Row],[Senior]],Excel_BuiltIn__FilterDatabase__1[[#This Row],[Super.s]],L3243)</f>
        <v xml:space="preserve">Super.s </v>
      </c>
      <c r="H3243" s="34" t="str">
        <f>IF(L3243="Nő","",IF(Excel_BuiltIn__FilterDatabase__1[[#This Row],[Kor]]&gt;=1=AND(Excel_BuiltIn__FilterDatabase__1[[#This Row],[Kor]]&lt;18),"Junior ",""))</f>
        <v/>
      </c>
      <c r="I3243" s="34" t="str">
        <f>IF(L3243="Nő","",IF(Excel_BuiltIn__FilterDatabase__1[[#This Row],[Kor]]&gt;=18=AND(Excel_BuiltIn__FilterDatabase__1[[#This Row],[Kor]]&lt;=49),"Felnőtt ",""))</f>
        <v/>
      </c>
      <c r="J3243" s="34" t="str">
        <f>IF(L3243="Nő","",IF(Excel_BuiltIn__FilterDatabase__1[[#This Row],[Kor]]&gt;49=AND(Excel_BuiltIn__FilterDatabase__1[[#This Row],[Kor]]&lt;=59),"Senior ",""))</f>
        <v/>
      </c>
      <c r="K3243" s="34" t="str">
        <f>IF(L3243="Nő","",IF(Excel_BuiltIn__FilterDatabase__1[[#This Row],[Kor]]&gt;=60,"Super.s ",""))</f>
        <v xml:space="preserve">Super.s </v>
      </c>
      <c r="L3243" s="34" t="str">
        <f>IF(Excel_BuiltIn__FilterDatabase__1[[#This Row],[Nem]]="Nő","Lady","")</f>
        <v/>
      </c>
    </row>
    <row r="3244" spans="1:12" s="1" customFormat="1" ht="13.8">
      <c r="A3244" s="28">
        <v>10174</v>
      </c>
      <c r="B3244" s="28" t="s">
        <v>3342</v>
      </c>
      <c r="C3244" s="44" t="s">
        <v>964</v>
      </c>
      <c r="D3244" s="45"/>
      <c r="E3244" s="33" t="str">
        <f>IF(D3244&gt;0,($N$2-Excel_BuiltIn__FilterDatabase__1[[#This Row],[Szül Év.Hó.Nap]])/365.25,"0")</f>
        <v>0</v>
      </c>
      <c r="F3244" s="40"/>
      <c r="G3244" s="34" t="str">
        <f>CONCATENATE(H3244,Excel_BuiltIn__FilterDatabase__1[[#This Row],[Felnőtt]],Excel_BuiltIn__FilterDatabase__1[[#This Row],[Senior]],Excel_BuiltIn__FilterDatabase__1[[#This Row],[Super.s]],L3244)</f>
        <v xml:space="preserve">Super.s </v>
      </c>
      <c r="H3244" s="34" t="str">
        <f>IF(L3244="Nő","",IF(Excel_BuiltIn__FilterDatabase__1[[#This Row],[Kor]]&gt;=1=AND(Excel_BuiltIn__FilterDatabase__1[[#This Row],[Kor]]&lt;18),"Junior ",""))</f>
        <v/>
      </c>
      <c r="I3244" s="34" t="str">
        <f>IF(L3244="Nő","",IF(Excel_BuiltIn__FilterDatabase__1[[#This Row],[Kor]]&gt;=18=AND(Excel_BuiltIn__FilterDatabase__1[[#This Row],[Kor]]&lt;=49),"Felnőtt ",""))</f>
        <v/>
      </c>
      <c r="J3244" s="34" t="str">
        <f>IF(L3244="Nő","",IF(Excel_BuiltIn__FilterDatabase__1[[#This Row],[Kor]]&gt;49=AND(Excel_BuiltIn__FilterDatabase__1[[#This Row],[Kor]]&lt;=59),"Senior ",""))</f>
        <v/>
      </c>
      <c r="K3244" s="34" t="str">
        <f>IF(L3244="Nő","",IF(Excel_BuiltIn__FilterDatabase__1[[#This Row],[Kor]]&gt;=60,"Super.s ",""))</f>
        <v xml:space="preserve">Super.s </v>
      </c>
      <c r="L3244" s="34" t="str">
        <f>IF(Excel_BuiltIn__FilterDatabase__1[[#This Row],[Nem]]="Nő","Lady","")</f>
        <v/>
      </c>
    </row>
    <row r="3245" spans="1:12" s="1" customFormat="1" ht="13.8">
      <c r="A3245" s="28">
        <v>10175</v>
      </c>
      <c r="B3245" s="28" t="s">
        <v>3343</v>
      </c>
      <c r="C3245" s="44" t="s">
        <v>27</v>
      </c>
      <c r="D3245" s="45"/>
      <c r="E3245" s="33" t="str">
        <f>IF(D3245&gt;0,($N$2-Excel_BuiltIn__FilterDatabase__1[[#This Row],[Szül Év.Hó.Nap]])/365.25,"0")</f>
        <v>0</v>
      </c>
      <c r="F3245" s="40"/>
      <c r="G3245" s="34" t="str">
        <f>CONCATENATE(H3245,Excel_BuiltIn__FilterDatabase__1[[#This Row],[Felnőtt]],Excel_BuiltIn__FilterDatabase__1[[#This Row],[Senior]],Excel_BuiltIn__FilterDatabase__1[[#This Row],[Super.s]],L3245)</f>
        <v xml:space="preserve">Super.s </v>
      </c>
      <c r="H3245" s="34" t="str">
        <f>IF(L3245="Nő","",IF(Excel_BuiltIn__FilterDatabase__1[[#This Row],[Kor]]&gt;=1=AND(Excel_BuiltIn__FilterDatabase__1[[#This Row],[Kor]]&lt;18),"Junior ",""))</f>
        <v/>
      </c>
      <c r="I3245" s="34" t="str">
        <f>IF(L3245="Nő","",IF(Excel_BuiltIn__FilterDatabase__1[[#This Row],[Kor]]&gt;=18=AND(Excel_BuiltIn__FilterDatabase__1[[#This Row],[Kor]]&lt;=49),"Felnőtt ",""))</f>
        <v/>
      </c>
      <c r="J3245" s="34" t="str">
        <f>IF(L3245="Nő","",IF(Excel_BuiltIn__FilterDatabase__1[[#This Row],[Kor]]&gt;49=AND(Excel_BuiltIn__FilterDatabase__1[[#This Row],[Kor]]&lt;=59),"Senior ",""))</f>
        <v/>
      </c>
      <c r="K3245" s="34" t="str">
        <f>IF(L3245="Nő","",IF(Excel_BuiltIn__FilterDatabase__1[[#This Row],[Kor]]&gt;=60,"Super.s ",""))</f>
        <v xml:space="preserve">Super.s </v>
      </c>
      <c r="L3245" s="34" t="str">
        <f>IF(Excel_BuiltIn__FilterDatabase__1[[#This Row],[Nem]]="Nő","Lady","")</f>
        <v/>
      </c>
    </row>
    <row r="3246" spans="1:12" s="1" customFormat="1" ht="13.8">
      <c r="A3246" s="28">
        <v>10177</v>
      </c>
      <c r="B3246" s="28" t="s">
        <v>3344</v>
      </c>
      <c r="C3246" s="44" t="s">
        <v>1016</v>
      </c>
      <c r="D3246" s="45"/>
      <c r="E3246" s="33" t="str">
        <f>IF(D3246&gt;0,($N$2-Excel_BuiltIn__FilterDatabase__1[[#This Row],[Szül Év.Hó.Nap]])/365.25,"0")</f>
        <v>0</v>
      </c>
      <c r="F3246" s="40"/>
      <c r="G3246" s="34" t="str">
        <f>CONCATENATE(H3246,Excel_BuiltIn__FilterDatabase__1[[#This Row],[Felnőtt]],Excel_BuiltIn__FilterDatabase__1[[#This Row],[Senior]],Excel_BuiltIn__FilterDatabase__1[[#This Row],[Super.s]],L3246)</f>
        <v xml:space="preserve">Super.s </v>
      </c>
      <c r="H3246" s="34" t="str">
        <f>IF(L3246="Nő","",IF(Excel_BuiltIn__FilterDatabase__1[[#This Row],[Kor]]&gt;=1=AND(Excel_BuiltIn__FilterDatabase__1[[#This Row],[Kor]]&lt;18),"Junior ",""))</f>
        <v/>
      </c>
      <c r="I3246" s="34" t="str">
        <f>IF(L3246="Nő","",IF(Excel_BuiltIn__FilterDatabase__1[[#This Row],[Kor]]&gt;=18=AND(Excel_BuiltIn__FilterDatabase__1[[#This Row],[Kor]]&lt;=49),"Felnőtt ",""))</f>
        <v/>
      </c>
      <c r="J3246" s="34" t="str">
        <f>IF(L3246="Nő","",IF(Excel_BuiltIn__FilterDatabase__1[[#This Row],[Kor]]&gt;49=AND(Excel_BuiltIn__FilterDatabase__1[[#This Row],[Kor]]&lt;=59),"Senior ",""))</f>
        <v/>
      </c>
      <c r="K3246" s="34" t="str">
        <f>IF(L3246="Nő","",IF(Excel_BuiltIn__FilterDatabase__1[[#This Row],[Kor]]&gt;=60,"Super.s ",""))</f>
        <v xml:space="preserve">Super.s </v>
      </c>
      <c r="L3246" s="34" t="str">
        <f>IF(Excel_BuiltIn__FilterDatabase__1[[#This Row],[Nem]]="Nő","Lady","")</f>
        <v/>
      </c>
    </row>
    <row r="3247" spans="1:12" s="1" customFormat="1" ht="27.6">
      <c r="A3247" s="28">
        <v>10180</v>
      </c>
      <c r="B3247" s="28" t="s">
        <v>3345</v>
      </c>
      <c r="C3247" s="44" t="s">
        <v>27</v>
      </c>
      <c r="D3247" s="45"/>
      <c r="E3247" s="33" t="str">
        <f>IF(D3247&gt;0,($N$2-Excel_BuiltIn__FilterDatabase__1[[#This Row],[Szül Év.Hó.Nap]])/365.25,"0")</f>
        <v>0</v>
      </c>
      <c r="F3247" s="40"/>
      <c r="G3247" s="34" t="str">
        <f>CONCATENATE(H3247,Excel_BuiltIn__FilterDatabase__1[[#This Row],[Felnőtt]],Excel_BuiltIn__FilterDatabase__1[[#This Row],[Senior]],Excel_BuiltIn__FilterDatabase__1[[#This Row],[Super.s]],L3247)</f>
        <v xml:space="preserve">Super.s </v>
      </c>
      <c r="H3247" s="34" t="str">
        <f>IF(L3247="Nő","",IF(Excel_BuiltIn__FilterDatabase__1[[#This Row],[Kor]]&gt;=1=AND(Excel_BuiltIn__FilterDatabase__1[[#This Row],[Kor]]&lt;18),"Junior ",""))</f>
        <v/>
      </c>
      <c r="I3247" s="34" t="str">
        <f>IF(L3247="Nő","",IF(Excel_BuiltIn__FilterDatabase__1[[#This Row],[Kor]]&gt;=18=AND(Excel_BuiltIn__FilterDatabase__1[[#This Row],[Kor]]&lt;=49),"Felnőtt ",""))</f>
        <v/>
      </c>
      <c r="J3247" s="34" t="str">
        <f>IF(L3247="Nő","",IF(Excel_BuiltIn__FilterDatabase__1[[#This Row],[Kor]]&gt;49=AND(Excel_BuiltIn__FilterDatabase__1[[#This Row],[Kor]]&lt;=59),"Senior ",""))</f>
        <v/>
      </c>
      <c r="K3247" s="34" t="str">
        <f>IF(L3247="Nő","",IF(Excel_BuiltIn__FilterDatabase__1[[#This Row],[Kor]]&gt;=60,"Super.s ",""))</f>
        <v xml:space="preserve">Super.s </v>
      </c>
      <c r="L3247" s="34" t="str">
        <f>IF(Excel_BuiltIn__FilterDatabase__1[[#This Row],[Nem]]="Nő","Lady","")</f>
        <v/>
      </c>
    </row>
    <row r="3248" spans="1:12" s="1" customFormat="1" ht="13.8">
      <c r="A3248" s="28">
        <v>10182</v>
      </c>
      <c r="B3248" s="28" t="s">
        <v>3346</v>
      </c>
      <c r="C3248" s="44" t="s">
        <v>985</v>
      </c>
      <c r="D3248" s="45"/>
      <c r="E3248" s="33" t="str">
        <f>IF(D3248&gt;0,($N$2-Excel_BuiltIn__FilterDatabase__1[[#This Row],[Szül Év.Hó.Nap]])/365.25,"0")</f>
        <v>0</v>
      </c>
      <c r="F3248" s="40"/>
      <c r="G3248" s="34" t="str">
        <f>CONCATENATE(H3248,Excel_BuiltIn__FilterDatabase__1[[#This Row],[Felnőtt]],Excel_BuiltIn__FilterDatabase__1[[#This Row],[Senior]],Excel_BuiltIn__FilterDatabase__1[[#This Row],[Super.s]],L3248)</f>
        <v xml:space="preserve">Super.s </v>
      </c>
      <c r="H3248" s="34" t="str">
        <f>IF(L3248="Nő","",IF(Excel_BuiltIn__FilterDatabase__1[[#This Row],[Kor]]&gt;=1=AND(Excel_BuiltIn__FilterDatabase__1[[#This Row],[Kor]]&lt;18),"Junior ",""))</f>
        <v/>
      </c>
      <c r="I3248" s="34" t="str">
        <f>IF(L3248="Nő","",IF(Excel_BuiltIn__FilterDatabase__1[[#This Row],[Kor]]&gt;=18=AND(Excel_BuiltIn__FilterDatabase__1[[#This Row],[Kor]]&lt;=49),"Felnőtt ",""))</f>
        <v/>
      </c>
      <c r="J3248" s="34" t="str">
        <f>IF(L3248="Nő","",IF(Excel_BuiltIn__FilterDatabase__1[[#This Row],[Kor]]&gt;49=AND(Excel_BuiltIn__FilterDatabase__1[[#This Row],[Kor]]&lt;=59),"Senior ",""))</f>
        <v/>
      </c>
      <c r="K3248" s="34" t="str">
        <f>IF(L3248="Nő","",IF(Excel_BuiltIn__FilterDatabase__1[[#This Row],[Kor]]&gt;=60,"Super.s ",""))</f>
        <v xml:space="preserve">Super.s </v>
      </c>
      <c r="L3248" s="34" t="str">
        <f>IF(Excel_BuiltIn__FilterDatabase__1[[#This Row],[Nem]]="Nő","Lady","")</f>
        <v/>
      </c>
    </row>
    <row r="3249" spans="1:12" s="1" customFormat="1" ht="13.8">
      <c r="A3249" s="28">
        <v>10186</v>
      </c>
      <c r="B3249" s="28" t="s">
        <v>3347</v>
      </c>
      <c r="C3249" s="44" t="s">
        <v>964</v>
      </c>
      <c r="D3249" s="45"/>
      <c r="E3249" s="33" t="str">
        <f>IF(D3249&gt;0,($N$2-Excel_BuiltIn__FilterDatabase__1[[#This Row],[Szül Év.Hó.Nap]])/365.25,"0")</f>
        <v>0</v>
      </c>
      <c r="F3249" s="40"/>
      <c r="G3249" s="34" t="str">
        <f>CONCATENATE(H3249,Excel_BuiltIn__FilterDatabase__1[[#This Row],[Felnőtt]],Excel_BuiltIn__FilterDatabase__1[[#This Row],[Senior]],Excel_BuiltIn__FilterDatabase__1[[#This Row],[Super.s]],L3249)</f>
        <v xml:space="preserve">Super.s </v>
      </c>
      <c r="H3249" s="34" t="str">
        <f>IF(L3249="Nő","",IF(Excel_BuiltIn__FilterDatabase__1[[#This Row],[Kor]]&gt;=1=AND(Excel_BuiltIn__FilterDatabase__1[[#This Row],[Kor]]&lt;18),"Junior ",""))</f>
        <v/>
      </c>
      <c r="I3249" s="34" t="str">
        <f>IF(L3249="Nő","",IF(Excel_BuiltIn__FilterDatabase__1[[#This Row],[Kor]]&gt;=18=AND(Excel_BuiltIn__FilterDatabase__1[[#This Row],[Kor]]&lt;=49),"Felnőtt ",""))</f>
        <v/>
      </c>
      <c r="J3249" s="34" t="str">
        <f>IF(L3249="Nő","",IF(Excel_BuiltIn__FilterDatabase__1[[#This Row],[Kor]]&gt;49=AND(Excel_BuiltIn__FilterDatabase__1[[#This Row],[Kor]]&lt;=59),"Senior ",""))</f>
        <v/>
      </c>
      <c r="K3249" s="34" t="str">
        <f>IF(L3249="Nő","",IF(Excel_BuiltIn__FilterDatabase__1[[#This Row],[Kor]]&gt;=60,"Super.s ",""))</f>
        <v xml:space="preserve">Super.s </v>
      </c>
      <c r="L3249" s="34" t="str">
        <f>IF(Excel_BuiltIn__FilterDatabase__1[[#This Row],[Nem]]="Nő","Lady","")</f>
        <v/>
      </c>
    </row>
    <row r="3250" spans="1:12" s="1" customFormat="1" ht="27.6">
      <c r="A3250" s="28">
        <v>10191</v>
      </c>
      <c r="B3250" s="28" t="s">
        <v>3348</v>
      </c>
      <c r="C3250" s="44" t="s">
        <v>2401</v>
      </c>
      <c r="D3250" s="45"/>
      <c r="E3250" s="33" t="str">
        <f>IF(D3250&gt;0,($N$2-Excel_BuiltIn__FilterDatabase__1[[#This Row],[Szül Év.Hó.Nap]])/365.25,"0")</f>
        <v>0</v>
      </c>
      <c r="F3250" s="40"/>
      <c r="G3250" s="34" t="str">
        <f>CONCATENATE(H3250,Excel_BuiltIn__FilterDatabase__1[[#This Row],[Felnőtt]],Excel_BuiltIn__FilterDatabase__1[[#This Row],[Senior]],Excel_BuiltIn__FilterDatabase__1[[#This Row],[Super.s]],L3250)</f>
        <v xml:space="preserve">Super.s </v>
      </c>
      <c r="H3250" s="34" t="str">
        <f>IF(L3250="Nő","",IF(Excel_BuiltIn__FilterDatabase__1[[#This Row],[Kor]]&gt;=1=AND(Excel_BuiltIn__FilterDatabase__1[[#This Row],[Kor]]&lt;18),"Junior ",""))</f>
        <v/>
      </c>
      <c r="I3250" s="34" t="str">
        <f>IF(L3250="Nő","",IF(Excel_BuiltIn__FilterDatabase__1[[#This Row],[Kor]]&gt;=18=AND(Excel_BuiltIn__FilterDatabase__1[[#This Row],[Kor]]&lt;=49),"Felnőtt ",""))</f>
        <v/>
      </c>
      <c r="J3250" s="34" t="str">
        <f>IF(L3250="Nő","",IF(Excel_BuiltIn__FilterDatabase__1[[#This Row],[Kor]]&gt;49=AND(Excel_BuiltIn__FilterDatabase__1[[#This Row],[Kor]]&lt;=59),"Senior ",""))</f>
        <v/>
      </c>
      <c r="K3250" s="34" t="str">
        <f>IF(L3250="Nő","",IF(Excel_BuiltIn__FilterDatabase__1[[#This Row],[Kor]]&gt;=60,"Super.s ",""))</f>
        <v xml:space="preserve">Super.s </v>
      </c>
      <c r="L3250" s="34" t="str">
        <f>IF(Excel_BuiltIn__FilterDatabase__1[[#This Row],[Nem]]="Nő","Lady","")</f>
        <v/>
      </c>
    </row>
    <row r="3251" spans="1:12" s="1" customFormat="1" ht="13.8">
      <c r="A3251" s="28">
        <v>10192</v>
      </c>
      <c r="B3251" s="28" t="s">
        <v>3349</v>
      </c>
      <c r="C3251" s="44" t="s">
        <v>2364</v>
      </c>
      <c r="D3251" s="45"/>
      <c r="E3251" s="33" t="str">
        <f>IF(D3251&gt;0,($N$2-Excel_BuiltIn__FilterDatabase__1[[#This Row],[Szül Év.Hó.Nap]])/365.25,"0")</f>
        <v>0</v>
      </c>
      <c r="F3251" s="40"/>
      <c r="G3251" s="34" t="str">
        <f>CONCATENATE(H3251,Excel_BuiltIn__FilterDatabase__1[[#This Row],[Felnőtt]],Excel_BuiltIn__FilterDatabase__1[[#This Row],[Senior]],Excel_BuiltIn__FilterDatabase__1[[#This Row],[Super.s]],L3251)</f>
        <v xml:space="preserve">Super.s </v>
      </c>
      <c r="H3251" s="34" t="str">
        <f>IF(L3251="Nő","",IF(Excel_BuiltIn__FilterDatabase__1[[#This Row],[Kor]]&gt;=1=AND(Excel_BuiltIn__FilterDatabase__1[[#This Row],[Kor]]&lt;18),"Junior ",""))</f>
        <v/>
      </c>
      <c r="I3251" s="34" t="str">
        <f>IF(L3251="Nő","",IF(Excel_BuiltIn__FilterDatabase__1[[#This Row],[Kor]]&gt;=18=AND(Excel_BuiltIn__FilterDatabase__1[[#This Row],[Kor]]&lt;=49),"Felnőtt ",""))</f>
        <v/>
      </c>
      <c r="J3251" s="34" t="str">
        <f>IF(L3251="Nő","",IF(Excel_BuiltIn__FilterDatabase__1[[#This Row],[Kor]]&gt;49=AND(Excel_BuiltIn__FilterDatabase__1[[#This Row],[Kor]]&lt;=59),"Senior ",""))</f>
        <v/>
      </c>
      <c r="K3251" s="34" t="str">
        <f>IF(L3251="Nő","",IF(Excel_BuiltIn__FilterDatabase__1[[#This Row],[Kor]]&gt;=60,"Super.s ",""))</f>
        <v xml:space="preserve">Super.s </v>
      </c>
      <c r="L3251" s="34" t="str">
        <f>IF(Excel_BuiltIn__FilterDatabase__1[[#This Row],[Nem]]="Nő","Lady","")</f>
        <v/>
      </c>
    </row>
    <row r="3252" spans="1:12" s="1" customFormat="1" ht="13.8">
      <c r="A3252" s="28">
        <v>10194</v>
      </c>
      <c r="B3252" s="28" t="s">
        <v>3350</v>
      </c>
      <c r="C3252" s="44" t="s">
        <v>942</v>
      </c>
      <c r="D3252" s="45"/>
      <c r="E3252" s="33" t="str">
        <f>IF(D3252&gt;0,($N$2-Excel_BuiltIn__FilterDatabase__1[[#This Row],[Szül Év.Hó.Nap]])/365.25,"0")</f>
        <v>0</v>
      </c>
      <c r="F3252" s="40"/>
      <c r="G3252" s="34" t="str">
        <f>CONCATENATE(H3252,Excel_BuiltIn__FilterDatabase__1[[#This Row],[Felnőtt]],Excel_BuiltIn__FilterDatabase__1[[#This Row],[Senior]],Excel_BuiltIn__FilterDatabase__1[[#This Row],[Super.s]],L3252)</f>
        <v xml:space="preserve">Super.s </v>
      </c>
      <c r="H3252" s="34" t="str">
        <f>IF(L3252="Nő","",IF(Excel_BuiltIn__FilterDatabase__1[[#This Row],[Kor]]&gt;=1=AND(Excel_BuiltIn__FilterDatabase__1[[#This Row],[Kor]]&lt;18),"Junior ",""))</f>
        <v/>
      </c>
      <c r="I3252" s="34" t="str">
        <f>IF(L3252="Nő","",IF(Excel_BuiltIn__FilterDatabase__1[[#This Row],[Kor]]&gt;=18=AND(Excel_BuiltIn__FilterDatabase__1[[#This Row],[Kor]]&lt;=49),"Felnőtt ",""))</f>
        <v/>
      </c>
      <c r="J3252" s="34" t="str">
        <f>IF(L3252="Nő","",IF(Excel_BuiltIn__FilterDatabase__1[[#This Row],[Kor]]&gt;49=AND(Excel_BuiltIn__FilterDatabase__1[[#This Row],[Kor]]&lt;=59),"Senior ",""))</f>
        <v/>
      </c>
      <c r="K3252" s="34" t="str">
        <f>IF(L3252="Nő","",IF(Excel_BuiltIn__FilterDatabase__1[[#This Row],[Kor]]&gt;=60,"Super.s ",""))</f>
        <v xml:space="preserve">Super.s </v>
      </c>
      <c r="L3252" s="34" t="str">
        <f>IF(Excel_BuiltIn__FilterDatabase__1[[#This Row],[Nem]]="Nő","Lady","")</f>
        <v/>
      </c>
    </row>
    <row r="3253" spans="1:12" s="1" customFormat="1" ht="13.8">
      <c r="A3253" s="28">
        <v>10195</v>
      </c>
      <c r="B3253" s="28" t="s">
        <v>3351</v>
      </c>
      <c r="C3253" s="44" t="s">
        <v>964</v>
      </c>
      <c r="D3253" s="45"/>
      <c r="E3253" s="33" t="str">
        <f>IF(D3253&gt;0,($N$2-Excel_BuiltIn__FilterDatabase__1[[#This Row],[Szül Év.Hó.Nap]])/365.25,"0")</f>
        <v>0</v>
      </c>
      <c r="F3253" s="40"/>
      <c r="G3253" s="34" t="str">
        <f>CONCATENATE(H3253,Excel_BuiltIn__FilterDatabase__1[[#This Row],[Felnőtt]],Excel_BuiltIn__FilterDatabase__1[[#This Row],[Senior]],Excel_BuiltIn__FilterDatabase__1[[#This Row],[Super.s]],L3253)</f>
        <v xml:space="preserve">Super.s </v>
      </c>
      <c r="H3253" s="34" t="str">
        <f>IF(L3253="Nő","",IF(Excel_BuiltIn__FilterDatabase__1[[#This Row],[Kor]]&gt;=1=AND(Excel_BuiltIn__FilterDatabase__1[[#This Row],[Kor]]&lt;18),"Junior ",""))</f>
        <v/>
      </c>
      <c r="I3253" s="34" t="str">
        <f>IF(L3253="Nő","",IF(Excel_BuiltIn__FilterDatabase__1[[#This Row],[Kor]]&gt;=18=AND(Excel_BuiltIn__FilterDatabase__1[[#This Row],[Kor]]&lt;=49),"Felnőtt ",""))</f>
        <v/>
      </c>
      <c r="J3253" s="34" t="str">
        <f>IF(L3253="Nő","",IF(Excel_BuiltIn__FilterDatabase__1[[#This Row],[Kor]]&gt;49=AND(Excel_BuiltIn__FilterDatabase__1[[#This Row],[Kor]]&lt;=59),"Senior ",""))</f>
        <v/>
      </c>
      <c r="K3253" s="34" t="str">
        <f>IF(L3253="Nő","",IF(Excel_BuiltIn__FilterDatabase__1[[#This Row],[Kor]]&gt;=60,"Super.s ",""))</f>
        <v xml:space="preserve">Super.s </v>
      </c>
      <c r="L3253" s="34" t="str">
        <f>IF(Excel_BuiltIn__FilterDatabase__1[[#This Row],[Nem]]="Nő","Lady","")</f>
        <v/>
      </c>
    </row>
    <row r="3254" spans="1:12" s="1" customFormat="1" ht="13.8">
      <c r="A3254" s="28">
        <v>10196</v>
      </c>
      <c r="B3254" s="28" t="s">
        <v>3352</v>
      </c>
      <c r="C3254" s="44" t="s">
        <v>1002</v>
      </c>
      <c r="D3254" s="45"/>
      <c r="E3254" s="33" t="str">
        <f>IF(D3254&gt;0,($N$2-Excel_BuiltIn__FilterDatabase__1[[#This Row],[Szül Év.Hó.Nap]])/365.25,"0")</f>
        <v>0</v>
      </c>
      <c r="F3254" s="40"/>
      <c r="G3254" s="34" t="str">
        <f>CONCATENATE(H3254,Excel_BuiltIn__FilterDatabase__1[[#This Row],[Felnőtt]],Excel_BuiltIn__FilterDatabase__1[[#This Row],[Senior]],Excel_BuiltIn__FilterDatabase__1[[#This Row],[Super.s]],L3254)</f>
        <v xml:space="preserve">Super.s </v>
      </c>
      <c r="H3254" s="34" t="str">
        <f>IF(L3254="Nő","",IF(Excel_BuiltIn__FilterDatabase__1[[#This Row],[Kor]]&gt;=1=AND(Excel_BuiltIn__FilterDatabase__1[[#This Row],[Kor]]&lt;18),"Junior ",""))</f>
        <v/>
      </c>
      <c r="I3254" s="34" t="str">
        <f>IF(L3254="Nő","",IF(Excel_BuiltIn__FilterDatabase__1[[#This Row],[Kor]]&gt;=18=AND(Excel_BuiltIn__FilterDatabase__1[[#This Row],[Kor]]&lt;=49),"Felnőtt ",""))</f>
        <v/>
      </c>
      <c r="J3254" s="34" t="str">
        <f>IF(L3254="Nő","",IF(Excel_BuiltIn__FilterDatabase__1[[#This Row],[Kor]]&gt;49=AND(Excel_BuiltIn__FilterDatabase__1[[#This Row],[Kor]]&lt;=59),"Senior ",""))</f>
        <v/>
      </c>
      <c r="K3254" s="34" t="str">
        <f>IF(L3254="Nő","",IF(Excel_BuiltIn__FilterDatabase__1[[#This Row],[Kor]]&gt;=60,"Super.s ",""))</f>
        <v xml:space="preserve">Super.s </v>
      </c>
      <c r="L3254" s="34" t="str">
        <f>IF(Excel_BuiltIn__FilterDatabase__1[[#This Row],[Nem]]="Nő","Lady","")</f>
        <v/>
      </c>
    </row>
    <row r="3255" spans="1:12" s="1" customFormat="1" ht="13.8">
      <c r="A3255" s="28">
        <v>10201</v>
      </c>
      <c r="B3255" s="28" t="s">
        <v>3353</v>
      </c>
      <c r="C3255" s="44" t="s">
        <v>1522</v>
      </c>
      <c r="D3255" s="45"/>
      <c r="E3255" s="33" t="str">
        <f>IF(D3255&gt;0,($N$2-Excel_BuiltIn__FilterDatabase__1[[#This Row],[Szül Év.Hó.Nap]])/365.25,"0")</f>
        <v>0</v>
      </c>
      <c r="F3255" s="40"/>
      <c r="G3255" s="34" t="str">
        <f>CONCATENATE(H3255,Excel_BuiltIn__FilterDatabase__1[[#This Row],[Felnőtt]],Excel_BuiltIn__FilterDatabase__1[[#This Row],[Senior]],Excel_BuiltIn__FilterDatabase__1[[#This Row],[Super.s]],L3255)</f>
        <v xml:space="preserve">Super.s </v>
      </c>
      <c r="H3255" s="34" t="str">
        <f>IF(L3255="Nő","",IF(Excel_BuiltIn__FilterDatabase__1[[#This Row],[Kor]]&gt;=1=AND(Excel_BuiltIn__FilterDatabase__1[[#This Row],[Kor]]&lt;18),"Junior ",""))</f>
        <v/>
      </c>
      <c r="I3255" s="34" t="str">
        <f>IF(L3255="Nő","",IF(Excel_BuiltIn__FilterDatabase__1[[#This Row],[Kor]]&gt;=18=AND(Excel_BuiltIn__FilterDatabase__1[[#This Row],[Kor]]&lt;=49),"Felnőtt ",""))</f>
        <v/>
      </c>
      <c r="J3255" s="34" t="str">
        <f>IF(L3255="Nő","",IF(Excel_BuiltIn__FilterDatabase__1[[#This Row],[Kor]]&gt;49=AND(Excel_BuiltIn__FilterDatabase__1[[#This Row],[Kor]]&lt;=59),"Senior ",""))</f>
        <v/>
      </c>
      <c r="K3255" s="34" t="str">
        <f>IF(L3255="Nő","",IF(Excel_BuiltIn__FilterDatabase__1[[#This Row],[Kor]]&gt;=60,"Super.s ",""))</f>
        <v xml:space="preserve">Super.s </v>
      </c>
      <c r="L3255" s="34" t="str">
        <f>IF(Excel_BuiltIn__FilterDatabase__1[[#This Row],[Nem]]="Nő","Lady","")</f>
        <v/>
      </c>
    </row>
    <row r="3256" spans="1:12" s="1" customFormat="1" ht="13.8">
      <c r="A3256" s="28">
        <v>10204</v>
      </c>
      <c r="B3256" s="28" t="s">
        <v>3354</v>
      </c>
      <c r="C3256" s="44" t="s">
        <v>936</v>
      </c>
      <c r="D3256" s="45"/>
      <c r="E3256" s="33" t="str">
        <f>IF(D3256&gt;0,($N$2-Excel_BuiltIn__FilterDatabase__1[[#This Row],[Szül Év.Hó.Nap]])/365.25,"0")</f>
        <v>0</v>
      </c>
      <c r="F3256" s="40"/>
      <c r="G3256" s="34" t="str">
        <f>CONCATENATE(H3256,Excel_BuiltIn__FilterDatabase__1[[#This Row],[Felnőtt]],Excel_BuiltIn__FilterDatabase__1[[#This Row],[Senior]],Excel_BuiltIn__FilterDatabase__1[[#This Row],[Super.s]],L3256)</f>
        <v xml:space="preserve">Super.s </v>
      </c>
      <c r="H3256" s="34" t="str">
        <f>IF(L3256="Nő","",IF(Excel_BuiltIn__FilterDatabase__1[[#This Row],[Kor]]&gt;=1=AND(Excel_BuiltIn__FilterDatabase__1[[#This Row],[Kor]]&lt;18),"Junior ",""))</f>
        <v/>
      </c>
      <c r="I3256" s="34" t="str">
        <f>IF(L3256="Nő","",IF(Excel_BuiltIn__FilterDatabase__1[[#This Row],[Kor]]&gt;=18=AND(Excel_BuiltIn__FilterDatabase__1[[#This Row],[Kor]]&lt;=49),"Felnőtt ",""))</f>
        <v/>
      </c>
      <c r="J3256" s="34" t="str">
        <f>IF(L3256="Nő","",IF(Excel_BuiltIn__FilterDatabase__1[[#This Row],[Kor]]&gt;49=AND(Excel_BuiltIn__FilterDatabase__1[[#This Row],[Kor]]&lt;=59),"Senior ",""))</f>
        <v/>
      </c>
      <c r="K3256" s="34" t="str">
        <f>IF(L3256="Nő","",IF(Excel_BuiltIn__FilterDatabase__1[[#This Row],[Kor]]&gt;=60,"Super.s ",""))</f>
        <v xml:space="preserve">Super.s </v>
      </c>
      <c r="L3256" s="34" t="str">
        <f>IF(Excel_BuiltIn__FilterDatabase__1[[#This Row],[Nem]]="Nő","Lady","")</f>
        <v/>
      </c>
    </row>
    <row r="3257" spans="1:12" s="1" customFormat="1" ht="13.8">
      <c r="A3257" s="28">
        <v>10215</v>
      </c>
      <c r="B3257" s="28" t="s">
        <v>3355</v>
      </c>
      <c r="C3257" s="44" t="s">
        <v>2365</v>
      </c>
      <c r="D3257" s="45"/>
      <c r="E3257" s="33" t="str">
        <f>IF(D3257&gt;0,($N$2-Excel_BuiltIn__FilterDatabase__1[[#This Row],[Szül Év.Hó.Nap]])/365.25,"0")</f>
        <v>0</v>
      </c>
      <c r="F3257" s="40"/>
      <c r="G3257" s="34" t="str">
        <f>CONCATENATE(H3257,Excel_BuiltIn__FilterDatabase__1[[#This Row],[Felnőtt]],Excel_BuiltIn__FilterDatabase__1[[#This Row],[Senior]],Excel_BuiltIn__FilterDatabase__1[[#This Row],[Super.s]],L3257)</f>
        <v xml:space="preserve">Super.s </v>
      </c>
      <c r="H3257" s="34" t="str">
        <f>IF(L3257="Nő","",IF(Excel_BuiltIn__FilterDatabase__1[[#This Row],[Kor]]&gt;=1=AND(Excel_BuiltIn__FilterDatabase__1[[#This Row],[Kor]]&lt;18),"Junior ",""))</f>
        <v/>
      </c>
      <c r="I3257" s="34" t="str">
        <f>IF(L3257="Nő","",IF(Excel_BuiltIn__FilterDatabase__1[[#This Row],[Kor]]&gt;=18=AND(Excel_BuiltIn__FilterDatabase__1[[#This Row],[Kor]]&lt;=49),"Felnőtt ",""))</f>
        <v/>
      </c>
      <c r="J3257" s="34" t="str">
        <f>IF(L3257="Nő","",IF(Excel_BuiltIn__FilterDatabase__1[[#This Row],[Kor]]&gt;49=AND(Excel_BuiltIn__FilterDatabase__1[[#This Row],[Kor]]&lt;=59),"Senior ",""))</f>
        <v/>
      </c>
      <c r="K3257" s="34" t="str">
        <f>IF(L3257="Nő","",IF(Excel_BuiltIn__FilterDatabase__1[[#This Row],[Kor]]&gt;=60,"Super.s ",""))</f>
        <v xml:space="preserve">Super.s </v>
      </c>
      <c r="L3257" s="34" t="str">
        <f>IF(Excel_BuiltIn__FilterDatabase__1[[#This Row],[Nem]]="Nő","Lady","")</f>
        <v/>
      </c>
    </row>
    <row r="3258" spans="1:12" s="1" customFormat="1" ht="13.8">
      <c r="A3258" s="28">
        <v>10216</v>
      </c>
      <c r="B3258" s="28" t="s">
        <v>3356</v>
      </c>
      <c r="C3258" s="44" t="s">
        <v>2365</v>
      </c>
      <c r="D3258" s="45"/>
      <c r="E3258" s="33" t="str">
        <f>IF(D3258&gt;0,($N$2-Excel_BuiltIn__FilterDatabase__1[[#This Row],[Szül Év.Hó.Nap]])/365.25,"0")</f>
        <v>0</v>
      </c>
      <c r="F3258" s="40"/>
      <c r="G3258" s="34" t="str">
        <f>CONCATENATE(H3258,Excel_BuiltIn__FilterDatabase__1[[#This Row],[Felnőtt]],Excel_BuiltIn__FilterDatabase__1[[#This Row],[Senior]],Excel_BuiltIn__FilterDatabase__1[[#This Row],[Super.s]],L3258)</f>
        <v xml:space="preserve">Super.s </v>
      </c>
      <c r="H3258" s="34" t="str">
        <f>IF(L3258="Nő","",IF(Excel_BuiltIn__FilterDatabase__1[[#This Row],[Kor]]&gt;=1=AND(Excel_BuiltIn__FilterDatabase__1[[#This Row],[Kor]]&lt;18),"Junior ",""))</f>
        <v/>
      </c>
      <c r="I3258" s="34" t="str">
        <f>IF(L3258="Nő","",IF(Excel_BuiltIn__FilterDatabase__1[[#This Row],[Kor]]&gt;=18=AND(Excel_BuiltIn__FilterDatabase__1[[#This Row],[Kor]]&lt;=49),"Felnőtt ",""))</f>
        <v/>
      </c>
      <c r="J3258" s="34" t="str">
        <f>IF(L3258="Nő","",IF(Excel_BuiltIn__FilterDatabase__1[[#This Row],[Kor]]&gt;49=AND(Excel_BuiltIn__FilterDatabase__1[[#This Row],[Kor]]&lt;=59),"Senior ",""))</f>
        <v/>
      </c>
      <c r="K3258" s="34" t="str">
        <f>IF(L3258="Nő","",IF(Excel_BuiltIn__FilterDatabase__1[[#This Row],[Kor]]&gt;=60,"Super.s ",""))</f>
        <v xml:space="preserve">Super.s </v>
      </c>
      <c r="L3258" s="34" t="str">
        <f>IF(Excel_BuiltIn__FilterDatabase__1[[#This Row],[Nem]]="Nő","Lady","")</f>
        <v/>
      </c>
    </row>
    <row r="3259" spans="1:12" s="1" customFormat="1" ht="13.8">
      <c r="A3259" s="28">
        <v>10217</v>
      </c>
      <c r="B3259" s="28" t="s">
        <v>3357</v>
      </c>
      <c r="C3259" s="44" t="s">
        <v>2365</v>
      </c>
      <c r="D3259" s="45"/>
      <c r="E3259" s="33" t="str">
        <f>IF(D3259&gt;0,($N$2-Excel_BuiltIn__FilterDatabase__1[[#This Row],[Szül Év.Hó.Nap]])/365.25,"0")</f>
        <v>0</v>
      </c>
      <c r="F3259" s="40"/>
      <c r="G3259" s="34" t="str">
        <f>CONCATENATE(H3259,Excel_BuiltIn__FilterDatabase__1[[#This Row],[Felnőtt]],Excel_BuiltIn__FilterDatabase__1[[#This Row],[Senior]],Excel_BuiltIn__FilterDatabase__1[[#This Row],[Super.s]],L3259)</f>
        <v xml:space="preserve">Super.s </v>
      </c>
      <c r="H3259" s="34" t="str">
        <f>IF(L3259="Nő","",IF(Excel_BuiltIn__FilterDatabase__1[[#This Row],[Kor]]&gt;=1=AND(Excel_BuiltIn__FilterDatabase__1[[#This Row],[Kor]]&lt;18),"Junior ",""))</f>
        <v/>
      </c>
      <c r="I3259" s="34" t="str">
        <f>IF(L3259="Nő","",IF(Excel_BuiltIn__FilterDatabase__1[[#This Row],[Kor]]&gt;=18=AND(Excel_BuiltIn__FilterDatabase__1[[#This Row],[Kor]]&lt;=49),"Felnőtt ",""))</f>
        <v/>
      </c>
      <c r="J3259" s="34" t="str">
        <f>IF(L3259="Nő","",IF(Excel_BuiltIn__FilterDatabase__1[[#This Row],[Kor]]&gt;49=AND(Excel_BuiltIn__FilterDatabase__1[[#This Row],[Kor]]&lt;=59),"Senior ",""))</f>
        <v/>
      </c>
      <c r="K3259" s="34" t="str">
        <f>IF(L3259="Nő","",IF(Excel_BuiltIn__FilterDatabase__1[[#This Row],[Kor]]&gt;=60,"Super.s ",""))</f>
        <v xml:space="preserve">Super.s </v>
      </c>
      <c r="L3259" s="34" t="str">
        <f>IF(Excel_BuiltIn__FilterDatabase__1[[#This Row],[Nem]]="Nő","Lady","")</f>
        <v/>
      </c>
    </row>
    <row r="3260" spans="1:12" s="1" customFormat="1" ht="13.8">
      <c r="A3260" s="28">
        <v>10219</v>
      </c>
      <c r="B3260" s="28" t="s">
        <v>3358</v>
      </c>
      <c r="C3260" s="44" t="s">
        <v>2481</v>
      </c>
      <c r="D3260" s="45"/>
      <c r="E3260" s="33" t="str">
        <f>IF(D3260&gt;0,($N$2-Excel_BuiltIn__FilterDatabase__1[[#This Row],[Szül Év.Hó.Nap]])/365.25,"0")</f>
        <v>0</v>
      </c>
      <c r="F3260" s="40"/>
      <c r="G3260" s="34" t="str">
        <f>CONCATENATE(H3260,Excel_BuiltIn__FilterDatabase__1[[#This Row],[Felnőtt]],Excel_BuiltIn__FilterDatabase__1[[#This Row],[Senior]],Excel_BuiltIn__FilterDatabase__1[[#This Row],[Super.s]],L3260)</f>
        <v xml:space="preserve">Super.s </v>
      </c>
      <c r="H3260" s="34" t="str">
        <f>IF(L3260="Nő","",IF(Excel_BuiltIn__FilterDatabase__1[[#This Row],[Kor]]&gt;=1=AND(Excel_BuiltIn__FilterDatabase__1[[#This Row],[Kor]]&lt;18),"Junior ",""))</f>
        <v/>
      </c>
      <c r="I3260" s="34" t="str">
        <f>IF(L3260="Nő","",IF(Excel_BuiltIn__FilterDatabase__1[[#This Row],[Kor]]&gt;=18=AND(Excel_BuiltIn__FilterDatabase__1[[#This Row],[Kor]]&lt;=49),"Felnőtt ",""))</f>
        <v/>
      </c>
      <c r="J3260" s="34" t="str">
        <f>IF(L3260="Nő","",IF(Excel_BuiltIn__FilterDatabase__1[[#This Row],[Kor]]&gt;49=AND(Excel_BuiltIn__FilterDatabase__1[[#This Row],[Kor]]&lt;=59),"Senior ",""))</f>
        <v/>
      </c>
      <c r="K3260" s="34" t="str">
        <f>IF(L3260="Nő","",IF(Excel_BuiltIn__FilterDatabase__1[[#This Row],[Kor]]&gt;=60,"Super.s ",""))</f>
        <v xml:space="preserve">Super.s </v>
      </c>
      <c r="L3260" s="34" t="str">
        <f>IF(Excel_BuiltIn__FilterDatabase__1[[#This Row],[Nem]]="Nő","Lady","")</f>
        <v/>
      </c>
    </row>
    <row r="3261" spans="1:12" s="1" customFormat="1" ht="27.6">
      <c r="A3261" s="28">
        <v>10220</v>
      </c>
      <c r="B3261" s="28" t="s">
        <v>3359</v>
      </c>
      <c r="C3261" s="44" t="s">
        <v>2481</v>
      </c>
      <c r="D3261" s="45"/>
      <c r="E3261" s="33" t="str">
        <f>IF(D3261&gt;0,($N$2-Excel_BuiltIn__FilterDatabase__1[[#This Row],[Szül Év.Hó.Nap]])/365.25,"0")</f>
        <v>0</v>
      </c>
      <c r="F3261" s="40"/>
      <c r="G3261" s="34" t="str">
        <f>CONCATENATE(H3261,Excel_BuiltIn__FilterDatabase__1[[#This Row],[Felnőtt]],Excel_BuiltIn__FilterDatabase__1[[#This Row],[Senior]],Excel_BuiltIn__FilterDatabase__1[[#This Row],[Super.s]],L3261)</f>
        <v xml:space="preserve">Super.s </v>
      </c>
      <c r="H3261" s="34" t="str">
        <f>IF(L3261="Nő","",IF(Excel_BuiltIn__FilterDatabase__1[[#This Row],[Kor]]&gt;=1=AND(Excel_BuiltIn__FilterDatabase__1[[#This Row],[Kor]]&lt;18),"Junior ",""))</f>
        <v/>
      </c>
      <c r="I3261" s="34" t="str">
        <f>IF(L3261="Nő","",IF(Excel_BuiltIn__FilterDatabase__1[[#This Row],[Kor]]&gt;=18=AND(Excel_BuiltIn__FilterDatabase__1[[#This Row],[Kor]]&lt;=49),"Felnőtt ",""))</f>
        <v/>
      </c>
      <c r="J3261" s="34" t="str">
        <f>IF(L3261="Nő","",IF(Excel_BuiltIn__FilterDatabase__1[[#This Row],[Kor]]&gt;49=AND(Excel_BuiltIn__FilterDatabase__1[[#This Row],[Kor]]&lt;=59),"Senior ",""))</f>
        <v/>
      </c>
      <c r="K3261" s="34" t="str">
        <f>IF(L3261="Nő","",IF(Excel_BuiltIn__FilterDatabase__1[[#This Row],[Kor]]&gt;=60,"Super.s ",""))</f>
        <v xml:space="preserve">Super.s </v>
      </c>
      <c r="L3261" s="34" t="str">
        <f>IF(Excel_BuiltIn__FilterDatabase__1[[#This Row],[Nem]]="Nő","Lady","")</f>
        <v/>
      </c>
    </row>
    <row r="3262" spans="1:12" s="1" customFormat="1" ht="13.8">
      <c r="A3262" s="28">
        <v>10221</v>
      </c>
      <c r="B3262" s="28" t="s">
        <v>3360</v>
      </c>
      <c r="C3262" s="44" t="s">
        <v>2481</v>
      </c>
      <c r="D3262" s="45"/>
      <c r="E3262" s="33" t="str">
        <f>IF(D3262&gt;0,($N$2-Excel_BuiltIn__FilterDatabase__1[[#This Row],[Szül Év.Hó.Nap]])/365.25,"0")</f>
        <v>0</v>
      </c>
      <c r="F3262" s="40"/>
      <c r="G3262" s="34" t="str">
        <f>CONCATENATE(H3262,Excel_BuiltIn__FilterDatabase__1[[#This Row],[Felnőtt]],Excel_BuiltIn__FilterDatabase__1[[#This Row],[Senior]],Excel_BuiltIn__FilterDatabase__1[[#This Row],[Super.s]],L3262)</f>
        <v xml:space="preserve">Super.s </v>
      </c>
      <c r="H3262" s="34" t="str">
        <f>IF(L3262="Nő","",IF(Excel_BuiltIn__FilterDatabase__1[[#This Row],[Kor]]&gt;=1=AND(Excel_BuiltIn__FilterDatabase__1[[#This Row],[Kor]]&lt;18),"Junior ",""))</f>
        <v/>
      </c>
      <c r="I3262" s="34" t="str">
        <f>IF(L3262="Nő","",IF(Excel_BuiltIn__FilterDatabase__1[[#This Row],[Kor]]&gt;=18=AND(Excel_BuiltIn__FilterDatabase__1[[#This Row],[Kor]]&lt;=49),"Felnőtt ",""))</f>
        <v/>
      </c>
      <c r="J3262" s="34" t="str">
        <f>IF(L3262="Nő","",IF(Excel_BuiltIn__FilterDatabase__1[[#This Row],[Kor]]&gt;49=AND(Excel_BuiltIn__FilterDatabase__1[[#This Row],[Kor]]&lt;=59),"Senior ",""))</f>
        <v/>
      </c>
      <c r="K3262" s="34" t="str">
        <f>IF(L3262="Nő","",IF(Excel_BuiltIn__FilterDatabase__1[[#This Row],[Kor]]&gt;=60,"Super.s ",""))</f>
        <v xml:space="preserve">Super.s </v>
      </c>
      <c r="L3262" s="34" t="str">
        <f>IF(Excel_BuiltIn__FilterDatabase__1[[#This Row],[Nem]]="Nő","Lady","")</f>
        <v/>
      </c>
    </row>
    <row r="3263" spans="1:12" s="1" customFormat="1" ht="13.8">
      <c r="A3263" s="28">
        <v>10222</v>
      </c>
      <c r="B3263" s="28" t="s">
        <v>3361</v>
      </c>
      <c r="C3263" s="44" t="s">
        <v>985</v>
      </c>
      <c r="D3263" s="45"/>
      <c r="E3263" s="33" t="str">
        <f>IF(D3263&gt;0,($N$2-Excel_BuiltIn__FilterDatabase__1[[#This Row],[Szül Év.Hó.Nap]])/365.25,"0")</f>
        <v>0</v>
      </c>
      <c r="F3263" s="40"/>
      <c r="G3263" s="34" t="str">
        <f>CONCATENATE(H3263,Excel_BuiltIn__FilterDatabase__1[[#This Row],[Felnőtt]],Excel_BuiltIn__FilterDatabase__1[[#This Row],[Senior]],Excel_BuiltIn__FilterDatabase__1[[#This Row],[Super.s]],L3263)</f>
        <v xml:space="preserve">Super.s </v>
      </c>
      <c r="H3263" s="34" t="str">
        <f>IF(L3263="Nő","",IF(Excel_BuiltIn__FilterDatabase__1[[#This Row],[Kor]]&gt;=1=AND(Excel_BuiltIn__FilterDatabase__1[[#This Row],[Kor]]&lt;18),"Junior ",""))</f>
        <v/>
      </c>
      <c r="I3263" s="34" t="str">
        <f>IF(L3263="Nő","",IF(Excel_BuiltIn__FilterDatabase__1[[#This Row],[Kor]]&gt;=18=AND(Excel_BuiltIn__FilterDatabase__1[[#This Row],[Kor]]&lt;=49),"Felnőtt ",""))</f>
        <v/>
      </c>
      <c r="J3263" s="34" t="str">
        <f>IF(L3263="Nő","",IF(Excel_BuiltIn__FilterDatabase__1[[#This Row],[Kor]]&gt;49=AND(Excel_BuiltIn__FilterDatabase__1[[#This Row],[Kor]]&lt;=59),"Senior ",""))</f>
        <v/>
      </c>
      <c r="K3263" s="34" t="str">
        <f>IF(L3263="Nő","",IF(Excel_BuiltIn__FilterDatabase__1[[#This Row],[Kor]]&gt;=60,"Super.s ",""))</f>
        <v xml:space="preserve">Super.s </v>
      </c>
      <c r="L3263" s="34" t="str">
        <f>IF(Excel_BuiltIn__FilterDatabase__1[[#This Row],[Nem]]="Nő","Lady","")</f>
        <v/>
      </c>
    </row>
    <row r="3264" spans="1:12" s="1" customFormat="1" ht="13.8">
      <c r="A3264" s="28">
        <v>10227</v>
      </c>
      <c r="B3264" s="28" t="s">
        <v>3362</v>
      </c>
      <c r="C3264" s="44" t="s">
        <v>1062</v>
      </c>
      <c r="D3264" s="45"/>
      <c r="E3264" s="33" t="str">
        <f>IF(D3264&gt;0,($N$2-Excel_BuiltIn__FilterDatabase__1[[#This Row],[Szül Év.Hó.Nap]])/365.25,"0")</f>
        <v>0</v>
      </c>
      <c r="F3264" s="40"/>
      <c r="G3264" s="34" t="str">
        <f>CONCATENATE(H3264,Excel_BuiltIn__FilterDatabase__1[[#This Row],[Felnőtt]],Excel_BuiltIn__FilterDatabase__1[[#This Row],[Senior]],Excel_BuiltIn__FilterDatabase__1[[#This Row],[Super.s]],L3264)</f>
        <v xml:space="preserve">Super.s </v>
      </c>
      <c r="H3264" s="34" t="str">
        <f>IF(L3264="Nő","",IF(Excel_BuiltIn__FilterDatabase__1[[#This Row],[Kor]]&gt;=1=AND(Excel_BuiltIn__FilterDatabase__1[[#This Row],[Kor]]&lt;18),"Junior ",""))</f>
        <v/>
      </c>
      <c r="I3264" s="34" t="str">
        <f>IF(L3264="Nő","",IF(Excel_BuiltIn__FilterDatabase__1[[#This Row],[Kor]]&gt;=18=AND(Excel_BuiltIn__FilterDatabase__1[[#This Row],[Kor]]&lt;=49),"Felnőtt ",""))</f>
        <v/>
      </c>
      <c r="J3264" s="34" t="str">
        <f>IF(L3264="Nő","",IF(Excel_BuiltIn__FilterDatabase__1[[#This Row],[Kor]]&gt;49=AND(Excel_BuiltIn__FilterDatabase__1[[#This Row],[Kor]]&lt;=59),"Senior ",""))</f>
        <v/>
      </c>
      <c r="K3264" s="34" t="str">
        <f>IF(L3264="Nő","",IF(Excel_BuiltIn__FilterDatabase__1[[#This Row],[Kor]]&gt;=60,"Super.s ",""))</f>
        <v xml:space="preserve">Super.s </v>
      </c>
      <c r="L3264" s="34" t="str">
        <f>IF(Excel_BuiltIn__FilterDatabase__1[[#This Row],[Nem]]="Nő","Lady","")</f>
        <v/>
      </c>
    </row>
    <row r="3265" spans="1:12" s="1" customFormat="1" ht="13.8">
      <c r="A3265" s="28">
        <v>10233</v>
      </c>
      <c r="B3265" s="28" t="s">
        <v>3363</v>
      </c>
      <c r="C3265" s="44" t="s">
        <v>959</v>
      </c>
      <c r="D3265" s="45"/>
      <c r="E3265" s="33" t="str">
        <f>IF(D3265&gt;0,($N$2-Excel_BuiltIn__FilterDatabase__1[[#This Row],[Szül Év.Hó.Nap]])/365.25,"0")</f>
        <v>0</v>
      </c>
      <c r="F3265" s="40"/>
      <c r="G3265" s="34" t="str">
        <f>CONCATENATE(H3265,Excel_BuiltIn__FilterDatabase__1[[#This Row],[Felnőtt]],Excel_BuiltIn__FilterDatabase__1[[#This Row],[Senior]],Excel_BuiltIn__FilterDatabase__1[[#This Row],[Super.s]],L3265)</f>
        <v xml:space="preserve">Super.s </v>
      </c>
      <c r="H3265" s="34" t="str">
        <f>IF(L3265="Nő","",IF(Excel_BuiltIn__FilterDatabase__1[[#This Row],[Kor]]&gt;=1=AND(Excel_BuiltIn__FilterDatabase__1[[#This Row],[Kor]]&lt;18),"Junior ",""))</f>
        <v/>
      </c>
      <c r="I3265" s="34" t="str">
        <f>IF(L3265="Nő","",IF(Excel_BuiltIn__FilterDatabase__1[[#This Row],[Kor]]&gt;=18=AND(Excel_BuiltIn__FilterDatabase__1[[#This Row],[Kor]]&lt;=49),"Felnőtt ",""))</f>
        <v/>
      </c>
      <c r="J3265" s="34" t="str">
        <f>IF(L3265="Nő","",IF(Excel_BuiltIn__FilterDatabase__1[[#This Row],[Kor]]&gt;49=AND(Excel_BuiltIn__FilterDatabase__1[[#This Row],[Kor]]&lt;=59),"Senior ",""))</f>
        <v/>
      </c>
      <c r="K3265" s="34" t="str">
        <f>IF(L3265="Nő","",IF(Excel_BuiltIn__FilterDatabase__1[[#This Row],[Kor]]&gt;=60,"Super.s ",""))</f>
        <v xml:space="preserve">Super.s </v>
      </c>
      <c r="L3265" s="34" t="str">
        <f>IF(Excel_BuiltIn__FilterDatabase__1[[#This Row],[Nem]]="Nő","Lady","")</f>
        <v/>
      </c>
    </row>
    <row r="3266" spans="1:12" s="1" customFormat="1" ht="27.6">
      <c r="A3266" s="28">
        <v>10234</v>
      </c>
      <c r="B3266" s="28" t="s">
        <v>3364</v>
      </c>
      <c r="C3266" s="44" t="s">
        <v>2365</v>
      </c>
      <c r="D3266" s="45"/>
      <c r="E3266" s="33" t="str">
        <f>IF(D3266&gt;0,($N$2-Excel_BuiltIn__FilterDatabase__1[[#This Row],[Szül Év.Hó.Nap]])/365.25,"0")</f>
        <v>0</v>
      </c>
      <c r="F3266" s="40"/>
      <c r="G3266" s="34" t="str">
        <f>CONCATENATE(H3266,Excel_BuiltIn__FilterDatabase__1[[#This Row],[Felnőtt]],Excel_BuiltIn__FilterDatabase__1[[#This Row],[Senior]],Excel_BuiltIn__FilterDatabase__1[[#This Row],[Super.s]],L3266)</f>
        <v xml:space="preserve">Super.s </v>
      </c>
      <c r="H3266" s="34" t="str">
        <f>IF(L3266="Nő","",IF(Excel_BuiltIn__FilterDatabase__1[[#This Row],[Kor]]&gt;=1=AND(Excel_BuiltIn__FilterDatabase__1[[#This Row],[Kor]]&lt;18),"Junior ",""))</f>
        <v/>
      </c>
      <c r="I3266" s="34" t="str">
        <f>IF(L3266="Nő","",IF(Excel_BuiltIn__FilterDatabase__1[[#This Row],[Kor]]&gt;=18=AND(Excel_BuiltIn__FilterDatabase__1[[#This Row],[Kor]]&lt;=49),"Felnőtt ",""))</f>
        <v/>
      </c>
      <c r="J3266" s="34" t="str">
        <f>IF(L3266="Nő","",IF(Excel_BuiltIn__FilterDatabase__1[[#This Row],[Kor]]&gt;49=AND(Excel_BuiltIn__FilterDatabase__1[[#This Row],[Kor]]&lt;=59),"Senior ",""))</f>
        <v/>
      </c>
      <c r="K3266" s="34" t="str">
        <f>IF(L3266="Nő","",IF(Excel_BuiltIn__FilterDatabase__1[[#This Row],[Kor]]&gt;=60,"Super.s ",""))</f>
        <v xml:space="preserve">Super.s </v>
      </c>
      <c r="L3266" s="34" t="str">
        <f>IF(Excel_BuiltIn__FilterDatabase__1[[#This Row],[Nem]]="Nő","Lady","")</f>
        <v/>
      </c>
    </row>
    <row r="3267" spans="1:12" s="1" customFormat="1" ht="13.8">
      <c r="A3267" s="28">
        <v>10235</v>
      </c>
      <c r="B3267" s="28" t="s">
        <v>3365</v>
      </c>
      <c r="C3267" s="44" t="s">
        <v>2481</v>
      </c>
      <c r="D3267" s="45"/>
      <c r="E3267" s="33" t="str">
        <f>IF(D3267&gt;0,($N$2-Excel_BuiltIn__FilterDatabase__1[[#This Row],[Szül Év.Hó.Nap]])/365.25,"0")</f>
        <v>0</v>
      </c>
      <c r="F3267" s="40"/>
      <c r="G3267" s="34" t="str">
        <f>CONCATENATE(H3267,Excel_BuiltIn__FilterDatabase__1[[#This Row],[Felnőtt]],Excel_BuiltIn__FilterDatabase__1[[#This Row],[Senior]],Excel_BuiltIn__FilterDatabase__1[[#This Row],[Super.s]],L3267)</f>
        <v xml:space="preserve">Super.s </v>
      </c>
      <c r="H3267" s="34" t="str">
        <f>IF(L3267="Nő","",IF(Excel_BuiltIn__FilterDatabase__1[[#This Row],[Kor]]&gt;=1=AND(Excel_BuiltIn__FilterDatabase__1[[#This Row],[Kor]]&lt;18),"Junior ",""))</f>
        <v/>
      </c>
      <c r="I3267" s="34" t="str">
        <f>IF(L3267="Nő","",IF(Excel_BuiltIn__FilterDatabase__1[[#This Row],[Kor]]&gt;=18=AND(Excel_BuiltIn__FilterDatabase__1[[#This Row],[Kor]]&lt;=49),"Felnőtt ",""))</f>
        <v/>
      </c>
      <c r="J3267" s="34" t="str">
        <f>IF(L3267="Nő","",IF(Excel_BuiltIn__FilterDatabase__1[[#This Row],[Kor]]&gt;49=AND(Excel_BuiltIn__FilterDatabase__1[[#This Row],[Kor]]&lt;=59),"Senior ",""))</f>
        <v/>
      </c>
      <c r="K3267" s="34" t="str">
        <f>IF(L3267="Nő","",IF(Excel_BuiltIn__FilterDatabase__1[[#This Row],[Kor]]&gt;=60,"Super.s ",""))</f>
        <v xml:space="preserve">Super.s </v>
      </c>
      <c r="L3267" s="34" t="str">
        <f>IF(Excel_BuiltIn__FilterDatabase__1[[#This Row],[Nem]]="Nő","Lady","")</f>
        <v/>
      </c>
    </row>
    <row r="3268" spans="1:12" s="1" customFormat="1" ht="13.8">
      <c r="A3268" s="28">
        <v>10236</v>
      </c>
      <c r="B3268" s="28" t="s">
        <v>3366</v>
      </c>
      <c r="C3268" s="44" t="s">
        <v>2415</v>
      </c>
      <c r="D3268" s="45"/>
      <c r="E3268" s="33" t="str">
        <f>IF(D3268&gt;0,($N$2-Excel_BuiltIn__FilterDatabase__1[[#This Row],[Szül Év.Hó.Nap]])/365.25,"0")</f>
        <v>0</v>
      </c>
      <c r="F3268" s="40"/>
      <c r="G3268" s="34" t="str">
        <f>CONCATENATE(H3268,Excel_BuiltIn__FilterDatabase__1[[#This Row],[Felnőtt]],Excel_BuiltIn__FilterDatabase__1[[#This Row],[Senior]],Excel_BuiltIn__FilterDatabase__1[[#This Row],[Super.s]],L3268)</f>
        <v xml:space="preserve">Super.s </v>
      </c>
      <c r="H3268" s="34" t="str">
        <f>IF(L3268="Nő","",IF(Excel_BuiltIn__FilterDatabase__1[[#This Row],[Kor]]&gt;=1=AND(Excel_BuiltIn__FilterDatabase__1[[#This Row],[Kor]]&lt;18),"Junior ",""))</f>
        <v/>
      </c>
      <c r="I3268" s="34" t="str">
        <f>IF(L3268="Nő","",IF(Excel_BuiltIn__FilterDatabase__1[[#This Row],[Kor]]&gt;=18=AND(Excel_BuiltIn__FilterDatabase__1[[#This Row],[Kor]]&lt;=49),"Felnőtt ",""))</f>
        <v/>
      </c>
      <c r="J3268" s="34" t="str">
        <f>IF(L3268="Nő","",IF(Excel_BuiltIn__FilterDatabase__1[[#This Row],[Kor]]&gt;49=AND(Excel_BuiltIn__FilterDatabase__1[[#This Row],[Kor]]&lt;=59),"Senior ",""))</f>
        <v/>
      </c>
      <c r="K3268" s="34" t="str">
        <f>IF(L3268="Nő","",IF(Excel_BuiltIn__FilterDatabase__1[[#This Row],[Kor]]&gt;=60,"Super.s ",""))</f>
        <v xml:space="preserve">Super.s </v>
      </c>
      <c r="L3268" s="34" t="str">
        <f>IF(Excel_BuiltIn__FilterDatabase__1[[#This Row],[Nem]]="Nő","Lady","")</f>
        <v/>
      </c>
    </row>
    <row r="3269" spans="1:12" s="1" customFormat="1" ht="13.8">
      <c r="A3269" s="28">
        <v>10239</v>
      </c>
      <c r="B3269" s="28" t="s">
        <v>3367</v>
      </c>
      <c r="C3269" s="44" t="s">
        <v>969</v>
      </c>
      <c r="D3269" s="45"/>
      <c r="E3269" s="33" t="str">
        <f>IF(D3269&gt;0,($N$2-Excel_BuiltIn__FilterDatabase__1[[#This Row],[Szül Év.Hó.Nap]])/365.25,"0")</f>
        <v>0</v>
      </c>
      <c r="F3269" s="40"/>
      <c r="G3269" s="34" t="str">
        <f>CONCATENATE(H3269,Excel_BuiltIn__FilterDatabase__1[[#This Row],[Felnőtt]],Excel_BuiltIn__FilterDatabase__1[[#This Row],[Senior]],Excel_BuiltIn__FilterDatabase__1[[#This Row],[Super.s]],L3269)</f>
        <v xml:space="preserve">Super.s </v>
      </c>
      <c r="H3269" s="34" t="str">
        <f>IF(L3269="Nő","",IF(Excel_BuiltIn__FilterDatabase__1[[#This Row],[Kor]]&gt;=1=AND(Excel_BuiltIn__FilterDatabase__1[[#This Row],[Kor]]&lt;18),"Junior ",""))</f>
        <v/>
      </c>
      <c r="I3269" s="34" t="str">
        <f>IF(L3269="Nő","",IF(Excel_BuiltIn__FilterDatabase__1[[#This Row],[Kor]]&gt;=18=AND(Excel_BuiltIn__FilterDatabase__1[[#This Row],[Kor]]&lt;=49),"Felnőtt ",""))</f>
        <v/>
      </c>
      <c r="J3269" s="34" t="str">
        <f>IF(L3269="Nő","",IF(Excel_BuiltIn__FilterDatabase__1[[#This Row],[Kor]]&gt;49=AND(Excel_BuiltIn__FilterDatabase__1[[#This Row],[Kor]]&lt;=59),"Senior ",""))</f>
        <v/>
      </c>
      <c r="K3269" s="34" t="str">
        <f>IF(L3269="Nő","",IF(Excel_BuiltIn__FilterDatabase__1[[#This Row],[Kor]]&gt;=60,"Super.s ",""))</f>
        <v xml:space="preserve">Super.s </v>
      </c>
      <c r="L3269" s="34" t="str">
        <f>IF(Excel_BuiltIn__FilterDatabase__1[[#This Row],[Nem]]="Nő","Lady","")</f>
        <v/>
      </c>
    </row>
    <row r="3270" spans="1:12" s="1" customFormat="1" ht="13.8">
      <c r="A3270" s="28">
        <v>10241</v>
      </c>
      <c r="B3270" s="28" t="s">
        <v>764</v>
      </c>
      <c r="C3270" s="44" t="s">
        <v>969</v>
      </c>
      <c r="D3270" s="45"/>
      <c r="E3270" s="33" t="str">
        <f>IF(D3270&gt;0,($N$2-Excel_BuiltIn__FilterDatabase__1[[#This Row],[Szül Év.Hó.Nap]])/365.25,"0")</f>
        <v>0</v>
      </c>
      <c r="F3270" s="40"/>
      <c r="G3270" s="34" t="str">
        <f>CONCATENATE(H3270,Excel_BuiltIn__FilterDatabase__1[[#This Row],[Felnőtt]],Excel_BuiltIn__FilterDatabase__1[[#This Row],[Senior]],Excel_BuiltIn__FilterDatabase__1[[#This Row],[Super.s]],L3270)</f>
        <v xml:space="preserve">Super.s </v>
      </c>
      <c r="H3270" s="34" t="str">
        <f>IF(L3270="Nő","",IF(Excel_BuiltIn__FilterDatabase__1[[#This Row],[Kor]]&gt;=1=AND(Excel_BuiltIn__FilterDatabase__1[[#This Row],[Kor]]&lt;18),"Junior ",""))</f>
        <v/>
      </c>
      <c r="I3270" s="34" t="str">
        <f>IF(L3270="Nő","",IF(Excel_BuiltIn__FilterDatabase__1[[#This Row],[Kor]]&gt;=18=AND(Excel_BuiltIn__FilterDatabase__1[[#This Row],[Kor]]&lt;=49),"Felnőtt ",""))</f>
        <v/>
      </c>
      <c r="J3270" s="34" t="str">
        <f>IF(L3270="Nő","",IF(Excel_BuiltIn__FilterDatabase__1[[#This Row],[Kor]]&gt;49=AND(Excel_BuiltIn__FilterDatabase__1[[#This Row],[Kor]]&lt;=59),"Senior ",""))</f>
        <v/>
      </c>
      <c r="K3270" s="34" t="str">
        <f>IF(L3270="Nő","",IF(Excel_BuiltIn__FilterDatabase__1[[#This Row],[Kor]]&gt;=60,"Super.s ",""))</f>
        <v xml:space="preserve">Super.s </v>
      </c>
      <c r="L3270" s="34" t="str">
        <f>IF(Excel_BuiltIn__FilterDatabase__1[[#This Row],[Nem]]="Nő","Lady","")</f>
        <v/>
      </c>
    </row>
    <row r="3271" spans="1:12" s="1" customFormat="1" ht="13.8">
      <c r="A3271" s="28">
        <v>10245</v>
      </c>
      <c r="B3271" s="28" t="s">
        <v>3368</v>
      </c>
      <c r="C3271" s="44" t="s">
        <v>982</v>
      </c>
      <c r="D3271" s="45"/>
      <c r="E3271" s="33" t="str">
        <f>IF(D3271&gt;0,($N$2-Excel_BuiltIn__FilterDatabase__1[[#This Row],[Szül Év.Hó.Nap]])/365.25,"0")</f>
        <v>0</v>
      </c>
      <c r="F3271" s="40"/>
      <c r="G3271" s="34" t="str">
        <f>CONCATENATE(H3271,Excel_BuiltIn__FilterDatabase__1[[#This Row],[Felnőtt]],Excel_BuiltIn__FilterDatabase__1[[#This Row],[Senior]],Excel_BuiltIn__FilterDatabase__1[[#This Row],[Super.s]],L3271)</f>
        <v xml:space="preserve">Super.s </v>
      </c>
      <c r="H3271" s="34" t="str">
        <f>IF(L3271="Nő","",IF(Excel_BuiltIn__FilterDatabase__1[[#This Row],[Kor]]&gt;=1=AND(Excel_BuiltIn__FilterDatabase__1[[#This Row],[Kor]]&lt;18),"Junior ",""))</f>
        <v/>
      </c>
      <c r="I3271" s="34" t="str">
        <f>IF(L3271="Nő","",IF(Excel_BuiltIn__FilterDatabase__1[[#This Row],[Kor]]&gt;=18=AND(Excel_BuiltIn__FilterDatabase__1[[#This Row],[Kor]]&lt;=49),"Felnőtt ",""))</f>
        <v/>
      </c>
      <c r="J3271" s="34" t="str">
        <f>IF(L3271="Nő","",IF(Excel_BuiltIn__FilterDatabase__1[[#This Row],[Kor]]&gt;49=AND(Excel_BuiltIn__FilterDatabase__1[[#This Row],[Kor]]&lt;=59),"Senior ",""))</f>
        <v/>
      </c>
      <c r="K3271" s="34" t="str">
        <f>IF(L3271="Nő","",IF(Excel_BuiltIn__FilterDatabase__1[[#This Row],[Kor]]&gt;=60,"Super.s ",""))</f>
        <v xml:space="preserve">Super.s </v>
      </c>
      <c r="L3271" s="34" t="str">
        <f>IF(Excel_BuiltIn__FilterDatabase__1[[#This Row],[Nem]]="Nő","Lady","")</f>
        <v/>
      </c>
    </row>
    <row r="3272" spans="1:12" s="1" customFormat="1" ht="13.8">
      <c r="A3272" s="28">
        <v>10246</v>
      </c>
      <c r="B3272" s="28" t="s">
        <v>3369</v>
      </c>
      <c r="C3272" s="44" t="s">
        <v>982</v>
      </c>
      <c r="D3272" s="45"/>
      <c r="E3272" s="33" t="str">
        <f>IF(D3272&gt;0,($N$2-Excel_BuiltIn__FilterDatabase__1[[#This Row],[Szül Év.Hó.Nap]])/365.25,"0")</f>
        <v>0</v>
      </c>
      <c r="F3272" s="40"/>
      <c r="G3272" s="34" t="str">
        <f>CONCATENATE(H3272,Excel_BuiltIn__FilterDatabase__1[[#This Row],[Felnőtt]],Excel_BuiltIn__FilterDatabase__1[[#This Row],[Senior]],Excel_BuiltIn__FilterDatabase__1[[#This Row],[Super.s]],L3272)</f>
        <v xml:space="preserve">Super.s </v>
      </c>
      <c r="H3272" s="34" t="str">
        <f>IF(L3272="Nő","",IF(Excel_BuiltIn__FilterDatabase__1[[#This Row],[Kor]]&gt;=1=AND(Excel_BuiltIn__FilterDatabase__1[[#This Row],[Kor]]&lt;18),"Junior ",""))</f>
        <v/>
      </c>
      <c r="I3272" s="34" t="str">
        <f>IF(L3272="Nő","",IF(Excel_BuiltIn__FilterDatabase__1[[#This Row],[Kor]]&gt;=18=AND(Excel_BuiltIn__FilterDatabase__1[[#This Row],[Kor]]&lt;=49),"Felnőtt ",""))</f>
        <v/>
      </c>
      <c r="J3272" s="34" t="str">
        <f>IF(L3272="Nő","",IF(Excel_BuiltIn__FilterDatabase__1[[#This Row],[Kor]]&gt;49=AND(Excel_BuiltIn__FilterDatabase__1[[#This Row],[Kor]]&lt;=59),"Senior ",""))</f>
        <v/>
      </c>
      <c r="K3272" s="34" t="str">
        <f>IF(L3272="Nő","",IF(Excel_BuiltIn__FilterDatabase__1[[#This Row],[Kor]]&gt;=60,"Super.s ",""))</f>
        <v xml:space="preserve">Super.s </v>
      </c>
      <c r="L3272" s="34" t="str">
        <f>IF(Excel_BuiltIn__FilterDatabase__1[[#This Row],[Nem]]="Nő","Lady","")</f>
        <v/>
      </c>
    </row>
    <row r="3273" spans="1:12" s="1" customFormat="1" ht="13.8">
      <c r="A3273" s="28">
        <v>10247</v>
      </c>
      <c r="B3273" s="28" t="s">
        <v>3370</v>
      </c>
      <c r="C3273" s="44" t="s">
        <v>982</v>
      </c>
      <c r="D3273" s="45"/>
      <c r="E3273" s="33" t="str">
        <f>IF(D3273&gt;0,($N$2-Excel_BuiltIn__FilterDatabase__1[[#This Row],[Szül Év.Hó.Nap]])/365.25,"0")</f>
        <v>0</v>
      </c>
      <c r="F3273" s="40"/>
      <c r="G3273" s="34" t="str">
        <f>CONCATENATE(H3273,Excel_BuiltIn__FilterDatabase__1[[#This Row],[Felnőtt]],Excel_BuiltIn__FilterDatabase__1[[#This Row],[Senior]],Excel_BuiltIn__FilterDatabase__1[[#This Row],[Super.s]],L3273)</f>
        <v xml:space="preserve">Super.s </v>
      </c>
      <c r="H3273" s="34" t="str">
        <f>IF(L3273="Nő","",IF(Excel_BuiltIn__FilterDatabase__1[[#This Row],[Kor]]&gt;=1=AND(Excel_BuiltIn__FilterDatabase__1[[#This Row],[Kor]]&lt;18),"Junior ",""))</f>
        <v/>
      </c>
      <c r="I3273" s="34" t="str">
        <f>IF(L3273="Nő","",IF(Excel_BuiltIn__FilterDatabase__1[[#This Row],[Kor]]&gt;=18=AND(Excel_BuiltIn__FilterDatabase__1[[#This Row],[Kor]]&lt;=49),"Felnőtt ",""))</f>
        <v/>
      </c>
      <c r="J3273" s="34" t="str">
        <f>IF(L3273="Nő","",IF(Excel_BuiltIn__FilterDatabase__1[[#This Row],[Kor]]&gt;49=AND(Excel_BuiltIn__FilterDatabase__1[[#This Row],[Kor]]&lt;=59),"Senior ",""))</f>
        <v/>
      </c>
      <c r="K3273" s="34" t="str">
        <f>IF(L3273="Nő","",IF(Excel_BuiltIn__FilterDatabase__1[[#This Row],[Kor]]&gt;=60,"Super.s ",""))</f>
        <v xml:space="preserve">Super.s </v>
      </c>
      <c r="L3273" s="34" t="str">
        <f>IF(Excel_BuiltIn__FilterDatabase__1[[#This Row],[Nem]]="Nő","Lady","")</f>
        <v/>
      </c>
    </row>
    <row r="3274" spans="1:12" s="1" customFormat="1" ht="27.6">
      <c r="A3274" s="28">
        <v>10248</v>
      </c>
      <c r="B3274" s="28" t="s">
        <v>3371</v>
      </c>
      <c r="C3274" s="44" t="s">
        <v>936</v>
      </c>
      <c r="D3274" s="45"/>
      <c r="E3274" s="33" t="str">
        <f>IF(D3274&gt;0,($N$2-Excel_BuiltIn__FilterDatabase__1[[#This Row],[Szül Év.Hó.Nap]])/365.25,"0")</f>
        <v>0</v>
      </c>
      <c r="F3274" s="40"/>
      <c r="G3274" s="34" t="str">
        <f>CONCATENATE(H3274,Excel_BuiltIn__FilterDatabase__1[[#This Row],[Felnőtt]],Excel_BuiltIn__FilterDatabase__1[[#This Row],[Senior]],Excel_BuiltIn__FilterDatabase__1[[#This Row],[Super.s]],L3274)</f>
        <v xml:space="preserve">Super.s </v>
      </c>
      <c r="H3274" s="34" t="str">
        <f>IF(L3274="Nő","",IF(Excel_BuiltIn__FilterDatabase__1[[#This Row],[Kor]]&gt;=1=AND(Excel_BuiltIn__FilterDatabase__1[[#This Row],[Kor]]&lt;18),"Junior ",""))</f>
        <v/>
      </c>
      <c r="I3274" s="34" t="str">
        <f>IF(L3274="Nő","",IF(Excel_BuiltIn__FilterDatabase__1[[#This Row],[Kor]]&gt;=18=AND(Excel_BuiltIn__FilterDatabase__1[[#This Row],[Kor]]&lt;=49),"Felnőtt ",""))</f>
        <v/>
      </c>
      <c r="J3274" s="34" t="str">
        <f>IF(L3274="Nő","",IF(Excel_BuiltIn__FilterDatabase__1[[#This Row],[Kor]]&gt;49=AND(Excel_BuiltIn__FilterDatabase__1[[#This Row],[Kor]]&lt;=59),"Senior ",""))</f>
        <v/>
      </c>
      <c r="K3274" s="34" t="str">
        <f>IF(L3274="Nő","",IF(Excel_BuiltIn__FilterDatabase__1[[#This Row],[Kor]]&gt;=60,"Super.s ",""))</f>
        <v xml:space="preserve">Super.s </v>
      </c>
      <c r="L3274" s="34" t="str">
        <f>IF(Excel_BuiltIn__FilterDatabase__1[[#This Row],[Nem]]="Nő","Lady","")</f>
        <v/>
      </c>
    </row>
    <row r="3275" spans="1:12" s="1" customFormat="1" ht="13.8">
      <c r="A3275" s="28">
        <v>10249</v>
      </c>
      <c r="B3275" s="28" t="s">
        <v>3372</v>
      </c>
      <c r="C3275" s="44" t="s">
        <v>962</v>
      </c>
      <c r="D3275" s="45"/>
      <c r="E3275" s="33" t="str">
        <f>IF(D3275&gt;0,($N$2-Excel_BuiltIn__FilterDatabase__1[[#This Row],[Szül Év.Hó.Nap]])/365.25,"0")</f>
        <v>0</v>
      </c>
      <c r="F3275" s="40"/>
      <c r="G3275" s="34" t="str">
        <f>CONCATENATE(H3275,Excel_BuiltIn__FilterDatabase__1[[#This Row],[Felnőtt]],Excel_BuiltIn__FilterDatabase__1[[#This Row],[Senior]],Excel_BuiltIn__FilterDatabase__1[[#This Row],[Super.s]],L3275)</f>
        <v xml:space="preserve">Super.s </v>
      </c>
      <c r="H3275" s="34" t="str">
        <f>IF(L3275="Nő","",IF(Excel_BuiltIn__FilterDatabase__1[[#This Row],[Kor]]&gt;=1=AND(Excel_BuiltIn__FilterDatabase__1[[#This Row],[Kor]]&lt;18),"Junior ",""))</f>
        <v/>
      </c>
      <c r="I3275" s="34" t="str">
        <f>IF(L3275="Nő","",IF(Excel_BuiltIn__FilterDatabase__1[[#This Row],[Kor]]&gt;=18=AND(Excel_BuiltIn__FilterDatabase__1[[#This Row],[Kor]]&lt;=49),"Felnőtt ",""))</f>
        <v/>
      </c>
      <c r="J3275" s="34" t="str">
        <f>IF(L3275="Nő","",IF(Excel_BuiltIn__FilterDatabase__1[[#This Row],[Kor]]&gt;49=AND(Excel_BuiltIn__FilterDatabase__1[[#This Row],[Kor]]&lt;=59),"Senior ",""))</f>
        <v/>
      </c>
      <c r="K3275" s="34" t="str">
        <f>IF(L3275="Nő","",IF(Excel_BuiltIn__FilterDatabase__1[[#This Row],[Kor]]&gt;=60,"Super.s ",""))</f>
        <v xml:space="preserve">Super.s </v>
      </c>
      <c r="L3275" s="34" t="str">
        <f>IF(Excel_BuiltIn__FilterDatabase__1[[#This Row],[Nem]]="Nő","Lady","")</f>
        <v/>
      </c>
    </row>
    <row r="3276" spans="1:12" s="1" customFormat="1" ht="13.8">
      <c r="A3276" s="28">
        <v>10250</v>
      </c>
      <c r="B3276" s="28" t="s">
        <v>3373</v>
      </c>
      <c r="C3276" s="44" t="s">
        <v>246</v>
      </c>
      <c r="D3276" s="45"/>
      <c r="E3276" s="33" t="str">
        <f>IF(D3276&gt;0,($N$2-Excel_BuiltIn__FilterDatabase__1[[#This Row],[Szül Év.Hó.Nap]])/365.25,"0")</f>
        <v>0</v>
      </c>
      <c r="F3276" s="40"/>
      <c r="G3276" s="34" t="str">
        <f>CONCATENATE(H3276,Excel_BuiltIn__FilterDatabase__1[[#This Row],[Felnőtt]],Excel_BuiltIn__FilterDatabase__1[[#This Row],[Senior]],Excel_BuiltIn__FilterDatabase__1[[#This Row],[Super.s]],L3276)</f>
        <v xml:space="preserve">Super.s </v>
      </c>
      <c r="H3276" s="34" t="str">
        <f>IF(L3276="Nő","",IF(Excel_BuiltIn__FilterDatabase__1[[#This Row],[Kor]]&gt;=1=AND(Excel_BuiltIn__FilterDatabase__1[[#This Row],[Kor]]&lt;18),"Junior ",""))</f>
        <v/>
      </c>
      <c r="I3276" s="34" t="str">
        <f>IF(L3276="Nő","",IF(Excel_BuiltIn__FilterDatabase__1[[#This Row],[Kor]]&gt;=18=AND(Excel_BuiltIn__FilterDatabase__1[[#This Row],[Kor]]&lt;=49),"Felnőtt ",""))</f>
        <v/>
      </c>
      <c r="J3276" s="34" t="str">
        <f>IF(L3276="Nő","",IF(Excel_BuiltIn__FilterDatabase__1[[#This Row],[Kor]]&gt;49=AND(Excel_BuiltIn__FilterDatabase__1[[#This Row],[Kor]]&lt;=59),"Senior ",""))</f>
        <v/>
      </c>
      <c r="K3276" s="34" t="str">
        <f>IF(L3276="Nő","",IF(Excel_BuiltIn__FilterDatabase__1[[#This Row],[Kor]]&gt;=60,"Super.s ",""))</f>
        <v xml:space="preserve">Super.s </v>
      </c>
      <c r="L3276" s="34" t="str">
        <f>IF(Excel_BuiltIn__FilterDatabase__1[[#This Row],[Nem]]="Nő","Lady","")</f>
        <v/>
      </c>
    </row>
    <row r="3277" spans="1:12" s="1" customFormat="1" ht="13.8">
      <c r="A3277" s="28">
        <v>10256</v>
      </c>
      <c r="B3277" s="28" t="s">
        <v>3374</v>
      </c>
      <c r="C3277" s="44" t="s">
        <v>982</v>
      </c>
      <c r="D3277" s="45"/>
      <c r="E3277" s="33" t="str">
        <f>IF(D3277&gt;0,($N$2-Excel_BuiltIn__FilterDatabase__1[[#This Row],[Szül Év.Hó.Nap]])/365.25,"0")</f>
        <v>0</v>
      </c>
      <c r="F3277" s="40"/>
      <c r="G3277" s="34" t="str">
        <f>CONCATENATE(H3277,Excel_BuiltIn__FilterDatabase__1[[#This Row],[Felnőtt]],Excel_BuiltIn__FilterDatabase__1[[#This Row],[Senior]],Excel_BuiltIn__FilterDatabase__1[[#This Row],[Super.s]],L3277)</f>
        <v xml:space="preserve">Super.s </v>
      </c>
      <c r="H3277" s="34" t="str">
        <f>IF(L3277="Nő","",IF(Excel_BuiltIn__FilterDatabase__1[[#This Row],[Kor]]&gt;=1=AND(Excel_BuiltIn__FilterDatabase__1[[#This Row],[Kor]]&lt;18),"Junior ",""))</f>
        <v/>
      </c>
      <c r="I3277" s="34" t="str">
        <f>IF(L3277="Nő","",IF(Excel_BuiltIn__FilterDatabase__1[[#This Row],[Kor]]&gt;=18=AND(Excel_BuiltIn__FilterDatabase__1[[#This Row],[Kor]]&lt;=49),"Felnőtt ",""))</f>
        <v/>
      </c>
      <c r="J3277" s="34" t="str">
        <f>IF(L3277="Nő","",IF(Excel_BuiltIn__FilterDatabase__1[[#This Row],[Kor]]&gt;49=AND(Excel_BuiltIn__FilterDatabase__1[[#This Row],[Kor]]&lt;=59),"Senior ",""))</f>
        <v/>
      </c>
      <c r="K3277" s="34" t="str">
        <f>IF(L3277="Nő","",IF(Excel_BuiltIn__FilterDatabase__1[[#This Row],[Kor]]&gt;=60,"Super.s ",""))</f>
        <v xml:space="preserve">Super.s </v>
      </c>
      <c r="L3277" s="34" t="str">
        <f>IF(Excel_BuiltIn__FilterDatabase__1[[#This Row],[Nem]]="Nő","Lady","")</f>
        <v/>
      </c>
    </row>
    <row r="3278" spans="1:12" s="1" customFormat="1" ht="13.8">
      <c r="A3278" s="28">
        <v>10259</v>
      </c>
      <c r="B3278" s="28" t="s">
        <v>3375</v>
      </c>
      <c r="C3278" s="44" t="s">
        <v>3376</v>
      </c>
      <c r="D3278" s="45"/>
      <c r="E3278" s="33" t="str">
        <f>IF(D3278&gt;0,($N$2-Excel_BuiltIn__FilterDatabase__1[[#This Row],[Szül Év.Hó.Nap]])/365.25,"0")</f>
        <v>0</v>
      </c>
      <c r="F3278" s="40"/>
      <c r="G3278" s="34" t="str">
        <f>CONCATENATE(H3278,Excel_BuiltIn__FilterDatabase__1[[#This Row],[Felnőtt]],Excel_BuiltIn__FilterDatabase__1[[#This Row],[Senior]],Excel_BuiltIn__FilterDatabase__1[[#This Row],[Super.s]],L3278)</f>
        <v xml:space="preserve">Super.s </v>
      </c>
      <c r="H3278" s="34" t="str">
        <f>IF(L3278="Nő","",IF(Excel_BuiltIn__FilterDatabase__1[[#This Row],[Kor]]&gt;=1=AND(Excel_BuiltIn__FilterDatabase__1[[#This Row],[Kor]]&lt;18),"Junior ",""))</f>
        <v/>
      </c>
      <c r="I3278" s="34" t="str">
        <f>IF(L3278="Nő","",IF(Excel_BuiltIn__FilterDatabase__1[[#This Row],[Kor]]&gt;=18=AND(Excel_BuiltIn__FilterDatabase__1[[#This Row],[Kor]]&lt;=49),"Felnőtt ",""))</f>
        <v/>
      </c>
      <c r="J3278" s="34" t="str">
        <f>IF(L3278="Nő","",IF(Excel_BuiltIn__FilterDatabase__1[[#This Row],[Kor]]&gt;49=AND(Excel_BuiltIn__FilterDatabase__1[[#This Row],[Kor]]&lt;=59),"Senior ",""))</f>
        <v/>
      </c>
      <c r="K3278" s="34" t="str">
        <f>IF(L3278="Nő","",IF(Excel_BuiltIn__FilterDatabase__1[[#This Row],[Kor]]&gt;=60,"Super.s ",""))</f>
        <v xml:space="preserve">Super.s </v>
      </c>
      <c r="L3278" s="34" t="str">
        <f>IF(Excel_BuiltIn__FilterDatabase__1[[#This Row],[Nem]]="Nő","Lady","")</f>
        <v/>
      </c>
    </row>
    <row r="3279" spans="1:12" s="1" customFormat="1" ht="13.8">
      <c r="A3279" s="28">
        <v>10260</v>
      </c>
      <c r="B3279" s="28" t="s">
        <v>3377</v>
      </c>
      <c r="C3279" s="44" t="s">
        <v>589</v>
      </c>
      <c r="D3279" s="45"/>
      <c r="E3279" s="33" t="str">
        <f>IF(D3279&gt;0,($N$2-Excel_BuiltIn__FilterDatabase__1[[#This Row],[Szül Év.Hó.Nap]])/365.25,"0")</f>
        <v>0</v>
      </c>
      <c r="F3279" s="40"/>
      <c r="G3279" s="34" t="str">
        <f>CONCATENATE(H3279,Excel_BuiltIn__FilterDatabase__1[[#This Row],[Felnőtt]],Excel_BuiltIn__FilterDatabase__1[[#This Row],[Senior]],Excel_BuiltIn__FilterDatabase__1[[#This Row],[Super.s]],L3279)</f>
        <v xml:space="preserve">Super.s </v>
      </c>
      <c r="H3279" s="34" t="str">
        <f>IF(L3279="Nő","",IF(Excel_BuiltIn__FilterDatabase__1[[#This Row],[Kor]]&gt;=1=AND(Excel_BuiltIn__FilterDatabase__1[[#This Row],[Kor]]&lt;18),"Junior ",""))</f>
        <v/>
      </c>
      <c r="I3279" s="34" t="str">
        <f>IF(L3279="Nő","",IF(Excel_BuiltIn__FilterDatabase__1[[#This Row],[Kor]]&gt;=18=AND(Excel_BuiltIn__FilterDatabase__1[[#This Row],[Kor]]&lt;=49),"Felnőtt ",""))</f>
        <v/>
      </c>
      <c r="J3279" s="34" t="str">
        <f>IF(L3279="Nő","",IF(Excel_BuiltIn__FilterDatabase__1[[#This Row],[Kor]]&gt;49=AND(Excel_BuiltIn__FilterDatabase__1[[#This Row],[Kor]]&lt;=59),"Senior ",""))</f>
        <v/>
      </c>
      <c r="K3279" s="34" t="str">
        <f>IF(L3279="Nő","",IF(Excel_BuiltIn__FilterDatabase__1[[#This Row],[Kor]]&gt;=60,"Super.s ",""))</f>
        <v xml:space="preserve">Super.s </v>
      </c>
      <c r="L3279" s="34" t="str">
        <f>IF(Excel_BuiltIn__FilterDatabase__1[[#This Row],[Nem]]="Nő","Lady","")</f>
        <v/>
      </c>
    </row>
    <row r="3280" spans="1:12" s="1" customFormat="1" ht="13.8">
      <c r="A3280" s="28">
        <v>10263</v>
      </c>
      <c r="B3280" s="28" t="s">
        <v>3378</v>
      </c>
      <c r="C3280" s="44" t="s">
        <v>1515</v>
      </c>
      <c r="D3280" s="45"/>
      <c r="E3280" s="33" t="str">
        <f>IF(D3280&gt;0,($N$2-Excel_BuiltIn__FilterDatabase__1[[#This Row],[Szül Év.Hó.Nap]])/365.25,"0")</f>
        <v>0</v>
      </c>
      <c r="F3280" s="40"/>
      <c r="G3280" s="34" t="str">
        <f>CONCATENATE(H3280,Excel_BuiltIn__FilterDatabase__1[[#This Row],[Felnőtt]],Excel_BuiltIn__FilterDatabase__1[[#This Row],[Senior]],Excel_BuiltIn__FilterDatabase__1[[#This Row],[Super.s]],L3280)</f>
        <v xml:space="preserve">Super.s </v>
      </c>
      <c r="H3280" s="34" t="str">
        <f>IF(L3280="Nő","",IF(Excel_BuiltIn__FilterDatabase__1[[#This Row],[Kor]]&gt;=1=AND(Excel_BuiltIn__FilterDatabase__1[[#This Row],[Kor]]&lt;18),"Junior ",""))</f>
        <v/>
      </c>
      <c r="I3280" s="34" t="str">
        <f>IF(L3280="Nő","",IF(Excel_BuiltIn__FilterDatabase__1[[#This Row],[Kor]]&gt;=18=AND(Excel_BuiltIn__FilterDatabase__1[[#This Row],[Kor]]&lt;=49),"Felnőtt ",""))</f>
        <v/>
      </c>
      <c r="J3280" s="34" t="str">
        <f>IF(L3280="Nő","",IF(Excel_BuiltIn__FilterDatabase__1[[#This Row],[Kor]]&gt;49=AND(Excel_BuiltIn__FilterDatabase__1[[#This Row],[Kor]]&lt;=59),"Senior ",""))</f>
        <v/>
      </c>
      <c r="K3280" s="34" t="str">
        <f>IF(L3280="Nő","",IF(Excel_BuiltIn__FilterDatabase__1[[#This Row],[Kor]]&gt;=60,"Super.s ",""))</f>
        <v xml:space="preserve">Super.s </v>
      </c>
      <c r="L3280" s="34" t="str">
        <f>IF(Excel_BuiltIn__FilterDatabase__1[[#This Row],[Nem]]="Nő","Lady","")</f>
        <v/>
      </c>
    </row>
    <row r="3281" spans="1:14" s="1" customFormat="1" ht="21">
      <c r="A3281" s="28">
        <v>10267</v>
      </c>
      <c r="B3281" s="28" t="s">
        <v>3379</v>
      </c>
      <c r="C3281" s="44" t="s">
        <v>977</v>
      </c>
      <c r="D3281" s="45"/>
      <c r="E3281" s="33" t="str">
        <f>IF(D3281&gt;0,($N$2-Excel_BuiltIn__FilterDatabase__1[[#This Row],[Szül Év.Hó.Nap]])/365.25,"0")</f>
        <v>0</v>
      </c>
      <c r="F3281" s="40"/>
      <c r="G3281" s="34" t="str">
        <f>CONCATENATE(H3281,Excel_BuiltIn__FilterDatabase__1[[#This Row],[Felnőtt]],Excel_BuiltIn__FilterDatabase__1[[#This Row],[Senior]],Excel_BuiltIn__FilterDatabase__1[[#This Row],[Super.s]],L3281)</f>
        <v xml:space="preserve">Super.s </v>
      </c>
      <c r="H3281" s="34" t="str">
        <f>IF(L3281="Nő","",IF(Excel_BuiltIn__FilterDatabase__1[[#This Row],[Kor]]&gt;=1=AND(Excel_BuiltIn__FilterDatabase__1[[#This Row],[Kor]]&lt;18),"Junior ",""))</f>
        <v/>
      </c>
      <c r="I3281" s="34" t="str">
        <f>IF(L3281="Nő","",IF(Excel_BuiltIn__FilterDatabase__1[[#This Row],[Kor]]&gt;=18=AND(Excel_BuiltIn__FilterDatabase__1[[#This Row],[Kor]]&lt;=49),"Felnőtt ",""))</f>
        <v/>
      </c>
      <c r="J3281" s="34" t="str">
        <f>IF(L3281="Nő","",IF(Excel_BuiltIn__FilterDatabase__1[[#This Row],[Kor]]&gt;49=AND(Excel_BuiltIn__FilterDatabase__1[[#This Row],[Kor]]&lt;=59),"Senior ",""))</f>
        <v/>
      </c>
      <c r="K3281" s="34" t="str">
        <f>IF(L3281="Nő","",IF(Excel_BuiltIn__FilterDatabase__1[[#This Row],[Kor]]&gt;=60,"Super.s ",""))</f>
        <v xml:space="preserve">Super.s </v>
      </c>
      <c r="L3281" s="34" t="str">
        <f>IF(Excel_BuiltIn__FilterDatabase__1[[#This Row],[Nem]]="Nő","Lady","")</f>
        <v/>
      </c>
      <c r="N3281" s="4"/>
    </row>
    <row r="3282" spans="1:14" s="1" customFormat="1" ht="13.8">
      <c r="A3282" s="28">
        <v>10268</v>
      </c>
      <c r="B3282" s="28" t="s">
        <v>3380</v>
      </c>
      <c r="C3282" s="44" t="s">
        <v>1026</v>
      </c>
      <c r="D3282" s="45"/>
      <c r="E3282" s="33" t="str">
        <f>IF(D3282&gt;0,($N$2-Excel_BuiltIn__FilterDatabase__1[[#This Row],[Szül Év.Hó.Nap]])/365.25,"0")</f>
        <v>0</v>
      </c>
      <c r="F3282" s="40"/>
      <c r="G3282" s="34" t="str">
        <f>CONCATENATE(H3282,Excel_BuiltIn__FilterDatabase__1[[#This Row],[Felnőtt]],Excel_BuiltIn__FilterDatabase__1[[#This Row],[Senior]],Excel_BuiltIn__FilterDatabase__1[[#This Row],[Super.s]],L3282)</f>
        <v xml:space="preserve">Super.s </v>
      </c>
      <c r="H3282" s="34" t="str">
        <f>IF(L3282="Nő","",IF(Excel_BuiltIn__FilterDatabase__1[[#This Row],[Kor]]&gt;=1=AND(Excel_BuiltIn__FilterDatabase__1[[#This Row],[Kor]]&lt;18),"Junior ",""))</f>
        <v/>
      </c>
      <c r="I3282" s="34" t="str">
        <f>IF(L3282="Nő","",IF(Excel_BuiltIn__FilterDatabase__1[[#This Row],[Kor]]&gt;=18=AND(Excel_BuiltIn__FilterDatabase__1[[#This Row],[Kor]]&lt;=49),"Felnőtt ",""))</f>
        <v/>
      </c>
      <c r="J3282" s="34" t="str">
        <f>IF(L3282="Nő","",IF(Excel_BuiltIn__FilterDatabase__1[[#This Row],[Kor]]&gt;49=AND(Excel_BuiltIn__FilterDatabase__1[[#This Row],[Kor]]&lt;=59),"Senior ",""))</f>
        <v/>
      </c>
      <c r="K3282" s="34" t="str">
        <f>IF(L3282="Nő","",IF(Excel_BuiltIn__FilterDatabase__1[[#This Row],[Kor]]&gt;=60,"Super.s ",""))</f>
        <v xml:space="preserve">Super.s </v>
      </c>
      <c r="L3282" s="34" t="str">
        <f>IF(Excel_BuiltIn__FilterDatabase__1[[#This Row],[Nem]]="Nő","Lady","")</f>
        <v/>
      </c>
      <c r="N3282" s="4"/>
    </row>
    <row r="3283" spans="1:14" s="1" customFormat="1" ht="13.8">
      <c r="A3283" s="28">
        <v>10274</v>
      </c>
      <c r="B3283" s="28" t="s">
        <v>3381</v>
      </c>
      <c r="C3283" s="44" t="s">
        <v>606</v>
      </c>
      <c r="D3283" s="45"/>
      <c r="E3283" s="33" t="str">
        <f>IF(D3283&gt;0,($N$2-Excel_BuiltIn__FilterDatabase__1[[#This Row],[Szül Év.Hó.Nap]])/365.25,"0")</f>
        <v>0</v>
      </c>
      <c r="F3283" s="40"/>
      <c r="G3283" s="34" t="str">
        <f>CONCATENATE(H3283,Excel_BuiltIn__FilterDatabase__1[[#This Row],[Felnőtt]],Excel_BuiltIn__FilterDatabase__1[[#This Row],[Senior]],Excel_BuiltIn__FilterDatabase__1[[#This Row],[Super.s]],L3283)</f>
        <v xml:space="preserve">Super.s </v>
      </c>
      <c r="H3283" s="34" t="str">
        <f>IF(L3283="Nő","",IF(Excel_BuiltIn__FilterDatabase__1[[#This Row],[Kor]]&gt;=1=AND(Excel_BuiltIn__FilterDatabase__1[[#This Row],[Kor]]&lt;18),"Junior ",""))</f>
        <v/>
      </c>
      <c r="I3283" s="34" t="str">
        <f>IF(L3283="Nő","",IF(Excel_BuiltIn__FilterDatabase__1[[#This Row],[Kor]]&gt;=18=AND(Excel_BuiltIn__FilterDatabase__1[[#This Row],[Kor]]&lt;=49),"Felnőtt ",""))</f>
        <v/>
      </c>
      <c r="J3283" s="34" t="str">
        <f>IF(L3283="Nő","",IF(Excel_BuiltIn__FilterDatabase__1[[#This Row],[Kor]]&gt;49=AND(Excel_BuiltIn__FilterDatabase__1[[#This Row],[Kor]]&lt;=59),"Senior ",""))</f>
        <v/>
      </c>
      <c r="K3283" s="34" t="str">
        <f>IF(L3283="Nő","",IF(Excel_BuiltIn__FilterDatabase__1[[#This Row],[Kor]]&gt;=60,"Super.s ",""))</f>
        <v xml:space="preserve">Super.s </v>
      </c>
      <c r="L3283" s="34" t="str">
        <f>IF(Excel_BuiltIn__FilterDatabase__1[[#This Row],[Nem]]="Nő","Lady","")</f>
        <v/>
      </c>
      <c r="N3283" s="4"/>
    </row>
    <row r="3284" spans="1:14" s="1" customFormat="1" ht="21">
      <c r="A3284" s="28">
        <v>10281</v>
      </c>
      <c r="B3284" s="28" t="s">
        <v>3382</v>
      </c>
      <c r="C3284" s="44" t="s">
        <v>977</v>
      </c>
      <c r="D3284" s="45"/>
      <c r="E3284" s="33" t="str">
        <f>IF(D3284&gt;0,($N$2-Excel_BuiltIn__FilterDatabase__1[[#This Row],[Szül Év.Hó.Nap]])/365.25,"0")</f>
        <v>0</v>
      </c>
      <c r="F3284" s="40"/>
      <c r="G3284" s="34" t="str">
        <f>CONCATENATE(H3284,Excel_BuiltIn__FilterDatabase__1[[#This Row],[Felnőtt]],Excel_BuiltIn__FilterDatabase__1[[#This Row],[Senior]],Excel_BuiltIn__FilterDatabase__1[[#This Row],[Super.s]],L3284)</f>
        <v xml:space="preserve">Super.s </v>
      </c>
      <c r="H3284" s="34" t="str">
        <f>IF(L3284="Nő","",IF(Excel_BuiltIn__FilterDatabase__1[[#This Row],[Kor]]&gt;=1=AND(Excel_BuiltIn__FilterDatabase__1[[#This Row],[Kor]]&lt;18),"Junior ",""))</f>
        <v/>
      </c>
      <c r="I3284" s="34" t="str">
        <f>IF(L3284="Nő","",IF(Excel_BuiltIn__FilterDatabase__1[[#This Row],[Kor]]&gt;=18=AND(Excel_BuiltIn__FilterDatabase__1[[#This Row],[Kor]]&lt;=49),"Felnőtt ",""))</f>
        <v/>
      </c>
      <c r="J3284" s="34" t="str">
        <f>IF(L3284="Nő","",IF(Excel_BuiltIn__FilterDatabase__1[[#This Row],[Kor]]&gt;49=AND(Excel_BuiltIn__FilterDatabase__1[[#This Row],[Kor]]&lt;=59),"Senior ",""))</f>
        <v/>
      </c>
      <c r="K3284" s="34" t="str">
        <f>IF(L3284="Nő","",IF(Excel_BuiltIn__FilterDatabase__1[[#This Row],[Kor]]&gt;=60,"Super.s ",""))</f>
        <v xml:space="preserve">Super.s </v>
      </c>
      <c r="L3284" s="34" t="str">
        <f>IF(Excel_BuiltIn__FilterDatabase__1[[#This Row],[Nem]]="Nő","Lady","")</f>
        <v/>
      </c>
      <c r="N3284" s="4"/>
    </row>
    <row r="3285" spans="1:14" s="1" customFormat="1" ht="13.8">
      <c r="A3285" s="28">
        <v>10283</v>
      </c>
      <c r="B3285" s="28" t="s">
        <v>3383</v>
      </c>
      <c r="C3285" s="44" t="s">
        <v>2364</v>
      </c>
      <c r="D3285" s="45"/>
      <c r="E3285" s="33" t="str">
        <f>IF(D3285&gt;0,($N$2-Excel_BuiltIn__FilterDatabase__1[[#This Row],[Szül Év.Hó.Nap]])/365.25,"0")</f>
        <v>0</v>
      </c>
      <c r="F3285" s="40"/>
      <c r="G3285" s="34" t="str">
        <f>CONCATENATE(H3285,Excel_BuiltIn__FilterDatabase__1[[#This Row],[Felnőtt]],Excel_BuiltIn__FilterDatabase__1[[#This Row],[Senior]],Excel_BuiltIn__FilterDatabase__1[[#This Row],[Super.s]],L3285)</f>
        <v xml:space="preserve">Super.s </v>
      </c>
      <c r="H3285" s="34" t="str">
        <f>IF(L3285="Nő","",IF(Excel_BuiltIn__FilterDatabase__1[[#This Row],[Kor]]&gt;=1=AND(Excel_BuiltIn__FilterDatabase__1[[#This Row],[Kor]]&lt;18),"Junior ",""))</f>
        <v/>
      </c>
      <c r="I3285" s="34" t="str">
        <f>IF(L3285="Nő","",IF(Excel_BuiltIn__FilterDatabase__1[[#This Row],[Kor]]&gt;=18=AND(Excel_BuiltIn__FilterDatabase__1[[#This Row],[Kor]]&lt;=49),"Felnőtt ",""))</f>
        <v/>
      </c>
      <c r="J3285" s="34" t="str">
        <f>IF(L3285="Nő","",IF(Excel_BuiltIn__FilterDatabase__1[[#This Row],[Kor]]&gt;49=AND(Excel_BuiltIn__FilterDatabase__1[[#This Row],[Kor]]&lt;=59),"Senior ",""))</f>
        <v/>
      </c>
      <c r="K3285" s="34" t="str">
        <f>IF(L3285="Nő","",IF(Excel_BuiltIn__FilterDatabase__1[[#This Row],[Kor]]&gt;=60,"Super.s ",""))</f>
        <v xml:space="preserve">Super.s </v>
      </c>
      <c r="L3285" s="34" t="str">
        <f>IF(Excel_BuiltIn__FilterDatabase__1[[#This Row],[Nem]]="Nő","Lady","")</f>
        <v/>
      </c>
      <c r="N3285" s="4"/>
    </row>
    <row r="3286" spans="1:14" s="1" customFormat="1" ht="27.6">
      <c r="A3286" s="28">
        <v>10285</v>
      </c>
      <c r="B3286" s="28" t="s">
        <v>3384</v>
      </c>
      <c r="C3286" s="44" t="s">
        <v>3376</v>
      </c>
      <c r="D3286" s="45"/>
      <c r="E3286" s="33" t="str">
        <f>IF(D3286&gt;0,($N$2-Excel_BuiltIn__FilterDatabase__1[[#This Row],[Szül Év.Hó.Nap]])/365.25,"0")</f>
        <v>0</v>
      </c>
      <c r="F3286" s="40"/>
      <c r="G3286" s="34" t="str">
        <f>CONCATENATE(H3286,Excel_BuiltIn__FilterDatabase__1[[#This Row],[Felnőtt]],Excel_BuiltIn__FilterDatabase__1[[#This Row],[Senior]],Excel_BuiltIn__FilterDatabase__1[[#This Row],[Super.s]],L3286)</f>
        <v xml:space="preserve">Super.s </v>
      </c>
      <c r="H3286" s="34" t="str">
        <f>IF(L3286="Nő","",IF(Excel_BuiltIn__FilterDatabase__1[[#This Row],[Kor]]&gt;=1=AND(Excel_BuiltIn__FilterDatabase__1[[#This Row],[Kor]]&lt;18),"Junior ",""))</f>
        <v/>
      </c>
      <c r="I3286" s="34" t="str">
        <f>IF(L3286="Nő","",IF(Excel_BuiltIn__FilterDatabase__1[[#This Row],[Kor]]&gt;=18=AND(Excel_BuiltIn__FilterDatabase__1[[#This Row],[Kor]]&lt;=49),"Felnőtt ",""))</f>
        <v/>
      </c>
      <c r="J3286" s="34" t="str">
        <f>IF(L3286="Nő","",IF(Excel_BuiltIn__FilterDatabase__1[[#This Row],[Kor]]&gt;49=AND(Excel_BuiltIn__FilterDatabase__1[[#This Row],[Kor]]&lt;=59),"Senior ",""))</f>
        <v/>
      </c>
      <c r="K3286" s="34" t="str">
        <f>IF(L3286="Nő","",IF(Excel_BuiltIn__FilterDatabase__1[[#This Row],[Kor]]&gt;=60,"Super.s ",""))</f>
        <v xml:space="preserve">Super.s </v>
      </c>
      <c r="L3286" s="34" t="str">
        <f>IF(Excel_BuiltIn__FilterDatabase__1[[#This Row],[Nem]]="Nő","Lady","")</f>
        <v/>
      </c>
      <c r="N3286" s="4"/>
    </row>
    <row r="3287" spans="1:14" s="1" customFormat="1" ht="13.8">
      <c r="A3287" s="28">
        <v>10287</v>
      </c>
      <c r="B3287" s="28" t="s">
        <v>3385</v>
      </c>
      <c r="C3287" s="44" t="s">
        <v>109</v>
      </c>
      <c r="D3287" s="45"/>
      <c r="E3287" s="33" t="str">
        <f>IF(D3287&gt;0,($N$2-Excel_BuiltIn__FilterDatabase__1[[#This Row],[Szül Év.Hó.Nap]])/365.25,"0")</f>
        <v>0</v>
      </c>
      <c r="F3287" s="40"/>
      <c r="G3287" s="34" t="str">
        <f>CONCATENATE(H3287,Excel_BuiltIn__FilterDatabase__1[[#This Row],[Felnőtt]],Excel_BuiltIn__FilterDatabase__1[[#This Row],[Senior]],Excel_BuiltIn__FilterDatabase__1[[#This Row],[Super.s]],L3287)</f>
        <v xml:space="preserve">Super.s </v>
      </c>
      <c r="H3287" s="34" t="str">
        <f>IF(L3287="Nő","",IF(Excel_BuiltIn__FilterDatabase__1[[#This Row],[Kor]]&gt;=1=AND(Excel_BuiltIn__FilterDatabase__1[[#This Row],[Kor]]&lt;18),"Junior ",""))</f>
        <v/>
      </c>
      <c r="I3287" s="34" t="str">
        <f>IF(L3287="Nő","",IF(Excel_BuiltIn__FilterDatabase__1[[#This Row],[Kor]]&gt;=18=AND(Excel_BuiltIn__FilterDatabase__1[[#This Row],[Kor]]&lt;=49),"Felnőtt ",""))</f>
        <v/>
      </c>
      <c r="J3287" s="34" t="str">
        <f>IF(L3287="Nő","",IF(Excel_BuiltIn__FilterDatabase__1[[#This Row],[Kor]]&gt;49=AND(Excel_BuiltIn__FilterDatabase__1[[#This Row],[Kor]]&lt;=59),"Senior ",""))</f>
        <v/>
      </c>
      <c r="K3287" s="34" t="str">
        <f>IF(L3287="Nő","",IF(Excel_BuiltIn__FilterDatabase__1[[#This Row],[Kor]]&gt;=60,"Super.s ",""))</f>
        <v xml:space="preserve">Super.s </v>
      </c>
      <c r="L3287" s="34" t="str">
        <f>IF(Excel_BuiltIn__FilterDatabase__1[[#This Row],[Nem]]="Nő","Lady","")</f>
        <v/>
      </c>
      <c r="N3287" s="4"/>
    </row>
    <row r="3288" spans="1:14" s="1" customFormat="1" ht="21">
      <c r="A3288" s="28">
        <v>10288</v>
      </c>
      <c r="B3288" s="28" t="s">
        <v>3386</v>
      </c>
      <c r="C3288" s="44" t="s">
        <v>968</v>
      </c>
      <c r="D3288" s="45"/>
      <c r="E3288" s="33" t="str">
        <f>IF(D3288&gt;0,($N$2-Excel_BuiltIn__FilterDatabase__1[[#This Row],[Szül Év.Hó.Nap]])/365.25,"0")</f>
        <v>0</v>
      </c>
      <c r="F3288" s="40"/>
      <c r="G3288" s="34" t="str">
        <f>CONCATENATE(H3288,Excel_BuiltIn__FilterDatabase__1[[#This Row],[Felnőtt]],Excel_BuiltIn__FilterDatabase__1[[#This Row],[Senior]],Excel_BuiltIn__FilterDatabase__1[[#This Row],[Super.s]],L3288)</f>
        <v xml:space="preserve">Super.s </v>
      </c>
      <c r="H3288" s="34" t="str">
        <f>IF(L3288="Nő","",IF(Excel_BuiltIn__FilterDatabase__1[[#This Row],[Kor]]&gt;=1=AND(Excel_BuiltIn__FilterDatabase__1[[#This Row],[Kor]]&lt;18),"Junior ",""))</f>
        <v/>
      </c>
      <c r="I3288" s="34" t="str">
        <f>IF(L3288="Nő","",IF(Excel_BuiltIn__FilterDatabase__1[[#This Row],[Kor]]&gt;=18=AND(Excel_BuiltIn__FilterDatabase__1[[#This Row],[Kor]]&lt;=49),"Felnőtt ",""))</f>
        <v/>
      </c>
      <c r="J3288" s="34" t="str">
        <f>IF(L3288="Nő","",IF(Excel_BuiltIn__FilterDatabase__1[[#This Row],[Kor]]&gt;49=AND(Excel_BuiltIn__FilterDatabase__1[[#This Row],[Kor]]&lt;=59),"Senior ",""))</f>
        <v/>
      </c>
      <c r="K3288" s="34" t="str">
        <f>IF(L3288="Nő","",IF(Excel_BuiltIn__FilterDatabase__1[[#This Row],[Kor]]&gt;=60,"Super.s ",""))</f>
        <v xml:space="preserve">Super.s </v>
      </c>
      <c r="L3288" s="34" t="str">
        <f>IF(Excel_BuiltIn__FilterDatabase__1[[#This Row],[Nem]]="Nő","Lady","")</f>
        <v/>
      </c>
      <c r="N3288" s="4"/>
    </row>
    <row r="3289" spans="1:14" s="1" customFormat="1" ht="13.8">
      <c r="A3289" s="28">
        <v>10289</v>
      </c>
      <c r="B3289" s="28" t="s">
        <v>3387</v>
      </c>
      <c r="C3289" s="44" t="s">
        <v>1147</v>
      </c>
      <c r="D3289" s="45"/>
      <c r="E3289" s="33" t="str">
        <f>IF(D3289&gt;0,($N$2-Excel_BuiltIn__FilterDatabase__1[[#This Row],[Szül Év.Hó.Nap]])/365.25,"0")</f>
        <v>0</v>
      </c>
      <c r="F3289" s="40"/>
      <c r="G3289" s="34" t="str">
        <f>CONCATENATE(H3289,Excel_BuiltIn__FilterDatabase__1[[#This Row],[Felnőtt]],Excel_BuiltIn__FilterDatabase__1[[#This Row],[Senior]],Excel_BuiltIn__FilterDatabase__1[[#This Row],[Super.s]],L3289)</f>
        <v xml:space="preserve">Super.s </v>
      </c>
      <c r="H3289" s="34" t="str">
        <f>IF(L3289="Nő","",IF(Excel_BuiltIn__FilterDatabase__1[[#This Row],[Kor]]&gt;=1=AND(Excel_BuiltIn__FilterDatabase__1[[#This Row],[Kor]]&lt;18),"Junior ",""))</f>
        <v/>
      </c>
      <c r="I3289" s="34" t="str">
        <f>IF(L3289="Nő","",IF(Excel_BuiltIn__FilterDatabase__1[[#This Row],[Kor]]&gt;=18=AND(Excel_BuiltIn__FilterDatabase__1[[#This Row],[Kor]]&lt;=49),"Felnőtt ",""))</f>
        <v/>
      </c>
      <c r="J3289" s="34" t="str">
        <f>IF(L3289="Nő","",IF(Excel_BuiltIn__FilterDatabase__1[[#This Row],[Kor]]&gt;49=AND(Excel_BuiltIn__FilterDatabase__1[[#This Row],[Kor]]&lt;=59),"Senior ",""))</f>
        <v/>
      </c>
      <c r="K3289" s="34" t="str">
        <f>IF(L3289="Nő","",IF(Excel_BuiltIn__FilterDatabase__1[[#This Row],[Kor]]&gt;=60,"Super.s ",""))</f>
        <v xml:space="preserve">Super.s </v>
      </c>
      <c r="L3289" s="34" t="str">
        <f>IF(Excel_BuiltIn__FilterDatabase__1[[#This Row],[Nem]]="Nő","Lady","")</f>
        <v/>
      </c>
      <c r="N3289" s="4"/>
    </row>
    <row r="3290" spans="1:14" s="1" customFormat="1" ht="13.8">
      <c r="A3290" s="28">
        <v>10291</v>
      </c>
      <c r="B3290" s="28" t="s">
        <v>3388</v>
      </c>
      <c r="C3290" s="44" t="s">
        <v>589</v>
      </c>
      <c r="D3290" s="45"/>
      <c r="E3290" s="33" t="str">
        <f>IF(D3290&gt;0,($N$2-Excel_BuiltIn__FilterDatabase__1[[#This Row],[Szül Év.Hó.Nap]])/365.25,"0")</f>
        <v>0</v>
      </c>
      <c r="F3290" s="40"/>
      <c r="G3290" s="34" t="str">
        <f>CONCATENATE(H3290,Excel_BuiltIn__FilterDatabase__1[[#This Row],[Felnőtt]],Excel_BuiltIn__FilterDatabase__1[[#This Row],[Senior]],Excel_BuiltIn__FilterDatabase__1[[#This Row],[Super.s]],L3290)</f>
        <v xml:space="preserve">Super.s </v>
      </c>
      <c r="H3290" s="34" t="str">
        <f>IF(L3290="Nő","",IF(Excel_BuiltIn__FilterDatabase__1[[#This Row],[Kor]]&gt;=1=AND(Excel_BuiltIn__FilterDatabase__1[[#This Row],[Kor]]&lt;18),"Junior ",""))</f>
        <v/>
      </c>
      <c r="I3290" s="34" t="str">
        <f>IF(L3290="Nő","",IF(Excel_BuiltIn__FilterDatabase__1[[#This Row],[Kor]]&gt;=18=AND(Excel_BuiltIn__FilterDatabase__1[[#This Row],[Kor]]&lt;=49),"Felnőtt ",""))</f>
        <v/>
      </c>
      <c r="J3290" s="34" t="str">
        <f>IF(L3290="Nő","",IF(Excel_BuiltIn__FilterDatabase__1[[#This Row],[Kor]]&gt;49=AND(Excel_BuiltIn__FilterDatabase__1[[#This Row],[Kor]]&lt;=59),"Senior ",""))</f>
        <v/>
      </c>
      <c r="K3290" s="34" t="str">
        <f>IF(L3290="Nő","",IF(Excel_BuiltIn__FilterDatabase__1[[#This Row],[Kor]]&gt;=60,"Super.s ",""))</f>
        <v xml:space="preserve">Super.s </v>
      </c>
      <c r="L3290" s="34" t="str">
        <f>IF(Excel_BuiltIn__FilterDatabase__1[[#This Row],[Nem]]="Nő","Lady","")</f>
        <v/>
      </c>
      <c r="N3290" s="4"/>
    </row>
    <row r="3291" spans="1:14" s="1" customFormat="1" ht="13.8">
      <c r="A3291" s="28">
        <v>10292</v>
      </c>
      <c r="B3291" s="28" t="s">
        <v>2283</v>
      </c>
      <c r="C3291" s="44" t="s">
        <v>589</v>
      </c>
      <c r="D3291" s="45"/>
      <c r="E3291" s="33" t="str">
        <f>IF(D3291&gt;0,($N$2-Excel_BuiltIn__FilterDatabase__1[[#This Row],[Szül Év.Hó.Nap]])/365.25,"0")</f>
        <v>0</v>
      </c>
      <c r="F3291" s="40"/>
      <c r="G3291" s="34" t="str">
        <f>CONCATENATE(H3291,Excel_BuiltIn__FilterDatabase__1[[#This Row],[Felnőtt]],Excel_BuiltIn__FilterDatabase__1[[#This Row],[Senior]],Excel_BuiltIn__FilterDatabase__1[[#This Row],[Super.s]],L3291)</f>
        <v xml:space="preserve">Super.s </v>
      </c>
      <c r="H3291" s="34" t="str">
        <f>IF(L3291="Nő","",IF(Excel_BuiltIn__FilterDatabase__1[[#This Row],[Kor]]&gt;=1=AND(Excel_BuiltIn__FilterDatabase__1[[#This Row],[Kor]]&lt;18),"Junior ",""))</f>
        <v/>
      </c>
      <c r="I3291" s="34" t="str">
        <f>IF(L3291="Nő","",IF(Excel_BuiltIn__FilterDatabase__1[[#This Row],[Kor]]&gt;=18=AND(Excel_BuiltIn__FilterDatabase__1[[#This Row],[Kor]]&lt;=49),"Felnőtt ",""))</f>
        <v/>
      </c>
      <c r="J3291" s="34" t="str">
        <f>IF(L3291="Nő","",IF(Excel_BuiltIn__FilterDatabase__1[[#This Row],[Kor]]&gt;49=AND(Excel_BuiltIn__FilterDatabase__1[[#This Row],[Kor]]&lt;=59),"Senior ",""))</f>
        <v/>
      </c>
      <c r="K3291" s="34" t="str">
        <f>IF(L3291="Nő","",IF(Excel_BuiltIn__FilterDatabase__1[[#This Row],[Kor]]&gt;=60,"Super.s ",""))</f>
        <v xml:space="preserve">Super.s </v>
      </c>
      <c r="L3291" s="34" t="str">
        <f>IF(Excel_BuiltIn__FilterDatabase__1[[#This Row],[Nem]]="Nő","Lady","")</f>
        <v/>
      </c>
      <c r="N3291" s="4"/>
    </row>
    <row r="3292" spans="1:14" s="1" customFormat="1" ht="13.8">
      <c r="A3292" s="28">
        <v>10293</v>
      </c>
      <c r="B3292" s="28" t="s">
        <v>3389</v>
      </c>
      <c r="C3292" s="44" t="s">
        <v>589</v>
      </c>
      <c r="D3292" s="45"/>
      <c r="E3292" s="33" t="str">
        <f>IF(D3292&gt;0,($N$2-Excel_BuiltIn__FilterDatabase__1[[#This Row],[Szül Év.Hó.Nap]])/365.25,"0")</f>
        <v>0</v>
      </c>
      <c r="F3292" s="40"/>
      <c r="G3292" s="34" t="str">
        <f>CONCATENATE(H3292,Excel_BuiltIn__FilterDatabase__1[[#This Row],[Felnőtt]],Excel_BuiltIn__FilterDatabase__1[[#This Row],[Senior]],Excel_BuiltIn__FilterDatabase__1[[#This Row],[Super.s]],L3292)</f>
        <v xml:space="preserve">Super.s </v>
      </c>
      <c r="H3292" s="34" t="str">
        <f>IF(L3292="Nő","",IF(Excel_BuiltIn__FilterDatabase__1[[#This Row],[Kor]]&gt;=1=AND(Excel_BuiltIn__FilterDatabase__1[[#This Row],[Kor]]&lt;18),"Junior ",""))</f>
        <v/>
      </c>
      <c r="I3292" s="34" t="str">
        <f>IF(L3292="Nő","",IF(Excel_BuiltIn__FilterDatabase__1[[#This Row],[Kor]]&gt;=18=AND(Excel_BuiltIn__FilterDatabase__1[[#This Row],[Kor]]&lt;=49),"Felnőtt ",""))</f>
        <v/>
      </c>
      <c r="J3292" s="34" t="str">
        <f>IF(L3292="Nő","",IF(Excel_BuiltIn__FilterDatabase__1[[#This Row],[Kor]]&gt;49=AND(Excel_BuiltIn__FilterDatabase__1[[#This Row],[Kor]]&lt;=59),"Senior ",""))</f>
        <v/>
      </c>
      <c r="K3292" s="34" t="str">
        <f>IF(L3292="Nő","",IF(Excel_BuiltIn__FilterDatabase__1[[#This Row],[Kor]]&gt;=60,"Super.s ",""))</f>
        <v xml:space="preserve">Super.s </v>
      </c>
      <c r="L3292" s="34" t="str">
        <f>IF(Excel_BuiltIn__FilterDatabase__1[[#This Row],[Nem]]="Nő","Lady","")</f>
        <v/>
      </c>
      <c r="N3292" s="4"/>
    </row>
    <row r="3293" spans="1:14" s="2" customFormat="1" ht="13.8">
      <c r="A3293" s="28">
        <v>10294</v>
      </c>
      <c r="B3293" s="29" t="s">
        <v>3390</v>
      </c>
      <c r="C3293" s="46" t="s">
        <v>589</v>
      </c>
      <c r="D3293" s="47"/>
      <c r="E3293" s="33" t="str">
        <f>IF(D3293&gt;0,($N$2-Excel_BuiltIn__FilterDatabase__1[[#This Row],[Szül Év.Hó.Nap]])/365.25,"0")</f>
        <v>0</v>
      </c>
      <c r="F3293" s="40"/>
      <c r="G3293" s="36" t="str">
        <f>CONCATENATE(H3293,Excel_BuiltIn__FilterDatabase__1[[#This Row],[Felnőtt]],Excel_BuiltIn__FilterDatabase__1[[#This Row],[Senior]],Excel_BuiltIn__FilterDatabase__1[[#This Row],[Super.s]],L3293)</f>
        <v xml:space="preserve">Super.s </v>
      </c>
      <c r="H3293" s="34" t="str">
        <f>IF(L3293="Nő","",IF(Excel_BuiltIn__FilterDatabase__1[[#This Row],[Kor]]&gt;=1=AND(Excel_BuiltIn__FilterDatabase__1[[#This Row],[Kor]]&lt;18),"Junior ",""))</f>
        <v/>
      </c>
      <c r="I3293" s="34" t="str">
        <f>IF(L3293="Nő","",IF(Excel_BuiltIn__FilterDatabase__1[[#This Row],[Kor]]&gt;=18=AND(Excel_BuiltIn__FilterDatabase__1[[#This Row],[Kor]]&lt;=49),"Felnőtt ",""))</f>
        <v/>
      </c>
      <c r="J3293" s="34" t="str">
        <f>IF(L3293="Nő","",IF(Excel_BuiltIn__FilterDatabase__1[[#This Row],[Kor]]&gt;49=AND(Excel_BuiltIn__FilterDatabase__1[[#This Row],[Kor]]&lt;=59),"Senior ",""))</f>
        <v/>
      </c>
      <c r="K3293" s="34" t="str">
        <f>IF(L3293="Nő","",IF(Excel_BuiltIn__FilterDatabase__1[[#This Row],[Kor]]&gt;=60,"Super.s ",""))</f>
        <v xml:space="preserve">Super.s </v>
      </c>
      <c r="L3293" s="34" t="str">
        <f>IF(Excel_BuiltIn__FilterDatabase__1[[#This Row],[Nem]]="Nő","Lady","")</f>
        <v/>
      </c>
      <c r="N3293" s="5"/>
    </row>
    <row r="3294" spans="1:14" s="1" customFormat="1" ht="27.6">
      <c r="A3294" s="28">
        <v>10295</v>
      </c>
      <c r="B3294" s="28" t="s">
        <v>3391</v>
      </c>
      <c r="C3294" s="44" t="s">
        <v>589</v>
      </c>
      <c r="D3294" s="45"/>
      <c r="E3294" s="33" t="str">
        <f>IF(D3294&gt;0,($N$2-Excel_BuiltIn__FilterDatabase__1[[#This Row],[Szül Év.Hó.Nap]])/365.25,"0")</f>
        <v>0</v>
      </c>
      <c r="F3294" s="40"/>
      <c r="G3294" s="34" t="str">
        <f>CONCATENATE(H3294,Excel_BuiltIn__FilterDatabase__1[[#This Row],[Felnőtt]],Excel_BuiltIn__FilterDatabase__1[[#This Row],[Senior]],Excel_BuiltIn__FilterDatabase__1[[#This Row],[Super.s]],L3294)</f>
        <v xml:space="preserve">Super.s </v>
      </c>
      <c r="H3294" s="34" t="str">
        <f>IF(L3294="Nő","",IF(Excel_BuiltIn__FilterDatabase__1[[#This Row],[Kor]]&gt;=1=AND(Excel_BuiltIn__FilterDatabase__1[[#This Row],[Kor]]&lt;18),"Junior ",""))</f>
        <v/>
      </c>
      <c r="I3294" s="34" t="str">
        <f>IF(L3294="Nő","",IF(Excel_BuiltIn__FilterDatabase__1[[#This Row],[Kor]]&gt;=18=AND(Excel_BuiltIn__FilterDatabase__1[[#This Row],[Kor]]&lt;=49),"Felnőtt ",""))</f>
        <v/>
      </c>
      <c r="J3294" s="34" t="str">
        <f>IF(L3294="Nő","",IF(Excel_BuiltIn__FilterDatabase__1[[#This Row],[Kor]]&gt;49=AND(Excel_BuiltIn__FilterDatabase__1[[#This Row],[Kor]]&lt;=59),"Senior ",""))</f>
        <v/>
      </c>
      <c r="K3294" s="34" t="str">
        <f>IF(L3294="Nő","",IF(Excel_BuiltIn__FilterDatabase__1[[#This Row],[Kor]]&gt;=60,"Super.s ",""))</f>
        <v xml:space="preserve">Super.s </v>
      </c>
      <c r="L3294" s="34" t="str">
        <f>IF(Excel_BuiltIn__FilterDatabase__1[[#This Row],[Nem]]="Nő","Lady","")</f>
        <v/>
      </c>
      <c r="N3294" s="4"/>
    </row>
    <row r="3295" spans="1:14" s="1" customFormat="1" ht="27.6">
      <c r="A3295" s="28">
        <v>10297</v>
      </c>
      <c r="B3295" s="28" t="s">
        <v>3392</v>
      </c>
      <c r="C3295" s="44" t="s">
        <v>589</v>
      </c>
      <c r="D3295" s="45"/>
      <c r="E3295" s="33" t="str">
        <f>IF(D3295&gt;0,($N$2-Excel_BuiltIn__FilterDatabase__1[[#This Row],[Szül Év.Hó.Nap]])/365.25,"0")</f>
        <v>0</v>
      </c>
      <c r="F3295" s="40"/>
      <c r="G3295" s="34" t="str">
        <f>CONCATENATE(H3295,Excel_BuiltIn__FilterDatabase__1[[#This Row],[Felnőtt]],Excel_BuiltIn__FilterDatabase__1[[#This Row],[Senior]],Excel_BuiltIn__FilterDatabase__1[[#This Row],[Super.s]],L3295)</f>
        <v xml:space="preserve">Super.s </v>
      </c>
      <c r="H3295" s="34" t="str">
        <f>IF(L3295="Nő","",IF(Excel_BuiltIn__FilterDatabase__1[[#This Row],[Kor]]&gt;=1=AND(Excel_BuiltIn__FilterDatabase__1[[#This Row],[Kor]]&lt;18),"Junior ",""))</f>
        <v/>
      </c>
      <c r="I3295" s="34" t="str">
        <f>IF(L3295="Nő","",IF(Excel_BuiltIn__FilterDatabase__1[[#This Row],[Kor]]&gt;=18=AND(Excel_BuiltIn__FilterDatabase__1[[#This Row],[Kor]]&lt;=49),"Felnőtt ",""))</f>
        <v/>
      </c>
      <c r="J3295" s="34" t="str">
        <f>IF(L3295="Nő","",IF(Excel_BuiltIn__FilterDatabase__1[[#This Row],[Kor]]&gt;49=AND(Excel_BuiltIn__FilterDatabase__1[[#This Row],[Kor]]&lt;=59),"Senior ",""))</f>
        <v/>
      </c>
      <c r="K3295" s="34" t="str">
        <f>IF(L3295="Nő","",IF(Excel_BuiltIn__FilterDatabase__1[[#This Row],[Kor]]&gt;=60,"Super.s ",""))</f>
        <v xml:space="preserve">Super.s </v>
      </c>
      <c r="L3295" s="34" t="str">
        <f>IF(Excel_BuiltIn__FilterDatabase__1[[#This Row],[Nem]]="Nő","Lady","")</f>
        <v/>
      </c>
      <c r="N3295" s="4"/>
    </row>
    <row r="3296" spans="1:14" s="1" customFormat="1" ht="13.8">
      <c r="A3296" s="28">
        <v>10301</v>
      </c>
      <c r="B3296" s="28" t="s">
        <v>3393</v>
      </c>
      <c r="C3296" s="44" t="s">
        <v>2364</v>
      </c>
      <c r="D3296" s="45"/>
      <c r="E3296" s="33" t="str">
        <f>IF(D3296&gt;0,($N$2-Excel_BuiltIn__FilterDatabase__1[[#This Row],[Szül Év.Hó.Nap]])/365.25,"0")</f>
        <v>0</v>
      </c>
      <c r="F3296" s="40"/>
      <c r="G3296" s="34" t="str">
        <f>CONCATENATE(H3296,Excel_BuiltIn__FilterDatabase__1[[#This Row],[Felnőtt]],Excel_BuiltIn__FilterDatabase__1[[#This Row],[Senior]],Excel_BuiltIn__FilterDatabase__1[[#This Row],[Super.s]],L3296)</f>
        <v xml:space="preserve">Super.s </v>
      </c>
      <c r="H3296" s="34" t="str">
        <f>IF(L3296="Nő","",IF(Excel_BuiltIn__FilterDatabase__1[[#This Row],[Kor]]&gt;=1=AND(Excel_BuiltIn__FilterDatabase__1[[#This Row],[Kor]]&lt;18),"Junior ",""))</f>
        <v/>
      </c>
      <c r="I3296" s="34" t="str">
        <f>IF(L3296="Nő","",IF(Excel_BuiltIn__FilterDatabase__1[[#This Row],[Kor]]&gt;=18=AND(Excel_BuiltIn__FilterDatabase__1[[#This Row],[Kor]]&lt;=49),"Felnőtt ",""))</f>
        <v/>
      </c>
      <c r="J3296" s="34" t="str">
        <f>IF(L3296="Nő","",IF(Excel_BuiltIn__FilterDatabase__1[[#This Row],[Kor]]&gt;49=AND(Excel_BuiltIn__FilterDatabase__1[[#This Row],[Kor]]&lt;=59),"Senior ",""))</f>
        <v/>
      </c>
      <c r="K3296" s="34" t="str">
        <f>IF(L3296="Nő","",IF(Excel_BuiltIn__FilterDatabase__1[[#This Row],[Kor]]&gt;=60,"Super.s ",""))</f>
        <v xml:space="preserve">Super.s </v>
      </c>
      <c r="L3296" s="34" t="str">
        <f>IF(Excel_BuiltIn__FilterDatabase__1[[#This Row],[Nem]]="Nő","Lady","")</f>
        <v/>
      </c>
      <c r="N3296" s="4"/>
    </row>
    <row r="3297" spans="1:12" s="1" customFormat="1" ht="13.8">
      <c r="A3297" s="28">
        <v>10302</v>
      </c>
      <c r="B3297" s="28" t="s">
        <v>3394</v>
      </c>
      <c r="C3297" s="44" t="s">
        <v>2364</v>
      </c>
      <c r="D3297" s="45"/>
      <c r="E3297" s="33" t="str">
        <f>IF(D3297&gt;0,($N$2-Excel_BuiltIn__FilterDatabase__1[[#This Row],[Szül Év.Hó.Nap]])/365.25,"0")</f>
        <v>0</v>
      </c>
      <c r="F3297" s="40"/>
      <c r="G3297" s="34" t="str">
        <f>CONCATENATE(H3297,Excel_BuiltIn__FilterDatabase__1[[#This Row],[Felnőtt]],Excel_BuiltIn__FilterDatabase__1[[#This Row],[Senior]],Excel_BuiltIn__FilterDatabase__1[[#This Row],[Super.s]],L3297)</f>
        <v xml:space="preserve">Super.s </v>
      </c>
      <c r="H3297" s="34" t="str">
        <f>IF(L3297="Nő","",IF(Excel_BuiltIn__FilterDatabase__1[[#This Row],[Kor]]&gt;=1=AND(Excel_BuiltIn__FilterDatabase__1[[#This Row],[Kor]]&lt;18),"Junior ",""))</f>
        <v/>
      </c>
      <c r="I3297" s="34" t="str">
        <f>IF(L3297="Nő","",IF(Excel_BuiltIn__FilterDatabase__1[[#This Row],[Kor]]&gt;=18=AND(Excel_BuiltIn__FilterDatabase__1[[#This Row],[Kor]]&lt;=49),"Felnőtt ",""))</f>
        <v/>
      </c>
      <c r="J3297" s="34" t="str">
        <f>IF(L3297="Nő","",IF(Excel_BuiltIn__FilterDatabase__1[[#This Row],[Kor]]&gt;49=AND(Excel_BuiltIn__FilterDatabase__1[[#This Row],[Kor]]&lt;=59),"Senior ",""))</f>
        <v/>
      </c>
      <c r="K3297" s="34" t="str">
        <f>IF(L3297="Nő","",IF(Excel_BuiltIn__FilterDatabase__1[[#This Row],[Kor]]&gt;=60,"Super.s ",""))</f>
        <v xml:space="preserve">Super.s </v>
      </c>
      <c r="L3297" s="34" t="str">
        <f>IF(Excel_BuiltIn__FilterDatabase__1[[#This Row],[Nem]]="Nő","Lady","")</f>
        <v/>
      </c>
    </row>
    <row r="3298" spans="1:12" s="1" customFormat="1" ht="13.8">
      <c r="A3298" s="28">
        <v>10306</v>
      </c>
      <c r="B3298" s="28" t="s">
        <v>3395</v>
      </c>
      <c r="C3298" s="44" t="s">
        <v>1515</v>
      </c>
      <c r="D3298" s="45"/>
      <c r="E3298" s="33" t="str">
        <f>IF(D3298&gt;0,($N$2-Excel_BuiltIn__FilterDatabase__1[[#This Row],[Szül Év.Hó.Nap]])/365.25,"0")</f>
        <v>0</v>
      </c>
      <c r="F3298" s="40"/>
      <c r="G3298" s="34" t="str">
        <f>CONCATENATE(H3298,Excel_BuiltIn__FilterDatabase__1[[#This Row],[Felnőtt]],Excel_BuiltIn__FilterDatabase__1[[#This Row],[Senior]],Excel_BuiltIn__FilterDatabase__1[[#This Row],[Super.s]],L3298)</f>
        <v xml:space="preserve">Super.s </v>
      </c>
      <c r="H3298" s="34" t="str">
        <f>IF(L3298="Nő","",IF(Excel_BuiltIn__FilterDatabase__1[[#This Row],[Kor]]&gt;=1=AND(Excel_BuiltIn__FilterDatabase__1[[#This Row],[Kor]]&lt;18),"Junior ",""))</f>
        <v/>
      </c>
      <c r="I3298" s="34" t="str">
        <f>IF(L3298="Nő","",IF(Excel_BuiltIn__FilterDatabase__1[[#This Row],[Kor]]&gt;=18=AND(Excel_BuiltIn__FilterDatabase__1[[#This Row],[Kor]]&lt;=49),"Felnőtt ",""))</f>
        <v/>
      </c>
      <c r="J3298" s="34" t="str">
        <f>IF(L3298="Nő","",IF(Excel_BuiltIn__FilterDatabase__1[[#This Row],[Kor]]&gt;49=AND(Excel_BuiltIn__FilterDatabase__1[[#This Row],[Kor]]&lt;=59),"Senior ",""))</f>
        <v/>
      </c>
      <c r="K3298" s="34" t="str">
        <f>IF(L3298="Nő","",IF(Excel_BuiltIn__FilterDatabase__1[[#This Row],[Kor]]&gt;=60,"Super.s ",""))</f>
        <v xml:space="preserve">Super.s </v>
      </c>
      <c r="L3298" s="34" t="str">
        <f>IF(Excel_BuiltIn__FilterDatabase__1[[#This Row],[Nem]]="Nő","Lady","")</f>
        <v/>
      </c>
    </row>
    <row r="3299" spans="1:12" s="1" customFormat="1" ht="13.8">
      <c r="A3299" s="28">
        <v>10308</v>
      </c>
      <c r="B3299" s="28" t="s">
        <v>3396</v>
      </c>
      <c r="C3299" s="44" t="s">
        <v>964</v>
      </c>
      <c r="D3299" s="45"/>
      <c r="E3299" s="33" t="str">
        <f>IF(D3299&gt;0,($N$2-Excel_BuiltIn__FilterDatabase__1[[#This Row],[Szül Év.Hó.Nap]])/365.25,"0")</f>
        <v>0</v>
      </c>
      <c r="F3299" s="40"/>
      <c r="G3299" s="34" t="str">
        <f>CONCATENATE(H3299,Excel_BuiltIn__FilterDatabase__1[[#This Row],[Felnőtt]],Excel_BuiltIn__FilterDatabase__1[[#This Row],[Senior]],Excel_BuiltIn__FilterDatabase__1[[#This Row],[Super.s]],L3299)</f>
        <v xml:space="preserve">Super.s </v>
      </c>
      <c r="H3299" s="34" t="str">
        <f>IF(L3299="Nő","",IF(Excel_BuiltIn__FilterDatabase__1[[#This Row],[Kor]]&gt;=1=AND(Excel_BuiltIn__FilterDatabase__1[[#This Row],[Kor]]&lt;18),"Junior ",""))</f>
        <v/>
      </c>
      <c r="I3299" s="34" t="str">
        <f>IF(L3299="Nő","",IF(Excel_BuiltIn__FilterDatabase__1[[#This Row],[Kor]]&gt;=18=AND(Excel_BuiltIn__FilterDatabase__1[[#This Row],[Kor]]&lt;=49),"Felnőtt ",""))</f>
        <v/>
      </c>
      <c r="J3299" s="34" t="str">
        <f>IF(L3299="Nő","",IF(Excel_BuiltIn__FilterDatabase__1[[#This Row],[Kor]]&gt;49=AND(Excel_BuiltIn__FilterDatabase__1[[#This Row],[Kor]]&lt;=59),"Senior ",""))</f>
        <v/>
      </c>
      <c r="K3299" s="34" t="str">
        <f>IF(L3299="Nő","",IF(Excel_BuiltIn__FilterDatabase__1[[#This Row],[Kor]]&gt;=60,"Super.s ",""))</f>
        <v xml:space="preserve">Super.s </v>
      </c>
      <c r="L3299" s="34" t="str">
        <f>IF(Excel_BuiltIn__FilterDatabase__1[[#This Row],[Nem]]="Nő","Lady","")</f>
        <v/>
      </c>
    </row>
    <row r="3300" spans="1:12" s="1" customFormat="1" ht="13.8">
      <c r="A3300" s="28">
        <v>10309</v>
      </c>
      <c r="B3300" s="28" t="s">
        <v>3397</v>
      </c>
      <c r="C3300" s="44" t="s">
        <v>589</v>
      </c>
      <c r="D3300" s="45"/>
      <c r="E3300" s="33" t="str">
        <f>IF(D3300&gt;0,($N$2-Excel_BuiltIn__FilterDatabase__1[[#This Row],[Szül Év.Hó.Nap]])/365.25,"0")</f>
        <v>0</v>
      </c>
      <c r="F3300" s="40"/>
      <c r="G3300" s="34" t="str">
        <f>CONCATENATE(H3300,Excel_BuiltIn__FilterDatabase__1[[#This Row],[Felnőtt]],Excel_BuiltIn__FilterDatabase__1[[#This Row],[Senior]],Excel_BuiltIn__FilterDatabase__1[[#This Row],[Super.s]],L3300)</f>
        <v xml:space="preserve">Super.s </v>
      </c>
      <c r="H3300" s="34" t="str">
        <f>IF(L3300="Nő","",IF(Excel_BuiltIn__FilterDatabase__1[[#This Row],[Kor]]&gt;=1=AND(Excel_BuiltIn__FilterDatabase__1[[#This Row],[Kor]]&lt;18),"Junior ",""))</f>
        <v/>
      </c>
      <c r="I3300" s="34" t="str">
        <f>IF(L3300="Nő","",IF(Excel_BuiltIn__FilterDatabase__1[[#This Row],[Kor]]&gt;=18=AND(Excel_BuiltIn__FilterDatabase__1[[#This Row],[Kor]]&lt;=49),"Felnőtt ",""))</f>
        <v/>
      </c>
      <c r="J3300" s="34" t="str">
        <f>IF(L3300="Nő","",IF(Excel_BuiltIn__FilterDatabase__1[[#This Row],[Kor]]&gt;49=AND(Excel_BuiltIn__FilterDatabase__1[[#This Row],[Kor]]&lt;=59),"Senior ",""))</f>
        <v/>
      </c>
      <c r="K3300" s="34" t="str">
        <f>IF(L3300="Nő","",IF(Excel_BuiltIn__FilterDatabase__1[[#This Row],[Kor]]&gt;=60,"Super.s ",""))</f>
        <v xml:space="preserve">Super.s </v>
      </c>
      <c r="L3300" s="34" t="str">
        <f>IF(Excel_BuiltIn__FilterDatabase__1[[#This Row],[Nem]]="Nő","Lady","")</f>
        <v/>
      </c>
    </row>
    <row r="3301" spans="1:12" s="1" customFormat="1" ht="13.8">
      <c r="A3301" s="28">
        <v>10313</v>
      </c>
      <c r="B3301" s="28" t="s">
        <v>312</v>
      </c>
      <c r="C3301" s="44" t="s">
        <v>1062</v>
      </c>
      <c r="D3301" s="45"/>
      <c r="E3301" s="33" t="str">
        <f>IF(D3301&gt;0,($N$2-Excel_BuiltIn__FilterDatabase__1[[#This Row],[Szül Év.Hó.Nap]])/365.25,"0")</f>
        <v>0</v>
      </c>
      <c r="F3301" s="40"/>
      <c r="G3301" s="34" t="str">
        <f>CONCATENATE(H3301,Excel_BuiltIn__FilterDatabase__1[[#This Row],[Felnőtt]],Excel_BuiltIn__FilterDatabase__1[[#This Row],[Senior]],Excel_BuiltIn__FilterDatabase__1[[#This Row],[Super.s]],L3301)</f>
        <v xml:space="preserve">Super.s </v>
      </c>
      <c r="H3301" s="34" t="str">
        <f>IF(L3301="Nő","",IF(Excel_BuiltIn__FilterDatabase__1[[#This Row],[Kor]]&gt;=1=AND(Excel_BuiltIn__FilterDatabase__1[[#This Row],[Kor]]&lt;18),"Junior ",""))</f>
        <v/>
      </c>
      <c r="I3301" s="34" t="str">
        <f>IF(L3301="Nő","",IF(Excel_BuiltIn__FilterDatabase__1[[#This Row],[Kor]]&gt;=18=AND(Excel_BuiltIn__FilterDatabase__1[[#This Row],[Kor]]&lt;=49),"Felnőtt ",""))</f>
        <v/>
      </c>
      <c r="J3301" s="34" t="str">
        <f>IF(L3301="Nő","",IF(Excel_BuiltIn__FilterDatabase__1[[#This Row],[Kor]]&gt;49=AND(Excel_BuiltIn__FilterDatabase__1[[#This Row],[Kor]]&lt;=59),"Senior ",""))</f>
        <v/>
      </c>
      <c r="K3301" s="34" t="str">
        <f>IF(L3301="Nő","",IF(Excel_BuiltIn__FilterDatabase__1[[#This Row],[Kor]]&gt;=60,"Super.s ",""))</f>
        <v xml:space="preserve">Super.s </v>
      </c>
      <c r="L3301" s="34" t="str">
        <f>IF(Excel_BuiltIn__FilterDatabase__1[[#This Row],[Nem]]="Nő","Lady","")</f>
        <v/>
      </c>
    </row>
    <row r="3302" spans="1:12" s="1" customFormat="1" ht="13.8">
      <c r="A3302" s="28">
        <v>10316</v>
      </c>
      <c r="B3302" s="28" t="s">
        <v>3030</v>
      </c>
      <c r="C3302" s="44" t="s">
        <v>942</v>
      </c>
      <c r="D3302" s="45"/>
      <c r="E3302" s="33" t="str">
        <f>IF(D3302&gt;0,($N$2-Excel_BuiltIn__FilterDatabase__1[[#This Row],[Szül Év.Hó.Nap]])/365.25,"0")</f>
        <v>0</v>
      </c>
      <c r="F3302" s="40"/>
      <c r="G3302" s="34" t="str">
        <f>CONCATENATE(H3302,Excel_BuiltIn__FilterDatabase__1[[#This Row],[Felnőtt]],Excel_BuiltIn__FilterDatabase__1[[#This Row],[Senior]],Excel_BuiltIn__FilterDatabase__1[[#This Row],[Super.s]],L3302)</f>
        <v xml:space="preserve">Super.s </v>
      </c>
      <c r="H3302" s="34" t="str">
        <f>IF(L3302="Nő","",IF(Excel_BuiltIn__FilterDatabase__1[[#This Row],[Kor]]&gt;=1=AND(Excel_BuiltIn__FilterDatabase__1[[#This Row],[Kor]]&lt;18),"Junior ",""))</f>
        <v/>
      </c>
      <c r="I3302" s="34" t="str">
        <f>IF(L3302="Nő","",IF(Excel_BuiltIn__FilterDatabase__1[[#This Row],[Kor]]&gt;=18=AND(Excel_BuiltIn__FilterDatabase__1[[#This Row],[Kor]]&lt;=49),"Felnőtt ",""))</f>
        <v/>
      </c>
      <c r="J3302" s="34" t="str">
        <f>IF(L3302="Nő","",IF(Excel_BuiltIn__FilterDatabase__1[[#This Row],[Kor]]&gt;49=AND(Excel_BuiltIn__FilterDatabase__1[[#This Row],[Kor]]&lt;=59),"Senior ",""))</f>
        <v/>
      </c>
      <c r="K3302" s="34" t="str">
        <f>IF(L3302="Nő","",IF(Excel_BuiltIn__FilterDatabase__1[[#This Row],[Kor]]&gt;=60,"Super.s ",""))</f>
        <v xml:space="preserve">Super.s </v>
      </c>
      <c r="L3302" s="34" t="str">
        <f>IF(Excel_BuiltIn__FilterDatabase__1[[#This Row],[Nem]]="Nő","Lady","")</f>
        <v/>
      </c>
    </row>
    <row r="3303" spans="1:12" s="1" customFormat="1" ht="27.6">
      <c r="A3303" s="28">
        <v>10318</v>
      </c>
      <c r="B3303" s="28" t="s">
        <v>3398</v>
      </c>
      <c r="C3303" s="44" t="s">
        <v>951</v>
      </c>
      <c r="D3303" s="45"/>
      <c r="E3303" s="33" t="str">
        <f>IF(D3303&gt;0,($N$2-Excel_BuiltIn__FilterDatabase__1[[#This Row],[Szül Év.Hó.Nap]])/365.25,"0")</f>
        <v>0</v>
      </c>
      <c r="F3303" s="40"/>
      <c r="G3303" s="34" t="str">
        <f>CONCATENATE(H3303,Excel_BuiltIn__FilterDatabase__1[[#This Row],[Felnőtt]],Excel_BuiltIn__FilterDatabase__1[[#This Row],[Senior]],Excel_BuiltIn__FilterDatabase__1[[#This Row],[Super.s]],L3303)</f>
        <v xml:space="preserve">Super.s </v>
      </c>
      <c r="H3303" s="34" t="str">
        <f>IF(L3303="Nő","",IF(Excel_BuiltIn__FilterDatabase__1[[#This Row],[Kor]]&gt;=1=AND(Excel_BuiltIn__FilterDatabase__1[[#This Row],[Kor]]&lt;18),"Junior ",""))</f>
        <v/>
      </c>
      <c r="I3303" s="34" t="str">
        <f>IF(L3303="Nő","",IF(Excel_BuiltIn__FilterDatabase__1[[#This Row],[Kor]]&gt;=18=AND(Excel_BuiltIn__FilterDatabase__1[[#This Row],[Kor]]&lt;=49),"Felnőtt ",""))</f>
        <v/>
      </c>
      <c r="J3303" s="34" t="str">
        <f>IF(L3303="Nő","",IF(Excel_BuiltIn__FilterDatabase__1[[#This Row],[Kor]]&gt;49=AND(Excel_BuiltIn__FilterDatabase__1[[#This Row],[Kor]]&lt;=59),"Senior ",""))</f>
        <v/>
      </c>
      <c r="K3303" s="34" t="str">
        <f>IF(L3303="Nő","",IF(Excel_BuiltIn__FilterDatabase__1[[#This Row],[Kor]]&gt;=60,"Super.s ",""))</f>
        <v xml:space="preserve">Super.s </v>
      </c>
      <c r="L3303" s="34" t="str">
        <f>IF(Excel_BuiltIn__FilterDatabase__1[[#This Row],[Nem]]="Nő","Lady","")</f>
        <v/>
      </c>
    </row>
    <row r="3304" spans="1:12" s="1" customFormat="1" ht="27.6">
      <c r="A3304" s="28">
        <v>10319</v>
      </c>
      <c r="B3304" s="28" t="s">
        <v>3399</v>
      </c>
      <c r="C3304" s="44" t="s">
        <v>982</v>
      </c>
      <c r="D3304" s="45"/>
      <c r="E3304" s="33" t="str">
        <f>IF(D3304&gt;0,($N$2-Excel_BuiltIn__FilterDatabase__1[[#This Row],[Szül Év.Hó.Nap]])/365.25,"0")</f>
        <v>0</v>
      </c>
      <c r="F3304" s="40"/>
      <c r="G3304" s="34" t="str">
        <f>CONCATENATE(H3304,Excel_BuiltIn__FilterDatabase__1[[#This Row],[Felnőtt]],Excel_BuiltIn__FilterDatabase__1[[#This Row],[Senior]],Excel_BuiltIn__FilterDatabase__1[[#This Row],[Super.s]],L3304)</f>
        <v xml:space="preserve">Super.s </v>
      </c>
      <c r="H3304" s="34" t="str">
        <f>IF(L3304="Nő","",IF(Excel_BuiltIn__FilterDatabase__1[[#This Row],[Kor]]&gt;=1=AND(Excel_BuiltIn__FilterDatabase__1[[#This Row],[Kor]]&lt;18),"Junior ",""))</f>
        <v/>
      </c>
      <c r="I3304" s="34" t="str">
        <f>IF(L3304="Nő","",IF(Excel_BuiltIn__FilterDatabase__1[[#This Row],[Kor]]&gt;=18=AND(Excel_BuiltIn__FilterDatabase__1[[#This Row],[Kor]]&lt;=49),"Felnőtt ",""))</f>
        <v/>
      </c>
      <c r="J3304" s="34" t="str">
        <f>IF(L3304="Nő","",IF(Excel_BuiltIn__FilterDatabase__1[[#This Row],[Kor]]&gt;49=AND(Excel_BuiltIn__FilterDatabase__1[[#This Row],[Kor]]&lt;=59),"Senior ",""))</f>
        <v/>
      </c>
      <c r="K3304" s="34" t="str">
        <f>IF(L3304="Nő","",IF(Excel_BuiltIn__FilterDatabase__1[[#This Row],[Kor]]&gt;=60,"Super.s ",""))</f>
        <v xml:space="preserve">Super.s </v>
      </c>
      <c r="L3304" s="34" t="str">
        <f>IF(Excel_BuiltIn__FilterDatabase__1[[#This Row],[Nem]]="Nő","Lady","")</f>
        <v/>
      </c>
    </row>
    <row r="3305" spans="1:12" s="1" customFormat="1" ht="13.8">
      <c r="A3305" s="28">
        <v>10321</v>
      </c>
      <c r="B3305" s="28" t="s">
        <v>3400</v>
      </c>
      <c r="C3305" s="44" t="s">
        <v>982</v>
      </c>
      <c r="D3305" s="45"/>
      <c r="E3305" s="33" t="str">
        <f>IF(D3305&gt;0,($N$2-Excel_BuiltIn__FilterDatabase__1[[#This Row],[Szül Év.Hó.Nap]])/365.25,"0")</f>
        <v>0</v>
      </c>
      <c r="F3305" s="40"/>
      <c r="G3305" s="34" t="str">
        <f>CONCATENATE(H3305,Excel_BuiltIn__FilterDatabase__1[[#This Row],[Felnőtt]],Excel_BuiltIn__FilterDatabase__1[[#This Row],[Senior]],Excel_BuiltIn__FilterDatabase__1[[#This Row],[Super.s]],L3305)</f>
        <v xml:space="preserve">Super.s </v>
      </c>
      <c r="H3305" s="34" t="str">
        <f>IF(L3305="Nő","",IF(Excel_BuiltIn__FilterDatabase__1[[#This Row],[Kor]]&gt;=1=AND(Excel_BuiltIn__FilterDatabase__1[[#This Row],[Kor]]&lt;18),"Junior ",""))</f>
        <v/>
      </c>
      <c r="I3305" s="34" t="str">
        <f>IF(L3305="Nő","",IF(Excel_BuiltIn__FilterDatabase__1[[#This Row],[Kor]]&gt;=18=AND(Excel_BuiltIn__FilterDatabase__1[[#This Row],[Kor]]&lt;=49),"Felnőtt ",""))</f>
        <v/>
      </c>
      <c r="J3305" s="34" t="str">
        <f>IF(L3305="Nő","",IF(Excel_BuiltIn__FilterDatabase__1[[#This Row],[Kor]]&gt;49=AND(Excel_BuiltIn__FilterDatabase__1[[#This Row],[Kor]]&lt;=59),"Senior ",""))</f>
        <v/>
      </c>
      <c r="K3305" s="34" t="str">
        <f>IF(L3305="Nő","",IF(Excel_BuiltIn__FilterDatabase__1[[#This Row],[Kor]]&gt;=60,"Super.s ",""))</f>
        <v xml:space="preserve">Super.s </v>
      </c>
      <c r="L3305" s="34" t="str">
        <f>IF(Excel_BuiltIn__FilterDatabase__1[[#This Row],[Nem]]="Nő","Lady","")</f>
        <v/>
      </c>
    </row>
    <row r="3306" spans="1:12" s="1" customFormat="1" ht="13.8">
      <c r="A3306" s="28">
        <v>10323</v>
      </c>
      <c r="B3306" s="28" t="s">
        <v>3401</v>
      </c>
      <c r="C3306" s="44" t="s">
        <v>1006</v>
      </c>
      <c r="D3306" s="45"/>
      <c r="E3306" s="33" t="str">
        <f>IF(D3306&gt;0,($N$2-Excel_BuiltIn__FilterDatabase__1[[#This Row],[Szül Év.Hó.Nap]])/365.25,"0")</f>
        <v>0</v>
      </c>
      <c r="F3306" s="40"/>
      <c r="G3306" s="34" t="str">
        <f>CONCATENATE(H3306,Excel_BuiltIn__FilterDatabase__1[[#This Row],[Felnőtt]],Excel_BuiltIn__FilterDatabase__1[[#This Row],[Senior]],Excel_BuiltIn__FilterDatabase__1[[#This Row],[Super.s]],L3306)</f>
        <v xml:space="preserve">Super.s </v>
      </c>
      <c r="H3306" s="34" t="str">
        <f>IF(L3306="Nő","",IF(Excel_BuiltIn__FilterDatabase__1[[#This Row],[Kor]]&gt;=1=AND(Excel_BuiltIn__FilterDatabase__1[[#This Row],[Kor]]&lt;18),"Junior ",""))</f>
        <v/>
      </c>
      <c r="I3306" s="34" t="str">
        <f>IF(L3306="Nő","",IF(Excel_BuiltIn__FilterDatabase__1[[#This Row],[Kor]]&gt;=18=AND(Excel_BuiltIn__FilterDatabase__1[[#This Row],[Kor]]&lt;=49),"Felnőtt ",""))</f>
        <v/>
      </c>
      <c r="J3306" s="34" t="str">
        <f>IF(L3306="Nő","",IF(Excel_BuiltIn__FilterDatabase__1[[#This Row],[Kor]]&gt;49=AND(Excel_BuiltIn__FilterDatabase__1[[#This Row],[Kor]]&lt;=59),"Senior ",""))</f>
        <v/>
      </c>
      <c r="K3306" s="34" t="str">
        <f>IF(L3306="Nő","",IF(Excel_BuiltIn__FilterDatabase__1[[#This Row],[Kor]]&gt;=60,"Super.s ",""))</f>
        <v xml:space="preserve">Super.s </v>
      </c>
      <c r="L3306" s="34" t="str">
        <f>IF(Excel_BuiltIn__FilterDatabase__1[[#This Row],[Nem]]="Nő","Lady","")</f>
        <v/>
      </c>
    </row>
    <row r="3307" spans="1:12" s="1" customFormat="1" ht="13.8">
      <c r="A3307" s="28">
        <v>10326</v>
      </c>
      <c r="B3307" s="28" t="s">
        <v>3402</v>
      </c>
      <c r="C3307" s="44" t="s">
        <v>1146</v>
      </c>
      <c r="D3307" s="45"/>
      <c r="E3307" s="33" t="str">
        <f>IF(D3307&gt;0,($N$2-Excel_BuiltIn__FilterDatabase__1[[#This Row],[Szül Év.Hó.Nap]])/365.25,"0")</f>
        <v>0</v>
      </c>
      <c r="F3307" s="40"/>
      <c r="G3307" s="34" t="str">
        <f>CONCATENATE(H3307,Excel_BuiltIn__FilterDatabase__1[[#This Row],[Felnőtt]],Excel_BuiltIn__FilterDatabase__1[[#This Row],[Senior]],Excel_BuiltIn__FilterDatabase__1[[#This Row],[Super.s]],L3307)</f>
        <v xml:space="preserve">Super.s </v>
      </c>
      <c r="H3307" s="34" t="str">
        <f>IF(L3307="Nő","",IF(Excel_BuiltIn__FilterDatabase__1[[#This Row],[Kor]]&gt;=1=AND(Excel_BuiltIn__FilterDatabase__1[[#This Row],[Kor]]&lt;18),"Junior ",""))</f>
        <v/>
      </c>
      <c r="I3307" s="34" t="str">
        <f>IF(L3307="Nő","",IF(Excel_BuiltIn__FilterDatabase__1[[#This Row],[Kor]]&gt;=18=AND(Excel_BuiltIn__FilterDatabase__1[[#This Row],[Kor]]&lt;=49),"Felnőtt ",""))</f>
        <v/>
      </c>
      <c r="J3307" s="34" t="str">
        <f>IF(L3307="Nő","",IF(Excel_BuiltIn__FilterDatabase__1[[#This Row],[Kor]]&gt;49=AND(Excel_BuiltIn__FilterDatabase__1[[#This Row],[Kor]]&lt;=59),"Senior ",""))</f>
        <v/>
      </c>
      <c r="K3307" s="34" t="str">
        <f>IF(L3307="Nő","",IF(Excel_BuiltIn__FilterDatabase__1[[#This Row],[Kor]]&gt;=60,"Super.s ",""))</f>
        <v xml:space="preserve">Super.s </v>
      </c>
      <c r="L3307" s="34" t="str">
        <f>IF(Excel_BuiltIn__FilterDatabase__1[[#This Row],[Nem]]="Nő","Lady","")</f>
        <v/>
      </c>
    </row>
    <row r="3308" spans="1:12" s="1" customFormat="1" ht="13.8">
      <c r="A3308" s="28">
        <v>10327</v>
      </c>
      <c r="B3308" s="28" t="s">
        <v>3403</v>
      </c>
      <c r="C3308" s="44" t="s">
        <v>2365</v>
      </c>
      <c r="D3308" s="45"/>
      <c r="E3308" s="33" t="str">
        <f>IF(D3308&gt;0,($N$2-Excel_BuiltIn__FilterDatabase__1[[#This Row],[Szül Év.Hó.Nap]])/365.25,"0")</f>
        <v>0</v>
      </c>
      <c r="F3308" s="40"/>
      <c r="G3308" s="34" t="str">
        <f>CONCATENATE(H3308,Excel_BuiltIn__FilterDatabase__1[[#This Row],[Felnőtt]],Excel_BuiltIn__FilterDatabase__1[[#This Row],[Senior]],Excel_BuiltIn__FilterDatabase__1[[#This Row],[Super.s]],L3308)</f>
        <v xml:space="preserve">Super.s </v>
      </c>
      <c r="H3308" s="34" t="str">
        <f>IF(L3308="Nő","",IF(Excel_BuiltIn__FilterDatabase__1[[#This Row],[Kor]]&gt;=1=AND(Excel_BuiltIn__FilterDatabase__1[[#This Row],[Kor]]&lt;18),"Junior ",""))</f>
        <v/>
      </c>
      <c r="I3308" s="34" t="str">
        <f>IF(L3308="Nő","",IF(Excel_BuiltIn__FilterDatabase__1[[#This Row],[Kor]]&gt;=18=AND(Excel_BuiltIn__FilterDatabase__1[[#This Row],[Kor]]&lt;=49),"Felnőtt ",""))</f>
        <v/>
      </c>
      <c r="J3308" s="34" t="str">
        <f>IF(L3308="Nő","",IF(Excel_BuiltIn__FilterDatabase__1[[#This Row],[Kor]]&gt;49=AND(Excel_BuiltIn__FilterDatabase__1[[#This Row],[Kor]]&lt;=59),"Senior ",""))</f>
        <v/>
      </c>
      <c r="K3308" s="34" t="str">
        <f>IF(L3308="Nő","",IF(Excel_BuiltIn__FilterDatabase__1[[#This Row],[Kor]]&gt;=60,"Super.s ",""))</f>
        <v xml:space="preserve">Super.s </v>
      </c>
      <c r="L3308" s="34" t="str">
        <f>IF(Excel_BuiltIn__FilterDatabase__1[[#This Row],[Nem]]="Nő","Lady","")</f>
        <v/>
      </c>
    </row>
    <row r="3309" spans="1:12" s="1" customFormat="1" ht="13.8">
      <c r="A3309" s="28">
        <v>10328</v>
      </c>
      <c r="B3309" s="28" t="s">
        <v>3404</v>
      </c>
      <c r="C3309" s="44" t="s">
        <v>2365</v>
      </c>
      <c r="D3309" s="45"/>
      <c r="E3309" s="33" t="str">
        <f>IF(D3309&gt;0,($N$2-Excel_BuiltIn__FilterDatabase__1[[#This Row],[Szül Év.Hó.Nap]])/365.25,"0")</f>
        <v>0</v>
      </c>
      <c r="F3309" s="40"/>
      <c r="G3309" s="34" t="str">
        <f>CONCATENATE(H3309,Excel_BuiltIn__FilterDatabase__1[[#This Row],[Felnőtt]],Excel_BuiltIn__FilterDatabase__1[[#This Row],[Senior]],Excel_BuiltIn__FilterDatabase__1[[#This Row],[Super.s]],L3309)</f>
        <v xml:space="preserve">Super.s </v>
      </c>
      <c r="H3309" s="34" t="str">
        <f>IF(L3309="Nő","",IF(Excel_BuiltIn__FilterDatabase__1[[#This Row],[Kor]]&gt;=1=AND(Excel_BuiltIn__FilterDatabase__1[[#This Row],[Kor]]&lt;18),"Junior ",""))</f>
        <v/>
      </c>
      <c r="I3309" s="34" t="str">
        <f>IF(L3309="Nő","",IF(Excel_BuiltIn__FilterDatabase__1[[#This Row],[Kor]]&gt;=18=AND(Excel_BuiltIn__FilterDatabase__1[[#This Row],[Kor]]&lt;=49),"Felnőtt ",""))</f>
        <v/>
      </c>
      <c r="J3309" s="34" t="str">
        <f>IF(L3309="Nő","",IF(Excel_BuiltIn__FilterDatabase__1[[#This Row],[Kor]]&gt;49=AND(Excel_BuiltIn__FilterDatabase__1[[#This Row],[Kor]]&lt;=59),"Senior ",""))</f>
        <v/>
      </c>
      <c r="K3309" s="34" t="str">
        <f>IF(L3309="Nő","",IF(Excel_BuiltIn__FilterDatabase__1[[#This Row],[Kor]]&gt;=60,"Super.s ",""))</f>
        <v xml:space="preserve">Super.s </v>
      </c>
      <c r="L3309" s="34" t="str">
        <f>IF(Excel_BuiltIn__FilterDatabase__1[[#This Row],[Nem]]="Nő","Lady","")</f>
        <v/>
      </c>
    </row>
    <row r="3310" spans="1:12" s="1" customFormat="1" ht="13.8">
      <c r="A3310" s="28">
        <v>10329</v>
      </c>
      <c r="B3310" s="28" t="s">
        <v>3405</v>
      </c>
      <c r="C3310" s="44" t="s">
        <v>318</v>
      </c>
      <c r="D3310" s="45"/>
      <c r="E3310" s="33" t="str">
        <f>IF(D3310&gt;0,($N$2-Excel_BuiltIn__FilterDatabase__1[[#This Row],[Szül Év.Hó.Nap]])/365.25,"0")</f>
        <v>0</v>
      </c>
      <c r="F3310" s="40"/>
      <c r="G3310" s="34" t="str">
        <f>CONCATENATE(H3310,Excel_BuiltIn__FilterDatabase__1[[#This Row],[Felnőtt]],Excel_BuiltIn__FilterDatabase__1[[#This Row],[Senior]],Excel_BuiltIn__FilterDatabase__1[[#This Row],[Super.s]],L3310)</f>
        <v xml:space="preserve">Super.s </v>
      </c>
      <c r="H3310" s="34" t="str">
        <f>IF(L3310="Nő","",IF(Excel_BuiltIn__FilterDatabase__1[[#This Row],[Kor]]&gt;=1=AND(Excel_BuiltIn__FilterDatabase__1[[#This Row],[Kor]]&lt;18),"Junior ",""))</f>
        <v/>
      </c>
      <c r="I3310" s="34" t="str">
        <f>IF(L3310="Nő","",IF(Excel_BuiltIn__FilterDatabase__1[[#This Row],[Kor]]&gt;=18=AND(Excel_BuiltIn__FilterDatabase__1[[#This Row],[Kor]]&lt;=49),"Felnőtt ",""))</f>
        <v/>
      </c>
      <c r="J3310" s="34" t="str">
        <f>IF(L3310="Nő","",IF(Excel_BuiltIn__FilterDatabase__1[[#This Row],[Kor]]&gt;49=AND(Excel_BuiltIn__FilterDatabase__1[[#This Row],[Kor]]&lt;=59),"Senior ",""))</f>
        <v/>
      </c>
      <c r="K3310" s="34" t="str">
        <f>IF(L3310="Nő","",IF(Excel_BuiltIn__FilterDatabase__1[[#This Row],[Kor]]&gt;=60,"Super.s ",""))</f>
        <v xml:space="preserve">Super.s </v>
      </c>
      <c r="L3310" s="34" t="str">
        <f>IF(Excel_BuiltIn__FilterDatabase__1[[#This Row],[Nem]]="Nő","Lady","")</f>
        <v/>
      </c>
    </row>
    <row r="3311" spans="1:12" s="1" customFormat="1" ht="13.8">
      <c r="A3311" s="28">
        <v>10330</v>
      </c>
      <c r="B3311" s="28" t="s">
        <v>3406</v>
      </c>
      <c r="C3311" s="44" t="s">
        <v>1062</v>
      </c>
      <c r="D3311" s="45"/>
      <c r="E3311" s="33" t="str">
        <f>IF(D3311&gt;0,($N$2-Excel_BuiltIn__FilterDatabase__1[[#This Row],[Szül Év.Hó.Nap]])/365.25,"0")</f>
        <v>0</v>
      </c>
      <c r="F3311" s="40"/>
      <c r="G3311" s="34" t="str">
        <f>CONCATENATE(H3311,Excel_BuiltIn__FilterDatabase__1[[#This Row],[Felnőtt]],Excel_BuiltIn__FilterDatabase__1[[#This Row],[Senior]],Excel_BuiltIn__FilterDatabase__1[[#This Row],[Super.s]],L3311)</f>
        <v xml:space="preserve">Super.s </v>
      </c>
      <c r="H3311" s="34" t="str">
        <f>IF(L3311="Nő","",IF(Excel_BuiltIn__FilterDatabase__1[[#This Row],[Kor]]&gt;=1=AND(Excel_BuiltIn__FilterDatabase__1[[#This Row],[Kor]]&lt;18),"Junior ",""))</f>
        <v/>
      </c>
      <c r="I3311" s="34" t="str">
        <f>IF(L3311="Nő","",IF(Excel_BuiltIn__FilterDatabase__1[[#This Row],[Kor]]&gt;=18=AND(Excel_BuiltIn__FilterDatabase__1[[#This Row],[Kor]]&lt;=49),"Felnőtt ",""))</f>
        <v/>
      </c>
      <c r="J3311" s="34" t="str">
        <f>IF(L3311="Nő","",IF(Excel_BuiltIn__FilterDatabase__1[[#This Row],[Kor]]&gt;49=AND(Excel_BuiltIn__FilterDatabase__1[[#This Row],[Kor]]&lt;=59),"Senior ",""))</f>
        <v/>
      </c>
      <c r="K3311" s="34" t="str">
        <f>IF(L3311="Nő","",IF(Excel_BuiltIn__FilterDatabase__1[[#This Row],[Kor]]&gt;=60,"Super.s ",""))</f>
        <v xml:space="preserve">Super.s </v>
      </c>
      <c r="L3311" s="34" t="str">
        <f>IF(Excel_BuiltIn__FilterDatabase__1[[#This Row],[Nem]]="Nő","Lady","")</f>
        <v/>
      </c>
    </row>
    <row r="3312" spans="1:12" s="1" customFormat="1" ht="13.8">
      <c r="A3312" s="28">
        <v>10331</v>
      </c>
      <c r="B3312" s="28" t="s">
        <v>3407</v>
      </c>
      <c r="C3312" s="44" t="s">
        <v>109</v>
      </c>
      <c r="D3312" s="45"/>
      <c r="E3312" s="33" t="str">
        <f>IF(D3312&gt;0,($N$2-Excel_BuiltIn__FilterDatabase__1[[#This Row],[Szül Év.Hó.Nap]])/365.25,"0")</f>
        <v>0</v>
      </c>
      <c r="F3312" s="40"/>
      <c r="G3312" s="34" t="str">
        <f>CONCATENATE(H3312,Excel_BuiltIn__FilterDatabase__1[[#This Row],[Felnőtt]],Excel_BuiltIn__FilterDatabase__1[[#This Row],[Senior]],Excel_BuiltIn__FilterDatabase__1[[#This Row],[Super.s]],L3312)</f>
        <v xml:space="preserve">Super.s </v>
      </c>
      <c r="H3312" s="34" t="str">
        <f>IF(L3312="Nő","",IF(Excel_BuiltIn__FilterDatabase__1[[#This Row],[Kor]]&gt;=1=AND(Excel_BuiltIn__FilterDatabase__1[[#This Row],[Kor]]&lt;18),"Junior ",""))</f>
        <v/>
      </c>
      <c r="I3312" s="34" t="str">
        <f>IF(L3312="Nő","",IF(Excel_BuiltIn__FilterDatabase__1[[#This Row],[Kor]]&gt;=18=AND(Excel_BuiltIn__FilterDatabase__1[[#This Row],[Kor]]&lt;=49),"Felnőtt ",""))</f>
        <v/>
      </c>
      <c r="J3312" s="34" t="str">
        <f>IF(L3312="Nő","",IF(Excel_BuiltIn__FilterDatabase__1[[#This Row],[Kor]]&gt;49=AND(Excel_BuiltIn__FilterDatabase__1[[#This Row],[Kor]]&lt;=59),"Senior ",""))</f>
        <v/>
      </c>
      <c r="K3312" s="34" t="str">
        <f>IF(L3312="Nő","",IF(Excel_BuiltIn__FilterDatabase__1[[#This Row],[Kor]]&gt;=60,"Super.s ",""))</f>
        <v xml:space="preserve">Super.s </v>
      </c>
      <c r="L3312" s="34" t="str">
        <f>IF(Excel_BuiltIn__FilterDatabase__1[[#This Row],[Nem]]="Nő","Lady","")</f>
        <v/>
      </c>
    </row>
    <row r="3313" spans="1:12" s="1" customFormat="1" ht="13.8">
      <c r="A3313" s="28">
        <v>10333</v>
      </c>
      <c r="B3313" s="28" t="s">
        <v>3408</v>
      </c>
      <c r="C3313" s="44" t="s">
        <v>951</v>
      </c>
      <c r="D3313" s="45"/>
      <c r="E3313" s="33" t="str">
        <f>IF(D3313&gt;0,($N$2-Excel_BuiltIn__FilterDatabase__1[[#This Row],[Szül Év.Hó.Nap]])/365.25,"0")</f>
        <v>0</v>
      </c>
      <c r="F3313" s="40"/>
      <c r="G3313" s="34" t="str">
        <f>CONCATENATE(H3313,Excel_BuiltIn__FilterDatabase__1[[#This Row],[Felnőtt]],Excel_BuiltIn__FilterDatabase__1[[#This Row],[Senior]],Excel_BuiltIn__FilterDatabase__1[[#This Row],[Super.s]],L3313)</f>
        <v xml:space="preserve">Super.s </v>
      </c>
      <c r="H3313" s="34" t="str">
        <f>IF(L3313="Nő","",IF(Excel_BuiltIn__FilterDatabase__1[[#This Row],[Kor]]&gt;=1=AND(Excel_BuiltIn__FilterDatabase__1[[#This Row],[Kor]]&lt;18),"Junior ",""))</f>
        <v/>
      </c>
      <c r="I3313" s="34" t="str">
        <f>IF(L3313="Nő","",IF(Excel_BuiltIn__FilterDatabase__1[[#This Row],[Kor]]&gt;=18=AND(Excel_BuiltIn__FilterDatabase__1[[#This Row],[Kor]]&lt;=49),"Felnőtt ",""))</f>
        <v/>
      </c>
      <c r="J3313" s="34" t="str">
        <f>IF(L3313="Nő","",IF(Excel_BuiltIn__FilterDatabase__1[[#This Row],[Kor]]&gt;49=AND(Excel_BuiltIn__FilterDatabase__1[[#This Row],[Kor]]&lt;=59),"Senior ",""))</f>
        <v/>
      </c>
      <c r="K3313" s="34" t="str">
        <f>IF(L3313="Nő","",IF(Excel_BuiltIn__FilterDatabase__1[[#This Row],[Kor]]&gt;=60,"Super.s ",""))</f>
        <v xml:space="preserve">Super.s </v>
      </c>
      <c r="L3313" s="34" t="str">
        <f>IF(Excel_BuiltIn__FilterDatabase__1[[#This Row],[Nem]]="Nő","Lady","")</f>
        <v/>
      </c>
    </row>
    <row r="3314" spans="1:12" s="1" customFormat="1" ht="13.8">
      <c r="A3314" s="28">
        <v>10334</v>
      </c>
      <c r="B3314" s="28" t="s">
        <v>3409</v>
      </c>
      <c r="C3314" s="44" t="s">
        <v>950</v>
      </c>
      <c r="D3314" s="45"/>
      <c r="E3314" s="33" t="str">
        <f>IF(D3314&gt;0,($N$2-Excel_BuiltIn__FilterDatabase__1[[#This Row],[Szül Év.Hó.Nap]])/365.25,"0")</f>
        <v>0</v>
      </c>
      <c r="F3314" s="40"/>
      <c r="G3314" s="34" t="str">
        <f>CONCATENATE(H3314,Excel_BuiltIn__FilterDatabase__1[[#This Row],[Felnőtt]],Excel_BuiltIn__FilterDatabase__1[[#This Row],[Senior]],Excel_BuiltIn__FilterDatabase__1[[#This Row],[Super.s]],L3314)</f>
        <v xml:space="preserve">Super.s </v>
      </c>
      <c r="H3314" s="34" t="str">
        <f>IF(L3314="Nő","",IF(Excel_BuiltIn__FilterDatabase__1[[#This Row],[Kor]]&gt;=1=AND(Excel_BuiltIn__FilterDatabase__1[[#This Row],[Kor]]&lt;18),"Junior ",""))</f>
        <v/>
      </c>
      <c r="I3314" s="34" t="str">
        <f>IF(L3314="Nő","",IF(Excel_BuiltIn__FilterDatabase__1[[#This Row],[Kor]]&gt;=18=AND(Excel_BuiltIn__FilterDatabase__1[[#This Row],[Kor]]&lt;=49),"Felnőtt ",""))</f>
        <v/>
      </c>
      <c r="J3314" s="34" t="str">
        <f>IF(L3314="Nő","",IF(Excel_BuiltIn__FilterDatabase__1[[#This Row],[Kor]]&gt;49=AND(Excel_BuiltIn__FilterDatabase__1[[#This Row],[Kor]]&lt;=59),"Senior ",""))</f>
        <v/>
      </c>
      <c r="K3314" s="34" t="str">
        <f>IF(L3314="Nő","",IF(Excel_BuiltIn__FilterDatabase__1[[#This Row],[Kor]]&gt;=60,"Super.s ",""))</f>
        <v xml:space="preserve">Super.s </v>
      </c>
      <c r="L3314" s="34" t="str">
        <f>IF(Excel_BuiltIn__FilterDatabase__1[[#This Row],[Nem]]="Nő","Lady","")</f>
        <v/>
      </c>
    </row>
    <row r="3315" spans="1:12" s="1" customFormat="1" ht="13.8">
      <c r="A3315" s="28">
        <v>10336</v>
      </c>
      <c r="B3315" s="28" t="s">
        <v>3410</v>
      </c>
      <c r="C3315" s="44" t="s">
        <v>964</v>
      </c>
      <c r="D3315" s="45"/>
      <c r="E3315" s="33" t="str">
        <f>IF(D3315&gt;0,($N$2-Excel_BuiltIn__FilterDatabase__1[[#This Row],[Szül Év.Hó.Nap]])/365.25,"0")</f>
        <v>0</v>
      </c>
      <c r="F3315" s="40"/>
      <c r="G3315" s="34" t="str">
        <f>CONCATENATE(H3315,Excel_BuiltIn__FilterDatabase__1[[#This Row],[Felnőtt]],Excel_BuiltIn__FilterDatabase__1[[#This Row],[Senior]],Excel_BuiltIn__FilterDatabase__1[[#This Row],[Super.s]],L3315)</f>
        <v xml:space="preserve">Super.s </v>
      </c>
      <c r="H3315" s="34" t="str">
        <f>IF(L3315="Nő","",IF(Excel_BuiltIn__FilterDatabase__1[[#This Row],[Kor]]&gt;=1=AND(Excel_BuiltIn__FilterDatabase__1[[#This Row],[Kor]]&lt;18),"Junior ",""))</f>
        <v/>
      </c>
      <c r="I3315" s="34" t="str">
        <f>IF(L3315="Nő","",IF(Excel_BuiltIn__FilterDatabase__1[[#This Row],[Kor]]&gt;=18=AND(Excel_BuiltIn__FilterDatabase__1[[#This Row],[Kor]]&lt;=49),"Felnőtt ",""))</f>
        <v/>
      </c>
      <c r="J3315" s="34" t="str">
        <f>IF(L3315="Nő","",IF(Excel_BuiltIn__FilterDatabase__1[[#This Row],[Kor]]&gt;49=AND(Excel_BuiltIn__FilterDatabase__1[[#This Row],[Kor]]&lt;=59),"Senior ",""))</f>
        <v/>
      </c>
      <c r="K3315" s="34" t="str">
        <f>IF(L3315="Nő","",IF(Excel_BuiltIn__FilterDatabase__1[[#This Row],[Kor]]&gt;=60,"Super.s ",""))</f>
        <v xml:space="preserve">Super.s </v>
      </c>
      <c r="L3315" s="34" t="str">
        <f>IF(Excel_BuiltIn__FilterDatabase__1[[#This Row],[Nem]]="Nő","Lady","")</f>
        <v/>
      </c>
    </row>
    <row r="3316" spans="1:12" s="1" customFormat="1" ht="13.8">
      <c r="A3316" s="28">
        <v>10337</v>
      </c>
      <c r="B3316" s="28" t="s">
        <v>3411</v>
      </c>
      <c r="C3316" s="44" t="s">
        <v>951</v>
      </c>
      <c r="D3316" s="45"/>
      <c r="E3316" s="33" t="str">
        <f>IF(D3316&gt;0,($N$2-Excel_BuiltIn__FilterDatabase__1[[#This Row],[Szül Év.Hó.Nap]])/365.25,"0")</f>
        <v>0</v>
      </c>
      <c r="F3316" s="40"/>
      <c r="G3316" s="34" t="str">
        <f>CONCATENATE(H3316,Excel_BuiltIn__FilterDatabase__1[[#This Row],[Felnőtt]],Excel_BuiltIn__FilterDatabase__1[[#This Row],[Senior]],Excel_BuiltIn__FilterDatabase__1[[#This Row],[Super.s]],L3316)</f>
        <v xml:space="preserve">Super.s </v>
      </c>
      <c r="H3316" s="34" t="str">
        <f>IF(L3316="Nő","",IF(Excel_BuiltIn__FilterDatabase__1[[#This Row],[Kor]]&gt;=1=AND(Excel_BuiltIn__FilterDatabase__1[[#This Row],[Kor]]&lt;18),"Junior ",""))</f>
        <v/>
      </c>
      <c r="I3316" s="34" t="str">
        <f>IF(L3316="Nő","",IF(Excel_BuiltIn__FilterDatabase__1[[#This Row],[Kor]]&gt;=18=AND(Excel_BuiltIn__FilterDatabase__1[[#This Row],[Kor]]&lt;=49),"Felnőtt ",""))</f>
        <v/>
      </c>
      <c r="J3316" s="34" t="str">
        <f>IF(L3316="Nő","",IF(Excel_BuiltIn__FilterDatabase__1[[#This Row],[Kor]]&gt;49=AND(Excel_BuiltIn__FilterDatabase__1[[#This Row],[Kor]]&lt;=59),"Senior ",""))</f>
        <v/>
      </c>
      <c r="K3316" s="34" t="str">
        <f>IF(L3316="Nő","",IF(Excel_BuiltIn__FilterDatabase__1[[#This Row],[Kor]]&gt;=60,"Super.s ",""))</f>
        <v xml:space="preserve">Super.s </v>
      </c>
      <c r="L3316" s="34" t="str">
        <f>IF(Excel_BuiltIn__FilterDatabase__1[[#This Row],[Nem]]="Nő","Lady","")</f>
        <v/>
      </c>
    </row>
    <row r="3317" spans="1:12" s="1" customFormat="1" ht="21">
      <c r="A3317" s="28">
        <v>10340</v>
      </c>
      <c r="B3317" s="28" t="s">
        <v>3412</v>
      </c>
      <c r="C3317" s="44" t="s">
        <v>968</v>
      </c>
      <c r="D3317" s="45"/>
      <c r="E3317" s="33" t="str">
        <f>IF(D3317&gt;0,($N$2-Excel_BuiltIn__FilterDatabase__1[[#This Row],[Szül Év.Hó.Nap]])/365.25,"0")</f>
        <v>0</v>
      </c>
      <c r="F3317" s="40"/>
      <c r="G3317" s="34" t="str">
        <f>CONCATENATE(H3317,Excel_BuiltIn__FilterDatabase__1[[#This Row],[Felnőtt]],Excel_BuiltIn__FilterDatabase__1[[#This Row],[Senior]],Excel_BuiltIn__FilterDatabase__1[[#This Row],[Super.s]],L3317)</f>
        <v xml:space="preserve">Super.s </v>
      </c>
      <c r="H3317" s="34" t="str">
        <f>IF(L3317="Nő","",IF(Excel_BuiltIn__FilterDatabase__1[[#This Row],[Kor]]&gt;=1=AND(Excel_BuiltIn__FilterDatabase__1[[#This Row],[Kor]]&lt;18),"Junior ",""))</f>
        <v/>
      </c>
      <c r="I3317" s="34" t="str">
        <f>IF(L3317="Nő","",IF(Excel_BuiltIn__FilterDatabase__1[[#This Row],[Kor]]&gt;=18=AND(Excel_BuiltIn__FilterDatabase__1[[#This Row],[Kor]]&lt;=49),"Felnőtt ",""))</f>
        <v/>
      </c>
      <c r="J3317" s="34" t="str">
        <f>IF(L3317="Nő","",IF(Excel_BuiltIn__FilterDatabase__1[[#This Row],[Kor]]&gt;49=AND(Excel_BuiltIn__FilterDatabase__1[[#This Row],[Kor]]&lt;=59),"Senior ",""))</f>
        <v/>
      </c>
      <c r="K3317" s="34" t="str">
        <f>IF(L3317="Nő","",IF(Excel_BuiltIn__FilterDatabase__1[[#This Row],[Kor]]&gt;=60,"Super.s ",""))</f>
        <v xml:space="preserve">Super.s </v>
      </c>
      <c r="L3317" s="34" t="str">
        <f>IF(Excel_BuiltIn__FilterDatabase__1[[#This Row],[Nem]]="Nő","Lady","")</f>
        <v/>
      </c>
    </row>
    <row r="3318" spans="1:12" s="1" customFormat="1" ht="13.8">
      <c r="A3318" s="28">
        <v>10342</v>
      </c>
      <c r="B3318" s="28" t="s">
        <v>3413</v>
      </c>
      <c r="C3318" s="44" t="s">
        <v>962</v>
      </c>
      <c r="D3318" s="45"/>
      <c r="E3318" s="33" t="str">
        <f>IF(D3318&gt;0,($N$2-Excel_BuiltIn__FilterDatabase__1[[#This Row],[Szül Év.Hó.Nap]])/365.25,"0")</f>
        <v>0</v>
      </c>
      <c r="F3318" s="40"/>
      <c r="G3318" s="34" t="str">
        <f>CONCATENATE(H3318,Excel_BuiltIn__FilterDatabase__1[[#This Row],[Felnőtt]],Excel_BuiltIn__FilterDatabase__1[[#This Row],[Senior]],Excel_BuiltIn__FilterDatabase__1[[#This Row],[Super.s]],L3318)</f>
        <v xml:space="preserve">Super.s </v>
      </c>
      <c r="H3318" s="34" t="str">
        <f>IF(L3318="Nő","",IF(Excel_BuiltIn__FilterDatabase__1[[#This Row],[Kor]]&gt;=1=AND(Excel_BuiltIn__FilterDatabase__1[[#This Row],[Kor]]&lt;18),"Junior ",""))</f>
        <v/>
      </c>
      <c r="I3318" s="34" t="str">
        <f>IF(L3318="Nő","",IF(Excel_BuiltIn__FilterDatabase__1[[#This Row],[Kor]]&gt;=18=AND(Excel_BuiltIn__FilterDatabase__1[[#This Row],[Kor]]&lt;=49),"Felnőtt ",""))</f>
        <v/>
      </c>
      <c r="J3318" s="34" t="str">
        <f>IF(L3318="Nő","",IF(Excel_BuiltIn__FilterDatabase__1[[#This Row],[Kor]]&gt;49=AND(Excel_BuiltIn__FilterDatabase__1[[#This Row],[Kor]]&lt;=59),"Senior ",""))</f>
        <v/>
      </c>
      <c r="K3318" s="34" t="str">
        <f>IF(L3318="Nő","",IF(Excel_BuiltIn__FilterDatabase__1[[#This Row],[Kor]]&gt;=60,"Super.s ",""))</f>
        <v xml:space="preserve">Super.s </v>
      </c>
      <c r="L3318" s="34" t="str">
        <f>IF(Excel_BuiltIn__FilterDatabase__1[[#This Row],[Nem]]="Nő","Lady","")</f>
        <v/>
      </c>
    </row>
    <row r="3319" spans="1:12" s="1" customFormat="1" ht="27.6">
      <c r="A3319" s="28">
        <v>10345</v>
      </c>
      <c r="B3319" s="28" t="s">
        <v>3414</v>
      </c>
      <c r="C3319" s="44" t="s">
        <v>1615</v>
      </c>
      <c r="D3319" s="45"/>
      <c r="E3319" s="33" t="str">
        <f>IF(D3319&gt;0,($N$2-Excel_BuiltIn__FilterDatabase__1[[#This Row],[Szül Év.Hó.Nap]])/365.25,"0")</f>
        <v>0</v>
      </c>
      <c r="F3319" s="40"/>
      <c r="G3319" s="34" t="str">
        <f>CONCATENATE(H3319,Excel_BuiltIn__FilterDatabase__1[[#This Row],[Felnőtt]],Excel_BuiltIn__FilterDatabase__1[[#This Row],[Senior]],Excel_BuiltIn__FilterDatabase__1[[#This Row],[Super.s]],L3319)</f>
        <v xml:space="preserve">Super.s </v>
      </c>
      <c r="H3319" s="34" t="str">
        <f>IF(L3319="Nő","",IF(Excel_BuiltIn__FilterDatabase__1[[#This Row],[Kor]]&gt;=1=AND(Excel_BuiltIn__FilterDatabase__1[[#This Row],[Kor]]&lt;18),"Junior ",""))</f>
        <v/>
      </c>
      <c r="I3319" s="34" t="str">
        <f>IF(L3319="Nő","",IF(Excel_BuiltIn__FilterDatabase__1[[#This Row],[Kor]]&gt;=18=AND(Excel_BuiltIn__FilterDatabase__1[[#This Row],[Kor]]&lt;=49),"Felnőtt ",""))</f>
        <v/>
      </c>
      <c r="J3319" s="34" t="str">
        <f>IF(L3319="Nő","",IF(Excel_BuiltIn__FilterDatabase__1[[#This Row],[Kor]]&gt;49=AND(Excel_BuiltIn__FilterDatabase__1[[#This Row],[Kor]]&lt;=59),"Senior ",""))</f>
        <v/>
      </c>
      <c r="K3319" s="34" t="str">
        <f>IF(L3319="Nő","",IF(Excel_BuiltIn__FilterDatabase__1[[#This Row],[Kor]]&gt;=60,"Super.s ",""))</f>
        <v xml:space="preserve">Super.s </v>
      </c>
      <c r="L3319" s="34" t="str">
        <f>IF(Excel_BuiltIn__FilterDatabase__1[[#This Row],[Nem]]="Nő","Lady","")</f>
        <v/>
      </c>
    </row>
    <row r="3320" spans="1:12" s="1" customFormat="1" ht="13.8">
      <c r="A3320" s="28">
        <v>10346</v>
      </c>
      <c r="B3320" s="28" t="s">
        <v>3415</v>
      </c>
      <c r="C3320" s="44" t="s">
        <v>640</v>
      </c>
      <c r="D3320" s="45"/>
      <c r="E3320" s="33" t="str">
        <f>IF(D3320&gt;0,($N$2-Excel_BuiltIn__FilterDatabase__1[[#This Row],[Szül Év.Hó.Nap]])/365.25,"0")</f>
        <v>0</v>
      </c>
      <c r="F3320" s="40"/>
      <c r="G3320" s="34" t="str">
        <f>CONCATENATE(H3320,Excel_BuiltIn__FilterDatabase__1[[#This Row],[Felnőtt]],Excel_BuiltIn__FilterDatabase__1[[#This Row],[Senior]],Excel_BuiltIn__FilterDatabase__1[[#This Row],[Super.s]],L3320)</f>
        <v xml:space="preserve">Super.s </v>
      </c>
      <c r="H3320" s="34" t="str">
        <f>IF(L3320="Nő","",IF(Excel_BuiltIn__FilterDatabase__1[[#This Row],[Kor]]&gt;=1=AND(Excel_BuiltIn__FilterDatabase__1[[#This Row],[Kor]]&lt;18),"Junior ",""))</f>
        <v/>
      </c>
      <c r="I3320" s="34" t="str">
        <f>IF(L3320="Nő","",IF(Excel_BuiltIn__FilterDatabase__1[[#This Row],[Kor]]&gt;=18=AND(Excel_BuiltIn__FilterDatabase__1[[#This Row],[Kor]]&lt;=49),"Felnőtt ",""))</f>
        <v/>
      </c>
      <c r="J3320" s="34" t="str">
        <f>IF(L3320="Nő","",IF(Excel_BuiltIn__FilterDatabase__1[[#This Row],[Kor]]&gt;49=AND(Excel_BuiltIn__FilterDatabase__1[[#This Row],[Kor]]&lt;=59),"Senior ",""))</f>
        <v/>
      </c>
      <c r="K3320" s="34" t="str">
        <f>IF(L3320="Nő","",IF(Excel_BuiltIn__FilterDatabase__1[[#This Row],[Kor]]&gt;=60,"Super.s ",""))</f>
        <v xml:space="preserve">Super.s </v>
      </c>
      <c r="L3320" s="34" t="str">
        <f>IF(Excel_BuiltIn__FilterDatabase__1[[#This Row],[Nem]]="Nő","Lady","")</f>
        <v/>
      </c>
    </row>
    <row r="3321" spans="1:12" s="1" customFormat="1" ht="13.8">
      <c r="A3321" s="28">
        <v>10347</v>
      </c>
      <c r="B3321" s="28" t="s">
        <v>3416</v>
      </c>
      <c r="C3321" s="44" t="s">
        <v>949</v>
      </c>
      <c r="D3321" s="45"/>
      <c r="E3321" s="33" t="str">
        <f>IF(D3321&gt;0,($N$2-Excel_BuiltIn__FilterDatabase__1[[#This Row],[Szül Év.Hó.Nap]])/365.25,"0")</f>
        <v>0</v>
      </c>
      <c r="F3321" s="40"/>
      <c r="G3321" s="34" t="str">
        <f>CONCATENATE(H3321,Excel_BuiltIn__FilterDatabase__1[[#This Row],[Felnőtt]],Excel_BuiltIn__FilterDatabase__1[[#This Row],[Senior]],Excel_BuiltIn__FilterDatabase__1[[#This Row],[Super.s]],L3321)</f>
        <v xml:space="preserve">Super.s </v>
      </c>
      <c r="H3321" s="34" t="str">
        <f>IF(L3321="Nő","",IF(Excel_BuiltIn__FilterDatabase__1[[#This Row],[Kor]]&gt;=1=AND(Excel_BuiltIn__FilterDatabase__1[[#This Row],[Kor]]&lt;18),"Junior ",""))</f>
        <v/>
      </c>
      <c r="I3321" s="34" t="str">
        <f>IF(L3321="Nő","",IF(Excel_BuiltIn__FilterDatabase__1[[#This Row],[Kor]]&gt;=18=AND(Excel_BuiltIn__FilterDatabase__1[[#This Row],[Kor]]&lt;=49),"Felnőtt ",""))</f>
        <v/>
      </c>
      <c r="J3321" s="34" t="str">
        <f>IF(L3321="Nő","",IF(Excel_BuiltIn__FilterDatabase__1[[#This Row],[Kor]]&gt;49=AND(Excel_BuiltIn__FilterDatabase__1[[#This Row],[Kor]]&lt;=59),"Senior ",""))</f>
        <v/>
      </c>
      <c r="K3321" s="34" t="str">
        <f>IF(L3321="Nő","",IF(Excel_BuiltIn__FilterDatabase__1[[#This Row],[Kor]]&gt;=60,"Super.s ",""))</f>
        <v xml:space="preserve">Super.s </v>
      </c>
      <c r="L3321" s="34" t="str">
        <f>IF(Excel_BuiltIn__FilterDatabase__1[[#This Row],[Nem]]="Nő","Lady","")</f>
        <v/>
      </c>
    </row>
    <row r="3322" spans="1:12" s="1" customFormat="1" ht="13.8">
      <c r="A3322" s="28">
        <v>10348</v>
      </c>
      <c r="B3322" s="28" t="s">
        <v>3417</v>
      </c>
      <c r="C3322" s="44" t="s">
        <v>939</v>
      </c>
      <c r="D3322" s="45"/>
      <c r="E3322" s="33" t="str">
        <f>IF(D3322&gt;0,($N$2-Excel_BuiltIn__FilterDatabase__1[[#This Row],[Szül Év.Hó.Nap]])/365.25,"0")</f>
        <v>0</v>
      </c>
      <c r="F3322" s="40"/>
      <c r="G3322" s="34" t="str">
        <f>CONCATENATE(H3322,Excel_BuiltIn__FilterDatabase__1[[#This Row],[Felnőtt]],Excel_BuiltIn__FilterDatabase__1[[#This Row],[Senior]],Excel_BuiltIn__FilterDatabase__1[[#This Row],[Super.s]],L3322)</f>
        <v xml:space="preserve">Super.s </v>
      </c>
      <c r="H3322" s="34" t="str">
        <f>IF(L3322="Nő","",IF(Excel_BuiltIn__FilterDatabase__1[[#This Row],[Kor]]&gt;=1=AND(Excel_BuiltIn__FilterDatabase__1[[#This Row],[Kor]]&lt;18),"Junior ",""))</f>
        <v/>
      </c>
      <c r="I3322" s="34" t="str">
        <f>IF(L3322="Nő","",IF(Excel_BuiltIn__FilterDatabase__1[[#This Row],[Kor]]&gt;=18=AND(Excel_BuiltIn__FilterDatabase__1[[#This Row],[Kor]]&lt;=49),"Felnőtt ",""))</f>
        <v/>
      </c>
      <c r="J3322" s="34" t="str">
        <f>IF(L3322="Nő","",IF(Excel_BuiltIn__FilterDatabase__1[[#This Row],[Kor]]&gt;49=AND(Excel_BuiltIn__FilterDatabase__1[[#This Row],[Kor]]&lt;=59),"Senior ",""))</f>
        <v/>
      </c>
      <c r="K3322" s="34" t="str">
        <f>IF(L3322="Nő","",IF(Excel_BuiltIn__FilterDatabase__1[[#This Row],[Kor]]&gt;=60,"Super.s ",""))</f>
        <v xml:space="preserve">Super.s </v>
      </c>
      <c r="L3322" s="34" t="str">
        <f>IF(Excel_BuiltIn__FilterDatabase__1[[#This Row],[Nem]]="Nő","Lady","")</f>
        <v/>
      </c>
    </row>
    <row r="3323" spans="1:12" s="1" customFormat="1" ht="13.8">
      <c r="A3323" s="28">
        <v>10349</v>
      </c>
      <c r="B3323" s="28" t="s">
        <v>3418</v>
      </c>
      <c r="C3323" s="44" t="s">
        <v>1623</v>
      </c>
      <c r="D3323" s="45"/>
      <c r="E3323" s="33" t="str">
        <f>IF(D3323&gt;0,($N$2-Excel_BuiltIn__FilterDatabase__1[[#This Row],[Szül Év.Hó.Nap]])/365.25,"0")</f>
        <v>0</v>
      </c>
      <c r="F3323" s="40"/>
      <c r="G3323" s="34" t="str">
        <f>CONCATENATE(H3323,Excel_BuiltIn__FilterDatabase__1[[#This Row],[Felnőtt]],Excel_BuiltIn__FilterDatabase__1[[#This Row],[Senior]],Excel_BuiltIn__FilterDatabase__1[[#This Row],[Super.s]],L3323)</f>
        <v xml:space="preserve">Super.s </v>
      </c>
      <c r="H3323" s="34" t="str">
        <f>IF(L3323="Nő","",IF(Excel_BuiltIn__FilterDatabase__1[[#This Row],[Kor]]&gt;=1=AND(Excel_BuiltIn__FilterDatabase__1[[#This Row],[Kor]]&lt;18),"Junior ",""))</f>
        <v/>
      </c>
      <c r="I3323" s="34" t="str">
        <f>IF(L3323="Nő","",IF(Excel_BuiltIn__FilterDatabase__1[[#This Row],[Kor]]&gt;=18=AND(Excel_BuiltIn__FilterDatabase__1[[#This Row],[Kor]]&lt;=49),"Felnőtt ",""))</f>
        <v/>
      </c>
      <c r="J3323" s="34" t="str">
        <f>IF(L3323="Nő","",IF(Excel_BuiltIn__FilterDatabase__1[[#This Row],[Kor]]&gt;49=AND(Excel_BuiltIn__FilterDatabase__1[[#This Row],[Kor]]&lt;=59),"Senior ",""))</f>
        <v/>
      </c>
      <c r="K3323" s="34" t="str">
        <f>IF(L3323="Nő","",IF(Excel_BuiltIn__FilterDatabase__1[[#This Row],[Kor]]&gt;=60,"Super.s ",""))</f>
        <v xml:space="preserve">Super.s </v>
      </c>
      <c r="L3323" s="34" t="str">
        <f>IF(Excel_BuiltIn__FilterDatabase__1[[#This Row],[Nem]]="Nő","Lady","")</f>
        <v/>
      </c>
    </row>
    <row r="3324" spans="1:12" s="1" customFormat="1" ht="13.8">
      <c r="A3324" s="28">
        <v>10350</v>
      </c>
      <c r="B3324" s="28" t="s">
        <v>3419</v>
      </c>
      <c r="C3324" s="44" t="s">
        <v>2365</v>
      </c>
      <c r="D3324" s="45"/>
      <c r="E3324" s="33" t="str">
        <f>IF(D3324&gt;0,($N$2-Excel_BuiltIn__FilterDatabase__1[[#This Row],[Szül Év.Hó.Nap]])/365.25,"0")</f>
        <v>0</v>
      </c>
      <c r="F3324" s="40"/>
      <c r="G3324" s="34" t="str">
        <f>CONCATENATE(H3324,Excel_BuiltIn__FilterDatabase__1[[#This Row],[Felnőtt]],Excel_BuiltIn__FilterDatabase__1[[#This Row],[Senior]],Excel_BuiltIn__FilterDatabase__1[[#This Row],[Super.s]],L3324)</f>
        <v xml:space="preserve">Super.s </v>
      </c>
      <c r="H3324" s="34" t="str">
        <f>IF(L3324="Nő","",IF(Excel_BuiltIn__FilterDatabase__1[[#This Row],[Kor]]&gt;=1=AND(Excel_BuiltIn__FilterDatabase__1[[#This Row],[Kor]]&lt;18),"Junior ",""))</f>
        <v/>
      </c>
      <c r="I3324" s="34" t="str">
        <f>IF(L3324="Nő","",IF(Excel_BuiltIn__FilterDatabase__1[[#This Row],[Kor]]&gt;=18=AND(Excel_BuiltIn__FilterDatabase__1[[#This Row],[Kor]]&lt;=49),"Felnőtt ",""))</f>
        <v/>
      </c>
      <c r="J3324" s="34" t="str">
        <f>IF(L3324="Nő","",IF(Excel_BuiltIn__FilterDatabase__1[[#This Row],[Kor]]&gt;49=AND(Excel_BuiltIn__FilterDatabase__1[[#This Row],[Kor]]&lt;=59),"Senior ",""))</f>
        <v/>
      </c>
      <c r="K3324" s="34" t="str">
        <f>IF(L3324="Nő","",IF(Excel_BuiltIn__FilterDatabase__1[[#This Row],[Kor]]&gt;=60,"Super.s ",""))</f>
        <v xml:space="preserve">Super.s </v>
      </c>
      <c r="L3324" s="34" t="str">
        <f>IF(Excel_BuiltIn__FilterDatabase__1[[#This Row],[Nem]]="Nő","Lady","")</f>
        <v/>
      </c>
    </row>
    <row r="3325" spans="1:12" s="1" customFormat="1" ht="27.6">
      <c r="A3325" s="28">
        <v>10351</v>
      </c>
      <c r="B3325" s="28" t="s">
        <v>3420</v>
      </c>
      <c r="C3325" s="44" t="s">
        <v>1016</v>
      </c>
      <c r="D3325" s="45"/>
      <c r="E3325" s="33" t="str">
        <f>IF(D3325&gt;0,($N$2-Excel_BuiltIn__FilterDatabase__1[[#This Row],[Szül Év.Hó.Nap]])/365.25,"0")</f>
        <v>0</v>
      </c>
      <c r="F3325" s="40"/>
      <c r="G3325" s="34" t="str">
        <f>CONCATENATE(H3325,Excel_BuiltIn__FilterDatabase__1[[#This Row],[Felnőtt]],Excel_BuiltIn__FilterDatabase__1[[#This Row],[Senior]],Excel_BuiltIn__FilterDatabase__1[[#This Row],[Super.s]],L3325)</f>
        <v xml:space="preserve">Super.s </v>
      </c>
      <c r="H3325" s="34" t="str">
        <f>IF(L3325="Nő","",IF(Excel_BuiltIn__FilterDatabase__1[[#This Row],[Kor]]&gt;=1=AND(Excel_BuiltIn__FilterDatabase__1[[#This Row],[Kor]]&lt;18),"Junior ",""))</f>
        <v/>
      </c>
      <c r="I3325" s="34" t="str">
        <f>IF(L3325="Nő","",IF(Excel_BuiltIn__FilterDatabase__1[[#This Row],[Kor]]&gt;=18=AND(Excel_BuiltIn__FilterDatabase__1[[#This Row],[Kor]]&lt;=49),"Felnőtt ",""))</f>
        <v/>
      </c>
      <c r="J3325" s="34" t="str">
        <f>IF(L3325="Nő","",IF(Excel_BuiltIn__FilterDatabase__1[[#This Row],[Kor]]&gt;49=AND(Excel_BuiltIn__FilterDatabase__1[[#This Row],[Kor]]&lt;=59),"Senior ",""))</f>
        <v/>
      </c>
      <c r="K3325" s="34" t="str">
        <f>IF(L3325="Nő","",IF(Excel_BuiltIn__FilterDatabase__1[[#This Row],[Kor]]&gt;=60,"Super.s ",""))</f>
        <v xml:space="preserve">Super.s </v>
      </c>
      <c r="L3325" s="34" t="str">
        <f>IF(Excel_BuiltIn__FilterDatabase__1[[#This Row],[Nem]]="Nő","Lady","")</f>
        <v/>
      </c>
    </row>
    <row r="3326" spans="1:12" s="1" customFormat="1" ht="13.8">
      <c r="A3326" s="28">
        <v>10364</v>
      </c>
      <c r="B3326" s="28" t="s">
        <v>3421</v>
      </c>
      <c r="C3326" s="44" t="s">
        <v>3376</v>
      </c>
      <c r="D3326" s="45"/>
      <c r="E3326" s="33" t="str">
        <f>IF(D3326&gt;0,($N$2-Excel_BuiltIn__FilterDatabase__1[[#This Row],[Szül Év.Hó.Nap]])/365.25,"0")</f>
        <v>0</v>
      </c>
      <c r="F3326" s="40"/>
      <c r="G3326" s="34" t="str">
        <f>CONCATENATE(H3326,Excel_BuiltIn__FilterDatabase__1[[#This Row],[Felnőtt]],Excel_BuiltIn__FilterDatabase__1[[#This Row],[Senior]],Excel_BuiltIn__FilterDatabase__1[[#This Row],[Super.s]],L3326)</f>
        <v xml:space="preserve">Super.s </v>
      </c>
      <c r="H3326" s="34" t="str">
        <f>IF(L3326="Nő","",IF(Excel_BuiltIn__FilterDatabase__1[[#This Row],[Kor]]&gt;=1=AND(Excel_BuiltIn__FilterDatabase__1[[#This Row],[Kor]]&lt;18),"Junior ",""))</f>
        <v/>
      </c>
      <c r="I3326" s="34" t="str">
        <f>IF(L3326="Nő","",IF(Excel_BuiltIn__FilterDatabase__1[[#This Row],[Kor]]&gt;=18=AND(Excel_BuiltIn__FilterDatabase__1[[#This Row],[Kor]]&lt;=49),"Felnőtt ",""))</f>
        <v/>
      </c>
      <c r="J3326" s="34" t="str">
        <f>IF(L3326="Nő","",IF(Excel_BuiltIn__FilterDatabase__1[[#This Row],[Kor]]&gt;49=AND(Excel_BuiltIn__FilterDatabase__1[[#This Row],[Kor]]&lt;=59),"Senior ",""))</f>
        <v/>
      </c>
      <c r="K3326" s="34" t="str">
        <f>IF(L3326="Nő","",IF(Excel_BuiltIn__FilterDatabase__1[[#This Row],[Kor]]&gt;=60,"Super.s ",""))</f>
        <v xml:space="preserve">Super.s </v>
      </c>
      <c r="L3326" s="34" t="str">
        <f>IF(Excel_BuiltIn__FilterDatabase__1[[#This Row],[Nem]]="Nő","Lady","")</f>
        <v/>
      </c>
    </row>
    <row r="3327" spans="1:12" s="1" customFormat="1" ht="27.6">
      <c r="A3327" s="28">
        <v>10365</v>
      </c>
      <c r="B3327" s="28" t="s">
        <v>3422</v>
      </c>
      <c r="C3327" s="44" t="s">
        <v>2707</v>
      </c>
      <c r="D3327" s="45"/>
      <c r="E3327" s="33" t="str">
        <f>IF(D3327&gt;0,($N$2-Excel_BuiltIn__FilterDatabase__1[[#This Row],[Szül Év.Hó.Nap]])/365.25,"0")</f>
        <v>0</v>
      </c>
      <c r="F3327" s="40"/>
      <c r="G3327" s="34" t="str">
        <f>CONCATENATE(H3327,Excel_BuiltIn__FilterDatabase__1[[#This Row],[Felnőtt]],Excel_BuiltIn__FilterDatabase__1[[#This Row],[Senior]],Excel_BuiltIn__FilterDatabase__1[[#This Row],[Super.s]],L3327)</f>
        <v xml:space="preserve">Super.s </v>
      </c>
      <c r="H3327" s="34" t="str">
        <f>IF(L3327="Nő","",IF(Excel_BuiltIn__FilterDatabase__1[[#This Row],[Kor]]&gt;=1=AND(Excel_BuiltIn__FilterDatabase__1[[#This Row],[Kor]]&lt;18),"Junior ",""))</f>
        <v/>
      </c>
      <c r="I3327" s="34" t="str">
        <f>IF(L3327="Nő","",IF(Excel_BuiltIn__FilterDatabase__1[[#This Row],[Kor]]&gt;=18=AND(Excel_BuiltIn__FilterDatabase__1[[#This Row],[Kor]]&lt;=49),"Felnőtt ",""))</f>
        <v/>
      </c>
      <c r="J3327" s="34" t="str">
        <f>IF(L3327="Nő","",IF(Excel_BuiltIn__FilterDatabase__1[[#This Row],[Kor]]&gt;49=AND(Excel_BuiltIn__FilterDatabase__1[[#This Row],[Kor]]&lt;=59),"Senior ",""))</f>
        <v/>
      </c>
      <c r="K3327" s="34" t="str">
        <f>IF(L3327="Nő","",IF(Excel_BuiltIn__FilterDatabase__1[[#This Row],[Kor]]&gt;=60,"Super.s ",""))</f>
        <v xml:space="preserve">Super.s </v>
      </c>
      <c r="L3327" s="34" t="str">
        <f>IF(Excel_BuiltIn__FilterDatabase__1[[#This Row],[Nem]]="Nő","Lady","")</f>
        <v/>
      </c>
    </row>
    <row r="3328" spans="1:12" s="1" customFormat="1" ht="13.8">
      <c r="A3328" s="28">
        <v>10366</v>
      </c>
      <c r="B3328" s="28" t="s">
        <v>3423</v>
      </c>
      <c r="C3328" s="44" t="s">
        <v>950</v>
      </c>
      <c r="D3328" s="45"/>
      <c r="E3328" s="33" t="str">
        <f>IF(D3328&gt;0,($N$2-Excel_BuiltIn__FilterDatabase__1[[#This Row],[Szül Év.Hó.Nap]])/365.25,"0")</f>
        <v>0</v>
      </c>
      <c r="F3328" s="40"/>
      <c r="G3328" s="34" t="str">
        <f>CONCATENATE(H3328,Excel_BuiltIn__FilterDatabase__1[[#This Row],[Felnőtt]],Excel_BuiltIn__FilterDatabase__1[[#This Row],[Senior]],Excel_BuiltIn__FilterDatabase__1[[#This Row],[Super.s]],L3328)</f>
        <v xml:space="preserve">Super.s </v>
      </c>
      <c r="H3328" s="34" t="str">
        <f>IF(L3328="Nő","",IF(Excel_BuiltIn__FilterDatabase__1[[#This Row],[Kor]]&gt;=1=AND(Excel_BuiltIn__FilterDatabase__1[[#This Row],[Kor]]&lt;18),"Junior ",""))</f>
        <v/>
      </c>
      <c r="I3328" s="34" t="str">
        <f>IF(L3328="Nő","",IF(Excel_BuiltIn__FilterDatabase__1[[#This Row],[Kor]]&gt;=18=AND(Excel_BuiltIn__FilterDatabase__1[[#This Row],[Kor]]&lt;=49),"Felnőtt ",""))</f>
        <v/>
      </c>
      <c r="J3328" s="34" t="str">
        <f>IF(L3328="Nő","",IF(Excel_BuiltIn__FilterDatabase__1[[#This Row],[Kor]]&gt;49=AND(Excel_BuiltIn__FilterDatabase__1[[#This Row],[Kor]]&lt;=59),"Senior ",""))</f>
        <v/>
      </c>
      <c r="K3328" s="34" t="str">
        <f>IF(L3328="Nő","",IF(Excel_BuiltIn__FilterDatabase__1[[#This Row],[Kor]]&gt;=60,"Super.s ",""))</f>
        <v xml:space="preserve">Super.s </v>
      </c>
      <c r="L3328" s="34" t="str">
        <f>IF(Excel_BuiltIn__FilterDatabase__1[[#This Row],[Nem]]="Nő","Lady","")</f>
        <v/>
      </c>
    </row>
    <row r="3329" spans="1:12" s="1" customFormat="1" ht="13.8">
      <c r="A3329" s="28">
        <v>10367</v>
      </c>
      <c r="B3329" s="28" t="s">
        <v>3424</v>
      </c>
      <c r="C3329" s="44" t="s">
        <v>1002</v>
      </c>
      <c r="D3329" s="45"/>
      <c r="E3329" s="33" t="str">
        <f>IF(D3329&gt;0,($N$2-Excel_BuiltIn__FilterDatabase__1[[#This Row],[Szül Év.Hó.Nap]])/365.25,"0")</f>
        <v>0</v>
      </c>
      <c r="F3329" s="40"/>
      <c r="G3329" s="34" t="str">
        <f>CONCATENATE(H3329,Excel_BuiltIn__FilterDatabase__1[[#This Row],[Felnőtt]],Excel_BuiltIn__FilterDatabase__1[[#This Row],[Senior]],Excel_BuiltIn__FilterDatabase__1[[#This Row],[Super.s]],L3329)</f>
        <v xml:space="preserve">Super.s </v>
      </c>
      <c r="H3329" s="34" t="str">
        <f>IF(L3329="Nő","",IF(Excel_BuiltIn__FilterDatabase__1[[#This Row],[Kor]]&gt;=1=AND(Excel_BuiltIn__FilterDatabase__1[[#This Row],[Kor]]&lt;18),"Junior ",""))</f>
        <v/>
      </c>
      <c r="I3329" s="34" t="str">
        <f>IF(L3329="Nő","",IF(Excel_BuiltIn__FilterDatabase__1[[#This Row],[Kor]]&gt;=18=AND(Excel_BuiltIn__FilterDatabase__1[[#This Row],[Kor]]&lt;=49),"Felnőtt ",""))</f>
        <v/>
      </c>
      <c r="J3329" s="34" t="str">
        <f>IF(L3329="Nő","",IF(Excel_BuiltIn__FilterDatabase__1[[#This Row],[Kor]]&gt;49=AND(Excel_BuiltIn__FilterDatabase__1[[#This Row],[Kor]]&lt;=59),"Senior ",""))</f>
        <v/>
      </c>
      <c r="K3329" s="34" t="str">
        <f>IF(L3329="Nő","",IF(Excel_BuiltIn__FilterDatabase__1[[#This Row],[Kor]]&gt;=60,"Super.s ",""))</f>
        <v xml:space="preserve">Super.s </v>
      </c>
      <c r="L3329" s="34" t="str">
        <f>IF(Excel_BuiltIn__FilterDatabase__1[[#This Row],[Nem]]="Nő","Lady","")</f>
        <v/>
      </c>
    </row>
    <row r="3330" spans="1:12" s="1" customFormat="1" ht="13.8">
      <c r="A3330" s="28">
        <v>10369</v>
      </c>
      <c r="B3330" s="28" t="s">
        <v>3425</v>
      </c>
      <c r="C3330" s="44" t="s">
        <v>318</v>
      </c>
      <c r="D3330" s="45"/>
      <c r="E3330" s="33" t="str">
        <f>IF(D3330&gt;0,($N$2-Excel_BuiltIn__FilterDatabase__1[[#This Row],[Szül Év.Hó.Nap]])/365.25,"0")</f>
        <v>0</v>
      </c>
      <c r="F3330" s="40"/>
      <c r="G3330" s="34" t="str">
        <f>CONCATENATE(H3330,Excel_BuiltIn__FilterDatabase__1[[#This Row],[Felnőtt]],Excel_BuiltIn__FilterDatabase__1[[#This Row],[Senior]],Excel_BuiltIn__FilterDatabase__1[[#This Row],[Super.s]],L3330)</f>
        <v xml:space="preserve">Super.s </v>
      </c>
      <c r="H3330" s="34" t="str">
        <f>IF(L3330="Nő","",IF(Excel_BuiltIn__FilterDatabase__1[[#This Row],[Kor]]&gt;=1=AND(Excel_BuiltIn__FilterDatabase__1[[#This Row],[Kor]]&lt;18),"Junior ",""))</f>
        <v/>
      </c>
      <c r="I3330" s="34" t="str">
        <f>IF(L3330="Nő","",IF(Excel_BuiltIn__FilterDatabase__1[[#This Row],[Kor]]&gt;=18=AND(Excel_BuiltIn__FilterDatabase__1[[#This Row],[Kor]]&lt;=49),"Felnőtt ",""))</f>
        <v/>
      </c>
      <c r="J3330" s="34" t="str">
        <f>IF(L3330="Nő","",IF(Excel_BuiltIn__FilterDatabase__1[[#This Row],[Kor]]&gt;49=AND(Excel_BuiltIn__FilterDatabase__1[[#This Row],[Kor]]&lt;=59),"Senior ",""))</f>
        <v/>
      </c>
      <c r="K3330" s="34" t="str">
        <f>IF(L3330="Nő","",IF(Excel_BuiltIn__FilterDatabase__1[[#This Row],[Kor]]&gt;=60,"Super.s ",""))</f>
        <v xml:space="preserve">Super.s </v>
      </c>
      <c r="L3330" s="34" t="str">
        <f>IF(Excel_BuiltIn__FilterDatabase__1[[#This Row],[Nem]]="Nő","Lady","")</f>
        <v/>
      </c>
    </row>
    <row r="3331" spans="1:12" s="1" customFormat="1" ht="13.8">
      <c r="A3331" s="28">
        <v>10370</v>
      </c>
      <c r="B3331" s="28" t="s">
        <v>506</v>
      </c>
      <c r="C3331" s="44" t="s">
        <v>29</v>
      </c>
      <c r="D3331" s="45"/>
      <c r="E3331" s="33" t="str">
        <f>IF(D3331&gt;0,($N$2-Excel_BuiltIn__FilterDatabase__1[[#This Row],[Szül Év.Hó.Nap]])/365.25,"0")</f>
        <v>0</v>
      </c>
      <c r="F3331" s="40"/>
      <c r="G3331" s="34" t="str">
        <f>CONCATENATE(H3331,Excel_BuiltIn__FilterDatabase__1[[#This Row],[Felnőtt]],Excel_BuiltIn__FilterDatabase__1[[#This Row],[Senior]],Excel_BuiltIn__FilterDatabase__1[[#This Row],[Super.s]],L3331)</f>
        <v xml:space="preserve">Super.s </v>
      </c>
      <c r="H3331" s="34" t="str">
        <f>IF(L3331="Nő","",IF(Excel_BuiltIn__FilterDatabase__1[[#This Row],[Kor]]&gt;=1=AND(Excel_BuiltIn__FilterDatabase__1[[#This Row],[Kor]]&lt;18),"Junior ",""))</f>
        <v/>
      </c>
      <c r="I3331" s="34" t="str">
        <f>IF(L3331="Nő","",IF(Excel_BuiltIn__FilterDatabase__1[[#This Row],[Kor]]&gt;=18=AND(Excel_BuiltIn__FilterDatabase__1[[#This Row],[Kor]]&lt;=49),"Felnőtt ",""))</f>
        <v/>
      </c>
      <c r="J3331" s="34" t="str">
        <f>IF(L3331="Nő","",IF(Excel_BuiltIn__FilterDatabase__1[[#This Row],[Kor]]&gt;49=AND(Excel_BuiltIn__FilterDatabase__1[[#This Row],[Kor]]&lt;=59),"Senior ",""))</f>
        <v/>
      </c>
      <c r="K3331" s="34" t="str">
        <f>IF(L3331="Nő","",IF(Excel_BuiltIn__FilterDatabase__1[[#This Row],[Kor]]&gt;=60,"Super.s ",""))</f>
        <v xml:space="preserve">Super.s </v>
      </c>
      <c r="L3331" s="34" t="str">
        <f>IF(Excel_BuiltIn__FilterDatabase__1[[#This Row],[Nem]]="Nő","Lady","")</f>
        <v/>
      </c>
    </row>
    <row r="3332" spans="1:12" s="1" customFormat="1" ht="13.8">
      <c r="A3332" s="28">
        <v>10371</v>
      </c>
      <c r="B3332" s="28" t="s">
        <v>506</v>
      </c>
      <c r="C3332" s="44" t="s">
        <v>29</v>
      </c>
      <c r="D3332" s="45"/>
      <c r="E3332" s="33" t="str">
        <f>IF(D3332&gt;0,($N$2-Excel_BuiltIn__FilterDatabase__1[[#This Row],[Szül Év.Hó.Nap]])/365.25,"0")</f>
        <v>0</v>
      </c>
      <c r="F3332" s="40"/>
      <c r="G3332" s="34" t="str">
        <f>CONCATENATE(H3332,Excel_BuiltIn__FilterDatabase__1[[#This Row],[Felnőtt]],Excel_BuiltIn__FilterDatabase__1[[#This Row],[Senior]],Excel_BuiltIn__FilterDatabase__1[[#This Row],[Super.s]],L3332)</f>
        <v xml:space="preserve">Super.s </v>
      </c>
      <c r="H3332" s="34" t="str">
        <f>IF(L3332="Nő","",IF(Excel_BuiltIn__FilterDatabase__1[[#This Row],[Kor]]&gt;=1=AND(Excel_BuiltIn__FilterDatabase__1[[#This Row],[Kor]]&lt;18),"Junior ",""))</f>
        <v/>
      </c>
      <c r="I3332" s="34" t="str">
        <f>IF(L3332="Nő","",IF(Excel_BuiltIn__FilterDatabase__1[[#This Row],[Kor]]&gt;=18=AND(Excel_BuiltIn__FilterDatabase__1[[#This Row],[Kor]]&lt;=49),"Felnőtt ",""))</f>
        <v/>
      </c>
      <c r="J3332" s="34" t="str">
        <f>IF(L3332="Nő","",IF(Excel_BuiltIn__FilterDatabase__1[[#This Row],[Kor]]&gt;49=AND(Excel_BuiltIn__FilterDatabase__1[[#This Row],[Kor]]&lt;=59),"Senior ",""))</f>
        <v/>
      </c>
      <c r="K3332" s="34" t="str">
        <f>IF(L3332="Nő","",IF(Excel_BuiltIn__FilterDatabase__1[[#This Row],[Kor]]&gt;=60,"Super.s ",""))</f>
        <v xml:space="preserve">Super.s </v>
      </c>
      <c r="L3332" s="34" t="str">
        <f>IF(Excel_BuiltIn__FilterDatabase__1[[#This Row],[Nem]]="Nő","Lady","")</f>
        <v/>
      </c>
    </row>
    <row r="3333" spans="1:12" s="1" customFormat="1" ht="13.8">
      <c r="A3333" s="28">
        <v>10380</v>
      </c>
      <c r="B3333" s="28" t="s">
        <v>3426</v>
      </c>
      <c r="C3333" s="44" t="s">
        <v>1022</v>
      </c>
      <c r="D3333" s="45"/>
      <c r="E3333" s="33" t="str">
        <f>IF(D3333&gt;0,($N$2-Excel_BuiltIn__FilterDatabase__1[[#This Row],[Szül Év.Hó.Nap]])/365.25,"0")</f>
        <v>0</v>
      </c>
      <c r="F3333" s="40"/>
      <c r="G3333" s="34" t="str">
        <f>CONCATENATE(H3333,Excel_BuiltIn__FilterDatabase__1[[#This Row],[Felnőtt]],Excel_BuiltIn__FilterDatabase__1[[#This Row],[Senior]],Excel_BuiltIn__FilterDatabase__1[[#This Row],[Super.s]],L3333)</f>
        <v xml:space="preserve">Super.s </v>
      </c>
      <c r="H3333" s="34" t="str">
        <f>IF(L3333="Nő","",IF(Excel_BuiltIn__FilterDatabase__1[[#This Row],[Kor]]&gt;=1=AND(Excel_BuiltIn__FilterDatabase__1[[#This Row],[Kor]]&lt;18),"Junior ",""))</f>
        <v/>
      </c>
      <c r="I3333" s="34" t="str">
        <f>IF(L3333="Nő","",IF(Excel_BuiltIn__FilterDatabase__1[[#This Row],[Kor]]&gt;=18=AND(Excel_BuiltIn__FilterDatabase__1[[#This Row],[Kor]]&lt;=49),"Felnőtt ",""))</f>
        <v/>
      </c>
      <c r="J3333" s="34" t="str">
        <f>IF(L3333="Nő","",IF(Excel_BuiltIn__FilterDatabase__1[[#This Row],[Kor]]&gt;49=AND(Excel_BuiltIn__FilterDatabase__1[[#This Row],[Kor]]&lt;=59),"Senior ",""))</f>
        <v/>
      </c>
      <c r="K3333" s="34" t="str">
        <f>IF(L3333="Nő","",IF(Excel_BuiltIn__FilterDatabase__1[[#This Row],[Kor]]&gt;=60,"Super.s ",""))</f>
        <v xml:space="preserve">Super.s </v>
      </c>
      <c r="L3333" s="34" t="str">
        <f>IF(Excel_BuiltIn__FilterDatabase__1[[#This Row],[Nem]]="Nő","Lady","")</f>
        <v/>
      </c>
    </row>
    <row r="3334" spans="1:12" s="1" customFormat="1" ht="13.8">
      <c r="A3334" s="28">
        <v>10388</v>
      </c>
      <c r="B3334" s="28" t="s">
        <v>3427</v>
      </c>
      <c r="C3334" s="44" t="s">
        <v>640</v>
      </c>
      <c r="D3334" s="45"/>
      <c r="E3334" s="33" t="str">
        <f>IF(D3334&gt;0,($N$2-Excel_BuiltIn__FilterDatabase__1[[#This Row],[Szül Év.Hó.Nap]])/365.25,"0")</f>
        <v>0</v>
      </c>
      <c r="F3334" s="40"/>
      <c r="G3334" s="34" t="str">
        <f>CONCATENATE(H3334,Excel_BuiltIn__FilterDatabase__1[[#This Row],[Felnőtt]],Excel_BuiltIn__FilterDatabase__1[[#This Row],[Senior]],Excel_BuiltIn__FilterDatabase__1[[#This Row],[Super.s]],L3334)</f>
        <v xml:space="preserve">Super.s </v>
      </c>
      <c r="H3334" s="34" t="str">
        <f>IF(L3334="Nő","",IF(Excel_BuiltIn__FilterDatabase__1[[#This Row],[Kor]]&gt;=1=AND(Excel_BuiltIn__FilterDatabase__1[[#This Row],[Kor]]&lt;18),"Junior ",""))</f>
        <v/>
      </c>
      <c r="I3334" s="34" t="str">
        <f>IF(L3334="Nő","",IF(Excel_BuiltIn__FilterDatabase__1[[#This Row],[Kor]]&gt;=18=AND(Excel_BuiltIn__FilterDatabase__1[[#This Row],[Kor]]&lt;=49),"Felnőtt ",""))</f>
        <v/>
      </c>
      <c r="J3334" s="34" t="str">
        <f>IF(L3334="Nő","",IF(Excel_BuiltIn__FilterDatabase__1[[#This Row],[Kor]]&gt;49=AND(Excel_BuiltIn__FilterDatabase__1[[#This Row],[Kor]]&lt;=59),"Senior ",""))</f>
        <v/>
      </c>
      <c r="K3334" s="34" t="str">
        <f>IF(L3334="Nő","",IF(Excel_BuiltIn__FilterDatabase__1[[#This Row],[Kor]]&gt;=60,"Super.s ",""))</f>
        <v xml:space="preserve">Super.s </v>
      </c>
      <c r="L3334" s="34" t="str">
        <f>IF(Excel_BuiltIn__FilterDatabase__1[[#This Row],[Nem]]="Nő","Lady","")</f>
        <v/>
      </c>
    </row>
    <row r="3335" spans="1:12" s="1" customFormat="1" ht="13.8">
      <c r="A3335" s="28">
        <v>10395</v>
      </c>
      <c r="B3335" s="28" t="s">
        <v>3428</v>
      </c>
      <c r="C3335" s="44" t="s">
        <v>2364</v>
      </c>
      <c r="D3335" s="45"/>
      <c r="E3335" s="33" t="str">
        <f>IF(D3335&gt;0,($N$2-Excel_BuiltIn__FilterDatabase__1[[#This Row],[Szül Év.Hó.Nap]])/365.25,"0")</f>
        <v>0</v>
      </c>
      <c r="F3335" s="40"/>
      <c r="G3335" s="34" t="str">
        <f>CONCATENATE(H3335,Excel_BuiltIn__FilterDatabase__1[[#This Row],[Felnőtt]],Excel_BuiltIn__FilterDatabase__1[[#This Row],[Senior]],Excel_BuiltIn__FilterDatabase__1[[#This Row],[Super.s]],L3335)</f>
        <v xml:space="preserve">Super.s </v>
      </c>
      <c r="H3335" s="34" t="str">
        <f>IF(L3335="Nő","",IF(Excel_BuiltIn__FilterDatabase__1[[#This Row],[Kor]]&gt;=1=AND(Excel_BuiltIn__FilterDatabase__1[[#This Row],[Kor]]&lt;18),"Junior ",""))</f>
        <v/>
      </c>
      <c r="I3335" s="34" t="str">
        <f>IF(L3335="Nő","",IF(Excel_BuiltIn__FilterDatabase__1[[#This Row],[Kor]]&gt;=18=AND(Excel_BuiltIn__FilterDatabase__1[[#This Row],[Kor]]&lt;=49),"Felnőtt ",""))</f>
        <v/>
      </c>
      <c r="J3335" s="34" t="str">
        <f>IF(L3335="Nő","",IF(Excel_BuiltIn__FilterDatabase__1[[#This Row],[Kor]]&gt;49=AND(Excel_BuiltIn__FilterDatabase__1[[#This Row],[Kor]]&lt;=59),"Senior ",""))</f>
        <v/>
      </c>
      <c r="K3335" s="34" t="str">
        <f>IF(L3335="Nő","",IF(Excel_BuiltIn__FilterDatabase__1[[#This Row],[Kor]]&gt;=60,"Super.s ",""))</f>
        <v xml:space="preserve">Super.s </v>
      </c>
      <c r="L3335" s="34" t="str">
        <f>IF(Excel_BuiltIn__FilterDatabase__1[[#This Row],[Nem]]="Nő","Lady","")</f>
        <v/>
      </c>
    </row>
    <row r="3336" spans="1:12" s="1" customFormat="1" ht="13.8">
      <c r="A3336" s="28">
        <v>10396</v>
      </c>
      <c r="B3336" s="28" t="s">
        <v>3429</v>
      </c>
      <c r="C3336" s="44" t="s">
        <v>110</v>
      </c>
      <c r="D3336" s="45"/>
      <c r="E3336" s="33" t="str">
        <f>IF(D3336&gt;0,($N$2-Excel_BuiltIn__FilterDatabase__1[[#This Row],[Szül Év.Hó.Nap]])/365.25,"0")</f>
        <v>0</v>
      </c>
      <c r="F3336" s="40"/>
      <c r="G3336" s="34" t="str">
        <f>CONCATENATE(H3336,Excel_BuiltIn__FilterDatabase__1[[#This Row],[Felnőtt]],Excel_BuiltIn__FilterDatabase__1[[#This Row],[Senior]],Excel_BuiltIn__FilterDatabase__1[[#This Row],[Super.s]],L3336)</f>
        <v xml:space="preserve">Super.s </v>
      </c>
      <c r="H3336" s="34" t="str">
        <f>IF(L3336="Nő","",IF(Excel_BuiltIn__FilterDatabase__1[[#This Row],[Kor]]&gt;=1=AND(Excel_BuiltIn__FilterDatabase__1[[#This Row],[Kor]]&lt;18),"Junior ",""))</f>
        <v/>
      </c>
      <c r="I3336" s="34" t="str">
        <f>IF(L3336="Nő","",IF(Excel_BuiltIn__FilterDatabase__1[[#This Row],[Kor]]&gt;=18=AND(Excel_BuiltIn__FilterDatabase__1[[#This Row],[Kor]]&lt;=49),"Felnőtt ",""))</f>
        <v/>
      </c>
      <c r="J3336" s="34" t="str">
        <f>IF(L3336="Nő","",IF(Excel_BuiltIn__FilterDatabase__1[[#This Row],[Kor]]&gt;49=AND(Excel_BuiltIn__FilterDatabase__1[[#This Row],[Kor]]&lt;=59),"Senior ",""))</f>
        <v/>
      </c>
      <c r="K3336" s="34" t="str">
        <f>IF(L3336="Nő","",IF(Excel_BuiltIn__FilterDatabase__1[[#This Row],[Kor]]&gt;=60,"Super.s ",""))</f>
        <v xml:space="preserve">Super.s </v>
      </c>
      <c r="L3336" s="34" t="str">
        <f>IF(Excel_BuiltIn__FilterDatabase__1[[#This Row],[Nem]]="Nő","Lady","")</f>
        <v/>
      </c>
    </row>
    <row r="3337" spans="1:12" s="1" customFormat="1" ht="13.8">
      <c r="A3337" s="28">
        <v>10401</v>
      </c>
      <c r="B3337" s="28" t="s">
        <v>3430</v>
      </c>
      <c r="C3337" s="44" t="s">
        <v>942</v>
      </c>
      <c r="D3337" s="45"/>
      <c r="E3337" s="33" t="str">
        <f>IF(D3337&gt;0,($N$2-Excel_BuiltIn__FilterDatabase__1[[#This Row],[Szül Év.Hó.Nap]])/365.25,"0")</f>
        <v>0</v>
      </c>
      <c r="F3337" s="40"/>
      <c r="G3337" s="34" t="str">
        <f>CONCATENATE(H3337,Excel_BuiltIn__FilterDatabase__1[[#This Row],[Felnőtt]],Excel_BuiltIn__FilterDatabase__1[[#This Row],[Senior]],Excel_BuiltIn__FilterDatabase__1[[#This Row],[Super.s]],L3337)</f>
        <v xml:space="preserve">Super.s </v>
      </c>
      <c r="H3337" s="34" t="str">
        <f>IF(L3337="Nő","",IF(Excel_BuiltIn__FilterDatabase__1[[#This Row],[Kor]]&gt;=1=AND(Excel_BuiltIn__FilterDatabase__1[[#This Row],[Kor]]&lt;18),"Junior ",""))</f>
        <v/>
      </c>
      <c r="I3337" s="34" t="str">
        <f>IF(L3337="Nő","",IF(Excel_BuiltIn__FilterDatabase__1[[#This Row],[Kor]]&gt;=18=AND(Excel_BuiltIn__FilterDatabase__1[[#This Row],[Kor]]&lt;=49),"Felnőtt ",""))</f>
        <v/>
      </c>
      <c r="J3337" s="34" t="str">
        <f>IF(L3337="Nő","",IF(Excel_BuiltIn__FilterDatabase__1[[#This Row],[Kor]]&gt;49=AND(Excel_BuiltIn__FilterDatabase__1[[#This Row],[Kor]]&lt;=59),"Senior ",""))</f>
        <v/>
      </c>
      <c r="K3337" s="34" t="str">
        <f>IF(L3337="Nő","",IF(Excel_BuiltIn__FilterDatabase__1[[#This Row],[Kor]]&gt;=60,"Super.s ",""))</f>
        <v xml:space="preserve">Super.s </v>
      </c>
      <c r="L3337" s="34" t="str">
        <f>IF(Excel_BuiltIn__FilterDatabase__1[[#This Row],[Nem]]="Nő","Lady","")</f>
        <v/>
      </c>
    </row>
    <row r="3338" spans="1:12" s="1" customFormat="1" ht="13.8">
      <c r="A3338" s="28">
        <v>10406</v>
      </c>
      <c r="B3338" s="28" t="s">
        <v>3431</v>
      </c>
      <c r="C3338" s="44" t="s">
        <v>3376</v>
      </c>
      <c r="D3338" s="45"/>
      <c r="E3338" s="33" t="str">
        <f>IF(D3338&gt;0,($N$2-Excel_BuiltIn__FilterDatabase__1[[#This Row],[Szül Év.Hó.Nap]])/365.25,"0")</f>
        <v>0</v>
      </c>
      <c r="F3338" s="40"/>
      <c r="G3338" s="34" t="str">
        <f>CONCATENATE(H3338,Excel_BuiltIn__FilterDatabase__1[[#This Row],[Felnőtt]],Excel_BuiltIn__FilterDatabase__1[[#This Row],[Senior]],Excel_BuiltIn__FilterDatabase__1[[#This Row],[Super.s]],L3338)</f>
        <v xml:space="preserve">Super.s </v>
      </c>
      <c r="H3338" s="34" t="str">
        <f>IF(L3338="Nő","",IF(Excel_BuiltIn__FilterDatabase__1[[#This Row],[Kor]]&gt;=1=AND(Excel_BuiltIn__FilterDatabase__1[[#This Row],[Kor]]&lt;18),"Junior ",""))</f>
        <v/>
      </c>
      <c r="I3338" s="34" t="str">
        <f>IF(L3338="Nő","",IF(Excel_BuiltIn__FilterDatabase__1[[#This Row],[Kor]]&gt;=18=AND(Excel_BuiltIn__FilterDatabase__1[[#This Row],[Kor]]&lt;=49),"Felnőtt ",""))</f>
        <v/>
      </c>
      <c r="J3338" s="34" t="str">
        <f>IF(L3338="Nő","",IF(Excel_BuiltIn__FilterDatabase__1[[#This Row],[Kor]]&gt;49=AND(Excel_BuiltIn__FilterDatabase__1[[#This Row],[Kor]]&lt;=59),"Senior ",""))</f>
        <v/>
      </c>
      <c r="K3338" s="34" t="str">
        <f>IF(L3338="Nő","",IF(Excel_BuiltIn__FilterDatabase__1[[#This Row],[Kor]]&gt;=60,"Super.s ",""))</f>
        <v xml:space="preserve">Super.s </v>
      </c>
      <c r="L3338" s="34" t="str">
        <f>IF(Excel_BuiltIn__FilterDatabase__1[[#This Row],[Nem]]="Nő","Lady","")</f>
        <v/>
      </c>
    </row>
    <row r="3339" spans="1:12" s="1" customFormat="1" ht="13.8">
      <c r="A3339" s="28">
        <v>10407</v>
      </c>
      <c r="B3339" s="28" t="s">
        <v>3432</v>
      </c>
      <c r="C3339" s="44" t="s">
        <v>2364</v>
      </c>
      <c r="D3339" s="45"/>
      <c r="E3339" s="33" t="str">
        <f>IF(D3339&gt;0,($N$2-Excel_BuiltIn__FilterDatabase__1[[#This Row],[Szül Év.Hó.Nap]])/365.25,"0")</f>
        <v>0</v>
      </c>
      <c r="F3339" s="40"/>
      <c r="G3339" s="34" t="str">
        <f>CONCATENATE(H3339,Excel_BuiltIn__FilterDatabase__1[[#This Row],[Felnőtt]],Excel_BuiltIn__FilterDatabase__1[[#This Row],[Senior]],Excel_BuiltIn__FilterDatabase__1[[#This Row],[Super.s]],L3339)</f>
        <v xml:space="preserve">Super.s </v>
      </c>
      <c r="H3339" s="34" t="str">
        <f>IF(L3339="Nő","",IF(Excel_BuiltIn__FilterDatabase__1[[#This Row],[Kor]]&gt;=1=AND(Excel_BuiltIn__FilterDatabase__1[[#This Row],[Kor]]&lt;18),"Junior ",""))</f>
        <v/>
      </c>
      <c r="I3339" s="34" t="str">
        <f>IF(L3339="Nő","",IF(Excel_BuiltIn__FilterDatabase__1[[#This Row],[Kor]]&gt;=18=AND(Excel_BuiltIn__FilterDatabase__1[[#This Row],[Kor]]&lt;=49),"Felnőtt ",""))</f>
        <v/>
      </c>
      <c r="J3339" s="34" t="str">
        <f>IF(L3339="Nő","",IF(Excel_BuiltIn__FilterDatabase__1[[#This Row],[Kor]]&gt;49=AND(Excel_BuiltIn__FilterDatabase__1[[#This Row],[Kor]]&lt;=59),"Senior ",""))</f>
        <v/>
      </c>
      <c r="K3339" s="34" t="str">
        <f>IF(L3339="Nő","",IF(Excel_BuiltIn__FilterDatabase__1[[#This Row],[Kor]]&gt;=60,"Super.s ",""))</f>
        <v xml:space="preserve">Super.s </v>
      </c>
      <c r="L3339" s="34" t="str">
        <f>IF(Excel_BuiltIn__FilterDatabase__1[[#This Row],[Nem]]="Nő","Lady","")</f>
        <v/>
      </c>
    </row>
    <row r="3340" spans="1:12" s="1" customFormat="1" ht="13.8">
      <c r="A3340" s="28">
        <v>10409</v>
      </c>
      <c r="B3340" s="28" t="s">
        <v>3433</v>
      </c>
      <c r="C3340" s="44" t="s">
        <v>941</v>
      </c>
      <c r="D3340" s="45"/>
      <c r="E3340" s="33" t="str">
        <f>IF(D3340&gt;0,($N$2-Excel_BuiltIn__FilterDatabase__1[[#This Row],[Szül Év.Hó.Nap]])/365.25,"0")</f>
        <v>0</v>
      </c>
      <c r="F3340" s="40"/>
      <c r="G3340" s="34" t="str">
        <f>CONCATENATE(H3340,Excel_BuiltIn__FilterDatabase__1[[#This Row],[Felnőtt]],Excel_BuiltIn__FilterDatabase__1[[#This Row],[Senior]],Excel_BuiltIn__FilterDatabase__1[[#This Row],[Super.s]],L3340)</f>
        <v xml:space="preserve">Super.s </v>
      </c>
      <c r="H3340" s="34" t="str">
        <f>IF(L3340="Nő","",IF(Excel_BuiltIn__FilterDatabase__1[[#This Row],[Kor]]&gt;=1=AND(Excel_BuiltIn__FilterDatabase__1[[#This Row],[Kor]]&lt;18),"Junior ",""))</f>
        <v/>
      </c>
      <c r="I3340" s="34" t="str">
        <f>IF(L3340="Nő","",IF(Excel_BuiltIn__FilterDatabase__1[[#This Row],[Kor]]&gt;=18=AND(Excel_BuiltIn__FilterDatabase__1[[#This Row],[Kor]]&lt;=49),"Felnőtt ",""))</f>
        <v/>
      </c>
      <c r="J3340" s="34" t="str">
        <f>IF(L3340="Nő","",IF(Excel_BuiltIn__FilterDatabase__1[[#This Row],[Kor]]&gt;49=AND(Excel_BuiltIn__FilterDatabase__1[[#This Row],[Kor]]&lt;=59),"Senior ",""))</f>
        <v/>
      </c>
      <c r="K3340" s="34" t="str">
        <f>IF(L3340="Nő","",IF(Excel_BuiltIn__FilterDatabase__1[[#This Row],[Kor]]&gt;=60,"Super.s ",""))</f>
        <v xml:space="preserve">Super.s </v>
      </c>
      <c r="L3340" s="34" t="str">
        <f>IF(Excel_BuiltIn__FilterDatabase__1[[#This Row],[Nem]]="Nő","Lady","")</f>
        <v/>
      </c>
    </row>
    <row r="3341" spans="1:12" s="1" customFormat="1" ht="13.8">
      <c r="A3341" s="28">
        <v>10410</v>
      </c>
      <c r="B3341" s="28" t="s">
        <v>3434</v>
      </c>
      <c r="C3341" s="44" t="s">
        <v>941</v>
      </c>
      <c r="D3341" s="45"/>
      <c r="E3341" s="33" t="str">
        <f>IF(D3341&gt;0,($N$2-Excel_BuiltIn__FilterDatabase__1[[#This Row],[Szül Év.Hó.Nap]])/365.25,"0")</f>
        <v>0</v>
      </c>
      <c r="F3341" s="40"/>
      <c r="G3341" s="34" t="str">
        <f>CONCATENATE(H3341,Excel_BuiltIn__FilterDatabase__1[[#This Row],[Felnőtt]],Excel_BuiltIn__FilterDatabase__1[[#This Row],[Senior]],Excel_BuiltIn__FilterDatabase__1[[#This Row],[Super.s]],L3341)</f>
        <v xml:space="preserve">Super.s </v>
      </c>
      <c r="H3341" s="34" t="str">
        <f>IF(L3341="Nő","",IF(Excel_BuiltIn__FilterDatabase__1[[#This Row],[Kor]]&gt;=1=AND(Excel_BuiltIn__FilterDatabase__1[[#This Row],[Kor]]&lt;18),"Junior ",""))</f>
        <v/>
      </c>
      <c r="I3341" s="34" t="str">
        <f>IF(L3341="Nő","",IF(Excel_BuiltIn__FilterDatabase__1[[#This Row],[Kor]]&gt;=18=AND(Excel_BuiltIn__FilterDatabase__1[[#This Row],[Kor]]&lt;=49),"Felnőtt ",""))</f>
        <v/>
      </c>
      <c r="J3341" s="34" t="str">
        <f>IF(L3341="Nő","",IF(Excel_BuiltIn__FilterDatabase__1[[#This Row],[Kor]]&gt;49=AND(Excel_BuiltIn__FilterDatabase__1[[#This Row],[Kor]]&lt;=59),"Senior ",""))</f>
        <v/>
      </c>
      <c r="K3341" s="34" t="str">
        <f>IF(L3341="Nő","",IF(Excel_BuiltIn__FilterDatabase__1[[#This Row],[Kor]]&gt;=60,"Super.s ",""))</f>
        <v xml:space="preserve">Super.s </v>
      </c>
      <c r="L3341" s="34" t="str">
        <f>IF(Excel_BuiltIn__FilterDatabase__1[[#This Row],[Nem]]="Nő","Lady","")</f>
        <v/>
      </c>
    </row>
    <row r="3342" spans="1:12" s="1" customFormat="1" ht="21">
      <c r="A3342" s="28">
        <v>10413</v>
      </c>
      <c r="B3342" s="49" t="s">
        <v>3435</v>
      </c>
      <c r="C3342" s="44" t="s">
        <v>1615</v>
      </c>
      <c r="D3342" s="45"/>
      <c r="E3342" s="33" t="str">
        <f>IF(D3342&gt;0,($N$2-Excel_BuiltIn__FilterDatabase__1[[#This Row],[Szül Év.Hó.Nap]])/365.25,"0")</f>
        <v>0</v>
      </c>
      <c r="F3342" s="40"/>
      <c r="G3342" s="34" t="str">
        <f>CONCATENATE(H3342,Excel_BuiltIn__FilterDatabase__1[[#This Row],[Felnőtt]],Excel_BuiltIn__FilterDatabase__1[[#This Row],[Senior]],Excel_BuiltIn__FilterDatabase__1[[#This Row],[Super.s]],L3342)</f>
        <v xml:space="preserve">Super.s </v>
      </c>
      <c r="H3342" s="34" t="str">
        <f>IF(L3342="Nő","",IF(Excel_BuiltIn__FilterDatabase__1[[#This Row],[Kor]]&gt;=1=AND(Excel_BuiltIn__FilterDatabase__1[[#This Row],[Kor]]&lt;18),"Junior ",""))</f>
        <v/>
      </c>
      <c r="I3342" s="34" t="str">
        <f>IF(L3342="Nő","",IF(Excel_BuiltIn__FilterDatabase__1[[#This Row],[Kor]]&gt;=18=AND(Excel_BuiltIn__FilterDatabase__1[[#This Row],[Kor]]&lt;=49),"Felnőtt ",""))</f>
        <v/>
      </c>
      <c r="J3342" s="34" t="str">
        <f>IF(L3342="Nő","",IF(Excel_BuiltIn__FilterDatabase__1[[#This Row],[Kor]]&gt;49=AND(Excel_BuiltIn__FilterDatabase__1[[#This Row],[Kor]]&lt;=59),"Senior ",""))</f>
        <v/>
      </c>
      <c r="K3342" s="34" t="str">
        <f>IF(L3342="Nő","",IF(Excel_BuiltIn__FilterDatabase__1[[#This Row],[Kor]]&gt;=60,"Super.s ",""))</f>
        <v xml:space="preserve">Super.s </v>
      </c>
      <c r="L3342" s="34" t="str">
        <f>IF(Excel_BuiltIn__FilterDatabase__1[[#This Row],[Nem]]="Nő","Lady","")</f>
        <v/>
      </c>
    </row>
    <row r="3343" spans="1:12" s="1" customFormat="1" ht="13.8">
      <c r="A3343" s="28">
        <v>10414</v>
      </c>
      <c r="B3343" s="28" t="s">
        <v>3436</v>
      </c>
      <c r="C3343" s="44" t="s">
        <v>640</v>
      </c>
      <c r="D3343" s="45"/>
      <c r="E3343" s="33" t="str">
        <f>IF(D3343&gt;0,($N$2-Excel_BuiltIn__FilterDatabase__1[[#This Row],[Szül Év.Hó.Nap]])/365.25,"0")</f>
        <v>0</v>
      </c>
      <c r="F3343" s="40"/>
      <c r="G3343" s="34" t="str">
        <f>CONCATENATE(H3343,Excel_BuiltIn__FilterDatabase__1[[#This Row],[Felnőtt]],Excel_BuiltIn__FilterDatabase__1[[#This Row],[Senior]],Excel_BuiltIn__FilterDatabase__1[[#This Row],[Super.s]],L3343)</f>
        <v xml:space="preserve">Super.s </v>
      </c>
      <c r="H3343" s="34" t="str">
        <f>IF(L3343="Nő","",IF(Excel_BuiltIn__FilterDatabase__1[[#This Row],[Kor]]&gt;=1=AND(Excel_BuiltIn__FilterDatabase__1[[#This Row],[Kor]]&lt;18),"Junior ",""))</f>
        <v/>
      </c>
      <c r="I3343" s="34" t="str">
        <f>IF(L3343="Nő","",IF(Excel_BuiltIn__FilterDatabase__1[[#This Row],[Kor]]&gt;=18=AND(Excel_BuiltIn__FilterDatabase__1[[#This Row],[Kor]]&lt;=49),"Felnőtt ",""))</f>
        <v/>
      </c>
      <c r="J3343" s="34" t="str">
        <f>IF(L3343="Nő","",IF(Excel_BuiltIn__FilterDatabase__1[[#This Row],[Kor]]&gt;49=AND(Excel_BuiltIn__FilterDatabase__1[[#This Row],[Kor]]&lt;=59),"Senior ",""))</f>
        <v/>
      </c>
      <c r="K3343" s="34" t="str">
        <f>IF(L3343="Nő","",IF(Excel_BuiltIn__FilterDatabase__1[[#This Row],[Kor]]&gt;=60,"Super.s ",""))</f>
        <v xml:space="preserve">Super.s </v>
      </c>
      <c r="L3343" s="34" t="str">
        <f>IF(Excel_BuiltIn__FilterDatabase__1[[#This Row],[Nem]]="Nő","Lady","")</f>
        <v/>
      </c>
    </row>
    <row r="3344" spans="1:12" s="1" customFormat="1" ht="27.6">
      <c r="A3344" s="28">
        <v>10416</v>
      </c>
      <c r="B3344" s="28" t="s">
        <v>3437</v>
      </c>
      <c r="C3344" s="44" t="s">
        <v>1515</v>
      </c>
      <c r="D3344" s="45"/>
      <c r="E3344" s="33" t="str">
        <f>IF(D3344&gt;0,($N$2-Excel_BuiltIn__FilterDatabase__1[[#This Row],[Szül Év.Hó.Nap]])/365.25,"0")</f>
        <v>0</v>
      </c>
      <c r="F3344" s="40"/>
      <c r="G3344" s="34" t="str">
        <f>CONCATENATE(H3344,Excel_BuiltIn__FilterDatabase__1[[#This Row],[Felnőtt]],Excel_BuiltIn__FilterDatabase__1[[#This Row],[Senior]],Excel_BuiltIn__FilterDatabase__1[[#This Row],[Super.s]],L3344)</f>
        <v xml:space="preserve">Super.s </v>
      </c>
      <c r="H3344" s="34" t="str">
        <f>IF(L3344="Nő","",IF(Excel_BuiltIn__FilterDatabase__1[[#This Row],[Kor]]&gt;=1=AND(Excel_BuiltIn__FilterDatabase__1[[#This Row],[Kor]]&lt;18),"Junior ",""))</f>
        <v/>
      </c>
      <c r="I3344" s="34" t="str">
        <f>IF(L3344="Nő","",IF(Excel_BuiltIn__FilterDatabase__1[[#This Row],[Kor]]&gt;=18=AND(Excel_BuiltIn__FilterDatabase__1[[#This Row],[Kor]]&lt;=49),"Felnőtt ",""))</f>
        <v/>
      </c>
      <c r="J3344" s="34" t="str">
        <f>IF(L3344="Nő","",IF(Excel_BuiltIn__FilterDatabase__1[[#This Row],[Kor]]&gt;49=AND(Excel_BuiltIn__FilterDatabase__1[[#This Row],[Kor]]&lt;=59),"Senior ",""))</f>
        <v/>
      </c>
      <c r="K3344" s="34" t="str">
        <f>IF(L3344="Nő","",IF(Excel_BuiltIn__FilterDatabase__1[[#This Row],[Kor]]&gt;=60,"Super.s ",""))</f>
        <v xml:space="preserve">Super.s </v>
      </c>
      <c r="L3344" s="34" t="str">
        <f>IF(Excel_BuiltIn__FilterDatabase__1[[#This Row],[Nem]]="Nő","Lady","")</f>
        <v/>
      </c>
    </row>
    <row r="3345" spans="1:12" s="1" customFormat="1" ht="13.8">
      <c r="A3345" s="28">
        <v>10420</v>
      </c>
      <c r="B3345" s="28" t="s">
        <v>3438</v>
      </c>
      <c r="C3345" s="44" t="s">
        <v>2313</v>
      </c>
      <c r="D3345" s="45"/>
      <c r="E3345" s="33" t="str">
        <f>IF(D3345&gt;0,($N$2-Excel_BuiltIn__FilterDatabase__1[[#This Row],[Szül Év.Hó.Nap]])/365.25,"0")</f>
        <v>0</v>
      </c>
      <c r="F3345" s="40"/>
      <c r="G3345" s="34" t="str">
        <f>CONCATENATE(H3345,Excel_BuiltIn__FilterDatabase__1[[#This Row],[Felnőtt]],Excel_BuiltIn__FilterDatabase__1[[#This Row],[Senior]],Excel_BuiltIn__FilterDatabase__1[[#This Row],[Super.s]],L3345)</f>
        <v xml:space="preserve">Super.s </v>
      </c>
      <c r="H3345" s="34" t="str">
        <f>IF(L3345="Nő","",IF(Excel_BuiltIn__FilterDatabase__1[[#This Row],[Kor]]&gt;=1=AND(Excel_BuiltIn__FilterDatabase__1[[#This Row],[Kor]]&lt;18),"Junior ",""))</f>
        <v/>
      </c>
      <c r="I3345" s="34" t="str">
        <f>IF(L3345="Nő","",IF(Excel_BuiltIn__FilterDatabase__1[[#This Row],[Kor]]&gt;=18=AND(Excel_BuiltIn__FilterDatabase__1[[#This Row],[Kor]]&lt;=49),"Felnőtt ",""))</f>
        <v/>
      </c>
      <c r="J3345" s="34" t="str">
        <f>IF(L3345="Nő","",IF(Excel_BuiltIn__FilterDatabase__1[[#This Row],[Kor]]&gt;49=AND(Excel_BuiltIn__FilterDatabase__1[[#This Row],[Kor]]&lt;=59),"Senior ",""))</f>
        <v/>
      </c>
      <c r="K3345" s="34" t="str">
        <f>IF(L3345="Nő","",IF(Excel_BuiltIn__FilterDatabase__1[[#This Row],[Kor]]&gt;=60,"Super.s ",""))</f>
        <v xml:space="preserve">Super.s </v>
      </c>
      <c r="L3345" s="34" t="str">
        <f>IF(Excel_BuiltIn__FilterDatabase__1[[#This Row],[Nem]]="Nő","Lady","")</f>
        <v/>
      </c>
    </row>
    <row r="3346" spans="1:12" s="1" customFormat="1" ht="13.8">
      <c r="A3346" s="28">
        <v>10421</v>
      </c>
      <c r="B3346" s="28" t="s">
        <v>3439</v>
      </c>
      <c r="C3346" s="44" t="s">
        <v>2313</v>
      </c>
      <c r="D3346" s="45"/>
      <c r="E3346" s="33" t="str">
        <f>IF(D3346&gt;0,($N$2-Excel_BuiltIn__FilterDatabase__1[[#This Row],[Szül Év.Hó.Nap]])/365.25,"0")</f>
        <v>0</v>
      </c>
      <c r="F3346" s="40"/>
      <c r="G3346" s="34" t="str">
        <f>CONCATENATE(H3346,Excel_BuiltIn__FilterDatabase__1[[#This Row],[Felnőtt]],Excel_BuiltIn__FilterDatabase__1[[#This Row],[Senior]],Excel_BuiltIn__FilterDatabase__1[[#This Row],[Super.s]],L3346)</f>
        <v xml:space="preserve">Super.s </v>
      </c>
      <c r="H3346" s="34" t="str">
        <f>IF(L3346="Nő","",IF(Excel_BuiltIn__FilterDatabase__1[[#This Row],[Kor]]&gt;=1=AND(Excel_BuiltIn__FilterDatabase__1[[#This Row],[Kor]]&lt;18),"Junior ",""))</f>
        <v/>
      </c>
      <c r="I3346" s="34" t="str">
        <f>IF(L3346="Nő","",IF(Excel_BuiltIn__FilterDatabase__1[[#This Row],[Kor]]&gt;=18=AND(Excel_BuiltIn__FilterDatabase__1[[#This Row],[Kor]]&lt;=49),"Felnőtt ",""))</f>
        <v/>
      </c>
      <c r="J3346" s="34" t="str">
        <f>IF(L3346="Nő","",IF(Excel_BuiltIn__FilterDatabase__1[[#This Row],[Kor]]&gt;49=AND(Excel_BuiltIn__FilterDatabase__1[[#This Row],[Kor]]&lt;=59),"Senior ",""))</f>
        <v/>
      </c>
      <c r="K3346" s="34" t="str">
        <f>IF(L3346="Nő","",IF(Excel_BuiltIn__FilterDatabase__1[[#This Row],[Kor]]&gt;=60,"Super.s ",""))</f>
        <v xml:space="preserve">Super.s </v>
      </c>
      <c r="L3346" s="34" t="str">
        <f>IF(Excel_BuiltIn__FilterDatabase__1[[#This Row],[Nem]]="Nő","Lady","")</f>
        <v/>
      </c>
    </row>
    <row r="3347" spans="1:12" s="1" customFormat="1" ht="13.8">
      <c r="A3347" s="28">
        <v>10422</v>
      </c>
      <c r="B3347" s="28" t="s">
        <v>3440</v>
      </c>
      <c r="C3347" s="44" t="s">
        <v>246</v>
      </c>
      <c r="D3347" s="45"/>
      <c r="E3347" s="33" t="str">
        <f>IF(D3347&gt;0,($N$2-Excel_BuiltIn__FilterDatabase__1[[#This Row],[Szül Év.Hó.Nap]])/365.25,"0")</f>
        <v>0</v>
      </c>
      <c r="F3347" s="40"/>
      <c r="G3347" s="34" t="str">
        <f>CONCATENATE(H3347,Excel_BuiltIn__FilterDatabase__1[[#This Row],[Felnőtt]],Excel_BuiltIn__FilterDatabase__1[[#This Row],[Senior]],Excel_BuiltIn__FilterDatabase__1[[#This Row],[Super.s]],L3347)</f>
        <v xml:space="preserve">Super.s </v>
      </c>
      <c r="H3347" s="34" t="str">
        <f>IF(L3347="Nő","",IF(Excel_BuiltIn__FilterDatabase__1[[#This Row],[Kor]]&gt;=1=AND(Excel_BuiltIn__FilterDatabase__1[[#This Row],[Kor]]&lt;18),"Junior ",""))</f>
        <v/>
      </c>
      <c r="I3347" s="34" t="str">
        <f>IF(L3347="Nő","",IF(Excel_BuiltIn__FilterDatabase__1[[#This Row],[Kor]]&gt;=18=AND(Excel_BuiltIn__FilterDatabase__1[[#This Row],[Kor]]&lt;=49),"Felnőtt ",""))</f>
        <v/>
      </c>
      <c r="J3347" s="34" t="str">
        <f>IF(L3347="Nő","",IF(Excel_BuiltIn__FilterDatabase__1[[#This Row],[Kor]]&gt;49=AND(Excel_BuiltIn__FilterDatabase__1[[#This Row],[Kor]]&lt;=59),"Senior ",""))</f>
        <v/>
      </c>
      <c r="K3347" s="34" t="str">
        <f>IF(L3347="Nő","",IF(Excel_BuiltIn__FilterDatabase__1[[#This Row],[Kor]]&gt;=60,"Super.s ",""))</f>
        <v xml:space="preserve">Super.s </v>
      </c>
      <c r="L3347" s="34" t="str">
        <f>IF(Excel_BuiltIn__FilterDatabase__1[[#This Row],[Nem]]="Nő","Lady","")</f>
        <v/>
      </c>
    </row>
    <row r="3348" spans="1:12" s="1" customFormat="1" ht="13.8">
      <c r="A3348" s="28">
        <v>10427</v>
      </c>
      <c r="B3348" s="28" t="s">
        <v>3441</v>
      </c>
      <c r="C3348" s="44" t="s">
        <v>1526</v>
      </c>
      <c r="D3348" s="45"/>
      <c r="E3348" s="33" t="str">
        <f>IF(D3348&gt;0,($N$2-Excel_BuiltIn__FilterDatabase__1[[#This Row],[Szül Év.Hó.Nap]])/365.25,"0")</f>
        <v>0</v>
      </c>
      <c r="F3348" s="40"/>
      <c r="G3348" s="34" t="str">
        <f>CONCATENATE(H3348,Excel_BuiltIn__FilterDatabase__1[[#This Row],[Felnőtt]],Excel_BuiltIn__FilterDatabase__1[[#This Row],[Senior]],Excel_BuiltIn__FilterDatabase__1[[#This Row],[Super.s]],L3348)</f>
        <v xml:space="preserve">Super.s </v>
      </c>
      <c r="H3348" s="34" t="str">
        <f>IF(L3348="Nő","",IF(Excel_BuiltIn__FilterDatabase__1[[#This Row],[Kor]]&gt;=1=AND(Excel_BuiltIn__FilterDatabase__1[[#This Row],[Kor]]&lt;18),"Junior ",""))</f>
        <v/>
      </c>
      <c r="I3348" s="34" t="str">
        <f>IF(L3348="Nő","",IF(Excel_BuiltIn__FilterDatabase__1[[#This Row],[Kor]]&gt;=18=AND(Excel_BuiltIn__FilterDatabase__1[[#This Row],[Kor]]&lt;=49),"Felnőtt ",""))</f>
        <v/>
      </c>
      <c r="J3348" s="34" t="str">
        <f>IF(L3348="Nő","",IF(Excel_BuiltIn__FilterDatabase__1[[#This Row],[Kor]]&gt;49=AND(Excel_BuiltIn__FilterDatabase__1[[#This Row],[Kor]]&lt;=59),"Senior ",""))</f>
        <v/>
      </c>
      <c r="K3348" s="34" t="str">
        <f>IF(L3348="Nő","",IF(Excel_BuiltIn__FilterDatabase__1[[#This Row],[Kor]]&gt;=60,"Super.s ",""))</f>
        <v xml:space="preserve">Super.s </v>
      </c>
      <c r="L3348" s="34" t="str">
        <f>IF(Excel_BuiltIn__FilterDatabase__1[[#This Row],[Nem]]="Nő","Lady","")</f>
        <v/>
      </c>
    </row>
    <row r="3349" spans="1:12" s="1" customFormat="1" ht="13.8">
      <c r="A3349" s="28">
        <v>10428</v>
      </c>
      <c r="B3349" s="28" t="s">
        <v>3442</v>
      </c>
      <c r="C3349" s="44" t="s">
        <v>1526</v>
      </c>
      <c r="D3349" s="45"/>
      <c r="E3349" s="33" t="str">
        <f>IF(D3349&gt;0,($N$2-Excel_BuiltIn__FilterDatabase__1[[#This Row],[Szül Év.Hó.Nap]])/365.25,"0")</f>
        <v>0</v>
      </c>
      <c r="F3349" s="40"/>
      <c r="G3349" s="34" t="str">
        <f>CONCATENATE(H3349,Excel_BuiltIn__FilterDatabase__1[[#This Row],[Felnőtt]],Excel_BuiltIn__FilterDatabase__1[[#This Row],[Senior]],Excel_BuiltIn__FilterDatabase__1[[#This Row],[Super.s]],L3349)</f>
        <v xml:space="preserve">Super.s </v>
      </c>
      <c r="H3349" s="34" t="str">
        <f>IF(L3349="Nő","",IF(Excel_BuiltIn__FilterDatabase__1[[#This Row],[Kor]]&gt;=1=AND(Excel_BuiltIn__FilterDatabase__1[[#This Row],[Kor]]&lt;18),"Junior ",""))</f>
        <v/>
      </c>
      <c r="I3349" s="34" t="str">
        <f>IF(L3349="Nő","",IF(Excel_BuiltIn__FilterDatabase__1[[#This Row],[Kor]]&gt;=18=AND(Excel_BuiltIn__FilterDatabase__1[[#This Row],[Kor]]&lt;=49),"Felnőtt ",""))</f>
        <v/>
      </c>
      <c r="J3349" s="34" t="str">
        <f>IF(L3349="Nő","",IF(Excel_BuiltIn__FilterDatabase__1[[#This Row],[Kor]]&gt;49=AND(Excel_BuiltIn__FilterDatabase__1[[#This Row],[Kor]]&lt;=59),"Senior ",""))</f>
        <v/>
      </c>
      <c r="K3349" s="34" t="str">
        <f>IF(L3349="Nő","",IF(Excel_BuiltIn__FilterDatabase__1[[#This Row],[Kor]]&gt;=60,"Super.s ",""))</f>
        <v xml:space="preserve">Super.s </v>
      </c>
      <c r="L3349" s="34" t="str">
        <f>IF(Excel_BuiltIn__FilterDatabase__1[[#This Row],[Nem]]="Nő","Lady","")</f>
        <v/>
      </c>
    </row>
    <row r="3350" spans="1:12" s="1" customFormat="1" ht="13.8">
      <c r="A3350" s="28">
        <v>10429</v>
      </c>
      <c r="B3350" s="28" t="s">
        <v>3443</v>
      </c>
      <c r="C3350" s="44" t="s">
        <v>599</v>
      </c>
      <c r="D3350" s="45"/>
      <c r="E3350" s="33" t="str">
        <f>IF(D3350&gt;0,($N$2-Excel_BuiltIn__FilterDatabase__1[[#This Row],[Szül Év.Hó.Nap]])/365.25,"0")</f>
        <v>0</v>
      </c>
      <c r="F3350" s="40"/>
      <c r="G3350" s="34" t="str">
        <f>CONCATENATE(H3350,Excel_BuiltIn__FilterDatabase__1[[#This Row],[Felnőtt]],Excel_BuiltIn__FilterDatabase__1[[#This Row],[Senior]],Excel_BuiltIn__FilterDatabase__1[[#This Row],[Super.s]],L3350)</f>
        <v xml:space="preserve">Super.s </v>
      </c>
      <c r="H3350" s="34" t="str">
        <f>IF(L3350="Nő","",IF(Excel_BuiltIn__FilterDatabase__1[[#This Row],[Kor]]&gt;=1=AND(Excel_BuiltIn__FilterDatabase__1[[#This Row],[Kor]]&lt;18),"Junior ",""))</f>
        <v/>
      </c>
      <c r="I3350" s="34" t="str">
        <f>IF(L3350="Nő","",IF(Excel_BuiltIn__FilterDatabase__1[[#This Row],[Kor]]&gt;=18=AND(Excel_BuiltIn__FilterDatabase__1[[#This Row],[Kor]]&lt;=49),"Felnőtt ",""))</f>
        <v/>
      </c>
      <c r="J3350" s="34" t="str">
        <f>IF(L3350="Nő","",IF(Excel_BuiltIn__FilterDatabase__1[[#This Row],[Kor]]&gt;49=AND(Excel_BuiltIn__FilterDatabase__1[[#This Row],[Kor]]&lt;=59),"Senior ",""))</f>
        <v/>
      </c>
      <c r="K3350" s="34" t="str">
        <f>IF(L3350="Nő","",IF(Excel_BuiltIn__FilterDatabase__1[[#This Row],[Kor]]&gt;=60,"Super.s ",""))</f>
        <v xml:space="preserve">Super.s </v>
      </c>
      <c r="L3350" s="34" t="str">
        <f>IF(Excel_BuiltIn__FilterDatabase__1[[#This Row],[Nem]]="Nő","Lady","")</f>
        <v/>
      </c>
    </row>
    <row r="3351" spans="1:12" s="1" customFormat="1" ht="27.6">
      <c r="A3351" s="28">
        <v>10430</v>
      </c>
      <c r="B3351" s="28" t="s">
        <v>3444</v>
      </c>
      <c r="C3351" s="44" t="s">
        <v>599</v>
      </c>
      <c r="D3351" s="45"/>
      <c r="E3351" s="33" t="str">
        <f>IF(D3351&gt;0,($N$2-Excel_BuiltIn__FilterDatabase__1[[#This Row],[Szül Év.Hó.Nap]])/365.25,"0")</f>
        <v>0</v>
      </c>
      <c r="F3351" s="40"/>
      <c r="G3351" s="34" t="str">
        <f>CONCATENATE(H3351,Excel_BuiltIn__FilterDatabase__1[[#This Row],[Felnőtt]],Excel_BuiltIn__FilterDatabase__1[[#This Row],[Senior]],Excel_BuiltIn__FilterDatabase__1[[#This Row],[Super.s]],L3351)</f>
        <v xml:space="preserve">Super.s </v>
      </c>
      <c r="H3351" s="34" t="str">
        <f>IF(L3351="Nő","",IF(Excel_BuiltIn__FilterDatabase__1[[#This Row],[Kor]]&gt;=1=AND(Excel_BuiltIn__FilterDatabase__1[[#This Row],[Kor]]&lt;18),"Junior ",""))</f>
        <v/>
      </c>
      <c r="I3351" s="34" t="str">
        <f>IF(L3351="Nő","",IF(Excel_BuiltIn__FilterDatabase__1[[#This Row],[Kor]]&gt;=18=AND(Excel_BuiltIn__FilterDatabase__1[[#This Row],[Kor]]&lt;=49),"Felnőtt ",""))</f>
        <v/>
      </c>
      <c r="J3351" s="34" t="str">
        <f>IF(L3351="Nő","",IF(Excel_BuiltIn__FilterDatabase__1[[#This Row],[Kor]]&gt;49=AND(Excel_BuiltIn__FilterDatabase__1[[#This Row],[Kor]]&lt;=59),"Senior ",""))</f>
        <v/>
      </c>
      <c r="K3351" s="34" t="str">
        <f>IF(L3351="Nő","",IF(Excel_BuiltIn__FilterDatabase__1[[#This Row],[Kor]]&gt;=60,"Super.s ",""))</f>
        <v xml:space="preserve">Super.s </v>
      </c>
      <c r="L3351" s="34" t="str">
        <f>IF(Excel_BuiltIn__FilterDatabase__1[[#This Row],[Nem]]="Nő","Lady","")</f>
        <v/>
      </c>
    </row>
    <row r="3352" spans="1:12" s="1" customFormat="1" ht="13.8">
      <c r="A3352" s="28">
        <v>10432</v>
      </c>
      <c r="B3352" s="28" t="s">
        <v>3445</v>
      </c>
      <c r="C3352" s="44" t="s">
        <v>2364</v>
      </c>
      <c r="D3352" s="45"/>
      <c r="E3352" s="33" t="str">
        <f>IF(D3352&gt;0,($N$2-Excel_BuiltIn__FilterDatabase__1[[#This Row],[Szül Év.Hó.Nap]])/365.25,"0")</f>
        <v>0</v>
      </c>
      <c r="F3352" s="40"/>
      <c r="G3352" s="34" t="str">
        <f>CONCATENATE(H3352,Excel_BuiltIn__FilterDatabase__1[[#This Row],[Felnőtt]],Excel_BuiltIn__FilterDatabase__1[[#This Row],[Senior]],Excel_BuiltIn__FilterDatabase__1[[#This Row],[Super.s]],L3352)</f>
        <v xml:space="preserve">Super.s </v>
      </c>
      <c r="H3352" s="34" t="str">
        <f>IF(L3352="Nő","",IF(Excel_BuiltIn__FilterDatabase__1[[#This Row],[Kor]]&gt;=1=AND(Excel_BuiltIn__FilterDatabase__1[[#This Row],[Kor]]&lt;18),"Junior ",""))</f>
        <v/>
      </c>
      <c r="I3352" s="34" t="str">
        <f>IF(L3352="Nő","",IF(Excel_BuiltIn__FilterDatabase__1[[#This Row],[Kor]]&gt;=18=AND(Excel_BuiltIn__FilterDatabase__1[[#This Row],[Kor]]&lt;=49),"Felnőtt ",""))</f>
        <v/>
      </c>
      <c r="J3352" s="34" t="str">
        <f>IF(L3352="Nő","",IF(Excel_BuiltIn__FilterDatabase__1[[#This Row],[Kor]]&gt;49=AND(Excel_BuiltIn__FilterDatabase__1[[#This Row],[Kor]]&lt;=59),"Senior ",""))</f>
        <v/>
      </c>
      <c r="K3352" s="34" t="str">
        <f>IF(L3352="Nő","",IF(Excel_BuiltIn__FilterDatabase__1[[#This Row],[Kor]]&gt;=60,"Super.s ",""))</f>
        <v xml:space="preserve">Super.s </v>
      </c>
      <c r="L3352" s="34" t="str">
        <f>IF(Excel_BuiltIn__FilterDatabase__1[[#This Row],[Nem]]="Nő","Lady","")</f>
        <v/>
      </c>
    </row>
    <row r="3353" spans="1:12" s="1" customFormat="1" ht="13.8">
      <c r="A3353" s="28">
        <v>10434</v>
      </c>
      <c r="B3353" s="28" t="s">
        <v>3446</v>
      </c>
      <c r="C3353" s="44" t="s">
        <v>941</v>
      </c>
      <c r="D3353" s="45"/>
      <c r="E3353" s="33" t="str">
        <f>IF(D3353&gt;0,($N$2-Excel_BuiltIn__FilterDatabase__1[[#This Row],[Szül Év.Hó.Nap]])/365.25,"0")</f>
        <v>0</v>
      </c>
      <c r="F3353" s="40"/>
      <c r="G3353" s="34" t="str">
        <f>CONCATENATE(H3353,Excel_BuiltIn__FilterDatabase__1[[#This Row],[Felnőtt]],Excel_BuiltIn__FilterDatabase__1[[#This Row],[Senior]],Excel_BuiltIn__FilterDatabase__1[[#This Row],[Super.s]],L3353)</f>
        <v xml:space="preserve">Super.s </v>
      </c>
      <c r="H3353" s="34" t="str">
        <f>IF(L3353="Nő","",IF(Excel_BuiltIn__FilterDatabase__1[[#This Row],[Kor]]&gt;=1=AND(Excel_BuiltIn__FilterDatabase__1[[#This Row],[Kor]]&lt;18),"Junior ",""))</f>
        <v/>
      </c>
      <c r="I3353" s="34" t="str">
        <f>IF(L3353="Nő","",IF(Excel_BuiltIn__FilterDatabase__1[[#This Row],[Kor]]&gt;=18=AND(Excel_BuiltIn__FilterDatabase__1[[#This Row],[Kor]]&lt;=49),"Felnőtt ",""))</f>
        <v/>
      </c>
      <c r="J3353" s="34" t="str">
        <f>IF(L3353="Nő","",IF(Excel_BuiltIn__FilterDatabase__1[[#This Row],[Kor]]&gt;49=AND(Excel_BuiltIn__FilterDatabase__1[[#This Row],[Kor]]&lt;=59),"Senior ",""))</f>
        <v/>
      </c>
      <c r="K3353" s="34" t="str">
        <f>IF(L3353="Nő","",IF(Excel_BuiltIn__FilterDatabase__1[[#This Row],[Kor]]&gt;=60,"Super.s ",""))</f>
        <v xml:space="preserve">Super.s </v>
      </c>
      <c r="L3353" s="34" t="str">
        <f>IF(Excel_BuiltIn__FilterDatabase__1[[#This Row],[Nem]]="Nő","Lady","")</f>
        <v/>
      </c>
    </row>
    <row r="3354" spans="1:12" s="1" customFormat="1" ht="13.8">
      <c r="A3354" s="28">
        <v>10435</v>
      </c>
      <c r="B3354" s="28" t="s">
        <v>3447</v>
      </c>
      <c r="C3354" s="44" t="s">
        <v>985</v>
      </c>
      <c r="D3354" s="45"/>
      <c r="E3354" s="33" t="str">
        <f>IF(D3354&gt;0,($N$2-Excel_BuiltIn__FilterDatabase__1[[#This Row],[Szül Év.Hó.Nap]])/365.25,"0")</f>
        <v>0</v>
      </c>
      <c r="F3354" s="40"/>
      <c r="G3354" s="34" t="str">
        <f>CONCATENATE(H3354,Excel_BuiltIn__FilterDatabase__1[[#This Row],[Felnőtt]],Excel_BuiltIn__FilterDatabase__1[[#This Row],[Senior]],Excel_BuiltIn__FilterDatabase__1[[#This Row],[Super.s]],L3354)</f>
        <v xml:space="preserve">Super.s </v>
      </c>
      <c r="H3354" s="34" t="str">
        <f>IF(L3354="Nő","",IF(Excel_BuiltIn__FilterDatabase__1[[#This Row],[Kor]]&gt;=1=AND(Excel_BuiltIn__FilterDatabase__1[[#This Row],[Kor]]&lt;18),"Junior ",""))</f>
        <v/>
      </c>
      <c r="I3354" s="34" t="str">
        <f>IF(L3354="Nő","",IF(Excel_BuiltIn__FilterDatabase__1[[#This Row],[Kor]]&gt;=18=AND(Excel_BuiltIn__FilterDatabase__1[[#This Row],[Kor]]&lt;=49),"Felnőtt ",""))</f>
        <v/>
      </c>
      <c r="J3354" s="34" t="str">
        <f>IF(L3354="Nő","",IF(Excel_BuiltIn__FilterDatabase__1[[#This Row],[Kor]]&gt;49=AND(Excel_BuiltIn__FilterDatabase__1[[#This Row],[Kor]]&lt;=59),"Senior ",""))</f>
        <v/>
      </c>
      <c r="K3354" s="34" t="str">
        <f>IF(L3354="Nő","",IF(Excel_BuiltIn__FilterDatabase__1[[#This Row],[Kor]]&gt;=60,"Super.s ",""))</f>
        <v xml:space="preserve">Super.s </v>
      </c>
      <c r="L3354" s="34" t="str">
        <f>IF(Excel_BuiltIn__FilterDatabase__1[[#This Row],[Nem]]="Nő","Lady","")</f>
        <v/>
      </c>
    </row>
    <row r="3355" spans="1:12" s="1" customFormat="1" ht="13.8">
      <c r="A3355" s="28">
        <v>10436</v>
      </c>
      <c r="B3355" s="28" t="s">
        <v>3448</v>
      </c>
      <c r="C3355" s="44" t="s">
        <v>941</v>
      </c>
      <c r="D3355" s="45"/>
      <c r="E3355" s="33" t="str">
        <f>IF(D3355&gt;0,($N$2-Excel_BuiltIn__FilterDatabase__1[[#This Row],[Szül Év.Hó.Nap]])/365.25,"0")</f>
        <v>0</v>
      </c>
      <c r="F3355" s="40"/>
      <c r="G3355" s="34" t="str">
        <f>CONCATENATE(H3355,Excel_BuiltIn__FilterDatabase__1[[#This Row],[Felnőtt]],Excel_BuiltIn__FilterDatabase__1[[#This Row],[Senior]],Excel_BuiltIn__FilterDatabase__1[[#This Row],[Super.s]],L3355)</f>
        <v xml:space="preserve">Super.s </v>
      </c>
      <c r="H3355" s="34" t="str">
        <f>IF(L3355="Nő","",IF(Excel_BuiltIn__FilterDatabase__1[[#This Row],[Kor]]&gt;=1=AND(Excel_BuiltIn__FilterDatabase__1[[#This Row],[Kor]]&lt;18),"Junior ",""))</f>
        <v/>
      </c>
      <c r="I3355" s="34" t="str">
        <f>IF(L3355="Nő","",IF(Excel_BuiltIn__FilterDatabase__1[[#This Row],[Kor]]&gt;=18=AND(Excel_BuiltIn__FilterDatabase__1[[#This Row],[Kor]]&lt;=49),"Felnőtt ",""))</f>
        <v/>
      </c>
      <c r="J3355" s="34" t="str">
        <f>IF(L3355="Nő","",IF(Excel_BuiltIn__FilterDatabase__1[[#This Row],[Kor]]&gt;49=AND(Excel_BuiltIn__FilterDatabase__1[[#This Row],[Kor]]&lt;=59),"Senior ",""))</f>
        <v/>
      </c>
      <c r="K3355" s="34" t="str">
        <f>IF(L3355="Nő","",IF(Excel_BuiltIn__FilterDatabase__1[[#This Row],[Kor]]&gt;=60,"Super.s ",""))</f>
        <v xml:space="preserve">Super.s </v>
      </c>
      <c r="L3355" s="34" t="str">
        <f>IF(Excel_BuiltIn__FilterDatabase__1[[#This Row],[Nem]]="Nő","Lady","")</f>
        <v/>
      </c>
    </row>
    <row r="3356" spans="1:12" s="1" customFormat="1" ht="13.8">
      <c r="A3356" s="28">
        <v>10438</v>
      </c>
      <c r="B3356" s="28" t="s">
        <v>3449</v>
      </c>
      <c r="C3356" s="44" t="s">
        <v>941</v>
      </c>
      <c r="D3356" s="45"/>
      <c r="E3356" s="33" t="str">
        <f>IF(D3356&gt;0,($N$2-Excel_BuiltIn__FilterDatabase__1[[#This Row],[Szül Év.Hó.Nap]])/365.25,"0")</f>
        <v>0</v>
      </c>
      <c r="F3356" s="40"/>
      <c r="G3356" s="34" t="str">
        <f>CONCATENATE(H3356,Excel_BuiltIn__FilterDatabase__1[[#This Row],[Felnőtt]],Excel_BuiltIn__FilterDatabase__1[[#This Row],[Senior]],Excel_BuiltIn__FilterDatabase__1[[#This Row],[Super.s]],L3356)</f>
        <v xml:space="preserve">Super.s </v>
      </c>
      <c r="H3356" s="34" t="str">
        <f>IF(L3356="Nő","",IF(Excel_BuiltIn__FilterDatabase__1[[#This Row],[Kor]]&gt;=1=AND(Excel_BuiltIn__FilterDatabase__1[[#This Row],[Kor]]&lt;18),"Junior ",""))</f>
        <v/>
      </c>
      <c r="I3356" s="34" t="str">
        <f>IF(L3356="Nő","",IF(Excel_BuiltIn__FilterDatabase__1[[#This Row],[Kor]]&gt;=18=AND(Excel_BuiltIn__FilterDatabase__1[[#This Row],[Kor]]&lt;=49),"Felnőtt ",""))</f>
        <v/>
      </c>
      <c r="J3356" s="34" t="str">
        <f>IF(L3356="Nő","",IF(Excel_BuiltIn__FilterDatabase__1[[#This Row],[Kor]]&gt;49=AND(Excel_BuiltIn__FilterDatabase__1[[#This Row],[Kor]]&lt;=59),"Senior ",""))</f>
        <v/>
      </c>
      <c r="K3356" s="34" t="str">
        <f>IF(L3356="Nő","",IF(Excel_BuiltIn__FilterDatabase__1[[#This Row],[Kor]]&gt;=60,"Super.s ",""))</f>
        <v xml:space="preserve">Super.s </v>
      </c>
      <c r="L3356" s="34" t="str">
        <f>IF(Excel_BuiltIn__FilterDatabase__1[[#This Row],[Nem]]="Nő","Lady","")</f>
        <v/>
      </c>
    </row>
    <row r="3357" spans="1:12" s="1" customFormat="1" ht="27.6">
      <c r="A3357" s="28">
        <v>10447</v>
      </c>
      <c r="B3357" s="28" t="s">
        <v>3450</v>
      </c>
      <c r="C3357" s="44" t="s">
        <v>982</v>
      </c>
      <c r="D3357" s="45"/>
      <c r="E3357" s="33" t="str">
        <f>IF(D3357&gt;0,($N$2-Excel_BuiltIn__FilterDatabase__1[[#This Row],[Szül Év.Hó.Nap]])/365.25,"0")</f>
        <v>0</v>
      </c>
      <c r="F3357" s="40"/>
      <c r="G3357" s="34" t="str">
        <f>CONCATENATE(H3357,Excel_BuiltIn__FilterDatabase__1[[#This Row],[Felnőtt]],Excel_BuiltIn__FilterDatabase__1[[#This Row],[Senior]],Excel_BuiltIn__FilterDatabase__1[[#This Row],[Super.s]],L3357)</f>
        <v xml:space="preserve">Super.s </v>
      </c>
      <c r="H3357" s="34" t="str">
        <f>IF(L3357="Nő","",IF(Excel_BuiltIn__FilterDatabase__1[[#This Row],[Kor]]&gt;=1=AND(Excel_BuiltIn__FilterDatabase__1[[#This Row],[Kor]]&lt;18),"Junior ",""))</f>
        <v/>
      </c>
      <c r="I3357" s="34" t="str">
        <f>IF(L3357="Nő","",IF(Excel_BuiltIn__FilterDatabase__1[[#This Row],[Kor]]&gt;=18=AND(Excel_BuiltIn__FilterDatabase__1[[#This Row],[Kor]]&lt;=49),"Felnőtt ",""))</f>
        <v/>
      </c>
      <c r="J3357" s="34" t="str">
        <f>IF(L3357="Nő","",IF(Excel_BuiltIn__FilterDatabase__1[[#This Row],[Kor]]&gt;49=AND(Excel_BuiltIn__FilterDatabase__1[[#This Row],[Kor]]&lt;=59),"Senior ",""))</f>
        <v/>
      </c>
      <c r="K3357" s="34" t="str">
        <f>IF(L3357="Nő","",IF(Excel_BuiltIn__FilterDatabase__1[[#This Row],[Kor]]&gt;=60,"Super.s ",""))</f>
        <v xml:space="preserve">Super.s </v>
      </c>
      <c r="L3357" s="34" t="str">
        <f>IF(Excel_BuiltIn__FilterDatabase__1[[#This Row],[Nem]]="Nő","Lady","")</f>
        <v/>
      </c>
    </row>
    <row r="3358" spans="1:12" s="1" customFormat="1" ht="13.8">
      <c r="A3358" s="28">
        <v>10450</v>
      </c>
      <c r="B3358" s="28" t="s">
        <v>3451</v>
      </c>
      <c r="C3358" s="44" t="s">
        <v>986</v>
      </c>
      <c r="D3358" s="45"/>
      <c r="E3358" s="33" t="str">
        <f>IF(D3358&gt;0,($N$2-Excel_BuiltIn__FilterDatabase__1[[#This Row],[Szül Év.Hó.Nap]])/365.25,"0")</f>
        <v>0</v>
      </c>
      <c r="F3358" s="40"/>
      <c r="G3358" s="34" t="str">
        <f>CONCATENATE(H3358,Excel_BuiltIn__FilterDatabase__1[[#This Row],[Felnőtt]],Excel_BuiltIn__FilterDatabase__1[[#This Row],[Senior]],Excel_BuiltIn__FilterDatabase__1[[#This Row],[Super.s]],L3358)</f>
        <v xml:space="preserve">Super.s </v>
      </c>
      <c r="H3358" s="34" t="str">
        <f>IF(L3358="Nő","",IF(Excel_BuiltIn__FilterDatabase__1[[#This Row],[Kor]]&gt;=1=AND(Excel_BuiltIn__FilterDatabase__1[[#This Row],[Kor]]&lt;18),"Junior ",""))</f>
        <v/>
      </c>
      <c r="I3358" s="34" t="str">
        <f>IF(L3358="Nő","",IF(Excel_BuiltIn__FilterDatabase__1[[#This Row],[Kor]]&gt;=18=AND(Excel_BuiltIn__FilterDatabase__1[[#This Row],[Kor]]&lt;=49),"Felnőtt ",""))</f>
        <v/>
      </c>
      <c r="J3358" s="34" t="str">
        <f>IF(L3358="Nő","",IF(Excel_BuiltIn__FilterDatabase__1[[#This Row],[Kor]]&gt;49=AND(Excel_BuiltIn__FilterDatabase__1[[#This Row],[Kor]]&lt;=59),"Senior ",""))</f>
        <v/>
      </c>
      <c r="K3358" s="34" t="str">
        <f>IF(L3358="Nő","",IF(Excel_BuiltIn__FilterDatabase__1[[#This Row],[Kor]]&gt;=60,"Super.s ",""))</f>
        <v xml:space="preserve">Super.s </v>
      </c>
      <c r="L3358" s="34" t="str">
        <f>IF(Excel_BuiltIn__FilterDatabase__1[[#This Row],[Nem]]="Nő","Lady","")</f>
        <v/>
      </c>
    </row>
    <row r="3359" spans="1:12" s="1" customFormat="1" ht="13.8">
      <c r="A3359" s="28">
        <v>10453</v>
      </c>
      <c r="B3359" s="28" t="s">
        <v>3452</v>
      </c>
      <c r="C3359" s="44" t="s">
        <v>964</v>
      </c>
      <c r="D3359" s="45"/>
      <c r="E3359" s="33" t="str">
        <f>IF(D3359&gt;0,($N$2-Excel_BuiltIn__FilterDatabase__1[[#This Row],[Szül Év.Hó.Nap]])/365.25,"0")</f>
        <v>0</v>
      </c>
      <c r="F3359" s="40"/>
      <c r="G3359" s="34" t="str">
        <f>CONCATENATE(H3359,Excel_BuiltIn__FilterDatabase__1[[#This Row],[Felnőtt]],Excel_BuiltIn__FilterDatabase__1[[#This Row],[Senior]],Excel_BuiltIn__FilterDatabase__1[[#This Row],[Super.s]],L3359)</f>
        <v xml:space="preserve">Super.s </v>
      </c>
      <c r="H3359" s="34" t="str">
        <f>IF(L3359="Nő","",IF(Excel_BuiltIn__FilterDatabase__1[[#This Row],[Kor]]&gt;=1=AND(Excel_BuiltIn__FilterDatabase__1[[#This Row],[Kor]]&lt;18),"Junior ",""))</f>
        <v/>
      </c>
      <c r="I3359" s="34" t="str">
        <f>IF(L3359="Nő","",IF(Excel_BuiltIn__FilterDatabase__1[[#This Row],[Kor]]&gt;=18=AND(Excel_BuiltIn__FilterDatabase__1[[#This Row],[Kor]]&lt;=49),"Felnőtt ",""))</f>
        <v/>
      </c>
      <c r="J3359" s="34" t="str">
        <f>IF(L3359="Nő","",IF(Excel_BuiltIn__FilterDatabase__1[[#This Row],[Kor]]&gt;49=AND(Excel_BuiltIn__FilterDatabase__1[[#This Row],[Kor]]&lt;=59),"Senior ",""))</f>
        <v/>
      </c>
      <c r="K3359" s="34" t="str">
        <f>IF(L3359="Nő","",IF(Excel_BuiltIn__FilterDatabase__1[[#This Row],[Kor]]&gt;=60,"Super.s ",""))</f>
        <v xml:space="preserve">Super.s </v>
      </c>
      <c r="L3359" s="34" t="str">
        <f>IF(Excel_BuiltIn__FilterDatabase__1[[#This Row],[Nem]]="Nő","Lady","")</f>
        <v/>
      </c>
    </row>
    <row r="3360" spans="1:12" s="1" customFormat="1" ht="13.8">
      <c r="A3360" s="28">
        <v>10455</v>
      </c>
      <c r="B3360" s="28" t="s">
        <v>3453</v>
      </c>
      <c r="C3360" s="44" t="s">
        <v>50</v>
      </c>
      <c r="D3360" s="45"/>
      <c r="E3360" s="33" t="str">
        <f>IF(D3360&gt;0,($N$2-Excel_BuiltIn__FilterDatabase__1[[#This Row],[Szül Év.Hó.Nap]])/365.25,"0")</f>
        <v>0</v>
      </c>
      <c r="F3360" s="40"/>
      <c r="G3360" s="34" t="str">
        <f>CONCATENATE(H3360,Excel_BuiltIn__FilterDatabase__1[[#This Row],[Felnőtt]],Excel_BuiltIn__FilterDatabase__1[[#This Row],[Senior]],Excel_BuiltIn__FilterDatabase__1[[#This Row],[Super.s]],L3360)</f>
        <v xml:space="preserve">Super.s </v>
      </c>
      <c r="H3360" s="34" t="str">
        <f>IF(L3360="Nő","",IF(Excel_BuiltIn__FilterDatabase__1[[#This Row],[Kor]]&gt;=1=AND(Excel_BuiltIn__FilterDatabase__1[[#This Row],[Kor]]&lt;18),"Junior ",""))</f>
        <v/>
      </c>
      <c r="I3360" s="34" t="str">
        <f>IF(L3360="Nő","",IF(Excel_BuiltIn__FilterDatabase__1[[#This Row],[Kor]]&gt;=18=AND(Excel_BuiltIn__FilterDatabase__1[[#This Row],[Kor]]&lt;=49),"Felnőtt ",""))</f>
        <v/>
      </c>
      <c r="J3360" s="34" t="str">
        <f>IF(L3360="Nő","",IF(Excel_BuiltIn__FilterDatabase__1[[#This Row],[Kor]]&gt;49=AND(Excel_BuiltIn__FilterDatabase__1[[#This Row],[Kor]]&lt;=59),"Senior ",""))</f>
        <v/>
      </c>
      <c r="K3360" s="34" t="str">
        <f>IF(L3360="Nő","",IF(Excel_BuiltIn__FilterDatabase__1[[#This Row],[Kor]]&gt;=60,"Super.s ",""))</f>
        <v xml:space="preserve">Super.s </v>
      </c>
      <c r="L3360" s="34" t="str">
        <f>IF(Excel_BuiltIn__FilterDatabase__1[[#This Row],[Nem]]="Nő","Lady","")</f>
        <v/>
      </c>
    </row>
    <row r="3361" spans="1:12" s="1" customFormat="1" ht="27.6">
      <c r="A3361" s="28">
        <v>10456</v>
      </c>
      <c r="B3361" s="28" t="s">
        <v>3454</v>
      </c>
      <c r="C3361" s="44" t="s">
        <v>2461</v>
      </c>
      <c r="D3361" s="45"/>
      <c r="E3361" s="33" t="str">
        <f>IF(D3361&gt;0,($N$2-Excel_BuiltIn__FilterDatabase__1[[#This Row],[Szül Év.Hó.Nap]])/365.25,"0")</f>
        <v>0</v>
      </c>
      <c r="F3361" s="40"/>
      <c r="G3361" s="34" t="str">
        <f>CONCATENATE(H3361,Excel_BuiltIn__FilterDatabase__1[[#This Row],[Felnőtt]],Excel_BuiltIn__FilterDatabase__1[[#This Row],[Senior]],Excel_BuiltIn__FilterDatabase__1[[#This Row],[Super.s]],L3361)</f>
        <v xml:space="preserve">Super.s </v>
      </c>
      <c r="H3361" s="34" t="str">
        <f>IF(L3361="Nő","",IF(Excel_BuiltIn__FilterDatabase__1[[#This Row],[Kor]]&gt;=1=AND(Excel_BuiltIn__FilterDatabase__1[[#This Row],[Kor]]&lt;18),"Junior ",""))</f>
        <v/>
      </c>
      <c r="I3361" s="34" t="str">
        <f>IF(L3361="Nő","",IF(Excel_BuiltIn__FilterDatabase__1[[#This Row],[Kor]]&gt;=18=AND(Excel_BuiltIn__FilterDatabase__1[[#This Row],[Kor]]&lt;=49),"Felnőtt ",""))</f>
        <v/>
      </c>
      <c r="J3361" s="34" t="str">
        <f>IF(L3361="Nő","",IF(Excel_BuiltIn__FilterDatabase__1[[#This Row],[Kor]]&gt;49=AND(Excel_BuiltIn__FilterDatabase__1[[#This Row],[Kor]]&lt;=59),"Senior ",""))</f>
        <v/>
      </c>
      <c r="K3361" s="34" t="str">
        <f>IF(L3361="Nő","",IF(Excel_BuiltIn__FilterDatabase__1[[#This Row],[Kor]]&gt;=60,"Super.s ",""))</f>
        <v xml:space="preserve">Super.s </v>
      </c>
      <c r="L3361" s="34" t="str">
        <f>IF(Excel_BuiltIn__FilterDatabase__1[[#This Row],[Nem]]="Nő","Lady","")</f>
        <v/>
      </c>
    </row>
    <row r="3362" spans="1:12" s="1" customFormat="1" ht="13.8">
      <c r="A3362" s="28">
        <v>10457</v>
      </c>
      <c r="B3362" s="28" t="s">
        <v>3455</v>
      </c>
      <c r="C3362" s="44" t="s">
        <v>942</v>
      </c>
      <c r="D3362" s="45"/>
      <c r="E3362" s="33" t="str">
        <f>IF(D3362&gt;0,($N$2-Excel_BuiltIn__FilterDatabase__1[[#This Row],[Szül Év.Hó.Nap]])/365.25,"0")</f>
        <v>0</v>
      </c>
      <c r="F3362" s="40"/>
      <c r="G3362" s="34" t="str">
        <f>CONCATENATE(H3362,Excel_BuiltIn__FilterDatabase__1[[#This Row],[Felnőtt]],Excel_BuiltIn__FilterDatabase__1[[#This Row],[Senior]],Excel_BuiltIn__FilterDatabase__1[[#This Row],[Super.s]],L3362)</f>
        <v xml:space="preserve">Super.s </v>
      </c>
      <c r="H3362" s="34" t="str">
        <f>IF(L3362="Nő","",IF(Excel_BuiltIn__FilterDatabase__1[[#This Row],[Kor]]&gt;=1=AND(Excel_BuiltIn__FilterDatabase__1[[#This Row],[Kor]]&lt;18),"Junior ",""))</f>
        <v/>
      </c>
      <c r="I3362" s="34" t="str">
        <f>IF(L3362="Nő","",IF(Excel_BuiltIn__FilterDatabase__1[[#This Row],[Kor]]&gt;=18=AND(Excel_BuiltIn__FilterDatabase__1[[#This Row],[Kor]]&lt;=49),"Felnőtt ",""))</f>
        <v/>
      </c>
      <c r="J3362" s="34" t="str">
        <f>IF(L3362="Nő","",IF(Excel_BuiltIn__FilterDatabase__1[[#This Row],[Kor]]&gt;49=AND(Excel_BuiltIn__FilterDatabase__1[[#This Row],[Kor]]&lt;=59),"Senior ",""))</f>
        <v/>
      </c>
      <c r="K3362" s="34" t="str">
        <f>IF(L3362="Nő","",IF(Excel_BuiltIn__FilterDatabase__1[[#This Row],[Kor]]&gt;=60,"Super.s ",""))</f>
        <v xml:space="preserve">Super.s </v>
      </c>
      <c r="L3362" s="34" t="str">
        <f>IF(Excel_BuiltIn__FilterDatabase__1[[#This Row],[Nem]]="Nő","Lady","")</f>
        <v/>
      </c>
    </row>
    <row r="3363" spans="1:12" s="1" customFormat="1" ht="13.8">
      <c r="A3363" s="28">
        <v>10459</v>
      </c>
      <c r="B3363" s="28" t="s">
        <v>3456</v>
      </c>
      <c r="C3363" s="44" t="s">
        <v>942</v>
      </c>
      <c r="D3363" s="45"/>
      <c r="E3363" s="33" t="str">
        <f>IF(D3363&gt;0,($N$2-Excel_BuiltIn__FilterDatabase__1[[#This Row],[Szül Év.Hó.Nap]])/365.25,"0")</f>
        <v>0</v>
      </c>
      <c r="F3363" s="40"/>
      <c r="G3363" s="34" t="str">
        <f>CONCATENATE(H3363,Excel_BuiltIn__FilterDatabase__1[[#This Row],[Felnőtt]],Excel_BuiltIn__FilterDatabase__1[[#This Row],[Senior]],Excel_BuiltIn__FilterDatabase__1[[#This Row],[Super.s]],L3363)</f>
        <v xml:space="preserve">Super.s </v>
      </c>
      <c r="H3363" s="34" t="str">
        <f>IF(L3363="Nő","",IF(Excel_BuiltIn__FilterDatabase__1[[#This Row],[Kor]]&gt;=1=AND(Excel_BuiltIn__FilterDatabase__1[[#This Row],[Kor]]&lt;18),"Junior ",""))</f>
        <v/>
      </c>
      <c r="I3363" s="34" t="str">
        <f>IF(L3363="Nő","",IF(Excel_BuiltIn__FilterDatabase__1[[#This Row],[Kor]]&gt;=18=AND(Excel_BuiltIn__FilterDatabase__1[[#This Row],[Kor]]&lt;=49),"Felnőtt ",""))</f>
        <v/>
      </c>
      <c r="J3363" s="34" t="str">
        <f>IF(L3363="Nő","",IF(Excel_BuiltIn__FilterDatabase__1[[#This Row],[Kor]]&gt;49=AND(Excel_BuiltIn__FilterDatabase__1[[#This Row],[Kor]]&lt;=59),"Senior ",""))</f>
        <v/>
      </c>
      <c r="K3363" s="34" t="str">
        <f>IF(L3363="Nő","",IF(Excel_BuiltIn__FilterDatabase__1[[#This Row],[Kor]]&gt;=60,"Super.s ",""))</f>
        <v xml:space="preserve">Super.s </v>
      </c>
      <c r="L3363" s="34" t="str">
        <f>IF(Excel_BuiltIn__FilterDatabase__1[[#This Row],[Nem]]="Nő","Lady","")</f>
        <v/>
      </c>
    </row>
    <row r="3364" spans="1:12" s="1" customFormat="1" ht="13.8">
      <c r="A3364" s="28">
        <v>10463</v>
      </c>
      <c r="B3364" s="28" t="s">
        <v>3457</v>
      </c>
      <c r="C3364" s="44" t="s">
        <v>2388</v>
      </c>
      <c r="D3364" s="45"/>
      <c r="E3364" s="33" t="str">
        <f>IF(D3364&gt;0,($N$2-Excel_BuiltIn__FilterDatabase__1[[#This Row],[Szül Év.Hó.Nap]])/365.25,"0")</f>
        <v>0</v>
      </c>
      <c r="F3364" s="40"/>
      <c r="G3364" s="34" t="str">
        <f>CONCATENATE(H3364,Excel_BuiltIn__FilterDatabase__1[[#This Row],[Felnőtt]],Excel_BuiltIn__FilterDatabase__1[[#This Row],[Senior]],Excel_BuiltIn__FilterDatabase__1[[#This Row],[Super.s]],L3364)</f>
        <v xml:space="preserve">Super.s </v>
      </c>
      <c r="H3364" s="34" t="str">
        <f>IF(L3364="Nő","",IF(Excel_BuiltIn__FilterDatabase__1[[#This Row],[Kor]]&gt;=1=AND(Excel_BuiltIn__FilterDatabase__1[[#This Row],[Kor]]&lt;18),"Junior ",""))</f>
        <v/>
      </c>
      <c r="I3364" s="34" t="str">
        <f>IF(L3364="Nő","",IF(Excel_BuiltIn__FilterDatabase__1[[#This Row],[Kor]]&gt;=18=AND(Excel_BuiltIn__FilterDatabase__1[[#This Row],[Kor]]&lt;=49),"Felnőtt ",""))</f>
        <v/>
      </c>
      <c r="J3364" s="34" t="str">
        <f>IF(L3364="Nő","",IF(Excel_BuiltIn__FilterDatabase__1[[#This Row],[Kor]]&gt;49=AND(Excel_BuiltIn__FilterDatabase__1[[#This Row],[Kor]]&lt;=59),"Senior ",""))</f>
        <v/>
      </c>
      <c r="K3364" s="34" t="str">
        <f>IF(L3364="Nő","",IF(Excel_BuiltIn__FilterDatabase__1[[#This Row],[Kor]]&gt;=60,"Super.s ",""))</f>
        <v xml:space="preserve">Super.s </v>
      </c>
      <c r="L3364" s="34" t="str">
        <f>IF(Excel_BuiltIn__FilterDatabase__1[[#This Row],[Nem]]="Nő","Lady","")</f>
        <v/>
      </c>
    </row>
    <row r="3365" spans="1:12" s="1" customFormat="1" ht="13.8">
      <c r="A3365" s="28">
        <v>10464</v>
      </c>
      <c r="B3365" s="28" t="s">
        <v>3458</v>
      </c>
      <c r="C3365" s="44" t="s">
        <v>959</v>
      </c>
      <c r="D3365" s="45"/>
      <c r="E3365" s="33" t="str">
        <f>IF(D3365&gt;0,($N$2-Excel_BuiltIn__FilterDatabase__1[[#This Row],[Szül Év.Hó.Nap]])/365.25,"0")</f>
        <v>0</v>
      </c>
      <c r="F3365" s="40"/>
      <c r="G3365" s="34" t="str">
        <f>CONCATENATE(H3365,Excel_BuiltIn__FilterDatabase__1[[#This Row],[Felnőtt]],Excel_BuiltIn__FilterDatabase__1[[#This Row],[Senior]],Excel_BuiltIn__FilterDatabase__1[[#This Row],[Super.s]],L3365)</f>
        <v xml:space="preserve">Super.s </v>
      </c>
      <c r="H3365" s="34" t="str">
        <f>IF(L3365="Nő","",IF(Excel_BuiltIn__FilterDatabase__1[[#This Row],[Kor]]&gt;=1=AND(Excel_BuiltIn__FilterDatabase__1[[#This Row],[Kor]]&lt;18),"Junior ",""))</f>
        <v/>
      </c>
      <c r="I3365" s="34" t="str">
        <f>IF(L3365="Nő","",IF(Excel_BuiltIn__FilterDatabase__1[[#This Row],[Kor]]&gt;=18=AND(Excel_BuiltIn__FilterDatabase__1[[#This Row],[Kor]]&lt;=49),"Felnőtt ",""))</f>
        <v/>
      </c>
      <c r="J3365" s="34" t="str">
        <f>IF(L3365="Nő","",IF(Excel_BuiltIn__FilterDatabase__1[[#This Row],[Kor]]&gt;49=AND(Excel_BuiltIn__FilterDatabase__1[[#This Row],[Kor]]&lt;=59),"Senior ",""))</f>
        <v/>
      </c>
      <c r="K3365" s="34" t="str">
        <f>IF(L3365="Nő","",IF(Excel_BuiltIn__FilterDatabase__1[[#This Row],[Kor]]&gt;=60,"Super.s ",""))</f>
        <v xml:space="preserve">Super.s </v>
      </c>
      <c r="L3365" s="34" t="str">
        <f>IF(Excel_BuiltIn__FilterDatabase__1[[#This Row],[Nem]]="Nő","Lady","")</f>
        <v/>
      </c>
    </row>
    <row r="3366" spans="1:12" s="1" customFormat="1" ht="13.8">
      <c r="A3366" s="28">
        <v>10467</v>
      </c>
      <c r="B3366" s="28" t="s">
        <v>3459</v>
      </c>
      <c r="C3366" s="44" t="s">
        <v>941</v>
      </c>
      <c r="D3366" s="45"/>
      <c r="E3366" s="33" t="str">
        <f>IF(D3366&gt;0,($N$2-Excel_BuiltIn__FilterDatabase__1[[#This Row],[Szül Év.Hó.Nap]])/365.25,"0")</f>
        <v>0</v>
      </c>
      <c r="F3366" s="40"/>
      <c r="G3366" s="34" t="str">
        <f>CONCATENATE(H3366,Excel_BuiltIn__FilterDatabase__1[[#This Row],[Felnőtt]],Excel_BuiltIn__FilterDatabase__1[[#This Row],[Senior]],Excel_BuiltIn__FilterDatabase__1[[#This Row],[Super.s]],L3366)</f>
        <v xml:space="preserve">Super.s </v>
      </c>
      <c r="H3366" s="34" t="str">
        <f>IF(L3366="Nő","",IF(Excel_BuiltIn__FilterDatabase__1[[#This Row],[Kor]]&gt;=1=AND(Excel_BuiltIn__FilterDatabase__1[[#This Row],[Kor]]&lt;18),"Junior ",""))</f>
        <v/>
      </c>
      <c r="I3366" s="34" t="str">
        <f>IF(L3366="Nő","",IF(Excel_BuiltIn__FilterDatabase__1[[#This Row],[Kor]]&gt;=18=AND(Excel_BuiltIn__FilterDatabase__1[[#This Row],[Kor]]&lt;=49),"Felnőtt ",""))</f>
        <v/>
      </c>
      <c r="J3366" s="34" t="str">
        <f>IF(L3366="Nő","",IF(Excel_BuiltIn__FilterDatabase__1[[#This Row],[Kor]]&gt;49=AND(Excel_BuiltIn__FilterDatabase__1[[#This Row],[Kor]]&lt;=59),"Senior ",""))</f>
        <v/>
      </c>
      <c r="K3366" s="34" t="str">
        <f>IF(L3366="Nő","",IF(Excel_BuiltIn__FilterDatabase__1[[#This Row],[Kor]]&gt;=60,"Super.s ",""))</f>
        <v xml:space="preserve">Super.s </v>
      </c>
      <c r="L3366" s="34" t="str">
        <f>IF(Excel_BuiltIn__FilterDatabase__1[[#This Row],[Nem]]="Nő","Lady","")</f>
        <v/>
      </c>
    </row>
    <row r="3367" spans="1:12" s="1" customFormat="1" ht="13.8">
      <c r="A3367" s="28">
        <v>10470</v>
      </c>
      <c r="B3367" s="28" t="s">
        <v>3460</v>
      </c>
      <c r="C3367" s="44" t="s">
        <v>640</v>
      </c>
      <c r="D3367" s="45"/>
      <c r="E3367" s="33" t="str">
        <f>IF(D3367&gt;0,($N$2-Excel_BuiltIn__FilterDatabase__1[[#This Row],[Szül Év.Hó.Nap]])/365.25,"0")</f>
        <v>0</v>
      </c>
      <c r="F3367" s="40"/>
      <c r="G3367" s="34" t="str">
        <f>CONCATENATE(H3367,Excel_BuiltIn__FilterDatabase__1[[#This Row],[Felnőtt]],Excel_BuiltIn__FilterDatabase__1[[#This Row],[Senior]],Excel_BuiltIn__FilterDatabase__1[[#This Row],[Super.s]],L3367)</f>
        <v xml:space="preserve">Super.s </v>
      </c>
      <c r="H3367" s="34" t="str">
        <f>IF(L3367="Nő","",IF(Excel_BuiltIn__FilterDatabase__1[[#This Row],[Kor]]&gt;=1=AND(Excel_BuiltIn__FilterDatabase__1[[#This Row],[Kor]]&lt;18),"Junior ",""))</f>
        <v/>
      </c>
      <c r="I3367" s="34" t="str">
        <f>IF(L3367="Nő","",IF(Excel_BuiltIn__FilterDatabase__1[[#This Row],[Kor]]&gt;=18=AND(Excel_BuiltIn__FilterDatabase__1[[#This Row],[Kor]]&lt;=49),"Felnőtt ",""))</f>
        <v/>
      </c>
      <c r="J3367" s="34" t="str">
        <f>IF(L3367="Nő","",IF(Excel_BuiltIn__FilterDatabase__1[[#This Row],[Kor]]&gt;49=AND(Excel_BuiltIn__FilterDatabase__1[[#This Row],[Kor]]&lt;=59),"Senior ",""))</f>
        <v/>
      </c>
      <c r="K3367" s="34" t="str">
        <f>IF(L3367="Nő","",IF(Excel_BuiltIn__FilterDatabase__1[[#This Row],[Kor]]&gt;=60,"Super.s ",""))</f>
        <v xml:space="preserve">Super.s </v>
      </c>
      <c r="L3367" s="34" t="str">
        <f>IF(Excel_BuiltIn__FilterDatabase__1[[#This Row],[Nem]]="Nő","Lady","")</f>
        <v/>
      </c>
    </row>
    <row r="3368" spans="1:12" s="1" customFormat="1" ht="13.8">
      <c r="A3368" s="28">
        <v>10472</v>
      </c>
      <c r="B3368" s="28" t="s">
        <v>3461</v>
      </c>
      <c r="C3368" s="44" t="s">
        <v>1146</v>
      </c>
      <c r="D3368" s="45"/>
      <c r="E3368" s="33" t="str">
        <f>IF(D3368&gt;0,($N$2-Excel_BuiltIn__FilterDatabase__1[[#This Row],[Szül Év.Hó.Nap]])/365.25,"0")</f>
        <v>0</v>
      </c>
      <c r="F3368" s="40"/>
      <c r="G3368" s="34" t="str">
        <f>CONCATENATE(H3368,Excel_BuiltIn__FilterDatabase__1[[#This Row],[Felnőtt]],Excel_BuiltIn__FilterDatabase__1[[#This Row],[Senior]],Excel_BuiltIn__FilterDatabase__1[[#This Row],[Super.s]],L3368)</f>
        <v xml:space="preserve">Super.s </v>
      </c>
      <c r="H3368" s="34" t="str">
        <f>IF(L3368="Nő","",IF(Excel_BuiltIn__FilterDatabase__1[[#This Row],[Kor]]&gt;=1=AND(Excel_BuiltIn__FilterDatabase__1[[#This Row],[Kor]]&lt;18),"Junior ",""))</f>
        <v/>
      </c>
      <c r="I3368" s="34" t="str">
        <f>IF(L3368="Nő","",IF(Excel_BuiltIn__FilterDatabase__1[[#This Row],[Kor]]&gt;=18=AND(Excel_BuiltIn__FilterDatabase__1[[#This Row],[Kor]]&lt;=49),"Felnőtt ",""))</f>
        <v/>
      </c>
      <c r="J3368" s="34" t="str">
        <f>IF(L3368="Nő","",IF(Excel_BuiltIn__FilterDatabase__1[[#This Row],[Kor]]&gt;49=AND(Excel_BuiltIn__FilterDatabase__1[[#This Row],[Kor]]&lt;=59),"Senior ",""))</f>
        <v/>
      </c>
      <c r="K3368" s="34" t="str">
        <f>IF(L3368="Nő","",IF(Excel_BuiltIn__FilterDatabase__1[[#This Row],[Kor]]&gt;=60,"Super.s ",""))</f>
        <v xml:space="preserve">Super.s </v>
      </c>
      <c r="L3368" s="34" t="str">
        <f>IF(Excel_BuiltIn__FilterDatabase__1[[#This Row],[Nem]]="Nő","Lady","")</f>
        <v/>
      </c>
    </row>
    <row r="3369" spans="1:12" s="1" customFormat="1" ht="27.6">
      <c r="A3369" s="28">
        <v>10473</v>
      </c>
      <c r="B3369" s="28" t="s">
        <v>3462</v>
      </c>
      <c r="C3369" s="44" t="s">
        <v>1623</v>
      </c>
      <c r="D3369" s="45"/>
      <c r="E3369" s="33" t="str">
        <f>IF(D3369&gt;0,($N$2-Excel_BuiltIn__FilterDatabase__1[[#This Row],[Szül Év.Hó.Nap]])/365.25,"0")</f>
        <v>0</v>
      </c>
      <c r="F3369" s="40"/>
      <c r="G3369" s="34" t="str">
        <f>CONCATENATE(H3369,Excel_BuiltIn__FilterDatabase__1[[#This Row],[Felnőtt]],Excel_BuiltIn__FilterDatabase__1[[#This Row],[Senior]],Excel_BuiltIn__FilterDatabase__1[[#This Row],[Super.s]],L3369)</f>
        <v xml:space="preserve">Super.s </v>
      </c>
      <c r="H3369" s="34" t="str">
        <f>IF(L3369="Nő","",IF(Excel_BuiltIn__FilterDatabase__1[[#This Row],[Kor]]&gt;=1=AND(Excel_BuiltIn__FilterDatabase__1[[#This Row],[Kor]]&lt;18),"Junior ",""))</f>
        <v/>
      </c>
      <c r="I3369" s="34" t="str">
        <f>IF(L3369="Nő","",IF(Excel_BuiltIn__FilterDatabase__1[[#This Row],[Kor]]&gt;=18=AND(Excel_BuiltIn__FilterDatabase__1[[#This Row],[Kor]]&lt;=49),"Felnőtt ",""))</f>
        <v/>
      </c>
      <c r="J3369" s="34" t="str">
        <f>IF(L3369="Nő","",IF(Excel_BuiltIn__FilterDatabase__1[[#This Row],[Kor]]&gt;49=AND(Excel_BuiltIn__FilterDatabase__1[[#This Row],[Kor]]&lt;=59),"Senior ",""))</f>
        <v/>
      </c>
      <c r="K3369" s="34" t="str">
        <f>IF(L3369="Nő","",IF(Excel_BuiltIn__FilterDatabase__1[[#This Row],[Kor]]&gt;=60,"Super.s ",""))</f>
        <v xml:space="preserve">Super.s </v>
      </c>
      <c r="L3369" s="34" t="str">
        <f>IF(Excel_BuiltIn__FilterDatabase__1[[#This Row],[Nem]]="Nő","Lady","")</f>
        <v/>
      </c>
    </row>
    <row r="3370" spans="1:12" s="1" customFormat="1" ht="13.8">
      <c r="A3370" s="28">
        <v>10474</v>
      </c>
      <c r="B3370" s="28" t="s">
        <v>3463</v>
      </c>
      <c r="C3370" s="44" t="s">
        <v>969</v>
      </c>
      <c r="D3370" s="45"/>
      <c r="E3370" s="33" t="str">
        <f>IF(D3370&gt;0,($N$2-Excel_BuiltIn__FilterDatabase__1[[#This Row],[Szül Év.Hó.Nap]])/365.25,"0")</f>
        <v>0</v>
      </c>
      <c r="F3370" s="40"/>
      <c r="G3370" s="34" t="str">
        <f>CONCATENATE(H3370,Excel_BuiltIn__FilterDatabase__1[[#This Row],[Felnőtt]],Excel_BuiltIn__FilterDatabase__1[[#This Row],[Senior]],Excel_BuiltIn__FilterDatabase__1[[#This Row],[Super.s]],L3370)</f>
        <v xml:space="preserve">Super.s </v>
      </c>
      <c r="H3370" s="34" t="str">
        <f>IF(L3370="Nő","",IF(Excel_BuiltIn__FilterDatabase__1[[#This Row],[Kor]]&gt;=1=AND(Excel_BuiltIn__FilterDatabase__1[[#This Row],[Kor]]&lt;18),"Junior ",""))</f>
        <v/>
      </c>
      <c r="I3370" s="34" t="str">
        <f>IF(L3370="Nő","",IF(Excel_BuiltIn__FilterDatabase__1[[#This Row],[Kor]]&gt;=18=AND(Excel_BuiltIn__FilterDatabase__1[[#This Row],[Kor]]&lt;=49),"Felnőtt ",""))</f>
        <v/>
      </c>
      <c r="J3370" s="34" t="str">
        <f>IF(L3370="Nő","",IF(Excel_BuiltIn__FilterDatabase__1[[#This Row],[Kor]]&gt;49=AND(Excel_BuiltIn__FilterDatabase__1[[#This Row],[Kor]]&lt;=59),"Senior ",""))</f>
        <v/>
      </c>
      <c r="K3370" s="34" t="str">
        <f>IF(L3370="Nő","",IF(Excel_BuiltIn__FilterDatabase__1[[#This Row],[Kor]]&gt;=60,"Super.s ",""))</f>
        <v xml:space="preserve">Super.s </v>
      </c>
      <c r="L3370" s="34" t="str">
        <f>IF(Excel_BuiltIn__FilterDatabase__1[[#This Row],[Nem]]="Nő","Lady","")</f>
        <v/>
      </c>
    </row>
    <row r="3371" spans="1:12" s="1" customFormat="1" ht="27.6">
      <c r="A3371" s="28">
        <v>10475</v>
      </c>
      <c r="B3371" s="28" t="s">
        <v>3464</v>
      </c>
      <c r="C3371" s="44" t="s">
        <v>1006</v>
      </c>
      <c r="D3371" s="45"/>
      <c r="E3371" s="33" t="str">
        <f>IF(D3371&gt;0,($N$2-Excel_BuiltIn__FilterDatabase__1[[#This Row],[Szül Év.Hó.Nap]])/365.25,"0")</f>
        <v>0</v>
      </c>
      <c r="F3371" s="40"/>
      <c r="G3371" s="34" t="str">
        <f>CONCATENATE(H3371,Excel_BuiltIn__FilterDatabase__1[[#This Row],[Felnőtt]],Excel_BuiltIn__FilterDatabase__1[[#This Row],[Senior]],Excel_BuiltIn__FilterDatabase__1[[#This Row],[Super.s]],L3371)</f>
        <v xml:space="preserve">Super.s </v>
      </c>
      <c r="H3371" s="34" t="str">
        <f>IF(L3371="Nő","",IF(Excel_BuiltIn__FilterDatabase__1[[#This Row],[Kor]]&gt;=1=AND(Excel_BuiltIn__FilterDatabase__1[[#This Row],[Kor]]&lt;18),"Junior ",""))</f>
        <v/>
      </c>
      <c r="I3371" s="34" t="str">
        <f>IF(L3371="Nő","",IF(Excel_BuiltIn__FilterDatabase__1[[#This Row],[Kor]]&gt;=18=AND(Excel_BuiltIn__FilterDatabase__1[[#This Row],[Kor]]&lt;=49),"Felnőtt ",""))</f>
        <v/>
      </c>
      <c r="J3371" s="34" t="str">
        <f>IF(L3371="Nő","",IF(Excel_BuiltIn__FilterDatabase__1[[#This Row],[Kor]]&gt;49=AND(Excel_BuiltIn__FilterDatabase__1[[#This Row],[Kor]]&lt;=59),"Senior ",""))</f>
        <v/>
      </c>
      <c r="K3371" s="34" t="str">
        <f>IF(L3371="Nő","",IF(Excel_BuiltIn__FilterDatabase__1[[#This Row],[Kor]]&gt;=60,"Super.s ",""))</f>
        <v xml:space="preserve">Super.s </v>
      </c>
      <c r="L3371" s="34" t="str">
        <f>IF(Excel_BuiltIn__FilterDatabase__1[[#This Row],[Nem]]="Nő","Lady","")</f>
        <v/>
      </c>
    </row>
    <row r="3372" spans="1:12" s="1" customFormat="1" ht="13.8">
      <c r="A3372" s="28">
        <v>10481</v>
      </c>
      <c r="B3372" s="28" t="s">
        <v>3465</v>
      </c>
      <c r="C3372" s="44" t="s">
        <v>941</v>
      </c>
      <c r="D3372" s="45"/>
      <c r="E3372" s="33" t="str">
        <f>IF(D3372&gt;0,($N$2-Excel_BuiltIn__FilterDatabase__1[[#This Row],[Szül Év.Hó.Nap]])/365.25,"0")</f>
        <v>0</v>
      </c>
      <c r="F3372" s="40"/>
      <c r="G3372" s="34" t="str">
        <f>CONCATENATE(H3372,Excel_BuiltIn__FilterDatabase__1[[#This Row],[Felnőtt]],Excel_BuiltIn__FilterDatabase__1[[#This Row],[Senior]],Excel_BuiltIn__FilterDatabase__1[[#This Row],[Super.s]],L3372)</f>
        <v xml:space="preserve">Super.s </v>
      </c>
      <c r="H3372" s="34" t="str">
        <f>IF(L3372="Nő","",IF(Excel_BuiltIn__FilterDatabase__1[[#This Row],[Kor]]&gt;=1=AND(Excel_BuiltIn__FilterDatabase__1[[#This Row],[Kor]]&lt;18),"Junior ",""))</f>
        <v/>
      </c>
      <c r="I3372" s="34" t="str">
        <f>IF(L3372="Nő","",IF(Excel_BuiltIn__FilterDatabase__1[[#This Row],[Kor]]&gt;=18=AND(Excel_BuiltIn__FilterDatabase__1[[#This Row],[Kor]]&lt;=49),"Felnőtt ",""))</f>
        <v/>
      </c>
      <c r="J3372" s="34" t="str">
        <f>IF(L3372="Nő","",IF(Excel_BuiltIn__FilterDatabase__1[[#This Row],[Kor]]&gt;49=AND(Excel_BuiltIn__FilterDatabase__1[[#This Row],[Kor]]&lt;=59),"Senior ",""))</f>
        <v/>
      </c>
      <c r="K3372" s="34" t="str">
        <f>IF(L3372="Nő","",IF(Excel_BuiltIn__FilterDatabase__1[[#This Row],[Kor]]&gt;=60,"Super.s ",""))</f>
        <v xml:space="preserve">Super.s </v>
      </c>
      <c r="L3372" s="34" t="str">
        <f>IF(Excel_BuiltIn__FilterDatabase__1[[#This Row],[Nem]]="Nő","Lady","")</f>
        <v/>
      </c>
    </row>
    <row r="3373" spans="1:12" s="1" customFormat="1" ht="27.6">
      <c r="A3373" s="28">
        <v>10482</v>
      </c>
      <c r="B3373" s="28" t="s">
        <v>3466</v>
      </c>
      <c r="C3373" s="44" t="s">
        <v>589</v>
      </c>
      <c r="D3373" s="45"/>
      <c r="E3373" s="33" t="str">
        <f>IF(D3373&gt;0,($N$2-Excel_BuiltIn__FilterDatabase__1[[#This Row],[Szül Év.Hó.Nap]])/365.25,"0")</f>
        <v>0</v>
      </c>
      <c r="F3373" s="40"/>
      <c r="G3373" s="34" t="str">
        <f>CONCATENATE(H3373,Excel_BuiltIn__FilterDatabase__1[[#This Row],[Felnőtt]],Excel_BuiltIn__FilterDatabase__1[[#This Row],[Senior]],Excel_BuiltIn__FilterDatabase__1[[#This Row],[Super.s]],L3373)</f>
        <v xml:space="preserve">Super.s </v>
      </c>
      <c r="H3373" s="34" t="str">
        <f>IF(L3373="Nő","",IF(Excel_BuiltIn__FilterDatabase__1[[#This Row],[Kor]]&gt;=1=AND(Excel_BuiltIn__FilterDatabase__1[[#This Row],[Kor]]&lt;18),"Junior ",""))</f>
        <v/>
      </c>
      <c r="I3373" s="34" t="str">
        <f>IF(L3373="Nő","",IF(Excel_BuiltIn__FilterDatabase__1[[#This Row],[Kor]]&gt;=18=AND(Excel_BuiltIn__FilterDatabase__1[[#This Row],[Kor]]&lt;=49),"Felnőtt ",""))</f>
        <v/>
      </c>
      <c r="J3373" s="34" t="str">
        <f>IF(L3373="Nő","",IF(Excel_BuiltIn__FilterDatabase__1[[#This Row],[Kor]]&gt;49=AND(Excel_BuiltIn__FilterDatabase__1[[#This Row],[Kor]]&lt;=59),"Senior ",""))</f>
        <v/>
      </c>
      <c r="K3373" s="34" t="str">
        <f>IF(L3373="Nő","",IF(Excel_BuiltIn__FilterDatabase__1[[#This Row],[Kor]]&gt;=60,"Super.s ",""))</f>
        <v xml:space="preserve">Super.s </v>
      </c>
      <c r="L3373" s="34" t="str">
        <f>IF(Excel_BuiltIn__FilterDatabase__1[[#This Row],[Nem]]="Nő","Lady","")</f>
        <v/>
      </c>
    </row>
    <row r="3374" spans="1:12" s="1" customFormat="1" ht="13.8">
      <c r="A3374" s="28">
        <v>10483</v>
      </c>
      <c r="B3374" s="28" t="s">
        <v>3467</v>
      </c>
      <c r="C3374" s="44" t="s">
        <v>589</v>
      </c>
      <c r="D3374" s="45"/>
      <c r="E3374" s="33" t="str">
        <f>IF(D3374&gt;0,($N$2-Excel_BuiltIn__FilterDatabase__1[[#This Row],[Szül Év.Hó.Nap]])/365.25,"0")</f>
        <v>0</v>
      </c>
      <c r="F3374" s="40"/>
      <c r="G3374" s="34" t="str">
        <f>CONCATENATE(H3374,Excel_BuiltIn__FilterDatabase__1[[#This Row],[Felnőtt]],Excel_BuiltIn__FilterDatabase__1[[#This Row],[Senior]],Excel_BuiltIn__FilterDatabase__1[[#This Row],[Super.s]],L3374)</f>
        <v xml:space="preserve">Super.s </v>
      </c>
      <c r="H3374" s="34" t="str">
        <f>IF(L3374="Nő","",IF(Excel_BuiltIn__FilterDatabase__1[[#This Row],[Kor]]&gt;=1=AND(Excel_BuiltIn__FilterDatabase__1[[#This Row],[Kor]]&lt;18),"Junior ",""))</f>
        <v/>
      </c>
      <c r="I3374" s="34" t="str">
        <f>IF(L3374="Nő","",IF(Excel_BuiltIn__FilterDatabase__1[[#This Row],[Kor]]&gt;=18=AND(Excel_BuiltIn__FilterDatabase__1[[#This Row],[Kor]]&lt;=49),"Felnőtt ",""))</f>
        <v/>
      </c>
      <c r="J3374" s="34" t="str">
        <f>IF(L3374="Nő","",IF(Excel_BuiltIn__FilterDatabase__1[[#This Row],[Kor]]&gt;49=AND(Excel_BuiltIn__FilterDatabase__1[[#This Row],[Kor]]&lt;=59),"Senior ",""))</f>
        <v/>
      </c>
      <c r="K3374" s="34" t="str">
        <f>IF(L3374="Nő","",IF(Excel_BuiltIn__FilterDatabase__1[[#This Row],[Kor]]&gt;=60,"Super.s ",""))</f>
        <v xml:space="preserve">Super.s </v>
      </c>
      <c r="L3374" s="34" t="str">
        <f>IF(Excel_BuiltIn__FilterDatabase__1[[#This Row],[Nem]]="Nő","Lady","")</f>
        <v/>
      </c>
    </row>
    <row r="3375" spans="1:12" s="1" customFormat="1" ht="13.8">
      <c r="A3375" s="28">
        <v>10484</v>
      </c>
      <c r="B3375" s="28" t="s">
        <v>3468</v>
      </c>
      <c r="C3375" s="44" t="s">
        <v>2364</v>
      </c>
      <c r="D3375" s="45"/>
      <c r="E3375" s="33" t="str">
        <f>IF(D3375&gt;0,($N$2-Excel_BuiltIn__FilterDatabase__1[[#This Row],[Szül Év.Hó.Nap]])/365.25,"0")</f>
        <v>0</v>
      </c>
      <c r="F3375" s="40"/>
      <c r="G3375" s="34" t="str">
        <f>CONCATENATE(H3375,Excel_BuiltIn__FilterDatabase__1[[#This Row],[Felnőtt]],Excel_BuiltIn__FilterDatabase__1[[#This Row],[Senior]],Excel_BuiltIn__FilterDatabase__1[[#This Row],[Super.s]],L3375)</f>
        <v xml:space="preserve">Super.s </v>
      </c>
      <c r="H3375" s="34" t="str">
        <f>IF(L3375="Nő","",IF(Excel_BuiltIn__FilterDatabase__1[[#This Row],[Kor]]&gt;=1=AND(Excel_BuiltIn__FilterDatabase__1[[#This Row],[Kor]]&lt;18),"Junior ",""))</f>
        <v/>
      </c>
      <c r="I3375" s="34" t="str">
        <f>IF(L3375="Nő","",IF(Excel_BuiltIn__FilterDatabase__1[[#This Row],[Kor]]&gt;=18=AND(Excel_BuiltIn__FilterDatabase__1[[#This Row],[Kor]]&lt;=49),"Felnőtt ",""))</f>
        <v/>
      </c>
      <c r="J3375" s="34" t="str">
        <f>IF(L3375="Nő","",IF(Excel_BuiltIn__FilterDatabase__1[[#This Row],[Kor]]&gt;49=AND(Excel_BuiltIn__FilterDatabase__1[[#This Row],[Kor]]&lt;=59),"Senior ",""))</f>
        <v/>
      </c>
      <c r="K3375" s="34" t="str">
        <f>IF(L3375="Nő","",IF(Excel_BuiltIn__FilterDatabase__1[[#This Row],[Kor]]&gt;=60,"Super.s ",""))</f>
        <v xml:space="preserve">Super.s </v>
      </c>
      <c r="L3375" s="34" t="str">
        <f>IF(Excel_BuiltIn__FilterDatabase__1[[#This Row],[Nem]]="Nő","Lady","")</f>
        <v/>
      </c>
    </row>
    <row r="3376" spans="1:12" s="1" customFormat="1" ht="13.8">
      <c r="A3376" s="28">
        <v>10486</v>
      </c>
      <c r="B3376" s="28" t="s">
        <v>3469</v>
      </c>
      <c r="C3376" s="44" t="s">
        <v>2364</v>
      </c>
      <c r="D3376" s="45"/>
      <c r="E3376" s="33" t="str">
        <f>IF(D3376&gt;0,($N$2-Excel_BuiltIn__FilterDatabase__1[[#This Row],[Szül Év.Hó.Nap]])/365.25,"0")</f>
        <v>0</v>
      </c>
      <c r="F3376" s="40"/>
      <c r="G3376" s="34" t="str">
        <f>CONCATENATE(H3376,Excel_BuiltIn__FilterDatabase__1[[#This Row],[Felnőtt]],Excel_BuiltIn__FilterDatabase__1[[#This Row],[Senior]],Excel_BuiltIn__FilterDatabase__1[[#This Row],[Super.s]],L3376)</f>
        <v xml:space="preserve">Super.s </v>
      </c>
      <c r="H3376" s="34" t="str">
        <f>IF(L3376="Nő","",IF(Excel_BuiltIn__FilterDatabase__1[[#This Row],[Kor]]&gt;=1=AND(Excel_BuiltIn__FilterDatabase__1[[#This Row],[Kor]]&lt;18),"Junior ",""))</f>
        <v/>
      </c>
      <c r="I3376" s="34" t="str">
        <f>IF(L3376="Nő","",IF(Excel_BuiltIn__FilterDatabase__1[[#This Row],[Kor]]&gt;=18=AND(Excel_BuiltIn__FilterDatabase__1[[#This Row],[Kor]]&lt;=49),"Felnőtt ",""))</f>
        <v/>
      </c>
      <c r="J3376" s="34" t="str">
        <f>IF(L3376="Nő","",IF(Excel_BuiltIn__FilterDatabase__1[[#This Row],[Kor]]&gt;49=AND(Excel_BuiltIn__FilterDatabase__1[[#This Row],[Kor]]&lt;=59),"Senior ",""))</f>
        <v/>
      </c>
      <c r="K3376" s="34" t="str">
        <f>IF(L3376="Nő","",IF(Excel_BuiltIn__FilterDatabase__1[[#This Row],[Kor]]&gt;=60,"Super.s ",""))</f>
        <v xml:space="preserve">Super.s </v>
      </c>
      <c r="L3376" s="34" t="str">
        <f>IF(Excel_BuiltIn__FilterDatabase__1[[#This Row],[Nem]]="Nő","Lady","")</f>
        <v/>
      </c>
    </row>
    <row r="3377" spans="1:12" s="1" customFormat="1" ht="13.8">
      <c r="A3377" s="28">
        <v>10487</v>
      </c>
      <c r="B3377" s="28" t="s">
        <v>3470</v>
      </c>
      <c r="C3377" s="44" t="s">
        <v>1011</v>
      </c>
      <c r="D3377" s="45"/>
      <c r="E3377" s="33" t="str">
        <f>IF(D3377&gt;0,($N$2-Excel_BuiltIn__FilterDatabase__1[[#This Row],[Szül Év.Hó.Nap]])/365.25,"0")</f>
        <v>0</v>
      </c>
      <c r="F3377" s="40"/>
      <c r="G3377" s="34" t="str">
        <f>CONCATENATE(H3377,Excel_BuiltIn__FilterDatabase__1[[#This Row],[Felnőtt]],Excel_BuiltIn__FilterDatabase__1[[#This Row],[Senior]],Excel_BuiltIn__FilterDatabase__1[[#This Row],[Super.s]],L3377)</f>
        <v xml:space="preserve">Super.s </v>
      </c>
      <c r="H3377" s="34" t="str">
        <f>IF(L3377="Nő","",IF(Excel_BuiltIn__FilterDatabase__1[[#This Row],[Kor]]&gt;=1=AND(Excel_BuiltIn__FilterDatabase__1[[#This Row],[Kor]]&lt;18),"Junior ",""))</f>
        <v/>
      </c>
      <c r="I3377" s="34" t="str">
        <f>IF(L3377="Nő","",IF(Excel_BuiltIn__FilterDatabase__1[[#This Row],[Kor]]&gt;=18=AND(Excel_BuiltIn__FilterDatabase__1[[#This Row],[Kor]]&lt;=49),"Felnőtt ",""))</f>
        <v/>
      </c>
      <c r="J3377" s="34" t="str">
        <f>IF(L3377="Nő","",IF(Excel_BuiltIn__FilterDatabase__1[[#This Row],[Kor]]&gt;49=AND(Excel_BuiltIn__FilterDatabase__1[[#This Row],[Kor]]&lt;=59),"Senior ",""))</f>
        <v/>
      </c>
      <c r="K3377" s="34" t="str">
        <f>IF(L3377="Nő","",IF(Excel_BuiltIn__FilterDatabase__1[[#This Row],[Kor]]&gt;=60,"Super.s ",""))</f>
        <v xml:space="preserve">Super.s </v>
      </c>
      <c r="L3377" s="34" t="str">
        <f>IF(Excel_BuiltIn__FilterDatabase__1[[#This Row],[Nem]]="Nő","Lady","")</f>
        <v/>
      </c>
    </row>
    <row r="3378" spans="1:12" s="1" customFormat="1" ht="27.6">
      <c r="A3378" s="28">
        <v>10489</v>
      </c>
      <c r="B3378" s="28" t="s">
        <v>3471</v>
      </c>
      <c r="C3378" s="44" t="s">
        <v>589</v>
      </c>
      <c r="D3378" s="45"/>
      <c r="E3378" s="33" t="str">
        <f>IF(D3378&gt;0,($N$2-Excel_BuiltIn__FilterDatabase__1[[#This Row],[Szül Év.Hó.Nap]])/365.25,"0")</f>
        <v>0</v>
      </c>
      <c r="F3378" s="40"/>
      <c r="G3378" s="34" t="str">
        <f>CONCATENATE(H3378,Excel_BuiltIn__FilterDatabase__1[[#This Row],[Felnőtt]],Excel_BuiltIn__FilterDatabase__1[[#This Row],[Senior]],Excel_BuiltIn__FilterDatabase__1[[#This Row],[Super.s]],L3378)</f>
        <v xml:space="preserve">Super.s </v>
      </c>
      <c r="H3378" s="34" t="str">
        <f>IF(L3378="Nő","",IF(Excel_BuiltIn__FilterDatabase__1[[#This Row],[Kor]]&gt;=1=AND(Excel_BuiltIn__FilterDatabase__1[[#This Row],[Kor]]&lt;18),"Junior ",""))</f>
        <v/>
      </c>
      <c r="I3378" s="34" t="str">
        <f>IF(L3378="Nő","",IF(Excel_BuiltIn__FilterDatabase__1[[#This Row],[Kor]]&gt;=18=AND(Excel_BuiltIn__FilterDatabase__1[[#This Row],[Kor]]&lt;=49),"Felnőtt ",""))</f>
        <v/>
      </c>
      <c r="J3378" s="34" t="str">
        <f>IF(L3378="Nő","",IF(Excel_BuiltIn__FilterDatabase__1[[#This Row],[Kor]]&gt;49=AND(Excel_BuiltIn__FilterDatabase__1[[#This Row],[Kor]]&lt;=59),"Senior ",""))</f>
        <v/>
      </c>
      <c r="K3378" s="34" t="str">
        <f>IF(L3378="Nő","",IF(Excel_BuiltIn__FilterDatabase__1[[#This Row],[Kor]]&gt;=60,"Super.s ",""))</f>
        <v xml:space="preserve">Super.s </v>
      </c>
      <c r="L3378" s="34" t="str">
        <f>IF(Excel_BuiltIn__FilterDatabase__1[[#This Row],[Nem]]="Nő","Lady","")</f>
        <v/>
      </c>
    </row>
    <row r="3379" spans="1:12" s="1" customFormat="1" ht="13.8">
      <c r="A3379" s="28">
        <v>10490</v>
      </c>
      <c r="B3379" s="28" t="s">
        <v>3472</v>
      </c>
      <c r="C3379" s="44" t="s">
        <v>964</v>
      </c>
      <c r="D3379" s="45"/>
      <c r="E3379" s="33" t="str">
        <f>IF(D3379&gt;0,($N$2-Excel_BuiltIn__FilterDatabase__1[[#This Row],[Szül Év.Hó.Nap]])/365.25,"0")</f>
        <v>0</v>
      </c>
      <c r="F3379" s="40"/>
      <c r="G3379" s="34" t="str">
        <f>CONCATENATE(H3379,Excel_BuiltIn__FilterDatabase__1[[#This Row],[Felnőtt]],Excel_BuiltIn__FilterDatabase__1[[#This Row],[Senior]],Excel_BuiltIn__FilterDatabase__1[[#This Row],[Super.s]],L3379)</f>
        <v xml:space="preserve">Super.s </v>
      </c>
      <c r="H3379" s="34" t="str">
        <f>IF(L3379="Nő","",IF(Excel_BuiltIn__FilterDatabase__1[[#This Row],[Kor]]&gt;=1=AND(Excel_BuiltIn__FilterDatabase__1[[#This Row],[Kor]]&lt;18),"Junior ",""))</f>
        <v/>
      </c>
      <c r="I3379" s="34" t="str">
        <f>IF(L3379="Nő","",IF(Excel_BuiltIn__FilterDatabase__1[[#This Row],[Kor]]&gt;=18=AND(Excel_BuiltIn__FilterDatabase__1[[#This Row],[Kor]]&lt;=49),"Felnőtt ",""))</f>
        <v/>
      </c>
      <c r="J3379" s="34" t="str">
        <f>IF(L3379="Nő","",IF(Excel_BuiltIn__FilterDatabase__1[[#This Row],[Kor]]&gt;49=AND(Excel_BuiltIn__FilterDatabase__1[[#This Row],[Kor]]&lt;=59),"Senior ",""))</f>
        <v/>
      </c>
      <c r="K3379" s="34" t="str">
        <f>IF(L3379="Nő","",IF(Excel_BuiltIn__FilterDatabase__1[[#This Row],[Kor]]&gt;=60,"Super.s ",""))</f>
        <v xml:space="preserve">Super.s </v>
      </c>
      <c r="L3379" s="34" t="str">
        <f>IF(Excel_BuiltIn__FilterDatabase__1[[#This Row],[Nem]]="Nő","Lady","")</f>
        <v/>
      </c>
    </row>
    <row r="3380" spans="1:12" s="1" customFormat="1" ht="13.8">
      <c r="A3380" s="28">
        <v>10491</v>
      </c>
      <c r="B3380" s="28" t="s">
        <v>3473</v>
      </c>
      <c r="C3380" s="44" t="s">
        <v>1016</v>
      </c>
      <c r="D3380" s="45"/>
      <c r="E3380" s="33" t="str">
        <f>IF(D3380&gt;0,($N$2-Excel_BuiltIn__FilterDatabase__1[[#This Row],[Szül Év.Hó.Nap]])/365.25,"0")</f>
        <v>0</v>
      </c>
      <c r="F3380" s="40"/>
      <c r="G3380" s="34" t="str">
        <f>CONCATENATE(H3380,Excel_BuiltIn__FilterDatabase__1[[#This Row],[Felnőtt]],Excel_BuiltIn__FilterDatabase__1[[#This Row],[Senior]],Excel_BuiltIn__FilterDatabase__1[[#This Row],[Super.s]],L3380)</f>
        <v xml:space="preserve">Super.s </v>
      </c>
      <c r="H3380" s="34" t="str">
        <f>IF(L3380="Nő","",IF(Excel_BuiltIn__FilterDatabase__1[[#This Row],[Kor]]&gt;=1=AND(Excel_BuiltIn__FilterDatabase__1[[#This Row],[Kor]]&lt;18),"Junior ",""))</f>
        <v/>
      </c>
      <c r="I3380" s="34" t="str">
        <f>IF(L3380="Nő","",IF(Excel_BuiltIn__FilterDatabase__1[[#This Row],[Kor]]&gt;=18=AND(Excel_BuiltIn__FilterDatabase__1[[#This Row],[Kor]]&lt;=49),"Felnőtt ",""))</f>
        <v/>
      </c>
      <c r="J3380" s="34" t="str">
        <f>IF(L3380="Nő","",IF(Excel_BuiltIn__FilterDatabase__1[[#This Row],[Kor]]&gt;49=AND(Excel_BuiltIn__FilterDatabase__1[[#This Row],[Kor]]&lt;=59),"Senior ",""))</f>
        <v/>
      </c>
      <c r="K3380" s="34" t="str">
        <f>IF(L3380="Nő","",IF(Excel_BuiltIn__FilterDatabase__1[[#This Row],[Kor]]&gt;=60,"Super.s ",""))</f>
        <v xml:space="preserve">Super.s </v>
      </c>
      <c r="L3380" s="34" t="str">
        <f>IF(Excel_BuiltIn__FilterDatabase__1[[#This Row],[Nem]]="Nő","Lady","")</f>
        <v/>
      </c>
    </row>
    <row r="3381" spans="1:12" s="1" customFormat="1" ht="13.8">
      <c r="A3381" s="28">
        <v>10492</v>
      </c>
      <c r="B3381" s="28" t="s">
        <v>3474</v>
      </c>
      <c r="C3381" s="44" t="s">
        <v>1002</v>
      </c>
      <c r="D3381" s="45"/>
      <c r="E3381" s="33" t="str">
        <f>IF(D3381&gt;0,($N$2-Excel_BuiltIn__FilterDatabase__1[[#This Row],[Szül Év.Hó.Nap]])/365.25,"0")</f>
        <v>0</v>
      </c>
      <c r="F3381" s="40"/>
      <c r="G3381" s="34" t="str">
        <f>CONCATENATE(H3381,Excel_BuiltIn__FilterDatabase__1[[#This Row],[Felnőtt]],Excel_BuiltIn__FilterDatabase__1[[#This Row],[Senior]],Excel_BuiltIn__FilterDatabase__1[[#This Row],[Super.s]],L3381)</f>
        <v xml:space="preserve">Super.s </v>
      </c>
      <c r="H3381" s="34" t="str">
        <f>IF(L3381="Nő","",IF(Excel_BuiltIn__FilterDatabase__1[[#This Row],[Kor]]&gt;=1=AND(Excel_BuiltIn__FilterDatabase__1[[#This Row],[Kor]]&lt;18),"Junior ",""))</f>
        <v/>
      </c>
      <c r="I3381" s="34" t="str">
        <f>IF(L3381="Nő","",IF(Excel_BuiltIn__FilterDatabase__1[[#This Row],[Kor]]&gt;=18=AND(Excel_BuiltIn__FilterDatabase__1[[#This Row],[Kor]]&lt;=49),"Felnőtt ",""))</f>
        <v/>
      </c>
      <c r="J3381" s="34" t="str">
        <f>IF(L3381="Nő","",IF(Excel_BuiltIn__FilterDatabase__1[[#This Row],[Kor]]&gt;49=AND(Excel_BuiltIn__FilterDatabase__1[[#This Row],[Kor]]&lt;=59),"Senior ",""))</f>
        <v/>
      </c>
      <c r="K3381" s="34" t="str">
        <f>IF(L3381="Nő","",IF(Excel_BuiltIn__FilterDatabase__1[[#This Row],[Kor]]&gt;=60,"Super.s ",""))</f>
        <v xml:space="preserve">Super.s </v>
      </c>
      <c r="L3381" s="34" t="str">
        <f>IF(Excel_BuiltIn__FilterDatabase__1[[#This Row],[Nem]]="Nő","Lady","")</f>
        <v/>
      </c>
    </row>
    <row r="3382" spans="1:12" s="1" customFormat="1" ht="13.8">
      <c r="A3382" s="28">
        <v>10494</v>
      </c>
      <c r="B3382" s="28" t="s">
        <v>3475</v>
      </c>
      <c r="C3382" s="44" t="s">
        <v>985</v>
      </c>
      <c r="D3382" s="45"/>
      <c r="E3382" s="33" t="str">
        <f>IF(D3382&gt;0,($N$2-Excel_BuiltIn__FilterDatabase__1[[#This Row],[Szül Év.Hó.Nap]])/365.25,"0")</f>
        <v>0</v>
      </c>
      <c r="F3382" s="40"/>
      <c r="G3382" s="34" t="str">
        <f>CONCATENATE(H3382,Excel_BuiltIn__FilterDatabase__1[[#This Row],[Felnőtt]],Excel_BuiltIn__FilterDatabase__1[[#This Row],[Senior]],Excel_BuiltIn__FilterDatabase__1[[#This Row],[Super.s]],L3382)</f>
        <v xml:space="preserve">Super.s </v>
      </c>
      <c r="H3382" s="34" t="str">
        <f>IF(L3382="Nő","",IF(Excel_BuiltIn__FilterDatabase__1[[#This Row],[Kor]]&gt;=1=AND(Excel_BuiltIn__FilterDatabase__1[[#This Row],[Kor]]&lt;18),"Junior ",""))</f>
        <v/>
      </c>
      <c r="I3382" s="34" t="str">
        <f>IF(L3382="Nő","",IF(Excel_BuiltIn__FilterDatabase__1[[#This Row],[Kor]]&gt;=18=AND(Excel_BuiltIn__FilterDatabase__1[[#This Row],[Kor]]&lt;=49),"Felnőtt ",""))</f>
        <v/>
      </c>
      <c r="J3382" s="34" t="str">
        <f>IF(L3382="Nő","",IF(Excel_BuiltIn__FilterDatabase__1[[#This Row],[Kor]]&gt;49=AND(Excel_BuiltIn__FilterDatabase__1[[#This Row],[Kor]]&lt;=59),"Senior ",""))</f>
        <v/>
      </c>
      <c r="K3382" s="34" t="str">
        <f>IF(L3382="Nő","",IF(Excel_BuiltIn__FilterDatabase__1[[#This Row],[Kor]]&gt;=60,"Super.s ",""))</f>
        <v xml:space="preserve">Super.s </v>
      </c>
      <c r="L3382" s="34" t="str">
        <f>IF(Excel_BuiltIn__FilterDatabase__1[[#This Row],[Nem]]="Nő","Lady","")</f>
        <v/>
      </c>
    </row>
    <row r="3383" spans="1:12" s="1" customFormat="1" ht="13.8">
      <c r="A3383" s="28">
        <v>10495</v>
      </c>
      <c r="B3383" s="28" t="s">
        <v>3476</v>
      </c>
      <c r="C3383" s="44" t="s">
        <v>951</v>
      </c>
      <c r="D3383" s="45"/>
      <c r="E3383" s="33" t="str">
        <f>IF(D3383&gt;0,($N$2-Excel_BuiltIn__FilterDatabase__1[[#This Row],[Szül Év.Hó.Nap]])/365.25,"0")</f>
        <v>0</v>
      </c>
      <c r="F3383" s="40"/>
      <c r="G3383" s="34" t="str">
        <f>CONCATENATE(H3383,Excel_BuiltIn__FilterDatabase__1[[#This Row],[Felnőtt]],Excel_BuiltIn__FilterDatabase__1[[#This Row],[Senior]],Excel_BuiltIn__FilterDatabase__1[[#This Row],[Super.s]],L3383)</f>
        <v xml:space="preserve">Super.s </v>
      </c>
      <c r="H3383" s="34" t="str">
        <f>IF(L3383="Nő","",IF(Excel_BuiltIn__FilterDatabase__1[[#This Row],[Kor]]&gt;=1=AND(Excel_BuiltIn__FilterDatabase__1[[#This Row],[Kor]]&lt;18),"Junior ",""))</f>
        <v/>
      </c>
      <c r="I3383" s="34" t="str">
        <f>IF(L3383="Nő","",IF(Excel_BuiltIn__FilterDatabase__1[[#This Row],[Kor]]&gt;=18=AND(Excel_BuiltIn__FilterDatabase__1[[#This Row],[Kor]]&lt;=49),"Felnőtt ",""))</f>
        <v/>
      </c>
      <c r="J3383" s="34" t="str">
        <f>IF(L3383="Nő","",IF(Excel_BuiltIn__FilterDatabase__1[[#This Row],[Kor]]&gt;49=AND(Excel_BuiltIn__FilterDatabase__1[[#This Row],[Kor]]&lt;=59),"Senior ",""))</f>
        <v/>
      </c>
      <c r="K3383" s="34" t="str">
        <f>IF(L3383="Nő","",IF(Excel_BuiltIn__FilterDatabase__1[[#This Row],[Kor]]&gt;=60,"Super.s ",""))</f>
        <v xml:space="preserve">Super.s </v>
      </c>
      <c r="L3383" s="34" t="str">
        <f>IF(Excel_BuiltIn__FilterDatabase__1[[#This Row],[Nem]]="Nő","Lady","")</f>
        <v/>
      </c>
    </row>
    <row r="3384" spans="1:12" s="1" customFormat="1" ht="13.8">
      <c r="A3384" s="28">
        <v>10496</v>
      </c>
      <c r="B3384" s="28" t="s">
        <v>3477</v>
      </c>
      <c r="C3384" s="44" t="s">
        <v>1515</v>
      </c>
      <c r="D3384" s="45"/>
      <c r="E3384" s="33" t="str">
        <f>IF(D3384&gt;0,($N$2-Excel_BuiltIn__FilterDatabase__1[[#This Row],[Szül Év.Hó.Nap]])/365.25,"0")</f>
        <v>0</v>
      </c>
      <c r="F3384" s="40"/>
      <c r="G3384" s="34" t="str">
        <f>CONCATENATE(H3384,Excel_BuiltIn__FilterDatabase__1[[#This Row],[Felnőtt]],Excel_BuiltIn__FilterDatabase__1[[#This Row],[Senior]],Excel_BuiltIn__FilterDatabase__1[[#This Row],[Super.s]],L3384)</f>
        <v xml:space="preserve">Super.s </v>
      </c>
      <c r="H3384" s="34" t="str">
        <f>IF(L3384="Nő","",IF(Excel_BuiltIn__FilterDatabase__1[[#This Row],[Kor]]&gt;=1=AND(Excel_BuiltIn__FilterDatabase__1[[#This Row],[Kor]]&lt;18),"Junior ",""))</f>
        <v/>
      </c>
      <c r="I3384" s="34" t="str">
        <f>IF(L3384="Nő","",IF(Excel_BuiltIn__FilterDatabase__1[[#This Row],[Kor]]&gt;=18=AND(Excel_BuiltIn__FilterDatabase__1[[#This Row],[Kor]]&lt;=49),"Felnőtt ",""))</f>
        <v/>
      </c>
      <c r="J3384" s="34" t="str">
        <f>IF(L3384="Nő","",IF(Excel_BuiltIn__FilterDatabase__1[[#This Row],[Kor]]&gt;49=AND(Excel_BuiltIn__FilterDatabase__1[[#This Row],[Kor]]&lt;=59),"Senior ",""))</f>
        <v/>
      </c>
      <c r="K3384" s="34" t="str">
        <f>IF(L3384="Nő","",IF(Excel_BuiltIn__FilterDatabase__1[[#This Row],[Kor]]&gt;=60,"Super.s ",""))</f>
        <v xml:space="preserve">Super.s </v>
      </c>
      <c r="L3384" s="34" t="str">
        <f>IF(Excel_BuiltIn__FilterDatabase__1[[#This Row],[Nem]]="Nő","Lady","")</f>
        <v/>
      </c>
    </row>
    <row r="3385" spans="1:12" s="1" customFormat="1" ht="13.8">
      <c r="A3385" s="28">
        <v>10497</v>
      </c>
      <c r="B3385" s="28" t="s">
        <v>3478</v>
      </c>
      <c r="C3385" s="44" t="s">
        <v>1515</v>
      </c>
      <c r="D3385" s="45"/>
      <c r="E3385" s="33" t="str">
        <f>IF(D3385&gt;0,($N$2-Excel_BuiltIn__FilterDatabase__1[[#This Row],[Szül Év.Hó.Nap]])/365.25,"0")</f>
        <v>0</v>
      </c>
      <c r="F3385" s="40"/>
      <c r="G3385" s="34" t="str">
        <f>CONCATENATE(H3385,Excel_BuiltIn__FilterDatabase__1[[#This Row],[Felnőtt]],Excel_BuiltIn__FilterDatabase__1[[#This Row],[Senior]],Excel_BuiltIn__FilterDatabase__1[[#This Row],[Super.s]],L3385)</f>
        <v xml:space="preserve">Super.s </v>
      </c>
      <c r="H3385" s="34" t="str">
        <f>IF(L3385="Nő","",IF(Excel_BuiltIn__FilterDatabase__1[[#This Row],[Kor]]&gt;=1=AND(Excel_BuiltIn__FilterDatabase__1[[#This Row],[Kor]]&lt;18),"Junior ",""))</f>
        <v/>
      </c>
      <c r="I3385" s="34" t="str">
        <f>IF(L3385="Nő","",IF(Excel_BuiltIn__FilterDatabase__1[[#This Row],[Kor]]&gt;=18=AND(Excel_BuiltIn__FilterDatabase__1[[#This Row],[Kor]]&lt;=49),"Felnőtt ",""))</f>
        <v/>
      </c>
      <c r="J3385" s="34" t="str">
        <f>IF(L3385="Nő","",IF(Excel_BuiltIn__FilterDatabase__1[[#This Row],[Kor]]&gt;49=AND(Excel_BuiltIn__FilterDatabase__1[[#This Row],[Kor]]&lt;=59),"Senior ",""))</f>
        <v/>
      </c>
      <c r="K3385" s="34" t="str">
        <f>IF(L3385="Nő","",IF(Excel_BuiltIn__FilterDatabase__1[[#This Row],[Kor]]&gt;=60,"Super.s ",""))</f>
        <v xml:space="preserve">Super.s </v>
      </c>
      <c r="L3385" s="34" t="str">
        <f>IF(Excel_BuiltIn__FilterDatabase__1[[#This Row],[Nem]]="Nő","Lady","")</f>
        <v/>
      </c>
    </row>
    <row r="3386" spans="1:12" s="1" customFormat="1" ht="13.8">
      <c r="A3386" s="28">
        <v>10500</v>
      </c>
      <c r="B3386" s="28" t="s">
        <v>3479</v>
      </c>
      <c r="C3386" s="44" t="s">
        <v>1516</v>
      </c>
      <c r="D3386" s="45"/>
      <c r="E3386" s="33" t="str">
        <f>IF(D3386&gt;0,($N$2-Excel_BuiltIn__FilterDatabase__1[[#This Row],[Szül Év.Hó.Nap]])/365.25,"0")</f>
        <v>0</v>
      </c>
      <c r="F3386" s="40"/>
      <c r="G3386" s="34" t="str">
        <f>CONCATENATE(H3386,Excel_BuiltIn__FilterDatabase__1[[#This Row],[Felnőtt]],Excel_BuiltIn__FilterDatabase__1[[#This Row],[Senior]],Excel_BuiltIn__FilterDatabase__1[[#This Row],[Super.s]],L3386)</f>
        <v xml:space="preserve">Super.s </v>
      </c>
      <c r="H3386" s="34" t="str">
        <f>IF(L3386="Nő","",IF(Excel_BuiltIn__FilterDatabase__1[[#This Row],[Kor]]&gt;=1=AND(Excel_BuiltIn__FilterDatabase__1[[#This Row],[Kor]]&lt;18),"Junior ",""))</f>
        <v/>
      </c>
      <c r="I3386" s="34" t="str">
        <f>IF(L3386="Nő","",IF(Excel_BuiltIn__FilterDatabase__1[[#This Row],[Kor]]&gt;=18=AND(Excel_BuiltIn__FilterDatabase__1[[#This Row],[Kor]]&lt;=49),"Felnőtt ",""))</f>
        <v/>
      </c>
      <c r="J3386" s="34" t="str">
        <f>IF(L3386="Nő","",IF(Excel_BuiltIn__FilterDatabase__1[[#This Row],[Kor]]&gt;49=AND(Excel_BuiltIn__FilterDatabase__1[[#This Row],[Kor]]&lt;=59),"Senior ",""))</f>
        <v/>
      </c>
      <c r="K3386" s="34" t="str">
        <f>IF(L3386="Nő","",IF(Excel_BuiltIn__FilterDatabase__1[[#This Row],[Kor]]&gt;=60,"Super.s ",""))</f>
        <v xml:space="preserve">Super.s </v>
      </c>
      <c r="L3386" s="34" t="str">
        <f>IF(Excel_BuiltIn__FilterDatabase__1[[#This Row],[Nem]]="Nő","Lady","")</f>
        <v/>
      </c>
    </row>
    <row r="3387" spans="1:12" s="1" customFormat="1" ht="13.8">
      <c r="A3387" s="28">
        <v>10503</v>
      </c>
      <c r="B3387" s="28" t="s">
        <v>3480</v>
      </c>
      <c r="C3387" s="44" t="s">
        <v>2313</v>
      </c>
      <c r="D3387" s="45"/>
      <c r="E3387" s="33" t="str">
        <f>IF(D3387&gt;0,($N$2-Excel_BuiltIn__FilterDatabase__1[[#This Row],[Szül Év.Hó.Nap]])/365.25,"0")</f>
        <v>0</v>
      </c>
      <c r="F3387" s="40"/>
      <c r="G3387" s="34" t="str">
        <f>CONCATENATE(H3387,Excel_BuiltIn__FilterDatabase__1[[#This Row],[Felnőtt]],Excel_BuiltIn__FilterDatabase__1[[#This Row],[Senior]],Excel_BuiltIn__FilterDatabase__1[[#This Row],[Super.s]],L3387)</f>
        <v xml:space="preserve">Super.s </v>
      </c>
      <c r="H3387" s="34" t="str">
        <f>IF(L3387="Nő","",IF(Excel_BuiltIn__FilterDatabase__1[[#This Row],[Kor]]&gt;=1=AND(Excel_BuiltIn__FilterDatabase__1[[#This Row],[Kor]]&lt;18),"Junior ",""))</f>
        <v/>
      </c>
      <c r="I3387" s="34" t="str">
        <f>IF(L3387="Nő","",IF(Excel_BuiltIn__FilterDatabase__1[[#This Row],[Kor]]&gt;=18=AND(Excel_BuiltIn__FilterDatabase__1[[#This Row],[Kor]]&lt;=49),"Felnőtt ",""))</f>
        <v/>
      </c>
      <c r="J3387" s="34" t="str">
        <f>IF(L3387="Nő","",IF(Excel_BuiltIn__FilterDatabase__1[[#This Row],[Kor]]&gt;49=AND(Excel_BuiltIn__FilterDatabase__1[[#This Row],[Kor]]&lt;=59),"Senior ",""))</f>
        <v/>
      </c>
      <c r="K3387" s="34" t="str">
        <f>IF(L3387="Nő","",IF(Excel_BuiltIn__FilterDatabase__1[[#This Row],[Kor]]&gt;=60,"Super.s ",""))</f>
        <v xml:space="preserve">Super.s </v>
      </c>
      <c r="L3387" s="34" t="str">
        <f>IF(Excel_BuiltIn__FilterDatabase__1[[#This Row],[Nem]]="Nő","Lady","")</f>
        <v/>
      </c>
    </row>
    <row r="3388" spans="1:12" s="1" customFormat="1" ht="13.8">
      <c r="A3388" s="28">
        <v>10508</v>
      </c>
      <c r="B3388" s="28" t="s">
        <v>3481</v>
      </c>
      <c r="C3388" s="44" t="s">
        <v>3482</v>
      </c>
      <c r="D3388" s="45"/>
      <c r="E3388" s="33" t="str">
        <f>IF(D3388&gt;0,($N$2-Excel_BuiltIn__FilterDatabase__1[[#This Row],[Szül Év.Hó.Nap]])/365.25,"0")</f>
        <v>0</v>
      </c>
      <c r="F3388" s="40"/>
      <c r="G3388" s="34" t="str">
        <f>CONCATENATE(H3388,Excel_BuiltIn__FilterDatabase__1[[#This Row],[Felnőtt]],Excel_BuiltIn__FilterDatabase__1[[#This Row],[Senior]],Excel_BuiltIn__FilterDatabase__1[[#This Row],[Super.s]],L3388)</f>
        <v xml:space="preserve">Super.s </v>
      </c>
      <c r="H3388" s="34" t="str">
        <f>IF(L3388="Nő","",IF(Excel_BuiltIn__FilterDatabase__1[[#This Row],[Kor]]&gt;=1=AND(Excel_BuiltIn__FilterDatabase__1[[#This Row],[Kor]]&lt;18),"Junior ",""))</f>
        <v/>
      </c>
      <c r="I3388" s="34" t="str">
        <f>IF(L3388="Nő","",IF(Excel_BuiltIn__FilterDatabase__1[[#This Row],[Kor]]&gt;=18=AND(Excel_BuiltIn__FilterDatabase__1[[#This Row],[Kor]]&lt;=49),"Felnőtt ",""))</f>
        <v/>
      </c>
      <c r="J3388" s="34" t="str">
        <f>IF(L3388="Nő","",IF(Excel_BuiltIn__FilterDatabase__1[[#This Row],[Kor]]&gt;49=AND(Excel_BuiltIn__FilterDatabase__1[[#This Row],[Kor]]&lt;=59),"Senior ",""))</f>
        <v/>
      </c>
      <c r="K3388" s="34" t="str">
        <f>IF(L3388="Nő","",IF(Excel_BuiltIn__FilterDatabase__1[[#This Row],[Kor]]&gt;=60,"Super.s ",""))</f>
        <v xml:space="preserve">Super.s </v>
      </c>
      <c r="L3388" s="34" t="str">
        <f>IF(Excel_BuiltIn__FilterDatabase__1[[#This Row],[Nem]]="Nő","Lady","")</f>
        <v/>
      </c>
    </row>
    <row r="3389" spans="1:12" s="1" customFormat="1" ht="13.8">
      <c r="A3389" s="28">
        <v>10509</v>
      </c>
      <c r="B3389" s="28" t="s">
        <v>281</v>
      </c>
      <c r="C3389" s="44" t="s">
        <v>969</v>
      </c>
      <c r="D3389" s="45"/>
      <c r="E3389" s="33" t="str">
        <f>IF(D3389&gt;0,($N$2-Excel_BuiltIn__FilterDatabase__1[[#This Row],[Szül Év.Hó.Nap]])/365.25,"0")</f>
        <v>0</v>
      </c>
      <c r="F3389" s="40"/>
      <c r="G3389" s="34" t="str">
        <f>CONCATENATE(H3389,Excel_BuiltIn__FilterDatabase__1[[#This Row],[Felnőtt]],Excel_BuiltIn__FilterDatabase__1[[#This Row],[Senior]],Excel_BuiltIn__FilterDatabase__1[[#This Row],[Super.s]],L3389)</f>
        <v xml:space="preserve">Super.s </v>
      </c>
      <c r="H3389" s="34" t="str">
        <f>IF(L3389="Nő","",IF(Excel_BuiltIn__FilterDatabase__1[[#This Row],[Kor]]&gt;=1=AND(Excel_BuiltIn__FilterDatabase__1[[#This Row],[Kor]]&lt;18),"Junior ",""))</f>
        <v/>
      </c>
      <c r="I3389" s="34" t="str">
        <f>IF(L3389="Nő","",IF(Excel_BuiltIn__FilterDatabase__1[[#This Row],[Kor]]&gt;=18=AND(Excel_BuiltIn__FilterDatabase__1[[#This Row],[Kor]]&lt;=49),"Felnőtt ",""))</f>
        <v/>
      </c>
      <c r="J3389" s="34" t="str">
        <f>IF(L3389="Nő","",IF(Excel_BuiltIn__FilterDatabase__1[[#This Row],[Kor]]&gt;49=AND(Excel_BuiltIn__FilterDatabase__1[[#This Row],[Kor]]&lt;=59),"Senior ",""))</f>
        <v/>
      </c>
      <c r="K3389" s="34" t="str">
        <f>IF(L3389="Nő","",IF(Excel_BuiltIn__FilterDatabase__1[[#This Row],[Kor]]&gt;=60,"Super.s ",""))</f>
        <v xml:space="preserve">Super.s </v>
      </c>
      <c r="L3389" s="34" t="str">
        <f>IF(Excel_BuiltIn__FilterDatabase__1[[#This Row],[Nem]]="Nő","Lady","")</f>
        <v/>
      </c>
    </row>
    <row r="3390" spans="1:12" s="1" customFormat="1" ht="13.8">
      <c r="A3390" s="28">
        <v>10511</v>
      </c>
      <c r="B3390" s="28" t="s">
        <v>3483</v>
      </c>
      <c r="C3390" s="44" t="s">
        <v>2313</v>
      </c>
      <c r="D3390" s="45"/>
      <c r="E3390" s="33" t="str">
        <f>IF(D3390&gt;0,($N$2-Excel_BuiltIn__FilterDatabase__1[[#This Row],[Szül Év.Hó.Nap]])/365.25,"0")</f>
        <v>0</v>
      </c>
      <c r="F3390" s="40"/>
      <c r="G3390" s="34" t="str">
        <f>CONCATENATE(H3390,Excel_BuiltIn__FilterDatabase__1[[#This Row],[Felnőtt]],Excel_BuiltIn__FilterDatabase__1[[#This Row],[Senior]],Excel_BuiltIn__FilterDatabase__1[[#This Row],[Super.s]],L3390)</f>
        <v xml:space="preserve">Super.s </v>
      </c>
      <c r="H3390" s="34" t="str">
        <f>IF(L3390="Nő","",IF(Excel_BuiltIn__FilterDatabase__1[[#This Row],[Kor]]&gt;=1=AND(Excel_BuiltIn__FilterDatabase__1[[#This Row],[Kor]]&lt;18),"Junior ",""))</f>
        <v/>
      </c>
      <c r="I3390" s="34" t="str">
        <f>IF(L3390="Nő","",IF(Excel_BuiltIn__FilterDatabase__1[[#This Row],[Kor]]&gt;=18=AND(Excel_BuiltIn__FilterDatabase__1[[#This Row],[Kor]]&lt;=49),"Felnőtt ",""))</f>
        <v/>
      </c>
      <c r="J3390" s="34" t="str">
        <f>IF(L3390="Nő","",IF(Excel_BuiltIn__FilterDatabase__1[[#This Row],[Kor]]&gt;49=AND(Excel_BuiltIn__FilterDatabase__1[[#This Row],[Kor]]&lt;=59),"Senior ",""))</f>
        <v/>
      </c>
      <c r="K3390" s="34" t="str">
        <f>IF(L3390="Nő","",IF(Excel_BuiltIn__FilterDatabase__1[[#This Row],[Kor]]&gt;=60,"Super.s ",""))</f>
        <v xml:space="preserve">Super.s </v>
      </c>
      <c r="L3390" s="34" t="str">
        <f>IF(Excel_BuiltIn__FilterDatabase__1[[#This Row],[Nem]]="Nő","Lady","")</f>
        <v/>
      </c>
    </row>
    <row r="3391" spans="1:12" s="1" customFormat="1" ht="13.8">
      <c r="A3391" s="28">
        <v>10512</v>
      </c>
      <c r="B3391" s="28" t="s">
        <v>3484</v>
      </c>
      <c r="C3391" s="44" t="s">
        <v>2313</v>
      </c>
      <c r="D3391" s="45"/>
      <c r="E3391" s="33" t="str">
        <f>IF(D3391&gt;0,($N$2-Excel_BuiltIn__FilterDatabase__1[[#This Row],[Szül Év.Hó.Nap]])/365.25,"0")</f>
        <v>0</v>
      </c>
      <c r="F3391" s="40"/>
      <c r="G3391" s="34" t="str">
        <f>CONCATENATE(H3391,Excel_BuiltIn__FilterDatabase__1[[#This Row],[Felnőtt]],Excel_BuiltIn__FilterDatabase__1[[#This Row],[Senior]],Excel_BuiltIn__FilterDatabase__1[[#This Row],[Super.s]],L3391)</f>
        <v xml:space="preserve">Super.s </v>
      </c>
      <c r="H3391" s="34" t="str">
        <f>IF(L3391="Nő","",IF(Excel_BuiltIn__FilterDatabase__1[[#This Row],[Kor]]&gt;=1=AND(Excel_BuiltIn__FilterDatabase__1[[#This Row],[Kor]]&lt;18),"Junior ",""))</f>
        <v/>
      </c>
      <c r="I3391" s="34" t="str">
        <f>IF(L3391="Nő","",IF(Excel_BuiltIn__FilterDatabase__1[[#This Row],[Kor]]&gt;=18=AND(Excel_BuiltIn__FilterDatabase__1[[#This Row],[Kor]]&lt;=49),"Felnőtt ",""))</f>
        <v/>
      </c>
      <c r="J3391" s="34" t="str">
        <f>IF(L3391="Nő","",IF(Excel_BuiltIn__FilterDatabase__1[[#This Row],[Kor]]&gt;49=AND(Excel_BuiltIn__FilterDatabase__1[[#This Row],[Kor]]&lt;=59),"Senior ",""))</f>
        <v/>
      </c>
      <c r="K3391" s="34" t="str">
        <f>IF(L3391="Nő","",IF(Excel_BuiltIn__FilterDatabase__1[[#This Row],[Kor]]&gt;=60,"Super.s ",""))</f>
        <v xml:space="preserve">Super.s </v>
      </c>
      <c r="L3391" s="34" t="str">
        <f>IF(Excel_BuiltIn__FilterDatabase__1[[#This Row],[Nem]]="Nő","Lady","")</f>
        <v/>
      </c>
    </row>
    <row r="3392" spans="1:12" s="1" customFormat="1" ht="13.8">
      <c r="A3392" s="28">
        <v>10513</v>
      </c>
      <c r="B3392" s="28" t="s">
        <v>3485</v>
      </c>
      <c r="C3392" s="44" t="s">
        <v>2313</v>
      </c>
      <c r="D3392" s="45"/>
      <c r="E3392" s="33" t="str">
        <f>IF(D3392&gt;0,($N$2-Excel_BuiltIn__FilterDatabase__1[[#This Row],[Szül Év.Hó.Nap]])/365.25,"0")</f>
        <v>0</v>
      </c>
      <c r="F3392" s="40"/>
      <c r="G3392" s="34" t="str">
        <f>CONCATENATE(H3392,Excel_BuiltIn__FilterDatabase__1[[#This Row],[Felnőtt]],Excel_BuiltIn__FilterDatabase__1[[#This Row],[Senior]],Excel_BuiltIn__FilterDatabase__1[[#This Row],[Super.s]],L3392)</f>
        <v xml:space="preserve">Super.s </v>
      </c>
      <c r="H3392" s="34" t="str">
        <f>IF(L3392="Nő","",IF(Excel_BuiltIn__FilterDatabase__1[[#This Row],[Kor]]&gt;=1=AND(Excel_BuiltIn__FilterDatabase__1[[#This Row],[Kor]]&lt;18),"Junior ",""))</f>
        <v/>
      </c>
      <c r="I3392" s="34" t="str">
        <f>IF(L3392="Nő","",IF(Excel_BuiltIn__FilterDatabase__1[[#This Row],[Kor]]&gt;=18=AND(Excel_BuiltIn__FilterDatabase__1[[#This Row],[Kor]]&lt;=49),"Felnőtt ",""))</f>
        <v/>
      </c>
      <c r="J3392" s="34" t="str">
        <f>IF(L3392="Nő","",IF(Excel_BuiltIn__FilterDatabase__1[[#This Row],[Kor]]&gt;49=AND(Excel_BuiltIn__FilterDatabase__1[[#This Row],[Kor]]&lt;=59),"Senior ",""))</f>
        <v/>
      </c>
      <c r="K3392" s="34" t="str">
        <f>IF(L3392="Nő","",IF(Excel_BuiltIn__FilterDatabase__1[[#This Row],[Kor]]&gt;=60,"Super.s ",""))</f>
        <v xml:space="preserve">Super.s </v>
      </c>
      <c r="L3392" s="34" t="str">
        <f>IF(Excel_BuiltIn__FilterDatabase__1[[#This Row],[Nem]]="Nő","Lady","")</f>
        <v/>
      </c>
    </row>
    <row r="3393" spans="1:12" s="1" customFormat="1" ht="27.6">
      <c r="A3393" s="28">
        <v>10514</v>
      </c>
      <c r="B3393" s="28" t="s">
        <v>3486</v>
      </c>
      <c r="C3393" s="44" t="s">
        <v>2313</v>
      </c>
      <c r="D3393" s="45"/>
      <c r="E3393" s="33" t="str">
        <f>IF(D3393&gt;0,($N$2-Excel_BuiltIn__FilterDatabase__1[[#This Row],[Szül Év.Hó.Nap]])/365.25,"0")</f>
        <v>0</v>
      </c>
      <c r="F3393" s="40"/>
      <c r="G3393" s="34" t="str">
        <f>CONCATENATE(H3393,Excel_BuiltIn__FilterDatabase__1[[#This Row],[Felnőtt]],Excel_BuiltIn__FilterDatabase__1[[#This Row],[Senior]],Excel_BuiltIn__FilterDatabase__1[[#This Row],[Super.s]],L3393)</f>
        <v xml:space="preserve">Super.s </v>
      </c>
      <c r="H3393" s="34" t="str">
        <f>IF(L3393="Nő","",IF(Excel_BuiltIn__FilterDatabase__1[[#This Row],[Kor]]&gt;=1=AND(Excel_BuiltIn__FilterDatabase__1[[#This Row],[Kor]]&lt;18),"Junior ",""))</f>
        <v/>
      </c>
      <c r="I3393" s="34" t="str">
        <f>IF(L3393="Nő","",IF(Excel_BuiltIn__FilterDatabase__1[[#This Row],[Kor]]&gt;=18=AND(Excel_BuiltIn__FilterDatabase__1[[#This Row],[Kor]]&lt;=49),"Felnőtt ",""))</f>
        <v/>
      </c>
      <c r="J3393" s="34" t="str">
        <f>IF(L3393="Nő","",IF(Excel_BuiltIn__FilterDatabase__1[[#This Row],[Kor]]&gt;49=AND(Excel_BuiltIn__FilterDatabase__1[[#This Row],[Kor]]&lt;=59),"Senior ",""))</f>
        <v/>
      </c>
      <c r="K3393" s="34" t="str">
        <f>IF(L3393="Nő","",IF(Excel_BuiltIn__FilterDatabase__1[[#This Row],[Kor]]&gt;=60,"Super.s ",""))</f>
        <v xml:space="preserve">Super.s </v>
      </c>
      <c r="L3393" s="34" t="str">
        <f>IF(Excel_BuiltIn__FilterDatabase__1[[#This Row],[Nem]]="Nő","Lady","")</f>
        <v/>
      </c>
    </row>
    <row r="3394" spans="1:12" s="1" customFormat="1" ht="13.8">
      <c r="A3394" s="28">
        <v>10515</v>
      </c>
      <c r="B3394" s="28" t="s">
        <v>3487</v>
      </c>
      <c r="C3394" s="44" t="s">
        <v>2313</v>
      </c>
      <c r="D3394" s="45"/>
      <c r="E3394" s="33" t="str">
        <f>IF(D3394&gt;0,($N$2-Excel_BuiltIn__FilterDatabase__1[[#This Row],[Szül Év.Hó.Nap]])/365.25,"0")</f>
        <v>0</v>
      </c>
      <c r="F3394" s="40"/>
      <c r="G3394" s="34" t="str">
        <f>CONCATENATE(H3394,Excel_BuiltIn__FilterDatabase__1[[#This Row],[Felnőtt]],Excel_BuiltIn__FilterDatabase__1[[#This Row],[Senior]],Excel_BuiltIn__FilterDatabase__1[[#This Row],[Super.s]],L3394)</f>
        <v xml:space="preserve">Super.s </v>
      </c>
      <c r="H3394" s="34" t="str">
        <f>IF(L3394="Nő","",IF(Excel_BuiltIn__FilterDatabase__1[[#This Row],[Kor]]&gt;=1=AND(Excel_BuiltIn__FilterDatabase__1[[#This Row],[Kor]]&lt;18),"Junior ",""))</f>
        <v/>
      </c>
      <c r="I3394" s="34" t="str">
        <f>IF(L3394="Nő","",IF(Excel_BuiltIn__FilterDatabase__1[[#This Row],[Kor]]&gt;=18=AND(Excel_BuiltIn__FilterDatabase__1[[#This Row],[Kor]]&lt;=49),"Felnőtt ",""))</f>
        <v/>
      </c>
      <c r="J3394" s="34" t="str">
        <f>IF(L3394="Nő","",IF(Excel_BuiltIn__FilterDatabase__1[[#This Row],[Kor]]&gt;49=AND(Excel_BuiltIn__FilterDatabase__1[[#This Row],[Kor]]&lt;=59),"Senior ",""))</f>
        <v/>
      </c>
      <c r="K3394" s="34" t="str">
        <f>IF(L3394="Nő","",IF(Excel_BuiltIn__FilterDatabase__1[[#This Row],[Kor]]&gt;=60,"Super.s ",""))</f>
        <v xml:space="preserve">Super.s </v>
      </c>
      <c r="L3394" s="34" t="str">
        <f>IF(Excel_BuiltIn__FilterDatabase__1[[#This Row],[Nem]]="Nő","Lady","")</f>
        <v/>
      </c>
    </row>
    <row r="3395" spans="1:12" s="1" customFormat="1" ht="13.8">
      <c r="A3395" s="28">
        <v>10516</v>
      </c>
      <c r="B3395" s="28" t="s">
        <v>3488</v>
      </c>
      <c r="C3395" s="44" t="s">
        <v>2313</v>
      </c>
      <c r="D3395" s="45"/>
      <c r="E3395" s="33" t="str">
        <f>IF(D3395&gt;0,($N$2-Excel_BuiltIn__FilterDatabase__1[[#This Row],[Szül Év.Hó.Nap]])/365.25,"0")</f>
        <v>0</v>
      </c>
      <c r="F3395" s="40"/>
      <c r="G3395" s="34" t="str">
        <f>CONCATENATE(H3395,Excel_BuiltIn__FilterDatabase__1[[#This Row],[Felnőtt]],Excel_BuiltIn__FilterDatabase__1[[#This Row],[Senior]],Excel_BuiltIn__FilterDatabase__1[[#This Row],[Super.s]],L3395)</f>
        <v xml:space="preserve">Super.s </v>
      </c>
      <c r="H3395" s="34" t="str">
        <f>IF(L3395="Nő","",IF(Excel_BuiltIn__FilterDatabase__1[[#This Row],[Kor]]&gt;=1=AND(Excel_BuiltIn__FilterDatabase__1[[#This Row],[Kor]]&lt;18),"Junior ",""))</f>
        <v/>
      </c>
      <c r="I3395" s="34" t="str">
        <f>IF(L3395="Nő","",IF(Excel_BuiltIn__FilterDatabase__1[[#This Row],[Kor]]&gt;=18=AND(Excel_BuiltIn__FilterDatabase__1[[#This Row],[Kor]]&lt;=49),"Felnőtt ",""))</f>
        <v/>
      </c>
      <c r="J3395" s="34" t="str">
        <f>IF(L3395="Nő","",IF(Excel_BuiltIn__FilterDatabase__1[[#This Row],[Kor]]&gt;49=AND(Excel_BuiltIn__FilterDatabase__1[[#This Row],[Kor]]&lt;=59),"Senior ",""))</f>
        <v/>
      </c>
      <c r="K3395" s="34" t="str">
        <f>IF(L3395="Nő","",IF(Excel_BuiltIn__FilterDatabase__1[[#This Row],[Kor]]&gt;=60,"Super.s ",""))</f>
        <v xml:space="preserve">Super.s </v>
      </c>
      <c r="L3395" s="34" t="str">
        <f>IF(Excel_BuiltIn__FilterDatabase__1[[#This Row],[Nem]]="Nő","Lady","")</f>
        <v/>
      </c>
    </row>
    <row r="3396" spans="1:12" s="1" customFormat="1" ht="13.8">
      <c r="A3396" s="28">
        <v>10519</v>
      </c>
      <c r="B3396" s="28" t="s">
        <v>3489</v>
      </c>
      <c r="C3396" s="44" t="s">
        <v>936</v>
      </c>
      <c r="D3396" s="45"/>
      <c r="E3396" s="33" t="str">
        <f>IF(D3396&gt;0,($N$2-Excel_BuiltIn__FilterDatabase__1[[#This Row],[Szül Év.Hó.Nap]])/365.25,"0")</f>
        <v>0</v>
      </c>
      <c r="F3396" s="40"/>
      <c r="G3396" s="34" t="str">
        <f>CONCATENATE(H3396,Excel_BuiltIn__FilterDatabase__1[[#This Row],[Felnőtt]],Excel_BuiltIn__FilterDatabase__1[[#This Row],[Senior]],Excel_BuiltIn__FilterDatabase__1[[#This Row],[Super.s]],L3396)</f>
        <v xml:space="preserve">Super.s </v>
      </c>
      <c r="H3396" s="34" t="str">
        <f>IF(L3396="Nő","",IF(Excel_BuiltIn__FilterDatabase__1[[#This Row],[Kor]]&gt;=1=AND(Excel_BuiltIn__FilterDatabase__1[[#This Row],[Kor]]&lt;18),"Junior ",""))</f>
        <v/>
      </c>
      <c r="I3396" s="34" t="str">
        <f>IF(L3396="Nő","",IF(Excel_BuiltIn__FilterDatabase__1[[#This Row],[Kor]]&gt;=18=AND(Excel_BuiltIn__FilterDatabase__1[[#This Row],[Kor]]&lt;=49),"Felnőtt ",""))</f>
        <v/>
      </c>
      <c r="J3396" s="34" t="str">
        <f>IF(L3396="Nő","",IF(Excel_BuiltIn__FilterDatabase__1[[#This Row],[Kor]]&gt;49=AND(Excel_BuiltIn__FilterDatabase__1[[#This Row],[Kor]]&lt;=59),"Senior ",""))</f>
        <v/>
      </c>
      <c r="K3396" s="34" t="str">
        <f>IF(L3396="Nő","",IF(Excel_BuiltIn__FilterDatabase__1[[#This Row],[Kor]]&gt;=60,"Super.s ",""))</f>
        <v xml:space="preserve">Super.s </v>
      </c>
      <c r="L3396" s="34" t="str">
        <f>IF(Excel_BuiltIn__FilterDatabase__1[[#This Row],[Nem]]="Nő","Lady","")</f>
        <v/>
      </c>
    </row>
    <row r="3397" spans="1:12" s="1" customFormat="1" ht="13.8">
      <c r="A3397" s="28">
        <v>10520</v>
      </c>
      <c r="B3397" s="28" t="s">
        <v>3490</v>
      </c>
      <c r="C3397" s="44" t="s">
        <v>936</v>
      </c>
      <c r="D3397" s="45"/>
      <c r="E3397" s="33" t="str">
        <f>IF(D3397&gt;0,($N$2-Excel_BuiltIn__FilterDatabase__1[[#This Row],[Szül Év.Hó.Nap]])/365.25,"0")</f>
        <v>0</v>
      </c>
      <c r="F3397" s="40"/>
      <c r="G3397" s="34" t="str">
        <f>CONCATENATE(H3397,Excel_BuiltIn__FilterDatabase__1[[#This Row],[Felnőtt]],Excel_BuiltIn__FilterDatabase__1[[#This Row],[Senior]],Excel_BuiltIn__FilterDatabase__1[[#This Row],[Super.s]],L3397)</f>
        <v xml:space="preserve">Super.s </v>
      </c>
      <c r="H3397" s="34" t="str">
        <f>IF(L3397="Nő","",IF(Excel_BuiltIn__FilterDatabase__1[[#This Row],[Kor]]&gt;=1=AND(Excel_BuiltIn__FilterDatabase__1[[#This Row],[Kor]]&lt;18),"Junior ",""))</f>
        <v/>
      </c>
      <c r="I3397" s="34" t="str">
        <f>IF(L3397="Nő","",IF(Excel_BuiltIn__FilterDatabase__1[[#This Row],[Kor]]&gt;=18=AND(Excel_BuiltIn__FilterDatabase__1[[#This Row],[Kor]]&lt;=49),"Felnőtt ",""))</f>
        <v/>
      </c>
      <c r="J3397" s="34" t="str">
        <f>IF(L3397="Nő","",IF(Excel_BuiltIn__FilterDatabase__1[[#This Row],[Kor]]&gt;49=AND(Excel_BuiltIn__FilterDatabase__1[[#This Row],[Kor]]&lt;=59),"Senior ",""))</f>
        <v/>
      </c>
      <c r="K3397" s="34" t="str">
        <f>IF(L3397="Nő","",IF(Excel_BuiltIn__FilterDatabase__1[[#This Row],[Kor]]&gt;=60,"Super.s ",""))</f>
        <v xml:space="preserve">Super.s </v>
      </c>
      <c r="L3397" s="34" t="str">
        <f>IF(Excel_BuiltIn__FilterDatabase__1[[#This Row],[Nem]]="Nő","Lady","")</f>
        <v/>
      </c>
    </row>
    <row r="3398" spans="1:12" s="1" customFormat="1" ht="13.8">
      <c r="A3398" s="28">
        <v>10522</v>
      </c>
      <c r="B3398" s="28" t="s">
        <v>3491</v>
      </c>
      <c r="C3398" s="44" t="s">
        <v>2365</v>
      </c>
      <c r="D3398" s="45"/>
      <c r="E3398" s="33" t="str">
        <f>IF(D3398&gt;0,($N$2-Excel_BuiltIn__FilterDatabase__1[[#This Row],[Szül Év.Hó.Nap]])/365.25,"0")</f>
        <v>0</v>
      </c>
      <c r="F3398" s="40"/>
      <c r="G3398" s="34" t="str">
        <f>CONCATENATE(H3398,Excel_BuiltIn__FilterDatabase__1[[#This Row],[Felnőtt]],Excel_BuiltIn__FilterDatabase__1[[#This Row],[Senior]],Excel_BuiltIn__FilterDatabase__1[[#This Row],[Super.s]],L3398)</f>
        <v xml:space="preserve">Super.s </v>
      </c>
      <c r="H3398" s="34" t="str">
        <f>IF(L3398="Nő","",IF(Excel_BuiltIn__FilterDatabase__1[[#This Row],[Kor]]&gt;=1=AND(Excel_BuiltIn__FilterDatabase__1[[#This Row],[Kor]]&lt;18),"Junior ",""))</f>
        <v/>
      </c>
      <c r="I3398" s="34" t="str">
        <f>IF(L3398="Nő","",IF(Excel_BuiltIn__FilterDatabase__1[[#This Row],[Kor]]&gt;=18=AND(Excel_BuiltIn__FilterDatabase__1[[#This Row],[Kor]]&lt;=49),"Felnőtt ",""))</f>
        <v/>
      </c>
      <c r="J3398" s="34" t="str">
        <f>IF(L3398="Nő","",IF(Excel_BuiltIn__FilterDatabase__1[[#This Row],[Kor]]&gt;49=AND(Excel_BuiltIn__FilterDatabase__1[[#This Row],[Kor]]&lt;=59),"Senior ",""))</f>
        <v/>
      </c>
      <c r="K3398" s="34" t="str">
        <f>IF(L3398="Nő","",IF(Excel_BuiltIn__FilterDatabase__1[[#This Row],[Kor]]&gt;=60,"Super.s ",""))</f>
        <v xml:space="preserve">Super.s </v>
      </c>
      <c r="L3398" s="34" t="str">
        <f>IF(Excel_BuiltIn__FilterDatabase__1[[#This Row],[Nem]]="Nő","Lady","")</f>
        <v/>
      </c>
    </row>
    <row r="3399" spans="1:12" s="1" customFormat="1" ht="27.6">
      <c r="A3399" s="28">
        <v>10523</v>
      </c>
      <c r="B3399" s="28" t="s">
        <v>3492</v>
      </c>
      <c r="C3399" s="44" t="s">
        <v>2365</v>
      </c>
      <c r="D3399" s="45"/>
      <c r="E3399" s="33" t="str">
        <f>IF(D3399&gt;0,($N$2-Excel_BuiltIn__FilterDatabase__1[[#This Row],[Szül Év.Hó.Nap]])/365.25,"0")</f>
        <v>0</v>
      </c>
      <c r="F3399" s="40"/>
      <c r="G3399" s="34" t="str">
        <f>CONCATENATE(H3399,Excel_BuiltIn__FilterDatabase__1[[#This Row],[Felnőtt]],Excel_BuiltIn__FilterDatabase__1[[#This Row],[Senior]],Excel_BuiltIn__FilterDatabase__1[[#This Row],[Super.s]],L3399)</f>
        <v xml:space="preserve">Super.s </v>
      </c>
      <c r="H3399" s="34" t="str">
        <f>IF(L3399="Nő","",IF(Excel_BuiltIn__FilterDatabase__1[[#This Row],[Kor]]&gt;=1=AND(Excel_BuiltIn__FilterDatabase__1[[#This Row],[Kor]]&lt;18),"Junior ",""))</f>
        <v/>
      </c>
      <c r="I3399" s="34" t="str">
        <f>IF(L3399="Nő","",IF(Excel_BuiltIn__FilterDatabase__1[[#This Row],[Kor]]&gt;=18=AND(Excel_BuiltIn__FilterDatabase__1[[#This Row],[Kor]]&lt;=49),"Felnőtt ",""))</f>
        <v/>
      </c>
      <c r="J3399" s="34" t="str">
        <f>IF(L3399="Nő","",IF(Excel_BuiltIn__FilterDatabase__1[[#This Row],[Kor]]&gt;49=AND(Excel_BuiltIn__FilterDatabase__1[[#This Row],[Kor]]&lt;=59),"Senior ",""))</f>
        <v/>
      </c>
      <c r="K3399" s="34" t="str">
        <f>IF(L3399="Nő","",IF(Excel_BuiltIn__FilterDatabase__1[[#This Row],[Kor]]&gt;=60,"Super.s ",""))</f>
        <v xml:space="preserve">Super.s </v>
      </c>
      <c r="L3399" s="34" t="str">
        <f>IF(Excel_BuiltIn__FilterDatabase__1[[#This Row],[Nem]]="Nő","Lady","")</f>
        <v/>
      </c>
    </row>
    <row r="3400" spans="1:12" s="1" customFormat="1" ht="13.8">
      <c r="A3400" s="28">
        <v>10524</v>
      </c>
      <c r="B3400" s="28" t="s">
        <v>3493</v>
      </c>
      <c r="C3400" s="44" t="s">
        <v>2365</v>
      </c>
      <c r="D3400" s="45"/>
      <c r="E3400" s="33" t="str">
        <f>IF(D3400&gt;0,($N$2-Excel_BuiltIn__FilterDatabase__1[[#This Row],[Szül Év.Hó.Nap]])/365.25,"0")</f>
        <v>0</v>
      </c>
      <c r="F3400" s="40"/>
      <c r="G3400" s="34" t="str">
        <f>CONCATENATE(H3400,Excel_BuiltIn__FilterDatabase__1[[#This Row],[Felnőtt]],Excel_BuiltIn__FilterDatabase__1[[#This Row],[Senior]],Excel_BuiltIn__FilterDatabase__1[[#This Row],[Super.s]],L3400)</f>
        <v xml:space="preserve">Super.s </v>
      </c>
      <c r="H3400" s="34" t="str">
        <f>IF(L3400="Nő","",IF(Excel_BuiltIn__FilterDatabase__1[[#This Row],[Kor]]&gt;=1=AND(Excel_BuiltIn__FilterDatabase__1[[#This Row],[Kor]]&lt;18),"Junior ",""))</f>
        <v/>
      </c>
      <c r="I3400" s="34" t="str">
        <f>IF(L3400="Nő","",IF(Excel_BuiltIn__FilterDatabase__1[[#This Row],[Kor]]&gt;=18=AND(Excel_BuiltIn__FilterDatabase__1[[#This Row],[Kor]]&lt;=49),"Felnőtt ",""))</f>
        <v/>
      </c>
      <c r="J3400" s="34" t="str">
        <f>IF(L3400="Nő","",IF(Excel_BuiltIn__FilterDatabase__1[[#This Row],[Kor]]&gt;49=AND(Excel_BuiltIn__FilterDatabase__1[[#This Row],[Kor]]&lt;=59),"Senior ",""))</f>
        <v/>
      </c>
      <c r="K3400" s="34" t="str">
        <f>IF(L3400="Nő","",IF(Excel_BuiltIn__FilterDatabase__1[[#This Row],[Kor]]&gt;=60,"Super.s ",""))</f>
        <v xml:space="preserve">Super.s </v>
      </c>
      <c r="L3400" s="34" t="str">
        <f>IF(Excel_BuiltIn__FilterDatabase__1[[#This Row],[Nem]]="Nő","Lady","")</f>
        <v/>
      </c>
    </row>
    <row r="3401" spans="1:12" s="1" customFormat="1" ht="27.6">
      <c r="A3401" s="28">
        <v>10525</v>
      </c>
      <c r="B3401" s="28" t="s">
        <v>3494</v>
      </c>
      <c r="C3401" s="44" t="s">
        <v>2365</v>
      </c>
      <c r="D3401" s="45"/>
      <c r="E3401" s="33" t="str">
        <f>IF(D3401&gt;0,($N$2-Excel_BuiltIn__FilterDatabase__1[[#This Row],[Szül Év.Hó.Nap]])/365.25,"0")</f>
        <v>0</v>
      </c>
      <c r="F3401" s="40"/>
      <c r="G3401" s="34" t="str">
        <f>CONCATENATE(H3401,Excel_BuiltIn__FilterDatabase__1[[#This Row],[Felnőtt]],Excel_BuiltIn__FilterDatabase__1[[#This Row],[Senior]],Excel_BuiltIn__FilterDatabase__1[[#This Row],[Super.s]],L3401)</f>
        <v xml:space="preserve">Super.s </v>
      </c>
      <c r="H3401" s="34" t="str">
        <f>IF(L3401="Nő","",IF(Excel_BuiltIn__FilterDatabase__1[[#This Row],[Kor]]&gt;=1=AND(Excel_BuiltIn__FilterDatabase__1[[#This Row],[Kor]]&lt;18),"Junior ",""))</f>
        <v/>
      </c>
      <c r="I3401" s="34" t="str">
        <f>IF(L3401="Nő","",IF(Excel_BuiltIn__FilterDatabase__1[[#This Row],[Kor]]&gt;=18=AND(Excel_BuiltIn__FilterDatabase__1[[#This Row],[Kor]]&lt;=49),"Felnőtt ",""))</f>
        <v/>
      </c>
      <c r="J3401" s="34" t="str">
        <f>IF(L3401="Nő","",IF(Excel_BuiltIn__FilterDatabase__1[[#This Row],[Kor]]&gt;49=AND(Excel_BuiltIn__FilterDatabase__1[[#This Row],[Kor]]&lt;=59),"Senior ",""))</f>
        <v/>
      </c>
      <c r="K3401" s="34" t="str">
        <f>IF(L3401="Nő","",IF(Excel_BuiltIn__FilterDatabase__1[[#This Row],[Kor]]&gt;=60,"Super.s ",""))</f>
        <v xml:space="preserve">Super.s </v>
      </c>
      <c r="L3401" s="34" t="str">
        <f>IF(Excel_BuiltIn__FilterDatabase__1[[#This Row],[Nem]]="Nő","Lady","")</f>
        <v/>
      </c>
    </row>
    <row r="3402" spans="1:12" s="1" customFormat="1" ht="13.8">
      <c r="A3402" s="28">
        <v>10526</v>
      </c>
      <c r="B3402" s="28" t="s">
        <v>3495</v>
      </c>
      <c r="C3402" s="44" t="s">
        <v>2365</v>
      </c>
      <c r="D3402" s="45"/>
      <c r="E3402" s="33" t="str">
        <f>IF(D3402&gt;0,($N$2-Excel_BuiltIn__FilterDatabase__1[[#This Row],[Szül Év.Hó.Nap]])/365.25,"0")</f>
        <v>0</v>
      </c>
      <c r="F3402" s="40"/>
      <c r="G3402" s="34" t="str">
        <f>CONCATENATE(H3402,Excel_BuiltIn__FilterDatabase__1[[#This Row],[Felnőtt]],Excel_BuiltIn__FilterDatabase__1[[#This Row],[Senior]],Excel_BuiltIn__FilterDatabase__1[[#This Row],[Super.s]],L3402)</f>
        <v xml:space="preserve">Super.s </v>
      </c>
      <c r="H3402" s="34" t="str">
        <f>IF(L3402="Nő","",IF(Excel_BuiltIn__FilterDatabase__1[[#This Row],[Kor]]&gt;=1=AND(Excel_BuiltIn__FilterDatabase__1[[#This Row],[Kor]]&lt;18),"Junior ",""))</f>
        <v/>
      </c>
      <c r="I3402" s="34" t="str">
        <f>IF(L3402="Nő","",IF(Excel_BuiltIn__FilterDatabase__1[[#This Row],[Kor]]&gt;=18=AND(Excel_BuiltIn__FilterDatabase__1[[#This Row],[Kor]]&lt;=49),"Felnőtt ",""))</f>
        <v/>
      </c>
      <c r="J3402" s="34" t="str">
        <f>IF(L3402="Nő","",IF(Excel_BuiltIn__FilterDatabase__1[[#This Row],[Kor]]&gt;49=AND(Excel_BuiltIn__FilterDatabase__1[[#This Row],[Kor]]&lt;=59),"Senior ",""))</f>
        <v/>
      </c>
      <c r="K3402" s="34" t="str">
        <f>IF(L3402="Nő","",IF(Excel_BuiltIn__FilterDatabase__1[[#This Row],[Kor]]&gt;=60,"Super.s ",""))</f>
        <v xml:space="preserve">Super.s </v>
      </c>
      <c r="L3402" s="34" t="str">
        <f>IF(Excel_BuiltIn__FilterDatabase__1[[#This Row],[Nem]]="Nő","Lady","")</f>
        <v/>
      </c>
    </row>
    <row r="3403" spans="1:12" s="1" customFormat="1" ht="13.8">
      <c r="A3403" s="28">
        <v>10527</v>
      </c>
      <c r="B3403" s="28" t="s">
        <v>3496</v>
      </c>
      <c r="C3403" s="44" t="s">
        <v>2365</v>
      </c>
      <c r="D3403" s="45"/>
      <c r="E3403" s="33" t="str">
        <f>IF(D3403&gt;0,($N$2-Excel_BuiltIn__FilterDatabase__1[[#This Row],[Szül Év.Hó.Nap]])/365.25,"0")</f>
        <v>0</v>
      </c>
      <c r="F3403" s="40"/>
      <c r="G3403" s="34" t="str">
        <f>CONCATENATE(H3403,Excel_BuiltIn__FilterDatabase__1[[#This Row],[Felnőtt]],Excel_BuiltIn__FilterDatabase__1[[#This Row],[Senior]],Excel_BuiltIn__FilterDatabase__1[[#This Row],[Super.s]],L3403)</f>
        <v xml:space="preserve">Super.s </v>
      </c>
      <c r="H3403" s="34" t="str">
        <f>IF(L3403="Nő","",IF(Excel_BuiltIn__FilterDatabase__1[[#This Row],[Kor]]&gt;=1=AND(Excel_BuiltIn__FilterDatabase__1[[#This Row],[Kor]]&lt;18),"Junior ",""))</f>
        <v/>
      </c>
      <c r="I3403" s="34" t="str">
        <f>IF(L3403="Nő","",IF(Excel_BuiltIn__FilterDatabase__1[[#This Row],[Kor]]&gt;=18=AND(Excel_BuiltIn__FilterDatabase__1[[#This Row],[Kor]]&lt;=49),"Felnőtt ",""))</f>
        <v/>
      </c>
      <c r="J3403" s="34" t="str">
        <f>IF(L3403="Nő","",IF(Excel_BuiltIn__FilterDatabase__1[[#This Row],[Kor]]&gt;49=AND(Excel_BuiltIn__FilterDatabase__1[[#This Row],[Kor]]&lt;=59),"Senior ",""))</f>
        <v/>
      </c>
      <c r="K3403" s="34" t="str">
        <f>IF(L3403="Nő","",IF(Excel_BuiltIn__FilterDatabase__1[[#This Row],[Kor]]&gt;=60,"Super.s ",""))</f>
        <v xml:space="preserve">Super.s </v>
      </c>
      <c r="L3403" s="34" t="str">
        <f>IF(Excel_BuiltIn__FilterDatabase__1[[#This Row],[Nem]]="Nő","Lady","")</f>
        <v/>
      </c>
    </row>
    <row r="3404" spans="1:12" s="1" customFormat="1" ht="13.8">
      <c r="A3404" s="28">
        <v>10529</v>
      </c>
      <c r="B3404" s="28" t="s">
        <v>3497</v>
      </c>
      <c r="C3404" s="44" t="s">
        <v>2365</v>
      </c>
      <c r="D3404" s="45"/>
      <c r="E3404" s="33" t="str">
        <f>IF(D3404&gt;0,($N$2-Excel_BuiltIn__FilterDatabase__1[[#This Row],[Szül Év.Hó.Nap]])/365.25,"0")</f>
        <v>0</v>
      </c>
      <c r="F3404" s="40"/>
      <c r="G3404" s="34" t="str">
        <f>CONCATENATE(H3404,Excel_BuiltIn__FilterDatabase__1[[#This Row],[Felnőtt]],Excel_BuiltIn__FilterDatabase__1[[#This Row],[Senior]],Excel_BuiltIn__FilterDatabase__1[[#This Row],[Super.s]],L3404)</f>
        <v xml:space="preserve">Super.s </v>
      </c>
      <c r="H3404" s="34" t="str">
        <f>IF(L3404="Nő","",IF(Excel_BuiltIn__FilterDatabase__1[[#This Row],[Kor]]&gt;=1=AND(Excel_BuiltIn__FilterDatabase__1[[#This Row],[Kor]]&lt;18),"Junior ",""))</f>
        <v/>
      </c>
      <c r="I3404" s="34" t="str">
        <f>IF(L3404="Nő","",IF(Excel_BuiltIn__FilterDatabase__1[[#This Row],[Kor]]&gt;=18=AND(Excel_BuiltIn__FilterDatabase__1[[#This Row],[Kor]]&lt;=49),"Felnőtt ",""))</f>
        <v/>
      </c>
      <c r="J3404" s="34" t="str">
        <f>IF(L3404="Nő","",IF(Excel_BuiltIn__FilterDatabase__1[[#This Row],[Kor]]&gt;49=AND(Excel_BuiltIn__FilterDatabase__1[[#This Row],[Kor]]&lt;=59),"Senior ",""))</f>
        <v/>
      </c>
      <c r="K3404" s="34" t="str">
        <f>IF(L3404="Nő","",IF(Excel_BuiltIn__FilterDatabase__1[[#This Row],[Kor]]&gt;=60,"Super.s ",""))</f>
        <v xml:space="preserve">Super.s </v>
      </c>
      <c r="L3404" s="34" t="str">
        <f>IF(Excel_BuiltIn__FilterDatabase__1[[#This Row],[Nem]]="Nő","Lady","")</f>
        <v/>
      </c>
    </row>
    <row r="3405" spans="1:12" s="1" customFormat="1" ht="13.8">
      <c r="A3405" s="28">
        <v>10530</v>
      </c>
      <c r="B3405" s="28" t="s">
        <v>3498</v>
      </c>
      <c r="C3405" s="44" t="s">
        <v>2365</v>
      </c>
      <c r="D3405" s="45"/>
      <c r="E3405" s="33" t="str">
        <f>IF(D3405&gt;0,($N$2-Excel_BuiltIn__FilterDatabase__1[[#This Row],[Szül Év.Hó.Nap]])/365.25,"0")</f>
        <v>0</v>
      </c>
      <c r="F3405" s="40"/>
      <c r="G3405" s="34" t="str">
        <f>CONCATENATE(H3405,Excel_BuiltIn__FilterDatabase__1[[#This Row],[Felnőtt]],Excel_BuiltIn__FilterDatabase__1[[#This Row],[Senior]],Excel_BuiltIn__FilterDatabase__1[[#This Row],[Super.s]],L3405)</f>
        <v xml:space="preserve">Super.s </v>
      </c>
      <c r="H3405" s="34" t="str">
        <f>IF(L3405="Nő","",IF(Excel_BuiltIn__FilterDatabase__1[[#This Row],[Kor]]&gt;=1=AND(Excel_BuiltIn__FilterDatabase__1[[#This Row],[Kor]]&lt;18),"Junior ",""))</f>
        <v/>
      </c>
      <c r="I3405" s="34" t="str">
        <f>IF(L3405="Nő","",IF(Excel_BuiltIn__FilterDatabase__1[[#This Row],[Kor]]&gt;=18=AND(Excel_BuiltIn__FilterDatabase__1[[#This Row],[Kor]]&lt;=49),"Felnőtt ",""))</f>
        <v/>
      </c>
      <c r="J3405" s="34" t="str">
        <f>IF(L3405="Nő","",IF(Excel_BuiltIn__FilterDatabase__1[[#This Row],[Kor]]&gt;49=AND(Excel_BuiltIn__FilterDatabase__1[[#This Row],[Kor]]&lt;=59),"Senior ",""))</f>
        <v/>
      </c>
      <c r="K3405" s="34" t="str">
        <f>IF(L3405="Nő","",IF(Excel_BuiltIn__FilterDatabase__1[[#This Row],[Kor]]&gt;=60,"Super.s ",""))</f>
        <v xml:space="preserve">Super.s </v>
      </c>
      <c r="L3405" s="34" t="str">
        <f>IF(Excel_BuiltIn__FilterDatabase__1[[#This Row],[Nem]]="Nő","Lady","")</f>
        <v/>
      </c>
    </row>
    <row r="3406" spans="1:12" s="1" customFormat="1" ht="13.8">
      <c r="A3406" s="28">
        <v>10531</v>
      </c>
      <c r="B3406" s="28" t="s">
        <v>3499</v>
      </c>
      <c r="C3406" s="44" t="s">
        <v>2365</v>
      </c>
      <c r="D3406" s="45"/>
      <c r="E3406" s="33" t="str">
        <f>IF(D3406&gt;0,($N$2-Excel_BuiltIn__FilterDatabase__1[[#This Row],[Szül Év.Hó.Nap]])/365.25,"0")</f>
        <v>0</v>
      </c>
      <c r="F3406" s="40"/>
      <c r="G3406" s="34" t="str">
        <f>CONCATENATE(H3406,Excel_BuiltIn__FilterDatabase__1[[#This Row],[Felnőtt]],Excel_BuiltIn__FilterDatabase__1[[#This Row],[Senior]],Excel_BuiltIn__FilterDatabase__1[[#This Row],[Super.s]],L3406)</f>
        <v xml:space="preserve">Super.s </v>
      </c>
      <c r="H3406" s="34" t="str">
        <f>IF(L3406="Nő","",IF(Excel_BuiltIn__FilterDatabase__1[[#This Row],[Kor]]&gt;=1=AND(Excel_BuiltIn__FilterDatabase__1[[#This Row],[Kor]]&lt;18),"Junior ",""))</f>
        <v/>
      </c>
      <c r="I3406" s="34" t="str">
        <f>IF(L3406="Nő","",IF(Excel_BuiltIn__FilterDatabase__1[[#This Row],[Kor]]&gt;=18=AND(Excel_BuiltIn__FilterDatabase__1[[#This Row],[Kor]]&lt;=49),"Felnőtt ",""))</f>
        <v/>
      </c>
      <c r="J3406" s="34" t="str">
        <f>IF(L3406="Nő","",IF(Excel_BuiltIn__FilterDatabase__1[[#This Row],[Kor]]&gt;49=AND(Excel_BuiltIn__FilterDatabase__1[[#This Row],[Kor]]&lt;=59),"Senior ",""))</f>
        <v/>
      </c>
      <c r="K3406" s="34" t="str">
        <f>IF(L3406="Nő","",IF(Excel_BuiltIn__FilterDatabase__1[[#This Row],[Kor]]&gt;=60,"Super.s ",""))</f>
        <v xml:space="preserve">Super.s </v>
      </c>
      <c r="L3406" s="34" t="str">
        <f>IF(Excel_BuiltIn__FilterDatabase__1[[#This Row],[Nem]]="Nő","Lady","")</f>
        <v/>
      </c>
    </row>
    <row r="3407" spans="1:12" s="1" customFormat="1" ht="13.8">
      <c r="A3407" s="28">
        <v>10532</v>
      </c>
      <c r="B3407" s="28" t="s">
        <v>3500</v>
      </c>
      <c r="C3407" s="44" t="s">
        <v>780</v>
      </c>
      <c r="D3407" s="45"/>
      <c r="E3407" s="33" t="str">
        <f>IF(D3407&gt;0,($N$2-Excel_BuiltIn__FilterDatabase__1[[#This Row],[Szül Év.Hó.Nap]])/365.25,"0")</f>
        <v>0</v>
      </c>
      <c r="F3407" s="40"/>
      <c r="G3407" s="34" t="str">
        <f>CONCATENATE(H3407,Excel_BuiltIn__FilterDatabase__1[[#This Row],[Felnőtt]],Excel_BuiltIn__FilterDatabase__1[[#This Row],[Senior]],Excel_BuiltIn__FilterDatabase__1[[#This Row],[Super.s]],L3407)</f>
        <v xml:space="preserve">Super.s </v>
      </c>
      <c r="H3407" s="34" t="str">
        <f>IF(L3407="Nő","",IF(Excel_BuiltIn__FilterDatabase__1[[#This Row],[Kor]]&gt;=1=AND(Excel_BuiltIn__FilterDatabase__1[[#This Row],[Kor]]&lt;18),"Junior ",""))</f>
        <v/>
      </c>
      <c r="I3407" s="34" t="str">
        <f>IF(L3407="Nő","",IF(Excel_BuiltIn__FilterDatabase__1[[#This Row],[Kor]]&gt;=18=AND(Excel_BuiltIn__FilterDatabase__1[[#This Row],[Kor]]&lt;=49),"Felnőtt ",""))</f>
        <v/>
      </c>
      <c r="J3407" s="34" t="str">
        <f>IF(L3407="Nő","",IF(Excel_BuiltIn__FilterDatabase__1[[#This Row],[Kor]]&gt;49=AND(Excel_BuiltIn__FilterDatabase__1[[#This Row],[Kor]]&lt;=59),"Senior ",""))</f>
        <v/>
      </c>
      <c r="K3407" s="34" t="str">
        <f>IF(L3407="Nő","",IF(Excel_BuiltIn__FilterDatabase__1[[#This Row],[Kor]]&gt;=60,"Super.s ",""))</f>
        <v xml:space="preserve">Super.s </v>
      </c>
      <c r="L3407" s="34" t="str">
        <f>IF(Excel_BuiltIn__FilterDatabase__1[[#This Row],[Nem]]="Nő","Lady","")</f>
        <v/>
      </c>
    </row>
    <row r="3408" spans="1:12" s="1" customFormat="1" ht="27.6">
      <c r="A3408" s="28">
        <v>10533</v>
      </c>
      <c r="B3408" s="28" t="s">
        <v>3501</v>
      </c>
      <c r="C3408" s="44" t="s">
        <v>2365</v>
      </c>
      <c r="D3408" s="45"/>
      <c r="E3408" s="33" t="str">
        <f>IF(D3408&gt;0,($N$2-Excel_BuiltIn__FilterDatabase__1[[#This Row],[Szül Év.Hó.Nap]])/365.25,"0")</f>
        <v>0</v>
      </c>
      <c r="F3408" s="40"/>
      <c r="G3408" s="34" t="str">
        <f>CONCATENATE(H3408,Excel_BuiltIn__FilterDatabase__1[[#This Row],[Felnőtt]],Excel_BuiltIn__FilterDatabase__1[[#This Row],[Senior]],Excel_BuiltIn__FilterDatabase__1[[#This Row],[Super.s]],L3408)</f>
        <v xml:space="preserve">Super.s </v>
      </c>
      <c r="H3408" s="34" t="str">
        <f>IF(L3408="Nő","",IF(Excel_BuiltIn__FilterDatabase__1[[#This Row],[Kor]]&gt;=1=AND(Excel_BuiltIn__FilterDatabase__1[[#This Row],[Kor]]&lt;18),"Junior ",""))</f>
        <v/>
      </c>
      <c r="I3408" s="34" t="str">
        <f>IF(L3408="Nő","",IF(Excel_BuiltIn__FilterDatabase__1[[#This Row],[Kor]]&gt;=18=AND(Excel_BuiltIn__FilterDatabase__1[[#This Row],[Kor]]&lt;=49),"Felnőtt ",""))</f>
        <v/>
      </c>
      <c r="J3408" s="34" t="str">
        <f>IF(L3408="Nő","",IF(Excel_BuiltIn__FilterDatabase__1[[#This Row],[Kor]]&gt;49=AND(Excel_BuiltIn__FilterDatabase__1[[#This Row],[Kor]]&lt;=59),"Senior ",""))</f>
        <v/>
      </c>
      <c r="K3408" s="34" t="str">
        <f>IF(L3408="Nő","",IF(Excel_BuiltIn__FilterDatabase__1[[#This Row],[Kor]]&gt;=60,"Super.s ",""))</f>
        <v xml:space="preserve">Super.s </v>
      </c>
      <c r="L3408" s="34" t="str">
        <f>IF(Excel_BuiltIn__FilterDatabase__1[[#This Row],[Nem]]="Nő","Lady","")</f>
        <v/>
      </c>
    </row>
    <row r="3409" spans="1:12" s="1" customFormat="1" ht="13.8">
      <c r="A3409" s="28">
        <v>10536</v>
      </c>
      <c r="B3409" s="28" t="s">
        <v>3502</v>
      </c>
      <c r="C3409" s="44" t="s">
        <v>2313</v>
      </c>
      <c r="D3409" s="45"/>
      <c r="E3409" s="33" t="str">
        <f>IF(D3409&gt;0,($N$2-Excel_BuiltIn__FilterDatabase__1[[#This Row],[Szül Év.Hó.Nap]])/365.25,"0")</f>
        <v>0</v>
      </c>
      <c r="F3409" s="40"/>
      <c r="G3409" s="34" t="str">
        <f>CONCATENATE(H3409,Excel_BuiltIn__FilterDatabase__1[[#This Row],[Felnőtt]],Excel_BuiltIn__FilterDatabase__1[[#This Row],[Senior]],Excel_BuiltIn__FilterDatabase__1[[#This Row],[Super.s]],L3409)</f>
        <v xml:space="preserve">Super.s </v>
      </c>
      <c r="H3409" s="34" t="str">
        <f>IF(L3409="Nő","",IF(Excel_BuiltIn__FilterDatabase__1[[#This Row],[Kor]]&gt;=1=AND(Excel_BuiltIn__FilterDatabase__1[[#This Row],[Kor]]&lt;18),"Junior ",""))</f>
        <v/>
      </c>
      <c r="I3409" s="34" t="str">
        <f>IF(L3409="Nő","",IF(Excel_BuiltIn__FilterDatabase__1[[#This Row],[Kor]]&gt;=18=AND(Excel_BuiltIn__FilterDatabase__1[[#This Row],[Kor]]&lt;=49),"Felnőtt ",""))</f>
        <v/>
      </c>
      <c r="J3409" s="34" t="str">
        <f>IF(L3409="Nő","",IF(Excel_BuiltIn__FilterDatabase__1[[#This Row],[Kor]]&gt;49=AND(Excel_BuiltIn__FilterDatabase__1[[#This Row],[Kor]]&lt;=59),"Senior ",""))</f>
        <v/>
      </c>
      <c r="K3409" s="34" t="str">
        <f>IF(L3409="Nő","",IF(Excel_BuiltIn__FilterDatabase__1[[#This Row],[Kor]]&gt;=60,"Super.s ",""))</f>
        <v xml:space="preserve">Super.s </v>
      </c>
      <c r="L3409" s="34" t="str">
        <f>IF(Excel_BuiltIn__FilterDatabase__1[[#This Row],[Nem]]="Nő","Lady","")</f>
        <v/>
      </c>
    </row>
    <row r="3410" spans="1:12" s="1" customFormat="1" ht="13.8">
      <c r="A3410" s="28">
        <v>10537</v>
      </c>
      <c r="B3410" s="28" t="s">
        <v>3503</v>
      </c>
      <c r="C3410" s="44" t="s">
        <v>2313</v>
      </c>
      <c r="D3410" s="45"/>
      <c r="E3410" s="33" t="str">
        <f>IF(D3410&gt;0,($N$2-Excel_BuiltIn__FilterDatabase__1[[#This Row],[Szül Év.Hó.Nap]])/365.25,"0")</f>
        <v>0</v>
      </c>
      <c r="F3410" s="40"/>
      <c r="G3410" s="34" t="str">
        <f>CONCATENATE(H3410,Excel_BuiltIn__FilterDatabase__1[[#This Row],[Felnőtt]],Excel_BuiltIn__FilterDatabase__1[[#This Row],[Senior]],Excel_BuiltIn__FilterDatabase__1[[#This Row],[Super.s]],L3410)</f>
        <v xml:space="preserve">Super.s </v>
      </c>
      <c r="H3410" s="34" t="str">
        <f>IF(L3410="Nő","",IF(Excel_BuiltIn__FilterDatabase__1[[#This Row],[Kor]]&gt;=1=AND(Excel_BuiltIn__FilterDatabase__1[[#This Row],[Kor]]&lt;18),"Junior ",""))</f>
        <v/>
      </c>
      <c r="I3410" s="34" t="str">
        <f>IF(L3410="Nő","",IF(Excel_BuiltIn__FilterDatabase__1[[#This Row],[Kor]]&gt;=18=AND(Excel_BuiltIn__FilterDatabase__1[[#This Row],[Kor]]&lt;=49),"Felnőtt ",""))</f>
        <v/>
      </c>
      <c r="J3410" s="34" t="str">
        <f>IF(L3410="Nő","",IF(Excel_BuiltIn__FilterDatabase__1[[#This Row],[Kor]]&gt;49=AND(Excel_BuiltIn__FilterDatabase__1[[#This Row],[Kor]]&lt;=59),"Senior ",""))</f>
        <v/>
      </c>
      <c r="K3410" s="34" t="str">
        <f>IF(L3410="Nő","",IF(Excel_BuiltIn__FilterDatabase__1[[#This Row],[Kor]]&gt;=60,"Super.s ",""))</f>
        <v xml:space="preserve">Super.s </v>
      </c>
      <c r="L3410" s="34" t="str">
        <f>IF(Excel_BuiltIn__FilterDatabase__1[[#This Row],[Nem]]="Nő","Lady","")</f>
        <v/>
      </c>
    </row>
    <row r="3411" spans="1:12" s="1" customFormat="1" ht="13.8">
      <c r="A3411" s="28">
        <v>10538</v>
      </c>
      <c r="B3411" s="28" t="s">
        <v>3504</v>
      </c>
      <c r="C3411" s="44" t="s">
        <v>2313</v>
      </c>
      <c r="D3411" s="45"/>
      <c r="E3411" s="33" t="str">
        <f>IF(D3411&gt;0,($N$2-Excel_BuiltIn__FilterDatabase__1[[#This Row],[Szül Év.Hó.Nap]])/365.25,"0")</f>
        <v>0</v>
      </c>
      <c r="F3411" s="40"/>
      <c r="G3411" s="34" t="str">
        <f>CONCATENATE(H3411,Excel_BuiltIn__FilterDatabase__1[[#This Row],[Felnőtt]],Excel_BuiltIn__FilterDatabase__1[[#This Row],[Senior]],Excel_BuiltIn__FilterDatabase__1[[#This Row],[Super.s]],L3411)</f>
        <v xml:space="preserve">Super.s </v>
      </c>
      <c r="H3411" s="34" t="str">
        <f>IF(L3411="Nő","",IF(Excel_BuiltIn__FilterDatabase__1[[#This Row],[Kor]]&gt;=1=AND(Excel_BuiltIn__FilterDatabase__1[[#This Row],[Kor]]&lt;18),"Junior ",""))</f>
        <v/>
      </c>
      <c r="I3411" s="34" t="str">
        <f>IF(L3411="Nő","",IF(Excel_BuiltIn__FilterDatabase__1[[#This Row],[Kor]]&gt;=18=AND(Excel_BuiltIn__FilterDatabase__1[[#This Row],[Kor]]&lt;=49),"Felnőtt ",""))</f>
        <v/>
      </c>
      <c r="J3411" s="34" t="str">
        <f>IF(L3411="Nő","",IF(Excel_BuiltIn__FilterDatabase__1[[#This Row],[Kor]]&gt;49=AND(Excel_BuiltIn__FilterDatabase__1[[#This Row],[Kor]]&lt;=59),"Senior ",""))</f>
        <v/>
      </c>
      <c r="K3411" s="34" t="str">
        <f>IF(L3411="Nő","",IF(Excel_BuiltIn__FilterDatabase__1[[#This Row],[Kor]]&gt;=60,"Super.s ",""))</f>
        <v xml:space="preserve">Super.s </v>
      </c>
      <c r="L3411" s="34" t="str">
        <f>IF(Excel_BuiltIn__FilterDatabase__1[[#This Row],[Nem]]="Nő","Lady","")</f>
        <v/>
      </c>
    </row>
    <row r="3412" spans="1:12" s="1" customFormat="1" ht="13.8">
      <c r="A3412" s="28">
        <v>10539</v>
      </c>
      <c r="B3412" s="28" t="s">
        <v>3505</v>
      </c>
      <c r="C3412" s="44" t="s">
        <v>2313</v>
      </c>
      <c r="D3412" s="45"/>
      <c r="E3412" s="33" t="str">
        <f>IF(D3412&gt;0,($N$2-Excel_BuiltIn__FilterDatabase__1[[#This Row],[Szül Év.Hó.Nap]])/365.25,"0")</f>
        <v>0</v>
      </c>
      <c r="F3412" s="40"/>
      <c r="G3412" s="34" t="str">
        <f>CONCATENATE(H3412,Excel_BuiltIn__FilterDatabase__1[[#This Row],[Felnőtt]],Excel_BuiltIn__FilterDatabase__1[[#This Row],[Senior]],Excel_BuiltIn__FilterDatabase__1[[#This Row],[Super.s]],L3412)</f>
        <v xml:space="preserve">Super.s </v>
      </c>
      <c r="H3412" s="34" t="str">
        <f>IF(L3412="Nő","",IF(Excel_BuiltIn__FilterDatabase__1[[#This Row],[Kor]]&gt;=1=AND(Excel_BuiltIn__FilterDatabase__1[[#This Row],[Kor]]&lt;18),"Junior ",""))</f>
        <v/>
      </c>
      <c r="I3412" s="34" t="str">
        <f>IF(L3412="Nő","",IF(Excel_BuiltIn__FilterDatabase__1[[#This Row],[Kor]]&gt;=18=AND(Excel_BuiltIn__FilterDatabase__1[[#This Row],[Kor]]&lt;=49),"Felnőtt ",""))</f>
        <v/>
      </c>
      <c r="J3412" s="34" t="str">
        <f>IF(L3412="Nő","",IF(Excel_BuiltIn__FilterDatabase__1[[#This Row],[Kor]]&gt;49=AND(Excel_BuiltIn__FilterDatabase__1[[#This Row],[Kor]]&lt;=59),"Senior ",""))</f>
        <v/>
      </c>
      <c r="K3412" s="34" t="str">
        <f>IF(L3412="Nő","",IF(Excel_BuiltIn__FilterDatabase__1[[#This Row],[Kor]]&gt;=60,"Super.s ",""))</f>
        <v xml:space="preserve">Super.s </v>
      </c>
      <c r="L3412" s="34" t="str">
        <f>IF(Excel_BuiltIn__FilterDatabase__1[[#This Row],[Nem]]="Nő","Lady","")</f>
        <v/>
      </c>
    </row>
    <row r="3413" spans="1:12" s="1" customFormat="1" ht="13.8">
      <c r="A3413" s="28">
        <v>10540</v>
      </c>
      <c r="B3413" s="28" t="s">
        <v>3506</v>
      </c>
      <c r="C3413" s="44" t="s">
        <v>2313</v>
      </c>
      <c r="D3413" s="45"/>
      <c r="E3413" s="33" t="str">
        <f>IF(D3413&gt;0,($N$2-Excel_BuiltIn__FilterDatabase__1[[#This Row],[Szül Év.Hó.Nap]])/365.25,"0")</f>
        <v>0</v>
      </c>
      <c r="F3413" s="40"/>
      <c r="G3413" s="34" t="str">
        <f>CONCATENATE(H3413,Excel_BuiltIn__FilterDatabase__1[[#This Row],[Felnőtt]],Excel_BuiltIn__FilterDatabase__1[[#This Row],[Senior]],Excel_BuiltIn__FilterDatabase__1[[#This Row],[Super.s]],L3413)</f>
        <v xml:space="preserve">Super.s </v>
      </c>
      <c r="H3413" s="34" t="str">
        <f>IF(L3413="Nő","",IF(Excel_BuiltIn__FilterDatabase__1[[#This Row],[Kor]]&gt;=1=AND(Excel_BuiltIn__FilterDatabase__1[[#This Row],[Kor]]&lt;18),"Junior ",""))</f>
        <v/>
      </c>
      <c r="I3413" s="34" t="str">
        <f>IF(L3413="Nő","",IF(Excel_BuiltIn__FilterDatabase__1[[#This Row],[Kor]]&gt;=18=AND(Excel_BuiltIn__FilterDatabase__1[[#This Row],[Kor]]&lt;=49),"Felnőtt ",""))</f>
        <v/>
      </c>
      <c r="J3413" s="34" t="str">
        <f>IF(L3413="Nő","",IF(Excel_BuiltIn__FilterDatabase__1[[#This Row],[Kor]]&gt;49=AND(Excel_BuiltIn__FilterDatabase__1[[#This Row],[Kor]]&lt;=59),"Senior ",""))</f>
        <v/>
      </c>
      <c r="K3413" s="34" t="str">
        <f>IF(L3413="Nő","",IF(Excel_BuiltIn__FilterDatabase__1[[#This Row],[Kor]]&gt;=60,"Super.s ",""))</f>
        <v xml:space="preserve">Super.s </v>
      </c>
      <c r="L3413" s="34" t="str">
        <f>IF(Excel_BuiltIn__FilterDatabase__1[[#This Row],[Nem]]="Nő","Lady","")</f>
        <v/>
      </c>
    </row>
    <row r="3414" spans="1:12" s="1" customFormat="1" ht="13.8">
      <c r="A3414" s="28">
        <v>10541</v>
      </c>
      <c r="B3414" s="28" t="s">
        <v>3507</v>
      </c>
      <c r="C3414" s="44" t="s">
        <v>2313</v>
      </c>
      <c r="D3414" s="45"/>
      <c r="E3414" s="33" t="str">
        <f>IF(D3414&gt;0,($N$2-Excel_BuiltIn__FilterDatabase__1[[#This Row],[Szül Év.Hó.Nap]])/365.25,"0")</f>
        <v>0</v>
      </c>
      <c r="F3414" s="40"/>
      <c r="G3414" s="34" t="str">
        <f>CONCATENATE(H3414,Excel_BuiltIn__FilterDatabase__1[[#This Row],[Felnőtt]],Excel_BuiltIn__FilterDatabase__1[[#This Row],[Senior]],Excel_BuiltIn__FilterDatabase__1[[#This Row],[Super.s]],L3414)</f>
        <v xml:space="preserve">Super.s </v>
      </c>
      <c r="H3414" s="34" t="str">
        <f>IF(L3414="Nő","",IF(Excel_BuiltIn__FilterDatabase__1[[#This Row],[Kor]]&gt;=1=AND(Excel_BuiltIn__FilterDatabase__1[[#This Row],[Kor]]&lt;18),"Junior ",""))</f>
        <v/>
      </c>
      <c r="I3414" s="34" t="str">
        <f>IF(L3414="Nő","",IF(Excel_BuiltIn__FilterDatabase__1[[#This Row],[Kor]]&gt;=18=AND(Excel_BuiltIn__FilterDatabase__1[[#This Row],[Kor]]&lt;=49),"Felnőtt ",""))</f>
        <v/>
      </c>
      <c r="J3414" s="34" t="str">
        <f>IF(L3414="Nő","",IF(Excel_BuiltIn__FilterDatabase__1[[#This Row],[Kor]]&gt;49=AND(Excel_BuiltIn__FilterDatabase__1[[#This Row],[Kor]]&lt;=59),"Senior ",""))</f>
        <v/>
      </c>
      <c r="K3414" s="34" t="str">
        <f>IF(L3414="Nő","",IF(Excel_BuiltIn__FilterDatabase__1[[#This Row],[Kor]]&gt;=60,"Super.s ",""))</f>
        <v xml:space="preserve">Super.s </v>
      </c>
      <c r="L3414" s="34" t="str">
        <f>IF(Excel_BuiltIn__FilterDatabase__1[[#This Row],[Nem]]="Nő","Lady","")</f>
        <v/>
      </c>
    </row>
    <row r="3415" spans="1:12" s="1" customFormat="1" ht="13.8">
      <c r="A3415" s="28">
        <v>10542</v>
      </c>
      <c r="B3415" s="28" t="s">
        <v>3508</v>
      </c>
      <c r="C3415" s="44" t="s">
        <v>2313</v>
      </c>
      <c r="D3415" s="45"/>
      <c r="E3415" s="33" t="str">
        <f>IF(D3415&gt;0,($N$2-Excel_BuiltIn__FilterDatabase__1[[#This Row],[Szül Év.Hó.Nap]])/365.25,"0")</f>
        <v>0</v>
      </c>
      <c r="F3415" s="40"/>
      <c r="G3415" s="34" t="str">
        <f>CONCATENATE(H3415,Excel_BuiltIn__FilterDatabase__1[[#This Row],[Felnőtt]],Excel_BuiltIn__FilterDatabase__1[[#This Row],[Senior]],Excel_BuiltIn__FilterDatabase__1[[#This Row],[Super.s]],L3415)</f>
        <v xml:space="preserve">Super.s </v>
      </c>
      <c r="H3415" s="34" t="str">
        <f>IF(L3415="Nő","",IF(Excel_BuiltIn__FilterDatabase__1[[#This Row],[Kor]]&gt;=1=AND(Excel_BuiltIn__FilterDatabase__1[[#This Row],[Kor]]&lt;18),"Junior ",""))</f>
        <v/>
      </c>
      <c r="I3415" s="34" t="str">
        <f>IF(L3415="Nő","",IF(Excel_BuiltIn__FilterDatabase__1[[#This Row],[Kor]]&gt;=18=AND(Excel_BuiltIn__FilterDatabase__1[[#This Row],[Kor]]&lt;=49),"Felnőtt ",""))</f>
        <v/>
      </c>
      <c r="J3415" s="34" t="str">
        <f>IF(L3415="Nő","",IF(Excel_BuiltIn__FilterDatabase__1[[#This Row],[Kor]]&gt;49=AND(Excel_BuiltIn__FilterDatabase__1[[#This Row],[Kor]]&lt;=59),"Senior ",""))</f>
        <v/>
      </c>
      <c r="K3415" s="34" t="str">
        <f>IF(L3415="Nő","",IF(Excel_BuiltIn__FilterDatabase__1[[#This Row],[Kor]]&gt;=60,"Super.s ",""))</f>
        <v xml:space="preserve">Super.s </v>
      </c>
      <c r="L3415" s="34" t="str">
        <f>IF(Excel_BuiltIn__FilterDatabase__1[[#This Row],[Nem]]="Nő","Lady","")</f>
        <v/>
      </c>
    </row>
    <row r="3416" spans="1:12" s="1" customFormat="1" ht="13.8">
      <c r="A3416" s="28">
        <v>10543</v>
      </c>
      <c r="B3416" s="28" t="s">
        <v>3509</v>
      </c>
      <c r="C3416" s="44" t="s">
        <v>2313</v>
      </c>
      <c r="D3416" s="45"/>
      <c r="E3416" s="33" t="str">
        <f>IF(D3416&gt;0,($N$2-Excel_BuiltIn__FilterDatabase__1[[#This Row],[Szül Év.Hó.Nap]])/365.25,"0")</f>
        <v>0</v>
      </c>
      <c r="F3416" s="40"/>
      <c r="G3416" s="34" t="str">
        <f>CONCATENATE(H3416,Excel_BuiltIn__FilterDatabase__1[[#This Row],[Felnőtt]],Excel_BuiltIn__FilterDatabase__1[[#This Row],[Senior]],Excel_BuiltIn__FilterDatabase__1[[#This Row],[Super.s]],L3416)</f>
        <v xml:space="preserve">Super.s </v>
      </c>
      <c r="H3416" s="34" t="str">
        <f>IF(L3416="Nő","",IF(Excel_BuiltIn__FilterDatabase__1[[#This Row],[Kor]]&gt;=1=AND(Excel_BuiltIn__FilterDatabase__1[[#This Row],[Kor]]&lt;18),"Junior ",""))</f>
        <v/>
      </c>
      <c r="I3416" s="34" t="str">
        <f>IF(L3416="Nő","",IF(Excel_BuiltIn__FilterDatabase__1[[#This Row],[Kor]]&gt;=18=AND(Excel_BuiltIn__FilterDatabase__1[[#This Row],[Kor]]&lt;=49),"Felnőtt ",""))</f>
        <v/>
      </c>
      <c r="J3416" s="34" t="str">
        <f>IF(L3416="Nő","",IF(Excel_BuiltIn__FilterDatabase__1[[#This Row],[Kor]]&gt;49=AND(Excel_BuiltIn__FilterDatabase__1[[#This Row],[Kor]]&lt;=59),"Senior ",""))</f>
        <v/>
      </c>
      <c r="K3416" s="34" t="str">
        <f>IF(L3416="Nő","",IF(Excel_BuiltIn__FilterDatabase__1[[#This Row],[Kor]]&gt;=60,"Super.s ",""))</f>
        <v xml:space="preserve">Super.s </v>
      </c>
      <c r="L3416" s="34" t="str">
        <f>IF(Excel_BuiltIn__FilterDatabase__1[[#This Row],[Nem]]="Nő","Lady","")</f>
        <v/>
      </c>
    </row>
    <row r="3417" spans="1:12" s="1" customFormat="1" ht="27.6">
      <c r="A3417" s="28">
        <v>10544</v>
      </c>
      <c r="B3417" s="28" t="s">
        <v>3510</v>
      </c>
      <c r="C3417" s="44" t="s">
        <v>2313</v>
      </c>
      <c r="D3417" s="45"/>
      <c r="E3417" s="33" t="str">
        <f>IF(D3417&gt;0,($N$2-Excel_BuiltIn__FilterDatabase__1[[#This Row],[Szül Év.Hó.Nap]])/365.25,"0")</f>
        <v>0</v>
      </c>
      <c r="F3417" s="40"/>
      <c r="G3417" s="34" t="str">
        <f>CONCATENATE(H3417,Excel_BuiltIn__FilterDatabase__1[[#This Row],[Felnőtt]],Excel_BuiltIn__FilterDatabase__1[[#This Row],[Senior]],Excel_BuiltIn__FilterDatabase__1[[#This Row],[Super.s]],L3417)</f>
        <v xml:space="preserve">Super.s </v>
      </c>
      <c r="H3417" s="34" t="str">
        <f>IF(L3417="Nő","",IF(Excel_BuiltIn__FilterDatabase__1[[#This Row],[Kor]]&gt;=1=AND(Excel_BuiltIn__FilterDatabase__1[[#This Row],[Kor]]&lt;18),"Junior ",""))</f>
        <v/>
      </c>
      <c r="I3417" s="34" t="str">
        <f>IF(L3417="Nő","",IF(Excel_BuiltIn__FilterDatabase__1[[#This Row],[Kor]]&gt;=18=AND(Excel_BuiltIn__FilterDatabase__1[[#This Row],[Kor]]&lt;=49),"Felnőtt ",""))</f>
        <v/>
      </c>
      <c r="J3417" s="34" t="str">
        <f>IF(L3417="Nő","",IF(Excel_BuiltIn__FilterDatabase__1[[#This Row],[Kor]]&gt;49=AND(Excel_BuiltIn__FilterDatabase__1[[#This Row],[Kor]]&lt;=59),"Senior ",""))</f>
        <v/>
      </c>
      <c r="K3417" s="34" t="str">
        <f>IF(L3417="Nő","",IF(Excel_BuiltIn__FilterDatabase__1[[#This Row],[Kor]]&gt;=60,"Super.s ",""))</f>
        <v xml:space="preserve">Super.s </v>
      </c>
      <c r="L3417" s="34" t="str">
        <f>IF(Excel_BuiltIn__FilterDatabase__1[[#This Row],[Nem]]="Nő","Lady","")</f>
        <v/>
      </c>
    </row>
    <row r="3418" spans="1:12" s="1" customFormat="1" ht="13.8">
      <c r="A3418" s="28">
        <v>10545</v>
      </c>
      <c r="B3418" s="28" t="s">
        <v>3511</v>
      </c>
      <c r="C3418" s="44" t="s">
        <v>2313</v>
      </c>
      <c r="D3418" s="45"/>
      <c r="E3418" s="33" t="str">
        <f>IF(D3418&gt;0,($N$2-Excel_BuiltIn__FilterDatabase__1[[#This Row],[Szül Év.Hó.Nap]])/365.25,"0")</f>
        <v>0</v>
      </c>
      <c r="F3418" s="40"/>
      <c r="G3418" s="34" t="str">
        <f>CONCATENATE(H3418,Excel_BuiltIn__FilterDatabase__1[[#This Row],[Felnőtt]],Excel_BuiltIn__FilterDatabase__1[[#This Row],[Senior]],Excel_BuiltIn__FilterDatabase__1[[#This Row],[Super.s]],L3418)</f>
        <v xml:space="preserve">Super.s </v>
      </c>
      <c r="H3418" s="34" t="str">
        <f>IF(L3418="Nő","",IF(Excel_BuiltIn__FilterDatabase__1[[#This Row],[Kor]]&gt;=1=AND(Excel_BuiltIn__FilterDatabase__1[[#This Row],[Kor]]&lt;18),"Junior ",""))</f>
        <v/>
      </c>
      <c r="I3418" s="34" t="str">
        <f>IF(L3418="Nő","",IF(Excel_BuiltIn__FilterDatabase__1[[#This Row],[Kor]]&gt;=18=AND(Excel_BuiltIn__FilterDatabase__1[[#This Row],[Kor]]&lt;=49),"Felnőtt ",""))</f>
        <v/>
      </c>
      <c r="J3418" s="34" t="str">
        <f>IF(L3418="Nő","",IF(Excel_BuiltIn__FilterDatabase__1[[#This Row],[Kor]]&gt;49=AND(Excel_BuiltIn__FilterDatabase__1[[#This Row],[Kor]]&lt;=59),"Senior ",""))</f>
        <v/>
      </c>
      <c r="K3418" s="34" t="str">
        <f>IF(L3418="Nő","",IF(Excel_BuiltIn__FilterDatabase__1[[#This Row],[Kor]]&gt;=60,"Super.s ",""))</f>
        <v xml:space="preserve">Super.s </v>
      </c>
      <c r="L3418" s="34" t="str">
        <f>IF(Excel_BuiltIn__FilterDatabase__1[[#This Row],[Nem]]="Nő","Lady","")</f>
        <v/>
      </c>
    </row>
    <row r="3419" spans="1:12" s="1" customFormat="1" ht="13.8">
      <c r="A3419" s="28">
        <v>10546</v>
      </c>
      <c r="B3419" s="28" t="s">
        <v>3512</v>
      </c>
      <c r="C3419" s="44" t="s">
        <v>2313</v>
      </c>
      <c r="D3419" s="45"/>
      <c r="E3419" s="33" t="str">
        <f>IF(D3419&gt;0,($N$2-Excel_BuiltIn__FilterDatabase__1[[#This Row],[Szül Év.Hó.Nap]])/365.25,"0")</f>
        <v>0</v>
      </c>
      <c r="F3419" s="40"/>
      <c r="G3419" s="34" t="str">
        <f>CONCATENATE(H3419,Excel_BuiltIn__FilterDatabase__1[[#This Row],[Felnőtt]],Excel_BuiltIn__FilterDatabase__1[[#This Row],[Senior]],Excel_BuiltIn__FilterDatabase__1[[#This Row],[Super.s]],L3419)</f>
        <v xml:space="preserve">Super.s </v>
      </c>
      <c r="H3419" s="34" t="str">
        <f>IF(L3419="Nő","",IF(Excel_BuiltIn__FilterDatabase__1[[#This Row],[Kor]]&gt;=1=AND(Excel_BuiltIn__FilterDatabase__1[[#This Row],[Kor]]&lt;18),"Junior ",""))</f>
        <v/>
      </c>
      <c r="I3419" s="34" t="str">
        <f>IF(L3419="Nő","",IF(Excel_BuiltIn__FilterDatabase__1[[#This Row],[Kor]]&gt;=18=AND(Excel_BuiltIn__FilterDatabase__1[[#This Row],[Kor]]&lt;=49),"Felnőtt ",""))</f>
        <v/>
      </c>
      <c r="J3419" s="34" t="str">
        <f>IF(L3419="Nő","",IF(Excel_BuiltIn__FilterDatabase__1[[#This Row],[Kor]]&gt;49=AND(Excel_BuiltIn__FilterDatabase__1[[#This Row],[Kor]]&lt;=59),"Senior ",""))</f>
        <v/>
      </c>
      <c r="K3419" s="34" t="str">
        <f>IF(L3419="Nő","",IF(Excel_BuiltIn__FilterDatabase__1[[#This Row],[Kor]]&gt;=60,"Super.s ",""))</f>
        <v xml:space="preserve">Super.s </v>
      </c>
      <c r="L3419" s="34" t="str">
        <f>IF(Excel_BuiltIn__FilterDatabase__1[[#This Row],[Nem]]="Nő","Lady","")</f>
        <v/>
      </c>
    </row>
    <row r="3420" spans="1:12" s="1" customFormat="1" ht="13.8">
      <c r="A3420" s="28">
        <v>10547</v>
      </c>
      <c r="B3420" s="28" t="s">
        <v>3513</v>
      </c>
      <c r="C3420" s="44" t="s">
        <v>2313</v>
      </c>
      <c r="D3420" s="45"/>
      <c r="E3420" s="33" t="str">
        <f>IF(D3420&gt;0,($N$2-Excel_BuiltIn__FilterDatabase__1[[#This Row],[Szül Év.Hó.Nap]])/365.25,"0")</f>
        <v>0</v>
      </c>
      <c r="F3420" s="40"/>
      <c r="G3420" s="34" t="str">
        <f>CONCATENATE(H3420,Excel_BuiltIn__FilterDatabase__1[[#This Row],[Felnőtt]],Excel_BuiltIn__FilterDatabase__1[[#This Row],[Senior]],Excel_BuiltIn__FilterDatabase__1[[#This Row],[Super.s]],L3420)</f>
        <v xml:space="preserve">Super.s </v>
      </c>
      <c r="H3420" s="34" t="str">
        <f>IF(L3420="Nő","",IF(Excel_BuiltIn__FilterDatabase__1[[#This Row],[Kor]]&gt;=1=AND(Excel_BuiltIn__FilterDatabase__1[[#This Row],[Kor]]&lt;18),"Junior ",""))</f>
        <v/>
      </c>
      <c r="I3420" s="34" t="str">
        <f>IF(L3420="Nő","",IF(Excel_BuiltIn__FilterDatabase__1[[#This Row],[Kor]]&gt;=18=AND(Excel_BuiltIn__FilterDatabase__1[[#This Row],[Kor]]&lt;=49),"Felnőtt ",""))</f>
        <v/>
      </c>
      <c r="J3420" s="34" t="str">
        <f>IF(L3420="Nő","",IF(Excel_BuiltIn__FilterDatabase__1[[#This Row],[Kor]]&gt;49=AND(Excel_BuiltIn__FilterDatabase__1[[#This Row],[Kor]]&lt;=59),"Senior ",""))</f>
        <v/>
      </c>
      <c r="K3420" s="34" t="str">
        <f>IF(L3420="Nő","",IF(Excel_BuiltIn__FilterDatabase__1[[#This Row],[Kor]]&gt;=60,"Super.s ",""))</f>
        <v xml:space="preserve">Super.s </v>
      </c>
      <c r="L3420" s="34" t="str">
        <f>IF(Excel_BuiltIn__FilterDatabase__1[[#This Row],[Nem]]="Nő","Lady","")</f>
        <v/>
      </c>
    </row>
    <row r="3421" spans="1:12" s="1" customFormat="1" ht="27.6">
      <c r="A3421" s="28">
        <v>10549</v>
      </c>
      <c r="B3421" s="28" t="s">
        <v>3514</v>
      </c>
      <c r="C3421" s="44" t="s">
        <v>2313</v>
      </c>
      <c r="D3421" s="45"/>
      <c r="E3421" s="33" t="str">
        <f>IF(D3421&gt;0,($N$2-Excel_BuiltIn__FilterDatabase__1[[#This Row],[Szül Év.Hó.Nap]])/365.25,"0")</f>
        <v>0</v>
      </c>
      <c r="F3421" s="40"/>
      <c r="G3421" s="34" t="str">
        <f>CONCATENATE(H3421,Excel_BuiltIn__FilterDatabase__1[[#This Row],[Felnőtt]],Excel_BuiltIn__FilterDatabase__1[[#This Row],[Senior]],Excel_BuiltIn__FilterDatabase__1[[#This Row],[Super.s]],L3421)</f>
        <v xml:space="preserve">Super.s </v>
      </c>
      <c r="H3421" s="34" t="str">
        <f>IF(L3421="Nő","",IF(Excel_BuiltIn__FilterDatabase__1[[#This Row],[Kor]]&gt;=1=AND(Excel_BuiltIn__FilterDatabase__1[[#This Row],[Kor]]&lt;18),"Junior ",""))</f>
        <v/>
      </c>
      <c r="I3421" s="34" t="str">
        <f>IF(L3421="Nő","",IF(Excel_BuiltIn__FilterDatabase__1[[#This Row],[Kor]]&gt;=18=AND(Excel_BuiltIn__FilterDatabase__1[[#This Row],[Kor]]&lt;=49),"Felnőtt ",""))</f>
        <v/>
      </c>
      <c r="J3421" s="34" t="str">
        <f>IF(L3421="Nő","",IF(Excel_BuiltIn__FilterDatabase__1[[#This Row],[Kor]]&gt;49=AND(Excel_BuiltIn__FilterDatabase__1[[#This Row],[Kor]]&lt;=59),"Senior ",""))</f>
        <v/>
      </c>
      <c r="K3421" s="34" t="str">
        <f>IF(L3421="Nő","",IF(Excel_BuiltIn__FilterDatabase__1[[#This Row],[Kor]]&gt;=60,"Super.s ",""))</f>
        <v xml:space="preserve">Super.s </v>
      </c>
      <c r="L3421" s="34" t="str">
        <f>IF(Excel_BuiltIn__FilterDatabase__1[[#This Row],[Nem]]="Nő","Lady","")</f>
        <v/>
      </c>
    </row>
    <row r="3422" spans="1:12" s="1" customFormat="1" ht="13.8">
      <c r="A3422" s="28">
        <v>10551</v>
      </c>
      <c r="B3422" s="28" t="s">
        <v>3515</v>
      </c>
      <c r="C3422" s="44" t="s">
        <v>2365</v>
      </c>
      <c r="D3422" s="45"/>
      <c r="E3422" s="33" t="str">
        <f>IF(D3422&gt;0,($N$2-Excel_BuiltIn__FilterDatabase__1[[#This Row],[Szül Év.Hó.Nap]])/365.25,"0")</f>
        <v>0</v>
      </c>
      <c r="F3422" s="40"/>
      <c r="G3422" s="34" t="str">
        <f>CONCATENATE(H3422,Excel_BuiltIn__FilterDatabase__1[[#This Row],[Felnőtt]],Excel_BuiltIn__FilterDatabase__1[[#This Row],[Senior]],Excel_BuiltIn__FilterDatabase__1[[#This Row],[Super.s]],L3422)</f>
        <v xml:space="preserve">Super.s </v>
      </c>
      <c r="H3422" s="34" t="str">
        <f>IF(L3422="Nő","",IF(Excel_BuiltIn__FilterDatabase__1[[#This Row],[Kor]]&gt;=1=AND(Excel_BuiltIn__FilterDatabase__1[[#This Row],[Kor]]&lt;18),"Junior ",""))</f>
        <v/>
      </c>
      <c r="I3422" s="34" t="str">
        <f>IF(L3422="Nő","",IF(Excel_BuiltIn__FilterDatabase__1[[#This Row],[Kor]]&gt;=18=AND(Excel_BuiltIn__FilterDatabase__1[[#This Row],[Kor]]&lt;=49),"Felnőtt ",""))</f>
        <v/>
      </c>
      <c r="J3422" s="34" t="str">
        <f>IF(L3422="Nő","",IF(Excel_BuiltIn__FilterDatabase__1[[#This Row],[Kor]]&gt;49=AND(Excel_BuiltIn__FilterDatabase__1[[#This Row],[Kor]]&lt;=59),"Senior ",""))</f>
        <v/>
      </c>
      <c r="K3422" s="34" t="str">
        <f>IF(L3422="Nő","",IF(Excel_BuiltIn__FilterDatabase__1[[#This Row],[Kor]]&gt;=60,"Super.s ",""))</f>
        <v xml:space="preserve">Super.s </v>
      </c>
      <c r="L3422" s="34" t="str">
        <f>IF(Excel_BuiltIn__FilterDatabase__1[[#This Row],[Nem]]="Nő","Lady","")</f>
        <v/>
      </c>
    </row>
    <row r="3423" spans="1:12" s="1" customFormat="1" ht="13.8">
      <c r="A3423" s="28">
        <v>10552</v>
      </c>
      <c r="B3423" s="28" t="s">
        <v>3516</v>
      </c>
      <c r="C3423" s="44" t="s">
        <v>2365</v>
      </c>
      <c r="D3423" s="45"/>
      <c r="E3423" s="33" t="str">
        <f>IF(D3423&gt;0,($N$2-Excel_BuiltIn__FilterDatabase__1[[#This Row],[Szül Év.Hó.Nap]])/365.25,"0")</f>
        <v>0</v>
      </c>
      <c r="F3423" s="40"/>
      <c r="G3423" s="34" t="str">
        <f>CONCATENATE(H3423,Excel_BuiltIn__FilterDatabase__1[[#This Row],[Felnőtt]],Excel_BuiltIn__FilterDatabase__1[[#This Row],[Senior]],Excel_BuiltIn__FilterDatabase__1[[#This Row],[Super.s]],L3423)</f>
        <v xml:space="preserve">Super.s </v>
      </c>
      <c r="H3423" s="34" t="str">
        <f>IF(L3423="Nő","",IF(Excel_BuiltIn__FilterDatabase__1[[#This Row],[Kor]]&gt;=1=AND(Excel_BuiltIn__FilterDatabase__1[[#This Row],[Kor]]&lt;18),"Junior ",""))</f>
        <v/>
      </c>
      <c r="I3423" s="34" t="str">
        <f>IF(L3423="Nő","",IF(Excel_BuiltIn__FilterDatabase__1[[#This Row],[Kor]]&gt;=18=AND(Excel_BuiltIn__FilterDatabase__1[[#This Row],[Kor]]&lt;=49),"Felnőtt ",""))</f>
        <v/>
      </c>
      <c r="J3423" s="34" t="str">
        <f>IF(L3423="Nő","",IF(Excel_BuiltIn__FilterDatabase__1[[#This Row],[Kor]]&gt;49=AND(Excel_BuiltIn__FilterDatabase__1[[#This Row],[Kor]]&lt;=59),"Senior ",""))</f>
        <v/>
      </c>
      <c r="K3423" s="34" t="str">
        <f>IF(L3423="Nő","",IF(Excel_BuiltIn__FilterDatabase__1[[#This Row],[Kor]]&gt;=60,"Super.s ",""))</f>
        <v xml:space="preserve">Super.s </v>
      </c>
      <c r="L3423" s="34" t="str">
        <f>IF(Excel_BuiltIn__FilterDatabase__1[[#This Row],[Nem]]="Nő","Lady","")</f>
        <v/>
      </c>
    </row>
    <row r="3424" spans="1:12" s="1" customFormat="1" ht="13.8">
      <c r="A3424" s="28">
        <v>10553</v>
      </c>
      <c r="B3424" s="28" t="s">
        <v>3517</v>
      </c>
      <c r="C3424" s="44" t="s">
        <v>936</v>
      </c>
      <c r="D3424" s="45"/>
      <c r="E3424" s="33" t="str">
        <f>IF(D3424&gt;0,($N$2-Excel_BuiltIn__FilterDatabase__1[[#This Row],[Szül Év.Hó.Nap]])/365.25,"0")</f>
        <v>0</v>
      </c>
      <c r="F3424" s="40"/>
      <c r="G3424" s="34" t="str">
        <f>CONCATENATE(H3424,Excel_BuiltIn__FilterDatabase__1[[#This Row],[Felnőtt]],Excel_BuiltIn__FilterDatabase__1[[#This Row],[Senior]],Excel_BuiltIn__FilterDatabase__1[[#This Row],[Super.s]],L3424)</f>
        <v xml:space="preserve">Super.s </v>
      </c>
      <c r="H3424" s="34" t="str">
        <f>IF(L3424="Nő","",IF(Excel_BuiltIn__FilterDatabase__1[[#This Row],[Kor]]&gt;=1=AND(Excel_BuiltIn__FilterDatabase__1[[#This Row],[Kor]]&lt;18),"Junior ",""))</f>
        <v/>
      </c>
      <c r="I3424" s="34" t="str">
        <f>IF(L3424="Nő","",IF(Excel_BuiltIn__FilterDatabase__1[[#This Row],[Kor]]&gt;=18=AND(Excel_BuiltIn__FilterDatabase__1[[#This Row],[Kor]]&lt;=49),"Felnőtt ",""))</f>
        <v/>
      </c>
      <c r="J3424" s="34" t="str">
        <f>IF(L3424="Nő","",IF(Excel_BuiltIn__FilterDatabase__1[[#This Row],[Kor]]&gt;49=AND(Excel_BuiltIn__FilterDatabase__1[[#This Row],[Kor]]&lt;=59),"Senior ",""))</f>
        <v/>
      </c>
      <c r="K3424" s="34" t="str">
        <f>IF(L3424="Nő","",IF(Excel_BuiltIn__FilterDatabase__1[[#This Row],[Kor]]&gt;=60,"Super.s ",""))</f>
        <v xml:space="preserve">Super.s </v>
      </c>
      <c r="L3424" s="34" t="str">
        <f>IF(Excel_BuiltIn__FilterDatabase__1[[#This Row],[Nem]]="Nő","Lady","")</f>
        <v/>
      </c>
    </row>
    <row r="3425" spans="1:12" s="1" customFormat="1" ht="13.8">
      <c r="A3425" s="28">
        <v>10554</v>
      </c>
      <c r="B3425" s="28" t="s">
        <v>3518</v>
      </c>
      <c r="C3425" s="44" t="s">
        <v>50</v>
      </c>
      <c r="D3425" s="45"/>
      <c r="E3425" s="33" t="str">
        <f>IF(D3425&gt;0,($N$2-Excel_BuiltIn__FilterDatabase__1[[#This Row],[Szül Év.Hó.Nap]])/365.25,"0")</f>
        <v>0</v>
      </c>
      <c r="F3425" s="40"/>
      <c r="G3425" s="34" t="str">
        <f>CONCATENATE(H3425,Excel_BuiltIn__FilterDatabase__1[[#This Row],[Felnőtt]],Excel_BuiltIn__FilterDatabase__1[[#This Row],[Senior]],Excel_BuiltIn__FilterDatabase__1[[#This Row],[Super.s]],L3425)</f>
        <v xml:space="preserve">Super.s </v>
      </c>
      <c r="H3425" s="34" t="str">
        <f>IF(L3425="Nő","",IF(Excel_BuiltIn__FilterDatabase__1[[#This Row],[Kor]]&gt;=1=AND(Excel_BuiltIn__FilterDatabase__1[[#This Row],[Kor]]&lt;18),"Junior ",""))</f>
        <v/>
      </c>
      <c r="I3425" s="34" t="str">
        <f>IF(L3425="Nő","",IF(Excel_BuiltIn__FilterDatabase__1[[#This Row],[Kor]]&gt;=18=AND(Excel_BuiltIn__FilterDatabase__1[[#This Row],[Kor]]&lt;=49),"Felnőtt ",""))</f>
        <v/>
      </c>
      <c r="J3425" s="34" t="str">
        <f>IF(L3425="Nő","",IF(Excel_BuiltIn__FilterDatabase__1[[#This Row],[Kor]]&gt;49=AND(Excel_BuiltIn__FilterDatabase__1[[#This Row],[Kor]]&lt;=59),"Senior ",""))</f>
        <v/>
      </c>
      <c r="K3425" s="34" t="str">
        <f>IF(L3425="Nő","",IF(Excel_BuiltIn__FilterDatabase__1[[#This Row],[Kor]]&gt;=60,"Super.s ",""))</f>
        <v xml:space="preserve">Super.s </v>
      </c>
      <c r="L3425" s="34" t="str">
        <f>IF(Excel_BuiltIn__FilterDatabase__1[[#This Row],[Nem]]="Nő","Lady","")</f>
        <v/>
      </c>
    </row>
    <row r="3426" spans="1:12" s="1" customFormat="1" ht="13.8">
      <c r="A3426" s="28">
        <v>10555</v>
      </c>
      <c r="B3426" s="28" t="s">
        <v>3519</v>
      </c>
      <c r="C3426" s="44" t="s">
        <v>109</v>
      </c>
      <c r="D3426" s="45"/>
      <c r="E3426" s="33" t="str">
        <f>IF(D3426&gt;0,($N$2-Excel_BuiltIn__FilterDatabase__1[[#This Row],[Szül Év.Hó.Nap]])/365.25,"0")</f>
        <v>0</v>
      </c>
      <c r="F3426" s="40"/>
      <c r="G3426" s="34" t="str">
        <f>CONCATENATE(H3426,Excel_BuiltIn__FilterDatabase__1[[#This Row],[Felnőtt]],Excel_BuiltIn__FilterDatabase__1[[#This Row],[Senior]],Excel_BuiltIn__FilterDatabase__1[[#This Row],[Super.s]],L3426)</f>
        <v xml:space="preserve">Super.s </v>
      </c>
      <c r="H3426" s="34" t="str">
        <f>IF(L3426="Nő","",IF(Excel_BuiltIn__FilterDatabase__1[[#This Row],[Kor]]&gt;=1=AND(Excel_BuiltIn__FilterDatabase__1[[#This Row],[Kor]]&lt;18),"Junior ",""))</f>
        <v/>
      </c>
      <c r="I3426" s="34" t="str">
        <f>IF(L3426="Nő","",IF(Excel_BuiltIn__FilterDatabase__1[[#This Row],[Kor]]&gt;=18=AND(Excel_BuiltIn__FilterDatabase__1[[#This Row],[Kor]]&lt;=49),"Felnőtt ",""))</f>
        <v/>
      </c>
      <c r="J3426" s="34" t="str">
        <f>IF(L3426="Nő","",IF(Excel_BuiltIn__FilterDatabase__1[[#This Row],[Kor]]&gt;49=AND(Excel_BuiltIn__FilterDatabase__1[[#This Row],[Kor]]&lt;=59),"Senior ",""))</f>
        <v/>
      </c>
      <c r="K3426" s="34" t="str">
        <f>IF(L3426="Nő","",IF(Excel_BuiltIn__FilterDatabase__1[[#This Row],[Kor]]&gt;=60,"Super.s ",""))</f>
        <v xml:space="preserve">Super.s </v>
      </c>
      <c r="L3426" s="34" t="str">
        <f>IF(Excel_BuiltIn__FilterDatabase__1[[#This Row],[Nem]]="Nő","Lady","")</f>
        <v/>
      </c>
    </row>
    <row r="3427" spans="1:12" s="1" customFormat="1" ht="13.8">
      <c r="A3427" s="28">
        <v>10558</v>
      </c>
      <c r="B3427" s="28" t="s">
        <v>3520</v>
      </c>
      <c r="C3427" s="44" t="s">
        <v>1026</v>
      </c>
      <c r="D3427" s="45"/>
      <c r="E3427" s="33" t="str">
        <f>IF(D3427&gt;0,($N$2-Excel_BuiltIn__FilterDatabase__1[[#This Row],[Szül Év.Hó.Nap]])/365.25,"0")</f>
        <v>0</v>
      </c>
      <c r="F3427" s="40"/>
      <c r="G3427" s="34" t="str">
        <f>CONCATENATE(H3427,Excel_BuiltIn__FilterDatabase__1[[#This Row],[Felnőtt]],Excel_BuiltIn__FilterDatabase__1[[#This Row],[Senior]],Excel_BuiltIn__FilterDatabase__1[[#This Row],[Super.s]],L3427)</f>
        <v xml:space="preserve">Super.s </v>
      </c>
      <c r="H3427" s="34" t="str">
        <f>IF(L3427="Nő","",IF(Excel_BuiltIn__FilterDatabase__1[[#This Row],[Kor]]&gt;=1=AND(Excel_BuiltIn__FilterDatabase__1[[#This Row],[Kor]]&lt;18),"Junior ",""))</f>
        <v/>
      </c>
      <c r="I3427" s="34" t="str">
        <f>IF(L3427="Nő","",IF(Excel_BuiltIn__FilterDatabase__1[[#This Row],[Kor]]&gt;=18=AND(Excel_BuiltIn__FilterDatabase__1[[#This Row],[Kor]]&lt;=49),"Felnőtt ",""))</f>
        <v/>
      </c>
      <c r="J3427" s="34" t="str">
        <f>IF(L3427="Nő","",IF(Excel_BuiltIn__FilterDatabase__1[[#This Row],[Kor]]&gt;49=AND(Excel_BuiltIn__FilterDatabase__1[[#This Row],[Kor]]&lt;=59),"Senior ",""))</f>
        <v/>
      </c>
      <c r="K3427" s="34" t="str">
        <f>IF(L3427="Nő","",IF(Excel_BuiltIn__FilterDatabase__1[[#This Row],[Kor]]&gt;=60,"Super.s ",""))</f>
        <v xml:space="preserve">Super.s </v>
      </c>
      <c r="L3427" s="34" t="str">
        <f>IF(Excel_BuiltIn__FilterDatabase__1[[#This Row],[Nem]]="Nő","Lady","")</f>
        <v/>
      </c>
    </row>
    <row r="3428" spans="1:12" s="1" customFormat="1" ht="13.8">
      <c r="A3428" s="28">
        <v>10559</v>
      </c>
      <c r="B3428" s="28" t="s">
        <v>3521</v>
      </c>
      <c r="C3428" s="44" t="s">
        <v>943</v>
      </c>
      <c r="D3428" s="45"/>
      <c r="E3428" s="33" t="str">
        <f>IF(D3428&gt;0,($N$2-Excel_BuiltIn__FilterDatabase__1[[#This Row],[Szül Év.Hó.Nap]])/365.25,"0")</f>
        <v>0</v>
      </c>
      <c r="F3428" s="40"/>
      <c r="G3428" s="34" t="str">
        <f>CONCATENATE(H3428,Excel_BuiltIn__FilterDatabase__1[[#This Row],[Felnőtt]],Excel_BuiltIn__FilterDatabase__1[[#This Row],[Senior]],Excel_BuiltIn__FilterDatabase__1[[#This Row],[Super.s]],L3428)</f>
        <v xml:space="preserve">Super.s </v>
      </c>
      <c r="H3428" s="34" t="str">
        <f>IF(L3428="Nő","",IF(Excel_BuiltIn__FilterDatabase__1[[#This Row],[Kor]]&gt;=1=AND(Excel_BuiltIn__FilterDatabase__1[[#This Row],[Kor]]&lt;18),"Junior ",""))</f>
        <v/>
      </c>
      <c r="I3428" s="34" t="str">
        <f>IF(L3428="Nő","",IF(Excel_BuiltIn__FilterDatabase__1[[#This Row],[Kor]]&gt;=18=AND(Excel_BuiltIn__FilterDatabase__1[[#This Row],[Kor]]&lt;=49),"Felnőtt ",""))</f>
        <v/>
      </c>
      <c r="J3428" s="34" t="str">
        <f>IF(L3428="Nő","",IF(Excel_BuiltIn__FilterDatabase__1[[#This Row],[Kor]]&gt;49=AND(Excel_BuiltIn__FilterDatabase__1[[#This Row],[Kor]]&lt;=59),"Senior ",""))</f>
        <v/>
      </c>
      <c r="K3428" s="34" t="str">
        <f>IF(L3428="Nő","",IF(Excel_BuiltIn__FilterDatabase__1[[#This Row],[Kor]]&gt;=60,"Super.s ",""))</f>
        <v xml:space="preserve">Super.s </v>
      </c>
      <c r="L3428" s="34" t="str">
        <f>IF(Excel_BuiltIn__FilterDatabase__1[[#This Row],[Nem]]="Nő","Lady","")</f>
        <v/>
      </c>
    </row>
    <row r="3429" spans="1:12" s="1" customFormat="1" ht="13.8">
      <c r="A3429" s="28">
        <v>10560</v>
      </c>
      <c r="B3429" s="28" t="s">
        <v>3522</v>
      </c>
      <c r="C3429" s="44" t="s">
        <v>2388</v>
      </c>
      <c r="D3429" s="45"/>
      <c r="E3429" s="33" t="str">
        <f>IF(D3429&gt;0,($N$2-Excel_BuiltIn__FilterDatabase__1[[#This Row],[Szül Év.Hó.Nap]])/365.25,"0")</f>
        <v>0</v>
      </c>
      <c r="F3429" s="40"/>
      <c r="G3429" s="34" t="str">
        <f>CONCATENATE(H3429,Excel_BuiltIn__FilterDatabase__1[[#This Row],[Felnőtt]],Excel_BuiltIn__FilterDatabase__1[[#This Row],[Senior]],Excel_BuiltIn__FilterDatabase__1[[#This Row],[Super.s]],L3429)</f>
        <v xml:space="preserve">Super.s </v>
      </c>
      <c r="H3429" s="34" t="str">
        <f>IF(L3429="Nő","",IF(Excel_BuiltIn__FilterDatabase__1[[#This Row],[Kor]]&gt;=1=AND(Excel_BuiltIn__FilterDatabase__1[[#This Row],[Kor]]&lt;18),"Junior ",""))</f>
        <v/>
      </c>
      <c r="I3429" s="34" t="str">
        <f>IF(L3429="Nő","",IF(Excel_BuiltIn__FilterDatabase__1[[#This Row],[Kor]]&gt;=18=AND(Excel_BuiltIn__FilterDatabase__1[[#This Row],[Kor]]&lt;=49),"Felnőtt ",""))</f>
        <v/>
      </c>
      <c r="J3429" s="34" t="str">
        <f>IF(L3429="Nő","",IF(Excel_BuiltIn__FilterDatabase__1[[#This Row],[Kor]]&gt;49=AND(Excel_BuiltIn__FilterDatabase__1[[#This Row],[Kor]]&lt;=59),"Senior ",""))</f>
        <v/>
      </c>
      <c r="K3429" s="34" t="str">
        <f>IF(L3429="Nő","",IF(Excel_BuiltIn__FilterDatabase__1[[#This Row],[Kor]]&gt;=60,"Super.s ",""))</f>
        <v xml:space="preserve">Super.s </v>
      </c>
      <c r="L3429" s="34" t="str">
        <f>IF(Excel_BuiltIn__FilterDatabase__1[[#This Row],[Nem]]="Nő","Lady","")</f>
        <v/>
      </c>
    </row>
    <row r="3430" spans="1:12" s="1" customFormat="1" ht="21">
      <c r="A3430" s="28">
        <v>10561</v>
      </c>
      <c r="B3430" s="28" t="s">
        <v>3523</v>
      </c>
      <c r="C3430" s="44" t="s">
        <v>210</v>
      </c>
      <c r="D3430" s="45"/>
      <c r="E3430" s="33" t="str">
        <f>IF(D3430&gt;0,($N$2-Excel_BuiltIn__FilterDatabase__1[[#This Row],[Szül Év.Hó.Nap]])/365.25,"0")</f>
        <v>0</v>
      </c>
      <c r="F3430" s="40"/>
      <c r="G3430" s="34" t="str">
        <f>CONCATENATE(H3430,Excel_BuiltIn__FilterDatabase__1[[#This Row],[Felnőtt]],Excel_BuiltIn__FilterDatabase__1[[#This Row],[Senior]],Excel_BuiltIn__FilterDatabase__1[[#This Row],[Super.s]],L3430)</f>
        <v xml:space="preserve">Super.s </v>
      </c>
      <c r="H3430" s="34" t="str">
        <f>IF(L3430="Nő","",IF(Excel_BuiltIn__FilterDatabase__1[[#This Row],[Kor]]&gt;=1=AND(Excel_BuiltIn__FilterDatabase__1[[#This Row],[Kor]]&lt;18),"Junior ",""))</f>
        <v/>
      </c>
      <c r="I3430" s="34" t="str">
        <f>IF(L3430="Nő","",IF(Excel_BuiltIn__FilterDatabase__1[[#This Row],[Kor]]&gt;=18=AND(Excel_BuiltIn__FilterDatabase__1[[#This Row],[Kor]]&lt;=49),"Felnőtt ",""))</f>
        <v/>
      </c>
      <c r="J3430" s="34" t="str">
        <f>IF(L3430="Nő","",IF(Excel_BuiltIn__FilterDatabase__1[[#This Row],[Kor]]&gt;49=AND(Excel_BuiltIn__FilterDatabase__1[[#This Row],[Kor]]&lt;=59),"Senior ",""))</f>
        <v/>
      </c>
      <c r="K3430" s="34" t="str">
        <f>IF(L3430="Nő","",IF(Excel_BuiltIn__FilterDatabase__1[[#This Row],[Kor]]&gt;=60,"Super.s ",""))</f>
        <v xml:space="preserve">Super.s </v>
      </c>
      <c r="L3430" s="34" t="str">
        <f>IF(Excel_BuiltIn__FilterDatabase__1[[#This Row],[Nem]]="Nő","Lady","")</f>
        <v/>
      </c>
    </row>
    <row r="3431" spans="1:12" s="1" customFormat="1" ht="21">
      <c r="A3431" s="28">
        <v>10562</v>
      </c>
      <c r="B3431" s="28" t="s">
        <v>3524</v>
      </c>
      <c r="C3431" s="44" t="s">
        <v>210</v>
      </c>
      <c r="D3431" s="45"/>
      <c r="E3431" s="33" t="str">
        <f>IF(D3431&gt;0,($N$2-Excel_BuiltIn__FilterDatabase__1[[#This Row],[Szül Év.Hó.Nap]])/365.25,"0")</f>
        <v>0</v>
      </c>
      <c r="F3431" s="40"/>
      <c r="G3431" s="34" t="str">
        <f>CONCATENATE(H3431,Excel_BuiltIn__FilterDatabase__1[[#This Row],[Felnőtt]],Excel_BuiltIn__FilterDatabase__1[[#This Row],[Senior]],Excel_BuiltIn__FilterDatabase__1[[#This Row],[Super.s]],L3431)</f>
        <v xml:space="preserve">Super.s </v>
      </c>
      <c r="H3431" s="34" t="str">
        <f>IF(L3431="Nő","",IF(Excel_BuiltIn__FilterDatabase__1[[#This Row],[Kor]]&gt;=1=AND(Excel_BuiltIn__FilterDatabase__1[[#This Row],[Kor]]&lt;18),"Junior ",""))</f>
        <v/>
      </c>
      <c r="I3431" s="34" t="str">
        <f>IF(L3431="Nő","",IF(Excel_BuiltIn__FilterDatabase__1[[#This Row],[Kor]]&gt;=18=AND(Excel_BuiltIn__FilterDatabase__1[[#This Row],[Kor]]&lt;=49),"Felnőtt ",""))</f>
        <v/>
      </c>
      <c r="J3431" s="34" t="str">
        <f>IF(L3431="Nő","",IF(Excel_BuiltIn__FilterDatabase__1[[#This Row],[Kor]]&gt;49=AND(Excel_BuiltIn__FilterDatabase__1[[#This Row],[Kor]]&lt;=59),"Senior ",""))</f>
        <v/>
      </c>
      <c r="K3431" s="34" t="str">
        <f>IF(L3431="Nő","",IF(Excel_BuiltIn__FilterDatabase__1[[#This Row],[Kor]]&gt;=60,"Super.s ",""))</f>
        <v xml:space="preserve">Super.s </v>
      </c>
      <c r="L3431" s="34" t="str">
        <f>IF(Excel_BuiltIn__FilterDatabase__1[[#This Row],[Nem]]="Nő","Lady","")</f>
        <v/>
      </c>
    </row>
    <row r="3432" spans="1:12" s="1" customFormat="1" ht="13.8">
      <c r="A3432" s="28">
        <v>10563</v>
      </c>
      <c r="B3432" s="28" t="s">
        <v>3525</v>
      </c>
      <c r="C3432" s="44" t="s">
        <v>1522</v>
      </c>
      <c r="D3432" s="45"/>
      <c r="E3432" s="33" t="str">
        <f>IF(D3432&gt;0,($N$2-Excel_BuiltIn__FilterDatabase__1[[#This Row],[Szül Év.Hó.Nap]])/365.25,"0")</f>
        <v>0</v>
      </c>
      <c r="F3432" s="40"/>
      <c r="G3432" s="34" t="str">
        <f>CONCATENATE(H3432,Excel_BuiltIn__FilterDatabase__1[[#This Row],[Felnőtt]],Excel_BuiltIn__FilterDatabase__1[[#This Row],[Senior]],Excel_BuiltIn__FilterDatabase__1[[#This Row],[Super.s]],L3432)</f>
        <v xml:space="preserve">Super.s </v>
      </c>
      <c r="H3432" s="34" t="str">
        <f>IF(L3432="Nő","",IF(Excel_BuiltIn__FilterDatabase__1[[#This Row],[Kor]]&gt;=1=AND(Excel_BuiltIn__FilterDatabase__1[[#This Row],[Kor]]&lt;18),"Junior ",""))</f>
        <v/>
      </c>
      <c r="I3432" s="34" t="str">
        <f>IF(L3432="Nő","",IF(Excel_BuiltIn__FilterDatabase__1[[#This Row],[Kor]]&gt;=18=AND(Excel_BuiltIn__FilterDatabase__1[[#This Row],[Kor]]&lt;=49),"Felnőtt ",""))</f>
        <v/>
      </c>
      <c r="J3432" s="34" t="str">
        <f>IF(L3432="Nő","",IF(Excel_BuiltIn__FilterDatabase__1[[#This Row],[Kor]]&gt;49=AND(Excel_BuiltIn__FilterDatabase__1[[#This Row],[Kor]]&lt;=59),"Senior ",""))</f>
        <v/>
      </c>
      <c r="K3432" s="34" t="str">
        <f>IF(L3432="Nő","",IF(Excel_BuiltIn__FilterDatabase__1[[#This Row],[Kor]]&gt;=60,"Super.s ",""))</f>
        <v xml:space="preserve">Super.s </v>
      </c>
      <c r="L3432" s="34" t="str">
        <f>IF(Excel_BuiltIn__FilterDatabase__1[[#This Row],[Nem]]="Nő","Lady","")</f>
        <v/>
      </c>
    </row>
    <row r="3433" spans="1:12" s="1" customFormat="1" ht="13.8">
      <c r="A3433" s="28">
        <v>10565</v>
      </c>
      <c r="B3433" s="28" t="s">
        <v>3526</v>
      </c>
      <c r="C3433" s="44" t="s">
        <v>2707</v>
      </c>
      <c r="D3433" s="45"/>
      <c r="E3433" s="33" t="str">
        <f>IF(D3433&gt;0,($N$2-Excel_BuiltIn__FilterDatabase__1[[#This Row],[Szül Év.Hó.Nap]])/365.25,"0")</f>
        <v>0</v>
      </c>
      <c r="F3433" s="40"/>
      <c r="G3433" s="34" t="str">
        <f>CONCATENATE(H3433,Excel_BuiltIn__FilterDatabase__1[[#This Row],[Felnőtt]],Excel_BuiltIn__FilterDatabase__1[[#This Row],[Senior]],Excel_BuiltIn__FilterDatabase__1[[#This Row],[Super.s]],L3433)</f>
        <v xml:space="preserve">Super.s </v>
      </c>
      <c r="H3433" s="34" t="str">
        <f>IF(L3433="Nő","",IF(Excel_BuiltIn__FilterDatabase__1[[#This Row],[Kor]]&gt;=1=AND(Excel_BuiltIn__FilterDatabase__1[[#This Row],[Kor]]&lt;18),"Junior ",""))</f>
        <v/>
      </c>
      <c r="I3433" s="34" t="str">
        <f>IF(L3433="Nő","",IF(Excel_BuiltIn__FilterDatabase__1[[#This Row],[Kor]]&gt;=18=AND(Excel_BuiltIn__FilterDatabase__1[[#This Row],[Kor]]&lt;=49),"Felnőtt ",""))</f>
        <v/>
      </c>
      <c r="J3433" s="34" t="str">
        <f>IF(L3433="Nő","",IF(Excel_BuiltIn__FilterDatabase__1[[#This Row],[Kor]]&gt;49=AND(Excel_BuiltIn__FilterDatabase__1[[#This Row],[Kor]]&lt;=59),"Senior ",""))</f>
        <v/>
      </c>
      <c r="K3433" s="34" t="str">
        <f>IF(L3433="Nő","",IF(Excel_BuiltIn__FilterDatabase__1[[#This Row],[Kor]]&gt;=60,"Super.s ",""))</f>
        <v xml:space="preserve">Super.s </v>
      </c>
      <c r="L3433" s="34" t="str">
        <f>IF(Excel_BuiltIn__FilterDatabase__1[[#This Row],[Nem]]="Nő","Lady","")</f>
        <v/>
      </c>
    </row>
    <row r="3434" spans="1:12" s="1" customFormat="1" ht="27.6">
      <c r="A3434" s="28">
        <v>10566</v>
      </c>
      <c r="B3434" s="28" t="s">
        <v>3527</v>
      </c>
      <c r="C3434" s="44" t="s">
        <v>2388</v>
      </c>
      <c r="D3434" s="45"/>
      <c r="E3434" s="33" t="str">
        <f>IF(D3434&gt;0,($N$2-Excel_BuiltIn__FilterDatabase__1[[#This Row],[Szül Év.Hó.Nap]])/365.25,"0")</f>
        <v>0</v>
      </c>
      <c r="F3434" s="40"/>
      <c r="G3434" s="34" t="str">
        <f>CONCATENATE(H3434,Excel_BuiltIn__FilterDatabase__1[[#This Row],[Felnőtt]],Excel_BuiltIn__FilterDatabase__1[[#This Row],[Senior]],Excel_BuiltIn__FilterDatabase__1[[#This Row],[Super.s]],L3434)</f>
        <v xml:space="preserve">Super.s </v>
      </c>
      <c r="H3434" s="34" t="str">
        <f>IF(L3434="Nő","",IF(Excel_BuiltIn__FilterDatabase__1[[#This Row],[Kor]]&gt;=1=AND(Excel_BuiltIn__FilterDatabase__1[[#This Row],[Kor]]&lt;18),"Junior ",""))</f>
        <v/>
      </c>
      <c r="I3434" s="34" t="str">
        <f>IF(L3434="Nő","",IF(Excel_BuiltIn__FilterDatabase__1[[#This Row],[Kor]]&gt;=18=AND(Excel_BuiltIn__FilterDatabase__1[[#This Row],[Kor]]&lt;=49),"Felnőtt ",""))</f>
        <v/>
      </c>
      <c r="J3434" s="34" t="str">
        <f>IF(L3434="Nő","",IF(Excel_BuiltIn__FilterDatabase__1[[#This Row],[Kor]]&gt;49=AND(Excel_BuiltIn__FilterDatabase__1[[#This Row],[Kor]]&lt;=59),"Senior ",""))</f>
        <v/>
      </c>
      <c r="K3434" s="34" t="str">
        <f>IF(L3434="Nő","",IF(Excel_BuiltIn__FilterDatabase__1[[#This Row],[Kor]]&gt;=60,"Super.s ",""))</f>
        <v xml:space="preserve">Super.s </v>
      </c>
      <c r="L3434" s="34" t="str">
        <f>IF(Excel_BuiltIn__FilterDatabase__1[[#This Row],[Nem]]="Nő","Lady","")</f>
        <v/>
      </c>
    </row>
    <row r="3435" spans="1:12" s="1" customFormat="1" ht="13.8">
      <c r="A3435" s="28">
        <v>10567</v>
      </c>
      <c r="B3435" s="28" t="s">
        <v>2152</v>
      </c>
      <c r="C3435" s="44" t="s">
        <v>948</v>
      </c>
      <c r="D3435" s="45"/>
      <c r="E3435" s="33" t="str">
        <f>IF(D3435&gt;0,($N$2-Excel_BuiltIn__FilterDatabase__1[[#This Row],[Szül Év.Hó.Nap]])/365.25,"0")</f>
        <v>0</v>
      </c>
      <c r="F3435" s="40"/>
      <c r="G3435" s="34" t="str">
        <f>CONCATENATE(H3435,Excel_BuiltIn__FilterDatabase__1[[#This Row],[Felnőtt]],Excel_BuiltIn__FilterDatabase__1[[#This Row],[Senior]],Excel_BuiltIn__FilterDatabase__1[[#This Row],[Super.s]],L3435)</f>
        <v xml:space="preserve">Super.s </v>
      </c>
      <c r="H3435" s="34" t="str">
        <f>IF(L3435="Nő","",IF(Excel_BuiltIn__FilterDatabase__1[[#This Row],[Kor]]&gt;=1=AND(Excel_BuiltIn__FilterDatabase__1[[#This Row],[Kor]]&lt;18),"Junior ",""))</f>
        <v/>
      </c>
      <c r="I3435" s="34" t="str">
        <f>IF(L3435="Nő","",IF(Excel_BuiltIn__FilterDatabase__1[[#This Row],[Kor]]&gt;=18=AND(Excel_BuiltIn__FilterDatabase__1[[#This Row],[Kor]]&lt;=49),"Felnőtt ",""))</f>
        <v/>
      </c>
      <c r="J3435" s="34" t="str">
        <f>IF(L3435="Nő","",IF(Excel_BuiltIn__FilterDatabase__1[[#This Row],[Kor]]&gt;49=AND(Excel_BuiltIn__FilterDatabase__1[[#This Row],[Kor]]&lt;=59),"Senior ",""))</f>
        <v/>
      </c>
      <c r="K3435" s="34" t="str">
        <f>IF(L3435="Nő","",IF(Excel_BuiltIn__FilterDatabase__1[[#This Row],[Kor]]&gt;=60,"Super.s ",""))</f>
        <v xml:space="preserve">Super.s </v>
      </c>
      <c r="L3435" s="34" t="str">
        <f>IF(Excel_BuiltIn__FilterDatabase__1[[#This Row],[Nem]]="Nő","Lady","")</f>
        <v/>
      </c>
    </row>
    <row r="3436" spans="1:12" s="1" customFormat="1" ht="27.6">
      <c r="A3436" s="28">
        <v>10568</v>
      </c>
      <c r="B3436" s="28" t="s">
        <v>3528</v>
      </c>
      <c r="C3436" s="44" t="s">
        <v>979</v>
      </c>
      <c r="D3436" s="45"/>
      <c r="E3436" s="33" t="str">
        <f>IF(D3436&gt;0,($N$2-Excel_BuiltIn__FilterDatabase__1[[#This Row],[Szül Év.Hó.Nap]])/365.25,"0")</f>
        <v>0</v>
      </c>
      <c r="F3436" s="40"/>
      <c r="G3436" s="34" t="str">
        <f>CONCATENATE(H3436,Excel_BuiltIn__FilterDatabase__1[[#This Row],[Felnőtt]],Excel_BuiltIn__FilterDatabase__1[[#This Row],[Senior]],Excel_BuiltIn__FilterDatabase__1[[#This Row],[Super.s]],L3436)</f>
        <v xml:space="preserve">Super.s </v>
      </c>
      <c r="H3436" s="34" t="str">
        <f>IF(L3436="Nő","",IF(Excel_BuiltIn__FilterDatabase__1[[#This Row],[Kor]]&gt;=1=AND(Excel_BuiltIn__FilterDatabase__1[[#This Row],[Kor]]&lt;18),"Junior ",""))</f>
        <v/>
      </c>
      <c r="I3436" s="34" t="str">
        <f>IF(L3436="Nő","",IF(Excel_BuiltIn__FilterDatabase__1[[#This Row],[Kor]]&gt;=18=AND(Excel_BuiltIn__FilterDatabase__1[[#This Row],[Kor]]&lt;=49),"Felnőtt ",""))</f>
        <v/>
      </c>
      <c r="J3436" s="34" t="str">
        <f>IF(L3436="Nő","",IF(Excel_BuiltIn__FilterDatabase__1[[#This Row],[Kor]]&gt;49=AND(Excel_BuiltIn__FilterDatabase__1[[#This Row],[Kor]]&lt;=59),"Senior ",""))</f>
        <v/>
      </c>
      <c r="K3436" s="34" t="str">
        <f>IF(L3436="Nő","",IF(Excel_BuiltIn__FilterDatabase__1[[#This Row],[Kor]]&gt;=60,"Super.s ",""))</f>
        <v xml:space="preserve">Super.s </v>
      </c>
      <c r="L3436" s="34" t="str">
        <f>IF(Excel_BuiltIn__FilterDatabase__1[[#This Row],[Nem]]="Nő","Lady","")</f>
        <v/>
      </c>
    </row>
    <row r="3437" spans="1:12" s="1" customFormat="1" ht="27.6">
      <c r="A3437" s="28">
        <v>10571</v>
      </c>
      <c r="B3437" s="28" t="s">
        <v>3529</v>
      </c>
      <c r="C3437" s="44" t="s">
        <v>959</v>
      </c>
      <c r="D3437" s="45"/>
      <c r="E3437" s="33" t="str">
        <f>IF(D3437&gt;0,($N$2-Excel_BuiltIn__FilterDatabase__1[[#This Row],[Szül Év.Hó.Nap]])/365.25,"0")</f>
        <v>0</v>
      </c>
      <c r="F3437" s="40"/>
      <c r="G3437" s="34" t="str">
        <f>CONCATENATE(H3437,Excel_BuiltIn__FilterDatabase__1[[#This Row],[Felnőtt]],Excel_BuiltIn__FilterDatabase__1[[#This Row],[Senior]],Excel_BuiltIn__FilterDatabase__1[[#This Row],[Super.s]],L3437)</f>
        <v xml:space="preserve">Super.s </v>
      </c>
      <c r="H3437" s="34" t="str">
        <f>IF(L3437="Nő","",IF(Excel_BuiltIn__FilterDatabase__1[[#This Row],[Kor]]&gt;=1=AND(Excel_BuiltIn__FilterDatabase__1[[#This Row],[Kor]]&lt;18),"Junior ",""))</f>
        <v/>
      </c>
      <c r="I3437" s="34" t="str">
        <f>IF(L3437="Nő","",IF(Excel_BuiltIn__FilterDatabase__1[[#This Row],[Kor]]&gt;=18=AND(Excel_BuiltIn__FilterDatabase__1[[#This Row],[Kor]]&lt;=49),"Felnőtt ",""))</f>
        <v/>
      </c>
      <c r="J3437" s="34" t="str">
        <f>IF(L3437="Nő","",IF(Excel_BuiltIn__FilterDatabase__1[[#This Row],[Kor]]&gt;49=AND(Excel_BuiltIn__FilterDatabase__1[[#This Row],[Kor]]&lt;=59),"Senior ",""))</f>
        <v/>
      </c>
      <c r="K3437" s="34" t="str">
        <f>IF(L3437="Nő","",IF(Excel_BuiltIn__FilterDatabase__1[[#This Row],[Kor]]&gt;=60,"Super.s ",""))</f>
        <v xml:space="preserve">Super.s </v>
      </c>
      <c r="L3437" s="34" t="str">
        <f>IF(Excel_BuiltIn__FilterDatabase__1[[#This Row],[Nem]]="Nő","Lady","")</f>
        <v/>
      </c>
    </row>
    <row r="3438" spans="1:12" s="1" customFormat="1" ht="13.8">
      <c r="A3438" s="28">
        <v>10572</v>
      </c>
      <c r="B3438" s="28" t="s">
        <v>3530</v>
      </c>
      <c r="C3438" s="44" t="s">
        <v>959</v>
      </c>
      <c r="D3438" s="45"/>
      <c r="E3438" s="33" t="str">
        <f>IF(D3438&gt;0,($N$2-Excel_BuiltIn__FilterDatabase__1[[#This Row],[Szül Év.Hó.Nap]])/365.25,"0")</f>
        <v>0</v>
      </c>
      <c r="F3438" s="40"/>
      <c r="G3438" s="34" t="str">
        <f>CONCATENATE(H3438,Excel_BuiltIn__FilterDatabase__1[[#This Row],[Felnőtt]],Excel_BuiltIn__FilterDatabase__1[[#This Row],[Senior]],Excel_BuiltIn__FilterDatabase__1[[#This Row],[Super.s]],L3438)</f>
        <v xml:space="preserve">Super.s </v>
      </c>
      <c r="H3438" s="34" t="str">
        <f>IF(L3438="Nő","",IF(Excel_BuiltIn__FilterDatabase__1[[#This Row],[Kor]]&gt;=1=AND(Excel_BuiltIn__FilterDatabase__1[[#This Row],[Kor]]&lt;18),"Junior ",""))</f>
        <v/>
      </c>
      <c r="I3438" s="34" t="str">
        <f>IF(L3438="Nő","",IF(Excel_BuiltIn__FilterDatabase__1[[#This Row],[Kor]]&gt;=18=AND(Excel_BuiltIn__FilterDatabase__1[[#This Row],[Kor]]&lt;=49),"Felnőtt ",""))</f>
        <v/>
      </c>
      <c r="J3438" s="34" t="str">
        <f>IF(L3438="Nő","",IF(Excel_BuiltIn__FilterDatabase__1[[#This Row],[Kor]]&gt;49=AND(Excel_BuiltIn__FilterDatabase__1[[#This Row],[Kor]]&lt;=59),"Senior ",""))</f>
        <v/>
      </c>
      <c r="K3438" s="34" t="str">
        <f>IF(L3438="Nő","",IF(Excel_BuiltIn__FilterDatabase__1[[#This Row],[Kor]]&gt;=60,"Super.s ",""))</f>
        <v xml:space="preserve">Super.s </v>
      </c>
      <c r="L3438" s="34" t="str">
        <f>IF(Excel_BuiltIn__FilterDatabase__1[[#This Row],[Nem]]="Nő","Lady","")</f>
        <v/>
      </c>
    </row>
    <row r="3439" spans="1:12" s="1" customFormat="1" ht="27.6">
      <c r="A3439" s="28">
        <v>10573</v>
      </c>
      <c r="B3439" s="28" t="s">
        <v>3531</v>
      </c>
      <c r="C3439" s="44" t="s">
        <v>978</v>
      </c>
      <c r="D3439" s="45"/>
      <c r="E3439" s="33" t="str">
        <f>IF(D3439&gt;0,($N$2-Excel_BuiltIn__FilterDatabase__1[[#This Row],[Szül Év.Hó.Nap]])/365.25,"0")</f>
        <v>0</v>
      </c>
      <c r="F3439" s="40"/>
      <c r="G3439" s="34" t="str">
        <f>CONCATENATE(H3439,Excel_BuiltIn__FilterDatabase__1[[#This Row],[Felnőtt]],Excel_BuiltIn__FilterDatabase__1[[#This Row],[Senior]],Excel_BuiltIn__FilterDatabase__1[[#This Row],[Super.s]],L3439)</f>
        <v xml:space="preserve">Super.s </v>
      </c>
      <c r="H3439" s="34" t="str">
        <f>IF(L3439="Nő","",IF(Excel_BuiltIn__FilterDatabase__1[[#This Row],[Kor]]&gt;=1=AND(Excel_BuiltIn__FilterDatabase__1[[#This Row],[Kor]]&lt;18),"Junior ",""))</f>
        <v/>
      </c>
      <c r="I3439" s="34" t="str">
        <f>IF(L3439="Nő","",IF(Excel_BuiltIn__FilterDatabase__1[[#This Row],[Kor]]&gt;=18=AND(Excel_BuiltIn__FilterDatabase__1[[#This Row],[Kor]]&lt;=49),"Felnőtt ",""))</f>
        <v/>
      </c>
      <c r="J3439" s="34" t="str">
        <f>IF(L3439="Nő","",IF(Excel_BuiltIn__FilterDatabase__1[[#This Row],[Kor]]&gt;49=AND(Excel_BuiltIn__FilterDatabase__1[[#This Row],[Kor]]&lt;=59),"Senior ",""))</f>
        <v/>
      </c>
      <c r="K3439" s="34" t="str">
        <f>IF(L3439="Nő","",IF(Excel_BuiltIn__FilterDatabase__1[[#This Row],[Kor]]&gt;=60,"Super.s ",""))</f>
        <v xml:space="preserve">Super.s </v>
      </c>
      <c r="L3439" s="34" t="str">
        <f>IF(Excel_BuiltIn__FilterDatabase__1[[#This Row],[Nem]]="Nő","Lady","")</f>
        <v/>
      </c>
    </row>
    <row r="3440" spans="1:12" s="1" customFormat="1" ht="21">
      <c r="A3440" s="28">
        <v>10574</v>
      </c>
      <c r="B3440" s="28" t="s">
        <v>3532</v>
      </c>
      <c r="C3440" s="44" t="s">
        <v>978</v>
      </c>
      <c r="D3440" s="45"/>
      <c r="E3440" s="33" t="str">
        <f>IF(D3440&gt;0,($N$2-Excel_BuiltIn__FilterDatabase__1[[#This Row],[Szül Év.Hó.Nap]])/365.25,"0")</f>
        <v>0</v>
      </c>
      <c r="F3440" s="40"/>
      <c r="G3440" s="34" t="str">
        <f>CONCATENATE(H3440,Excel_BuiltIn__FilterDatabase__1[[#This Row],[Felnőtt]],Excel_BuiltIn__FilterDatabase__1[[#This Row],[Senior]],Excel_BuiltIn__FilterDatabase__1[[#This Row],[Super.s]],L3440)</f>
        <v xml:space="preserve">Super.s </v>
      </c>
      <c r="H3440" s="34" t="str">
        <f>IF(L3440="Nő","",IF(Excel_BuiltIn__FilterDatabase__1[[#This Row],[Kor]]&gt;=1=AND(Excel_BuiltIn__FilterDatabase__1[[#This Row],[Kor]]&lt;18),"Junior ",""))</f>
        <v/>
      </c>
      <c r="I3440" s="34" t="str">
        <f>IF(L3440="Nő","",IF(Excel_BuiltIn__FilterDatabase__1[[#This Row],[Kor]]&gt;=18=AND(Excel_BuiltIn__FilterDatabase__1[[#This Row],[Kor]]&lt;=49),"Felnőtt ",""))</f>
        <v/>
      </c>
      <c r="J3440" s="34" t="str">
        <f>IF(L3440="Nő","",IF(Excel_BuiltIn__FilterDatabase__1[[#This Row],[Kor]]&gt;49=AND(Excel_BuiltIn__FilterDatabase__1[[#This Row],[Kor]]&lt;=59),"Senior ",""))</f>
        <v/>
      </c>
      <c r="K3440" s="34" t="str">
        <f>IF(L3440="Nő","",IF(Excel_BuiltIn__FilterDatabase__1[[#This Row],[Kor]]&gt;=60,"Super.s ",""))</f>
        <v xml:space="preserve">Super.s </v>
      </c>
      <c r="L3440" s="34" t="str">
        <f>IF(Excel_BuiltIn__FilterDatabase__1[[#This Row],[Nem]]="Nő","Lady","")</f>
        <v/>
      </c>
    </row>
    <row r="3441" spans="1:12" s="1" customFormat="1" ht="13.8">
      <c r="A3441" s="28">
        <v>10575</v>
      </c>
      <c r="B3441" s="28" t="s">
        <v>3533</v>
      </c>
      <c r="C3441" s="44" t="s">
        <v>1146</v>
      </c>
      <c r="D3441" s="45"/>
      <c r="E3441" s="33" t="str">
        <f>IF(D3441&gt;0,($N$2-Excel_BuiltIn__FilterDatabase__1[[#This Row],[Szül Év.Hó.Nap]])/365.25,"0")</f>
        <v>0</v>
      </c>
      <c r="F3441" s="40"/>
      <c r="G3441" s="34" t="str">
        <f>CONCATENATE(H3441,Excel_BuiltIn__FilterDatabase__1[[#This Row],[Felnőtt]],Excel_BuiltIn__FilterDatabase__1[[#This Row],[Senior]],Excel_BuiltIn__FilterDatabase__1[[#This Row],[Super.s]],L3441)</f>
        <v xml:space="preserve">Super.s </v>
      </c>
      <c r="H3441" s="34" t="str">
        <f>IF(L3441="Nő","",IF(Excel_BuiltIn__FilterDatabase__1[[#This Row],[Kor]]&gt;=1=AND(Excel_BuiltIn__FilterDatabase__1[[#This Row],[Kor]]&lt;18),"Junior ",""))</f>
        <v/>
      </c>
      <c r="I3441" s="34" t="str">
        <f>IF(L3441="Nő","",IF(Excel_BuiltIn__FilterDatabase__1[[#This Row],[Kor]]&gt;=18=AND(Excel_BuiltIn__FilterDatabase__1[[#This Row],[Kor]]&lt;=49),"Felnőtt ",""))</f>
        <v/>
      </c>
      <c r="J3441" s="34" t="str">
        <f>IF(L3441="Nő","",IF(Excel_BuiltIn__FilterDatabase__1[[#This Row],[Kor]]&gt;49=AND(Excel_BuiltIn__FilterDatabase__1[[#This Row],[Kor]]&lt;=59),"Senior ",""))</f>
        <v/>
      </c>
      <c r="K3441" s="34" t="str">
        <f>IF(L3441="Nő","",IF(Excel_BuiltIn__FilterDatabase__1[[#This Row],[Kor]]&gt;=60,"Super.s ",""))</f>
        <v xml:space="preserve">Super.s </v>
      </c>
      <c r="L3441" s="34" t="str">
        <f>IF(Excel_BuiltIn__FilterDatabase__1[[#This Row],[Nem]]="Nő","Lady","")</f>
        <v/>
      </c>
    </row>
    <row r="3442" spans="1:12" s="1" customFormat="1" ht="27.6">
      <c r="A3442" s="28">
        <v>10576</v>
      </c>
      <c r="B3442" s="28" t="s">
        <v>3534</v>
      </c>
      <c r="C3442" s="44" t="s">
        <v>1634</v>
      </c>
      <c r="D3442" s="45"/>
      <c r="E3442" s="33" t="str">
        <f>IF(D3442&gt;0,($N$2-Excel_BuiltIn__FilterDatabase__1[[#This Row],[Szül Év.Hó.Nap]])/365.25,"0")</f>
        <v>0</v>
      </c>
      <c r="F3442" s="40"/>
      <c r="G3442" s="34" t="str">
        <f>CONCATENATE(H3442,Excel_BuiltIn__FilterDatabase__1[[#This Row],[Felnőtt]],Excel_BuiltIn__FilterDatabase__1[[#This Row],[Senior]],Excel_BuiltIn__FilterDatabase__1[[#This Row],[Super.s]],L3442)</f>
        <v xml:space="preserve">Super.s </v>
      </c>
      <c r="H3442" s="34" t="str">
        <f>IF(L3442="Nő","",IF(Excel_BuiltIn__FilterDatabase__1[[#This Row],[Kor]]&gt;=1=AND(Excel_BuiltIn__FilterDatabase__1[[#This Row],[Kor]]&lt;18),"Junior ",""))</f>
        <v/>
      </c>
      <c r="I3442" s="34" t="str">
        <f>IF(L3442="Nő","",IF(Excel_BuiltIn__FilterDatabase__1[[#This Row],[Kor]]&gt;=18=AND(Excel_BuiltIn__FilterDatabase__1[[#This Row],[Kor]]&lt;=49),"Felnőtt ",""))</f>
        <v/>
      </c>
      <c r="J3442" s="34" t="str">
        <f>IF(L3442="Nő","",IF(Excel_BuiltIn__FilterDatabase__1[[#This Row],[Kor]]&gt;49=AND(Excel_BuiltIn__FilterDatabase__1[[#This Row],[Kor]]&lt;=59),"Senior ",""))</f>
        <v/>
      </c>
      <c r="K3442" s="34" t="str">
        <f>IF(L3442="Nő","",IF(Excel_BuiltIn__FilterDatabase__1[[#This Row],[Kor]]&gt;=60,"Super.s ",""))</f>
        <v xml:space="preserve">Super.s </v>
      </c>
      <c r="L3442" s="34" t="str">
        <f>IF(Excel_BuiltIn__FilterDatabase__1[[#This Row],[Nem]]="Nő","Lady","")</f>
        <v/>
      </c>
    </row>
    <row r="3443" spans="1:12" s="1" customFormat="1" ht="13.8">
      <c r="A3443" s="28">
        <v>10577</v>
      </c>
      <c r="B3443" s="28" t="s">
        <v>3535</v>
      </c>
      <c r="C3443" s="44" t="s">
        <v>959</v>
      </c>
      <c r="D3443" s="45"/>
      <c r="E3443" s="33" t="str">
        <f>IF(D3443&gt;0,($N$2-Excel_BuiltIn__FilterDatabase__1[[#This Row],[Szül Év.Hó.Nap]])/365.25,"0")</f>
        <v>0</v>
      </c>
      <c r="F3443" s="40"/>
      <c r="G3443" s="34" t="str">
        <f>CONCATENATE(H3443,Excel_BuiltIn__FilterDatabase__1[[#This Row],[Felnőtt]],Excel_BuiltIn__FilterDatabase__1[[#This Row],[Senior]],Excel_BuiltIn__FilterDatabase__1[[#This Row],[Super.s]],L3443)</f>
        <v xml:space="preserve">Super.s </v>
      </c>
      <c r="H3443" s="34" t="str">
        <f>IF(L3443="Nő","",IF(Excel_BuiltIn__FilterDatabase__1[[#This Row],[Kor]]&gt;=1=AND(Excel_BuiltIn__FilterDatabase__1[[#This Row],[Kor]]&lt;18),"Junior ",""))</f>
        <v/>
      </c>
      <c r="I3443" s="34" t="str">
        <f>IF(L3443="Nő","",IF(Excel_BuiltIn__FilterDatabase__1[[#This Row],[Kor]]&gt;=18=AND(Excel_BuiltIn__FilterDatabase__1[[#This Row],[Kor]]&lt;=49),"Felnőtt ",""))</f>
        <v/>
      </c>
      <c r="J3443" s="34" t="str">
        <f>IF(L3443="Nő","",IF(Excel_BuiltIn__FilterDatabase__1[[#This Row],[Kor]]&gt;49=AND(Excel_BuiltIn__FilterDatabase__1[[#This Row],[Kor]]&lt;=59),"Senior ",""))</f>
        <v/>
      </c>
      <c r="K3443" s="34" t="str">
        <f>IF(L3443="Nő","",IF(Excel_BuiltIn__FilterDatabase__1[[#This Row],[Kor]]&gt;=60,"Super.s ",""))</f>
        <v xml:space="preserve">Super.s </v>
      </c>
      <c r="L3443" s="34" t="str">
        <f>IF(Excel_BuiltIn__FilterDatabase__1[[#This Row],[Nem]]="Nő","Lady","")</f>
        <v/>
      </c>
    </row>
    <row r="3444" spans="1:12" s="1" customFormat="1" ht="13.8">
      <c r="A3444" s="28">
        <v>10579</v>
      </c>
      <c r="B3444" s="28" t="s">
        <v>3536</v>
      </c>
      <c r="C3444" s="44" t="s">
        <v>114</v>
      </c>
      <c r="D3444" s="45"/>
      <c r="E3444" s="33" t="str">
        <f>IF(D3444&gt;0,($N$2-Excel_BuiltIn__FilterDatabase__1[[#This Row],[Szül Év.Hó.Nap]])/365.25,"0")</f>
        <v>0</v>
      </c>
      <c r="F3444" s="40"/>
      <c r="G3444" s="34" t="str">
        <f>CONCATENATE(H3444,Excel_BuiltIn__FilterDatabase__1[[#This Row],[Felnőtt]],Excel_BuiltIn__FilterDatabase__1[[#This Row],[Senior]],Excel_BuiltIn__FilterDatabase__1[[#This Row],[Super.s]],L3444)</f>
        <v xml:space="preserve">Super.s </v>
      </c>
      <c r="H3444" s="34" t="str">
        <f>IF(L3444="Nő","",IF(Excel_BuiltIn__FilterDatabase__1[[#This Row],[Kor]]&gt;=1=AND(Excel_BuiltIn__FilterDatabase__1[[#This Row],[Kor]]&lt;18),"Junior ",""))</f>
        <v/>
      </c>
      <c r="I3444" s="34" t="str">
        <f>IF(L3444="Nő","",IF(Excel_BuiltIn__FilterDatabase__1[[#This Row],[Kor]]&gt;=18=AND(Excel_BuiltIn__FilterDatabase__1[[#This Row],[Kor]]&lt;=49),"Felnőtt ",""))</f>
        <v/>
      </c>
      <c r="J3444" s="34" t="str">
        <f>IF(L3444="Nő","",IF(Excel_BuiltIn__FilterDatabase__1[[#This Row],[Kor]]&gt;49=AND(Excel_BuiltIn__FilterDatabase__1[[#This Row],[Kor]]&lt;=59),"Senior ",""))</f>
        <v/>
      </c>
      <c r="K3444" s="34" t="str">
        <f>IF(L3444="Nő","",IF(Excel_BuiltIn__FilterDatabase__1[[#This Row],[Kor]]&gt;=60,"Super.s ",""))</f>
        <v xml:space="preserve">Super.s </v>
      </c>
      <c r="L3444" s="34" t="str">
        <f>IF(Excel_BuiltIn__FilterDatabase__1[[#This Row],[Nem]]="Nő","Lady","")</f>
        <v/>
      </c>
    </row>
    <row r="3445" spans="1:12" s="1" customFormat="1" ht="27.6">
      <c r="A3445" s="28">
        <v>10580</v>
      </c>
      <c r="B3445" s="28" t="s">
        <v>3537</v>
      </c>
      <c r="C3445" s="44" t="s">
        <v>986</v>
      </c>
      <c r="D3445" s="45"/>
      <c r="E3445" s="33" t="str">
        <f>IF(D3445&gt;0,($N$2-Excel_BuiltIn__FilterDatabase__1[[#This Row],[Szül Év.Hó.Nap]])/365.25,"0")</f>
        <v>0</v>
      </c>
      <c r="F3445" s="40"/>
      <c r="G3445" s="34" t="str">
        <f>CONCATENATE(H3445,Excel_BuiltIn__FilterDatabase__1[[#This Row],[Felnőtt]],Excel_BuiltIn__FilterDatabase__1[[#This Row],[Senior]],Excel_BuiltIn__FilterDatabase__1[[#This Row],[Super.s]],L3445)</f>
        <v xml:space="preserve">Super.s </v>
      </c>
      <c r="H3445" s="34" t="str">
        <f>IF(L3445="Nő","",IF(Excel_BuiltIn__FilterDatabase__1[[#This Row],[Kor]]&gt;=1=AND(Excel_BuiltIn__FilterDatabase__1[[#This Row],[Kor]]&lt;18),"Junior ",""))</f>
        <v/>
      </c>
      <c r="I3445" s="34" t="str">
        <f>IF(L3445="Nő","",IF(Excel_BuiltIn__FilterDatabase__1[[#This Row],[Kor]]&gt;=18=AND(Excel_BuiltIn__FilterDatabase__1[[#This Row],[Kor]]&lt;=49),"Felnőtt ",""))</f>
        <v/>
      </c>
      <c r="J3445" s="34" t="str">
        <f>IF(L3445="Nő","",IF(Excel_BuiltIn__FilterDatabase__1[[#This Row],[Kor]]&gt;49=AND(Excel_BuiltIn__FilterDatabase__1[[#This Row],[Kor]]&lt;=59),"Senior ",""))</f>
        <v/>
      </c>
      <c r="K3445" s="34" t="str">
        <f>IF(L3445="Nő","",IF(Excel_BuiltIn__FilterDatabase__1[[#This Row],[Kor]]&gt;=60,"Super.s ",""))</f>
        <v xml:space="preserve">Super.s </v>
      </c>
      <c r="L3445" s="34" t="str">
        <f>IF(Excel_BuiltIn__FilterDatabase__1[[#This Row],[Nem]]="Nő","Lady","")</f>
        <v/>
      </c>
    </row>
    <row r="3446" spans="1:12" s="1" customFormat="1" ht="27.6">
      <c r="A3446" s="28">
        <v>10581</v>
      </c>
      <c r="B3446" s="28" t="s">
        <v>3538</v>
      </c>
      <c r="C3446" s="44" t="s">
        <v>1062</v>
      </c>
      <c r="D3446" s="45"/>
      <c r="E3446" s="33" t="str">
        <f>IF(D3446&gt;0,($N$2-Excel_BuiltIn__FilterDatabase__1[[#This Row],[Szül Év.Hó.Nap]])/365.25,"0")</f>
        <v>0</v>
      </c>
      <c r="F3446" s="40"/>
      <c r="G3446" s="34" t="str">
        <f>CONCATENATE(H3446,Excel_BuiltIn__FilterDatabase__1[[#This Row],[Felnőtt]],Excel_BuiltIn__FilterDatabase__1[[#This Row],[Senior]],Excel_BuiltIn__FilterDatabase__1[[#This Row],[Super.s]],L3446)</f>
        <v xml:space="preserve">Super.s </v>
      </c>
      <c r="H3446" s="34" t="str">
        <f>IF(L3446="Nő","",IF(Excel_BuiltIn__FilterDatabase__1[[#This Row],[Kor]]&gt;=1=AND(Excel_BuiltIn__FilterDatabase__1[[#This Row],[Kor]]&lt;18),"Junior ",""))</f>
        <v/>
      </c>
      <c r="I3446" s="34" t="str">
        <f>IF(L3446="Nő","",IF(Excel_BuiltIn__FilterDatabase__1[[#This Row],[Kor]]&gt;=18=AND(Excel_BuiltIn__FilterDatabase__1[[#This Row],[Kor]]&lt;=49),"Felnőtt ",""))</f>
        <v/>
      </c>
      <c r="J3446" s="34" t="str">
        <f>IF(L3446="Nő","",IF(Excel_BuiltIn__FilterDatabase__1[[#This Row],[Kor]]&gt;49=AND(Excel_BuiltIn__FilterDatabase__1[[#This Row],[Kor]]&lt;=59),"Senior ",""))</f>
        <v/>
      </c>
      <c r="K3446" s="34" t="str">
        <f>IF(L3446="Nő","",IF(Excel_BuiltIn__FilterDatabase__1[[#This Row],[Kor]]&gt;=60,"Super.s ",""))</f>
        <v xml:space="preserve">Super.s </v>
      </c>
      <c r="L3446" s="34" t="str">
        <f>IF(Excel_BuiltIn__FilterDatabase__1[[#This Row],[Nem]]="Nő","Lady","")</f>
        <v/>
      </c>
    </row>
    <row r="3447" spans="1:12" s="1" customFormat="1" ht="13.8">
      <c r="A3447" s="28">
        <v>10582</v>
      </c>
      <c r="B3447" s="28" t="s">
        <v>3539</v>
      </c>
      <c r="C3447" s="44" t="s">
        <v>959</v>
      </c>
      <c r="D3447" s="45"/>
      <c r="E3447" s="33" t="str">
        <f>IF(D3447&gt;0,($N$2-Excel_BuiltIn__FilterDatabase__1[[#This Row],[Szül Év.Hó.Nap]])/365.25,"0")</f>
        <v>0</v>
      </c>
      <c r="F3447" s="40"/>
      <c r="G3447" s="34" t="str">
        <f>CONCATENATE(H3447,Excel_BuiltIn__FilterDatabase__1[[#This Row],[Felnőtt]],Excel_BuiltIn__FilterDatabase__1[[#This Row],[Senior]],Excel_BuiltIn__FilterDatabase__1[[#This Row],[Super.s]],L3447)</f>
        <v xml:space="preserve">Super.s </v>
      </c>
      <c r="H3447" s="34" t="str">
        <f>IF(L3447="Nő","",IF(Excel_BuiltIn__FilterDatabase__1[[#This Row],[Kor]]&gt;=1=AND(Excel_BuiltIn__FilterDatabase__1[[#This Row],[Kor]]&lt;18),"Junior ",""))</f>
        <v/>
      </c>
      <c r="I3447" s="34" t="str">
        <f>IF(L3447="Nő","",IF(Excel_BuiltIn__FilterDatabase__1[[#This Row],[Kor]]&gt;=18=AND(Excel_BuiltIn__FilterDatabase__1[[#This Row],[Kor]]&lt;=49),"Felnőtt ",""))</f>
        <v/>
      </c>
      <c r="J3447" s="34" t="str">
        <f>IF(L3447="Nő","",IF(Excel_BuiltIn__FilterDatabase__1[[#This Row],[Kor]]&gt;49=AND(Excel_BuiltIn__FilterDatabase__1[[#This Row],[Kor]]&lt;=59),"Senior ",""))</f>
        <v/>
      </c>
      <c r="K3447" s="34" t="str">
        <f>IF(L3447="Nő","",IF(Excel_BuiltIn__FilterDatabase__1[[#This Row],[Kor]]&gt;=60,"Super.s ",""))</f>
        <v xml:space="preserve">Super.s </v>
      </c>
      <c r="L3447" s="34" t="str">
        <f>IF(Excel_BuiltIn__FilterDatabase__1[[#This Row],[Nem]]="Nő","Lady","")</f>
        <v/>
      </c>
    </row>
    <row r="3448" spans="1:12" s="1" customFormat="1" ht="13.8">
      <c r="A3448" s="28">
        <v>10583</v>
      </c>
      <c r="B3448" s="28" t="s">
        <v>3540</v>
      </c>
      <c r="C3448" s="44" t="s">
        <v>1002</v>
      </c>
      <c r="D3448" s="45"/>
      <c r="E3448" s="33" t="str">
        <f>IF(D3448&gt;0,($N$2-Excel_BuiltIn__FilterDatabase__1[[#This Row],[Szül Év.Hó.Nap]])/365.25,"0")</f>
        <v>0</v>
      </c>
      <c r="F3448" s="40"/>
      <c r="G3448" s="34" t="str">
        <f>CONCATENATE(H3448,Excel_BuiltIn__FilterDatabase__1[[#This Row],[Felnőtt]],Excel_BuiltIn__FilterDatabase__1[[#This Row],[Senior]],Excel_BuiltIn__FilterDatabase__1[[#This Row],[Super.s]],L3448)</f>
        <v xml:space="preserve">Super.s </v>
      </c>
      <c r="H3448" s="34" t="str">
        <f>IF(L3448="Nő","",IF(Excel_BuiltIn__FilterDatabase__1[[#This Row],[Kor]]&gt;=1=AND(Excel_BuiltIn__FilterDatabase__1[[#This Row],[Kor]]&lt;18),"Junior ",""))</f>
        <v/>
      </c>
      <c r="I3448" s="34" t="str">
        <f>IF(L3448="Nő","",IF(Excel_BuiltIn__FilterDatabase__1[[#This Row],[Kor]]&gt;=18=AND(Excel_BuiltIn__FilterDatabase__1[[#This Row],[Kor]]&lt;=49),"Felnőtt ",""))</f>
        <v/>
      </c>
      <c r="J3448" s="34" t="str">
        <f>IF(L3448="Nő","",IF(Excel_BuiltIn__FilterDatabase__1[[#This Row],[Kor]]&gt;49=AND(Excel_BuiltIn__FilterDatabase__1[[#This Row],[Kor]]&lt;=59),"Senior ",""))</f>
        <v/>
      </c>
      <c r="K3448" s="34" t="str">
        <f>IF(L3448="Nő","",IF(Excel_BuiltIn__FilterDatabase__1[[#This Row],[Kor]]&gt;=60,"Super.s ",""))</f>
        <v xml:space="preserve">Super.s </v>
      </c>
      <c r="L3448" s="34" t="str">
        <f>IF(Excel_BuiltIn__FilterDatabase__1[[#This Row],[Nem]]="Nő","Lady","")</f>
        <v/>
      </c>
    </row>
    <row r="3449" spans="1:12" s="1" customFormat="1" ht="21">
      <c r="A3449" s="28">
        <v>10584</v>
      </c>
      <c r="B3449" s="28" t="s">
        <v>3541</v>
      </c>
      <c r="C3449" s="44" t="s">
        <v>978</v>
      </c>
      <c r="D3449" s="45"/>
      <c r="E3449" s="33" t="str">
        <f>IF(D3449&gt;0,($N$2-Excel_BuiltIn__FilterDatabase__1[[#This Row],[Szül Év.Hó.Nap]])/365.25,"0")</f>
        <v>0</v>
      </c>
      <c r="F3449" s="40"/>
      <c r="G3449" s="34" t="str">
        <f>CONCATENATE(H3449,Excel_BuiltIn__FilterDatabase__1[[#This Row],[Felnőtt]],Excel_BuiltIn__FilterDatabase__1[[#This Row],[Senior]],Excel_BuiltIn__FilterDatabase__1[[#This Row],[Super.s]],L3449)</f>
        <v xml:space="preserve">Super.s </v>
      </c>
      <c r="H3449" s="34" t="str">
        <f>IF(L3449="Nő","",IF(Excel_BuiltIn__FilterDatabase__1[[#This Row],[Kor]]&gt;=1=AND(Excel_BuiltIn__FilterDatabase__1[[#This Row],[Kor]]&lt;18),"Junior ",""))</f>
        <v/>
      </c>
      <c r="I3449" s="34" t="str">
        <f>IF(L3449="Nő","",IF(Excel_BuiltIn__FilterDatabase__1[[#This Row],[Kor]]&gt;=18=AND(Excel_BuiltIn__FilterDatabase__1[[#This Row],[Kor]]&lt;=49),"Felnőtt ",""))</f>
        <v/>
      </c>
      <c r="J3449" s="34" t="str">
        <f>IF(L3449="Nő","",IF(Excel_BuiltIn__FilterDatabase__1[[#This Row],[Kor]]&gt;49=AND(Excel_BuiltIn__FilterDatabase__1[[#This Row],[Kor]]&lt;=59),"Senior ",""))</f>
        <v/>
      </c>
      <c r="K3449" s="34" t="str">
        <f>IF(L3449="Nő","",IF(Excel_BuiltIn__FilterDatabase__1[[#This Row],[Kor]]&gt;=60,"Super.s ",""))</f>
        <v xml:space="preserve">Super.s </v>
      </c>
      <c r="L3449" s="34" t="str">
        <f>IF(Excel_BuiltIn__FilterDatabase__1[[#This Row],[Nem]]="Nő","Lady","")</f>
        <v/>
      </c>
    </row>
    <row r="3450" spans="1:12" s="1" customFormat="1" ht="13.8">
      <c r="A3450" s="28">
        <v>10585</v>
      </c>
      <c r="B3450" s="28" t="s">
        <v>3542</v>
      </c>
      <c r="C3450" s="44" t="s">
        <v>589</v>
      </c>
      <c r="D3450" s="45"/>
      <c r="E3450" s="33" t="str">
        <f>IF(D3450&gt;0,($N$2-Excel_BuiltIn__FilterDatabase__1[[#This Row],[Szül Év.Hó.Nap]])/365.25,"0")</f>
        <v>0</v>
      </c>
      <c r="F3450" s="40"/>
      <c r="G3450" s="34" t="str">
        <f>CONCATENATE(H3450,Excel_BuiltIn__FilterDatabase__1[[#This Row],[Felnőtt]],Excel_BuiltIn__FilterDatabase__1[[#This Row],[Senior]],Excel_BuiltIn__FilterDatabase__1[[#This Row],[Super.s]],L3450)</f>
        <v xml:space="preserve">Super.s </v>
      </c>
      <c r="H3450" s="34" t="str">
        <f>IF(L3450="Nő","",IF(Excel_BuiltIn__FilterDatabase__1[[#This Row],[Kor]]&gt;=1=AND(Excel_BuiltIn__FilterDatabase__1[[#This Row],[Kor]]&lt;18),"Junior ",""))</f>
        <v/>
      </c>
      <c r="I3450" s="34" t="str">
        <f>IF(L3450="Nő","",IF(Excel_BuiltIn__FilterDatabase__1[[#This Row],[Kor]]&gt;=18=AND(Excel_BuiltIn__FilterDatabase__1[[#This Row],[Kor]]&lt;=49),"Felnőtt ",""))</f>
        <v/>
      </c>
      <c r="J3450" s="34" t="str">
        <f>IF(L3450="Nő","",IF(Excel_BuiltIn__FilterDatabase__1[[#This Row],[Kor]]&gt;49=AND(Excel_BuiltIn__FilterDatabase__1[[#This Row],[Kor]]&lt;=59),"Senior ",""))</f>
        <v/>
      </c>
      <c r="K3450" s="34" t="str">
        <f>IF(L3450="Nő","",IF(Excel_BuiltIn__FilterDatabase__1[[#This Row],[Kor]]&gt;=60,"Super.s ",""))</f>
        <v xml:space="preserve">Super.s </v>
      </c>
      <c r="L3450" s="34" t="str">
        <f>IF(Excel_BuiltIn__FilterDatabase__1[[#This Row],[Nem]]="Nő","Lady","")</f>
        <v/>
      </c>
    </row>
    <row r="3451" spans="1:12" s="1" customFormat="1" ht="13.8">
      <c r="A3451" s="28">
        <v>10586</v>
      </c>
      <c r="B3451" s="28" t="s">
        <v>3543</v>
      </c>
      <c r="C3451" s="44" t="s">
        <v>1036</v>
      </c>
      <c r="D3451" s="45"/>
      <c r="E3451" s="33" t="str">
        <f>IF(D3451&gt;0,($N$2-Excel_BuiltIn__FilterDatabase__1[[#This Row],[Szül Év.Hó.Nap]])/365.25,"0")</f>
        <v>0</v>
      </c>
      <c r="F3451" s="40"/>
      <c r="G3451" s="34" t="str">
        <f>CONCATENATE(H3451,Excel_BuiltIn__FilterDatabase__1[[#This Row],[Felnőtt]],Excel_BuiltIn__FilterDatabase__1[[#This Row],[Senior]],Excel_BuiltIn__FilterDatabase__1[[#This Row],[Super.s]],L3451)</f>
        <v xml:space="preserve">Super.s </v>
      </c>
      <c r="H3451" s="34" t="str">
        <f>IF(L3451="Nő","",IF(Excel_BuiltIn__FilterDatabase__1[[#This Row],[Kor]]&gt;=1=AND(Excel_BuiltIn__FilterDatabase__1[[#This Row],[Kor]]&lt;18),"Junior ",""))</f>
        <v/>
      </c>
      <c r="I3451" s="34" t="str">
        <f>IF(L3451="Nő","",IF(Excel_BuiltIn__FilterDatabase__1[[#This Row],[Kor]]&gt;=18=AND(Excel_BuiltIn__FilterDatabase__1[[#This Row],[Kor]]&lt;=49),"Felnőtt ",""))</f>
        <v/>
      </c>
      <c r="J3451" s="34" t="str">
        <f>IF(L3451="Nő","",IF(Excel_BuiltIn__FilterDatabase__1[[#This Row],[Kor]]&gt;49=AND(Excel_BuiltIn__FilterDatabase__1[[#This Row],[Kor]]&lt;=59),"Senior ",""))</f>
        <v/>
      </c>
      <c r="K3451" s="34" t="str">
        <f>IF(L3451="Nő","",IF(Excel_BuiltIn__FilterDatabase__1[[#This Row],[Kor]]&gt;=60,"Super.s ",""))</f>
        <v xml:space="preserve">Super.s </v>
      </c>
      <c r="L3451" s="34" t="str">
        <f>IF(Excel_BuiltIn__FilterDatabase__1[[#This Row],[Nem]]="Nő","Lady","")</f>
        <v/>
      </c>
    </row>
    <row r="3452" spans="1:12" s="1" customFormat="1" ht="27.6">
      <c r="A3452" s="28">
        <v>10587</v>
      </c>
      <c r="B3452" s="28" t="s">
        <v>3544</v>
      </c>
      <c r="C3452" s="44" t="s">
        <v>1036</v>
      </c>
      <c r="D3452" s="45"/>
      <c r="E3452" s="33" t="str">
        <f>IF(D3452&gt;0,($N$2-Excel_BuiltIn__FilterDatabase__1[[#This Row],[Szül Év.Hó.Nap]])/365.25,"0")</f>
        <v>0</v>
      </c>
      <c r="F3452" s="40"/>
      <c r="G3452" s="34" t="str">
        <f>CONCATENATE(H3452,Excel_BuiltIn__FilterDatabase__1[[#This Row],[Felnőtt]],Excel_BuiltIn__FilterDatabase__1[[#This Row],[Senior]],Excel_BuiltIn__FilterDatabase__1[[#This Row],[Super.s]],L3452)</f>
        <v xml:space="preserve">Super.s </v>
      </c>
      <c r="H3452" s="34" t="str">
        <f>IF(L3452="Nő","",IF(Excel_BuiltIn__FilterDatabase__1[[#This Row],[Kor]]&gt;=1=AND(Excel_BuiltIn__FilterDatabase__1[[#This Row],[Kor]]&lt;18),"Junior ",""))</f>
        <v/>
      </c>
      <c r="I3452" s="34" t="str">
        <f>IF(L3452="Nő","",IF(Excel_BuiltIn__FilterDatabase__1[[#This Row],[Kor]]&gt;=18=AND(Excel_BuiltIn__FilterDatabase__1[[#This Row],[Kor]]&lt;=49),"Felnőtt ",""))</f>
        <v/>
      </c>
      <c r="J3452" s="34" t="str">
        <f>IF(L3452="Nő","",IF(Excel_BuiltIn__FilterDatabase__1[[#This Row],[Kor]]&gt;49=AND(Excel_BuiltIn__FilterDatabase__1[[#This Row],[Kor]]&lt;=59),"Senior ",""))</f>
        <v/>
      </c>
      <c r="K3452" s="34" t="str">
        <f>IF(L3452="Nő","",IF(Excel_BuiltIn__FilterDatabase__1[[#This Row],[Kor]]&gt;=60,"Super.s ",""))</f>
        <v xml:space="preserve">Super.s </v>
      </c>
      <c r="L3452" s="34" t="str">
        <f>IF(Excel_BuiltIn__FilterDatabase__1[[#This Row],[Nem]]="Nő","Lady","")</f>
        <v/>
      </c>
    </row>
    <row r="3453" spans="1:12" s="1" customFormat="1" ht="13.8">
      <c r="A3453" s="28">
        <v>10591</v>
      </c>
      <c r="B3453" s="28" t="s">
        <v>3545</v>
      </c>
      <c r="C3453" s="44" t="s">
        <v>2388</v>
      </c>
      <c r="D3453" s="45"/>
      <c r="E3453" s="33" t="str">
        <f>IF(D3453&gt;0,($N$2-Excel_BuiltIn__FilterDatabase__1[[#This Row],[Szül Év.Hó.Nap]])/365.25,"0")</f>
        <v>0</v>
      </c>
      <c r="F3453" s="40"/>
      <c r="G3453" s="34" t="str">
        <f>CONCATENATE(H3453,Excel_BuiltIn__FilterDatabase__1[[#This Row],[Felnőtt]],Excel_BuiltIn__FilterDatabase__1[[#This Row],[Senior]],Excel_BuiltIn__FilterDatabase__1[[#This Row],[Super.s]],L3453)</f>
        <v xml:space="preserve">Super.s </v>
      </c>
      <c r="H3453" s="34" t="str">
        <f>IF(L3453="Nő","",IF(Excel_BuiltIn__FilterDatabase__1[[#This Row],[Kor]]&gt;=1=AND(Excel_BuiltIn__FilterDatabase__1[[#This Row],[Kor]]&lt;18),"Junior ",""))</f>
        <v/>
      </c>
      <c r="I3453" s="34" t="str">
        <f>IF(L3453="Nő","",IF(Excel_BuiltIn__FilterDatabase__1[[#This Row],[Kor]]&gt;=18=AND(Excel_BuiltIn__FilterDatabase__1[[#This Row],[Kor]]&lt;=49),"Felnőtt ",""))</f>
        <v/>
      </c>
      <c r="J3453" s="34" t="str">
        <f>IF(L3453="Nő","",IF(Excel_BuiltIn__FilterDatabase__1[[#This Row],[Kor]]&gt;49=AND(Excel_BuiltIn__FilterDatabase__1[[#This Row],[Kor]]&lt;=59),"Senior ",""))</f>
        <v/>
      </c>
      <c r="K3453" s="34" t="str">
        <f>IF(L3453="Nő","",IF(Excel_BuiltIn__FilterDatabase__1[[#This Row],[Kor]]&gt;=60,"Super.s ",""))</f>
        <v xml:space="preserve">Super.s </v>
      </c>
      <c r="L3453" s="34" t="str">
        <f>IF(Excel_BuiltIn__FilterDatabase__1[[#This Row],[Nem]]="Nő","Lady","")</f>
        <v/>
      </c>
    </row>
    <row r="3454" spans="1:12" s="1" customFormat="1" ht="21">
      <c r="A3454" s="28">
        <v>10592</v>
      </c>
      <c r="B3454" s="28" t="s">
        <v>3546</v>
      </c>
      <c r="C3454" s="44" t="s">
        <v>1615</v>
      </c>
      <c r="D3454" s="45"/>
      <c r="E3454" s="33" t="str">
        <f>IF(D3454&gt;0,($N$2-Excel_BuiltIn__FilterDatabase__1[[#This Row],[Szül Év.Hó.Nap]])/365.25,"0")</f>
        <v>0</v>
      </c>
      <c r="F3454" s="40"/>
      <c r="G3454" s="34" t="str">
        <f>CONCATENATE(H3454,Excel_BuiltIn__FilterDatabase__1[[#This Row],[Felnőtt]],Excel_BuiltIn__FilterDatabase__1[[#This Row],[Senior]],Excel_BuiltIn__FilterDatabase__1[[#This Row],[Super.s]],L3454)</f>
        <v xml:space="preserve">Super.s </v>
      </c>
      <c r="H3454" s="34" t="str">
        <f>IF(L3454="Nő","",IF(Excel_BuiltIn__FilterDatabase__1[[#This Row],[Kor]]&gt;=1=AND(Excel_BuiltIn__FilterDatabase__1[[#This Row],[Kor]]&lt;18),"Junior ",""))</f>
        <v/>
      </c>
      <c r="I3454" s="34" t="str">
        <f>IF(L3454="Nő","",IF(Excel_BuiltIn__FilterDatabase__1[[#This Row],[Kor]]&gt;=18=AND(Excel_BuiltIn__FilterDatabase__1[[#This Row],[Kor]]&lt;=49),"Felnőtt ",""))</f>
        <v/>
      </c>
      <c r="J3454" s="34" t="str">
        <f>IF(L3454="Nő","",IF(Excel_BuiltIn__FilterDatabase__1[[#This Row],[Kor]]&gt;49=AND(Excel_BuiltIn__FilterDatabase__1[[#This Row],[Kor]]&lt;=59),"Senior ",""))</f>
        <v/>
      </c>
      <c r="K3454" s="34" t="str">
        <f>IF(L3454="Nő","",IF(Excel_BuiltIn__FilterDatabase__1[[#This Row],[Kor]]&gt;=60,"Super.s ",""))</f>
        <v xml:space="preserve">Super.s </v>
      </c>
      <c r="L3454" s="34" t="str">
        <f>IF(Excel_BuiltIn__FilterDatabase__1[[#This Row],[Nem]]="Nő","Lady","")</f>
        <v/>
      </c>
    </row>
    <row r="3455" spans="1:12" s="1" customFormat="1" ht="21">
      <c r="A3455" s="28">
        <v>10593</v>
      </c>
      <c r="B3455" s="28" t="s">
        <v>3547</v>
      </c>
      <c r="C3455" s="44" t="s">
        <v>978</v>
      </c>
      <c r="D3455" s="45"/>
      <c r="E3455" s="33" t="str">
        <f>IF(D3455&gt;0,($N$2-Excel_BuiltIn__FilterDatabase__1[[#This Row],[Szül Év.Hó.Nap]])/365.25,"0")</f>
        <v>0</v>
      </c>
      <c r="F3455" s="40"/>
      <c r="G3455" s="34" t="str">
        <f>CONCATENATE(H3455,Excel_BuiltIn__FilterDatabase__1[[#This Row],[Felnőtt]],Excel_BuiltIn__FilterDatabase__1[[#This Row],[Senior]],Excel_BuiltIn__FilterDatabase__1[[#This Row],[Super.s]],L3455)</f>
        <v xml:space="preserve">Super.s </v>
      </c>
      <c r="H3455" s="34" t="str">
        <f>IF(L3455="Nő","",IF(Excel_BuiltIn__FilterDatabase__1[[#This Row],[Kor]]&gt;=1=AND(Excel_BuiltIn__FilterDatabase__1[[#This Row],[Kor]]&lt;18),"Junior ",""))</f>
        <v/>
      </c>
      <c r="I3455" s="34" t="str">
        <f>IF(L3455="Nő","",IF(Excel_BuiltIn__FilterDatabase__1[[#This Row],[Kor]]&gt;=18=AND(Excel_BuiltIn__FilterDatabase__1[[#This Row],[Kor]]&lt;=49),"Felnőtt ",""))</f>
        <v/>
      </c>
      <c r="J3455" s="34" t="str">
        <f>IF(L3455="Nő","",IF(Excel_BuiltIn__FilterDatabase__1[[#This Row],[Kor]]&gt;49=AND(Excel_BuiltIn__FilterDatabase__1[[#This Row],[Kor]]&lt;=59),"Senior ",""))</f>
        <v/>
      </c>
      <c r="K3455" s="34" t="str">
        <f>IF(L3455="Nő","",IF(Excel_BuiltIn__FilterDatabase__1[[#This Row],[Kor]]&gt;=60,"Super.s ",""))</f>
        <v xml:space="preserve">Super.s </v>
      </c>
      <c r="L3455" s="34" t="str">
        <f>IF(Excel_BuiltIn__FilterDatabase__1[[#This Row],[Nem]]="Nő","Lady","")</f>
        <v/>
      </c>
    </row>
    <row r="3456" spans="1:12" s="1" customFormat="1" ht="21">
      <c r="A3456" s="28">
        <v>10594</v>
      </c>
      <c r="B3456" s="28" t="s">
        <v>3548</v>
      </c>
      <c r="C3456" s="44" t="s">
        <v>978</v>
      </c>
      <c r="D3456" s="45"/>
      <c r="E3456" s="33" t="str">
        <f>IF(D3456&gt;0,($N$2-Excel_BuiltIn__FilterDatabase__1[[#This Row],[Szül Év.Hó.Nap]])/365.25,"0")</f>
        <v>0</v>
      </c>
      <c r="F3456" s="40"/>
      <c r="G3456" s="34" t="str">
        <f>CONCATENATE(H3456,Excel_BuiltIn__FilterDatabase__1[[#This Row],[Felnőtt]],Excel_BuiltIn__FilterDatabase__1[[#This Row],[Senior]],Excel_BuiltIn__FilterDatabase__1[[#This Row],[Super.s]],L3456)</f>
        <v xml:space="preserve">Super.s </v>
      </c>
      <c r="H3456" s="34" t="str">
        <f>IF(L3456="Nő","",IF(Excel_BuiltIn__FilterDatabase__1[[#This Row],[Kor]]&gt;=1=AND(Excel_BuiltIn__FilterDatabase__1[[#This Row],[Kor]]&lt;18),"Junior ",""))</f>
        <v/>
      </c>
      <c r="I3456" s="34" t="str">
        <f>IF(L3456="Nő","",IF(Excel_BuiltIn__FilterDatabase__1[[#This Row],[Kor]]&gt;=18=AND(Excel_BuiltIn__FilterDatabase__1[[#This Row],[Kor]]&lt;=49),"Felnőtt ",""))</f>
        <v/>
      </c>
      <c r="J3456" s="34" t="str">
        <f>IF(L3456="Nő","",IF(Excel_BuiltIn__FilterDatabase__1[[#This Row],[Kor]]&gt;49=AND(Excel_BuiltIn__FilterDatabase__1[[#This Row],[Kor]]&lt;=59),"Senior ",""))</f>
        <v/>
      </c>
      <c r="K3456" s="34" t="str">
        <f>IF(L3456="Nő","",IF(Excel_BuiltIn__FilterDatabase__1[[#This Row],[Kor]]&gt;=60,"Super.s ",""))</f>
        <v xml:space="preserve">Super.s </v>
      </c>
      <c r="L3456" s="34" t="str">
        <f>IF(Excel_BuiltIn__FilterDatabase__1[[#This Row],[Nem]]="Nő","Lady","")</f>
        <v/>
      </c>
    </row>
    <row r="3457" spans="1:12" s="1" customFormat="1" ht="13.8">
      <c r="A3457" s="28">
        <v>10595</v>
      </c>
      <c r="B3457" s="28" t="s">
        <v>3549</v>
      </c>
      <c r="C3457" s="44" t="s">
        <v>942</v>
      </c>
      <c r="D3457" s="45"/>
      <c r="E3457" s="33" t="str">
        <f>IF(D3457&gt;0,($N$2-Excel_BuiltIn__FilterDatabase__1[[#This Row],[Szül Év.Hó.Nap]])/365.25,"0")</f>
        <v>0</v>
      </c>
      <c r="F3457" s="40"/>
      <c r="G3457" s="34" t="str">
        <f>CONCATENATE(H3457,Excel_BuiltIn__FilterDatabase__1[[#This Row],[Felnőtt]],Excel_BuiltIn__FilterDatabase__1[[#This Row],[Senior]],Excel_BuiltIn__FilterDatabase__1[[#This Row],[Super.s]],L3457)</f>
        <v xml:space="preserve">Super.s </v>
      </c>
      <c r="H3457" s="34" t="str">
        <f>IF(L3457="Nő","",IF(Excel_BuiltIn__FilterDatabase__1[[#This Row],[Kor]]&gt;=1=AND(Excel_BuiltIn__FilterDatabase__1[[#This Row],[Kor]]&lt;18),"Junior ",""))</f>
        <v/>
      </c>
      <c r="I3457" s="34" t="str">
        <f>IF(L3457="Nő","",IF(Excel_BuiltIn__FilterDatabase__1[[#This Row],[Kor]]&gt;=18=AND(Excel_BuiltIn__FilterDatabase__1[[#This Row],[Kor]]&lt;=49),"Felnőtt ",""))</f>
        <v/>
      </c>
      <c r="J3457" s="34" t="str">
        <f>IF(L3457="Nő","",IF(Excel_BuiltIn__FilterDatabase__1[[#This Row],[Kor]]&gt;49=AND(Excel_BuiltIn__FilterDatabase__1[[#This Row],[Kor]]&lt;=59),"Senior ",""))</f>
        <v/>
      </c>
      <c r="K3457" s="34" t="str">
        <f>IF(L3457="Nő","",IF(Excel_BuiltIn__FilterDatabase__1[[#This Row],[Kor]]&gt;=60,"Super.s ",""))</f>
        <v xml:space="preserve">Super.s </v>
      </c>
      <c r="L3457" s="34" t="str">
        <f>IF(Excel_BuiltIn__FilterDatabase__1[[#This Row],[Nem]]="Nő","Lady","")</f>
        <v/>
      </c>
    </row>
    <row r="3458" spans="1:12" s="1" customFormat="1" ht="13.8">
      <c r="A3458" s="28">
        <v>10596</v>
      </c>
      <c r="B3458" s="28" t="s">
        <v>3550</v>
      </c>
      <c r="C3458" s="44" t="s">
        <v>2367</v>
      </c>
      <c r="D3458" s="45"/>
      <c r="E3458" s="33" t="str">
        <f>IF(D3458&gt;0,($N$2-Excel_BuiltIn__FilterDatabase__1[[#This Row],[Szül Év.Hó.Nap]])/365.25,"0")</f>
        <v>0</v>
      </c>
      <c r="F3458" s="40"/>
      <c r="G3458" s="34" t="str">
        <f>CONCATENATE(H3458,Excel_BuiltIn__FilterDatabase__1[[#This Row],[Felnőtt]],Excel_BuiltIn__FilterDatabase__1[[#This Row],[Senior]],Excel_BuiltIn__FilterDatabase__1[[#This Row],[Super.s]],L3458)</f>
        <v xml:space="preserve">Super.s </v>
      </c>
      <c r="H3458" s="34" t="str">
        <f>IF(L3458="Nő","",IF(Excel_BuiltIn__FilterDatabase__1[[#This Row],[Kor]]&gt;=1=AND(Excel_BuiltIn__FilterDatabase__1[[#This Row],[Kor]]&lt;18),"Junior ",""))</f>
        <v/>
      </c>
      <c r="I3458" s="34" t="str">
        <f>IF(L3458="Nő","",IF(Excel_BuiltIn__FilterDatabase__1[[#This Row],[Kor]]&gt;=18=AND(Excel_BuiltIn__FilterDatabase__1[[#This Row],[Kor]]&lt;=49),"Felnőtt ",""))</f>
        <v/>
      </c>
      <c r="J3458" s="34" t="str">
        <f>IF(L3458="Nő","",IF(Excel_BuiltIn__FilterDatabase__1[[#This Row],[Kor]]&gt;49=AND(Excel_BuiltIn__FilterDatabase__1[[#This Row],[Kor]]&lt;=59),"Senior ",""))</f>
        <v/>
      </c>
      <c r="K3458" s="34" t="str">
        <f>IF(L3458="Nő","",IF(Excel_BuiltIn__FilterDatabase__1[[#This Row],[Kor]]&gt;=60,"Super.s ",""))</f>
        <v xml:space="preserve">Super.s </v>
      </c>
      <c r="L3458" s="34" t="str">
        <f>IF(Excel_BuiltIn__FilterDatabase__1[[#This Row],[Nem]]="Nő","Lady","")</f>
        <v/>
      </c>
    </row>
    <row r="3459" spans="1:12" s="1" customFormat="1" ht="13.8">
      <c r="A3459" s="28">
        <v>10597</v>
      </c>
      <c r="B3459" s="28" t="s">
        <v>2129</v>
      </c>
      <c r="C3459" s="44" t="s">
        <v>2367</v>
      </c>
      <c r="D3459" s="45"/>
      <c r="E3459" s="33" t="str">
        <f>IF(D3459&gt;0,($N$2-Excel_BuiltIn__FilterDatabase__1[[#This Row],[Szül Év.Hó.Nap]])/365.25,"0")</f>
        <v>0</v>
      </c>
      <c r="F3459" s="40"/>
      <c r="G3459" s="34" t="str">
        <f>CONCATENATE(H3459,Excel_BuiltIn__FilterDatabase__1[[#This Row],[Felnőtt]],Excel_BuiltIn__FilterDatabase__1[[#This Row],[Senior]],Excel_BuiltIn__FilterDatabase__1[[#This Row],[Super.s]],L3459)</f>
        <v xml:space="preserve">Super.s </v>
      </c>
      <c r="H3459" s="34" t="str">
        <f>IF(L3459="Nő","",IF(Excel_BuiltIn__FilterDatabase__1[[#This Row],[Kor]]&gt;=1=AND(Excel_BuiltIn__FilterDatabase__1[[#This Row],[Kor]]&lt;18),"Junior ",""))</f>
        <v/>
      </c>
      <c r="I3459" s="34" t="str">
        <f>IF(L3459="Nő","",IF(Excel_BuiltIn__FilterDatabase__1[[#This Row],[Kor]]&gt;=18=AND(Excel_BuiltIn__FilterDatabase__1[[#This Row],[Kor]]&lt;=49),"Felnőtt ",""))</f>
        <v/>
      </c>
      <c r="J3459" s="34" t="str">
        <f>IF(L3459="Nő","",IF(Excel_BuiltIn__FilterDatabase__1[[#This Row],[Kor]]&gt;49=AND(Excel_BuiltIn__FilterDatabase__1[[#This Row],[Kor]]&lt;=59),"Senior ",""))</f>
        <v/>
      </c>
      <c r="K3459" s="34" t="str">
        <f>IF(L3459="Nő","",IF(Excel_BuiltIn__FilterDatabase__1[[#This Row],[Kor]]&gt;=60,"Super.s ",""))</f>
        <v xml:space="preserve">Super.s </v>
      </c>
      <c r="L3459" s="34" t="str">
        <f>IF(Excel_BuiltIn__FilterDatabase__1[[#This Row],[Nem]]="Nő","Lady","")</f>
        <v/>
      </c>
    </row>
    <row r="3460" spans="1:12" s="1" customFormat="1" ht="13.8">
      <c r="A3460" s="28">
        <v>10598</v>
      </c>
      <c r="B3460" s="28" t="s">
        <v>3551</v>
      </c>
      <c r="C3460" s="44" t="s">
        <v>2367</v>
      </c>
      <c r="D3460" s="45"/>
      <c r="E3460" s="33" t="str">
        <f>IF(D3460&gt;0,($N$2-Excel_BuiltIn__FilterDatabase__1[[#This Row],[Szül Év.Hó.Nap]])/365.25,"0")</f>
        <v>0</v>
      </c>
      <c r="F3460" s="40"/>
      <c r="G3460" s="34" t="str">
        <f>CONCATENATE(H3460,Excel_BuiltIn__FilterDatabase__1[[#This Row],[Felnőtt]],Excel_BuiltIn__FilterDatabase__1[[#This Row],[Senior]],Excel_BuiltIn__FilterDatabase__1[[#This Row],[Super.s]],L3460)</f>
        <v xml:space="preserve">Super.s </v>
      </c>
      <c r="H3460" s="34" t="str">
        <f>IF(L3460="Nő","",IF(Excel_BuiltIn__FilterDatabase__1[[#This Row],[Kor]]&gt;=1=AND(Excel_BuiltIn__FilterDatabase__1[[#This Row],[Kor]]&lt;18),"Junior ",""))</f>
        <v/>
      </c>
      <c r="I3460" s="34" t="str">
        <f>IF(L3460="Nő","",IF(Excel_BuiltIn__FilterDatabase__1[[#This Row],[Kor]]&gt;=18=AND(Excel_BuiltIn__FilterDatabase__1[[#This Row],[Kor]]&lt;=49),"Felnőtt ",""))</f>
        <v/>
      </c>
      <c r="J3460" s="34" t="str">
        <f>IF(L3460="Nő","",IF(Excel_BuiltIn__FilterDatabase__1[[#This Row],[Kor]]&gt;49=AND(Excel_BuiltIn__FilterDatabase__1[[#This Row],[Kor]]&lt;=59),"Senior ",""))</f>
        <v/>
      </c>
      <c r="K3460" s="34" t="str">
        <f>IF(L3460="Nő","",IF(Excel_BuiltIn__FilterDatabase__1[[#This Row],[Kor]]&gt;=60,"Super.s ",""))</f>
        <v xml:space="preserve">Super.s </v>
      </c>
      <c r="L3460" s="34" t="str">
        <f>IF(Excel_BuiltIn__FilterDatabase__1[[#This Row],[Nem]]="Nő","Lady","")</f>
        <v/>
      </c>
    </row>
    <row r="3461" spans="1:12" s="1" customFormat="1" ht="13.8">
      <c r="A3461" s="28">
        <v>10599</v>
      </c>
      <c r="B3461" s="28" t="s">
        <v>3552</v>
      </c>
      <c r="C3461" s="44" t="s">
        <v>2367</v>
      </c>
      <c r="D3461" s="45"/>
      <c r="E3461" s="33" t="str">
        <f>IF(D3461&gt;0,($N$2-Excel_BuiltIn__FilterDatabase__1[[#This Row],[Szül Év.Hó.Nap]])/365.25,"0")</f>
        <v>0</v>
      </c>
      <c r="F3461" s="40"/>
      <c r="G3461" s="34" t="str">
        <f>CONCATENATE(H3461,Excel_BuiltIn__FilterDatabase__1[[#This Row],[Felnőtt]],Excel_BuiltIn__FilterDatabase__1[[#This Row],[Senior]],Excel_BuiltIn__FilterDatabase__1[[#This Row],[Super.s]],L3461)</f>
        <v xml:space="preserve">Super.s </v>
      </c>
      <c r="H3461" s="34" t="str">
        <f>IF(L3461="Nő","",IF(Excel_BuiltIn__FilterDatabase__1[[#This Row],[Kor]]&gt;=1=AND(Excel_BuiltIn__FilterDatabase__1[[#This Row],[Kor]]&lt;18),"Junior ",""))</f>
        <v/>
      </c>
      <c r="I3461" s="34" t="str">
        <f>IF(L3461="Nő","",IF(Excel_BuiltIn__FilterDatabase__1[[#This Row],[Kor]]&gt;=18=AND(Excel_BuiltIn__FilterDatabase__1[[#This Row],[Kor]]&lt;=49),"Felnőtt ",""))</f>
        <v/>
      </c>
      <c r="J3461" s="34" t="str">
        <f>IF(L3461="Nő","",IF(Excel_BuiltIn__FilterDatabase__1[[#This Row],[Kor]]&gt;49=AND(Excel_BuiltIn__FilterDatabase__1[[#This Row],[Kor]]&lt;=59),"Senior ",""))</f>
        <v/>
      </c>
      <c r="K3461" s="34" t="str">
        <f>IF(L3461="Nő","",IF(Excel_BuiltIn__FilterDatabase__1[[#This Row],[Kor]]&gt;=60,"Super.s ",""))</f>
        <v xml:space="preserve">Super.s </v>
      </c>
      <c r="L3461" s="34" t="str">
        <f>IF(Excel_BuiltIn__FilterDatabase__1[[#This Row],[Nem]]="Nő","Lady","")</f>
        <v/>
      </c>
    </row>
    <row r="3462" spans="1:12" s="1" customFormat="1" ht="27.6">
      <c r="A3462" s="28">
        <v>10601</v>
      </c>
      <c r="B3462" s="28" t="s">
        <v>3553</v>
      </c>
      <c r="C3462" s="44" t="s">
        <v>1623</v>
      </c>
      <c r="D3462" s="45"/>
      <c r="E3462" s="33" t="str">
        <f>IF(D3462&gt;0,($N$2-Excel_BuiltIn__FilterDatabase__1[[#This Row],[Szül Év.Hó.Nap]])/365.25,"0")</f>
        <v>0</v>
      </c>
      <c r="F3462" s="40"/>
      <c r="G3462" s="34" t="str">
        <f>CONCATENATE(H3462,Excel_BuiltIn__FilterDatabase__1[[#This Row],[Felnőtt]],Excel_BuiltIn__FilterDatabase__1[[#This Row],[Senior]],Excel_BuiltIn__FilterDatabase__1[[#This Row],[Super.s]],L3462)</f>
        <v xml:space="preserve">Super.s </v>
      </c>
      <c r="H3462" s="34" t="str">
        <f>IF(L3462="Nő","",IF(Excel_BuiltIn__FilterDatabase__1[[#This Row],[Kor]]&gt;=1=AND(Excel_BuiltIn__FilterDatabase__1[[#This Row],[Kor]]&lt;18),"Junior ",""))</f>
        <v/>
      </c>
      <c r="I3462" s="34" t="str">
        <f>IF(L3462="Nő","",IF(Excel_BuiltIn__FilterDatabase__1[[#This Row],[Kor]]&gt;=18=AND(Excel_BuiltIn__FilterDatabase__1[[#This Row],[Kor]]&lt;=49),"Felnőtt ",""))</f>
        <v/>
      </c>
      <c r="J3462" s="34" t="str">
        <f>IF(L3462="Nő","",IF(Excel_BuiltIn__FilterDatabase__1[[#This Row],[Kor]]&gt;49=AND(Excel_BuiltIn__FilterDatabase__1[[#This Row],[Kor]]&lt;=59),"Senior ",""))</f>
        <v/>
      </c>
      <c r="K3462" s="34" t="str">
        <f>IF(L3462="Nő","",IF(Excel_BuiltIn__FilterDatabase__1[[#This Row],[Kor]]&gt;=60,"Super.s ",""))</f>
        <v xml:space="preserve">Super.s </v>
      </c>
      <c r="L3462" s="34" t="str">
        <f>IF(Excel_BuiltIn__FilterDatabase__1[[#This Row],[Nem]]="Nő","Lady","")</f>
        <v/>
      </c>
    </row>
    <row r="3463" spans="1:12" s="1" customFormat="1" ht="13.8">
      <c r="A3463" s="28">
        <v>10602</v>
      </c>
      <c r="B3463" s="28" t="s">
        <v>3554</v>
      </c>
      <c r="C3463" s="44" t="s">
        <v>1022</v>
      </c>
      <c r="D3463" s="45"/>
      <c r="E3463" s="33" t="str">
        <f>IF(D3463&gt;0,($N$2-Excel_BuiltIn__FilterDatabase__1[[#This Row],[Szül Év.Hó.Nap]])/365.25,"0")</f>
        <v>0</v>
      </c>
      <c r="F3463" s="40"/>
      <c r="G3463" s="34" t="str">
        <f>CONCATENATE(H3463,Excel_BuiltIn__FilterDatabase__1[[#This Row],[Felnőtt]],Excel_BuiltIn__FilterDatabase__1[[#This Row],[Senior]],Excel_BuiltIn__FilterDatabase__1[[#This Row],[Super.s]],L3463)</f>
        <v xml:space="preserve">Super.s </v>
      </c>
      <c r="H3463" s="34" t="str">
        <f>IF(L3463="Nő","",IF(Excel_BuiltIn__FilterDatabase__1[[#This Row],[Kor]]&gt;=1=AND(Excel_BuiltIn__FilterDatabase__1[[#This Row],[Kor]]&lt;18),"Junior ",""))</f>
        <v/>
      </c>
      <c r="I3463" s="34" t="str">
        <f>IF(L3463="Nő","",IF(Excel_BuiltIn__FilterDatabase__1[[#This Row],[Kor]]&gt;=18=AND(Excel_BuiltIn__FilterDatabase__1[[#This Row],[Kor]]&lt;=49),"Felnőtt ",""))</f>
        <v/>
      </c>
      <c r="J3463" s="34" t="str">
        <f>IF(L3463="Nő","",IF(Excel_BuiltIn__FilterDatabase__1[[#This Row],[Kor]]&gt;49=AND(Excel_BuiltIn__FilterDatabase__1[[#This Row],[Kor]]&lt;=59),"Senior ",""))</f>
        <v/>
      </c>
      <c r="K3463" s="34" t="str">
        <f>IF(L3463="Nő","",IF(Excel_BuiltIn__FilterDatabase__1[[#This Row],[Kor]]&gt;=60,"Super.s ",""))</f>
        <v xml:space="preserve">Super.s </v>
      </c>
      <c r="L3463" s="34" t="str">
        <f>IF(Excel_BuiltIn__FilterDatabase__1[[#This Row],[Nem]]="Nő","Lady","")</f>
        <v/>
      </c>
    </row>
    <row r="3464" spans="1:12" s="1" customFormat="1" ht="13.8">
      <c r="A3464" s="28">
        <v>10604</v>
      </c>
      <c r="B3464" s="28" t="s">
        <v>3555</v>
      </c>
      <c r="C3464" s="44" t="s">
        <v>2367</v>
      </c>
      <c r="D3464" s="45"/>
      <c r="E3464" s="33" t="str">
        <f>IF(D3464&gt;0,($N$2-Excel_BuiltIn__FilterDatabase__1[[#This Row],[Szül Év.Hó.Nap]])/365.25,"0")</f>
        <v>0</v>
      </c>
      <c r="F3464" s="40"/>
      <c r="G3464" s="34" t="str">
        <f>CONCATENATE(H3464,Excel_BuiltIn__FilterDatabase__1[[#This Row],[Felnőtt]],Excel_BuiltIn__FilterDatabase__1[[#This Row],[Senior]],Excel_BuiltIn__FilterDatabase__1[[#This Row],[Super.s]],L3464)</f>
        <v xml:space="preserve">Super.s </v>
      </c>
      <c r="H3464" s="34" t="str">
        <f>IF(L3464="Nő","",IF(Excel_BuiltIn__FilterDatabase__1[[#This Row],[Kor]]&gt;=1=AND(Excel_BuiltIn__FilterDatabase__1[[#This Row],[Kor]]&lt;18),"Junior ",""))</f>
        <v/>
      </c>
      <c r="I3464" s="34" t="str">
        <f>IF(L3464="Nő","",IF(Excel_BuiltIn__FilterDatabase__1[[#This Row],[Kor]]&gt;=18=AND(Excel_BuiltIn__FilterDatabase__1[[#This Row],[Kor]]&lt;=49),"Felnőtt ",""))</f>
        <v/>
      </c>
      <c r="J3464" s="34" t="str">
        <f>IF(L3464="Nő","",IF(Excel_BuiltIn__FilterDatabase__1[[#This Row],[Kor]]&gt;49=AND(Excel_BuiltIn__FilterDatabase__1[[#This Row],[Kor]]&lt;=59),"Senior ",""))</f>
        <v/>
      </c>
      <c r="K3464" s="34" t="str">
        <f>IF(L3464="Nő","",IF(Excel_BuiltIn__FilterDatabase__1[[#This Row],[Kor]]&gt;=60,"Super.s ",""))</f>
        <v xml:space="preserve">Super.s </v>
      </c>
      <c r="L3464" s="34" t="str">
        <f>IF(Excel_BuiltIn__FilterDatabase__1[[#This Row],[Nem]]="Nő","Lady","")</f>
        <v/>
      </c>
    </row>
    <row r="3465" spans="1:12" s="1" customFormat="1" ht="13.8">
      <c r="A3465" s="28">
        <v>10605</v>
      </c>
      <c r="B3465" s="28" t="s">
        <v>3556</v>
      </c>
      <c r="C3465" s="44" t="s">
        <v>2481</v>
      </c>
      <c r="D3465" s="45"/>
      <c r="E3465" s="33" t="str">
        <f>IF(D3465&gt;0,($N$2-Excel_BuiltIn__FilterDatabase__1[[#This Row],[Szül Év.Hó.Nap]])/365.25,"0")</f>
        <v>0</v>
      </c>
      <c r="F3465" s="40"/>
      <c r="G3465" s="34" t="str">
        <f>CONCATENATE(H3465,Excel_BuiltIn__FilterDatabase__1[[#This Row],[Felnőtt]],Excel_BuiltIn__FilterDatabase__1[[#This Row],[Senior]],Excel_BuiltIn__FilterDatabase__1[[#This Row],[Super.s]],L3465)</f>
        <v xml:space="preserve">Super.s </v>
      </c>
      <c r="H3465" s="34" t="str">
        <f>IF(L3465="Nő","",IF(Excel_BuiltIn__FilterDatabase__1[[#This Row],[Kor]]&gt;=1=AND(Excel_BuiltIn__FilterDatabase__1[[#This Row],[Kor]]&lt;18),"Junior ",""))</f>
        <v/>
      </c>
      <c r="I3465" s="34" t="str">
        <f>IF(L3465="Nő","",IF(Excel_BuiltIn__FilterDatabase__1[[#This Row],[Kor]]&gt;=18=AND(Excel_BuiltIn__FilterDatabase__1[[#This Row],[Kor]]&lt;=49),"Felnőtt ",""))</f>
        <v/>
      </c>
      <c r="J3465" s="34" t="str">
        <f>IF(L3465="Nő","",IF(Excel_BuiltIn__FilterDatabase__1[[#This Row],[Kor]]&gt;49=AND(Excel_BuiltIn__FilterDatabase__1[[#This Row],[Kor]]&lt;=59),"Senior ",""))</f>
        <v/>
      </c>
      <c r="K3465" s="34" t="str">
        <f>IF(L3465="Nő","",IF(Excel_BuiltIn__FilterDatabase__1[[#This Row],[Kor]]&gt;=60,"Super.s ",""))</f>
        <v xml:space="preserve">Super.s </v>
      </c>
      <c r="L3465" s="34" t="str">
        <f>IF(Excel_BuiltIn__FilterDatabase__1[[#This Row],[Nem]]="Nő","Lady","")</f>
        <v/>
      </c>
    </row>
    <row r="3466" spans="1:12" s="1" customFormat="1" ht="13.8">
      <c r="A3466" s="28">
        <v>10606</v>
      </c>
      <c r="B3466" s="28" t="s">
        <v>3557</v>
      </c>
      <c r="C3466" s="44" t="s">
        <v>1146</v>
      </c>
      <c r="D3466" s="45"/>
      <c r="E3466" s="33" t="str">
        <f>IF(D3466&gt;0,($N$2-Excel_BuiltIn__FilterDatabase__1[[#This Row],[Szül Év.Hó.Nap]])/365.25,"0")</f>
        <v>0</v>
      </c>
      <c r="F3466" s="40"/>
      <c r="G3466" s="34" t="str">
        <f>CONCATENATE(H3466,Excel_BuiltIn__FilterDatabase__1[[#This Row],[Felnőtt]],Excel_BuiltIn__FilterDatabase__1[[#This Row],[Senior]],Excel_BuiltIn__FilterDatabase__1[[#This Row],[Super.s]],L3466)</f>
        <v xml:space="preserve">Super.s </v>
      </c>
      <c r="H3466" s="34" t="str">
        <f>IF(L3466="Nő","",IF(Excel_BuiltIn__FilterDatabase__1[[#This Row],[Kor]]&gt;=1=AND(Excel_BuiltIn__FilterDatabase__1[[#This Row],[Kor]]&lt;18),"Junior ",""))</f>
        <v/>
      </c>
      <c r="I3466" s="34" t="str">
        <f>IF(L3466="Nő","",IF(Excel_BuiltIn__FilterDatabase__1[[#This Row],[Kor]]&gt;=18=AND(Excel_BuiltIn__FilterDatabase__1[[#This Row],[Kor]]&lt;=49),"Felnőtt ",""))</f>
        <v/>
      </c>
      <c r="J3466" s="34" t="str">
        <f>IF(L3466="Nő","",IF(Excel_BuiltIn__FilterDatabase__1[[#This Row],[Kor]]&gt;49=AND(Excel_BuiltIn__FilterDatabase__1[[#This Row],[Kor]]&lt;=59),"Senior ",""))</f>
        <v/>
      </c>
      <c r="K3466" s="34" t="str">
        <f>IF(L3466="Nő","",IF(Excel_BuiltIn__FilterDatabase__1[[#This Row],[Kor]]&gt;=60,"Super.s ",""))</f>
        <v xml:space="preserve">Super.s </v>
      </c>
      <c r="L3466" s="34" t="str">
        <f>IF(Excel_BuiltIn__FilterDatabase__1[[#This Row],[Nem]]="Nő","Lady","")</f>
        <v/>
      </c>
    </row>
    <row r="3467" spans="1:12" s="1" customFormat="1" ht="13.8">
      <c r="A3467" s="28">
        <v>10608</v>
      </c>
      <c r="B3467" s="28" t="s">
        <v>3558</v>
      </c>
      <c r="C3467" s="44" t="s">
        <v>2367</v>
      </c>
      <c r="D3467" s="45"/>
      <c r="E3467" s="33" t="str">
        <f>IF(D3467&gt;0,($N$2-Excel_BuiltIn__FilterDatabase__1[[#This Row],[Szül Év.Hó.Nap]])/365.25,"0")</f>
        <v>0</v>
      </c>
      <c r="F3467" s="40"/>
      <c r="G3467" s="34" t="str">
        <f>CONCATENATE(H3467,Excel_BuiltIn__FilterDatabase__1[[#This Row],[Felnőtt]],Excel_BuiltIn__FilterDatabase__1[[#This Row],[Senior]],Excel_BuiltIn__FilterDatabase__1[[#This Row],[Super.s]],L3467)</f>
        <v xml:space="preserve">Super.s </v>
      </c>
      <c r="H3467" s="34" t="str">
        <f>IF(L3467="Nő","",IF(Excel_BuiltIn__FilterDatabase__1[[#This Row],[Kor]]&gt;=1=AND(Excel_BuiltIn__FilterDatabase__1[[#This Row],[Kor]]&lt;18),"Junior ",""))</f>
        <v/>
      </c>
      <c r="I3467" s="34" t="str">
        <f>IF(L3467="Nő","",IF(Excel_BuiltIn__FilterDatabase__1[[#This Row],[Kor]]&gt;=18=AND(Excel_BuiltIn__FilterDatabase__1[[#This Row],[Kor]]&lt;=49),"Felnőtt ",""))</f>
        <v/>
      </c>
      <c r="J3467" s="34" t="str">
        <f>IF(L3467="Nő","",IF(Excel_BuiltIn__FilterDatabase__1[[#This Row],[Kor]]&gt;49=AND(Excel_BuiltIn__FilterDatabase__1[[#This Row],[Kor]]&lt;=59),"Senior ",""))</f>
        <v/>
      </c>
      <c r="K3467" s="34" t="str">
        <f>IF(L3467="Nő","",IF(Excel_BuiltIn__FilterDatabase__1[[#This Row],[Kor]]&gt;=60,"Super.s ",""))</f>
        <v xml:space="preserve">Super.s </v>
      </c>
      <c r="L3467" s="34" t="str">
        <f>IF(Excel_BuiltIn__FilterDatabase__1[[#This Row],[Nem]]="Nő","Lady","")</f>
        <v/>
      </c>
    </row>
    <row r="3468" spans="1:12" s="1" customFormat="1" ht="27.6">
      <c r="A3468" s="28">
        <v>10609</v>
      </c>
      <c r="B3468" s="28" t="s">
        <v>3559</v>
      </c>
      <c r="C3468" s="44" t="s">
        <v>2367</v>
      </c>
      <c r="D3468" s="45"/>
      <c r="E3468" s="33" t="str">
        <f>IF(D3468&gt;0,($N$2-Excel_BuiltIn__FilterDatabase__1[[#This Row],[Szül Év.Hó.Nap]])/365.25,"0")</f>
        <v>0</v>
      </c>
      <c r="F3468" s="40"/>
      <c r="G3468" s="34" t="str">
        <f>CONCATENATE(H3468,Excel_BuiltIn__FilterDatabase__1[[#This Row],[Felnőtt]],Excel_BuiltIn__FilterDatabase__1[[#This Row],[Senior]],Excel_BuiltIn__FilterDatabase__1[[#This Row],[Super.s]],L3468)</f>
        <v xml:space="preserve">Super.s </v>
      </c>
      <c r="H3468" s="34" t="str">
        <f>IF(L3468="Nő","",IF(Excel_BuiltIn__FilterDatabase__1[[#This Row],[Kor]]&gt;=1=AND(Excel_BuiltIn__FilterDatabase__1[[#This Row],[Kor]]&lt;18),"Junior ",""))</f>
        <v/>
      </c>
      <c r="I3468" s="34" t="str">
        <f>IF(L3468="Nő","",IF(Excel_BuiltIn__FilterDatabase__1[[#This Row],[Kor]]&gt;=18=AND(Excel_BuiltIn__FilterDatabase__1[[#This Row],[Kor]]&lt;=49),"Felnőtt ",""))</f>
        <v/>
      </c>
      <c r="J3468" s="34" t="str">
        <f>IF(L3468="Nő","",IF(Excel_BuiltIn__FilterDatabase__1[[#This Row],[Kor]]&gt;49=AND(Excel_BuiltIn__FilterDatabase__1[[#This Row],[Kor]]&lt;=59),"Senior ",""))</f>
        <v/>
      </c>
      <c r="K3468" s="34" t="str">
        <f>IF(L3468="Nő","",IF(Excel_BuiltIn__FilterDatabase__1[[#This Row],[Kor]]&gt;=60,"Super.s ",""))</f>
        <v xml:space="preserve">Super.s </v>
      </c>
      <c r="L3468" s="34" t="str">
        <f>IF(Excel_BuiltIn__FilterDatabase__1[[#This Row],[Nem]]="Nő","Lady","")</f>
        <v/>
      </c>
    </row>
    <row r="3469" spans="1:12" s="1" customFormat="1" ht="13.8">
      <c r="A3469" s="28">
        <v>10610</v>
      </c>
      <c r="B3469" s="28" t="s">
        <v>3560</v>
      </c>
      <c r="C3469" s="44" t="s">
        <v>599</v>
      </c>
      <c r="D3469" s="45"/>
      <c r="E3469" s="33" t="str">
        <f>IF(D3469&gt;0,($N$2-Excel_BuiltIn__FilterDatabase__1[[#This Row],[Szül Év.Hó.Nap]])/365.25,"0")</f>
        <v>0</v>
      </c>
      <c r="F3469" s="40"/>
      <c r="G3469" s="34" t="str">
        <f>CONCATENATE(H3469,Excel_BuiltIn__FilterDatabase__1[[#This Row],[Felnőtt]],Excel_BuiltIn__FilterDatabase__1[[#This Row],[Senior]],Excel_BuiltIn__FilterDatabase__1[[#This Row],[Super.s]],L3469)</f>
        <v xml:space="preserve">Super.s </v>
      </c>
      <c r="H3469" s="34" t="str">
        <f>IF(L3469="Nő","",IF(Excel_BuiltIn__FilterDatabase__1[[#This Row],[Kor]]&gt;=1=AND(Excel_BuiltIn__FilterDatabase__1[[#This Row],[Kor]]&lt;18),"Junior ",""))</f>
        <v/>
      </c>
      <c r="I3469" s="34" t="str">
        <f>IF(L3469="Nő","",IF(Excel_BuiltIn__FilterDatabase__1[[#This Row],[Kor]]&gt;=18=AND(Excel_BuiltIn__FilterDatabase__1[[#This Row],[Kor]]&lt;=49),"Felnőtt ",""))</f>
        <v/>
      </c>
      <c r="J3469" s="34" t="str">
        <f>IF(L3469="Nő","",IF(Excel_BuiltIn__FilterDatabase__1[[#This Row],[Kor]]&gt;49=AND(Excel_BuiltIn__FilterDatabase__1[[#This Row],[Kor]]&lt;=59),"Senior ",""))</f>
        <v/>
      </c>
      <c r="K3469" s="34" t="str">
        <f>IF(L3469="Nő","",IF(Excel_BuiltIn__FilterDatabase__1[[#This Row],[Kor]]&gt;=60,"Super.s ",""))</f>
        <v xml:space="preserve">Super.s </v>
      </c>
      <c r="L3469" s="34" t="str">
        <f>IF(Excel_BuiltIn__FilterDatabase__1[[#This Row],[Nem]]="Nő","Lady","")</f>
        <v/>
      </c>
    </row>
    <row r="3470" spans="1:12" s="1" customFormat="1" ht="13.8">
      <c r="A3470" s="28">
        <v>10611</v>
      </c>
      <c r="B3470" s="28" t="s">
        <v>3561</v>
      </c>
      <c r="C3470" s="44" t="s">
        <v>2481</v>
      </c>
      <c r="D3470" s="45"/>
      <c r="E3470" s="33" t="str">
        <f>IF(D3470&gt;0,($N$2-Excel_BuiltIn__FilterDatabase__1[[#This Row],[Szül Év.Hó.Nap]])/365.25,"0")</f>
        <v>0</v>
      </c>
      <c r="F3470" s="40"/>
      <c r="G3470" s="34" t="str">
        <f>CONCATENATE(H3470,Excel_BuiltIn__FilterDatabase__1[[#This Row],[Felnőtt]],Excel_BuiltIn__FilterDatabase__1[[#This Row],[Senior]],Excel_BuiltIn__FilterDatabase__1[[#This Row],[Super.s]],L3470)</f>
        <v xml:space="preserve">Super.s </v>
      </c>
      <c r="H3470" s="34" t="str">
        <f>IF(L3470="Nő","",IF(Excel_BuiltIn__FilterDatabase__1[[#This Row],[Kor]]&gt;=1=AND(Excel_BuiltIn__FilterDatabase__1[[#This Row],[Kor]]&lt;18),"Junior ",""))</f>
        <v/>
      </c>
      <c r="I3470" s="34" t="str">
        <f>IF(L3470="Nő","",IF(Excel_BuiltIn__FilterDatabase__1[[#This Row],[Kor]]&gt;=18=AND(Excel_BuiltIn__FilterDatabase__1[[#This Row],[Kor]]&lt;=49),"Felnőtt ",""))</f>
        <v/>
      </c>
      <c r="J3470" s="34" t="str">
        <f>IF(L3470="Nő","",IF(Excel_BuiltIn__FilterDatabase__1[[#This Row],[Kor]]&gt;49=AND(Excel_BuiltIn__FilterDatabase__1[[#This Row],[Kor]]&lt;=59),"Senior ",""))</f>
        <v/>
      </c>
      <c r="K3470" s="34" t="str">
        <f>IF(L3470="Nő","",IF(Excel_BuiltIn__FilterDatabase__1[[#This Row],[Kor]]&gt;=60,"Super.s ",""))</f>
        <v xml:space="preserve">Super.s </v>
      </c>
      <c r="L3470" s="34" t="str">
        <f>IF(Excel_BuiltIn__FilterDatabase__1[[#This Row],[Nem]]="Nő","Lady","")</f>
        <v/>
      </c>
    </row>
    <row r="3471" spans="1:12" s="1" customFormat="1" ht="13.8">
      <c r="A3471" s="28">
        <v>10612</v>
      </c>
      <c r="B3471" s="28" t="s">
        <v>2101</v>
      </c>
      <c r="C3471" s="44" t="s">
        <v>2481</v>
      </c>
      <c r="D3471" s="45"/>
      <c r="E3471" s="33" t="str">
        <f>IF(D3471&gt;0,($N$2-Excel_BuiltIn__FilterDatabase__1[[#This Row],[Szül Év.Hó.Nap]])/365.25,"0")</f>
        <v>0</v>
      </c>
      <c r="F3471" s="40"/>
      <c r="G3471" s="34" t="str">
        <f>CONCATENATE(H3471,Excel_BuiltIn__FilterDatabase__1[[#This Row],[Felnőtt]],Excel_BuiltIn__FilterDatabase__1[[#This Row],[Senior]],Excel_BuiltIn__FilterDatabase__1[[#This Row],[Super.s]],L3471)</f>
        <v xml:space="preserve">Super.s </v>
      </c>
      <c r="H3471" s="34" t="str">
        <f>IF(L3471="Nő","",IF(Excel_BuiltIn__FilterDatabase__1[[#This Row],[Kor]]&gt;=1=AND(Excel_BuiltIn__FilterDatabase__1[[#This Row],[Kor]]&lt;18),"Junior ",""))</f>
        <v/>
      </c>
      <c r="I3471" s="34" t="str">
        <f>IF(L3471="Nő","",IF(Excel_BuiltIn__FilterDatabase__1[[#This Row],[Kor]]&gt;=18=AND(Excel_BuiltIn__FilterDatabase__1[[#This Row],[Kor]]&lt;=49),"Felnőtt ",""))</f>
        <v/>
      </c>
      <c r="J3471" s="34" t="str">
        <f>IF(L3471="Nő","",IF(Excel_BuiltIn__FilterDatabase__1[[#This Row],[Kor]]&gt;49=AND(Excel_BuiltIn__FilterDatabase__1[[#This Row],[Kor]]&lt;=59),"Senior ",""))</f>
        <v/>
      </c>
      <c r="K3471" s="34" t="str">
        <f>IF(L3471="Nő","",IF(Excel_BuiltIn__FilterDatabase__1[[#This Row],[Kor]]&gt;=60,"Super.s ",""))</f>
        <v xml:space="preserve">Super.s </v>
      </c>
      <c r="L3471" s="34" t="str">
        <f>IF(Excel_BuiltIn__FilterDatabase__1[[#This Row],[Nem]]="Nő","Lady","")</f>
        <v/>
      </c>
    </row>
    <row r="3472" spans="1:12" s="1" customFormat="1" ht="13.8">
      <c r="A3472" s="28">
        <v>10613</v>
      </c>
      <c r="B3472" s="28" t="s">
        <v>3562</v>
      </c>
      <c r="C3472" s="44" t="s">
        <v>2364</v>
      </c>
      <c r="D3472" s="45"/>
      <c r="E3472" s="33" t="str">
        <f>IF(D3472&gt;0,($N$2-Excel_BuiltIn__FilterDatabase__1[[#This Row],[Szül Év.Hó.Nap]])/365.25,"0")</f>
        <v>0</v>
      </c>
      <c r="F3472" s="40"/>
      <c r="G3472" s="34" t="str">
        <f>CONCATENATE(H3472,Excel_BuiltIn__FilterDatabase__1[[#This Row],[Felnőtt]],Excel_BuiltIn__FilterDatabase__1[[#This Row],[Senior]],Excel_BuiltIn__FilterDatabase__1[[#This Row],[Super.s]],L3472)</f>
        <v xml:space="preserve">Super.s </v>
      </c>
      <c r="H3472" s="34" t="str">
        <f>IF(L3472="Nő","",IF(Excel_BuiltIn__FilterDatabase__1[[#This Row],[Kor]]&gt;=1=AND(Excel_BuiltIn__FilterDatabase__1[[#This Row],[Kor]]&lt;18),"Junior ",""))</f>
        <v/>
      </c>
      <c r="I3472" s="34" t="str">
        <f>IF(L3472="Nő","",IF(Excel_BuiltIn__FilterDatabase__1[[#This Row],[Kor]]&gt;=18=AND(Excel_BuiltIn__FilterDatabase__1[[#This Row],[Kor]]&lt;=49),"Felnőtt ",""))</f>
        <v/>
      </c>
      <c r="J3472" s="34" t="str">
        <f>IF(L3472="Nő","",IF(Excel_BuiltIn__FilterDatabase__1[[#This Row],[Kor]]&gt;49=AND(Excel_BuiltIn__FilterDatabase__1[[#This Row],[Kor]]&lt;=59),"Senior ",""))</f>
        <v/>
      </c>
      <c r="K3472" s="34" t="str">
        <f>IF(L3472="Nő","",IF(Excel_BuiltIn__FilterDatabase__1[[#This Row],[Kor]]&gt;=60,"Super.s ",""))</f>
        <v xml:space="preserve">Super.s </v>
      </c>
      <c r="L3472" s="34" t="str">
        <f>IF(Excel_BuiltIn__FilterDatabase__1[[#This Row],[Nem]]="Nő","Lady","")</f>
        <v/>
      </c>
    </row>
    <row r="3473" spans="1:12" s="1" customFormat="1" ht="13.8">
      <c r="A3473" s="28">
        <v>10615</v>
      </c>
      <c r="B3473" s="28" t="s">
        <v>502</v>
      </c>
      <c r="C3473" s="44" t="s">
        <v>1515</v>
      </c>
      <c r="D3473" s="45"/>
      <c r="E3473" s="33" t="str">
        <f>IF(D3473&gt;0,($N$2-Excel_BuiltIn__FilterDatabase__1[[#This Row],[Szül Év.Hó.Nap]])/365.25,"0")</f>
        <v>0</v>
      </c>
      <c r="F3473" s="40"/>
      <c r="G3473" s="34" t="str">
        <f>CONCATENATE(H3473,Excel_BuiltIn__FilterDatabase__1[[#This Row],[Felnőtt]],Excel_BuiltIn__FilterDatabase__1[[#This Row],[Senior]],Excel_BuiltIn__FilterDatabase__1[[#This Row],[Super.s]],L3473)</f>
        <v xml:space="preserve">Super.s </v>
      </c>
      <c r="H3473" s="34" t="str">
        <f>IF(L3473="Nő","",IF(Excel_BuiltIn__FilterDatabase__1[[#This Row],[Kor]]&gt;=1=AND(Excel_BuiltIn__FilterDatabase__1[[#This Row],[Kor]]&lt;18),"Junior ",""))</f>
        <v/>
      </c>
      <c r="I3473" s="34" t="str">
        <f>IF(L3473="Nő","",IF(Excel_BuiltIn__FilterDatabase__1[[#This Row],[Kor]]&gt;=18=AND(Excel_BuiltIn__FilterDatabase__1[[#This Row],[Kor]]&lt;=49),"Felnőtt ",""))</f>
        <v/>
      </c>
      <c r="J3473" s="34" t="str">
        <f>IF(L3473="Nő","",IF(Excel_BuiltIn__FilterDatabase__1[[#This Row],[Kor]]&gt;49=AND(Excel_BuiltIn__FilterDatabase__1[[#This Row],[Kor]]&lt;=59),"Senior ",""))</f>
        <v/>
      </c>
      <c r="K3473" s="34" t="str">
        <f>IF(L3473="Nő","",IF(Excel_BuiltIn__FilterDatabase__1[[#This Row],[Kor]]&gt;=60,"Super.s ",""))</f>
        <v xml:space="preserve">Super.s </v>
      </c>
      <c r="L3473" s="34" t="str">
        <f>IF(Excel_BuiltIn__FilterDatabase__1[[#This Row],[Nem]]="Nő","Lady","")</f>
        <v/>
      </c>
    </row>
    <row r="3474" spans="1:12" s="1" customFormat="1" ht="13.8">
      <c r="A3474" s="28">
        <v>10616</v>
      </c>
      <c r="B3474" s="28" t="s">
        <v>3563</v>
      </c>
      <c r="C3474" s="44" t="s">
        <v>1036</v>
      </c>
      <c r="D3474" s="45"/>
      <c r="E3474" s="33" t="str">
        <f>IF(D3474&gt;0,($N$2-Excel_BuiltIn__FilterDatabase__1[[#This Row],[Szül Év.Hó.Nap]])/365.25,"0")</f>
        <v>0</v>
      </c>
      <c r="F3474" s="40"/>
      <c r="G3474" s="34" t="str">
        <f>CONCATENATE(H3474,Excel_BuiltIn__FilterDatabase__1[[#This Row],[Felnőtt]],Excel_BuiltIn__FilterDatabase__1[[#This Row],[Senior]],Excel_BuiltIn__FilterDatabase__1[[#This Row],[Super.s]],L3474)</f>
        <v xml:space="preserve">Super.s </v>
      </c>
      <c r="H3474" s="34" t="str">
        <f>IF(L3474="Nő","",IF(Excel_BuiltIn__FilterDatabase__1[[#This Row],[Kor]]&gt;=1=AND(Excel_BuiltIn__FilterDatabase__1[[#This Row],[Kor]]&lt;18),"Junior ",""))</f>
        <v/>
      </c>
      <c r="I3474" s="34" t="str">
        <f>IF(L3474="Nő","",IF(Excel_BuiltIn__FilterDatabase__1[[#This Row],[Kor]]&gt;=18=AND(Excel_BuiltIn__FilterDatabase__1[[#This Row],[Kor]]&lt;=49),"Felnőtt ",""))</f>
        <v/>
      </c>
      <c r="J3474" s="34" t="str">
        <f>IF(L3474="Nő","",IF(Excel_BuiltIn__FilterDatabase__1[[#This Row],[Kor]]&gt;49=AND(Excel_BuiltIn__FilterDatabase__1[[#This Row],[Kor]]&lt;=59),"Senior ",""))</f>
        <v/>
      </c>
      <c r="K3474" s="34" t="str">
        <f>IF(L3474="Nő","",IF(Excel_BuiltIn__FilterDatabase__1[[#This Row],[Kor]]&gt;=60,"Super.s ",""))</f>
        <v xml:space="preserve">Super.s </v>
      </c>
      <c r="L3474" s="34" t="str">
        <f>IF(Excel_BuiltIn__FilterDatabase__1[[#This Row],[Nem]]="Nő","Lady","")</f>
        <v/>
      </c>
    </row>
    <row r="3475" spans="1:12" s="1" customFormat="1" ht="13.8">
      <c r="A3475" s="28">
        <v>10617</v>
      </c>
      <c r="B3475" s="28" t="s">
        <v>3564</v>
      </c>
      <c r="C3475" s="44" t="s">
        <v>969</v>
      </c>
      <c r="D3475" s="45"/>
      <c r="E3475" s="33" t="str">
        <f>IF(D3475&gt;0,($N$2-Excel_BuiltIn__FilterDatabase__1[[#This Row],[Szül Év.Hó.Nap]])/365.25,"0")</f>
        <v>0</v>
      </c>
      <c r="F3475" s="40"/>
      <c r="G3475" s="34" t="str">
        <f>CONCATENATE(H3475,Excel_BuiltIn__FilterDatabase__1[[#This Row],[Felnőtt]],Excel_BuiltIn__FilterDatabase__1[[#This Row],[Senior]],Excel_BuiltIn__FilterDatabase__1[[#This Row],[Super.s]],L3475)</f>
        <v xml:space="preserve">Super.s </v>
      </c>
      <c r="H3475" s="34" t="str">
        <f>IF(L3475="Nő","",IF(Excel_BuiltIn__FilterDatabase__1[[#This Row],[Kor]]&gt;=1=AND(Excel_BuiltIn__FilterDatabase__1[[#This Row],[Kor]]&lt;18),"Junior ",""))</f>
        <v/>
      </c>
      <c r="I3475" s="34" t="str">
        <f>IF(L3475="Nő","",IF(Excel_BuiltIn__FilterDatabase__1[[#This Row],[Kor]]&gt;=18=AND(Excel_BuiltIn__FilterDatabase__1[[#This Row],[Kor]]&lt;=49),"Felnőtt ",""))</f>
        <v/>
      </c>
      <c r="J3475" s="34" t="str">
        <f>IF(L3475="Nő","",IF(Excel_BuiltIn__FilterDatabase__1[[#This Row],[Kor]]&gt;49=AND(Excel_BuiltIn__FilterDatabase__1[[#This Row],[Kor]]&lt;=59),"Senior ",""))</f>
        <v/>
      </c>
      <c r="K3475" s="34" t="str">
        <f>IF(L3475="Nő","",IF(Excel_BuiltIn__FilterDatabase__1[[#This Row],[Kor]]&gt;=60,"Super.s ",""))</f>
        <v xml:space="preserve">Super.s </v>
      </c>
      <c r="L3475" s="34" t="str">
        <f>IF(Excel_BuiltIn__FilterDatabase__1[[#This Row],[Nem]]="Nő","Lady","")</f>
        <v/>
      </c>
    </row>
    <row r="3476" spans="1:12" s="1" customFormat="1" ht="13.8">
      <c r="A3476" s="28">
        <v>10619</v>
      </c>
      <c r="B3476" s="28" t="s">
        <v>3565</v>
      </c>
      <c r="C3476" s="44" t="s">
        <v>941</v>
      </c>
      <c r="D3476" s="45"/>
      <c r="E3476" s="33" t="str">
        <f>IF(D3476&gt;0,($N$2-Excel_BuiltIn__FilterDatabase__1[[#This Row],[Szül Év.Hó.Nap]])/365.25,"0")</f>
        <v>0</v>
      </c>
      <c r="F3476" s="40"/>
      <c r="G3476" s="34" t="str">
        <f>CONCATENATE(H3476,Excel_BuiltIn__FilterDatabase__1[[#This Row],[Felnőtt]],Excel_BuiltIn__FilterDatabase__1[[#This Row],[Senior]],Excel_BuiltIn__FilterDatabase__1[[#This Row],[Super.s]],L3476)</f>
        <v xml:space="preserve">Super.s </v>
      </c>
      <c r="H3476" s="34" t="str">
        <f>IF(L3476="Nő","",IF(Excel_BuiltIn__FilterDatabase__1[[#This Row],[Kor]]&gt;=1=AND(Excel_BuiltIn__FilterDatabase__1[[#This Row],[Kor]]&lt;18),"Junior ",""))</f>
        <v/>
      </c>
      <c r="I3476" s="34" t="str">
        <f>IF(L3476="Nő","",IF(Excel_BuiltIn__FilterDatabase__1[[#This Row],[Kor]]&gt;=18=AND(Excel_BuiltIn__FilterDatabase__1[[#This Row],[Kor]]&lt;=49),"Felnőtt ",""))</f>
        <v/>
      </c>
      <c r="J3476" s="34" t="str">
        <f>IF(L3476="Nő","",IF(Excel_BuiltIn__FilterDatabase__1[[#This Row],[Kor]]&gt;49=AND(Excel_BuiltIn__FilterDatabase__1[[#This Row],[Kor]]&lt;=59),"Senior ",""))</f>
        <v/>
      </c>
      <c r="K3476" s="34" t="str">
        <f>IF(L3476="Nő","",IF(Excel_BuiltIn__FilterDatabase__1[[#This Row],[Kor]]&gt;=60,"Super.s ",""))</f>
        <v xml:space="preserve">Super.s </v>
      </c>
      <c r="L3476" s="34" t="str">
        <f>IF(Excel_BuiltIn__FilterDatabase__1[[#This Row],[Nem]]="Nő","Lady","")</f>
        <v/>
      </c>
    </row>
    <row r="3477" spans="1:12" s="1" customFormat="1" ht="13.8">
      <c r="A3477" s="28">
        <v>10620</v>
      </c>
      <c r="B3477" s="28" t="s">
        <v>3566</v>
      </c>
      <c r="C3477" s="44" t="s">
        <v>2364</v>
      </c>
      <c r="D3477" s="45"/>
      <c r="E3477" s="33" t="str">
        <f>IF(D3477&gt;0,($N$2-Excel_BuiltIn__FilterDatabase__1[[#This Row],[Szül Év.Hó.Nap]])/365.25,"0")</f>
        <v>0</v>
      </c>
      <c r="F3477" s="40"/>
      <c r="G3477" s="34" t="str">
        <f>CONCATENATE(H3477,Excel_BuiltIn__FilterDatabase__1[[#This Row],[Felnőtt]],Excel_BuiltIn__FilterDatabase__1[[#This Row],[Senior]],Excel_BuiltIn__FilterDatabase__1[[#This Row],[Super.s]],L3477)</f>
        <v xml:space="preserve">Super.s </v>
      </c>
      <c r="H3477" s="34" t="str">
        <f>IF(L3477="Nő","",IF(Excel_BuiltIn__FilterDatabase__1[[#This Row],[Kor]]&gt;=1=AND(Excel_BuiltIn__FilterDatabase__1[[#This Row],[Kor]]&lt;18),"Junior ",""))</f>
        <v/>
      </c>
      <c r="I3477" s="34" t="str">
        <f>IF(L3477="Nő","",IF(Excel_BuiltIn__FilterDatabase__1[[#This Row],[Kor]]&gt;=18=AND(Excel_BuiltIn__FilterDatabase__1[[#This Row],[Kor]]&lt;=49),"Felnőtt ",""))</f>
        <v/>
      </c>
      <c r="J3477" s="34" t="str">
        <f>IF(L3477="Nő","",IF(Excel_BuiltIn__FilterDatabase__1[[#This Row],[Kor]]&gt;49=AND(Excel_BuiltIn__FilterDatabase__1[[#This Row],[Kor]]&lt;=59),"Senior ",""))</f>
        <v/>
      </c>
      <c r="K3477" s="34" t="str">
        <f>IF(L3477="Nő","",IF(Excel_BuiltIn__FilterDatabase__1[[#This Row],[Kor]]&gt;=60,"Super.s ",""))</f>
        <v xml:space="preserve">Super.s </v>
      </c>
      <c r="L3477" s="34" t="str">
        <f>IF(Excel_BuiltIn__FilterDatabase__1[[#This Row],[Nem]]="Nő","Lady","")</f>
        <v/>
      </c>
    </row>
    <row r="3478" spans="1:12" s="1" customFormat="1" ht="13.8">
      <c r="A3478" s="28">
        <v>10621</v>
      </c>
      <c r="B3478" s="28" t="s">
        <v>3567</v>
      </c>
      <c r="C3478" s="44" t="s">
        <v>2364</v>
      </c>
      <c r="D3478" s="45"/>
      <c r="E3478" s="33" t="str">
        <f>IF(D3478&gt;0,($N$2-Excel_BuiltIn__FilterDatabase__1[[#This Row],[Szül Év.Hó.Nap]])/365.25,"0")</f>
        <v>0</v>
      </c>
      <c r="F3478" s="40"/>
      <c r="G3478" s="34" t="str">
        <f>CONCATENATE(H3478,Excel_BuiltIn__FilterDatabase__1[[#This Row],[Felnőtt]],Excel_BuiltIn__FilterDatabase__1[[#This Row],[Senior]],Excel_BuiltIn__FilterDatabase__1[[#This Row],[Super.s]],L3478)</f>
        <v xml:space="preserve">Super.s </v>
      </c>
      <c r="H3478" s="34" t="str">
        <f>IF(L3478="Nő","",IF(Excel_BuiltIn__FilterDatabase__1[[#This Row],[Kor]]&gt;=1=AND(Excel_BuiltIn__FilterDatabase__1[[#This Row],[Kor]]&lt;18),"Junior ",""))</f>
        <v/>
      </c>
      <c r="I3478" s="34" t="str">
        <f>IF(L3478="Nő","",IF(Excel_BuiltIn__FilterDatabase__1[[#This Row],[Kor]]&gt;=18=AND(Excel_BuiltIn__FilterDatabase__1[[#This Row],[Kor]]&lt;=49),"Felnőtt ",""))</f>
        <v/>
      </c>
      <c r="J3478" s="34" t="str">
        <f>IF(L3478="Nő","",IF(Excel_BuiltIn__FilterDatabase__1[[#This Row],[Kor]]&gt;49=AND(Excel_BuiltIn__FilterDatabase__1[[#This Row],[Kor]]&lt;=59),"Senior ",""))</f>
        <v/>
      </c>
      <c r="K3478" s="34" t="str">
        <f>IF(L3478="Nő","",IF(Excel_BuiltIn__FilterDatabase__1[[#This Row],[Kor]]&gt;=60,"Super.s ",""))</f>
        <v xml:space="preserve">Super.s </v>
      </c>
      <c r="L3478" s="34" t="str">
        <f>IF(Excel_BuiltIn__FilterDatabase__1[[#This Row],[Nem]]="Nő","Lady","")</f>
        <v/>
      </c>
    </row>
    <row r="3479" spans="1:12" s="1" customFormat="1" ht="13.8">
      <c r="A3479" s="28">
        <v>10624</v>
      </c>
      <c r="B3479" s="28" t="s">
        <v>3568</v>
      </c>
      <c r="C3479" s="44" t="s">
        <v>1002</v>
      </c>
      <c r="D3479" s="45"/>
      <c r="E3479" s="33" t="str">
        <f>IF(D3479&gt;0,($N$2-Excel_BuiltIn__FilterDatabase__1[[#This Row],[Szül Év.Hó.Nap]])/365.25,"0")</f>
        <v>0</v>
      </c>
      <c r="F3479" s="40"/>
      <c r="G3479" s="34" t="str">
        <f>CONCATENATE(H3479,Excel_BuiltIn__FilterDatabase__1[[#This Row],[Felnőtt]],Excel_BuiltIn__FilterDatabase__1[[#This Row],[Senior]],Excel_BuiltIn__FilterDatabase__1[[#This Row],[Super.s]],L3479)</f>
        <v xml:space="preserve">Super.s </v>
      </c>
      <c r="H3479" s="34" t="str">
        <f>IF(L3479="Nő","",IF(Excel_BuiltIn__FilterDatabase__1[[#This Row],[Kor]]&gt;=1=AND(Excel_BuiltIn__FilterDatabase__1[[#This Row],[Kor]]&lt;18),"Junior ",""))</f>
        <v/>
      </c>
      <c r="I3479" s="34" t="str">
        <f>IF(L3479="Nő","",IF(Excel_BuiltIn__FilterDatabase__1[[#This Row],[Kor]]&gt;=18=AND(Excel_BuiltIn__FilterDatabase__1[[#This Row],[Kor]]&lt;=49),"Felnőtt ",""))</f>
        <v/>
      </c>
      <c r="J3479" s="34" t="str">
        <f>IF(L3479="Nő","",IF(Excel_BuiltIn__FilterDatabase__1[[#This Row],[Kor]]&gt;49=AND(Excel_BuiltIn__FilterDatabase__1[[#This Row],[Kor]]&lt;=59),"Senior ",""))</f>
        <v/>
      </c>
      <c r="K3479" s="34" t="str">
        <f>IF(L3479="Nő","",IF(Excel_BuiltIn__FilterDatabase__1[[#This Row],[Kor]]&gt;=60,"Super.s ",""))</f>
        <v xml:space="preserve">Super.s </v>
      </c>
      <c r="L3479" s="34" t="str">
        <f>IF(Excel_BuiltIn__FilterDatabase__1[[#This Row],[Nem]]="Nő","Lady","")</f>
        <v/>
      </c>
    </row>
    <row r="3480" spans="1:12" s="1" customFormat="1" ht="13.8">
      <c r="A3480" s="28">
        <v>10625</v>
      </c>
      <c r="B3480" s="28" t="s">
        <v>3569</v>
      </c>
      <c r="C3480" s="44" t="s">
        <v>109</v>
      </c>
      <c r="D3480" s="45"/>
      <c r="E3480" s="33" t="str">
        <f>IF(D3480&gt;0,($N$2-Excel_BuiltIn__FilterDatabase__1[[#This Row],[Szül Év.Hó.Nap]])/365.25,"0")</f>
        <v>0</v>
      </c>
      <c r="F3480" s="40"/>
      <c r="G3480" s="34" t="str">
        <f>CONCATENATE(H3480,Excel_BuiltIn__FilterDatabase__1[[#This Row],[Felnőtt]],Excel_BuiltIn__FilterDatabase__1[[#This Row],[Senior]],Excel_BuiltIn__FilterDatabase__1[[#This Row],[Super.s]],L3480)</f>
        <v xml:space="preserve">Super.s </v>
      </c>
      <c r="H3480" s="34" t="str">
        <f>IF(L3480="Nő","",IF(Excel_BuiltIn__FilterDatabase__1[[#This Row],[Kor]]&gt;=1=AND(Excel_BuiltIn__FilterDatabase__1[[#This Row],[Kor]]&lt;18),"Junior ",""))</f>
        <v/>
      </c>
      <c r="I3480" s="34" t="str">
        <f>IF(L3480="Nő","",IF(Excel_BuiltIn__FilterDatabase__1[[#This Row],[Kor]]&gt;=18=AND(Excel_BuiltIn__FilterDatabase__1[[#This Row],[Kor]]&lt;=49),"Felnőtt ",""))</f>
        <v/>
      </c>
      <c r="J3480" s="34" t="str">
        <f>IF(L3480="Nő","",IF(Excel_BuiltIn__FilterDatabase__1[[#This Row],[Kor]]&gt;49=AND(Excel_BuiltIn__FilterDatabase__1[[#This Row],[Kor]]&lt;=59),"Senior ",""))</f>
        <v/>
      </c>
      <c r="K3480" s="34" t="str">
        <f>IF(L3480="Nő","",IF(Excel_BuiltIn__FilterDatabase__1[[#This Row],[Kor]]&gt;=60,"Super.s ",""))</f>
        <v xml:space="preserve">Super.s </v>
      </c>
      <c r="L3480" s="34" t="str">
        <f>IF(Excel_BuiltIn__FilterDatabase__1[[#This Row],[Nem]]="Nő","Lady","")</f>
        <v/>
      </c>
    </row>
    <row r="3481" spans="1:12" s="1" customFormat="1" ht="27.6">
      <c r="A3481" s="28">
        <v>10628</v>
      </c>
      <c r="B3481" s="28" t="s">
        <v>3570</v>
      </c>
      <c r="C3481" s="44" t="s">
        <v>942</v>
      </c>
      <c r="D3481" s="45"/>
      <c r="E3481" s="33" t="str">
        <f>IF(D3481&gt;0,($N$2-Excel_BuiltIn__FilterDatabase__1[[#This Row],[Szül Év.Hó.Nap]])/365.25,"0")</f>
        <v>0</v>
      </c>
      <c r="F3481" s="40"/>
      <c r="G3481" s="34" t="str">
        <f>CONCATENATE(H3481,Excel_BuiltIn__FilterDatabase__1[[#This Row],[Felnőtt]],Excel_BuiltIn__FilterDatabase__1[[#This Row],[Senior]],Excel_BuiltIn__FilterDatabase__1[[#This Row],[Super.s]],L3481)</f>
        <v xml:space="preserve">Super.s </v>
      </c>
      <c r="H3481" s="34" t="str">
        <f>IF(L3481="Nő","",IF(Excel_BuiltIn__FilterDatabase__1[[#This Row],[Kor]]&gt;=1=AND(Excel_BuiltIn__FilterDatabase__1[[#This Row],[Kor]]&lt;18),"Junior ",""))</f>
        <v/>
      </c>
      <c r="I3481" s="34" t="str">
        <f>IF(L3481="Nő","",IF(Excel_BuiltIn__FilterDatabase__1[[#This Row],[Kor]]&gt;=18=AND(Excel_BuiltIn__FilterDatabase__1[[#This Row],[Kor]]&lt;=49),"Felnőtt ",""))</f>
        <v/>
      </c>
      <c r="J3481" s="34" t="str">
        <f>IF(L3481="Nő","",IF(Excel_BuiltIn__FilterDatabase__1[[#This Row],[Kor]]&gt;49=AND(Excel_BuiltIn__FilterDatabase__1[[#This Row],[Kor]]&lt;=59),"Senior ",""))</f>
        <v/>
      </c>
      <c r="K3481" s="34" t="str">
        <f>IF(L3481="Nő","",IF(Excel_BuiltIn__FilterDatabase__1[[#This Row],[Kor]]&gt;=60,"Super.s ",""))</f>
        <v xml:space="preserve">Super.s </v>
      </c>
      <c r="L3481" s="34" t="str">
        <f>IF(Excel_BuiltIn__FilterDatabase__1[[#This Row],[Nem]]="Nő","Lady","")</f>
        <v/>
      </c>
    </row>
    <row r="3482" spans="1:12" s="1" customFormat="1" ht="13.8">
      <c r="A3482" s="28">
        <v>10630</v>
      </c>
      <c r="B3482" s="28" t="s">
        <v>3571</v>
      </c>
      <c r="C3482" s="44" t="s">
        <v>961</v>
      </c>
      <c r="D3482" s="45"/>
      <c r="E3482" s="33" t="str">
        <f>IF(D3482&gt;0,($N$2-Excel_BuiltIn__FilterDatabase__1[[#This Row],[Szül Év.Hó.Nap]])/365.25,"0")</f>
        <v>0</v>
      </c>
      <c r="F3482" s="40"/>
      <c r="G3482" s="34" t="str">
        <f>CONCATENATE(H3482,Excel_BuiltIn__FilterDatabase__1[[#This Row],[Felnőtt]],Excel_BuiltIn__FilterDatabase__1[[#This Row],[Senior]],Excel_BuiltIn__FilterDatabase__1[[#This Row],[Super.s]],L3482)</f>
        <v xml:space="preserve">Super.s </v>
      </c>
      <c r="H3482" s="34" t="str">
        <f>IF(L3482="Nő","",IF(Excel_BuiltIn__FilterDatabase__1[[#This Row],[Kor]]&gt;=1=AND(Excel_BuiltIn__FilterDatabase__1[[#This Row],[Kor]]&lt;18),"Junior ",""))</f>
        <v/>
      </c>
      <c r="I3482" s="34" t="str">
        <f>IF(L3482="Nő","",IF(Excel_BuiltIn__FilterDatabase__1[[#This Row],[Kor]]&gt;=18=AND(Excel_BuiltIn__FilterDatabase__1[[#This Row],[Kor]]&lt;=49),"Felnőtt ",""))</f>
        <v/>
      </c>
      <c r="J3482" s="34" t="str">
        <f>IF(L3482="Nő","",IF(Excel_BuiltIn__FilterDatabase__1[[#This Row],[Kor]]&gt;49=AND(Excel_BuiltIn__FilterDatabase__1[[#This Row],[Kor]]&lt;=59),"Senior ",""))</f>
        <v/>
      </c>
      <c r="K3482" s="34" t="str">
        <f>IF(L3482="Nő","",IF(Excel_BuiltIn__FilterDatabase__1[[#This Row],[Kor]]&gt;=60,"Super.s ",""))</f>
        <v xml:space="preserve">Super.s </v>
      </c>
      <c r="L3482" s="34" t="str">
        <f>IF(Excel_BuiltIn__FilterDatabase__1[[#This Row],[Nem]]="Nő","Lady","")</f>
        <v/>
      </c>
    </row>
    <row r="3483" spans="1:12" s="1" customFormat="1" ht="13.8">
      <c r="A3483" s="28">
        <v>10632</v>
      </c>
      <c r="B3483" s="28" t="s">
        <v>3572</v>
      </c>
      <c r="C3483" s="44" t="s">
        <v>2481</v>
      </c>
      <c r="D3483" s="45"/>
      <c r="E3483" s="33" t="str">
        <f>IF(D3483&gt;0,($N$2-Excel_BuiltIn__FilterDatabase__1[[#This Row],[Szül Év.Hó.Nap]])/365.25,"0")</f>
        <v>0</v>
      </c>
      <c r="F3483" s="40"/>
      <c r="G3483" s="34" t="str">
        <f>CONCATENATE(H3483,Excel_BuiltIn__FilterDatabase__1[[#This Row],[Felnőtt]],Excel_BuiltIn__FilterDatabase__1[[#This Row],[Senior]],Excel_BuiltIn__FilterDatabase__1[[#This Row],[Super.s]],L3483)</f>
        <v xml:space="preserve">Super.s </v>
      </c>
      <c r="H3483" s="34" t="str">
        <f>IF(L3483="Nő","",IF(Excel_BuiltIn__FilterDatabase__1[[#This Row],[Kor]]&gt;=1=AND(Excel_BuiltIn__FilterDatabase__1[[#This Row],[Kor]]&lt;18),"Junior ",""))</f>
        <v/>
      </c>
      <c r="I3483" s="34" t="str">
        <f>IF(L3483="Nő","",IF(Excel_BuiltIn__FilterDatabase__1[[#This Row],[Kor]]&gt;=18=AND(Excel_BuiltIn__FilterDatabase__1[[#This Row],[Kor]]&lt;=49),"Felnőtt ",""))</f>
        <v/>
      </c>
      <c r="J3483" s="34" t="str">
        <f>IF(L3483="Nő","",IF(Excel_BuiltIn__FilterDatabase__1[[#This Row],[Kor]]&gt;49=AND(Excel_BuiltIn__FilterDatabase__1[[#This Row],[Kor]]&lt;=59),"Senior ",""))</f>
        <v/>
      </c>
      <c r="K3483" s="34" t="str">
        <f>IF(L3483="Nő","",IF(Excel_BuiltIn__FilterDatabase__1[[#This Row],[Kor]]&gt;=60,"Super.s ",""))</f>
        <v xml:space="preserve">Super.s </v>
      </c>
      <c r="L3483" s="34" t="str">
        <f>IF(Excel_BuiltIn__FilterDatabase__1[[#This Row],[Nem]]="Nő","Lady","")</f>
        <v/>
      </c>
    </row>
    <row r="3484" spans="1:12" s="1" customFormat="1" ht="27.6">
      <c r="A3484" s="28">
        <v>10633</v>
      </c>
      <c r="B3484" s="28" t="s">
        <v>3573</v>
      </c>
      <c r="C3484" s="44" t="s">
        <v>2481</v>
      </c>
      <c r="D3484" s="45"/>
      <c r="E3484" s="33" t="str">
        <f>IF(D3484&gt;0,($N$2-Excel_BuiltIn__FilterDatabase__1[[#This Row],[Szül Év.Hó.Nap]])/365.25,"0")</f>
        <v>0</v>
      </c>
      <c r="F3484" s="40"/>
      <c r="G3484" s="34" t="str">
        <f>CONCATENATE(H3484,Excel_BuiltIn__FilterDatabase__1[[#This Row],[Felnőtt]],Excel_BuiltIn__FilterDatabase__1[[#This Row],[Senior]],Excel_BuiltIn__FilterDatabase__1[[#This Row],[Super.s]],L3484)</f>
        <v xml:space="preserve">Super.s </v>
      </c>
      <c r="H3484" s="34" t="str">
        <f>IF(L3484="Nő","",IF(Excel_BuiltIn__FilterDatabase__1[[#This Row],[Kor]]&gt;=1=AND(Excel_BuiltIn__FilterDatabase__1[[#This Row],[Kor]]&lt;18),"Junior ",""))</f>
        <v/>
      </c>
      <c r="I3484" s="34" t="str">
        <f>IF(L3484="Nő","",IF(Excel_BuiltIn__FilterDatabase__1[[#This Row],[Kor]]&gt;=18=AND(Excel_BuiltIn__FilterDatabase__1[[#This Row],[Kor]]&lt;=49),"Felnőtt ",""))</f>
        <v/>
      </c>
      <c r="J3484" s="34" t="str">
        <f>IF(L3484="Nő","",IF(Excel_BuiltIn__FilterDatabase__1[[#This Row],[Kor]]&gt;49=AND(Excel_BuiltIn__FilterDatabase__1[[#This Row],[Kor]]&lt;=59),"Senior ",""))</f>
        <v/>
      </c>
      <c r="K3484" s="34" t="str">
        <f>IF(L3484="Nő","",IF(Excel_BuiltIn__FilterDatabase__1[[#This Row],[Kor]]&gt;=60,"Super.s ",""))</f>
        <v xml:space="preserve">Super.s </v>
      </c>
      <c r="L3484" s="34" t="str">
        <f>IF(Excel_BuiltIn__FilterDatabase__1[[#This Row],[Nem]]="Nő","Lady","")</f>
        <v/>
      </c>
    </row>
    <row r="3485" spans="1:12" s="1" customFormat="1" ht="13.8">
      <c r="A3485" s="28">
        <v>10634</v>
      </c>
      <c r="B3485" s="28" t="s">
        <v>3574</v>
      </c>
      <c r="C3485" s="44" t="s">
        <v>2481</v>
      </c>
      <c r="D3485" s="45"/>
      <c r="E3485" s="33" t="str">
        <f>IF(D3485&gt;0,($N$2-Excel_BuiltIn__FilterDatabase__1[[#This Row],[Szül Év.Hó.Nap]])/365.25,"0")</f>
        <v>0</v>
      </c>
      <c r="F3485" s="40"/>
      <c r="G3485" s="34" t="str">
        <f>CONCATENATE(H3485,Excel_BuiltIn__FilterDatabase__1[[#This Row],[Felnőtt]],Excel_BuiltIn__FilterDatabase__1[[#This Row],[Senior]],Excel_BuiltIn__FilterDatabase__1[[#This Row],[Super.s]],L3485)</f>
        <v xml:space="preserve">Super.s </v>
      </c>
      <c r="H3485" s="34" t="str">
        <f>IF(L3485="Nő","",IF(Excel_BuiltIn__FilterDatabase__1[[#This Row],[Kor]]&gt;=1=AND(Excel_BuiltIn__FilterDatabase__1[[#This Row],[Kor]]&lt;18),"Junior ",""))</f>
        <v/>
      </c>
      <c r="I3485" s="34" t="str">
        <f>IF(L3485="Nő","",IF(Excel_BuiltIn__FilterDatabase__1[[#This Row],[Kor]]&gt;=18=AND(Excel_BuiltIn__FilterDatabase__1[[#This Row],[Kor]]&lt;=49),"Felnőtt ",""))</f>
        <v/>
      </c>
      <c r="J3485" s="34" t="str">
        <f>IF(L3485="Nő","",IF(Excel_BuiltIn__FilterDatabase__1[[#This Row],[Kor]]&gt;49=AND(Excel_BuiltIn__FilterDatabase__1[[#This Row],[Kor]]&lt;=59),"Senior ",""))</f>
        <v/>
      </c>
      <c r="K3485" s="34" t="str">
        <f>IF(L3485="Nő","",IF(Excel_BuiltIn__FilterDatabase__1[[#This Row],[Kor]]&gt;=60,"Super.s ",""))</f>
        <v xml:space="preserve">Super.s </v>
      </c>
      <c r="L3485" s="34" t="str">
        <f>IF(Excel_BuiltIn__FilterDatabase__1[[#This Row],[Nem]]="Nő","Lady","")</f>
        <v/>
      </c>
    </row>
    <row r="3486" spans="1:12" s="1" customFormat="1" ht="13.8">
      <c r="A3486" s="28">
        <v>10637</v>
      </c>
      <c r="B3486" s="28" t="s">
        <v>3575</v>
      </c>
      <c r="C3486" s="44" t="s">
        <v>1036</v>
      </c>
      <c r="D3486" s="45"/>
      <c r="E3486" s="33" t="str">
        <f>IF(D3486&gt;0,($N$2-Excel_BuiltIn__FilterDatabase__1[[#This Row],[Szül Év.Hó.Nap]])/365.25,"0")</f>
        <v>0</v>
      </c>
      <c r="F3486" s="40"/>
      <c r="G3486" s="34" t="str">
        <f>CONCATENATE(H3486,Excel_BuiltIn__FilterDatabase__1[[#This Row],[Felnőtt]],Excel_BuiltIn__FilterDatabase__1[[#This Row],[Senior]],Excel_BuiltIn__FilterDatabase__1[[#This Row],[Super.s]],L3486)</f>
        <v xml:space="preserve">Super.s </v>
      </c>
      <c r="H3486" s="34" t="str">
        <f>IF(L3486="Nő","",IF(Excel_BuiltIn__FilterDatabase__1[[#This Row],[Kor]]&gt;=1=AND(Excel_BuiltIn__FilterDatabase__1[[#This Row],[Kor]]&lt;18),"Junior ",""))</f>
        <v/>
      </c>
      <c r="I3486" s="34" t="str">
        <f>IF(L3486="Nő","",IF(Excel_BuiltIn__FilterDatabase__1[[#This Row],[Kor]]&gt;=18=AND(Excel_BuiltIn__FilterDatabase__1[[#This Row],[Kor]]&lt;=49),"Felnőtt ",""))</f>
        <v/>
      </c>
      <c r="J3486" s="34" t="str">
        <f>IF(L3486="Nő","",IF(Excel_BuiltIn__FilterDatabase__1[[#This Row],[Kor]]&gt;49=AND(Excel_BuiltIn__FilterDatabase__1[[#This Row],[Kor]]&lt;=59),"Senior ",""))</f>
        <v/>
      </c>
      <c r="K3486" s="34" t="str">
        <f>IF(L3486="Nő","",IF(Excel_BuiltIn__FilterDatabase__1[[#This Row],[Kor]]&gt;=60,"Super.s ",""))</f>
        <v xml:space="preserve">Super.s </v>
      </c>
      <c r="L3486" s="34" t="str">
        <f>IF(Excel_BuiltIn__FilterDatabase__1[[#This Row],[Nem]]="Nő","Lady","")</f>
        <v/>
      </c>
    </row>
    <row r="3487" spans="1:12" s="1" customFormat="1" ht="13.8">
      <c r="A3487" s="28">
        <v>10638</v>
      </c>
      <c r="B3487" s="28" t="s">
        <v>3576</v>
      </c>
      <c r="C3487" s="44" t="s">
        <v>109</v>
      </c>
      <c r="D3487" s="45"/>
      <c r="E3487" s="33" t="str">
        <f>IF(D3487&gt;0,($N$2-Excel_BuiltIn__FilterDatabase__1[[#This Row],[Szül Év.Hó.Nap]])/365.25,"0")</f>
        <v>0</v>
      </c>
      <c r="F3487" s="40"/>
      <c r="G3487" s="34" t="str">
        <f>CONCATENATE(H3487,Excel_BuiltIn__FilterDatabase__1[[#This Row],[Felnőtt]],Excel_BuiltIn__FilterDatabase__1[[#This Row],[Senior]],Excel_BuiltIn__FilterDatabase__1[[#This Row],[Super.s]],L3487)</f>
        <v xml:space="preserve">Super.s </v>
      </c>
      <c r="H3487" s="34" t="str">
        <f>IF(L3487="Nő","",IF(Excel_BuiltIn__FilterDatabase__1[[#This Row],[Kor]]&gt;=1=AND(Excel_BuiltIn__FilterDatabase__1[[#This Row],[Kor]]&lt;18),"Junior ",""))</f>
        <v/>
      </c>
      <c r="I3487" s="34" t="str">
        <f>IF(L3487="Nő","",IF(Excel_BuiltIn__FilterDatabase__1[[#This Row],[Kor]]&gt;=18=AND(Excel_BuiltIn__FilterDatabase__1[[#This Row],[Kor]]&lt;=49),"Felnőtt ",""))</f>
        <v/>
      </c>
      <c r="J3487" s="34" t="str">
        <f>IF(L3487="Nő","",IF(Excel_BuiltIn__FilterDatabase__1[[#This Row],[Kor]]&gt;49=AND(Excel_BuiltIn__FilterDatabase__1[[#This Row],[Kor]]&lt;=59),"Senior ",""))</f>
        <v/>
      </c>
      <c r="K3487" s="34" t="str">
        <f>IF(L3487="Nő","",IF(Excel_BuiltIn__FilterDatabase__1[[#This Row],[Kor]]&gt;=60,"Super.s ",""))</f>
        <v xml:space="preserve">Super.s </v>
      </c>
      <c r="L3487" s="34" t="str">
        <f>IF(Excel_BuiltIn__FilterDatabase__1[[#This Row],[Nem]]="Nő","Lady","")</f>
        <v/>
      </c>
    </row>
    <row r="3488" spans="1:12" s="1" customFormat="1" ht="13.8">
      <c r="A3488" s="28">
        <v>10639</v>
      </c>
      <c r="B3488" s="28" t="s">
        <v>3577</v>
      </c>
      <c r="C3488" s="44" t="s">
        <v>109</v>
      </c>
      <c r="D3488" s="45"/>
      <c r="E3488" s="33" t="str">
        <f>IF(D3488&gt;0,($N$2-Excel_BuiltIn__FilterDatabase__1[[#This Row],[Szül Év.Hó.Nap]])/365.25,"0")</f>
        <v>0</v>
      </c>
      <c r="F3488" s="40"/>
      <c r="G3488" s="34" t="str">
        <f>CONCATENATE(H3488,Excel_BuiltIn__FilterDatabase__1[[#This Row],[Felnőtt]],Excel_BuiltIn__FilterDatabase__1[[#This Row],[Senior]],Excel_BuiltIn__FilterDatabase__1[[#This Row],[Super.s]],L3488)</f>
        <v xml:space="preserve">Super.s </v>
      </c>
      <c r="H3488" s="34" t="str">
        <f>IF(L3488="Nő","",IF(Excel_BuiltIn__FilterDatabase__1[[#This Row],[Kor]]&gt;=1=AND(Excel_BuiltIn__FilterDatabase__1[[#This Row],[Kor]]&lt;18),"Junior ",""))</f>
        <v/>
      </c>
      <c r="I3488" s="34" t="str">
        <f>IF(L3488="Nő","",IF(Excel_BuiltIn__FilterDatabase__1[[#This Row],[Kor]]&gt;=18=AND(Excel_BuiltIn__FilterDatabase__1[[#This Row],[Kor]]&lt;=49),"Felnőtt ",""))</f>
        <v/>
      </c>
      <c r="J3488" s="34" t="str">
        <f>IF(L3488="Nő","",IF(Excel_BuiltIn__FilterDatabase__1[[#This Row],[Kor]]&gt;49=AND(Excel_BuiltIn__FilterDatabase__1[[#This Row],[Kor]]&lt;=59),"Senior ",""))</f>
        <v/>
      </c>
      <c r="K3488" s="34" t="str">
        <f>IF(L3488="Nő","",IF(Excel_BuiltIn__FilterDatabase__1[[#This Row],[Kor]]&gt;=60,"Super.s ",""))</f>
        <v xml:space="preserve">Super.s </v>
      </c>
      <c r="L3488" s="34" t="str">
        <f>IF(Excel_BuiltIn__FilterDatabase__1[[#This Row],[Nem]]="Nő","Lady","")</f>
        <v/>
      </c>
    </row>
    <row r="3489" spans="1:12" s="1" customFormat="1" ht="21">
      <c r="A3489" s="28">
        <v>10640</v>
      </c>
      <c r="B3489" s="28" t="s">
        <v>3578</v>
      </c>
      <c r="C3489" s="44" t="s">
        <v>968</v>
      </c>
      <c r="D3489" s="45"/>
      <c r="E3489" s="33" t="str">
        <f>IF(D3489&gt;0,($N$2-Excel_BuiltIn__FilterDatabase__1[[#This Row],[Szül Év.Hó.Nap]])/365.25,"0")</f>
        <v>0</v>
      </c>
      <c r="F3489" s="40"/>
      <c r="G3489" s="34" t="str">
        <f>CONCATENATE(H3489,Excel_BuiltIn__FilterDatabase__1[[#This Row],[Felnőtt]],Excel_BuiltIn__FilterDatabase__1[[#This Row],[Senior]],Excel_BuiltIn__FilterDatabase__1[[#This Row],[Super.s]],L3489)</f>
        <v xml:space="preserve">Super.s </v>
      </c>
      <c r="H3489" s="34" t="str">
        <f>IF(L3489="Nő","",IF(Excel_BuiltIn__FilterDatabase__1[[#This Row],[Kor]]&gt;=1=AND(Excel_BuiltIn__FilterDatabase__1[[#This Row],[Kor]]&lt;18),"Junior ",""))</f>
        <v/>
      </c>
      <c r="I3489" s="34" t="str">
        <f>IF(L3489="Nő","",IF(Excel_BuiltIn__FilterDatabase__1[[#This Row],[Kor]]&gt;=18=AND(Excel_BuiltIn__FilterDatabase__1[[#This Row],[Kor]]&lt;=49),"Felnőtt ",""))</f>
        <v/>
      </c>
      <c r="J3489" s="34" t="str">
        <f>IF(L3489="Nő","",IF(Excel_BuiltIn__FilterDatabase__1[[#This Row],[Kor]]&gt;49=AND(Excel_BuiltIn__FilterDatabase__1[[#This Row],[Kor]]&lt;=59),"Senior ",""))</f>
        <v/>
      </c>
      <c r="K3489" s="34" t="str">
        <f>IF(L3489="Nő","",IF(Excel_BuiltIn__FilterDatabase__1[[#This Row],[Kor]]&gt;=60,"Super.s ",""))</f>
        <v xml:space="preserve">Super.s </v>
      </c>
      <c r="L3489" s="34" t="str">
        <f>IF(Excel_BuiltIn__FilterDatabase__1[[#This Row],[Nem]]="Nő","Lady","")</f>
        <v/>
      </c>
    </row>
    <row r="3490" spans="1:12" s="1" customFormat="1" ht="27.6">
      <c r="A3490" s="28">
        <v>10642</v>
      </c>
      <c r="B3490" s="28" t="s">
        <v>3579</v>
      </c>
      <c r="C3490" s="44" t="s">
        <v>964</v>
      </c>
      <c r="D3490" s="45"/>
      <c r="E3490" s="33" t="str">
        <f>IF(D3490&gt;0,($N$2-Excel_BuiltIn__FilterDatabase__1[[#This Row],[Szül Év.Hó.Nap]])/365.25,"0")</f>
        <v>0</v>
      </c>
      <c r="F3490" s="40"/>
      <c r="G3490" s="34" t="str">
        <f>CONCATENATE(H3490,Excel_BuiltIn__FilterDatabase__1[[#This Row],[Felnőtt]],Excel_BuiltIn__FilterDatabase__1[[#This Row],[Senior]],Excel_BuiltIn__FilterDatabase__1[[#This Row],[Super.s]],L3490)</f>
        <v xml:space="preserve">Super.s </v>
      </c>
      <c r="H3490" s="34" t="str">
        <f>IF(L3490="Nő","",IF(Excel_BuiltIn__FilterDatabase__1[[#This Row],[Kor]]&gt;=1=AND(Excel_BuiltIn__FilterDatabase__1[[#This Row],[Kor]]&lt;18),"Junior ",""))</f>
        <v/>
      </c>
      <c r="I3490" s="34" t="str">
        <f>IF(L3490="Nő","",IF(Excel_BuiltIn__FilterDatabase__1[[#This Row],[Kor]]&gt;=18=AND(Excel_BuiltIn__FilterDatabase__1[[#This Row],[Kor]]&lt;=49),"Felnőtt ",""))</f>
        <v/>
      </c>
      <c r="J3490" s="34" t="str">
        <f>IF(L3490="Nő","",IF(Excel_BuiltIn__FilterDatabase__1[[#This Row],[Kor]]&gt;49=AND(Excel_BuiltIn__FilterDatabase__1[[#This Row],[Kor]]&lt;=59),"Senior ",""))</f>
        <v/>
      </c>
      <c r="K3490" s="34" t="str">
        <f>IF(L3490="Nő","",IF(Excel_BuiltIn__FilterDatabase__1[[#This Row],[Kor]]&gt;=60,"Super.s ",""))</f>
        <v xml:space="preserve">Super.s </v>
      </c>
      <c r="L3490" s="34" t="str">
        <f>IF(Excel_BuiltIn__FilterDatabase__1[[#This Row],[Nem]]="Nő","Lady","")</f>
        <v/>
      </c>
    </row>
    <row r="3491" spans="1:12" s="1" customFormat="1" ht="27.6">
      <c r="A3491" s="28">
        <v>10643</v>
      </c>
      <c r="B3491" s="28" t="s">
        <v>3580</v>
      </c>
      <c r="C3491" s="44" t="s">
        <v>1515</v>
      </c>
      <c r="D3491" s="45"/>
      <c r="E3491" s="33" t="str">
        <f>IF(D3491&gt;0,($N$2-Excel_BuiltIn__FilterDatabase__1[[#This Row],[Szül Év.Hó.Nap]])/365.25,"0")</f>
        <v>0</v>
      </c>
      <c r="F3491" s="40"/>
      <c r="G3491" s="34" t="str">
        <f>CONCATENATE(H3491,Excel_BuiltIn__FilterDatabase__1[[#This Row],[Felnőtt]],Excel_BuiltIn__FilterDatabase__1[[#This Row],[Senior]],Excel_BuiltIn__FilterDatabase__1[[#This Row],[Super.s]],L3491)</f>
        <v xml:space="preserve">Super.s </v>
      </c>
      <c r="H3491" s="34" t="str">
        <f>IF(L3491="Nő","",IF(Excel_BuiltIn__FilterDatabase__1[[#This Row],[Kor]]&gt;=1=AND(Excel_BuiltIn__FilterDatabase__1[[#This Row],[Kor]]&lt;18),"Junior ",""))</f>
        <v/>
      </c>
      <c r="I3491" s="34" t="str">
        <f>IF(L3491="Nő","",IF(Excel_BuiltIn__FilterDatabase__1[[#This Row],[Kor]]&gt;=18=AND(Excel_BuiltIn__FilterDatabase__1[[#This Row],[Kor]]&lt;=49),"Felnőtt ",""))</f>
        <v/>
      </c>
      <c r="J3491" s="34" t="str">
        <f>IF(L3491="Nő","",IF(Excel_BuiltIn__FilterDatabase__1[[#This Row],[Kor]]&gt;49=AND(Excel_BuiltIn__FilterDatabase__1[[#This Row],[Kor]]&lt;=59),"Senior ",""))</f>
        <v/>
      </c>
      <c r="K3491" s="34" t="str">
        <f>IF(L3491="Nő","",IF(Excel_BuiltIn__FilterDatabase__1[[#This Row],[Kor]]&gt;=60,"Super.s ",""))</f>
        <v xml:space="preserve">Super.s </v>
      </c>
      <c r="L3491" s="34" t="str">
        <f>IF(Excel_BuiltIn__FilterDatabase__1[[#This Row],[Nem]]="Nő","Lady","")</f>
        <v/>
      </c>
    </row>
    <row r="3492" spans="1:12" s="1" customFormat="1" ht="27.6">
      <c r="A3492" s="28">
        <v>10644</v>
      </c>
      <c r="B3492" s="28" t="s">
        <v>3581</v>
      </c>
      <c r="C3492" s="44" t="s">
        <v>969</v>
      </c>
      <c r="D3492" s="45"/>
      <c r="E3492" s="33" t="str">
        <f>IF(D3492&gt;0,($N$2-Excel_BuiltIn__FilterDatabase__1[[#This Row],[Szül Év.Hó.Nap]])/365.25,"0")</f>
        <v>0</v>
      </c>
      <c r="F3492" s="40"/>
      <c r="G3492" s="34" t="str">
        <f>CONCATENATE(H3492,Excel_BuiltIn__FilterDatabase__1[[#This Row],[Felnőtt]],Excel_BuiltIn__FilterDatabase__1[[#This Row],[Senior]],Excel_BuiltIn__FilterDatabase__1[[#This Row],[Super.s]],L3492)</f>
        <v xml:space="preserve">Super.s </v>
      </c>
      <c r="H3492" s="34" t="str">
        <f>IF(L3492="Nő","",IF(Excel_BuiltIn__FilterDatabase__1[[#This Row],[Kor]]&gt;=1=AND(Excel_BuiltIn__FilterDatabase__1[[#This Row],[Kor]]&lt;18),"Junior ",""))</f>
        <v/>
      </c>
      <c r="I3492" s="34" t="str">
        <f>IF(L3492="Nő","",IF(Excel_BuiltIn__FilterDatabase__1[[#This Row],[Kor]]&gt;=18=AND(Excel_BuiltIn__FilterDatabase__1[[#This Row],[Kor]]&lt;=49),"Felnőtt ",""))</f>
        <v/>
      </c>
      <c r="J3492" s="34" t="str">
        <f>IF(L3492="Nő","",IF(Excel_BuiltIn__FilterDatabase__1[[#This Row],[Kor]]&gt;49=AND(Excel_BuiltIn__FilterDatabase__1[[#This Row],[Kor]]&lt;=59),"Senior ",""))</f>
        <v/>
      </c>
      <c r="K3492" s="34" t="str">
        <f>IF(L3492="Nő","",IF(Excel_BuiltIn__FilterDatabase__1[[#This Row],[Kor]]&gt;=60,"Super.s ",""))</f>
        <v xml:space="preserve">Super.s </v>
      </c>
      <c r="L3492" s="34" t="str">
        <f>IF(Excel_BuiltIn__FilterDatabase__1[[#This Row],[Nem]]="Nő","Lady","")</f>
        <v/>
      </c>
    </row>
    <row r="3493" spans="1:12" s="1" customFormat="1" ht="13.8">
      <c r="A3493" s="28">
        <v>10645</v>
      </c>
      <c r="B3493" s="28" t="s">
        <v>3582</v>
      </c>
      <c r="C3493" s="44" t="s">
        <v>2364</v>
      </c>
      <c r="D3493" s="45"/>
      <c r="E3493" s="33" t="str">
        <f>IF(D3493&gt;0,($N$2-Excel_BuiltIn__FilterDatabase__1[[#This Row],[Szül Év.Hó.Nap]])/365.25,"0")</f>
        <v>0</v>
      </c>
      <c r="F3493" s="40"/>
      <c r="G3493" s="34" t="str">
        <f>CONCATENATE(H3493,Excel_BuiltIn__FilterDatabase__1[[#This Row],[Felnőtt]],Excel_BuiltIn__FilterDatabase__1[[#This Row],[Senior]],Excel_BuiltIn__FilterDatabase__1[[#This Row],[Super.s]],L3493)</f>
        <v xml:space="preserve">Super.s </v>
      </c>
      <c r="H3493" s="34" t="str">
        <f>IF(L3493="Nő","",IF(Excel_BuiltIn__FilterDatabase__1[[#This Row],[Kor]]&gt;=1=AND(Excel_BuiltIn__FilterDatabase__1[[#This Row],[Kor]]&lt;18),"Junior ",""))</f>
        <v/>
      </c>
      <c r="I3493" s="34" t="str">
        <f>IF(L3493="Nő","",IF(Excel_BuiltIn__FilterDatabase__1[[#This Row],[Kor]]&gt;=18=AND(Excel_BuiltIn__FilterDatabase__1[[#This Row],[Kor]]&lt;=49),"Felnőtt ",""))</f>
        <v/>
      </c>
      <c r="J3493" s="34" t="str">
        <f>IF(L3493="Nő","",IF(Excel_BuiltIn__FilterDatabase__1[[#This Row],[Kor]]&gt;49=AND(Excel_BuiltIn__FilterDatabase__1[[#This Row],[Kor]]&lt;=59),"Senior ",""))</f>
        <v/>
      </c>
      <c r="K3493" s="34" t="str">
        <f>IF(L3493="Nő","",IF(Excel_BuiltIn__FilterDatabase__1[[#This Row],[Kor]]&gt;=60,"Super.s ",""))</f>
        <v xml:space="preserve">Super.s </v>
      </c>
      <c r="L3493" s="34" t="str">
        <f>IF(Excel_BuiltIn__FilterDatabase__1[[#This Row],[Nem]]="Nő","Lady","")</f>
        <v/>
      </c>
    </row>
    <row r="3494" spans="1:12" s="1" customFormat="1" ht="27.6">
      <c r="A3494" s="28">
        <v>10646</v>
      </c>
      <c r="B3494" s="28" t="s">
        <v>3583</v>
      </c>
      <c r="C3494" s="44" t="s">
        <v>2364</v>
      </c>
      <c r="D3494" s="45"/>
      <c r="E3494" s="33" t="str">
        <f>IF(D3494&gt;0,($N$2-Excel_BuiltIn__FilterDatabase__1[[#This Row],[Szül Év.Hó.Nap]])/365.25,"0")</f>
        <v>0</v>
      </c>
      <c r="F3494" s="40"/>
      <c r="G3494" s="34" t="str">
        <f>CONCATENATE(H3494,Excel_BuiltIn__FilterDatabase__1[[#This Row],[Felnőtt]],Excel_BuiltIn__FilterDatabase__1[[#This Row],[Senior]],Excel_BuiltIn__FilterDatabase__1[[#This Row],[Super.s]],L3494)</f>
        <v xml:space="preserve">Super.s </v>
      </c>
      <c r="H3494" s="34" t="str">
        <f>IF(L3494="Nő","",IF(Excel_BuiltIn__FilterDatabase__1[[#This Row],[Kor]]&gt;=1=AND(Excel_BuiltIn__FilterDatabase__1[[#This Row],[Kor]]&lt;18),"Junior ",""))</f>
        <v/>
      </c>
      <c r="I3494" s="34" t="str">
        <f>IF(L3494="Nő","",IF(Excel_BuiltIn__FilterDatabase__1[[#This Row],[Kor]]&gt;=18=AND(Excel_BuiltIn__FilterDatabase__1[[#This Row],[Kor]]&lt;=49),"Felnőtt ",""))</f>
        <v/>
      </c>
      <c r="J3494" s="34" t="str">
        <f>IF(L3494="Nő","",IF(Excel_BuiltIn__FilterDatabase__1[[#This Row],[Kor]]&gt;49=AND(Excel_BuiltIn__FilterDatabase__1[[#This Row],[Kor]]&lt;=59),"Senior ",""))</f>
        <v/>
      </c>
      <c r="K3494" s="34" t="str">
        <f>IF(L3494="Nő","",IF(Excel_BuiltIn__FilterDatabase__1[[#This Row],[Kor]]&gt;=60,"Super.s ",""))</f>
        <v xml:space="preserve">Super.s </v>
      </c>
      <c r="L3494" s="34" t="str">
        <f>IF(Excel_BuiltIn__FilterDatabase__1[[#This Row],[Nem]]="Nő","Lady","")</f>
        <v/>
      </c>
    </row>
    <row r="3495" spans="1:12" s="1" customFormat="1" ht="13.8">
      <c r="A3495" s="28">
        <v>10647</v>
      </c>
      <c r="B3495" s="28" t="s">
        <v>3584</v>
      </c>
      <c r="C3495" s="44" t="s">
        <v>109</v>
      </c>
      <c r="D3495" s="45"/>
      <c r="E3495" s="33" t="str">
        <f>IF(D3495&gt;0,($N$2-Excel_BuiltIn__FilterDatabase__1[[#This Row],[Szül Év.Hó.Nap]])/365.25,"0")</f>
        <v>0</v>
      </c>
      <c r="F3495" s="40"/>
      <c r="G3495" s="34" t="str">
        <f>CONCATENATE(H3495,Excel_BuiltIn__FilterDatabase__1[[#This Row],[Felnőtt]],Excel_BuiltIn__FilterDatabase__1[[#This Row],[Senior]],Excel_BuiltIn__FilterDatabase__1[[#This Row],[Super.s]],L3495)</f>
        <v xml:space="preserve">Super.s </v>
      </c>
      <c r="H3495" s="34" t="str">
        <f>IF(L3495="Nő","",IF(Excel_BuiltIn__FilterDatabase__1[[#This Row],[Kor]]&gt;=1=AND(Excel_BuiltIn__FilterDatabase__1[[#This Row],[Kor]]&lt;18),"Junior ",""))</f>
        <v/>
      </c>
      <c r="I3495" s="34" t="str">
        <f>IF(L3495="Nő","",IF(Excel_BuiltIn__FilterDatabase__1[[#This Row],[Kor]]&gt;=18=AND(Excel_BuiltIn__FilterDatabase__1[[#This Row],[Kor]]&lt;=49),"Felnőtt ",""))</f>
        <v/>
      </c>
      <c r="J3495" s="34" t="str">
        <f>IF(L3495="Nő","",IF(Excel_BuiltIn__FilterDatabase__1[[#This Row],[Kor]]&gt;49=AND(Excel_BuiltIn__FilterDatabase__1[[#This Row],[Kor]]&lt;=59),"Senior ",""))</f>
        <v/>
      </c>
      <c r="K3495" s="34" t="str">
        <f>IF(L3495="Nő","",IF(Excel_BuiltIn__FilterDatabase__1[[#This Row],[Kor]]&gt;=60,"Super.s ",""))</f>
        <v xml:space="preserve">Super.s </v>
      </c>
      <c r="L3495" s="34" t="str">
        <f>IF(Excel_BuiltIn__FilterDatabase__1[[#This Row],[Nem]]="Nő","Lady","")</f>
        <v/>
      </c>
    </row>
    <row r="3496" spans="1:12" s="1" customFormat="1" ht="13.8">
      <c r="A3496" s="28">
        <v>10652</v>
      </c>
      <c r="B3496" s="28" t="s">
        <v>3585</v>
      </c>
      <c r="C3496" s="44" t="s">
        <v>50</v>
      </c>
      <c r="D3496" s="45"/>
      <c r="E3496" s="33" t="str">
        <f>IF(D3496&gt;0,($N$2-Excel_BuiltIn__FilterDatabase__1[[#This Row],[Szül Év.Hó.Nap]])/365.25,"0")</f>
        <v>0</v>
      </c>
      <c r="F3496" s="40"/>
      <c r="G3496" s="34" t="str">
        <f>CONCATENATE(H3496,Excel_BuiltIn__FilterDatabase__1[[#This Row],[Felnőtt]],Excel_BuiltIn__FilterDatabase__1[[#This Row],[Senior]],Excel_BuiltIn__FilterDatabase__1[[#This Row],[Super.s]],L3496)</f>
        <v xml:space="preserve">Super.s </v>
      </c>
      <c r="H3496" s="34" t="str">
        <f>IF(L3496="Nő","",IF(Excel_BuiltIn__FilterDatabase__1[[#This Row],[Kor]]&gt;=1=AND(Excel_BuiltIn__FilterDatabase__1[[#This Row],[Kor]]&lt;18),"Junior ",""))</f>
        <v/>
      </c>
      <c r="I3496" s="34" t="str">
        <f>IF(L3496="Nő","",IF(Excel_BuiltIn__FilterDatabase__1[[#This Row],[Kor]]&gt;=18=AND(Excel_BuiltIn__FilterDatabase__1[[#This Row],[Kor]]&lt;=49),"Felnőtt ",""))</f>
        <v/>
      </c>
      <c r="J3496" s="34" t="str">
        <f>IF(L3496="Nő","",IF(Excel_BuiltIn__FilterDatabase__1[[#This Row],[Kor]]&gt;49=AND(Excel_BuiltIn__FilterDatabase__1[[#This Row],[Kor]]&lt;=59),"Senior ",""))</f>
        <v/>
      </c>
      <c r="K3496" s="34" t="str">
        <f>IF(L3496="Nő","",IF(Excel_BuiltIn__FilterDatabase__1[[#This Row],[Kor]]&gt;=60,"Super.s ",""))</f>
        <v xml:space="preserve">Super.s </v>
      </c>
      <c r="L3496" s="34" t="str">
        <f>IF(Excel_BuiltIn__FilterDatabase__1[[#This Row],[Nem]]="Nő","Lady","")</f>
        <v/>
      </c>
    </row>
    <row r="3497" spans="1:12" s="1" customFormat="1" ht="13.8">
      <c r="A3497" s="28">
        <v>10653</v>
      </c>
      <c r="B3497" s="28" t="s">
        <v>3586</v>
      </c>
      <c r="C3497" s="44" t="s">
        <v>1006</v>
      </c>
      <c r="D3497" s="45"/>
      <c r="E3497" s="33" t="str">
        <f>IF(D3497&gt;0,($N$2-Excel_BuiltIn__FilterDatabase__1[[#This Row],[Szül Év.Hó.Nap]])/365.25,"0")</f>
        <v>0</v>
      </c>
      <c r="F3497" s="40"/>
      <c r="G3497" s="34" t="str">
        <f>CONCATENATE(H3497,Excel_BuiltIn__FilterDatabase__1[[#This Row],[Felnőtt]],Excel_BuiltIn__FilterDatabase__1[[#This Row],[Senior]],Excel_BuiltIn__FilterDatabase__1[[#This Row],[Super.s]],L3497)</f>
        <v xml:space="preserve">Super.s </v>
      </c>
      <c r="H3497" s="34" t="str">
        <f>IF(L3497="Nő","",IF(Excel_BuiltIn__FilterDatabase__1[[#This Row],[Kor]]&gt;=1=AND(Excel_BuiltIn__FilterDatabase__1[[#This Row],[Kor]]&lt;18),"Junior ",""))</f>
        <v/>
      </c>
      <c r="I3497" s="34" t="str">
        <f>IF(L3497="Nő","",IF(Excel_BuiltIn__FilterDatabase__1[[#This Row],[Kor]]&gt;=18=AND(Excel_BuiltIn__FilterDatabase__1[[#This Row],[Kor]]&lt;=49),"Felnőtt ",""))</f>
        <v/>
      </c>
      <c r="J3497" s="34" t="str">
        <f>IF(L3497="Nő","",IF(Excel_BuiltIn__FilterDatabase__1[[#This Row],[Kor]]&gt;49=AND(Excel_BuiltIn__FilterDatabase__1[[#This Row],[Kor]]&lt;=59),"Senior ",""))</f>
        <v/>
      </c>
      <c r="K3497" s="34" t="str">
        <f>IF(L3497="Nő","",IF(Excel_BuiltIn__FilterDatabase__1[[#This Row],[Kor]]&gt;=60,"Super.s ",""))</f>
        <v xml:space="preserve">Super.s </v>
      </c>
      <c r="L3497" s="34" t="str">
        <f>IF(Excel_BuiltIn__FilterDatabase__1[[#This Row],[Nem]]="Nő","Lady","")</f>
        <v/>
      </c>
    </row>
    <row r="3498" spans="1:12" s="1" customFormat="1" ht="13.8">
      <c r="A3498" s="28">
        <v>10654</v>
      </c>
      <c r="B3498" s="28" t="s">
        <v>3587</v>
      </c>
      <c r="C3498" s="44" t="s">
        <v>1006</v>
      </c>
      <c r="D3498" s="45"/>
      <c r="E3498" s="33" t="str">
        <f>IF(D3498&gt;0,($N$2-Excel_BuiltIn__FilterDatabase__1[[#This Row],[Szül Év.Hó.Nap]])/365.25,"0")</f>
        <v>0</v>
      </c>
      <c r="F3498" s="40"/>
      <c r="G3498" s="34" t="str">
        <f>CONCATENATE(H3498,Excel_BuiltIn__FilterDatabase__1[[#This Row],[Felnőtt]],Excel_BuiltIn__FilterDatabase__1[[#This Row],[Senior]],Excel_BuiltIn__FilterDatabase__1[[#This Row],[Super.s]],L3498)</f>
        <v xml:space="preserve">Super.s </v>
      </c>
      <c r="H3498" s="34" t="str">
        <f>IF(L3498="Nő","",IF(Excel_BuiltIn__FilterDatabase__1[[#This Row],[Kor]]&gt;=1=AND(Excel_BuiltIn__FilterDatabase__1[[#This Row],[Kor]]&lt;18),"Junior ",""))</f>
        <v/>
      </c>
      <c r="I3498" s="34" t="str">
        <f>IF(L3498="Nő","",IF(Excel_BuiltIn__FilterDatabase__1[[#This Row],[Kor]]&gt;=18=AND(Excel_BuiltIn__FilterDatabase__1[[#This Row],[Kor]]&lt;=49),"Felnőtt ",""))</f>
        <v/>
      </c>
      <c r="J3498" s="34" t="str">
        <f>IF(L3498="Nő","",IF(Excel_BuiltIn__FilterDatabase__1[[#This Row],[Kor]]&gt;49=AND(Excel_BuiltIn__FilterDatabase__1[[#This Row],[Kor]]&lt;=59),"Senior ",""))</f>
        <v/>
      </c>
      <c r="K3498" s="34" t="str">
        <f>IF(L3498="Nő","",IF(Excel_BuiltIn__FilterDatabase__1[[#This Row],[Kor]]&gt;=60,"Super.s ",""))</f>
        <v xml:space="preserve">Super.s </v>
      </c>
      <c r="L3498" s="34" t="str">
        <f>IF(Excel_BuiltIn__FilterDatabase__1[[#This Row],[Nem]]="Nő","Lady","")</f>
        <v/>
      </c>
    </row>
    <row r="3499" spans="1:12" s="1" customFormat="1" ht="27.6">
      <c r="A3499" s="28">
        <v>10655</v>
      </c>
      <c r="B3499" s="28" t="s">
        <v>3588</v>
      </c>
      <c r="C3499" s="44" t="s">
        <v>87</v>
      </c>
      <c r="D3499" s="45"/>
      <c r="E3499" s="33" t="str">
        <f>IF(D3499&gt;0,($N$2-Excel_BuiltIn__FilterDatabase__1[[#This Row],[Szül Év.Hó.Nap]])/365.25,"0")</f>
        <v>0</v>
      </c>
      <c r="F3499" s="40"/>
      <c r="G3499" s="34" t="str">
        <f>CONCATENATE(H3499,Excel_BuiltIn__FilterDatabase__1[[#This Row],[Felnőtt]],Excel_BuiltIn__FilterDatabase__1[[#This Row],[Senior]],Excel_BuiltIn__FilterDatabase__1[[#This Row],[Super.s]],L3499)</f>
        <v xml:space="preserve">Super.s </v>
      </c>
      <c r="H3499" s="34" t="str">
        <f>IF(L3499="Nő","",IF(Excel_BuiltIn__FilterDatabase__1[[#This Row],[Kor]]&gt;=1=AND(Excel_BuiltIn__FilterDatabase__1[[#This Row],[Kor]]&lt;18),"Junior ",""))</f>
        <v/>
      </c>
      <c r="I3499" s="34" t="str">
        <f>IF(L3499="Nő","",IF(Excel_BuiltIn__FilterDatabase__1[[#This Row],[Kor]]&gt;=18=AND(Excel_BuiltIn__FilterDatabase__1[[#This Row],[Kor]]&lt;=49),"Felnőtt ",""))</f>
        <v/>
      </c>
      <c r="J3499" s="34" t="str">
        <f>IF(L3499="Nő","",IF(Excel_BuiltIn__FilterDatabase__1[[#This Row],[Kor]]&gt;49=AND(Excel_BuiltIn__FilterDatabase__1[[#This Row],[Kor]]&lt;=59),"Senior ",""))</f>
        <v/>
      </c>
      <c r="K3499" s="34" t="str">
        <f>IF(L3499="Nő","",IF(Excel_BuiltIn__FilterDatabase__1[[#This Row],[Kor]]&gt;=60,"Super.s ",""))</f>
        <v xml:space="preserve">Super.s </v>
      </c>
      <c r="L3499" s="34" t="str">
        <f>IF(Excel_BuiltIn__FilterDatabase__1[[#This Row],[Nem]]="Nő","Lady","")</f>
        <v/>
      </c>
    </row>
    <row r="3500" spans="1:12" s="1" customFormat="1" ht="27.6">
      <c r="A3500" s="28">
        <v>10655</v>
      </c>
      <c r="B3500" s="28" t="s">
        <v>3588</v>
      </c>
      <c r="C3500" s="44" t="s">
        <v>87</v>
      </c>
      <c r="D3500" s="45"/>
      <c r="E3500" s="33" t="str">
        <f>IF(D3500&gt;0,($N$2-Excel_BuiltIn__FilterDatabase__1[[#This Row],[Szül Év.Hó.Nap]])/365.25,"0")</f>
        <v>0</v>
      </c>
      <c r="F3500" s="40"/>
      <c r="G3500" s="34" t="str">
        <f>CONCATENATE(H3500,Excel_BuiltIn__FilterDatabase__1[[#This Row],[Felnőtt]],Excel_BuiltIn__FilterDatabase__1[[#This Row],[Senior]],Excel_BuiltIn__FilterDatabase__1[[#This Row],[Super.s]],L3500)</f>
        <v xml:space="preserve">Super.s </v>
      </c>
      <c r="H3500" s="34" t="str">
        <f>IF(L3500="Nő","",IF(Excel_BuiltIn__FilterDatabase__1[[#This Row],[Kor]]&gt;=1=AND(Excel_BuiltIn__FilterDatabase__1[[#This Row],[Kor]]&lt;18),"Junior ",""))</f>
        <v/>
      </c>
      <c r="I3500" s="34" t="str">
        <f>IF(L3500="Nő","",IF(Excel_BuiltIn__FilterDatabase__1[[#This Row],[Kor]]&gt;=18=AND(Excel_BuiltIn__FilterDatabase__1[[#This Row],[Kor]]&lt;=49),"Felnőtt ",""))</f>
        <v/>
      </c>
      <c r="J3500" s="34" t="str">
        <f>IF(L3500="Nő","",IF(Excel_BuiltIn__FilterDatabase__1[[#This Row],[Kor]]&gt;49=AND(Excel_BuiltIn__FilterDatabase__1[[#This Row],[Kor]]&lt;=59),"Senior ",""))</f>
        <v/>
      </c>
      <c r="K3500" s="34" t="str">
        <f>IF(L3500="Nő","",IF(Excel_BuiltIn__FilterDatabase__1[[#This Row],[Kor]]&gt;=60,"Super.s ",""))</f>
        <v xml:space="preserve">Super.s </v>
      </c>
      <c r="L3500" s="34" t="str">
        <f>IF(Excel_BuiltIn__FilterDatabase__1[[#This Row],[Nem]]="Nő","Lady","")</f>
        <v/>
      </c>
    </row>
    <row r="3501" spans="1:12" s="1" customFormat="1" ht="13.8">
      <c r="A3501" s="28">
        <v>10658</v>
      </c>
      <c r="B3501" s="28" t="s">
        <v>3589</v>
      </c>
      <c r="C3501" s="44" t="s">
        <v>969</v>
      </c>
      <c r="D3501" s="45"/>
      <c r="E3501" s="33" t="str">
        <f>IF(D3501&gt;0,($N$2-Excel_BuiltIn__FilterDatabase__1[[#This Row],[Szül Év.Hó.Nap]])/365.25,"0")</f>
        <v>0</v>
      </c>
      <c r="F3501" s="40"/>
      <c r="G3501" s="34" t="str">
        <f>CONCATENATE(H3501,Excel_BuiltIn__FilterDatabase__1[[#This Row],[Felnőtt]],Excel_BuiltIn__FilterDatabase__1[[#This Row],[Senior]],Excel_BuiltIn__FilterDatabase__1[[#This Row],[Super.s]],L3501)</f>
        <v xml:space="preserve">Super.s </v>
      </c>
      <c r="H3501" s="34" t="str">
        <f>IF(L3501="Nő","",IF(Excel_BuiltIn__FilterDatabase__1[[#This Row],[Kor]]&gt;=1=AND(Excel_BuiltIn__FilterDatabase__1[[#This Row],[Kor]]&lt;18),"Junior ",""))</f>
        <v/>
      </c>
      <c r="I3501" s="34" t="str">
        <f>IF(L3501="Nő","",IF(Excel_BuiltIn__FilterDatabase__1[[#This Row],[Kor]]&gt;=18=AND(Excel_BuiltIn__FilterDatabase__1[[#This Row],[Kor]]&lt;=49),"Felnőtt ",""))</f>
        <v/>
      </c>
      <c r="J3501" s="34" t="str">
        <f>IF(L3501="Nő","",IF(Excel_BuiltIn__FilterDatabase__1[[#This Row],[Kor]]&gt;49=AND(Excel_BuiltIn__FilterDatabase__1[[#This Row],[Kor]]&lt;=59),"Senior ",""))</f>
        <v/>
      </c>
      <c r="K3501" s="34" t="str">
        <f>IF(L3501="Nő","",IF(Excel_BuiltIn__FilterDatabase__1[[#This Row],[Kor]]&gt;=60,"Super.s ",""))</f>
        <v xml:space="preserve">Super.s </v>
      </c>
      <c r="L3501" s="34" t="str">
        <f>IF(Excel_BuiltIn__FilterDatabase__1[[#This Row],[Nem]]="Nő","Lady","")</f>
        <v/>
      </c>
    </row>
    <row r="3502" spans="1:12" s="1" customFormat="1" ht="27.6">
      <c r="A3502" s="28">
        <v>10659</v>
      </c>
      <c r="B3502" s="28" t="s">
        <v>3590</v>
      </c>
      <c r="C3502" s="44" t="s">
        <v>964</v>
      </c>
      <c r="D3502" s="45"/>
      <c r="E3502" s="33" t="str">
        <f>IF(D3502&gt;0,($N$2-Excel_BuiltIn__FilterDatabase__1[[#This Row],[Szül Év.Hó.Nap]])/365.25,"0")</f>
        <v>0</v>
      </c>
      <c r="F3502" s="40"/>
      <c r="G3502" s="34" t="str">
        <f>CONCATENATE(H3502,Excel_BuiltIn__FilterDatabase__1[[#This Row],[Felnőtt]],Excel_BuiltIn__FilterDatabase__1[[#This Row],[Senior]],Excel_BuiltIn__FilterDatabase__1[[#This Row],[Super.s]],L3502)</f>
        <v xml:space="preserve">Super.s </v>
      </c>
      <c r="H3502" s="34" t="str">
        <f>IF(L3502="Nő","",IF(Excel_BuiltIn__FilterDatabase__1[[#This Row],[Kor]]&gt;=1=AND(Excel_BuiltIn__FilterDatabase__1[[#This Row],[Kor]]&lt;18),"Junior ",""))</f>
        <v/>
      </c>
      <c r="I3502" s="34" t="str">
        <f>IF(L3502="Nő","",IF(Excel_BuiltIn__FilterDatabase__1[[#This Row],[Kor]]&gt;=18=AND(Excel_BuiltIn__FilterDatabase__1[[#This Row],[Kor]]&lt;=49),"Felnőtt ",""))</f>
        <v/>
      </c>
      <c r="J3502" s="34" t="str">
        <f>IF(L3502="Nő","",IF(Excel_BuiltIn__FilterDatabase__1[[#This Row],[Kor]]&gt;49=AND(Excel_BuiltIn__FilterDatabase__1[[#This Row],[Kor]]&lt;=59),"Senior ",""))</f>
        <v/>
      </c>
      <c r="K3502" s="34" t="str">
        <f>IF(L3502="Nő","",IF(Excel_BuiltIn__FilterDatabase__1[[#This Row],[Kor]]&gt;=60,"Super.s ",""))</f>
        <v xml:space="preserve">Super.s </v>
      </c>
      <c r="L3502" s="34" t="str">
        <f>IF(Excel_BuiltIn__FilterDatabase__1[[#This Row],[Nem]]="Nő","Lady","")</f>
        <v/>
      </c>
    </row>
    <row r="3503" spans="1:12" s="1" customFormat="1" ht="13.8">
      <c r="A3503" s="28">
        <v>10660</v>
      </c>
      <c r="B3503" s="28" t="s">
        <v>3591</v>
      </c>
      <c r="C3503" s="44" t="s">
        <v>964</v>
      </c>
      <c r="D3503" s="45"/>
      <c r="E3503" s="33" t="str">
        <f>IF(D3503&gt;0,($N$2-Excel_BuiltIn__FilterDatabase__1[[#This Row],[Szül Év.Hó.Nap]])/365.25,"0")</f>
        <v>0</v>
      </c>
      <c r="F3503" s="40"/>
      <c r="G3503" s="34" t="str">
        <f>CONCATENATE(H3503,Excel_BuiltIn__FilterDatabase__1[[#This Row],[Felnőtt]],Excel_BuiltIn__FilterDatabase__1[[#This Row],[Senior]],Excel_BuiltIn__FilterDatabase__1[[#This Row],[Super.s]],L3503)</f>
        <v xml:space="preserve">Super.s </v>
      </c>
      <c r="H3503" s="34" t="str">
        <f>IF(L3503="Nő","",IF(Excel_BuiltIn__FilterDatabase__1[[#This Row],[Kor]]&gt;=1=AND(Excel_BuiltIn__FilterDatabase__1[[#This Row],[Kor]]&lt;18),"Junior ",""))</f>
        <v/>
      </c>
      <c r="I3503" s="34" t="str">
        <f>IF(L3503="Nő","",IF(Excel_BuiltIn__FilterDatabase__1[[#This Row],[Kor]]&gt;=18=AND(Excel_BuiltIn__FilterDatabase__1[[#This Row],[Kor]]&lt;=49),"Felnőtt ",""))</f>
        <v/>
      </c>
      <c r="J3503" s="34" t="str">
        <f>IF(L3503="Nő","",IF(Excel_BuiltIn__FilterDatabase__1[[#This Row],[Kor]]&gt;49=AND(Excel_BuiltIn__FilterDatabase__1[[#This Row],[Kor]]&lt;=59),"Senior ",""))</f>
        <v/>
      </c>
      <c r="K3503" s="34" t="str">
        <f>IF(L3503="Nő","",IF(Excel_BuiltIn__FilterDatabase__1[[#This Row],[Kor]]&gt;=60,"Super.s ",""))</f>
        <v xml:space="preserve">Super.s </v>
      </c>
      <c r="L3503" s="34" t="str">
        <f>IF(Excel_BuiltIn__FilterDatabase__1[[#This Row],[Nem]]="Nő","Lady","")</f>
        <v/>
      </c>
    </row>
    <row r="3504" spans="1:12" s="1" customFormat="1">
      <c r="A3504" s="53">
        <v>10661</v>
      </c>
      <c r="B3504" s="28" t="s">
        <v>763</v>
      </c>
      <c r="C3504" s="44" t="s">
        <v>964</v>
      </c>
      <c r="D3504" s="45"/>
      <c r="E3504" s="33" t="str">
        <f>IF(D3504&gt;0,($N$2-Excel_BuiltIn__FilterDatabase__1[[#This Row],[Szül Év.Hó.Nap]])/365.25,"0")</f>
        <v>0</v>
      </c>
      <c r="F3504" s="40"/>
      <c r="G3504" s="34" t="str">
        <f>CONCATENATE(H3504,Excel_BuiltIn__FilterDatabase__1[[#This Row],[Felnőtt]],Excel_BuiltIn__FilterDatabase__1[[#This Row],[Senior]],Excel_BuiltIn__FilterDatabase__1[[#This Row],[Super.s]],L3504)</f>
        <v xml:space="preserve">Super.s </v>
      </c>
      <c r="H3504" s="34" t="str">
        <f>IF(L3504="Nő","",IF(Excel_BuiltIn__FilterDatabase__1[[#This Row],[Kor]]&gt;=1=AND(Excel_BuiltIn__FilterDatabase__1[[#This Row],[Kor]]&lt;18),"Junior ",""))</f>
        <v/>
      </c>
      <c r="I3504" s="34" t="str">
        <f>IF(L3504="Nő","",IF(Excel_BuiltIn__FilterDatabase__1[[#This Row],[Kor]]&gt;=18=AND(Excel_BuiltIn__FilterDatabase__1[[#This Row],[Kor]]&lt;=49),"Felnőtt ",""))</f>
        <v/>
      </c>
      <c r="J3504" s="34" t="str">
        <f>IF(L3504="Nő","",IF(Excel_BuiltIn__FilterDatabase__1[[#This Row],[Kor]]&gt;49=AND(Excel_BuiltIn__FilterDatabase__1[[#This Row],[Kor]]&lt;=59),"Senior ",""))</f>
        <v/>
      </c>
      <c r="K3504" s="34" t="str">
        <f>IF(L3504="Nő","",IF(Excel_BuiltIn__FilterDatabase__1[[#This Row],[Kor]]&gt;=60,"Super.s ",""))</f>
        <v xml:space="preserve">Super.s </v>
      </c>
      <c r="L3504" s="34" t="str">
        <f>IF(Excel_BuiltIn__FilterDatabase__1[[#This Row],[Nem]]="Nő","Lady","")</f>
        <v/>
      </c>
    </row>
    <row r="3505" spans="1:12" s="1" customFormat="1" ht="28.2">
      <c r="A3505" s="53">
        <v>10662</v>
      </c>
      <c r="B3505" s="28" t="s">
        <v>3592</v>
      </c>
      <c r="C3505" s="44" t="s">
        <v>977</v>
      </c>
      <c r="D3505" s="45"/>
      <c r="E3505" s="33" t="str">
        <f>IF(D3505&gt;0,($N$2-Excel_BuiltIn__FilterDatabase__1[[#This Row],[Szül Év.Hó.Nap]])/365.25,"0")</f>
        <v>0</v>
      </c>
      <c r="F3505" s="40"/>
      <c r="G3505" s="34" t="str">
        <f>CONCATENATE(H3505,Excel_BuiltIn__FilterDatabase__1[[#This Row],[Felnőtt]],Excel_BuiltIn__FilterDatabase__1[[#This Row],[Senior]],Excel_BuiltIn__FilterDatabase__1[[#This Row],[Super.s]],L3505)</f>
        <v xml:space="preserve">Super.s </v>
      </c>
      <c r="H3505" s="34" t="str">
        <f>IF(L3505="Nő","",IF(Excel_BuiltIn__FilterDatabase__1[[#This Row],[Kor]]&gt;=1=AND(Excel_BuiltIn__FilterDatabase__1[[#This Row],[Kor]]&lt;18),"Junior ",""))</f>
        <v/>
      </c>
      <c r="I3505" s="34" t="str">
        <f>IF(L3505="Nő","",IF(Excel_BuiltIn__FilterDatabase__1[[#This Row],[Kor]]&gt;=18=AND(Excel_BuiltIn__FilterDatabase__1[[#This Row],[Kor]]&lt;=49),"Felnőtt ",""))</f>
        <v/>
      </c>
      <c r="J3505" s="34" t="str">
        <f>IF(L3505="Nő","",IF(Excel_BuiltIn__FilterDatabase__1[[#This Row],[Kor]]&gt;49=AND(Excel_BuiltIn__FilterDatabase__1[[#This Row],[Kor]]&lt;=59),"Senior ",""))</f>
        <v/>
      </c>
      <c r="K3505" s="34" t="str">
        <f>IF(L3505="Nő","",IF(Excel_BuiltIn__FilterDatabase__1[[#This Row],[Kor]]&gt;=60,"Super.s ",""))</f>
        <v xml:space="preserve">Super.s </v>
      </c>
      <c r="L3505" s="34" t="str">
        <f>IF(Excel_BuiltIn__FilterDatabase__1[[#This Row],[Nem]]="Nő","Lady","")</f>
        <v/>
      </c>
    </row>
    <row r="3506" spans="1:12" s="1" customFormat="1" ht="21.6">
      <c r="A3506" s="53">
        <v>10663</v>
      </c>
      <c r="B3506" s="28" t="s">
        <v>3593</v>
      </c>
      <c r="C3506" s="44" t="s">
        <v>977</v>
      </c>
      <c r="D3506" s="45"/>
      <c r="E3506" s="33" t="str">
        <f>IF(D3506&gt;0,($N$2-Excel_BuiltIn__FilterDatabase__1[[#This Row],[Szül Év.Hó.Nap]])/365.25,"0")</f>
        <v>0</v>
      </c>
      <c r="F3506" s="40"/>
      <c r="G3506" s="34" t="str">
        <f>CONCATENATE(H3506,Excel_BuiltIn__FilterDatabase__1[[#This Row],[Felnőtt]],Excel_BuiltIn__FilterDatabase__1[[#This Row],[Senior]],Excel_BuiltIn__FilterDatabase__1[[#This Row],[Super.s]],L3506)</f>
        <v xml:space="preserve">Super.s </v>
      </c>
      <c r="H3506" s="34" t="str">
        <f>IF(L3506="Nő","",IF(Excel_BuiltIn__FilterDatabase__1[[#This Row],[Kor]]&gt;=1=AND(Excel_BuiltIn__FilterDatabase__1[[#This Row],[Kor]]&lt;18),"Junior ",""))</f>
        <v/>
      </c>
      <c r="I3506" s="34" t="str">
        <f>IF(L3506="Nő","",IF(Excel_BuiltIn__FilterDatabase__1[[#This Row],[Kor]]&gt;=18=AND(Excel_BuiltIn__FilterDatabase__1[[#This Row],[Kor]]&lt;=49),"Felnőtt ",""))</f>
        <v/>
      </c>
      <c r="J3506" s="34" t="str">
        <f>IF(L3506="Nő","",IF(Excel_BuiltIn__FilterDatabase__1[[#This Row],[Kor]]&gt;49=AND(Excel_BuiltIn__FilterDatabase__1[[#This Row],[Kor]]&lt;=59),"Senior ",""))</f>
        <v/>
      </c>
      <c r="K3506" s="34" t="str">
        <f>IF(L3506="Nő","",IF(Excel_BuiltIn__FilterDatabase__1[[#This Row],[Kor]]&gt;=60,"Super.s ",""))</f>
        <v xml:space="preserve">Super.s </v>
      </c>
      <c r="L3506" s="34" t="str">
        <f>IF(Excel_BuiltIn__FilterDatabase__1[[#This Row],[Nem]]="Nő","Lady","")</f>
        <v/>
      </c>
    </row>
    <row r="3507" spans="1:12" s="1" customFormat="1" ht="21.6">
      <c r="A3507" s="53">
        <v>10664</v>
      </c>
      <c r="B3507" s="28" t="s">
        <v>3594</v>
      </c>
      <c r="C3507" s="44" t="s">
        <v>977</v>
      </c>
      <c r="D3507" s="45"/>
      <c r="E3507" s="33" t="str">
        <f>IF(D3507&gt;0,($N$2-Excel_BuiltIn__FilterDatabase__1[[#This Row],[Szül Év.Hó.Nap]])/365.25,"0")</f>
        <v>0</v>
      </c>
      <c r="F3507" s="40"/>
      <c r="G3507" s="34" t="str">
        <f>CONCATENATE(H3507,Excel_BuiltIn__FilterDatabase__1[[#This Row],[Felnőtt]],Excel_BuiltIn__FilterDatabase__1[[#This Row],[Senior]],Excel_BuiltIn__FilterDatabase__1[[#This Row],[Super.s]],L3507)</f>
        <v xml:space="preserve">Super.s </v>
      </c>
      <c r="H3507" s="34" t="str">
        <f>IF(L3507="Nő","",IF(Excel_BuiltIn__FilterDatabase__1[[#This Row],[Kor]]&gt;=1=AND(Excel_BuiltIn__FilterDatabase__1[[#This Row],[Kor]]&lt;18),"Junior ",""))</f>
        <v/>
      </c>
      <c r="I3507" s="34" t="str">
        <f>IF(L3507="Nő","",IF(Excel_BuiltIn__FilterDatabase__1[[#This Row],[Kor]]&gt;=18=AND(Excel_BuiltIn__FilterDatabase__1[[#This Row],[Kor]]&lt;=49),"Felnőtt ",""))</f>
        <v/>
      </c>
      <c r="J3507" s="34" t="str">
        <f>IF(L3507="Nő","",IF(Excel_BuiltIn__FilterDatabase__1[[#This Row],[Kor]]&gt;49=AND(Excel_BuiltIn__FilterDatabase__1[[#This Row],[Kor]]&lt;=59),"Senior ",""))</f>
        <v/>
      </c>
      <c r="K3507" s="34" t="str">
        <f>IF(L3507="Nő","",IF(Excel_BuiltIn__FilterDatabase__1[[#This Row],[Kor]]&gt;=60,"Super.s ",""))</f>
        <v xml:space="preserve">Super.s </v>
      </c>
      <c r="L3507" s="34" t="str">
        <f>IF(Excel_BuiltIn__FilterDatabase__1[[#This Row],[Nem]]="Nő","Lady","")</f>
        <v/>
      </c>
    </row>
    <row r="3508" spans="1:12" s="1" customFormat="1">
      <c r="A3508" s="53">
        <v>10666</v>
      </c>
      <c r="B3508" s="28" t="s">
        <v>3595</v>
      </c>
      <c r="C3508" s="44" t="s">
        <v>259</v>
      </c>
      <c r="D3508" s="45"/>
      <c r="E3508" s="33" t="str">
        <f>IF(D3508&gt;0,($N$2-Excel_BuiltIn__FilterDatabase__1[[#This Row],[Szül Év.Hó.Nap]])/365.25,"0")</f>
        <v>0</v>
      </c>
      <c r="F3508" s="40"/>
      <c r="G3508" s="34" t="str">
        <f>CONCATENATE(H3508,Excel_BuiltIn__FilterDatabase__1[[#This Row],[Felnőtt]],Excel_BuiltIn__FilterDatabase__1[[#This Row],[Senior]],Excel_BuiltIn__FilterDatabase__1[[#This Row],[Super.s]],L3508)</f>
        <v xml:space="preserve">Super.s </v>
      </c>
      <c r="H3508" s="34" t="str">
        <f>IF(L3508="Nő","",IF(Excel_BuiltIn__FilterDatabase__1[[#This Row],[Kor]]&gt;=1=AND(Excel_BuiltIn__FilterDatabase__1[[#This Row],[Kor]]&lt;18),"Junior ",""))</f>
        <v/>
      </c>
      <c r="I3508" s="34" t="str">
        <f>IF(L3508="Nő","",IF(Excel_BuiltIn__FilterDatabase__1[[#This Row],[Kor]]&gt;=18=AND(Excel_BuiltIn__FilterDatabase__1[[#This Row],[Kor]]&lt;=49),"Felnőtt ",""))</f>
        <v/>
      </c>
      <c r="J3508" s="34" t="str">
        <f>IF(L3508="Nő","",IF(Excel_BuiltIn__FilterDatabase__1[[#This Row],[Kor]]&gt;49=AND(Excel_BuiltIn__FilterDatabase__1[[#This Row],[Kor]]&lt;=59),"Senior ",""))</f>
        <v/>
      </c>
      <c r="K3508" s="34" t="str">
        <f>IF(L3508="Nő","",IF(Excel_BuiltIn__FilterDatabase__1[[#This Row],[Kor]]&gt;=60,"Super.s ",""))</f>
        <v xml:space="preserve">Super.s </v>
      </c>
      <c r="L3508" s="34" t="str">
        <f>IF(Excel_BuiltIn__FilterDatabase__1[[#This Row],[Nem]]="Nő","Lady","")</f>
        <v/>
      </c>
    </row>
    <row r="3509" spans="1:12" s="1" customFormat="1">
      <c r="A3509" s="53">
        <v>10667</v>
      </c>
      <c r="B3509" s="28" t="s">
        <v>3596</v>
      </c>
      <c r="C3509" s="44" t="s">
        <v>259</v>
      </c>
      <c r="D3509" s="45"/>
      <c r="E3509" s="33" t="str">
        <f>IF(D3509&gt;0,($N$2-Excel_BuiltIn__FilterDatabase__1[[#This Row],[Szül Év.Hó.Nap]])/365.25,"0")</f>
        <v>0</v>
      </c>
      <c r="F3509" s="40"/>
      <c r="G3509" s="34" t="str">
        <f>CONCATENATE(H3509,Excel_BuiltIn__FilterDatabase__1[[#This Row],[Felnőtt]],Excel_BuiltIn__FilterDatabase__1[[#This Row],[Senior]],Excel_BuiltIn__FilterDatabase__1[[#This Row],[Super.s]],L3509)</f>
        <v xml:space="preserve">Super.s </v>
      </c>
      <c r="H3509" s="34" t="str">
        <f>IF(L3509="Nő","",IF(Excel_BuiltIn__FilterDatabase__1[[#This Row],[Kor]]&gt;=1=AND(Excel_BuiltIn__FilterDatabase__1[[#This Row],[Kor]]&lt;18),"Junior ",""))</f>
        <v/>
      </c>
      <c r="I3509" s="34" t="str">
        <f>IF(L3509="Nő","",IF(Excel_BuiltIn__FilterDatabase__1[[#This Row],[Kor]]&gt;=18=AND(Excel_BuiltIn__FilterDatabase__1[[#This Row],[Kor]]&lt;=49),"Felnőtt ",""))</f>
        <v/>
      </c>
      <c r="J3509" s="34" t="str">
        <f>IF(L3509="Nő","",IF(Excel_BuiltIn__FilterDatabase__1[[#This Row],[Kor]]&gt;49=AND(Excel_BuiltIn__FilterDatabase__1[[#This Row],[Kor]]&lt;=59),"Senior ",""))</f>
        <v/>
      </c>
      <c r="K3509" s="34" t="str">
        <f>IF(L3509="Nő","",IF(Excel_BuiltIn__FilterDatabase__1[[#This Row],[Kor]]&gt;=60,"Super.s ",""))</f>
        <v xml:space="preserve">Super.s </v>
      </c>
      <c r="L3509" s="34" t="str">
        <f>IF(Excel_BuiltIn__FilterDatabase__1[[#This Row],[Nem]]="Nő","Lady","")</f>
        <v/>
      </c>
    </row>
    <row r="3510" spans="1:12" s="1" customFormat="1">
      <c r="A3510" s="53">
        <v>10669</v>
      </c>
      <c r="B3510" s="28" t="s">
        <v>3597</v>
      </c>
      <c r="C3510" s="44" t="s">
        <v>110</v>
      </c>
      <c r="D3510" s="45"/>
      <c r="E3510" s="33" t="str">
        <f>IF(D3510&gt;0,($N$2-Excel_BuiltIn__FilterDatabase__1[[#This Row],[Szül Év.Hó.Nap]])/365.25,"0")</f>
        <v>0</v>
      </c>
      <c r="F3510" s="40"/>
      <c r="G3510" s="34" t="str">
        <f>CONCATENATE(H3510,Excel_BuiltIn__FilterDatabase__1[[#This Row],[Felnőtt]],Excel_BuiltIn__FilterDatabase__1[[#This Row],[Senior]],Excel_BuiltIn__FilterDatabase__1[[#This Row],[Super.s]],L3510)</f>
        <v xml:space="preserve">Super.s </v>
      </c>
      <c r="H3510" s="34" t="str">
        <f>IF(L3510="Nő","",IF(Excel_BuiltIn__FilterDatabase__1[[#This Row],[Kor]]&gt;=1=AND(Excel_BuiltIn__FilterDatabase__1[[#This Row],[Kor]]&lt;18),"Junior ",""))</f>
        <v/>
      </c>
      <c r="I3510" s="34" t="str">
        <f>IF(L3510="Nő","",IF(Excel_BuiltIn__FilterDatabase__1[[#This Row],[Kor]]&gt;=18=AND(Excel_BuiltIn__FilterDatabase__1[[#This Row],[Kor]]&lt;=49),"Felnőtt ",""))</f>
        <v/>
      </c>
      <c r="J3510" s="34" t="str">
        <f>IF(L3510="Nő","",IF(Excel_BuiltIn__FilterDatabase__1[[#This Row],[Kor]]&gt;49=AND(Excel_BuiltIn__FilterDatabase__1[[#This Row],[Kor]]&lt;=59),"Senior ",""))</f>
        <v/>
      </c>
      <c r="K3510" s="34" t="str">
        <f>IF(L3510="Nő","",IF(Excel_BuiltIn__FilterDatabase__1[[#This Row],[Kor]]&gt;=60,"Super.s ",""))</f>
        <v xml:space="preserve">Super.s </v>
      </c>
      <c r="L3510" s="34" t="str">
        <f>IF(Excel_BuiltIn__FilterDatabase__1[[#This Row],[Nem]]="Nő","Lady","")</f>
        <v/>
      </c>
    </row>
    <row r="3511" spans="1:12" s="1" customFormat="1">
      <c r="A3511" s="53">
        <v>10670</v>
      </c>
      <c r="B3511" s="28" t="s">
        <v>3598</v>
      </c>
      <c r="C3511" s="44" t="s">
        <v>1006</v>
      </c>
      <c r="D3511" s="45"/>
      <c r="E3511" s="33" t="str">
        <f>IF(D3511&gt;0,($N$2-Excel_BuiltIn__FilterDatabase__1[[#This Row],[Szül Év.Hó.Nap]])/365.25,"0")</f>
        <v>0</v>
      </c>
      <c r="F3511" s="40"/>
      <c r="G3511" s="34" t="str">
        <f>CONCATENATE(H3511,Excel_BuiltIn__FilterDatabase__1[[#This Row],[Felnőtt]],Excel_BuiltIn__FilterDatabase__1[[#This Row],[Senior]],Excel_BuiltIn__FilterDatabase__1[[#This Row],[Super.s]],L3511)</f>
        <v xml:space="preserve">Super.s </v>
      </c>
      <c r="H3511" s="34" t="str">
        <f>IF(L3511="Nő","",IF(Excel_BuiltIn__FilterDatabase__1[[#This Row],[Kor]]&gt;=1=AND(Excel_BuiltIn__FilterDatabase__1[[#This Row],[Kor]]&lt;18),"Junior ",""))</f>
        <v/>
      </c>
      <c r="I3511" s="34" t="str">
        <f>IF(L3511="Nő","",IF(Excel_BuiltIn__FilterDatabase__1[[#This Row],[Kor]]&gt;=18=AND(Excel_BuiltIn__FilterDatabase__1[[#This Row],[Kor]]&lt;=49),"Felnőtt ",""))</f>
        <v/>
      </c>
      <c r="J3511" s="34" t="str">
        <f>IF(L3511="Nő","",IF(Excel_BuiltIn__FilterDatabase__1[[#This Row],[Kor]]&gt;49=AND(Excel_BuiltIn__FilterDatabase__1[[#This Row],[Kor]]&lt;=59),"Senior ",""))</f>
        <v/>
      </c>
      <c r="K3511" s="34" t="str">
        <f>IF(L3511="Nő","",IF(Excel_BuiltIn__FilterDatabase__1[[#This Row],[Kor]]&gt;=60,"Super.s ",""))</f>
        <v xml:space="preserve">Super.s </v>
      </c>
      <c r="L3511" s="34" t="str">
        <f>IF(Excel_BuiltIn__FilterDatabase__1[[#This Row],[Nem]]="Nő","Lady","")</f>
        <v/>
      </c>
    </row>
    <row r="3512" spans="1:12" s="1" customFormat="1">
      <c r="A3512" s="53">
        <v>10671</v>
      </c>
      <c r="B3512" s="28" t="s">
        <v>3599</v>
      </c>
      <c r="C3512" s="44" t="s">
        <v>1146</v>
      </c>
      <c r="D3512" s="45"/>
      <c r="E3512" s="33" t="str">
        <f>IF(D3512&gt;0,($N$2-Excel_BuiltIn__FilterDatabase__1[[#This Row],[Szül Év.Hó.Nap]])/365.25,"0")</f>
        <v>0</v>
      </c>
      <c r="F3512" s="40"/>
      <c r="G3512" s="34" t="str">
        <f>CONCATENATE(H3512,Excel_BuiltIn__FilterDatabase__1[[#This Row],[Felnőtt]],Excel_BuiltIn__FilterDatabase__1[[#This Row],[Senior]],Excel_BuiltIn__FilterDatabase__1[[#This Row],[Super.s]],L3512)</f>
        <v xml:space="preserve">Super.s </v>
      </c>
      <c r="H3512" s="34" t="str">
        <f>IF(L3512="Nő","",IF(Excel_BuiltIn__FilterDatabase__1[[#This Row],[Kor]]&gt;=1=AND(Excel_BuiltIn__FilterDatabase__1[[#This Row],[Kor]]&lt;18),"Junior ",""))</f>
        <v/>
      </c>
      <c r="I3512" s="34" t="str">
        <f>IF(L3512="Nő","",IF(Excel_BuiltIn__FilterDatabase__1[[#This Row],[Kor]]&gt;=18=AND(Excel_BuiltIn__FilterDatabase__1[[#This Row],[Kor]]&lt;=49),"Felnőtt ",""))</f>
        <v/>
      </c>
      <c r="J3512" s="34" t="str">
        <f>IF(L3512="Nő","",IF(Excel_BuiltIn__FilterDatabase__1[[#This Row],[Kor]]&gt;49=AND(Excel_BuiltIn__FilterDatabase__1[[#This Row],[Kor]]&lt;=59),"Senior ",""))</f>
        <v/>
      </c>
      <c r="K3512" s="34" t="str">
        <f>IF(L3512="Nő","",IF(Excel_BuiltIn__FilterDatabase__1[[#This Row],[Kor]]&gt;=60,"Super.s ",""))</f>
        <v xml:space="preserve">Super.s </v>
      </c>
      <c r="L3512" s="34" t="str">
        <f>IF(Excel_BuiltIn__FilterDatabase__1[[#This Row],[Nem]]="Nő","Lady","")</f>
        <v/>
      </c>
    </row>
    <row r="3513" spans="1:12" s="1" customFormat="1">
      <c r="A3513" s="53">
        <v>10672</v>
      </c>
      <c r="B3513" s="28" t="s">
        <v>3600</v>
      </c>
      <c r="C3513" s="44" t="s">
        <v>1006</v>
      </c>
      <c r="D3513" s="45"/>
      <c r="E3513" s="33" t="str">
        <f>IF(D3513&gt;0,($N$2-Excel_BuiltIn__FilterDatabase__1[[#This Row],[Szül Év.Hó.Nap]])/365.25,"0")</f>
        <v>0</v>
      </c>
      <c r="F3513" s="40"/>
      <c r="G3513" s="34" t="str">
        <f>CONCATENATE(H3513,Excel_BuiltIn__FilterDatabase__1[[#This Row],[Felnőtt]],Excel_BuiltIn__FilterDatabase__1[[#This Row],[Senior]],Excel_BuiltIn__FilterDatabase__1[[#This Row],[Super.s]],L3513)</f>
        <v xml:space="preserve">Super.s </v>
      </c>
      <c r="H3513" s="34" t="str">
        <f>IF(L3513="Nő","",IF(Excel_BuiltIn__FilterDatabase__1[[#This Row],[Kor]]&gt;=1=AND(Excel_BuiltIn__FilterDatabase__1[[#This Row],[Kor]]&lt;18),"Junior ",""))</f>
        <v/>
      </c>
      <c r="I3513" s="34" t="str">
        <f>IF(L3513="Nő","",IF(Excel_BuiltIn__FilterDatabase__1[[#This Row],[Kor]]&gt;=18=AND(Excel_BuiltIn__FilterDatabase__1[[#This Row],[Kor]]&lt;=49),"Felnőtt ",""))</f>
        <v/>
      </c>
      <c r="J3513" s="34" t="str">
        <f>IF(L3513="Nő","",IF(Excel_BuiltIn__FilterDatabase__1[[#This Row],[Kor]]&gt;49=AND(Excel_BuiltIn__FilterDatabase__1[[#This Row],[Kor]]&lt;=59),"Senior ",""))</f>
        <v/>
      </c>
      <c r="K3513" s="34" t="str">
        <f>IF(L3513="Nő","",IF(Excel_BuiltIn__FilterDatabase__1[[#This Row],[Kor]]&gt;=60,"Super.s ",""))</f>
        <v xml:space="preserve">Super.s </v>
      </c>
      <c r="L3513" s="34" t="str">
        <f>IF(Excel_BuiltIn__FilterDatabase__1[[#This Row],[Nem]]="Nő","Lady","")</f>
        <v/>
      </c>
    </row>
    <row r="3514" spans="1:12" s="1" customFormat="1">
      <c r="A3514" s="53">
        <v>10673</v>
      </c>
      <c r="B3514" s="28" t="s">
        <v>3601</v>
      </c>
      <c r="C3514" s="44" t="s">
        <v>1146</v>
      </c>
      <c r="D3514" s="45"/>
      <c r="E3514" s="33" t="str">
        <f>IF(D3514&gt;0,($N$2-Excel_BuiltIn__FilterDatabase__1[[#This Row],[Szül Év.Hó.Nap]])/365.25,"0")</f>
        <v>0</v>
      </c>
      <c r="F3514" s="40"/>
      <c r="G3514" s="34" t="str">
        <f>CONCATENATE(H3514,Excel_BuiltIn__FilterDatabase__1[[#This Row],[Felnőtt]],Excel_BuiltIn__FilterDatabase__1[[#This Row],[Senior]],Excel_BuiltIn__FilterDatabase__1[[#This Row],[Super.s]],L3514)</f>
        <v xml:space="preserve">Super.s </v>
      </c>
      <c r="H3514" s="34" t="str">
        <f>IF(L3514="Nő","",IF(Excel_BuiltIn__FilterDatabase__1[[#This Row],[Kor]]&gt;=1=AND(Excel_BuiltIn__FilterDatabase__1[[#This Row],[Kor]]&lt;18),"Junior ",""))</f>
        <v/>
      </c>
      <c r="I3514" s="34" t="str">
        <f>IF(L3514="Nő","",IF(Excel_BuiltIn__FilterDatabase__1[[#This Row],[Kor]]&gt;=18=AND(Excel_BuiltIn__FilterDatabase__1[[#This Row],[Kor]]&lt;=49),"Felnőtt ",""))</f>
        <v/>
      </c>
      <c r="J3514" s="34" t="str">
        <f>IF(L3514="Nő","",IF(Excel_BuiltIn__FilterDatabase__1[[#This Row],[Kor]]&gt;49=AND(Excel_BuiltIn__FilterDatabase__1[[#This Row],[Kor]]&lt;=59),"Senior ",""))</f>
        <v/>
      </c>
      <c r="K3514" s="34" t="str">
        <f>IF(L3514="Nő","",IF(Excel_BuiltIn__FilterDatabase__1[[#This Row],[Kor]]&gt;=60,"Super.s ",""))</f>
        <v xml:space="preserve">Super.s </v>
      </c>
      <c r="L3514" s="34" t="str">
        <f>IF(Excel_BuiltIn__FilterDatabase__1[[#This Row],[Nem]]="Nő","Lady","")</f>
        <v/>
      </c>
    </row>
    <row r="3515" spans="1:12" s="1" customFormat="1" ht="28.2">
      <c r="A3515" s="53">
        <v>10676</v>
      </c>
      <c r="B3515" s="28" t="s">
        <v>3602</v>
      </c>
      <c r="C3515" s="44" t="s">
        <v>1615</v>
      </c>
      <c r="D3515" s="45"/>
      <c r="E3515" s="33" t="str">
        <f>IF(D3515&gt;0,($N$2-Excel_BuiltIn__FilterDatabase__1[[#This Row],[Szül Év.Hó.Nap]])/365.25,"0")</f>
        <v>0</v>
      </c>
      <c r="F3515" s="40"/>
      <c r="G3515" s="34" t="str">
        <f>CONCATENATE(H3515,Excel_BuiltIn__FilterDatabase__1[[#This Row],[Felnőtt]],Excel_BuiltIn__FilterDatabase__1[[#This Row],[Senior]],Excel_BuiltIn__FilterDatabase__1[[#This Row],[Super.s]],L3515)</f>
        <v xml:space="preserve">Super.s </v>
      </c>
      <c r="H3515" s="34" t="str">
        <f>IF(L3515="Nő","",IF(Excel_BuiltIn__FilterDatabase__1[[#This Row],[Kor]]&gt;=1=AND(Excel_BuiltIn__FilterDatabase__1[[#This Row],[Kor]]&lt;18),"Junior ",""))</f>
        <v/>
      </c>
      <c r="I3515" s="34" t="str">
        <f>IF(L3515="Nő","",IF(Excel_BuiltIn__FilterDatabase__1[[#This Row],[Kor]]&gt;=18=AND(Excel_BuiltIn__FilterDatabase__1[[#This Row],[Kor]]&lt;=49),"Felnőtt ",""))</f>
        <v/>
      </c>
      <c r="J3515" s="34" t="str">
        <f>IF(L3515="Nő","",IF(Excel_BuiltIn__FilterDatabase__1[[#This Row],[Kor]]&gt;49=AND(Excel_BuiltIn__FilterDatabase__1[[#This Row],[Kor]]&lt;=59),"Senior ",""))</f>
        <v/>
      </c>
      <c r="K3515" s="34" t="str">
        <f>IF(L3515="Nő","",IF(Excel_BuiltIn__FilterDatabase__1[[#This Row],[Kor]]&gt;=60,"Super.s ",""))</f>
        <v xml:space="preserve">Super.s </v>
      </c>
      <c r="L3515" s="34" t="str">
        <f>IF(Excel_BuiltIn__FilterDatabase__1[[#This Row],[Nem]]="Nő","Lady","")</f>
        <v/>
      </c>
    </row>
    <row r="3516" spans="1:12" s="1" customFormat="1">
      <c r="A3516" s="53">
        <v>10678</v>
      </c>
      <c r="B3516" s="28" t="s">
        <v>3603</v>
      </c>
      <c r="C3516" s="44" t="s">
        <v>969</v>
      </c>
      <c r="D3516" s="45"/>
      <c r="E3516" s="33" t="str">
        <f>IF(D3516&gt;0,($N$2-Excel_BuiltIn__FilterDatabase__1[[#This Row],[Szül Év.Hó.Nap]])/365.25,"0")</f>
        <v>0</v>
      </c>
      <c r="F3516" s="40"/>
      <c r="G3516" s="34" t="str">
        <f>CONCATENATE(H3516,Excel_BuiltIn__FilterDatabase__1[[#This Row],[Felnőtt]],Excel_BuiltIn__FilterDatabase__1[[#This Row],[Senior]],Excel_BuiltIn__FilterDatabase__1[[#This Row],[Super.s]],L3516)</f>
        <v xml:space="preserve">Super.s </v>
      </c>
      <c r="H3516" s="34" t="str">
        <f>IF(L3516="Nő","",IF(Excel_BuiltIn__FilterDatabase__1[[#This Row],[Kor]]&gt;=1=AND(Excel_BuiltIn__FilterDatabase__1[[#This Row],[Kor]]&lt;18),"Junior ",""))</f>
        <v/>
      </c>
      <c r="I3516" s="34" t="str">
        <f>IF(L3516="Nő","",IF(Excel_BuiltIn__FilterDatabase__1[[#This Row],[Kor]]&gt;=18=AND(Excel_BuiltIn__FilterDatabase__1[[#This Row],[Kor]]&lt;=49),"Felnőtt ",""))</f>
        <v/>
      </c>
      <c r="J3516" s="34" t="str">
        <f>IF(L3516="Nő","",IF(Excel_BuiltIn__FilterDatabase__1[[#This Row],[Kor]]&gt;49=AND(Excel_BuiltIn__FilterDatabase__1[[#This Row],[Kor]]&lt;=59),"Senior ",""))</f>
        <v/>
      </c>
      <c r="K3516" s="34" t="str">
        <f>IF(L3516="Nő","",IF(Excel_BuiltIn__FilterDatabase__1[[#This Row],[Kor]]&gt;=60,"Super.s ",""))</f>
        <v xml:space="preserve">Super.s </v>
      </c>
      <c r="L3516" s="34" t="str">
        <f>IF(Excel_BuiltIn__FilterDatabase__1[[#This Row],[Nem]]="Nő","Lady","")</f>
        <v/>
      </c>
    </row>
    <row r="3517" spans="1:12" s="1" customFormat="1">
      <c r="A3517" s="53">
        <v>10679</v>
      </c>
      <c r="B3517" s="28" t="s">
        <v>3604</v>
      </c>
      <c r="C3517" s="44" t="s">
        <v>606</v>
      </c>
      <c r="D3517" s="45"/>
      <c r="E3517" s="33" t="str">
        <f>IF(D3517&gt;0,($N$2-Excel_BuiltIn__FilterDatabase__1[[#This Row],[Szül Év.Hó.Nap]])/365.25,"0")</f>
        <v>0</v>
      </c>
      <c r="F3517" s="40"/>
      <c r="G3517" s="34" t="str">
        <f>CONCATENATE(H3517,Excel_BuiltIn__FilterDatabase__1[[#This Row],[Felnőtt]],Excel_BuiltIn__FilterDatabase__1[[#This Row],[Senior]],Excel_BuiltIn__FilterDatabase__1[[#This Row],[Super.s]],L3517)</f>
        <v xml:space="preserve">Super.s </v>
      </c>
      <c r="H3517" s="34" t="str">
        <f>IF(L3517="Nő","",IF(Excel_BuiltIn__FilterDatabase__1[[#This Row],[Kor]]&gt;=1=AND(Excel_BuiltIn__FilterDatabase__1[[#This Row],[Kor]]&lt;18),"Junior ",""))</f>
        <v/>
      </c>
      <c r="I3517" s="34" t="str">
        <f>IF(L3517="Nő","",IF(Excel_BuiltIn__FilterDatabase__1[[#This Row],[Kor]]&gt;=18=AND(Excel_BuiltIn__FilterDatabase__1[[#This Row],[Kor]]&lt;=49),"Felnőtt ",""))</f>
        <v/>
      </c>
      <c r="J3517" s="34" t="str">
        <f>IF(L3517="Nő","",IF(Excel_BuiltIn__FilterDatabase__1[[#This Row],[Kor]]&gt;49=AND(Excel_BuiltIn__FilterDatabase__1[[#This Row],[Kor]]&lt;=59),"Senior ",""))</f>
        <v/>
      </c>
      <c r="K3517" s="34" t="str">
        <f>IF(L3517="Nő","",IF(Excel_BuiltIn__FilterDatabase__1[[#This Row],[Kor]]&gt;=60,"Super.s ",""))</f>
        <v xml:space="preserve">Super.s </v>
      </c>
      <c r="L3517" s="34" t="str">
        <f>IF(Excel_BuiltIn__FilterDatabase__1[[#This Row],[Nem]]="Nő","Lady","")</f>
        <v/>
      </c>
    </row>
    <row r="3518" spans="1:12" s="1" customFormat="1">
      <c r="A3518" s="53">
        <v>10681</v>
      </c>
      <c r="B3518" s="28" t="s">
        <v>3605</v>
      </c>
      <c r="C3518" s="44" t="s">
        <v>1146</v>
      </c>
      <c r="D3518" s="45"/>
      <c r="E3518" s="33" t="str">
        <f>IF(D3518&gt;0,($N$2-Excel_BuiltIn__FilterDatabase__1[[#This Row],[Szül Év.Hó.Nap]])/365.25,"0")</f>
        <v>0</v>
      </c>
      <c r="F3518" s="40"/>
      <c r="G3518" s="34" t="str">
        <f>CONCATENATE(H3518,Excel_BuiltIn__FilterDatabase__1[[#This Row],[Felnőtt]],Excel_BuiltIn__FilterDatabase__1[[#This Row],[Senior]],Excel_BuiltIn__FilterDatabase__1[[#This Row],[Super.s]],L3518)</f>
        <v xml:space="preserve">Super.s </v>
      </c>
      <c r="H3518" s="34" t="str">
        <f>IF(L3518="Nő","",IF(Excel_BuiltIn__FilterDatabase__1[[#This Row],[Kor]]&gt;=1=AND(Excel_BuiltIn__FilterDatabase__1[[#This Row],[Kor]]&lt;18),"Junior ",""))</f>
        <v/>
      </c>
      <c r="I3518" s="34" t="str">
        <f>IF(L3518="Nő","",IF(Excel_BuiltIn__FilterDatabase__1[[#This Row],[Kor]]&gt;=18=AND(Excel_BuiltIn__FilterDatabase__1[[#This Row],[Kor]]&lt;=49),"Felnőtt ",""))</f>
        <v/>
      </c>
      <c r="J3518" s="34" t="str">
        <f>IF(L3518="Nő","",IF(Excel_BuiltIn__FilterDatabase__1[[#This Row],[Kor]]&gt;49=AND(Excel_BuiltIn__FilterDatabase__1[[#This Row],[Kor]]&lt;=59),"Senior ",""))</f>
        <v/>
      </c>
      <c r="K3518" s="34" t="str">
        <f>IF(L3518="Nő","",IF(Excel_BuiltIn__FilterDatabase__1[[#This Row],[Kor]]&gt;=60,"Super.s ",""))</f>
        <v xml:space="preserve">Super.s </v>
      </c>
      <c r="L3518" s="34" t="str">
        <f>IF(Excel_BuiltIn__FilterDatabase__1[[#This Row],[Nem]]="Nő","Lady","")</f>
        <v/>
      </c>
    </row>
    <row r="3519" spans="1:12" s="1" customFormat="1">
      <c r="A3519" s="53">
        <v>10683</v>
      </c>
      <c r="B3519" s="28" t="s">
        <v>3606</v>
      </c>
      <c r="C3519" s="44" t="s">
        <v>1146</v>
      </c>
      <c r="D3519" s="45"/>
      <c r="E3519" s="33" t="str">
        <f>IF(D3519&gt;0,($N$2-Excel_BuiltIn__FilterDatabase__1[[#This Row],[Szül Év.Hó.Nap]])/365.25,"0")</f>
        <v>0</v>
      </c>
      <c r="F3519" s="40"/>
      <c r="G3519" s="34" t="str">
        <f>CONCATENATE(H3519,Excel_BuiltIn__FilterDatabase__1[[#This Row],[Felnőtt]],Excel_BuiltIn__FilterDatabase__1[[#This Row],[Senior]],Excel_BuiltIn__FilterDatabase__1[[#This Row],[Super.s]],L3519)</f>
        <v xml:space="preserve">Super.s </v>
      </c>
      <c r="H3519" s="34" t="str">
        <f>IF(L3519="Nő","",IF(Excel_BuiltIn__FilterDatabase__1[[#This Row],[Kor]]&gt;=1=AND(Excel_BuiltIn__FilterDatabase__1[[#This Row],[Kor]]&lt;18),"Junior ",""))</f>
        <v/>
      </c>
      <c r="I3519" s="34" t="str">
        <f>IF(L3519="Nő","",IF(Excel_BuiltIn__FilterDatabase__1[[#This Row],[Kor]]&gt;=18=AND(Excel_BuiltIn__FilterDatabase__1[[#This Row],[Kor]]&lt;=49),"Felnőtt ",""))</f>
        <v/>
      </c>
      <c r="J3519" s="34" t="str">
        <f>IF(L3519="Nő","",IF(Excel_BuiltIn__FilterDatabase__1[[#This Row],[Kor]]&gt;49=AND(Excel_BuiltIn__FilterDatabase__1[[#This Row],[Kor]]&lt;=59),"Senior ",""))</f>
        <v/>
      </c>
      <c r="K3519" s="34" t="str">
        <f>IF(L3519="Nő","",IF(Excel_BuiltIn__FilterDatabase__1[[#This Row],[Kor]]&gt;=60,"Super.s ",""))</f>
        <v xml:space="preserve">Super.s </v>
      </c>
      <c r="L3519" s="34" t="str">
        <f>IF(Excel_BuiltIn__FilterDatabase__1[[#This Row],[Nem]]="Nő","Lady","")</f>
        <v/>
      </c>
    </row>
    <row r="3520" spans="1:12" s="1" customFormat="1">
      <c r="A3520" s="53">
        <v>10684</v>
      </c>
      <c r="B3520" s="28" t="s">
        <v>3607</v>
      </c>
      <c r="C3520" s="44" t="s">
        <v>589</v>
      </c>
      <c r="D3520" s="45"/>
      <c r="E3520" s="33" t="str">
        <f>IF(D3520&gt;0,($N$2-Excel_BuiltIn__FilterDatabase__1[[#This Row],[Szül Év.Hó.Nap]])/365.25,"0")</f>
        <v>0</v>
      </c>
      <c r="F3520" s="40"/>
      <c r="G3520" s="34" t="str">
        <f>CONCATENATE(H3520,Excel_BuiltIn__FilterDatabase__1[[#This Row],[Felnőtt]],Excel_BuiltIn__FilterDatabase__1[[#This Row],[Senior]],Excel_BuiltIn__FilterDatabase__1[[#This Row],[Super.s]],L3520)</f>
        <v xml:space="preserve">Super.s </v>
      </c>
      <c r="H3520" s="34" t="str">
        <f>IF(L3520="Nő","",IF(Excel_BuiltIn__FilterDatabase__1[[#This Row],[Kor]]&gt;=1=AND(Excel_BuiltIn__FilterDatabase__1[[#This Row],[Kor]]&lt;18),"Junior ",""))</f>
        <v/>
      </c>
      <c r="I3520" s="34" t="str">
        <f>IF(L3520="Nő","",IF(Excel_BuiltIn__FilterDatabase__1[[#This Row],[Kor]]&gt;=18=AND(Excel_BuiltIn__FilterDatabase__1[[#This Row],[Kor]]&lt;=49),"Felnőtt ",""))</f>
        <v/>
      </c>
      <c r="J3520" s="34" t="str">
        <f>IF(L3520="Nő","",IF(Excel_BuiltIn__FilterDatabase__1[[#This Row],[Kor]]&gt;49=AND(Excel_BuiltIn__FilterDatabase__1[[#This Row],[Kor]]&lt;=59),"Senior ",""))</f>
        <v/>
      </c>
      <c r="K3520" s="34" t="str">
        <f>IF(L3520="Nő","",IF(Excel_BuiltIn__FilterDatabase__1[[#This Row],[Kor]]&gt;=60,"Super.s ",""))</f>
        <v xml:space="preserve">Super.s </v>
      </c>
      <c r="L3520" s="34" t="str">
        <f>IF(Excel_BuiltIn__FilterDatabase__1[[#This Row],[Nem]]="Nő","Lady","")</f>
        <v/>
      </c>
    </row>
    <row r="3521" spans="1:12" s="1" customFormat="1">
      <c r="A3521" s="53">
        <v>10685</v>
      </c>
      <c r="B3521" s="28" t="s">
        <v>3608</v>
      </c>
      <c r="C3521" s="44" t="s">
        <v>589</v>
      </c>
      <c r="D3521" s="45"/>
      <c r="E3521" s="33" t="str">
        <f>IF(D3521&gt;0,($N$2-Excel_BuiltIn__FilterDatabase__1[[#This Row],[Szül Év.Hó.Nap]])/365.25,"0")</f>
        <v>0</v>
      </c>
      <c r="F3521" s="40"/>
      <c r="G3521" s="34" t="str">
        <f>CONCATENATE(H3521,Excel_BuiltIn__FilterDatabase__1[[#This Row],[Felnőtt]],Excel_BuiltIn__FilterDatabase__1[[#This Row],[Senior]],Excel_BuiltIn__FilterDatabase__1[[#This Row],[Super.s]],L3521)</f>
        <v xml:space="preserve">Super.s </v>
      </c>
      <c r="H3521" s="34" t="str">
        <f>IF(L3521="Nő","",IF(Excel_BuiltIn__FilterDatabase__1[[#This Row],[Kor]]&gt;=1=AND(Excel_BuiltIn__FilterDatabase__1[[#This Row],[Kor]]&lt;18),"Junior ",""))</f>
        <v/>
      </c>
      <c r="I3521" s="34" t="str">
        <f>IF(L3521="Nő","",IF(Excel_BuiltIn__FilterDatabase__1[[#This Row],[Kor]]&gt;=18=AND(Excel_BuiltIn__FilterDatabase__1[[#This Row],[Kor]]&lt;=49),"Felnőtt ",""))</f>
        <v/>
      </c>
      <c r="J3521" s="34" t="str">
        <f>IF(L3521="Nő","",IF(Excel_BuiltIn__FilterDatabase__1[[#This Row],[Kor]]&gt;49=AND(Excel_BuiltIn__FilterDatabase__1[[#This Row],[Kor]]&lt;=59),"Senior ",""))</f>
        <v/>
      </c>
      <c r="K3521" s="34" t="str">
        <f>IF(L3521="Nő","",IF(Excel_BuiltIn__FilterDatabase__1[[#This Row],[Kor]]&gt;=60,"Super.s ",""))</f>
        <v xml:space="preserve">Super.s </v>
      </c>
      <c r="L3521" s="34" t="str">
        <f>IF(Excel_BuiltIn__FilterDatabase__1[[#This Row],[Nem]]="Nő","Lady","")</f>
        <v/>
      </c>
    </row>
    <row r="3522" spans="1:12" s="1" customFormat="1" ht="28.2">
      <c r="A3522" s="53">
        <v>10686</v>
      </c>
      <c r="B3522" s="28" t="s">
        <v>3609</v>
      </c>
      <c r="C3522" s="44" t="s">
        <v>2364</v>
      </c>
      <c r="D3522" s="45"/>
      <c r="E3522" s="33" t="str">
        <f>IF(D3522&gt;0,($N$2-Excel_BuiltIn__FilterDatabase__1[[#This Row],[Szül Év.Hó.Nap]])/365.25,"0")</f>
        <v>0</v>
      </c>
      <c r="F3522" s="40"/>
      <c r="G3522" s="34" t="str">
        <f>CONCATENATE(H3522,Excel_BuiltIn__FilterDatabase__1[[#This Row],[Felnőtt]],Excel_BuiltIn__FilterDatabase__1[[#This Row],[Senior]],Excel_BuiltIn__FilterDatabase__1[[#This Row],[Super.s]],L3522)</f>
        <v xml:space="preserve">Super.s </v>
      </c>
      <c r="H3522" s="34" t="str">
        <f>IF(L3522="Nő","",IF(Excel_BuiltIn__FilterDatabase__1[[#This Row],[Kor]]&gt;=1=AND(Excel_BuiltIn__FilterDatabase__1[[#This Row],[Kor]]&lt;18),"Junior ",""))</f>
        <v/>
      </c>
      <c r="I3522" s="34" t="str">
        <f>IF(L3522="Nő","",IF(Excel_BuiltIn__FilterDatabase__1[[#This Row],[Kor]]&gt;=18=AND(Excel_BuiltIn__FilterDatabase__1[[#This Row],[Kor]]&lt;=49),"Felnőtt ",""))</f>
        <v/>
      </c>
      <c r="J3522" s="34" t="str">
        <f>IF(L3522="Nő","",IF(Excel_BuiltIn__FilterDatabase__1[[#This Row],[Kor]]&gt;49=AND(Excel_BuiltIn__FilterDatabase__1[[#This Row],[Kor]]&lt;=59),"Senior ",""))</f>
        <v/>
      </c>
      <c r="K3522" s="34" t="str">
        <f>IF(L3522="Nő","",IF(Excel_BuiltIn__FilterDatabase__1[[#This Row],[Kor]]&gt;=60,"Super.s ",""))</f>
        <v xml:space="preserve">Super.s </v>
      </c>
      <c r="L3522" s="34" t="str">
        <f>IF(Excel_BuiltIn__FilterDatabase__1[[#This Row],[Nem]]="Nő","Lady","")</f>
        <v/>
      </c>
    </row>
    <row r="3523" spans="1:12" s="1" customFormat="1">
      <c r="A3523" s="53">
        <v>10687</v>
      </c>
      <c r="B3523" s="28" t="s">
        <v>3610</v>
      </c>
      <c r="C3523" s="44" t="s">
        <v>599</v>
      </c>
      <c r="D3523" s="45"/>
      <c r="E3523" s="33" t="str">
        <f>IF(D3523&gt;0,($N$2-Excel_BuiltIn__FilterDatabase__1[[#This Row],[Szül Év.Hó.Nap]])/365.25,"0")</f>
        <v>0</v>
      </c>
      <c r="F3523" s="40"/>
      <c r="G3523" s="34" t="str">
        <f>CONCATENATE(H3523,Excel_BuiltIn__FilterDatabase__1[[#This Row],[Felnőtt]],Excel_BuiltIn__FilterDatabase__1[[#This Row],[Senior]],Excel_BuiltIn__FilterDatabase__1[[#This Row],[Super.s]],L3523)</f>
        <v xml:space="preserve">Super.s </v>
      </c>
      <c r="H3523" s="34" t="str">
        <f>IF(L3523="Nő","",IF(Excel_BuiltIn__FilterDatabase__1[[#This Row],[Kor]]&gt;=1=AND(Excel_BuiltIn__FilterDatabase__1[[#This Row],[Kor]]&lt;18),"Junior ",""))</f>
        <v/>
      </c>
      <c r="I3523" s="34" t="str">
        <f>IF(L3523="Nő","",IF(Excel_BuiltIn__FilterDatabase__1[[#This Row],[Kor]]&gt;=18=AND(Excel_BuiltIn__FilterDatabase__1[[#This Row],[Kor]]&lt;=49),"Felnőtt ",""))</f>
        <v/>
      </c>
      <c r="J3523" s="34" t="str">
        <f>IF(L3523="Nő","",IF(Excel_BuiltIn__FilterDatabase__1[[#This Row],[Kor]]&gt;49=AND(Excel_BuiltIn__FilterDatabase__1[[#This Row],[Kor]]&lt;=59),"Senior ",""))</f>
        <v/>
      </c>
      <c r="K3523" s="34" t="str">
        <f>IF(L3523="Nő","",IF(Excel_BuiltIn__FilterDatabase__1[[#This Row],[Kor]]&gt;=60,"Super.s ",""))</f>
        <v xml:space="preserve">Super.s </v>
      </c>
      <c r="L3523" s="34" t="str">
        <f>IF(Excel_BuiltIn__FilterDatabase__1[[#This Row],[Nem]]="Nő","Lady","")</f>
        <v/>
      </c>
    </row>
    <row r="3524" spans="1:12" s="1" customFormat="1">
      <c r="A3524" s="53">
        <v>10688</v>
      </c>
      <c r="B3524" s="28" t="s">
        <v>3611</v>
      </c>
      <c r="C3524" s="44" t="s">
        <v>986</v>
      </c>
      <c r="D3524" s="45"/>
      <c r="E3524" s="33" t="str">
        <f>IF(D3524&gt;0,($N$2-Excel_BuiltIn__FilterDatabase__1[[#This Row],[Szül Év.Hó.Nap]])/365.25,"0")</f>
        <v>0</v>
      </c>
      <c r="F3524" s="40"/>
      <c r="G3524" s="34" t="str">
        <f>CONCATENATE(H3524,Excel_BuiltIn__FilterDatabase__1[[#This Row],[Felnőtt]],Excel_BuiltIn__FilterDatabase__1[[#This Row],[Senior]],Excel_BuiltIn__FilterDatabase__1[[#This Row],[Super.s]],L3524)</f>
        <v xml:space="preserve">Super.s </v>
      </c>
      <c r="H3524" s="34" t="str">
        <f>IF(L3524="Nő","",IF(Excel_BuiltIn__FilterDatabase__1[[#This Row],[Kor]]&gt;=1=AND(Excel_BuiltIn__FilterDatabase__1[[#This Row],[Kor]]&lt;18),"Junior ",""))</f>
        <v/>
      </c>
      <c r="I3524" s="34" t="str">
        <f>IF(L3524="Nő","",IF(Excel_BuiltIn__FilterDatabase__1[[#This Row],[Kor]]&gt;=18=AND(Excel_BuiltIn__FilterDatabase__1[[#This Row],[Kor]]&lt;=49),"Felnőtt ",""))</f>
        <v/>
      </c>
      <c r="J3524" s="34" t="str">
        <f>IF(L3524="Nő","",IF(Excel_BuiltIn__FilterDatabase__1[[#This Row],[Kor]]&gt;49=AND(Excel_BuiltIn__FilterDatabase__1[[#This Row],[Kor]]&lt;=59),"Senior ",""))</f>
        <v/>
      </c>
      <c r="K3524" s="34" t="str">
        <f>IF(L3524="Nő","",IF(Excel_BuiltIn__FilterDatabase__1[[#This Row],[Kor]]&gt;=60,"Super.s ",""))</f>
        <v xml:space="preserve">Super.s </v>
      </c>
      <c r="L3524" s="34" t="str">
        <f>IF(Excel_BuiltIn__FilterDatabase__1[[#This Row],[Nem]]="Nő","Lady","")</f>
        <v/>
      </c>
    </row>
    <row r="3525" spans="1:12" s="1" customFormat="1">
      <c r="A3525" s="53">
        <v>10689</v>
      </c>
      <c r="B3525" s="28" t="s">
        <v>3612</v>
      </c>
      <c r="C3525" s="44" t="s">
        <v>2952</v>
      </c>
      <c r="D3525" s="45"/>
      <c r="E3525" s="33" t="str">
        <f>IF(D3525&gt;0,($N$2-Excel_BuiltIn__FilterDatabase__1[[#This Row],[Szül Év.Hó.Nap]])/365.25,"0")</f>
        <v>0</v>
      </c>
      <c r="F3525" s="40"/>
      <c r="G3525" s="34" t="str">
        <f>CONCATENATE(H3525,Excel_BuiltIn__FilterDatabase__1[[#This Row],[Felnőtt]],Excel_BuiltIn__FilterDatabase__1[[#This Row],[Senior]],Excel_BuiltIn__FilterDatabase__1[[#This Row],[Super.s]],L3525)</f>
        <v xml:space="preserve">Super.s </v>
      </c>
      <c r="H3525" s="34" t="str">
        <f>IF(L3525="Nő","",IF(Excel_BuiltIn__FilterDatabase__1[[#This Row],[Kor]]&gt;=1=AND(Excel_BuiltIn__FilterDatabase__1[[#This Row],[Kor]]&lt;18),"Junior ",""))</f>
        <v/>
      </c>
      <c r="I3525" s="34" t="str">
        <f>IF(L3525="Nő","",IF(Excel_BuiltIn__FilterDatabase__1[[#This Row],[Kor]]&gt;=18=AND(Excel_BuiltIn__FilterDatabase__1[[#This Row],[Kor]]&lt;=49),"Felnőtt ",""))</f>
        <v/>
      </c>
      <c r="J3525" s="34" t="str">
        <f>IF(L3525="Nő","",IF(Excel_BuiltIn__FilterDatabase__1[[#This Row],[Kor]]&gt;49=AND(Excel_BuiltIn__FilterDatabase__1[[#This Row],[Kor]]&lt;=59),"Senior ",""))</f>
        <v/>
      </c>
      <c r="K3525" s="34" t="str">
        <f>IF(L3525="Nő","",IF(Excel_BuiltIn__FilterDatabase__1[[#This Row],[Kor]]&gt;=60,"Super.s ",""))</f>
        <v xml:space="preserve">Super.s </v>
      </c>
      <c r="L3525" s="34" t="str">
        <f>IF(Excel_BuiltIn__FilterDatabase__1[[#This Row],[Nem]]="Nő","Lady","")</f>
        <v/>
      </c>
    </row>
    <row r="3526" spans="1:12" s="1" customFormat="1" ht="28.2">
      <c r="A3526" s="53">
        <v>10690</v>
      </c>
      <c r="B3526" s="28" t="s">
        <v>3613</v>
      </c>
      <c r="C3526" s="44" t="s">
        <v>2952</v>
      </c>
      <c r="D3526" s="45"/>
      <c r="E3526" s="33" t="str">
        <f>IF(D3526&gt;0,($N$2-Excel_BuiltIn__FilterDatabase__1[[#This Row],[Szül Év.Hó.Nap]])/365.25,"0")</f>
        <v>0</v>
      </c>
      <c r="F3526" s="40"/>
      <c r="G3526" s="34" t="str">
        <f>CONCATENATE(H3526,Excel_BuiltIn__FilterDatabase__1[[#This Row],[Felnőtt]],Excel_BuiltIn__FilterDatabase__1[[#This Row],[Senior]],Excel_BuiltIn__FilterDatabase__1[[#This Row],[Super.s]],L3526)</f>
        <v xml:space="preserve">Super.s </v>
      </c>
      <c r="H3526" s="34" t="str">
        <f>IF(L3526="Nő","",IF(Excel_BuiltIn__FilterDatabase__1[[#This Row],[Kor]]&gt;=1=AND(Excel_BuiltIn__FilterDatabase__1[[#This Row],[Kor]]&lt;18),"Junior ",""))</f>
        <v/>
      </c>
      <c r="I3526" s="34" t="str">
        <f>IF(L3526="Nő","",IF(Excel_BuiltIn__FilterDatabase__1[[#This Row],[Kor]]&gt;=18=AND(Excel_BuiltIn__FilterDatabase__1[[#This Row],[Kor]]&lt;=49),"Felnőtt ",""))</f>
        <v/>
      </c>
      <c r="J3526" s="34" t="str">
        <f>IF(L3526="Nő","",IF(Excel_BuiltIn__FilterDatabase__1[[#This Row],[Kor]]&gt;49=AND(Excel_BuiltIn__FilterDatabase__1[[#This Row],[Kor]]&lt;=59),"Senior ",""))</f>
        <v/>
      </c>
      <c r="K3526" s="34" t="str">
        <f>IF(L3526="Nő","",IF(Excel_BuiltIn__FilterDatabase__1[[#This Row],[Kor]]&gt;=60,"Super.s ",""))</f>
        <v xml:space="preserve">Super.s </v>
      </c>
      <c r="L3526" s="34" t="str">
        <f>IF(Excel_BuiltIn__FilterDatabase__1[[#This Row],[Nem]]="Nő","Lady","")</f>
        <v/>
      </c>
    </row>
    <row r="3527" spans="1:12" s="1" customFormat="1">
      <c r="A3527" s="53">
        <v>10693</v>
      </c>
      <c r="B3527" s="28" t="s">
        <v>3614</v>
      </c>
      <c r="C3527" s="44" t="s">
        <v>1036</v>
      </c>
      <c r="D3527" s="45"/>
      <c r="E3527" s="33" t="str">
        <f>IF(D3527&gt;0,($N$2-Excel_BuiltIn__FilterDatabase__1[[#This Row],[Szül Év.Hó.Nap]])/365.25,"0")</f>
        <v>0</v>
      </c>
      <c r="F3527" s="40"/>
      <c r="G3527" s="34" t="str">
        <f>CONCATENATE(H3527,Excel_BuiltIn__FilterDatabase__1[[#This Row],[Felnőtt]],Excel_BuiltIn__FilterDatabase__1[[#This Row],[Senior]],Excel_BuiltIn__FilterDatabase__1[[#This Row],[Super.s]],L3527)</f>
        <v xml:space="preserve">Super.s </v>
      </c>
      <c r="H3527" s="34" t="str">
        <f>IF(L3527="Nő","",IF(Excel_BuiltIn__FilterDatabase__1[[#This Row],[Kor]]&gt;=1=AND(Excel_BuiltIn__FilterDatabase__1[[#This Row],[Kor]]&lt;18),"Junior ",""))</f>
        <v/>
      </c>
      <c r="I3527" s="34" t="str">
        <f>IF(L3527="Nő","",IF(Excel_BuiltIn__FilterDatabase__1[[#This Row],[Kor]]&gt;=18=AND(Excel_BuiltIn__FilterDatabase__1[[#This Row],[Kor]]&lt;=49),"Felnőtt ",""))</f>
        <v/>
      </c>
      <c r="J3527" s="34" t="str">
        <f>IF(L3527="Nő","",IF(Excel_BuiltIn__FilterDatabase__1[[#This Row],[Kor]]&gt;49=AND(Excel_BuiltIn__FilterDatabase__1[[#This Row],[Kor]]&lt;=59),"Senior ",""))</f>
        <v/>
      </c>
      <c r="K3527" s="34" t="str">
        <f>IF(L3527="Nő","",IF(Excel_BuiltIn__FilterDatabase__1[[#This Row],[Kor]]&gt;=60,"Super.s ",""))</f>
        <v xml:space="preserve">Super.s </v>
      </c>
      <c r="L3527" s="34" t="str">
        <f>IF(Excel_BuiltIn__FilterDatabase__1[[#This Row],[Nem]]="Nő","Lady","")</f>
        <v/>
      </c>
    </row>
    <row r="3528" spans="1:12" s="1" customFormat="1" ht="21.6">
      <c r="A3528" s="53">
        <v>10694</v>
      </c>
      <c r="B3528" s="28" t="s">
        <v>3615</v>
      </c>
      <c r="C3528" s="44" t="s">
        <v>968</v>
      </c>
      <c r="D3528" s="45"/>
      <c r="E3528" s="33" t="str">
        <f>IF(D3528&gt;0,($N$2-Excel_BuiltIn__FilterDatabase__1[[#This Row],[Szül Év.Hó.Nap]])/365.25,"0")</f>
        <v>0</v>
      </c>
      <c r="F3528" s="40"/>
      <c r="G3528" s="34" t="str">
        <f>CONCATENATE(H3528,Excel_BuiltIn__FilterDatabase__1[[#This Row],[Felnőtt]],Excel_BuiltIn__FilterDatabase__1[[#This Row],[Senior]],Excel_BuiltIn__FilterDatabase__1[[#This Row],[Super.s]],L3528)</f>
        <v xml:space="preserve">Super.s </v>
      </c>
      <c r="H3528" s="34" t="str">
        <f>IF(L3528="Nő","",IF(Excel_BuiltIn__FilterDatabase__1[[#This Row],[Kor]]&gt;=1=AND(Excel_BuiltIn__FilterDatabase__1[[#This Row],[Kor]]&lt;18),"Junior ",""))</f>
        <v/>
      </c>
      <c r="I3528" s="34" t="str">
        <f>IF(L3528="Nő","",IF(Excel_BuiltIn__FilterDatabase__1[[#This Row],[Kor]]&gt;=18=AND(Excel_BuiltIn__FilterDatabase__1[[#This Row],[Kor]]&lt;=49),"Felnőtt ",""))</f>
        <v/>
      </c>
      <c r="J3528" s="34" t="str">
        <f>IF(L3528="Nő","",IF(Excel_BuiltIn__FilterDatabase__1[[#This Row],[Kor]]&gt;49=AND(Excel_BuiltIn__FilterDatabase__1[[#This Row],[Kor]]&lt;=59),"Senior ",""))</f>
        <v/>
      </c>
      <c r="K3528" s="34" t="str">
        <f>IF(L3528="Nő","",IF(Excel_BuiltIn__FilterDatabase__1[[#This Row],[Kor]]&gt;=60,"Super.s ",""))</f>
        <v xml:space="preserve">Super.s </v>
      </c>
      <c r="L3528" s="34" t="str">
        <f>IF(Excel_BuiltIn__FilterDatabase__1[[#This Row],[Nem]]="Nő","Lady","")</f>
        <v/>
      </c>
    </row>
    <row r="3529" spans="1:12" s="1" customFormat="1" ht="28.2">
      <c r="A3529" s="53">
        <v>10695</v>
      </c>
      <c r="B3529" s="28" t="s">
        <v>3616</v>
      </c>
      <c r="C3529" s="44" t="s">
        <v>977</v>
      </c>
      <c r="D3529" s="45"/>
      <c r="E3529" s="33" t="str">
        <f>IF(D3529&gt;0,($N$2-Excel_BuiltIn__FilterDatabase__1[[#This Row],[Szül Év.Hó.Nap]])/365.25,"0")</f>
        <v>0</v>
      </c>
      <c r="F3529" s="40"/>
      <c r="G3529" s="34" t="str">
        <f>CONCATENATE(H3529,Excel_BuiltIn__FilterDatabase__1[[#This Row],[Felnőtt]],Excel_BuiltIn__FilterDatabase__1[[#This Row],[Senior]],Excel_BuiltIn__FilterDatabase__1[[#This Row],[Super.s]],L3529)</f>
        <v xml:space="preserve">Super.s </v>
      </c>
      <c r="H3529" s="34" t="str">
        <f>IF(L3529="Nő","",IF(Excel_BuiltIn__FilterDatabase__1[[#This Row],[Kor]]&gt;=1=AND(Excel_BuiltIn__FilterDatabase__1[[#This Row],[Kor]]&lt;18),"Junior ",""))</f>
        <v/>
      </c>
      <c r="I3529" s="34" t="str">
        <f>IF(L3529="Nő","",IF(Excel_BuiltIn__FilterDatabase__1[[#This Row],[Kor]]&gt;=18=AND(Excel_BuiltIn__FilterDatabase__1[[#This Row],[Kor]]&lt;=49),"Felnőtt ",""))</f>
        <v/>
      </c>
      <c r="J3529" s="34" t="str">
        <f>IF(L3529="Nő","",IF(Excel_BuiltIn__FilterDatabase__1[[#This Row],[Kor]]&gt;49=AND(Excel_BuiltIn__FilterDatabase__1[[#This Row],[Kor]]&lt;=59),"Senior ",""))</f>
        <v/>
      </c>
      <c r="K3529" s="34" t="str">
        <f>IF(L3529="Nő","",IF(Excel_BuiltIn__FilterDatabase__1[[#This Row],[Kor]]&gt;=60,"Super.s ",""))</f>
        <v xml:space="preserve">Super.s </v>
      </c>
      <c r="L3529" s="34" t="str">
        <f>IF(Excel_BuiltIn__FilterDatabase__1[[#This Row],[Nem]]="Nő","Lady","")</f>
        <v/>
      </c>
    </row>
    <row r="3530" spans="1:12" s="1" customFormat="1" ht="21.6">
      <c r="A3530" s="53">
        <v>10696</v>
      </c>
      <c r="B3530" s="28" t="s">
        <v>3617</v>
      </c>
      <c r="C3530" s="44" t="s">
        <v>977</v>
      </c>
      <c r="D3530" s="45"/>
      <c r="E3530" s="33" t="str">
        <f>IF(D3530&gt;0,($N$2-Excel_BuiltIn__FilterDatabase__1[[#This Row],[Szül Év.Hó.Nap]])/365.25,"0")</f>
        <v>0</v>
      </c>
      <c r="F3530" s="40"/>
      <c r="G3530" s="34" t="str">
        <f>CONCATENATE(H3530,Excel_BuiltIn__FilterDatabase__1[[#This Row],[Felnőtt]],Excel_BuiltIn__FilterDatabase__1[[#This Row],[Senior]],Excel_BuiltIn__FilterDatabase__1[[#This Row],[Super.s]],L3530)</f>
        <v xml:space="preserve">Super.s </v>
      </c>
      <c r="H3530" s="34" t="str">
        <f>IF(L3530="Nő","",IF(Excel_BuiltIn__FilterDatabase__1[[#This Row],[Kor]]&gt;=1=AND(Excel_BuiltIn__FilterDatabase__1[[#This Row],[Kor]]&lt;18),"Junior ",""))</f>
        <v/>
      </c>
      <c r="I3530" s="34" t="str">
        <f>IF(L3530="Nő","",IF(Excel_BuiltIn__FilterDatabase__1[[#This Row],[Kor]]&gt;=18=AND(Excel_BuiltIn__FilterDatabase__1[[#This Row],[Kor]]&lt;=49),"Felnőtt ",""))</f>
        <v/>
      </c>
      <c r="J3530" s="34" t="str">
        <f>IF(L3530="Nő","",IF(Excel_BuiltIn__FilterDatabase__1[[#This Row],[Kor]]&gt;49=AND(Excel_BuiltIn__FilterDatabase__1[[#This Row],[Kor]]&lt;=59),"Senior ",""))</f>
        <v/>
      </c>
      <c r="K3530" s="34" t="str">
        <f>IF(L3530="Nő","",IF(Excel_BuiltIn__FilterDatabase__1[[#This Row],[Kor]]&gt;=60,"Super.s ",""))</f>
        <v xml:space="preserve">Super.s </v>
      </c>
      <c r="L3530" s="34" t="str">
        <f>IF(Excel_BuiltIn__FilterDatabase__1[[#This Row],[Nem]]="Nő","Lady","")</f>
        <v/>
      </c>
    </row>
    <row r="3531" spans="1:12" s="1" customFormat="1">
      <c r="A3531" s="53">
        <v>10697</v>
      </c>
      <c r="B3531" s="28" t="s">
        <v>3618</v>
      </c>
      <c r="C3531" s="44" t="s">
        <v>991</v>
      </c>
      <c r="D3531" s="45"/>
      <c r="E3531" s="33" t="str">
        <f>IF(D3531&gt;0,($N$2-Excel_BuiltIn__FilterDatabase__1[[#This Row],[Szül Év.Hó.Nap]])/365.25,"0")</f>
        <v>0</v>
      </c>
      <c r="F3531" s="40"/>
      <c r="G3531" s="34" t="str">
        <f>CONCATENATE(H3531,Excel_BuiltIn__FilterDatabase__1[[#This Row],[Felnőtt]],Excel_BuiltIn__FilterDatabase__1[[#This Row],[Senior]],Excel_BuiltIn__FilterDatabase__1[[#This Row],[Super.s]],L3531)</f>
        <v xml:space="preserve">Super.s </v>
      </c>
      <c r="H3531" s="34" t="str">
        <f>IF(L3531="Nő","",IF(Excel_BuiltIn__FilterDatabase__1[[#This Row],[Kor]]&gt;=1=AND(Excel_BuiltIn__FilterDatabase__1[[#This Row],[Kor]]&lt;18),"Junior ",""))</f>
        <v/>
      </c>
      <c r="I3531" s="34" t="str">
        <f>IF(L3531="Nő","",IF(Excel_BuiltIn__FilterDatabase__1[[#This Row],[Kor]]&gt;=18=AND(Excel_BuiltIn__FilterDatabase__1[[#This Row],[Kor]]&lt;=49),"Felnőtt ",""))</f>
        <v/>
      </c>
      <c r="J3531" s="34" t="str">
        <f>IF(L3531="Nő","",IF(Excel_BuiltIn__FilterDatabase__1[[#This Row],[Kor]]&gt;49=AND(Excel_BuiltIn__FilterDatabase__1[[#This Row],[Kor]]&lt;=59),"Senior ",""))</f>
        <v/>
      </c>
      <c r="K3531" s="34" t="str">
        <f>IF(L3531="Nő","",IF(Excel_BuiltIn__FilterDatabase__1[[#This Row],[Kor]]&gt;=60,"Super.s ",""))</f>
        <v xml:space="preserve">Super.s </v>
      </c>
      <c r="L3531" s="34" t="str">
        <f>IF(Excel_BuiltIn__FilterDatabase__1[[#This Row],[Nem]]="Nő","Lady","")</f>
        <v/>
      </c>
    </row>
    <row r="3532" spans="1:12" s="1" customFormat="1">
      <c r="A3532" s="53">
        <v>10698</v>
      </c>
      <c r="B3532" s="28" t="s">
        <v>3619</v>
      </c>
      <c r="C3532" s="44" t="s">
        <v>991</v>
      </c>
      <c r="D3532" s="45"/>
      <c r="E3532" s="33" t="str">
        <f>IF(D3532&gt;0,($N$2-Excel_BuiltIn__FilterDatabase__1[[#This Row],[Szül Év.Hó.Nap]])/365.25,"0")</f>
        <v>0</v>
      </c>
      <c r="F3532" s="40"/>
      <c r="G3532" s="34" t="str">
        <f>CONCATENATE(H3532,Excel_BuiltIn__FilterDatabase__1[[#This Row],[Felnőtt]],Excel_BuiltIn__FilterDatabase__1[[#This Row],[Senior]],Excel_BuiltIn__FilterDatabase__1[[#This Row],[Super.s]],L3532)</f>
        <v xml:space="preserve">Super.s </v>
      </c>
      <c r="H3532" s="34" t="str">
        <f>IF(L3532="Nő","",IF(Excel_BuiltIn__FilterDatabase__1[[#This Row],[Kor]]&gt;=1=AND(Excel_BuiltIn__FilterDatabase__1[[#This Row],[Kor]]&lt;18),"Junior ",""))</f>
        <v/>
      </c>
      <c r="I3532" s="34" t="str">
        <f>IF(L3532="Nő","",IF(Excel_BuiltIn__FilterDatabase__1[[#This Row],[Kor]]&gt;=18=AND(Excel_BuiltIn__FilterDatabase__1[[#This Row],[Kor]]&lt;=49),"Felnőtt ",""))</f>
        <v/>
      </c>
      <c r="J3532" s="34" t="str">
        <f>IF(L3532="Nő","",IF(Excel_BuiltIn__FilterDatabase__1[[#This Row],[Kor]]&gt;49=AND(Excel_BuiltIn__FilterDatabase__1[[#This Row],[Kor]]&lt;=59),"Senior ",""))</f>
        <v/>
      </c>
      <c r="K3532" s="34" t="str">
        <f>IF(L3532="Nő","",IF(Excel_BuiltIn__FilterDatabase__1[[#This Row],[Kor]]&gt;=60,"Super.s ",""))</f>
        <v xml:space="preserve">Super.s </v>
      </c>
      <c r="L3532" s="34" t="str">
        <f>IF(Excel_BuiltIn__FilterDatabase__1[[#This Row],[Nem]]="Nő","Lady","")</f>
        <v/>
      </c>
    </row>
    <row r="3533" spans="1:12" s="1" customFormat="1">
      <c r="A3533" s="53">
        <v>10699</v>
      </c>
      <c r="B3533" s="28" t="s">
        <v>3620</v>
      </c>
      <c r="C3533" s="44" t="s">
        <v>963</v>
      </c>
      <c r="D3533" s="45"/>
      <c r="E3533" s="33" t="str">
        <f>IF(D3533&gt;0,($N$2-Excel_BuiltIn__FilterDatabase__1[[#This Row],[Szül Év.Hó.Nap]])/365.25,"0")</f>
        <v>0</v>
      </c>
      <c r="F3533" s="40"/>
      <c r="G3533" s="34" t="str">
        <f>CONCATENATE(H3533,Excel_BuiltIn__FilterDatabase__1[[#This Row],[Felnőtt]],Excel_BuiltIn__FilterDatabase__1[[#This Row],[Senior]],Excel_BuiltIn__FilterDatabase__1[[#This Row],[Super.s]],L3533)</f>
        <v xml:space="preserve">Super.s </v>
      </c>
      <c r="H3533" s="34" t="str">
        <f>IF(L3533="Nő","",IF(Excel_BuiltIn__FilterDatabase__1[[#This Row],[Kor]]&gt;=1=AND(Excel_BuiltIn__FilterDatabase__1[[#This Row],[Kor]]&lt;18),"Junior ",""))</f>
        <v/>
      </c>
      <c r="I3533" s="34" t="str">
        <f>IF(L3533="Nő","",IF(Excel_BuiltIn__FilterDatabase__1[[#This Row],[Kor]]&gt;=18=AND(Excel_BuiltIn__FilterDatabase__1[[#This Row],[Kor]]&lt;=49),"Felnőtt ",""))</f>
        <v/>
      </c>
      <c r="J3533" s="34" t="str">
        <f>IF(L3533="Nő","",IF(Excel_BuiltIn__FilterDatabase__1[[#This Row],[Kor]]&gt;49=AND(Excel_BuiltIn__FilterDatabase__1[[#This Row],[Kor]]&lt;=59),"Senior ",""))</f>
        <v/>
      </c>
      <c r="K3533" s="34" t="str">
        <f>IF(L3533="Nő","",IF(Excel_BuiltIn__FilterDatabase__1[[#This Row],[Kor]]&gt;=60,"Super.s ",""))</f>
        <v xml:space="preserve">Super.s </v>
      </c>
      <c r="L3533" s="34" t="str">
        <f>IF(Excel_BuiltIn__FilterDatabase__1[[#This Row],[Nem]]="Nő","Lady","")</f>
        <v/>
      </c>
    </row>
    <row r="3534" spans="1:12" s="1" customFormat="1">
      <c r="A3534" s="53">
        <v>10700</v>
      </c>
      <c r="B3534" s="28" t="s">
        <v>3621</v>
      </c>
      <c r="C3534" s="44" t="s">
        <v>259</v>
      </c>
      <c r="D3534" s="45"/>
      <c r="E3534" s="33" t="str">
        <f>IF(D3534&gt;0,($N$2-Excel_BuiltIn__FilterDatabase__1[[#This Row],[Szül Év.Hó.Nap]])/365.25,"0")</f>
        <v>0</v>
      </c>
      <c r="F3534" s="40"/>
      <c r="G3534" s="34" t="str">
        <f>CONCATENATE(H3534,Excel_BuiltIn__FilterDatabase__1[[#This Row],[Felnőtt]],Excel_BuiltIn__FilterDatabase__1[[#This Row],[Senior]],Excel_BuiltIn__FilterDatabase__1[[#This Row],[Super.s]],L3534)</f>
        <v xml:space="preserve">Super.s </v>
      </c>
      <c r="H3534" s="34" t="str">
        <f>IF(L3534="Nő","",IF(Excel_BuiltIn__FilterDatabase__1[[#This Row],[Kor]]&gt;=1=AND(Excel_BuiltIn__FilterDatabase__1[[#This Row],[Kor]]&lt;18),"Junior ",""))</f>
        <v/>
      </c>
      <c r="I3534" s="34" t="str">
        <f>IF(L3534="Nő","",IF(Excel_BuiltIn__FilterDatabase__1[[#This Row],[Kor]]&gt;=18=AND(Excel_BuiltIn__FilterDatabase__1[[#This Row],[Kor]]&lt;=49),"Felnőtt ",""))</f>
        <v/>
      </c>
      <c r="J3534" s="34" t="str">
        <f>IF(L3534="Nő","",IF(Excel_BuiltIn__FilterDatabase__1[[#This Row],[Kor]]&gt;49=AND(Excel_BuiltIn__FilterDatabase__1[[#This Row],[Kor]]&lt;=59),"Senior ",""))</f>
        <v/>
      </c>
      <c r="K3534" s="34" t="str">
        <f>IF(L3534="Nő","",IF(Excel_BuiltIn__FilterDatabase__1[[#This Row],[Kor]]&gt;=60,"Super.s ",""))</f>
        <v xml:space="preserve">Super.s </v>
      </c>
      <c r="L3534" s="34" t="str">
        <f>IF(Excel_BuiltIn__FilterDatabase__1[[#This Row],[Nem]]="Nő","Lady","")</f>
        <v/>
      </c>
    </row>
    <row r="3535" spans="1:12" s="1" customFormat="1">
      <c r="A3535" s="53">
        <v>10701</v>
      </c>
      <c r="B3535" s="28" t="s">
        <v>3622</v>
      </c>
      <c r="C3535" s="44" t="s">
        <v>963</v>
      </c>
      <c r="D3535" s="45"/>
      <c r="E3535" s="33" t="str">
        <f>IF(D3535&gt;0,($N$2-Excel_BuiltIn__FilterDatabase__1[[#This Row],[Szül Év.Hó.Nap]])/365.25,"0")</f>
        <v>0</v>
      </c>
      <c r="F3535" s="40"/>
      <c r="G3535" s="34" t="str">
        <f>CONCATENATE(H3535,Excel_BuiltIn__FilterDatabase__1[[#This Row],[Felnőtt]],Excel_BuiltIn__FilterDatabase__1[[#This Row],[Senior]],Excel_BuiltIn__FilterDatabase__1[[#This Row],[Super.s]],L3535)</f>
        <v xml:space="preserve">Super.s </v>
      </c>
      <c r="H3535" s="34" t="str">
        <f>IF(L3535="Nő","",IF(Excel_BuiltIn__FilterDatabase__1[[#This Row],[Kor]]&gt;=1=AND(Excel_BuiltIn__FilterDatabase__1[[#This Row],[Kor]]&lt;18),"Junior ",""))</f>
        <v/>
      </c>
      <c r="I3535" s="34" t="str">
        <f>IF(L3535="Nő","",IF(Excel_BuiltIn__FilterDatabase__1[[#This Row],[Kor]]&gt;=18=AND(Excel_BuiltIn__FilterDatabase__1[[#This Row],[Kor]]&lt;=49),"Felnőtt ",""))</f>
        <v/>
      </c>
      <c r="J3535" s="34" t="str">
        <f>IF(L3535="Nő","",IF(Excel_BuiltIn__FilterDatabase__1[[#This Row],[Kor]]&gt;49=AND(Excel_BuiltIn__FilterDatabase__1[[#This Row],[Kor]]&lt;=59),"Senior ",""))</f>
        <v/>
      </c>
      <c r="K3535" s="34" t="str">
        <f>IF(L3535="Nő","",IF(Excel_BuiltIn__FilterDatabase__1[[#This Row],[Kor]]&gt;=60,"Super.s ",""))</f>
        <v xml:space="preserve">Super.s </v>
      </c>
      <c r="L3535" s="34" t="str">
        <f>IF(Excel_BuiltIn__FilterDatabase__1[[#This Row],[Nem]]="Nő","Lady","")</f>
        <v/>
      </c>
    </row>
    <row r="3536" spans="1:12" s="1" customFormat="1">
      <c r="A3536" s="53">
        <v>10702</v>
      </c>
      <c r="B3536" s="28" t="s">
        <v>3623</v>
      </c>
      <c r="C3536" s="44" t="s">
        <v>963</v>
      </c>
      <c r="D3536" s="45"/>
      <c r="E3536" s="33" t="str">
        <f>IF(D3536&gt;0,($N$2-Excel_BuiltIn__FilterDatabase__1[[#This Row],[Szül Év.Hó.Nap]])/365.25,"0")</f>
        <v>0</v>
      </c>
      <c r="F3536" s="40"/>
      <c r="G3536" s="34" t="str">
        <f>CONCATENATE(H3536,Excel_BuiltIn__FilterDatabase__1[[#This Row],[Felnőtt]],Excel_BuiltIn__FilterDatabase__1[[#This Row],[Senior]],Excel_BuiltIn__FilterDatabase__1[[#This Row],[Super.s]],L3536)</f>
        <v xml:space="preserve">Super.s </v>
      </c>
      <c r="H3536" s="34" t="str">
        <f>IF(L3536="Nő","",IF(Excel_BuiltIn__FilterDatabase__1[[#This Row],[Kor]]&gt;=1=AND(Excel_BuiltIn__FilterDatabase__1[[#This Row],[Kor]]&lt;18),"Junior ",""))</f>
        <v/>
      </c>
      <c r="I3536" s="34" t="str">
        <f>IF(L3536="Nő","",IF(Excel_BuiltIn__FilterDatabase__1[[#This Row],[Kor]]&gt;=18=AND(Excel_BuiltIn__FilterDatabase__1[[#This Row],[Kor]]&lt;=49),"Felnőtt ",""))</f>
        <v/>
      </c>
      <c r="J3536" s="34" t="str">
        <f>IF(L3536="Nő","",IF(Excel_BuiltIn__FilterDatabase__1[[#This Row],[Kor]]&gt;49=AND(Excel_BuiltIn__FilterDatabase__1[[#This Row],[Kor]]&lt;=59),"Senior ",""))</f>
        <v/>
      </c>
      <c r="K3536" s="34" t="str">
        <f>IF(L3536="Nő","",IF(Excel_BuiltIn__FilterDatabase__1[[#This Row],[Kor]]&gt;=60,"Super.s ",""))</f>
        <v xml:space="preserve">Super.s </v>
      </c>
      <c r="L3536" s="34" t="str">
        <f>IF(Excel_BuiltIn__FilterDatabase__1[[#This Row],[Nem]]="Nő","Lady","")</f>
        <v/>
      </c>
    </row>
    <row r="3537" spans="1:12" s="1" customFormat="1" ht="28.2">
      <c r="A3537" s="53">
        <v>10703</v>
      </c>
      <c r="B3537" s="28" t="s">
        <v>3624</v>
      </c>
      <c r="C3537" s="44" t="s">
        <v>963</v>
      </c>
      <c r="D3537" s="45"/>
      <c r="E3537" s="33" t="str">
        <f>IF(D3537&gt;0,($N$2-Excel_BuiltIn__FilterDatabase__1[[#This Row],[Szül Év.Hó.Nap]])/365.25,"0")</f>
        <v>0</v>
      </c>
      <c r="F3537" s="40"/>
      <c r="G3537" s="34" t="str">
        <f>CONCATENATE(H3537,Excel_BuiltIn__FilterDatabase__1[[#This Row],[Felnőtt]],Excel_BuiltIn__FilterDatabase__1[[#This Row],[Senior]],Excel_BuiltIn__FilterDatabase__1[[#This Row],[Super.s]],L3537)</f>
        <v xml:space="preserve">Super.s </v>
      </c>
      <c r="H3537" s="34" t="str">
        <f>IF(L3537="Nő","",IF(Excel_BuiltIn__FilterDatabase__1[[#This Row],[Kor]]&gt;=1=AND(Excel_BuiltIn__FilterDatabase__1[[#This Row],[Kor]]&lt;18),"Junior ",""))</f>
        <v/>
      </c>
      <c r="I3537" s="34" t="str">
        <f>IF(L3537="Nő","",IF(Excel_BuiltIn__FilterDatabase__1[[#This Row],[Kor]]&gt;=18=AND(Excel_BuiltIn__FilterDatabase__1[[#This Row],[Kor]]&lt;=49),"Felnőtt ",""))</f>
        <v/>
      </c>
      <c r="J3537" s="34" t="str">
        <f>IF(L3537="Nő","",IF(Excel_BuiltIn__FilterDatabase__1[[#This Row],[Kor]]&gt;49=AND(Excel_BuiltIn__FilterDatabase__1[[#This Row],[Kor]]&lt;=59),"Senior ",""))</f>
        <v/>
      </c>
      <c r="K3537" s="34" t="str">
        <f>IF(L3537="Nő","",IF(Excel_BuiltIn__FilterDatabase__1[[#This Row],[Kor]]&gt;=60,"Super.s ",""))</f>
        <v xml:space="preserve">Super.s </v>
      </c>
      <c r="L3537" s="34" t="str">
        <f>IF(Excel_BuiltIn__FilterDatabase__1[[#This Row],[Nem]]="Nő","Lady","")</f>
        <v/>
      </c>
    </row>
    <row r="3538" spans="1:12" s="1" customFormat="1">
      <c r="A3538" s="53">
        <v>10704</v>
      </c>
      <c r="B3538" s="28" t="s">
        <v>3625</v>
      </c>
      <c r="C3538" s="44" t="s">
        <v>2364</v>
      </c>
      <c r="D3538" s="45"/>
      <c r="E3538" s="33" t="str">
        <f>IF(D3538&gt;0,($N$2-Excel_BuiltIn__FilterDatabase__1[[#This Row],[Szül Év.Hó.Nap]])/365.25,"0")</f>
        <v>0</v>
      </c>
      <c r="F3538" s="40"/>
      <c r="G3538" s="34" t="str">
        <f>CONCATENATE(H3538,Excel_BuiltIn__FilterDatabase__1[[#This Row],[Felnőtt]],Excel_BuiltIn__FilterDatabase__1[[#This Row],[Senior]],Excel_BuiltIn__FilterDatabase__1[[#This Row],[Super.s]],L3538)</f>
        <v xml:space="preserve">Super.s </v>
      </c>
      <c r="H3538" s="34" t="str">
        <f>IF(L3538="Nő","",IF(Excel_BuiltIn__FilterDatabase__1[[#This Row],[Kor]]&gt;=1=AND(Excel_BuiltIn__FilterDatabase__1[[#This Row],[Kor]]&lt;18),"Junior ",""))</f>
        <v/>
      </c>
      <c r="I3538" s="34" t="str">
        <f>IF(L3538="Nő","",IF(Excel_BuiltIn__FilterDatabase__1[[#This Row],[Kor]]&gt;=18=AND(Excel_BuiltIn__FilterDatabase__1[[#This Row],[Kor]]&lt;=49),"Felnőtt ",""))</f>
        <v/>
      </c>
      <c r="J3538" s="34" t="str">
        <f>IF(L3538="Nő","",IF(Excel_BuiltIn__FilterDatabase__1[[#This Row],[Kor]]&gt;49=AND(Excel_BuiltIn__FilterDatabase__1[[#This Row],[Kor]]&lt;=59),"Senior ",""))</f>
        <v/>
      </c>
      <c r="K3538" s="34" t="str">
        <f>IF(L3538="Nő","",IF(Excel_BuiltIn__FilterDatabase__1[[#This Row],[Kor]]&gt;=60,"Super.s ",""))</f>
        <v xml:space="preserve">Super.s </v>
      </c>
      <c r="L3538" s="34" t="str">
        <f>IF(Excel_BuiltIn__FilterDatabase__1[[#This Row],[Nem]]="Nő","Lady","")</f>
        <v/>
      </c>
    </row>
    <row r="3539" spans="1:12" s="1" customFormat="1">
      <c r="A3539" s="53">
        <v>10705</v>
      </c>
      <c r="B3539" s="28" t="s">
        <v>3626</v>
      </c>
      <c r="C3539" s="44" t="s">
        <v>963</v>
      </c>
      <c r="D3539" s="45"/>
      <c r="E3539" s="33" t="str">
        <f>IF(D3539&gt;0,($N$2-Excel_BuiltIn__FilterDatabase__1[[#This Row],[Szül Év.Hó.Nap]])/365.25,"0")</f>
        <v>0</v>
      </c>
      <c r="F3539" s="40"/>
      <c r="G3539" s="34" t="str">
        <f>CONCATENATE(H3539,Excel_BuiltIn__FilterDatabase__1[[#This Row],[Felnőtt]],Excel_BuiltIn__FilterDatabase__1[[#This Row],[Senior]],Excel_BuiltIn__FilterDatabase__1[[#This Row],[Super.s]],L3539)</f>
        <v xml:space="preserve">Super.s </v>
      </c>
      <c r="H3539" s="34" t="str">
        <f>IF(L3539="Nő","",IF(Excel_BuiltIn__FilterDatabase__1[[#This Row],[Kor]]&gt;=1=AND(Excel_BuiltIn__FilterDatabase__1[[#This Row],[Kor]]&lt;18),"Junior ",""))</f>
        <v/>
      </c>
      <c r="I3539" s="34" t="str">
        <f>IF(L3539="Nő","",IF(Excel_BuiltIn__FilterDatabase__1[[#This Row],[Kor]]&gt;=18=AND(Excel_BuiltIn__FilterDatabase__1[[#This Row],[Kor]]&lt;=49),"Felnőtt ",""))</f>
        <v/>
      </c>
      <c r="J3539" s="34" t="str">
        <f>IF(L3539="Nő","",IF(Excel_BuiltIn__FilterDatabase__1[[#This Row],[Kor]]&gt;49=AND(Excel_BuiltIn__FilterDatabase__1[[#This Row],[Kor]]&lt;=59),"Senior ",""))</f>
        <v/>
      </c>
      <c r="K3539" s="34" t="str">
        <f>IF(L3539="Nő","",IF(Excel_BuiltIn__FilterDatabase__1[[#This Row],[Kor]]&gt;=60,"Super.s ",""))</f>
        <v xml:space="preserve">Super.s </v>
      </c>
      <c r="L3539" s="34" t="str">
        <f>IF(Excel_BuiltIn__FilterDatabase__1[[#This Row],[Nem]]="Nő","Lady","")</f>
        <v/>
      </c>
    </row>
    <row r="3540" spans="1:12" s="1" customFormat="1">
      <c r="A3540" s="53">
        <v>10706</v>
      </c>
      <c r="B3540" s="28" t="s">
        <v>3627</v>
      </c>
      <c r="C3540" s="44" t="s">
        <v>259</v>
      </c>
      <c r="D3540" s="45"/>
      <c r="E3540" s="33" t="str">
        <f>IF(D3540&gt;0,($N$2-Excel_BuiltIn__FilterDatabase__1[[#This Row],[Szül Év.Hó.Nap]])/365.25,"0")</f>
        <v>0</v>
      </c>
      <c r="F3540" s="40"/>
      <c r="G3540" s="34" t="str">
        <f>CONCATENATE(H3540,Excel_BuiltIn__FilterDatabase__1[[#This Row],[Felnőtt]],Excel_BuiltIn__FilterDatabase__1[[#This Row],[Senior]],Excel_BuiltIn__FilterDatabase__1[[#This Row],[Super.s]],L3540)</f>
        <v xml:space="preserve">Super.s </v>
      </c>
      <c r="H3540" s="34" t="str">
        <f>IF(L3540="Nő","",IF(Excel_BuiltIn__FilterDatabase__1[[#This Row],[Kor]]&gt;=1=AND(Excel_BuiltIn__FilterDatabase__1[[#This Row],[Kor]]&lt;18),"Junior ",""))</f>
        <v/>
      </c>
      <c r="I3540" s="34" t="str">
        <f>IF(L3540="Nő","",IF(Excel_BuiltIn__FilterDatabase__1[[#This Row],[Kor]]&gt;=18=AND(Excel_BuiltIn__FilterDatabase__1[[#This Row],[Kor]]&lt;=49),"Felnőtt ",""))</f>
        <v/>
      </c>
      <c r="J3540" s="34" t="str">
        <f>IF(L3540="Nő","",IF(Excel_BuiltIn__FilterDatabase__1[[#This Row],[Kor]]&gt;49=AND(Excel_BuiltIn__FilterDatabase__1[[#This Row],[Kor]]&lt;=59),"Senior ",""))</f>
        <v/>
      </c>
      <c r="K3540" s="34" t="str">
        <f>IF(L3540="Nő","",IF(Excel_BuiltIn__FilterDatabase__1[[#This Row],[Kor]]&gt;=60,"Super.s ",""))</f>
        <v xml:space="preserve">Super.s </v>
      </c>
      <c r="L3540" s="34" t="str">
        <f>IF(Excel_BuiltIn__FilterDatabase__1[[#This Row],[Nem]]="Nő","Lady","")</f>
        <v/>
      </c>
    </row>
    <row r="3541" spans="1:12" s="1" customFormat="1">
      <c r="A3541" s="53">
        <v>10707</v>
      </c>
      <c r="B3541" s="28" t="s">
        <v>3628</v>
      </c>
      <c r="C3541" s="44" t="s">
        <v>3376</v>
      </c>
      <c r="D3541" s="45"/>
      <c r="E3541" s="33" t="str">
        <f>IF(D3541&gt;0,($N$2-Excel_BuiltIn__FilterDatabase__1[[#This Row],[Szül Év.Hó.Nap]])/365.25,"0")</f>
        <v>0</v>
      </c>
      <c r="F3541" s="40"/>
      <c r="G3541" s="34" t="str">
        <f>CONCATENATE(H3541,Excel_BuiltIn__FilterDatabase__1[[#This Row],[Felnőtt]],Excel_BuiltIn__FilterDatabase__1[[#This Row],[Senior]],Excel_BuiltIn__FilterDatabase__1[[#This Row],[Super.s]],L3541)</f>
        <v xml:space="preserve">Super.s </v>
      </c>
      <c r="H3541" s="34" t="str">
        <f>IF(L3541="Nő","",IF(Excel_BuiltIn__FilterDatabase__1[[#This Row],[Kor]]&gt;=1=AND(Excel_BuiltIn__FilterDatabase__1[[#This Row],[Kor]]&lt;18),"Junior ",""))</f>
        <v/>
      </c>
      <c r="I3541" s="34" t="str">
        <f>IF(L3541="Nő","",IF(Excel_BuiltIn__FilterDatabase__1[[#This Row],[Kor]]&gt;=18=AND(Excel_BuiltIn__FilterDatabase__1[[#This Row],[Kor]]&lt;=49),"Felnőtt ",""))</f>
        <v/>
      </c>
      <c r="J3541" s="34" t="str">
        <f>IF(L3541="Nő","",IF(Excel_BuiltIn__FilterDatabase__1[[#This Row],[Kor]]&gt;49=AND(Excel_BuiltIn__FilterDatabase__1[[#This Row],[Kor]]&lt;=59),"Senior ",""))</f>
        <v/>
      </c>
      <c r="K3541" s="34" t="str">
        <f>IF(L3541="Nő","",IF(Excel_BuiltIn__FilterDatabase__1[[#This Row],[Kor]]&gt;=60,"Super.s ",""))</f>
        <v xml:space="preserve">Super.s </v>
      </c>
      <c r="L3541" s="34" t="str">
        <f>IF(Excel_BuiltIn__FilterDatabase__1[[#This Row],[Nem]]="Nő","Lady","")</f>
        <v/>
      </c>
    </row>
    <row r="3542" spans="1:12" s="1" customFormat="1">
      <c r="A3542" s="53">
        <v>10708</v>
      </c>
      <c r="B3542" s="28" t="s">
        <v>3629</v>
      </c>
      <c r="C3542" s="44" t="s">
        <v>2365</v>
      </c>
      <c r="D3542" s="45"/>
      <c r="E3542" s="33" t="str">
        <f>IF(D3542&gt;0,($N$2-Excel_BuiltIn__FilterDatabase__1[[#This Row],[Szül Év.Hó.Nap]])/365.25,"0")</f>
        <v>0</v>
      </c>
      <c r="F3542" s="40"/>
      <c r="G3542" s="34" t="str">
        <f>CONCATENATE(H3542,Excel_BuiltIn__FilterDatabase__1[[#This Row],[Felnőtt]],Excel_BuiltIn__FilterDatabase__1[[#This Row],[Senior]],Excel_BuiltIn__FilterDatabase__1[[#This Row],[Super.s]],L3542)</f>
        <v xml:space="preserve">Super.s </v>
      </c>
      <c r="H3542" s="34" t="str">
        <f>IF(L3542="Nő","",IF(Excel_BuiltIn__FilterDatabase__1[[#This Row],[Kor]]&gt;=1=AND(Excel_BuiltIn__FilterDatabase__1[[#This Row],[Kor]]&lt;18),"Junior ",""))</f>
        <v/>
      </c>
      <c r="I3542" s="34" t="str">
        <f>IF(L3542="Nő","",IF(Excel_BuiltIn__FilterDatabase__1[[#This Row],[Kor]]&gt;=18=AND(Excel_BuiltIn__FilterDatabase__1[[#This Row],[Kor]]&lt;=49),"Felnőtt ",""))</f>
        <v/>
      </c>
      <c r="J3542" s="34" t="str">
        <f>IF(L3542="Nő","",IF(Excel_BuiltIn__FilterDatabase__1[[#This Row],[Kor]]&gt;49=AND(Excel_BuiltIn__FilterDatabase__1[[#This Row],[Kor]]&lt;=59),"Senior ",""))</f>
        <v/>
      </c>
      <c r="K3542" s="34" t="str">
        <f>IF(L3542="Nő","",IF(Excel_BuiltIn__FilterDatabase__1[[#This Row],[Kor]]&gt;=60,"Super.s ",""))</f>
        <v xml:space="preserve">Super.s </v>
      </c>
      <c r="L3542" s="34" t="str">
        <f>IF(Excel_BuiltIn__FilterDatabase__1[[#This Row],[Nem]]="Nő","Lady","")</f>
        <v/>
      </c>
    </row>
    <row r="3543" spans="1:12" s="1" customFormat="1" ht="28.2">
      <c r="A3543" s="53">
        <v>10709</v>
      </c>
      <c r="B3543" s="28" t="s">
        <v>3630</v>
      </c>
      <c r="C3543" s="44" t="s">
        <v>985</v>
      </c>
      <c r="D3543" s="45"/>
      <c r="E3543" s="33" t="str">
        <f>IF(D3543&gt;0,($N$2-Excel_BuiltIn__FilterDatabase__1[[#This Row],[Szül Év.Hó.Nap]])/365.25,"0")</f>
        <v>0</v>
      </c>
      <c r="F3543" s="40"/>
      <c r="G3543" s="34" t="str">
        <f>CONCATENATE(H3543,Excel_BuiltIn__FilterDatabase__1[[#This Row],[Felnőtt]],Excel_BuiltIn__FilterDatabase__1[[#This Row],[Senior]],Excel_BuiltIn__FilterDatabase__1[[#This Row],[Super.s]],L3543)</f>
        <v xml:space="preserve">Super.s </v>
      </c>
      <c r="H3543" s="34" t="str">
        <f>IF(L3543="Nő","",IF(Excel_BuiltIn__FilterDatabase__1[[#This Row],[Kor]]&gt;=1=AND(Excel_BuiltIn__FilterDatabase__1[[#This Row],[Kor]]&lt;18),"Junior ",""))</f>
        <v/>
      </c>
      <c r="I3543" s="34" t="str">
        <f>IF(L3543="Nő","",IF(Excel_BuiltIn__FilterDatabase__1[[#This Row],[Kor]]&gt;=18=AND(Excel_BuiltIn__FilterDatabase__1[[#This Row],[Kor]]&lt;=49),"Felnőtt ",""))</f>
        <v/>
      </c>
      <c r="J3543" s="34" t="str">
        <f>IF(L3543="Nő","",IF(Excel_BuiltIn__FilterDatabase__1[[#This Row],[Kor]]&gt;49=AND(Excel_BuiltIn__FilterDatabase__1[[#This Row],[Kor]]&lt;=59),"Senior ",""))</f>
        <v/>
      </c>
      <c r="K3543" s="34" t="str">
        <f>IF(L3543="Nő","",IF(Excel_BuiltIn__FilterDatabase__1[[#This Row],[Kor]]&gt;=60,"Super.s ",""))</f>
        <v xml:space="preserve">Super.s </v>
      </c>
      <c r="L3543" s="34" t="str">
        <f>IF(Excel_BuiltIn__FilterDatabase__1[[#This Row],[Nem]]="Nő","Lady","")</f>
        <v/>
      </c>
    </row>
    <row r="3544" spans="1:12" s="1" customFormat="1">
      <c r="A3544" s="53">
        <v>10710</v>
      </c>
      <c r="B3544" s="28" t="s">
        <v>3631</v>
      </c>
      <c r="C3544" s="44" t="s">
        <v>84</v>
      </c>
      <c r="D3544" s="45"/>
      <c r="E3544" s="33" t="str">
        <f>IF(D3544&gt;0,($N$2-Excel_BuiltIn__FilterDatabase__1[[#This Row],[Szül Év.Hó.Nap]])/365.25,"0")</f>
        <v>0</v>
      </c>
      <c r="F3544" s="40"/>
      <c r="G3544" s="34" t="str">
        <f>CONCATENATE(H3544,Excel_BuiltIn__FilterDatabase__1[[#This Row],[Felnőtt]],Excel_BuiltIn__FilterDatabase__1[[#This Row],[Senior]],Excel_BuiltIn__FilterDatabase__1[[#This Row],[Super.s]],L3544)</f>
        <v xml:space="preserve">Super.s </v>
      </c>
      <c r="H3544" s="34" t="str">
        <f>IF(L3544="Nő","",IF(Excel_BuiltIn__FilterDatabase__1[[#This Row],[Kor]]&gt;=1=AND(Excel_BuiltIn__FilterDatabase__1[[#This Row],[Kor]]&lt;18),"Junior ",""))</f>
        <v/>
      </c>
      <c r="I3544" s="34" t="str">
        <f>IF(L3544="Nő","",IF(Excel_BuiltIn__FilterDatabase__1[[#This Row],[Kor]]&gt;=18=AND(Excel_BuiltIn__FilterDatabase__1[[#This Row],[Kor]]&lt;=49),"Felnőtt ",""))</f>
        <v/>
      </c>
      <c r="J3544" s="34" t="str">
        <f>IF(L3544="Nő","",IF(Excel_BuiltIn__FilterDatabase__1[[#This Row],[Kor]]&gt;49=AND(Excel_BuiltIn__FilterDatabase__1[[#This Row],[Kor]]&lt;=59),"Senior ",""))</f>
        <v/>
      </c>
      <c r="K3544" s="34" t="str">
        <f>IF(L3544="Nő","",IF(Excel_BuiltIn__FilterDatabase__1[[#This Row],[Kor]]&gt;=60,"Super.s ",""))</f>
        <v xml:space="preserve">Super.s </v>
      </c>
      <c r="L3544" s="34" t="str">
        <f>IF(Excel_BuiltIn__FilterDatabase__1[[#This Row],[Nem]]="Nő","Lady","")</f>
        <v/>
      </c>
    </row>
    <row r="3545" spans="1:12" s="1" customFormat="1">
      <c r="A3545" s="53">
        <v>10712</v>
      </c>
      <c r="B3545" s="28" t="s">
        <v>655</v>
      </c>
      <c r="C3545" s="44" t="s">
        <v>1515</v>
      </c>
      <c r="D3545" s="45"/>
      <c r="E3545" s="33" t="str">
        <f>IF(D3545&gt;0,($N$2-Excel_BuiltIn__FilterDatabase__1[[#This Row],[Szül Év.Hó.Nap]])/365.25,"0")</f>
        <v>0</v>
      </c>
      <c r="F3545" s="40"/>
      <c r="G3545" s="34" t="str">
        <f>CONCATENATE(H3545,Excel_BuiltIn__FilterDatabase__1[[#This Row],[Felnőtt]],Excel_BuiltIn__FilterDatabase__1[[#This Row],[Senior]],Excel_BuiltIn__FilterDatabase__1[[#This Row],[Super.s]],L3545)</f>
        <v xml:space="preserve">Super.s </v>
      </c>
      <c r="H3545" s="34" t="str">
        <f>IF(L3545="Nő","",IF(Excel_BuiltIn__FilterDatabase__1[[#This Row],[Kor]]&gt;=1=AND(Excel_BuiltIn__FilterDatabase__1[[#This Row],[Kor]]&lt;18),"Junior ",""))</f>
        <v/>
      </c>
      <c r="I3545" s="34" t="str">
        <f>IF(L3545="Nő","",IF(Excel_BuiltIn__FilterDatabase__1[[#This Row],[Kor]]&gt;=18=AND(Excel_BuiltIn__FilterDatabase__1[[#This Row],[Kor]]&lt;=49),"Felnőtt ",""))</f>
        <v/>
      </c>
      <c r="J3545" s="34" t="str">
        <f>IF(L3545="Nő","",IF(Excel_BuiltIn__FilterDatabase__1[[#This Row],[Kor]]&gt;49=AND(Excel_BuiltIn__FilterDatabase__1[[#This Row],[Kor]]&lt;=59),"Senior ",""))</f>
        <v/>
      </c>
      <c r="K3545" s="34" t="str">
        <f>IF(L3545="Nő","",IF(Excel_BuiltIn__FilterDatabase__1[[#This Row],[Kor]]&gt;=60,"Super.s ",""))</f>
        <v xml:space="preserve">Super.s </v>
      </c>
      <c r="L3545" s="34" t="str">
        <f>IF(Excel_BuiltIn__FilterDatabase__1[[#This Row],[Nem]]="Nő","Lady","")</f>
        <v/>
      </c>
    </row>
    <row r="3546" spans="1:12" s="1" customFormat="1" ht="28.2">
      <c r="A3546" s="53">
        <v>10713</v>
      </c>
      <c r="B3546" s="28" t="s">
        <v>3632</v>
      </c>
      <c r="C3546" s="44" t="s">
        <v>3633</v>
      </c>
      <c r="D3546" s="45"/>
      <c r="E3546" s="33" t="str">
        <f>IF(D3546&gt;0,($N$2-Excel_BuiltIn__FilterDatabase__1[[#This Row],[Szül Év.Hó.Nap]])/365.25,"0")</f>
        <v>0</v>
      </c>
      <c r="F3546" s="40"/>
      <c r="G3546" s="34" t="str">
        <f>CONCATENATE(H3546,Excel_BuiltIn__FilterDatabase__1[[#This Row],[Felnőtt]],Excel_BuiltIn__FilterDatabase__1[[#This Row],[Senior]],Excel_BuiltIn__FilterDatabase__1[[#This Row],[Super.s]],L3546)</f>
        <v xml:space="preserve">Super.s </v>
      </c>
      <c r="H3546" s="34" t="str">
        <f>IF(L3546="Nő","",IF(Excel_BuiltIn__FilterDatabase__1[[#This Row],[Kor]]&gt;=1=AND(Excel_BuiltIn__FilterDatabase__1[[#This Row],[Kor]]&lt;18),"Junior ",""))</f>
        <v/>
      </c>
      <c r="I3546" s="34" t="str">
        <f>IF(L3546="Nő","",IF(Excel_BuiltIn__FilterDatabase__1[[#This Row],[Kor]]&gt;=18=AND(Excel_BuiltIn__FilterDatabase__1[[#This Row],[Kor]]&lt;=49),"Felnőtt ",""))</f>
        <v/>
      </c>
      <c r="J3546" s="34" t="str">
        <f>IF(L3546="Nő","",IF(Excel_BuiltIn__FilterDatabase__1[[#This Row],[Kor]]&gt;49=AND(Excel_BuiltIn__FilterDatabase__1[[#This Row],[Kor]]&lt;=59),"Senior ",""))</f>
        <v/>
      </c>
      <c r="K3546" s="34" t="str">
        <f>IF(L3546="Nő","",IF(Excel_BuiltIn__FilterDatabase__1[[#This Row],[Kor]]&gt;=60,"Super.s ",""))</f>
        <v xml:space="preserve">Super.s </v>
      </c>
      <c r="L3546" s="34" t="str">
        <f>IF(Excel_BuiltIn__FilterDatabase__1[[#This Row],[Nem]]="Nő","Lady","")</f>
        <v/>
      </c>
    </row>
    <row r="3547" spans="1:12" s="1" customFormat="1" ht="28.2">
      <c r="A3547" s="53">
        <v>10714</v>
      </c>
      <c r="B3547" s="28" t="s">
        <v>3634</v>
      </c>
      <c r="C3547" s="44" t="s">
        <v>1006</v>
      </c>
      <c r="D3547" s="45"/>
      <c r="E3547" s="33" t="str">
        <f>IF(D3547&gt;0,($N$2-Excel_BuiltIn__FilterDatabase__1[[#This Row],[Szül Év.Hó.Nap]])/365.25,"0")</f>
        <v>0</v>
      </c>
      <c r="F3547" s="40"/>
      <c r="G3547" s="34" t="str">
        <f>CONCATENATE(H3547,Excel_BuiltIn__FilterDatabase__1[[#This Row],[Felnőtt]],Excel_BuiltIn__FilterDatabase__1[[#This Row],[Senior]],Excel_BuiltIn__FilterDatabase__1[[#This Row],[Super.s]],L3547)</f>
        <v xml:space="preserve">Super.s </v>
      </c>
      <c r="H3547" s="34" t="str">
        <f>IF(L3547="Nő","",IF(Excel_BuiltIn__FilterDatabase__1[[#This Row],[Kor]]&gt;=1=AND(Excel_BuiltIn__FilterDatabase__1[[#This Row],[Kor]]&lt;18),"Junior ",""))</f>
        <v/>
      </c>
      <c r="I3547" s="34" t="str">
        <f>IF(L3547="Nő","",IF(Excel_BuiltIn__FilterDatabase__1[[#This Row],[Kor]]&gt;=18=AND(Excel_BuiltIn__FilterDatabase__1[[#This Row],[Kor]]&lt;=49),"Felnőtt ",""))</f>
        <v/>
      </c>
      <c r="J3547" s="34" t="str">
        <f>IF(L3547="Nő","",IF(Excel_BuiltIn__FilterDatabase__1[[#This Row],[Kor]]&gt;49=AND(Excel_BuiltIn__FilterDatabase__1[[#This Row],[Kor]]&lt;=59),"Senior ",""))</f>
        <v/>
      </c>
      <c r="K3547" s="34" t="str">
        <f>IF(L3547="Nő","",IF(Excel_BuiltIn__FilterDatabase__1[[#This Row],[Kor]]&gt;=60,"Super.s ",""))</f>
        <v xml:space="preserve">Super.s </v>
      </c>
      <c r="L3547" s="34" t="str">
        <f>IF(Excel_BuiltIn__FilterDatabase__1[[#This Row],[Nem]]="Nő","Lady","")</f>
        <v/>
      </c>
    </row>
    <row r="3548" spans="1:12" s="1" customFormat="1">
      <c r="A3548" s="53">
        <v>10716</v>
      </c>
      <c r="B3548" s="32" t="s">
        <v>3635</v>
      </c>
      <c r="C3548" s="50" t="s">
        <v>2388</v>
      </c>
      <c r="D3548" s="45"/>
      <c r="E3548" s="33" t="str">
        <f>IF(D3548&gt;0,($N$2-Excel_BuiltIn__FilterDatabase__1[[#This Row],[Szül Év.Hó.Nap]])/365.25,"0")</f>
        <v>0</v>
      </c>
      <c r="F3548" s="40"/>
      <c r="G3548" s="34" t="str">
        <f>CONCATENATE(H3548,Excel_BuiltIn__FilterDatabase__1[[#This Row],[Felnőtt]],Excel_BuiltIn__FilterDatabase__1[[#This Row],[Senior]],Excel_BuiltIn__FilterDatabase__1[[#This Row],[Super.s]],L3548)</f>
        <v xml:space="preserve">Super.s </v>
      </c>
      <c r="H3548" s="34" t="str">
        <f>IF(L3548="Nő","",IF(Excel_BuiltIn__FilterDatabase__1[[#This Row],[Kor]]&gt;=1=AND(Excel_BuiltIn__FilterDatabase__1[[#This Row],[Kor]]&lt;18),"Junior ",""))</f>
        <v/>
      </c>
      <c r="I3548" s="34" t="str">
        <f>IF(L3548="Nő","",IF(Excel_BuiltIn__FilterDatabase__1[[#This Row],[Kor]]&gt;=18=AND(Excel_BuiltIn__FilterDatabase__1[[#This Row],[Kor]]&lt;=49),"Felnőtt ",""))</f>
        <v/>
      </c>
      <c r="J3548" s="34" t="str">
        <f>IF(L3548="Nő","",IF(Excel_BuiltIn__FilterDatabase__1[[#This Row],[Kor]]&gt;49=AND(Excel_BuiltIn__FilterDatabase__1[[#This Row],[Kor]]&lt;=59),"Senior ",""))</f>
        <v/>
      </c>
      <c r="K3548" s="34" t="str">
        <f>IF(L3548="Nő","",IF(Excel_BuiltIn__FilterDatabase__1[[#This Row],[Kor]]&gt;=60,"Super.s ",""))</f>
        <v xml:space="preserve">Super.s </v>
      </c>
      <c r="L3548" s="34" t="str">
        <f>IF(Excel_BuiltIn__FilterDatabase__1[[#This Row],[Nem]]="Nő","Lady","")</f>
        <v/>
      </c>
    </row>
    <row r="3549" spans="1:12" s="1" customFormat="1" ht="28.2">
      <c r="A3549" s="53">
        <v>10720</v>
      </c>
      <c r="B3549" s="32" t="s">
        <v>3636</v>
      </c>
      <c r="C3549" s="50" t="s">
        <v>941</v>
      </c>
      <c r="D3549" s="45"/>
      <c r="E3549" s="33" t="str">
        <f>IF(D3549&gt;0,($N$2-Excel_BuiltIn__FilterDatabase__1[[#This Row],[Szül Év.Hó.Nap]])/365.25,"0")</f>
        <v>0</v>
      </c>
      <c r="F3549" s="40"/>
      <c r="G3549" s="34" t="str">
        <f>CONCATENATE(H3549,Excel_BuiltIn__FilterDatabase__1[[#This Row],[Felnőtt]],Excel_BuiltIn__FilterDatabase__1[[#This Row],[Senior]],Excel_BuiltIn__FilterDatabase__1[[#This Row],[Super.s]],L3549)</f>
        <v xml:space="preserve">Super.s </v>
      </c>
      <c r="H3549" s="34" t="str">
        <f>IF(L3549="Nő","",IF(Excel_BuiltIn__FilterDatabase__1[[#This Row],[Kor]]&gt;=1=AND(Excel_BuiltIn__FilterDatabase__1[[#This Row],[Kor]]&lt;18),"Junior ",""))</f>
        <v/>
      </c>
      <c r="I3549" s="34" t="str">
        <f>IF(L3549="Nő","",IF(Excel_BuiltIn__FilterDatabase__1[[#This Row],[Kor]]&gt;=18=AND(Excel_BuiltIn__FilterDatabase__1[[#This Row],[Kor]]&lt;=49),"Felnőtt ",""))</f>
        <v/>
      </c>
      <c r="J3549" s="34" t="str">
        <f>IF(L3549="Nő","",IF(Excel_BuiltIn__FilterDatabase__1[[#This Row],[Kor]]&gt;49=AND(Excel_BuiltIn__FilterDatabase__1[[#This Row],[Kor]]&lt;=59),"Senior ",""))</f>
        <v/>
      </c>
      <c r="K3549" s="34" t="str">
        <f>IF(L3549="Nő","",IF(Excel_BuiltIn__FilterDatabase__1[[#This Row],[Kor]]&gt;=60,"Super.s ",""))</f>
        <v xml:space="preserve">Super.s </v>
      </c>
      <c r="L3549" s="34" t="str">
        <f>IF(Excel_BuiltIn__FilterDatabase__1[[#This Row],[Nem]]="Nő","Lady","")</f>
        <v/>
      </c>
    </row>
    <row r="3550" spans="1:12" s="1" customFormat="1">
      <c r="A3550" s="53">
        <v>10723</v>
      </c>
      <c r="B3550" s="28" t="s">
        <v>3637</v>
      </c>
      <c r="C3550" s="44" t="s">
        <v>640</v>
      </c>
      <c r="D3550" s="45"/>
      <c r="E3550" s="33" t="str">
        <f>IF(D3550&gt;0,($N$2-Excel_BuiltIn__FilterDatabase__1[[#This Row],[Szül Év.Hó.Nap]])/365.25,"0")</f>
        <v>0</v>
      </c>
      <c r="F3550" s="40"/>
      <c r="G3550" s="34" t="str">
        <f>CONCATENATE(H3550,Excel_BuiltIn__FilterDatabase__1[[#This Row],[Felnőtt]],Excel_BuiltIn__FilterDatabase__1[[#This Row],[Senior]],Excel_BuiltIn__FilterDatabase__1[[#This Row],[Super.s]],L3550)</f>
        <v xml:space="preserve">Super.s </v>
      </c>
      <c r="H3550" s="34" t="str">
        <f>IF(L3550="Nő","",IF(Excel_BuiltIn__FilterDatabase__1[[#This Row],[Kor]]&gt;=1=AND(Excel_BuiltIn__FilterDatabase__1[[#This Row],[Kor]]&lt;18),"Junior ",""))</f>
        <v/>
      </c>
      <c r="I3550" s="34" t="str">
        <f>IF(L3550="Nő","",IF(Excel_BuiltIn__FilterDatabase__1[[#This Row],[Kor]]&gt;=18=AND(Excel_BuiltIn__FilterDatabase__1[[#This Row],[Kor]]&lt;=49),"Felnőtt ",""))</f>
        <v/>
      </c>
      <c r="J3550" s="34" t="str">
        <f>IF(L3550="Nő","",IF(Excel_BuiltIn__FilterDatabase__1[[#This Row],[Kor]]&gt;49=AND(Excel_BuiltIn__FilterDatabase__1[[#This Row],[Kor]]&lt;=59),"Senior ",""))</f>
        <v/>
      </c>
      <c r="K3550" s="34" t="str">
        <f>IF(L3550="Nő","",IF(Excel_BuiltIn__FilterDatabase__1[[#This Row],[Kor]]&gt;=60,"Super.s ",""))</f>
        <v xml:space="preserve">Super.s </v>
      </c>
      <c r="L3550" s="34" t="str">
        <f>IF(Excel_BuiltIn__FilterDatabase__1[[#This Row],[Nem]]="Nő","Lady","")</f>
        <v/>
      </c>
    </row>
    <row r="3551" spans="1:12" s="1" customFormat="1">
      <c r="A3551" s="53">
        <v>10724</v>
      </c>
      <c r="B3551" s="28" t="s">
        <v>3638</v>
      </c>
      <c r="C3551" s="44" t="s">
        <v>1520</v>
      </c>
      <c r="D3551" s="45"/>
      <c r="E3551" s="33" t="str">
        <f>IF(D3551&gt;0,($N$2-Excel_BuiltIn__FilterDatabase__1[[#This Row],[Szül Év.Hó.Nap]])/365.25,"0")</f>
        <v>0</v>
      </c>
      <c r="F3551" s="40"/>
      <c r="G3551" s="34" t="str">
        <f>CONCATENATE(H3551,Excel_BuiltIn__FilterDatabase__1[[#This Row],[Felnőtt]],Excel_BuiltIn__FilterDatabase__1[[#This Row],[Senior]],Excel_BuiltIn__FilterDatabase__1[[#This Row],[Super.s]],L3551)</f>
        <v xml:space="preserve">Super.s </v>
      </c>
      <c r="H3551" s="34" t="str">
        <f>IF(L3551="Nő","",IF(Excel_BuiltIn__FilterDatabase__1[[#This Row],[Kor]]&gt;=1=AND(Excel_BuiltIn__FilterDatabase__1[[#This Row],[Kor]]&lt;18),"Junior ",""))</f>
        <v/>
      </c>
      <c r="I3551" s="34" t="str">
        <f>IF(L3551="Nő","",IF(Excel_BuiltIn__FilterDatabase__1[[#This Row],[Kor]]&gt;=18=AND(Excel_BuiltIn__FilterDatabase__1[[#This Row],[Kor]]&lt;=49),"Felnőtt ",""))</f>
        <v/>
      </c>
      <c r="J3551" s="34" t="str">
        <f>IF(L3551="Nő","",IF(Excel_BuiltIn__FilterDatabase__1[[#This Row],[Kor]]&gt;49=AND(Excel_BuiltIn__FilterDatabase__1[[#This Row],[Kor]]&lt;=59),"Senior ",""))</f>
        <v/>
      </c>
      <c r="K3551" s="34" t="str">
        <f>IF(L3551="Nő","",IF(Excel_BuiltIn__FilterDatabase__1[[#This Row],[Kor]]&gt;=60,"Super.s ",""))</f>
        <v xml:space="preserve">Super.s </v>
      </c>
      <c r="L3551" s="34" t="str">
        <f>IF(Excel_BuiltIn__FilterDatabase__1[[#This Row],[Nem]]="Nő","Lady","")</f>
        <v/>
      </c>
    </row>
    <row r="3552" spans="1:12" s="1" customFormat="1">
      <c r="A3552" s="53">
        <v>10725</v>
      </c>
      <c r="B3552" s="28" t="s">
        <v>2152</v>
      </c>
      <c r="C3552" s="44" t="s">
        <v>1520</v>
      </c>
      <c r="D3552" s="45"/>
      <c r="E3552" s="33" t="str">
        <f>IF(D3552&gt;0,($N$2-Excel_BuiltIn__FilterDatabase__1[[#This Row],[Szül Év.Hó.Nap]])/365.25,"0")</f>
        <v>0</v>
      </c>
      <c r="F3552" s="40"/>
      <c r="G3552" s="34" t="str">
        <f>CONCATENATE(H3552,Excel_BuiltIn__FilterDatabase__1[[#This Row],[Felnőtt]],Excel_BuiltIn__FilterDatabase__1[[#This Row],[Senior]],Excel_BuiltIn__FilterDatabase__1[[#This Row],[Super.s]],L3552)</f>
        <v xml:space="preserve">Super.s </v>
      </c>
      <c r="H3552" s="34" t="str">
        <f>IF(L3552="Nő","",IF(Excel_BuiltIn__FilterDatabase__1[[#This Row],[Kor]]&gt;=1=AND(Excel_BuiltIn__FilterDatabase__1[[#This Row],[Kor]]&lt;18),"Junior ",""))</f>
        <v/>
      </c>
      <c r="I3552" s="34" t="str">
        <f>IF(L3552="Nő","",IF(Excel_BuiltIn__FilterDatabase__1[[#This Row],[Kor]]&gt;=18=AND(Excel_BuiltIn__FilterDatabase__1[[#This Row],[Kor]]&lt;=49),"Felnőtt ",""))</f>
        <v/>
      </c>
      <c r="J3552" s="34" t="str">
        <f>IF(L3552="Nő","",IF(Excel_BuiltIn__FilterDatabase__1[[#This Row],[Kor]]&gt;49=AND(Excel_BuiltIn__FilterDatabase__1[[#This Row],[Kor]]&lt;=59),"Senior ",""))</f>
        <v/>
      </c>
      <c r="K3552" s="34" t="str">
        <f>IF(L3552="Nő","",IF(Excel_BuiltIn__FilterDatabase__1[[#This Row],[Kor]]&gt;=60,"Super.s ",""))</f>
        <v xml:space="preserve">Super.s </v>
      </c>
      <c r="L3552" s="34" t="str">
        <f>IF(Excel_BuiltIn__FilterDatabase__1[[#This Row],[Nem]]="Nő","Lady","")</f>
        <v/>
      </c>
    </row>
    <row r="3553" spans="1:12" s="1" customFormat="1">
      <c r="A3553" s="53">
        <v>10726</v>
      </c>
      <c r="B3553" s="28" t="s">
        <v>3639</v>
      </c>
      <c r="C3553" s="44" t="s">
        <v>1520</v>
      </c>
      <c r="D3553" s="45"/>
      <c r="E3553" s="33" t="str">
        <f>IF(D3553&gt;0,($N$2-Excel_BuiltIn__FilterDatabase__1[[#This Row],[Szül Év.Hó.Nap]])/365.25,"0")</f>
        <v>0</v>
      </c>
      <c r="F3553" s="40"/>
      <c r="G3553" s="34" t="str">
        <f>CONCATENATE(H3553,Excel_BuiltIn__FilterDatabase__1[[#This Row],[Felnőtt]],Excel_BuiltIn__FilterDatabase__1[[#This Row],[Senior]],Excel_BuiltIn__FilterDatabase__1[[#This Row],[Super.s]],L3553)</f>
        <v xml:space="preserve">Super.s </v>
      </c>
      <c r="H3553" s="34" t="str">
        <f>IF(L3553="Nő","",IF(Excel_BuiltIn__FilterDatabase__1[[#This Row],[Kor]]&gt;=1=AND(Excel_BuiltIn__FilterDatabase__1[[#This Row],[Kor]]&lt;18),"Junior ",""))</f>
        <v/>
      </c>
      <c r="I3553" s="34" t="str">
        <f>IF(L3553="Nő","",IF(Excel_BuiltIn__FilterDatabase__1[[#This Row],[Kor]]&gt;=18=AND(Excel_BuiltIn__FilterDatabase__1[[#This Row],[Kor]]&lt;=49),"Felnőtt ",""))</f>
        <v/>
      </c>
      <c r="J3553" s="34" t="str">
        <f>IF(L3553="Nő","",IF(Excel_BuiltIn__FilterDatabase__1[[#This Row],[Kor]]&gt;49=AND(Excel_BuiltIn__FilterDatabase__1[[#This Row],[Kor]]&lt;=59),"Senior ",""))</f>
        <v/>
      </c>
      <c r="K3553" s="34" t="str">
        <f>IF(L3553="Nő","",IF(Excel_BuiltIn__FilterDatabase__1[[#This Row],[Kor]]&gt;=60,"Super.s ",""))</f>
        <v xml:space="preserve">Super.s </v>
      </c>
      <c r="L3553" s="34" t="str">
        <f>IF(Excel_BuiltIn__FilterDatabase__1[[#This Row],[Nem]]="Nő","Lady","")</f>
        <v/>
      </c>
    </row>
    <row r="3554" spans="1:12" s="1" customFormat="1">
      <c r="A3554" s="53">
        <v>10728</v>
      </c>
      <c r="B3554" s="28" t="s">
        <v>3640</v>
      </c>
      <c r="C3554" s="44" t="s">
        <v>792</v>
      </c>
      <c r="D3554" s="45"/>
      <c r="E3554" s="33" t="str">
        <f>IF(D3554&gt;0,($N$2-Excel_BuiltIn__FilterDatabase__1[[#This Row],[Szül Év.Hó.Nap]])/365.25,"0")</f>
        <v>0</v>
      </c>
      <c r="F3554" s="40"/>
      <c r="G3554" s="34" t="str">
        <f>CONCATENATE(H3554,Excel_BuiltIn__FilterDatabase__1[[#This Row],[Felnőtt]],Excel_BuiltIn__FilterDatabase__1[[#This Row],[Senior]],Excel_BuiltIn__FilterDatabase__1[[#This Row],[Super.s]],L3554)</f>
        <v xml:space="preserve">Super.s </v>
      </c>
      <c r="H3554" s="34" t="str">
        <f>IF(L3554="Nő","",IF(Excel_BuiltIn__FilterDatabase__1[[#This Row],[Kor]]&gt;=1=AND(Excel_BuiltIn__FilterDatabase__1[[#This Row],[Kor]]&lt;18),"Junior ",""))</f>
        <v/>
      </c>
      <c r="I3554" s="34" t="str">
        <f>IF(L3554="Nő","",IF(Excel_BuiltIn__FilterDatabase__1[[#This Row],[Kor]]&gt;=18=AND(Excel_BuiltIn__FilterDatabase__1[[#This Row],[Kor]]&lt;=49),"Felnőtt ",""))</f>
        <v/>
      </c>
      <c r="J3554" s="34" t="str">
        <f>IF(L3554="Nő","",IF(Excel_BuiltIn__FilterDatabase__1[[#This Row],[Kor]]&gt;49=AND(Excel_BuiltIn__FilterDatabase__1[[#This Row],[Kor]]&lt;=59),"Senior ",""))</f>
        <v/>
      </c>
      <c r="K3554" s="34" t="str">
        <f>IF(L3554="Nő","",IF(Excel_BuiltIn__FilterDatabase__1[[#This Row],[Kor]]&gt;=60,"Super.s ",""))</f>
        <v xml:space="preserve">Super.s </v>
      </c>
      <c r="L3554" s="34" t="str">
        <f>IF(Excel_BuiltIn__FilterDatabase__1[[#This Row],[Nem]]="Nő","Lady","")</f>
        <v/>
      </c>
    </row>
    <row r="3555" spans="1:12" s="1" customFormat="1">
      <c r="A3555" s="53">
        <v>10729</v>
      </c>
      <c r="B3555" s="28" t="s">
        <v>865</v>
      </c>
      <c r="C3555" s="44" t="s">
        <v>2401</v>
      </c>
      <c r="D3555" s="45"/>
      <c r="E3555" s="33" t="str">
        <f>IF(D3555&gt;0,($N$2-Excel_BuiltIn__FilterDatabase__1[[#This Row],[Szül Év.Hó.Nap]])/365.25,"0")</f>
        <v>0</v>
      </c>
      <c r="F3555" s="40"/>
      <c r="G3555" s="34" t="str">
        <f>CONCATENATE(H3555,Excel_BuiltIn__FilterDatabase__1[[#This Row],[Felnőtt]],Excel_BuiltIn__FilterDatabase__1[[#This Row],[Senior]],Excel_BuiltIn__FilterDatabase__1[[#This Row],[Super.s]],L3555)</f>
        <v xml:space="preserve">Super.s </v>
      </c>
      <c r="H3555" s="34" t="str">
        <f>IF(L3555="Nő","",IF(Excel_BuiltIn__FilterDatabase__1[[#This Row],[Kor]]&gt;=1=AND(Excel_BuiltIn__FilterDatabase__1[[#This Row],[Kor]]&lt;18),"Junior ",""))</f>
        <v/>
      </c>
      <c r="I3555" s="34" t="str">
        <f>IF(L3555="Nő","",IF(Excel_BuiltIn__FilterDatabase__1[[#This Row],[Kor]]&gt;=18=AND(Excel_BuiltIn__FilterDatabase__1[[#This Row],[Kor]]&lt;=49),"Felnőtt ",""))</f>
        <v/>
      </c>
      <c r="J3555" s="34" t="str">
        <f>IF(L3555="Nő","",IF(Excel_BuiltIn__FilterDatabase__1[[#This Row],[Kor]]&gt;49=AND(Excel_BuiltIn__FilterDatabase__1[[#This Row],[Kor]]&lt;=59),"Senior ",""))</f>
        <v/>
      </c>
      <c r="K3555" s="34" t="str">
        <f>IF(L3555="Nő","",IF(Excel_BuiltIn__FilterDatabase__1[[#This Row],[Kor]]&gt;=60,"Super.s ",""))</f>
        <v xml:space="preserve">Super.s </v>
      </c>
      <c r="L3555" s="34" t="str">
        <f>IF(Excel_BuiltIn__FilterDatabase__1[[#This Row],[Nem]]="Nő","Lady","")</f>
        <v/>
      </c>
    </row>
    <row r="3556" spans="1:12" s="1" customFormat="1">
      <c r="A3556" s="53">
        <v>10730</v>
      </c>
      <c r="B3556" s="28" t="s">
        <v>3641</v>
      </c>
      <c r="C3556" s="44" t="s">
        <v>1146</v>
      </c>
      <c r="D3556" s="45"/>
      <c r="E3556" s="33" t="str">
        <f>IF(D3556&gt;0,($N$2-Excel_BuiltIn__FilterDatabase__1[[#This Row],[Szül Év.Hó.Nap]])/365.25,"0")</f>
        <v>0</v>
      </c>
      <c r="F3556" s="40"/>
      <c r="G3556" s="34" t="str">
        <f>CONCATENATE(H3556,Excel_BuiltIn__FilterDatabase__1[[#This Row],[Felnőtt]],Excel_BuiltIn__FilterDatabase__1[[#This Row],[Senior]],Excel_BuiltIn__FilterDatabase__1[[#This Row],[Super.s]],L3556)</f>
        <v xml:space="preserve">Super.s </v>
      </c>
      <c r="H3556" s="34" t="str">
        <f>IF(L3556="Nő","",IF(Excel_BuiltIn__FilterDatabase__1[[#This Row],[Kor]]&gt;=1=AND(Excel_BuiltIn__FilterDatabase__1[[#This Row],[Kor]]&lt;18),"Junior ",""))</f>
        <v/>
      </c>
      <c r="I3556" s="34" t="str">
        <f>IF(L3556="Nő","",IF(Excel_BuiltIn__FilterDatabase__1[[#This Row],[Kor]]&gt;=18=AND(Excel_BuiltIn__FilterDatabase__1[[#This Row],[Kor]]&lt;=49),"Felnőtt ",""))</f>
        <v/>
      </c>
      <c r="J3556" s="34" t="str">
        <f>IF(L3556="Nő","",IF(Excel_BuiltIn__FilterDatabase__1[[#This Row],[Kor]]&gt;49=AND(Excel_BuiltIn__FilterDatabase__1[[#This Row],[Kor]]&lt;=59),"Senior ",""))</f>
        <v/>
      </c>
      <c r="K3556" s="34" t="str">
        <f>IF(L3556="Nő","",IF(Excel_BuiltIn__FilterDatabase__1[[#This Row],[Kor]]&gt;=60,"Super.s ",""))</f>
        <v xml:space="preserve">Super.s </v>
      </c>
      <c r="L3556" s="34" t="str">
        <f>IF(Excel_BuiltIn__FilterDatabase__1[[#This Row],[Nem]]="Nő","Lady","")</f>
        <v/>
      </c>
    </row>
    <row r="3557" spans="1:12" s="1" customFormat="1">
      <c r="A3557" s="53">
        <v>10731</v>
      </c>
      <c r="B3557" s="28" t="s">
        <v>3642</v>
      </c>
      <c r="C3557" s="44" t="s">
        <v>1146</v>
      </c>
      <c r="D3557" s="45"/>
      <c r="E3557" s="33" t="str">
        <f>IF(D3557&gt;0,($N$2-Excel_BuiltIn__FilterDatabase__1[[#This Row],[Szül Év.Hó.Nap]])/365.25,"0")</f>
        <v>0</v>
      </c>
      <c r="F3557" s="40"/>
      <c r="G3557" s="34" t="str">
        <f>CONCATENATE(H3557,Excel_BuiltIn__FilterDatabase__1[[#This Row],[Felnőtt]],Excel_BuiltIn__FilterDatabase__1[[#This Row],[Senior]],Excel_BuiltIn__FilterDatabase__1[[#This Row],[Super.s]],L3557)</f>
        <v xml:space="preserve">Super.s </v>
      </c>
      <c r="H3557" s="34" t="str">
        <f>IF(L3557="Nő","",IF(Excel_BuiltIn__FilterDatabase__1[[#This Row],[Kor]]&gt;=1=AND(Excel_BuiltIn__FilterDatabase__1[[#This Row],[Kor]]&lt;18),"Junior ",""))</f>
        <v/>
      </c>
      <c r="I3557" s="34" t="str">
        <f>IF(L3557="Nő","",IF(Excel_BuiltIn__FilterDatabase__1[[#This Row],[Kor]]&gt;=18=AND(Excel_BuiltIn__FilterDatabase__1[[#This Row],[Kor]]&lt;=49),"Felnőtt ",""))</f>
        <v/>
      </c>
      <c r="J3557" s="34" t="str">
        <f>IF(L3557="Nő","",IF(Excel_BuiltIn__FilterDatabase__1[[#This Row],[Kor]]&gt;49=AND(Excel_BuiltIn__FilterDatabase__1[[#This Row],[Kor]]&lt;=59),"Senior ",""))</f>
        <v/>
      </c>
      <c r="K3557" s="34" t="str">
        <f>IF(L3557="Nő","",IF(Excel_BuiltIn__FilterDatabase__1[[#This Row],[Kor]]&gt;=60,"Super.s ",""))</f>
        <v xml:space="preserve">Super.s </v>
      </c>
      <c r="L3557" s="34" t="str">
        <f>IF(Excel_BuiltIn__FilterDatabase__1[[#This Row],[Nem]]="Nő","Lady","")</f>
        <v/>
      </c>
    </row>
    <row r="3558" spans="1:12" s="1" customFormat="1">
      <c r="A3558" s="53">
        <v>10732</v>
      </c>
      <c r="B3558" s="28" t="s">
        <v>3643</v>
      </c>
      <c r="C3558" s="44" t="s">
        <v>1146</v>
      </c>
      <c r="D3558" s="45"/>
      <c r="E3558" s="33" t="str">
        <f>IF(D3558&gt;0,($N$2-Excel_BuiltIn__FilterDatabase__1[[#This Row],[Szül Év.Hó.Nap]])/365.25,"0")</f>
        <v>0</v>
      </c>
      <c r="F3558" s="40"/>
      <c r="G3558" s="34" t="str">
        <f>CONCATENATE(H3558,Excel_BuiltIn__FilterDatabase__1[[#This Row],[Felnőtt]],Excel_BuiltIn__FilterDatabase__1[[#This Row],[Senior]],Excel_BuiltIn__FilterDatabase__1[[#This Row],[Super.s]],L3558)</f>
        <v xml:space="preserve">Super.s </v>
      </c>
      <c r="H3558" s="34" t="str">
        <f>IF(L3558="Nő","",IF(Excel_BuiltIn__FilterDatabase__1[[#This Row],[Kor]]&gt;=1=AND(Excel_BuiltIn__FilterDatabase__1[[#This Row],[Kor]]&lt;18),"Junior ",""))</f>
        <v/>
      </c>
      <c r="I3558" s="34" t="str">
        <f>IF(L3558="Nő","",IF(Excel_BuiltIn__FilterDatabase__1[[#This Row],[Kor]]&gt;=18=AND(Excel_BuiltIn__FilterDatabase__1[[#This Row],[Kor]]&lt;=49),"Felnőtt ",""))</f>
        <v/>
      </c>
      <c r="J3558" s="34" t="str">
        <f>IF(L3558="Nő","",IF(Excel_BuiltIn__FilterDatabase__1[[#This Row],[Kor]]&gt;49=AND(Excel_BuiltIn__FilterDatabase__1[[#This Row],[Kor]]&lt;=59),"Senior ",""))</f>
        <v/>
      </c>
      <c r="K3558" s="34" t="str">
        <f>IF(L3558="Nő","",IF(Excel_BuiltIn__FilterDatabase__1[[#This Row],[Kor]]&gt;=60,"Super.s ",""))</f>
        <v xml:space="preserve">Super.s </v>
      </c>
      <c r="L3558" s="34" t="str">
        <f>IF(Excel_BuiltIn__FilterDatabase__1[[#This Row],[Nem]]="Nő","Lady","")</f>
        <v/>
      </c>
    </row>
    <row r="3559" spans="1:12" s="1" customFormat="1">
      <c r="A3559" s="53">
        <v>10733</v>
      </c>
      <c r="B3559" s="28" t="s">
        <v>3644</v>
      </c>
      <c r="C3559" s="44" t="s">
        <v>1146</v>
      </c>
      <c r="D3559" s="45"/>
      <c r="E3559" s="33" t="str">
        <f>IF(D3559&gt;0,($N$2-Excel_BuiltIn__FilterDatabase__1[[#This Row],[Szül Év.Hó.Nap]])/365.25,"0")</f>
        <v>0</v>
      </c>
      <c r="F3559" s="40"/>
      <c r="G3559" s="34" t="str">
        <f>CONCATENATE(H3559,Excel_BuiltIn__FilterDatabase__1[[#This Row],[Felnőtt]],Excel_BuiltIn__FilterDatabase__1[[#This Row],[Senior]],Excel_BuiltIn__FilterDatabase__1[[#This Row],[Super.s]],L3559)</f>
        <v xml:space="preserve">Super.s </v>
      </c>
      <c r="H3559" s="34" t="str">
        <f>IF(L3559="Nő","",IF(Excel_BuiltIn__FilterDatabase__1[[#This Row],[Kor]]&gt;=1=AND(Excel_BuiltIn__FilterDatabase__1[[#This Row],[Kor]]&lt;18),"Junior ",""))</f>
        <v/>
      </c>
      <c r="I3559" s="34" t="str">
        <f>IF(L3559="Nő","",IF(Excel_BuiltIn__FilterDatabase__1[[#This Row],[Kor]]&gt;=18=AND(Excel_BuiltIn__FilterDatabase__1[[#This Row],[Kor]]&lt;=49),"Felnőtt ",""))</f>
        <v/>
      </c>
      <c r="J3559" s="34" t="str">
        <f>IF(L3559="Nő","",IF(Excel_BuiltIn__FilterDatabase__1[[#This Row],[Kor]]&gt;49=AND(Excel_BuiltIn__FilterDatabase__1[[#This Row],[Kor]]&lt;=59),"Senior ",""))</f>
        <v/>
      </c>
      <c r="K3559" s="34" t="str">
        <f>IF(L3559="Nő","",IF(Excel_BuiltIn__FilterDatabase__1[[#This Row],[Kor]]&gt;=60,"Super.s ",""))</f>
        <v xml:space="preserve">Super.s </v>
      </c>
      <c r="L3559" s="34" t="str">
        <f>IF(Excel_BuiltIn__FilterDatabase__1[[#This Row],[Nem]]="Nő","Lady","")</f>
        <v/>
      </c>
    </row>
    <row r="3560" spans="1:12" s="1" customFormat="1">
      <c r="A3560" s="53">
        <v>10734</v>
      </c>
      <c r="B3560" s="28" t="s">
        <v>2183</v>
      </c>
      <c r="C3560" s="44" t="s">
        <v>1146</v>
      </c>
      <c r="D3560" s="45"/>
      <c r="E3560" s="33" t="str">
        <f>IF(D3560&gt;0,($N$2-Excel_BuiltIn__FilterDatabase__1[[#This Row],[Szül Év.Hó.Nap]])/365.25,"0")</f>
        <v>0</v>
      </c>
      <c r="F3560" s="40"/>
      <c r="G3560" s="34" t="str">
        <f>CONCATENATE(H3560,Excel_BuiltIn__FilterDatabase__1[[#This Row],[Felnőtt]],Excel_BuiltIn__FilterDatabase__1[[#This Row],[Senior]],Excel_BuiltIn__FilterDatabase__1[[#This Row],[Super.s]],L3560)</f>
        <v xml:space="preserve">Super.s </v>
      </c>
      <c r="H3560" s="34" t="str">
        <f>IF(L3560="Nő","",IF(Excel_BuiltIn__FilterDatabase__1[[#This Row],[Kor]]&gt;=1=AND(Excel_BuiltIn__FilterDatabase__1[[#This Row],[Kor]]&lt;18),"Junior ",""))</f>
        <v/>
      </c>
      <c r="I3560" s="34" t="str">
        <f>IF(L3560="Nő","",IF(Excel_BuiltIn__FilterDatabase__1[[#This Row],[Kor]]&gt;=18=AND(Excel_BuiltIn__FilterDatabase__1[[#This Row],[Kor]]&lt;=49),"Felnőtt ",""))</f>
        <v/>
      </c>
      <c r="J3560" s="34" t="str">
        <f>IF(L3560="Nő","",IF(Excel_BuiltIn__FilterDatabase__1[[#This Row],[Kor]]&gt;49=AND(Excel_BuiltIn__FilterDatabase__1[[#This Row],[Kor]]&lt;=59),"Senior ",""))</f>
        <v/>
      </c>
      <c r="K3560" s="34" t="str">
        <f>IF(L3560="Nő","",IF(Excel_BuiltIn__FilterDatabase__1[[#This Row],[Kor]]&gt;=60,"Super.s ",""))</f>
        <v xml:space="preserve">Super.s </v>
      </c>
      <c r="L3560" s="34" t="str">
        <f>IF(Excel_BuiltIn__FilterDatabase__1[[#This Row],[Nem]]="Nő","Lady","")</f>
        <v/>
      </c>
    </row>
    <row r="3561" spans="1:12" s="1" customFormat="1">
      <c r="A3561" s="53">
        <v>10735</v>
      </c>
      <c r="B3561" s="28" t="s">
        <v>3645</v>
      </c>
      <c r="C3561" s="44" t="s">
        <v>2401</v>
      </c>
      <c r="D3561" s="45"/>
      <c r="E3561" s="33" t="str">
        <f>IF(D3561&gt;0,($N$2-Excel_BuiltIn__FilterDatabase__1[[#This Row],[Szül Év.Hó.Nap]])/365.25,"0")</f>
        <v>0</v>
      </c>
      <c r="F3561" s="40"/>
      <c r="G3561" s="34" t="str">
        <f>CONCATENATE(H3561,Excel_BuiltIn__FilterDatabase__1[[#This Row],[Felnőtt]],Excel_BuiltIn__FilterDatabase__1[[#This Row],[Senior]],Excel_BuiltIn__FilterDatabase__1[[#This Row],[Super.s]],L3561)</f>
        <v xml:space="preserve">Super.s </v>
      </c>
      <c r="H3561" s="34" t="str">
        <f>IF(L3561="Nő","",IF(Excel_BuiltIn__FilterDatabase__1[[#This Row],[Kor]]&gt;=1=AND(Excel_BuiltIn__FilterDatabase__1[[#This Row],[Kor]]&lt;18),"Junior ",""))</f>
        <v/>
      </c>
      <c r="I3561" s="34" t="str">
        <f>IF(L3561="Nő","",IF(Excel_BuiltIn__FilterDatabase__1[[#This Row],[Kor]]&gt;=18=AND(Excel_BuiltIn__FilterDatabase__1[[#This Row],[Kor]]&lt;=49),"Felnőtt ",""))</f>
        <v/>
      </c>
      <c r="J3561" s="34" t="str">
        <f>IF(L3561="Nő","",IF(Excel_BuiltIn__FilterDatabase__1[[#This Row],[Kor]]&gt;49=AND(Excel_BuiltIn__FilterDatabase__1[[#This Row],[Kor]]&lt;=59),"Senior ",""))</f>
        <v/>
      </c>
      <c r="K3561" s="34" t="str">
        <f>IF(L3561="Nő","",IF(Excel_BuiltIn__FilterDatabase__1[[#This Row],[Kor]]&gt;=60,"Super.s ",""))</f>
        <v xml:space="preserve">Super.s </v>
      </c>
      <c r="L3561" s="34" t="str">
        <f>IF(Excel_BuiltIn__FilterDatabase__1[[#This Row],[Nem]]="Nő","Lady","")</f>
        <v/>
      </c>
    </row>
    <row r="3562" spans="1:12" s="1" customFormat="1">
      <c r="A3562" s="53">
        <v>10736</v>
      </c>
      <c r="B3562" s="28" t="s">
        <v>2311</v>
      </c>
      <c r="C3562" s="44" t="s">
        <v>1006</v>
      </c>
      <c r="D3562" s="45"/>
      <c r="E3562" s="33" t="str">
        <f>IF(D3562&gt;0,($N$2-Excel_BuiltIn__FilterDatabase__1[[#This Row],[Szül Év.Hó.Nap]])/365.25,"0")</f>
        <v>0</v>
      </c>
      <c r="F3562" s="40"/>
      <c r="G3562" s="34" t="str">
        <f>CONCATENATE(H3562,Excel_BuiltIn__FilterDatabase__1[[#This Row],[Felnőtt]],Excel_BuiltIn__FilterDatabase__1[[#This Row],[Senior]],Excel_BuiltIn__FilterDatabase__1[[#This Row],[Super.s]],L3562)</f>
        <v xml:space="preserve">Super.s </v>
      </c>
      <c r="H3562" s="34" t="str">
        <f>IF(L3562="Nő","",IF(Excel_BuiltIn__FilterDatabase__1[[#This Row],[Kor]]&gt;=1=AND(Excel_BuiltIn__FilterDatabase__1[[#This Row],[Kor]]&lt;18),"Junior ",""))</f>
        <v/>
      </c>
      <c r="I3562" s="34" t="str">
        <f>IF(L3562="Nő","",IF(Excel_BuiltIn__FilterDatabase__1[[#This Row],[Kor]]&gt;=18=AND(Excel_BuiltIn__FilterDatabase__1[[#This Row],[Kor]]&lt;=49),"Felnőtt ",""))</f>
        <v/>
      </c>
      <c r="J3562" s="34" t="str">
        <f>IF(L3562="Nő","",IF(Excel_BuiltIn__FilterDatabase__1[[#This Row],[Kor]]&gt;49=AND(Excel_BuiltIn__FilterDatabase__1[[#This Row],[Kor]]&lt;=59),"Senior ",""))</f>
        <v/>
      </c>
      <c r="K3562" s="34" t="str">
        <f>IF(L3562="Nő","",IF(Excel_BuiltIn__FilterDatabase__1[[#This Row],[Kor]]&gt;=60,"Super.s ",""))</f>
        <v xml:space="preserve">Super.s </v>
      </c>
      <c r="L3562" s="34" t="str">
        <f>IF(Excel_BuiltIn__FilterDatabase__1[[#This Row],[Nem]]="Nő","Lady","")</f>
        <v/>
      </c>
    </row>
    <row r="3563" spans="1:12" s="1" customFormat="1">
      <c r="A3563" s="53">
        <v>10737</v>
      </c>
      <c r="B3563" s="28" t="s">
        <v>3646</v>
      </c>
      <c r="C3563" s="44" t="s">
        <v>2365</v>
      </c>
      <c r="D3563" s="45"/>
      <c r="E3563" s="33" t="str">
        <f>IF(D3563&gt;0,($N$2-Excel_BuiltIn__FilterDatabase__1[[#This Row],[Szül Év.Hó.Nap]])/365.25,"0")</f>
        <v>0</v>
      </c>
      <c r="F3563" s="40"/>
      <c r="G3563" s="34" t="str">
        <f>CONCATENATE(H3563,Excel_BuiltIn__FilterDatabase__1[[#This Row],[Felnőtt]],Excel_BuiltIn__FilterDatabase__1[[#This Row],[Senior]],Excel_BuiltIn__FilterDatabase__1[[#This Row],[Super.s]],L3563)</f>
        <v xml:space="preserve">Super.s </v>
      </c>
      <c r="H3563" s="34" t="str">
        <f>IF(L3563="Nő","",IF(Excel_BuiltIn__FilterDatabase__1[[#This Row],[Kor]]&gt;=1=AND(Excel_BuiltIn__FilterDatabase__1[[#This Row],[Kor]]&lt;18),"Junior ",""))</f>
        <v/>
      </c>
      <c r="I3563" s="34" t="str">
        <f>IF(L3563="Nő","",IF(Excel_BuiltIn__FilterDatabase__1[[#This Row],[Kor]]&gt;=18=AND(Excel_BuiltIn__FilterDatabase__1[[#This Row],[Kor]]&lt;=49),"Felnőtt ",""))</f>
        <v/>
      </c>
      <c r="J3563" s="34" t="str">
        <f>IF(L3563="Nő","",IF(Excel_BuiltIn__FilterDatabase__1[[#This Row],[Kor]]&gt;49=AND(Excel_BuiltIn__FilterDatabase__1[[#This Row],[Kor]]&lt;=59),"Senior ",""))</f>
        <v/>
      </c>
      <c r="K3563" s="34" t="str">
        <f>IF(L3563="Nő","",IF(Excel_BuiltIn__FilterDatabase__1[[#This Row],[Kor]]&gt;=60,"Super.s ",""))</f>
        <v xml:space="preserve">Super.s </v>
      </c>
      <c r="L3563" s="34" t="str">
        <f>IF(Excel_BuiltIn__FilterDatabase__1[[#This Row],[Nem]]="Nő","Lady","")</f>
        <v/>
      </c>
    </row>
    <row r="3564" spans="1:12" s="1" customFormat="1">
      <c r="A3564" s="53">
        <v>10738</v>
      </c>
      <c r="B3564" s="28" t="s">
        <v>3647</v>
      </c>
      <c r="C3564" s="44" t="s">
        <v>84</v>
      </c>
      <c r="D3564" s="45"/>
      <c r="E3564" s="33" t="str">
        <f>IF(D3564&gt;0,($N$2-Excel_BuiltIn__FilterDatabase__1[[#This Row],[Szül Év.Hó.Nap]])/365.25,"0")</f>
        <v>0</v>
      </c>
      <c r="F3564" s="40"/>
      <c r="G3564" s="34" t="str">
        <f>CONCATENATE(H3564,Excel_BuiltIn__FilterDatabase__1[[#This Row],[Felnőtt]],Excel_BuiltIn__FilterDatabase__1[[#This Row],[Senior]],Excel_BuiltIn__FilterDatabase__1[[#This Row],[Super.s]],L3564)</f>
        <v xml:space="preserve">Super.s </v>
      </c>
      <c r="H3564" s="34" t="str">
        <f>IF(L3564="Nő","",IF(Excel_BuiltIn__FilterDatabase__1[[#This Row],[Kor]]&gt;=1=AND(Excel_BuiltIn__FilterDatabase__1[[#This Row],[Kor]]&lt;18),"Junior ",""))</f>
        <v/>
      </c>
      <c r="I3564" s="34" t="str">
        <f>IF(L3564="Nő","",IF(Excel_BuiltIn__FilterDatabase__1[[#This Row],[Kor]]&gt;=18=AND(Excel_BuiltIn__FilterDatabase__1[[#This Row],[Kor]]&lt;=49),"Felnőtt ",""))</f>
        <v/>
      </c>
      <c r="J3564" s="34" t="str">
        <f>IF(L3564="Nő","",IF(Excel_BuiltIn__FilterDatabase__1[[#This Row],[Kor]]&gt;49=AND(Excel_BuiltIn__FilterDatabase__1[[#This Row],[Kor]]&lt;=59),"Senior ",""))</f>
        <v/>
      </c>
      <c r="K3564" s="34" t="str">
        <f>IF(L3564="Nő","",IF(Excel_BuiltIn__FilterDatabase__1[[#This Row],[Kor]]&gt;=60,"Super.s ",""))</f>
        <v xml:space="preserve">Super.s </v>
      </c>
      <c r="L3564" s="34" t="str">
        <f>IF(Excel_BuiltIn__FilterDatabase__1[[#This Row],[Nem]]="Nő","Lady","")</f>
        <v/>
      </c>
    </row>
    <row r="3565" spans="1:12" s="1" customFormat="1">
      <c r="A3565" s="53">
        <v>10739</v>
      </c>
      <c r="B3565" s="28" t="s">
        <v>3648</v>
      </c>
      <c r="C3565" s="44" t="s">
        <v>3376</v>
      </c>
      <c r="D3565" s="45"/>
      <c r="E3565" s="33" t="str">
        <f>IF(D3565&gt;0,($N$2-Excel_BuiltIn__FilterDatabase__1[[#This Row],[Szül Év.Hó.Nap]])/365.25,"0")</f>
        <v>0</v>
      </c>
      <c r="F3565" s="40"/>
      <c r="G3565" s="34" t="str">
        <f>CONCATENATE(H3565,Excel_BuiltIn__FilterDatabase__1[[#This Row],[Felnőtt]],Excel_BuiltIn__FilterDatabase__1[[#This Row],[Senior]],Excel_BuiltIn__FilterDatabase__1[[#This Row],[Super.s]],L3565)</f>
        <v xml:space="preserve">Super.s </v>
      </c>
      <c r="H3565" s="34" t="str">
        <f>IF(L3565="Nő","",IF(Excel_BuiltIn__FilterDatabase__1[[#This Row],[Kor]]&gt;=1=AND(Excel_BuiltIn__FilterDatabase__1[[#This Row],[Kor]]&lt;18),"Junior ",""))</f>
        <v/>
      </c>
      <c r="I3565" s="34" t="str">
        <f>IF(L3565="Nő","",IF(Excel_BuiltIn__FilterDatabase__1[[#This Row],[Kor]]&gt;=18=AND(Excel_BuiltIn__FilterDatabase__1[[#This Row],[Kor]]&lt;=49),"Felnőtt ",""))</f>
        <v/>
      </c>
      <c r="J3565" s="34" t="str">
        <f>IF(L3565="Nő","",IF(Excel_BuiltIn__FilterDatabase__1[[#This Row],[Kor]]&gt;49=AND(Excel_BuiltIn__FilterDatabase__1[[#This Row],[Kor]]&lt;=59),"Senior ",""))</f>
        <v/>
      </c>
      <c r="K3565" s="34" t="str">
        <f>IF(L3565="Nő","",IF(Excel_BuiltIn__FilterDatabase__1[[#This Row],[Kor]]&gt;=60,"Super.s ",""))</f>
        <v xml:space="preserve">Super.s </v>
      </c>
      <c r="L3565" s="34" t="str">
        <f>IF(Excel_BuiltIn__FilterDatabase__1[[#This Row],[Nem]]="Nő","Lady","")</f>
        <v/>
      </c>
    </row>
    <row r="3566" spans="1:12" s="1" customFormat="1">
      <c r="A3566" s="53">
        <v>10740</v>
      </c>
      <c r="B3566" s="28" t="s">
        <v>3649</v>
      </c>
      <c r="C3566" s="44" t="s">
        <v>942</v>
      </c>
      <c r="D3566" s="45"/>
      <c r="E3566" s="33" t="str">
        <f>IF(D3566&gt;0,($N$2-Excel_BuiltIn__FilterDatabase__1[[#This Row],[Szül Év.Hó.Nap]])/365.25,"0")</f>
        <v>0</v>
      </c>
      <c r="F3566" s="40"/>
      <c r="G3566" s="34" t="str">
        <f>CONCATENATE(H3566,Excel_BuiltIn__FilterDatabase__1[[#This Row],[Felnőtt]],Excel_BuiltIn__FilterDatabase__1[[#This Row],[Senior]],Excel_BuiltIn__FilterDatabase__1[[#This Row],[Super.s]],L3566)</f>
        <v xml:space="preserve">Super.s </v>
      </c>
      <c r="H3566" s="34" t="str">
        <f>IF(L3566="Nő","",IF(Excel_BuiltIn__FilterDatabase__1[[#This Row],[Kor]]&gt;=1=AND(Excel_BuiltIn__FilterDatabase__1[[#This Row],[Kor]]&lt;18),"Junior ",""))</f>
        <v/>
      </c>
      <c r="I3566" s="34" t="str">
        <f>IF(L3566="Nő","",IF(Excel_BuiltIn__FilterDatabase__1[[#This Row],[Kor]]&gt;=18=AND(Excel_BuiltIn__FilterDatabase__1[[#This Row],[Kor]]&lt;=49),"Felnőtt ",""))</f>
        <v/>
      </c>
      <c r="J3566" s="34" t="str">
        <f>IF(L3566="Nő","",IF(Excel_BuiltIn__FilterDatabase__1[[#This Row],[Kor]]&gt;49=AND(Excel_BuiltIn__FilterDatabase__1[[#This Row],[Kor]]&lt;=59),"Senior ",""))</f>
        <v/>
      </c>
      <c r="K3566" s="34" t="str">
        <f>IF(L3566="Nő","",IF(Excel_BuiltIn__FilterDatabase__1[[#This Row],[Kor]]&gt;=60,"Super.s ",""))</f>
        <v xml:space="preserve">Super.s </v>
      </c>
      <c r="L3566" s="34" t="str">
        <f>IF(Excel_BuiltIn__FilterDatabase__1[[#This Row],[Nem]]="Nő","Lady","")</f>
        <v/>
      </c>
    </row>
    <row r="3567" spans="1:12" s="1" customFormat="1">
      <c r="A3567" s="53">
        <v>10745</v>
      </c>
      <c r="B3567" s="28" t="s">
        <v>3650</v>
      </c>
      <c r="C3567" s="44" t="s">
        <v>2364</v>
      </c>
      <c r="D3567" s="45"/>
      <c r="E3567" s="33" t="str">
        <f>IF(D3567&gt;0,($N$2-Excel_BuiltIn__FilterDatabase__1[[#This Row],[Szül Év.Hó.Nap]])/365.25,"0")</f>
        <v>0</v>
      </c>
      <c r="F3567" s="40"/>
      <c r="G3567" s="34" t="str">
        <f>CONCATENATE(H3567,Excel_BuiltIn__FilterDatabase__1[[#This Row],[Felnőtt]],Excel_BuiltIn__FilterDatabase__1[[#This Row],[Senior]],Excel_BuiltIn__FilterDatabase__1[[#This Row],[Super.s]],L3567)</f>
        <v xml:space="preserve">Super.s </v>
      </c>
      <c r="H3567" s="34" t="str">
        <f>IF(L3567="Nő","",IF(Excel_BuiltIn__FilterDatabase__1[[#This Row],[Kor]]&gt;=1=AND(Excel_BuiltIn__FilterDatabase__1[[#This Row],[Kor]]&lt;18),"Junior ",""))</f>
        <v/>
      </c>
      <c r="I3567" s="34" t="str">
        <f>IF(L3567="Nő","",IF(Excel_BuiltIn__FilterDatabase__1[[#This Row],[Kor]]&gt;=18=AND(Excel_BuiltIn__FilterDatabase__1[[#This Row],[Kor]]&lt;=49),"Felnőtt ",""))</f>
        <v/>
      </c>
      <c r="J3567" s="34" t="str">
        <f>IF(L3567="Nő","",IF(Excel_BuiltIn__FilterDatabase__1[[#This Row],[Kor]]&gt;49=AND(Excel_BuiltIn__FilterDatabase__1[[#This Row],[Kor]]&lt;=59),"Senior ",""))</f>
        <v/>
      </c>
      <c r="K3567" s="34" t="str">
        <f>IF(L3567="Nő","",IF(Excel_BuiltIn__FilterDatabase__1[[#This Row],[Kor]]&gt;=60,"Super.s ",""))</f>
        <v xml:space="preserve">Super.s </v>
      </c>
      <c r="L3567" s="34" t="str">
        <f>IF(Excel_BuiltIn__FilterDatabase__1[[#This Row],[Nem]]="Nő","Lady","")</f>
        <v/>
      </c>
    </row>
    <row r="3568" spans="1:12" s="1" customFormat="1">
      <c r="A3568" s="53">
        <v>10746</v>
      </c>
      <c r="B3568" s="28" t="s">
        <v>3651</v>
      </c>
      <c r="C3568" s="44" t="s">
        <v>966</v>
      </c>
      <c r="D3568" s="45"/>
      <c r="E3568" s="33" t="str">
        <f>IF(D3568&gt;0,($N$2-Excel_BuiltIn__FilterDatabase__1[[#This Row],[Szül Év.Hó.Nap]])/365.25,"0")</f>
        <v>0</v>
      </c>
      <c r="F3568" s="40"/>
      <c r="G3568" s="34" t="str">
        <f>CONCATENATE(H3568,Excel_BuiltIn__FilterDatabase__1[[#This Row],[Felnőtt]],Excel_BuiltIn__FilterDatabase__1[[#This Row],[Senior]],Excel_BuiltIn__FilterDatabase__1[[#This Row],[Super.s]],L3568)</f>
        <v xml:space="preserve">Super.s </v>
      </c>
      <c r="H3568" s="34" t="str">
        <f>IF(L3568="Nő","",IF(Excel_BuiltIn__FilterDatabase__1[[#This Row],[Kor]]&gt;=1=AND(Excel_BuiltIn__FilterDatabase__1[[#This Row],[Kor]]&lt;18),"Junior ",""))</f>
        <v/>
      </c>
      <c r="I3568" s="34" t="str">
        <f>IF(L3568="Nő","",IF(Excel_BuiltIn__FilterDatabase__1[[#This Row],[Kor]]&gt;=18=AND(Excel_BuiltIn__FilterDatabase__1[[#This Row],[Kor]]&lt;=49),"Felnőtt ",""))</f>
        <v/>
      </c>
      <c r="J3568" s="34" t="str">
        <f>IF(L3568="Nő","",IF(Excel_BuiltIn__FilterDatabase__1[[#This Row],[Kor]]&gt;49=AND(Excel_BuiltIn__FilterDatabase__1[[#This Row],[Kor]]&lt;=59),"Senior ",""))</f>
        <v/>
      </c>
      <c r="K3568" s="34" t="str">
        <f>IF(L3568="Nő","",IF(Excel_BuiltIn__FilterDatabase__1[[#This Row],[Kor]]&gt;=60,"Super.s ",""))</f>
        <v xml:space="preserve">Super.s </v>
      </c>
      <c r="L3568" s="34" t="str">
        <f>IF(Excel_BuiltIn__FilterDatabase__1[[#This Row],[Nem]]="Nő","Lady","")</f>
        <v/>
      </c>
    </row>
    <row r="3569" spans="1:12" s="1" customFormat="1">
      <c r="A3569" s="53">
        <v>10748</v>
      </c>
      <c r="B3569" s="28" t="s">
        <v>3652</v>
      </c>
      <c r="C3569" s="44" t="s">
        <v>959</v>
      </c>
      <c r="D3569" s="45"/>
      <c r="E3569" s="33" t="str">
        <f>IF(D3569&gt;0,($N$2-Excel_BuiltIn__FilterDatabase__1[[#This Row],[Szül Év.Hó.Nap]])/365.25,"0")</f>
        <v>0</v>
      </c>
      <c r="F3569" s="40"/>
      <c r="G3569" s="34" t="str">
        <f>CONCATENATE(H3569,Excel_BuiltIn__FilterDatabase__1[[#This Row],[Felnőtt]],Excel_BuiltIn__FilterDatabase__1[[#This Row],[Senior]],Excel_BuiltIn__FilterDatabase__1[[#This Row],[Super.s]],L3569)</f>
        <v xml:space="preserve">Super.s </v>
      </c>
      <c r="H3569" s="34" t="str">
        <f>IF(L3569="Nő","",IF(Excel_BuiltIn__FilterDatabase__1[[#This Row],[Kor]]&gt;=1=AND(Excel_BuiltIn__FilterDatabase__1[[#This Row],[Kor]]&lt;18),"Junior ",""))</f>
        <v/>
      </c>
      <c r="I3569" s="34" t="str">
        <f>IF(L3569="Nő","",IF(Excel_BuiltIn__FilterDatabase__1[[#This Row],[Kor]]&gt;=18=AND(Excel_BuiltIn__FilterDatabase__1[[#This Row],[Kor]]&lt;=49),"Felnőtt ",""))</f>
        <v/>
      </c>
      <c r="J3569" s="34" t="str">
        <f>IF(L3569="Nő","",IF(Excel_BuiltIn__FilterDatabase__1[[#This Row],[Kor]]&gt;49=AND(Excel_BuiltIn__FilterDatabase__1[[#This Row],[Kor]]&lt;=59),"Senior ",""))</f>
        <v/>
      </c>
      <c r="K3569" s="34" t="str">
        <f>IF(L3569="Nő","",IF(Excel_BuiltIn__FilterDatabase__1[[#This Row],[Kor]]&gt;=60,"Super.s ",""))</f>
        <v xml:space="preserve">Super.s </v>
      </c>
      <c r="L3569" s="34" t="str">
        <f>IF(Excel_BuiltIn__FilterDatabase__1[[#This Row],[Nem]]="Nő","Lady","")</f>
        <v/>
      </c>
    </row>
    <row r="3570" spans="1:12" s="1" customFormat="1">
      <c r="A3570" s="53">
        <v>10751</v>
      </c>
      <c r="B3570" s="28" t="s">
        <v>3653</v>
      </c>
      <c r="C3570" s="44" t="s">
        <v>1520</v>
      </c>
      <c r="D3570" s="45"/>
      <c r="E3570" s="33" t="str">
        <f>IF(D3570&gt;0,($N$2-Excel_BuiltIn__FilterDatabase__1[[#This Row],[Szül Év.Hó.Nap]])/365.25,"0")</f>
        <v>0</v>
      </c>
      <c r="F3570" s="40"/>
      <c r="G3570" s="34" t="str">
        <f>CONCATENATE(H3570,Excel_BuiltIn__FilterDatabase__1[[#This Row],[Felnőtt]],Excel_BuiltIn__FilterDatabase__1[[#This Row],[Senior]],Excel_BuiltIn__FilterDatabase__1[[#This Row],[Super.s]],L3570)</f>
        <v xml:space="preserve">Super.s </v>
      </c>
      <c r="H3570" s="34" t="str">
        <f>IF(L3570="Nő","",IF(Excel_BuiltIn__FilterDatabase__1[[#This Row],[Kor]]&gt;=1=AND(Excel_BuiltIn__FilterDatabase__1[[#This Row],[Kor]]&lt;18),"Junior ",""))</f>
        <v/>
      </c>
      <c r="I3570" s="34" t="str">
        <f>IF(L3570="Nő","",IF(Excel_BuiltIn__FilterDatabase__1[[#This Row],[Kor]]&gt;=18=AND(Excel_BuiltIn__FilterDatabase__1[[#This Row],[Kor]]&lt;=49),"Felnőtt ",""))</f>
        <v/>
      </c>
      <c r="J3570" s="34" t="str">
        <f>IF(L3570="Nő","",IF(Excel_BuiltIn__FilterDatabase__1[[#This Row],[Kor]]&gt;49=AND(Excel_BuiltIn__FilterDatabase__1[[#This Row],[Kor]]&lt;=59),"Senior ",""))</f>
        <v/>
      </c>
      <c r="K3570" s="34" t="str">
        <f>IF(L3570="Nő","",IF(Excel_BuiltIn__FilterDatabase__1[[#This Row],[Kor]]&gt;=60,"Super.s ",""))</f>
        <v xml:space="preserve">Super.s </v>
      </c>
      <c r="L3570" s="34" t="str">
        <f>IF(Excel_BuiltIn__FilterDatabase__1[[#This Row],[Nem]]="Nő","Lady","")</f>
        <v/>
      </c>
    </row>
    <row r="3571" spans="1:12" s="1" customFormat="1">
      <c r="A3571" s="53">
        <v>10752</v>
      </c>
      <c r="B3571" s="28" t="s">
        <v>3654</v>
      </c>
      <c r="C3571" s="44" t="s">
        <v>451</v>
      </c>
      <c r="D3571" s="45"/>
      <c r="E3571" s="33" t="str">
        <f>IF(D3571&gt;0,($N$2-Excel_BuiltIn__FilterDatabase__1[[#This Row],[Szül Év.Hó.Nap]])/365.25,"0")</f>
        <v>0</v>
      </c>
      <c r="F3571" s="40"/>
      <c r="G3571" s="34" t="str">
        <f>CONCATENATE(H3571,Excel_BuiltIn__FilterDatabase__1[[#This Row],[Felnőtt]],Excel_BuiltIn__FilterDatabase__1[[#This Row],[Senior]],Excel_BuiltIn__FilterDatabase__1[[#This Row],[Super.s]],L3571)</f>
        <v xml:space="preserve">Super.s </v>
      </c>
      <c r="H3571" s="34" t="str">
        <f>IF(L3571="Nő","",IF(Excel_BuiltIn__FilterDatabase__1[[#This Row],[Kor]]&gt;=1=AND(Excel_BuiltIn__FilterDatabase__1[[#This Row],[Kor]]&lt;18),"Junior ",""))</f>
        <v/>
      </c>
      <c r="I3571" s="34" t="str">
        <f>IF(L3571="Nő","",IF(Excel_BuiltIn__FilterDatabase__1[[#This Row],[Kor]]&gt;=18=AND(Excel_BuiltIn__FilterDatabase__1[[#This Row],[Kor]]&lt;=49),"Felnőtt ",""))</f>
        <v/>
      </c>
      <c r="J3571" s="34" t="str">
        <f>IF(L3571="Nő","",IF(Excel_BuiltIn__FilterDatabase__1[[#This Row],[Kor]]&gt;49=AND(Excel_BuiltIn__FilterDatabase__1[[#This Row],[Kor]]&lt;=59),"Senior ",""))</f>
        <v/>
      </c>
      <c r="K3571" s="34" t="str">
        <f>IF(L3571="Nő","",IF(Excel_BuiltIn__FilterDatabase__1[[#This Row],[Kor]]&gt;=60,"Super.s ",""))</f>
        <v xml:space="preserve">Super.s </v>
      </c>
      <c r="L3571" s="34" t="str">
        <f>IF(Excel_BuiltIn__FilterDatabase__1[[#This Row],[Nem]]="Nő","Lady","")</f>
        <v/>
      </c>
    </row>
    <row r="3572" spans="1:12" s="1" customFormat="1" ht="28.2">
      <c r="A3572" s="53">
        <v>10753</v>
      </c>
      <c r="B3572" s="28" t="s">
        <v>3655</v>
      </c>
      <c r="C3572" s="44" t="s">
        <v>1522</v>
      </c>
      <c r="D3572" s="45"/>
      <c r="E3572" s="33" t="str">
        <f>IF(D3572&gt;0,($N$2-Excel_BuiltIn__FilterDatabase__1[[#This Row],[Szül Év.Hó.Nap]])/365.25,"0")</f>
        <v>0</v>
      </c>
      <c r="F3572" s="40"/>
      <c r="G3572" s="34" t="str">
        <f>CONCATENATE(H3572,Excel_BuiltIn__FilterDatabase__1[[#This Row],[Felnőtt]],Excel_BuiltIn__FilterDatabase__1[[#This Row],[Senior]],Excel_BuiltIn__FilterDatabase__1[[#This Row],[Super.s]],L3572)</f>
        <v xml:space="preserve">Super.s </v>
      </c>
      <c r="H3572" s="34" t="str">
        <f>IF(L3572="Nő","",IF(Excel_BuiltIn__FilterDatabase__1[[#This Row],[Kor]]&gt;=1=AND(Excel_BuiltIn__FilterDatabase__1[[#This Row],[Kor]]&lt;18),"Junior ",""))</f>
        <v/>
      </c>
      <c r="I3572" s="34" t="str">
        <f>IF(L3572="Nő","",IF(Excel_BuiltIn__FilterDatabase__1[[#This Row],[Kor]]&gt;=18=AND(Excel_BuiltIn__FilterDatabase__1[[#This Row],[Kor]]&lt;=49),"Felnőtt ",""))</f>
        <v/>
      </c>
      <c r="J3572" s="34" t="str">
        <f>IF(L3572="Nő","",IF(Excel_BuiltIn__FilterDatabase__1[[#This Row],[Kor]]&gt;49=AND(Excel_BuiltIn__FilterDatabase__1[[#This Row],[Kor]]&lt;=59),"Senior ",""))</f>
        <v/>
      </c>
      <c r="K3572" s="34" t="str">
        <f>IF(L3572="Nő","",IF(Excel_BuiltIn__FilterDatabase__1[[#This Row],[Kor]]&gt;=60,"Super.s ",""))</f>
        <v xml:space="preserve">Super.s </v>
      </c>
      <c r="L3572" s="34" t="str">
        <f>IF(Excel_BuiltIn__FilterDatabase__1[[#This Row],[Nem]]="Nő","Lady","")</f>
        <v/>
      </c>
    </row>
    <row r="3573" spans="1:12" s="1" customFormat="1">
      <c r="A3573" s="53">
        <v>10754</v>
      </c>
      <c r="B3573" s="28" t="s">
        <v>3656</v>
      </c>
      <c r="C3573" s="44" t="s">
        <v>1522</v>
      </c>
      <c r="D3573" s="45"/>
      <c r="E3573" s="33" t="str">
        <f>IF(D3573&gt;0,($N$2-Excel_BuiltIn__FilterDatabase__1[[#This Row],[Szül Év.Hó.Nap]])/365.25,"0")</f>
        <v>0</v>
      </c>
      <c r="F3573" s="40"/>
      <c r="G3573" s="34" t="str">
        <f>CONCATENATE(H3573,Excel_BuiltIn__FilterDatabase__1[[#This Row],[Felnőtt]],Excel_BuiltIn__FilterDatabase__1[[#This Row],[Senior]],Excel_BuiltIn__FilterDatabase__1[[#This Row],[Super.s]],L3573)</f>
        <v xml:space="preserve">Super.s </v>
      </c>
      <c r="H3573" s="34" t="str">
        <f>IF(L3573="Nő","",IF(Excel_BuiltIn__FilterDatabase__1[[#This Row],[Kor]]&gt;=1=AND(Excel_BuiltIn__FilterDatabase__1[[#This Row],[Kor]]&lt;18),"Junior ",""))</f>
        <v/>
      </c>
      <c r="I3573" s="34" t="str">
        <f>IF(L3573="Nő","",IF(Excel_BuiltIn__FilterDatabase__1[[#This Row],[Kor]]&gt;=18=AND(Excel_BuiltIn__FilterDatabase__1[[#This Row],[Kor]]&lt;=49),"Felnőtt ",""))</f>
        <v/>
      </c>
      <c r="J3573" s="34" t="str">
        <f>IF(L3573="Nő","",IF(Excel_BuiltIn__FilterDatabase__1[[#This Row],[Kor]]&gt;49=AND(Excel_BuiltIn__FilterDatabase__1[[#This Row],[Kor]]&lt;=59),"Senior ",""))</f>
        <v/>
      </c>
      <c r="K3573" s="34" t="str">
        <f>IF(L3573="Nő","",IF(Excel_BuiltIn__FilterDatabase__1[[#This Row],[Kor]]&gt;=60,"Super.s ",""))</f>
        <v xml:space="preserve">Super.s </v>
      </c>
      <c r="L3573" s="34" t="str">
        <f>IF(Excel_BuiltIn__FilterDatabase__1[[#This Row],[Nem]]="Nő","Lady","")</f>
        <v/>
      </c>
    </row>
    <row r="3574" spans="1:12" s="1" customFormat="1">
      <c r="A3574" s="53">
        <v>10755</v>
      </c>
      <c r="B3574" s="28" t="s">
        <v>3657</v>
      </c>
      <c r="C3574" s="44" t="s">
        <v>2707</v>
      </c>
      <c r="D3574" s="45"/>
      <c r="E3574" s="33" t="str">
        <f>IF(D3574&gt;0,($N$2-Excel_BuiltIn__FilterDatabase__1[[#This Row],[Szül Év.Hó.Nap]])/365.25,"0")</f>
        <v>0</v>
      </c>
      <c r="F3574" s="40"/>
      <c r="G3574" s="34" t="str">
        <f>CONCATENATE(H3574,Excel_BuiltIn__FilterDatabase__1[[#This Row],[Felnőtt]],Excel_BuiltIn__FilterDatabase__1[[#This Row],[Senior]],Excel_BuiltIn__FilterDatabase__1[[#This Row],[Super.s]],L3574)</f>
        <v xml:space="preserve">Super.s </v>
      </c>
      <c r="H3574" s="34" t="str">
        <f>IF(L3574="Nő","",IF(Excel_BuiltIn__FilterDatabase__1[[#This Row],[Kor]]&gt;=1=AND(Excel_BuiltIn__FilterDatabase__1[[#This Row],[Kor]]&lt;18),"Junior ",""))</f>
        <v/>
      </c>
      <c r="I3574" s="34" t="str">
        <f>IF(L3574="Nő","",IF(Excel_BuiltIn__FilterDatabase__1[[#This Row],[Kor]]&gt;=18=AND(Excel_BuiltIn__FilterDatabase__1[[#This Row],[Kor]]&lt;=49),"Felnőtt ",""))</f>
        <v/>
      </c>
      <c r="J3574" s="34" t="str">
        <f>IF(L3574="Nő","",IF(Excel_BuiltIn__FilterDatabase__1[[#This Row],[Kor]]&gt;49=AND(Excel_BuiltIn__FilterDatabase__1[[#This Row],[Kor]]&lt;=59),"Senior ",""))</f>
        <v/>
      </c>
      <c r="K3574" s="34" t="str">
        <f>IF(L3574="Nő","",IF(Excel_BuiltIn__FilterDatabase__1[[#This Row],[Kor]]&gt;=60,"Super.s ",""))</f>
        <v xml:space="preserve">Super.s </v>
      </c>
      <c r="L3574" s="34" t="str">
        <f>IF(Excel_BuiltIn__FilterDatabase__1[[#This Row],[Nem]]="Nő","Lady","")</f>
        <v/>
      </c>
    </row>
    <row r="3575" spans="1:12" s="1" customFormat="1">
      <c r="A3575" s="53">
        <v>10756</v>
      </c>
      <c r="B3575" s="28" t="s">
        <v>3658</v>
      </c>
      <c r="C3575" s="44" t="s">
        <v>964</v>
      </c>
      <c r="D3575" s="45"/>
      <c r="E3575" s="33" t="str">
        <f>IF(D3575&gt;0,($N$2-Excel_BuiltIn__FilterDatabase__1[[#This Row],[Szül Év.Hó.Nap]])/365.25,"0")</f>
        <v>0</v>
      </c>
      <c r="F3575" s="40"/>
      <c r="G3575" s="34" t="str">
        <f>CONCATENATE(H3575,Excel_BuiltIn__FilterDatabase__1[[#This Row],[Felnőtt]],Excel_BuiltIn__FilterDatabase__1[[#This Row],[Senior]],Excel_BuiltIn__FilterDatabase__1[[#This Row],[Super.s]],L3575)</f>
        <v xml:space="preserve">Super.s </v>
      </c>
      <c r="H3575" s="34" t="str">
        <f>IF(L3575="Nő","",IF(Excel_BuiltIn__FilterDatabase__1[[#This Row],[Kor]]&gt;=1=AND(Excel_BuiltIn__FilterDatabase__1[[#This Row],[Kor]]&lt;18),"Junior ",""))</f>
        <v/>
      </c>
      <c r="I3575" s="34" t="str">
        <f>IF(L3575="Nő","",IF(Excel_BuiltIn__FilterDatabase__1[[#This Row],[Kor]]&gt;=18=AND(Excel_BuiltIn__FilterDatabase__1[[#This Row],[Kor]]&lt;=49),"Felnőtt ",""))</f>
        <v/>
      </c>
      <c r="J3575" s="34" t="str">
        <f>IF(L3575="Nő","",IF(Excel_BuiltIn__FilterDatabase__1[[#This Row],[Kor]]&gt;49=AND(Excel_BuiltIn__FilterDatabase__1[[#This Row],[Kor]]&lt;=59),"Senior ",""))</f>
        <v/>
      </c>
      <c r="K3575" s="34" t="str">
        <f>IF(L3575="Nő","",IF(Excel_BuiltIn__FilterDatabase__1[[#This Row],[Kor]]&gt;=60,"Super.s ",""))</f>
        <v xml:space="preserve">Super.s </v>
      </c>
      <c r="L3575" s="34" t="str">
        <f>IF(Excel_BuiltIn__FilterDatabase__1[[#This Row],[Nem]]="Nő","Lady","")</f>
        <v/>
      </c>
    </row>
    <row r="3576" spans="1:12" s="1" customFormat="1">
      <c r="A3576" s="53">
        <v>10757</v>
      </c>
      <c r="B3576" s="28" t="s">
        <v>3659</v>
      </c>
      <c r="C3576" s="44" t="s">
        <v>969</v>
      </c>
      <c r="D3576" s="45"/>
      <c r="E3576" s="33" t="str">
        <f>IF(D3576&gt;0,($N$2-Excel_BuiltIn__FilterDatabase__1[[#This Row],[Szül Év.Hó.Nap]])/365.25,"0")</f>
        <v>0</v>
      </c>
      <c r="F3576" s="40"/>
      <c r="G3576" s="34" t="str">
        <f>CONCATENATE(H3576,Excel_BuiltIn__FilterDatabase__1[[#This Row],[Felnőtt]],Excel_BuiltIn__FilterDatabase__1[[#This Row],[Senior]],Excel_BuiltIn__FilterDatabase__1[[#This Row],[Super.s]],L3576)</f>
        <v xml:space="preserve">Super.s </v>
      </c>
      <c r="H3576" s="34" t="str">
        <f>IF(L3576="Nő","",IF(Excel_BuiltIn__FilterDatabase__1[[#This Row],[Kor]]&gt;=1=AND(Excel_BuiltIn__FilterDatabase__1[[#This Row],[Kor]]&lt;18),"Junior ",""))</f>
        <v/>
      </c>
      <c r="I3576" s="34" t="str">
        <f>IF(L3576="Nő","",IF(Excel_BuiltIn__FilterDatabase__1[[#This Row],[Kor]]&gt;=18=AND(Excel_BuiltIn__FilterDatabase__1[[#This Row],[Kor]]&lt;=49),"Felnőtt ",""))</f>
        <v/>
      </c>
      <c r="J3576" s="34" t="str">
        <f>IF(L3576="Nő","",IF(Excel_BuiltIn__FilterDatabase__1[[#This Row],[Kor]]&gt;49=AND(Excel_BuiltIn__FilterDatabase__1[[#This Row],[Kor]]&lt;=59),"Senior ",""))</f>
        <v/>
      </c>
      <c r="K3576" s="34" t="str">
        <f>IF(L3576="Nő","",IF(Excel_BuiltIn__FilterDatabase__1[[#This Row],[Kor]]&gt;=60,"Super.s ",""))</f>
        <v xml:space="preserve">Super.s </v>
      </c>
      <c r="L3576" s="34" t="str">
        <f>IF(Excel_BuiltIn__FilterDatabase__1[[#This Row],[Nem]]="Nő","Lady","")</f>
        <v/>
      </c>
    </row>
    <row r="3577" spans="1:12" s="1" customFormat="1">
      <c r="A3577" s="53">
        <v>10758</v>
      </c>
      <c r="B3577" s="28" t="s">
        <v>3660</v>
      </c>
      <c r="C3577" s="44" t="s">
        <v>969</v>
      </c>
      <c r="D3577" s="45"/>
      <c r="E3577" s="33" t="str">
        <f>IF(D3577&gt;0,($N$2-Excel_BuiltIn__FilterDatabase__1[[#This Row],[Szül Év.Hó.Nap]])/365.25,"0")</f>
        <v>0</v>
      </c>
      <c r="F3577" s="40"/>
      <c r="G3577" s="34" t="str">
        <f>CONCATENATE(H3577,Excel_BuiltIn__FilterDatabase__1[[#This Row],[Felnőtt]],Excel_BuiltIn__FilterDatabase__1[[#This Row],[Senior]],Excel_BuiltIn__FilterDatabase__1[[#This Row],[Super.s]],L3577)</f>
        <v xml:space="preserve">Super.s </v>
      </c>
      <c r="H3577" s="34" t="str">
        <f>IF(L3577="Nő","",IF(Excel_BuiltIn__FilterDatabase__1[[#This Row],[Kor]]&gt;=1=AND(Excel_BuiltIn__FilterDatabase__1[[#This Row],[Kor]]&lt;18),"Junior ",""))</f>
        <v/>
      </c>
      <c r="I3577" s="34" t="str">
        <f>IF(L3577="Nő","",IF(Excel_BuiltIn__FilterDatabase__1[[#This Row],[Kor]]&gt;=18=AND(Excel_BuiltIn__FilterDatabase__1[[#This Row],[Kor]]&lt;=49),"Felnőtt ",""))</f>
        <v/>
      </c>
      <c r="J3577" s="34" t="str">
        <f>IF(L3577="Nő","",IF(Excel_BuiltIn__FilterDatabase__1[[#This Row],[Kor]]&gt;49=AND(Excel_BuiltIn__FilterDatabase__1[[#This Row],[Kor]]&lt;=59),"Senior ",""))</f>
        <v/>
      </c>
      <c r="K3577" s="34" t="str">
        <f>IF(L3577="Nő","",IF(Excel_BuiltIn__FilterDatabase__1[[#This Row],[Kor]]&gt;=60,"Super.s ",""))</f>
        <v xml:space="preserve">Super.s </v>
      </c>
      <c r="L3577" s="34" t="str">
        <f>IF(Excel_BuiltIn__FilterDatabase__1[[#This Row],[Nem]]="Nő","Lady","")</f>
        <v/>
      </c>
    </row>
    <row r="3578" spans="1:12" s="1" customFormat="1">
      <c r="A3578" s="53">
        <v>10760</v>
      </c>
      <c r="B3578" s="28" t="s">
        <v>3661</v>
      </c>
      <c r="C3578" s="44" t="s">
        <v>606</v>
      </c>
      <c r="D3578" s="45"/>
      <c r="E3578" s="33" t="str">
        <f>IF(D3578&gt;0,($N$2-Excel_BuiltIn__FilterDatabase__1[[#This Row],[Szül Év.Hó.Nap]])/365.25,"0")</f>
        <v>0</v>
      </c>
      <c r="F3578" s="40"/>
      <c r="G3578" s="34" t="str">
        <f>CONCATENATE(H3578,Excel_BuiltIn__FilterDatabase__1[[#This Row],[Felnőtt]],Excel_BuiltIn__FilterDatabase__1[[#This Row],[Senior]],Excel_BuiltIn__FilterDatabase__1[[#This Row],[Super.s]],L3578)</f>
        <v xml:space="preserve">Super.s </v>
      </c>
      <c r="H3578" s="34" t="str">
        <f>IF(L3578="Nő","",IF(Excel_BuiltIn__FilterDatabase__1[[#This Row],[Kor]]&gt;=1=AND(Excel_BuiltIn__FilterDatabase__1[[#This Row],[Kor]]&lt;18),"Junior ",""))</f>
        <v/>
      </c>
      <c r="I3578" s="34" t="str">
        <f>IF(L3578="Nő","",IF(Excel_BuiltIn__FilterDatabase__1[[#This Row],[Kor]]&gt;=18=AND(Excel_BuiltIn__FilterDatabase__1[[#This Row],[Kor]]&lt;=49),"Felnőtt ",""))</f>
        <v/>
      </c>
      <c r="J3578" s="34" t="str">
        <f>IF(L3578="Nő","",IF(Excel_BuiltIn__FilterDatabase__1[[#This Row],[Kor]]&gt;49=AND(Excel_BuiltIn__FilterDatabase__1[[#This Row],[Kor]]&lt;=59),"Senior ",""))</f>
        <v/>
      </c>
      <c r="K3578" s="34" t="str">
        <f>IF(L3578="Nő","",IF(Excel_BuiltIn__FilterDatabase__1[[#This Row],[Kor]]&gt;=60,"Super.s ",""))</f>
        <v xml:space="preserve">Super.s </v>
      </c>
      <c r="L3578" s="34" t="str">
        <f>IF(Excel_BuiltIn__FilterDatabase__1[[#This Row],[Nem]]="Nő","Lady","")</f>
        <v/>
      </c>
    </row>
    <row r="3579" spans="1:12" s="1" customFormat="1" ht="28.2">
      <c r="A3579" s="53">
        <v>10761</v>
      </c>
      <c r="B3579" s="28" t="s">
        <v>3662</v>
      </c>
      <c r="C3579" s="44" t="s">
        <v>606</v>
      </c>
      <c r="D3579" s="45"/>
      <c r="E3579" s="33" t="str">
        <f>IF(D3579&gt;0,($N$2-Excel_BuiltIn__FilterDatabase__1[[#This Row],[Szül Év.Hó.Nap]])/365.25,"0")</f>
        <v>0</v>
      </c>
      <c r="F3579" s="40"/>
      <c r="G3579" s="34" t="str">
        <f>CONCATENATE(H3579,Excel_BuiltIn__FilterDatabase__1[[#This Row],[Felnőtt]],Excel_BuiltIn__FilterDatabase__1[[#This Row],[Senior]],Excel_BuiltIn__FilterDatabase__1[[#This Row],[Super.s]],L3579)</f>
        <v xml:space="preserve">Super.s </v>
      </c>
      <c r="H3579" s="34" t="str">
        <f>IF(L3579="Nő","",IF(Excel_BuiltIn__FilterDatabase__1[[#This Row],[Kor]]&gt;=1=AND(Excel_BuiltIn__FilterDatabase__1[[#This Row],[Kor]]&lt;18),"Junior ",""))</f>
        <v/>
      </c>
      <c r="I3579" s="34" t="str">
        <f>IF(L3579="Nő","",IF(Excel_BuiltIn__FilterDatabase__1[[#This Row],[Kor]]&gt;=18=AND(Excel_BuiltIn__FilterDatabase__1[[#This Row],[Kor]]&lt;=49),"Felnőtt ",""))</f>
        <v/>
      </c>
      <c r="J3579" s="34" t="str">
        <f>IF(L3579="Nő","",IF(Excel_BuiltIn__FilterDatabase__1[[#This Row],[Kor]]&gt;49=AND(Excel_BuiltIn__FilterDatabase__1[[#This Row],[Kor]]&lt;=59),"Senior ",""))</f>
        <v/>
      </c>
      <c r="K3579" s="34" t="str">
        <f>IF(L3579="Nő","",IF(Excel_BuiltIn__FilterDatabase__1[[#This Row],[Kor]]&gt;=60,"Super.s ",""))</f>
        <v xml:space="preserve">Super.s </v>
      </c>
      <c r="L3579" s="34" t="str">
        <f>IF(Excel_BuiltIn__FilterDatabase__1[[#This Row],[Nem]]="Nő","Lady","")</f>
        <v/>
      </c>
    </row>
    <row r="3580" spans="1:12" s="1" customFormat="1">
      <c r="A3580" s="53">
        <v>10762</v>
      </c>
      <c r="B3580" s="28" t="s">
        <v>3663</v>
      </c>
      <c r="C3580" s="44" t="s">
        <v>2365</v>
      </c>
      <c r="D3580" s="45"/>
      <c r="E3580" s="33" t="str">
        <f>IF(D3580&gt;0,($N$2-Excel_BuiltIn__FilterDatabase__1[[#This Row],[Szül Év.Hó.Nap]])/365.25,"0")</f>
        <v>0</v>
      </c>
      <c r="F3580" s="40"/>
      <c r="G3580" s="34" t="str">
        <f>CONCATENATE(H3580,Excel_BuiltIn__FilterDatabase__1[[#This Row],[Felnőtt]],Excel_BuiltIn__FilterDatabase__1[[#This Row],[Senior]],Excel_BuiltIn__FilterDatabase__1[[#This Row],[Super.s]],L3580)</f>
        <v xml:space="preserve">Super.s </v>
      </c>
      <c r="H3580" s="34" t="str">
        <f>IF(L3580="Nő","",IF(Excel_BuiltIn__FilterDatabase__1[[#This Row],[Kor]]&gt;=1=AND(Excel_BuiltIn__FilterDatabase__1[[#This Row],[Kor]]&lt;18),"Junior ",""))</f>
        <v/>
      </c>
      <c r="I3580" s="34" t="str">
        <f>IF(L3580="Nő","",IF(Excel_BuiltIn__FilterDatabase__1[[#This Row],[Kor]]&gt;=18=AND(Excel_BuiltIn__FilterDatabase__1[[#This Row],[Kor]]&lt;=49),"Felnőtt ",""))</f>
        <v/>
      </c>
      <c r="J3580" s="34" t="str">
        <f>IF(L3580="Nő","",IF(Excel_BuiltIn__FilterDatabase__1[[#This Row],[Kor]]&gt;49=AND(Excel_BuiltIn__FilterDatabase__1[[#This Row],[Kor]]&lt;=59),"Senior ",""))</f>
        <v/>
      </c>
      <c r="K3580" s="34" t="str">
        <f>IF(L3580="Nő","",IF(Excel_BuiltIn__FilterDatabase__1[[#This Row],[Kor]]&gt;=60,"Super.s ",""))</f>
        <v xml:space="preserve">Super.s </v>
      </c>
      <c r="L3580" s="34" t="str">
        <f>IF(Excel_BuiltIn__FilterDatabase__1[[#This Row],[Nem]]="Nő","Lady","")</f>
        <v/>
      </c>
    </row>
    <row r="3581" spans="1:12" s="1" customFormat="1">
      <c r="A3581" s="53">
        <v>10763</v>
      </c>
      <c r="B3581" s="28" t="s">
        <v>3664</v>
      </c>
      <c r="C3581" s="44" t="s">
        <v>2365</v>
      </c>
      <c r="D3581" s="45"/>
      <c r="E3581" s="33" t="str">
        <f>IF(D3581&gt;0,($N$2-Excel_BuiltIn__FilterDatabase__1[[#This Row],[Szül Év.Hó.Nap]])/365.25,"0")</f>
        <v>0</v>
      </c>
      <c r="F3581" s="40"/>
      <c r="G3581" s="34" t="str">
        <f>CONCATENATE(H3581,Excel_BuiltIn__FilterDatabase__1[[#This Row],[Felnőtt]],Excel_BuiltIn__FilterDatabase__1[[#This Row],[Senior]],Excel_BuiltIn__FilterDatabase__1[[#This Row],[Super.s]],L3581)</f>
        <v xml:space="preserve">Super.s </v>
      </c>
      <c r="H3581" s="34" t="str">
        <f>IF(L3581="Nő","",IF(Excel_BuiltIn__FilterDatabase__1[[#This Row],[Kor]]&gt;=1=AND(Excel_BuiltIn__FilterDatabase__1[[#This Row],[Kor]]&lt;18),"Junior ",""))</f>
        <v/>
      </c>
      <c r="I3581" s="34" t="str">
        <f>IF(L3581="Nő","",IF(Excel_BuiltIn__FilterDatabase__1[[#This Row],[Kor]]&gt;=18=AND(Excel_BuiltIn__FilterDatabase__1[[#This Row],[Kor]]&lt;=49),"Felnőtt ",""))</f>
        <v/>
      </c>
      <c r="J3581" s="34" t="str">
        <f>IF(L3581="Nő","",IF(Excel_BuiltIn__FilterDatabase__1[[#This Row],[Kor]]&gt;49=AND(Excel_BuiltIn__FilterDatabase__1[[#This Row],[Kor]]&lt;=59),"Senior ",""))</f>
        <v/>
      </c>
      <c r="K3581" s="34" t="str">
        <f>IF(L3581="Nő","",IF(Excel_BuiltIn__FilterDatabase__1[[#This Row],[Kor]]&gt;=60,"Super.s ",""))</f>
        <v xml:space="preserve">Super.s </v>
      </c>
      <c r="L3581" s="34" t="str">
        <f>IF(Excel_BuiltIn__FilterDatabase__1[[#This Row],[Nem]]="Nő","Lady","")</f>
        <v/>
      </c>
    </row>
    <row r="3582" spans="1:12" s="1" customFormat="1">
      <c r="A3582" s="53">
        <v>10764</v>
      </c>
      <c r="B3582" s="28" t="s">
        <v>3665</v>
      </c>
      <c r="C3582" s="44" t="s">
        <v>2365</v>
      </c>
      <c r="D3582" s="45"/>
      <c r="E3582" s="33" t="str">
        <f>IF(D3582&gt;0,($N$2-Excel_BuiltIn__FilterDatabase__1[[#This Row],[Szül Év.Hó.Nap]])/365.25,"0")</f>
        <v>0</v>
      </c>
      <c r="F3582" s="40"/>
      <c r="G3582" s="34" t="str">
        <f>CONCATENATE(H3582,Excel_BuiltIn__FilterDatabase__1[[#This Row],[Felnőtt]],Excel_BuiltIn__FilterDatabase__1[[#This Row],[Senior]],Excel_BuiltIn__FilterDatabase__1[[#This Row],[Super.s]],L3582)</f>
        <v xml:space="preserve">Super.s </v>
      </c>
      <c r="H3582" s="34" t="str">
        <f>IF(L3582="Nő","",IF(Excel_BuiltIn__FilterDatabase__1[[#This Row],[Kor]]&gt;=1=AND(Excel_BuiltIn__FilterDatabase__1[[#This Row],[Kor]]&lt;18),"Junior ",""))</f>
        <v/>
      </c>
      <c r="I3582" s="34" t="str">
        <f>IF(L3582="Nő","",IF(Excel_BuiltIn__FilterDatabase__1[[#This Row],[Kor]]&gt;=18=AND(Excel_BuiltIn__FilterDatabase__1[[#This Row],[Kor]]&lt;=49),"Felnőtt ",""))</f>
        <v/>
      </c>
      <c r="J3582" s="34" t="str">
        <f>IF(L3582="Nő","",IF(Excel_BuiltIn__FilterDatabase__1[[#This Row],[Kor]]&gt;49=AND(Excel_BuiltIn__FilterDatabase__1[[#This Row],[Kor]]&lt;=59),"Senior ",""))</f>
        <v/>
      </c>
      <c r="K3582" s="34" t="str">
        <f>IF(L3582="Nő","",IF(Excel_BuiltIn__FilterDatabase__1[[#This Row],[Kor]]&gt;=60,"Super.s ",""))</f>
        <v xml:space="preserve">Super.s </v>
      </c>
      <c r="L3582" s="34" t="str">
        <f>IF(Excel_BuiltIn__FilterDatabase__1[[#This Row],[Nem]]="Nő","Lady","")</f>
        <v/>
      </c>
    </row>
    <row r="3583" spans="1:12" s="1" customFormat="1">
      <c r="A3583" s="53">
        <v>10765</v>
      </c>
      <c r="B3583" s="28" t="s">
        <v>3666</v>
      </c>
      <c r="C3583" s="44" t="s">
        <v>87</v>
      </c>
      <c r="D3583" s="45"/>
      <c r="E3583" s="33" t="str">
        <f>IF(D3583&gt;0,($N$2-Excel_BuiltIn__FilterDatabase__1[[#This Row],[Szül Év.Hó.Nap]])/365.25,"0")</f>
        <v>0</v>
      </c>
      <c r="F3583" s="40"/>
      <c r="G3583" s="34" t="str">
        <f>CONCATENATE(H3583,Excel_BuiltIn__FilterDatabase__1[[#This Row],[Felnőtt]],Excel_BuiltIn__FilterDatabase__1[[#This Row],[Senior]],Excel_BuiltIn__FilterDatabase__1[[#This Row],[Super.s]],L3583)</f>
        <v xml:space="preserve">Super.s </v>
      </c>
      <c r="H3583" s="34" t="str">
        <f>IF(L3583="Nő","",IF(Excel_BuiltIn__FilterDatabase__1[[#This Row],[Kor]]&gt;=1=AND(Excel_BuiltIn__FilterDatabase__1[[#This Row],[Kor]]&lt;18),"Junior ",""))</f>
        <v/>
      </c>
      <c r="I3583" s="34" t="str">
        <f>IF(L3583="Nő","",IF(Excel_BuiltIn__FilterDatabase__1[[#This Row],[Kor]]&gt;=18=AND(Excel_BuiltIn__FilterDatabase__1[[#This Row],[Kor]]&lt;=49),"Felnőtt ",""))</f>
        <v/>
      </c>
      <c r="J3583" s="34" t="str">
        <f>IF(L3583="Nő","",IF(Excel_BuiltIn__FilterDatabase__1[[#This Row],[Kor]]&gt;49=AND(Excel_BuiltIn__FilterDatabase__1[[#This Row],[Kor]]&lt;=59),"Senior ",""))</f>
        <v/>
      </c>
      <c r="K3583" s="34" t="str">
        <f>IF(L3583="Nő","",IF(Excel_BuiltIn__FilterDatabase__1[[#This Row],[Kor]]&gt;=60,"Super.s ",""))</f>
        <v xml:space="preserve">Super.s </v>
      </c>
      <c r="L3583" s="34" t="str">
        <f>IF(Excel_BuiltIn__FilterDatabase__1[[#This Row],[Nem]]="Nő","Lady","")</f>
        <v/>
      </c>
    </row>
    <row r="3584" spans="1:12" s="1" customFormat="1">
      <c r="A3584" s="53">
        <v>10766</v>
      </c>
      <c r="B3584" s="28" t="s">
        <v>3667</v>
      </c>
      <c r="C3584" s="44" t="s">
        <v>606</v>
      </c>
      <c r="D3584" s="45"/>
      <c r="E3584" s="33" t="str">
        <f>IF(D3584&gt;0,($N$2-Excel_BuiltIn__FilterDatabase__1[[#This Row],[Szül Év.Hó.Nap]])/365.25,"0")</f>
        <v>0</v>
      </c>
      <c r="F3584" s="40"/>
      <c r="G3584" s="34" t="str">
        <f>CONCATENATE(H3584,Excel_BuiltIn__FilterDatabase__1[[#This Row],[Felnőtt]],Excel_BuiltIn__FilterDatabase__1[[#This Row],[Senior]],Excel_BuiltIn__FilterDatabase__1[[#This Row],[Super.s]],L3584)</f>
        <v xml:space="preserve">Super.s </v>
      </c>
      <c r="H3584" s="34" t="str">
        <f>IF(L3584="Nő","",IF(Excel_BuiltIn__FilterDatabase__1[[#This Row],[Kor]]&gt;=1=AND(Excel_BuiltIn__FilterDatabase__1[[#This Row],[Kor]]&lt;18),"Junior ",""))</f>
        <v/>
      </c>
      <c r="I3584" s="34" t="str">
        <f>IF(L3584="Nő","",IF(Excel_BuiltIn__FilterDatabase__1[[#This Row],[Kor]]&gt;=18=AND(Excel_BuiltIn__FilterDatabase__1[[#This Row],[Kor]]&lt;=49),"Felnőtt ",""))</f>
        <v/>
      </c>
      <c r="J3584" s="34" t="str">
        <f>IF(L3584="Nő","",IF(Excel_BuiltIn__FilterDatabase__1[[#This Row],[Kor]]&gt;49=AND(Excel_BuiltIn__FilterDatabase__1[[#This Row],[Kor]]&lt;=59),"Senior ",""))</f>
        <v/>
      </c>
      <c r="K3584" s="34" t="str">
        <f>IF(L3584="Nő","",IF(Excel_BuiltIn__FilterDatabase__1[[#This Row],[Kor]]&gt;=60,"Super.s ",""))</f>
        <v xml:space="preserve">Super.s </v>
      </c>
      <c r="L3584" s="34" t="str">
        <f>IF(Excel_BuiltIn__FilterDatabase__1[[#This Row],[Nem]]="Nő","Lady","")</f>
        <v/>
      </c>
    </row>
    <row r="3585" spans="1:12" s="1" customFormat="1">
      <c r="A3585" s="53">
        <v>10767</v>
      </c>
      <c r="B3585" s="28" t="s">
        <v>3668</v>
      </c>
      <c r="C3585" s="44" t="s">
        <v>606</v>
      </c>
      <c r="D3585" s="45"/>
      <c r="E3585" s="33" t="str">
        <f>IF(D3585&gt;0,($N$2-Excel_BuiltIn__FilterDatabase__1[[#This Row],[Szül Év.Hó.Nap]])/365.25,"0")</f>
        <v>0</v>
      </c>
      <c r="F3585" s="40"/>
      <c r="G3585" s="34" t="str">
        <f>CONCATENATE(H3585,Excel_BuiltIn__FilterDatabase__1[[#This Row],[Felnőtt]],Excel_BuiltIn__FilterDatabase__1[[#This Row],[Senior]],Excel_BuiltIn__FilterDatabase__1[[#This Row],[Super.s]],L3585)</f>
        <v xml:space="preserve">Super.s </v>
      </c>
      <c r="H3585" s="34" t="str">
        <f>IF(L3585="Nő","",IF(Excel_BuiltIn__FilterDatabase__1[[#This Row],[Kor]]&gt;=1=AND(Excel_BuiltIn__FilterDatabase__1[[#This Row],[Kor]]&lt;18),"Junior ",""))</f>
        <v/>
      </c>
      <c r="I3585" s="34" t="str">
        <f>IF(L3585="Nő","",IF(Excel_BuiltIn__FilterDatabase__1[[#This Row],[Kor]]&gt;=18=AND(Excel_BuiltIn__FilterDatabase__1[[#This Row],[Kor]]&lt;=49),"Felnőtt ",""))</f>
        <v/>
      </c>
      <c r="J3585" s="34" t="str">
        <f>IF(L3585="Nő","",IF(Excel_BuiltIn__FilterDatabase__1[[#This Row],[Kor]]&gt;49=AND(Excel_BuiltIn__FilterDatabase__1[[#This Row],[Kor]]&lt;=59),"Senior ",""))</f>
        <v/>
      </c>
      <c r="K3585" s="34" t="str">
        <f>IF(L3585="Nő","",IF(Excel_BuiltIn__FilterDatabase__1[[#This Row],[Kor]]&gt;=60,"Super.s ",""))</f>
        <v xml:space="preserve">Super.s </v>
      </c>
      <c r="L3585" s="34" t="str">
        <f>IF(Excel_BuiltIn__FilterDatabase__1[[#This Row],[Nem]]="Nő","Lady","")</f>
        <v/>
      </c>
    </row>
    <row r="3586" spans="1:12" s="1" customFormat="1">
      <c r="A3586" s="53">
        <v>10768</v>
      </c>
      <c r="B3586" s="28" t="s">
        <v>2143</v>
      </c>
      <c r="C3586" s="44" t="s">
        <v>1515</v>
      </c>
      <c r="D3586" s="45"/>
      <c r="E3586" s="33" t="str">
        <f>IF(D3586&gt;0,($N$2-Excel_BuiltIn__FilterDatabase__1[[#This Row],[Szül Év.Hó.Nap]])/365.25,"0")</f>
        <v>0</v>
      </c>
      <c r="F3586" s="40"/>
      <c r="G3586" s="34" t="str">
        <f>CONCATENATE(H3586,Excel_BuiltIn__FilterDatabase__1[[#This Row],[Felnőtt]],Excel_BuiltIn__FilterDatabase__1[[#This Row],[Senior]],Excel_BuiltIn__FilterDatabase__1[[#This Row],[Super.s]],L3586)</f>
        <v xml:space="preserve">Super.s </v>
      </c>
      <c r="H3586" s="34" t="str">
        <f>IF(L3586="Nő","",IF(Excel_BuiltIn__FilterDatabase__1[[#This Row],[Kor]]&gt;=1=AND(Excel_BuiltIn__FilterDatabase__1[[#This Row],[Kor]]&lt;18),"Junior ",""))</f>
        <v/>
      </c>
      <c r="I3586" s="34" t="str">
        <f>IF(L3586="Nő","",IF(Excel_BuiltIn__FilterDatabase__1[[#This Row],[Kor]]&gt;=18=AND(Excel_BuiltIn__FilterDatabase__1[[#This Row],[Kor]]&lt;=49),"Felnőtt ",""))</f>
        <v/>
      </c>
      <c r="J3586" s="34" t="str">
        <f>IF(L3586="Nő","",IF(Excel_BuiltIn__FilterDatabase__1[[#This Row],[Kor]]&gt;49=AND(Excel_BuiltIn__FilterDatabase__1[[#This Row],[Kor]]&lt;=59),"Senior ",""))</f>
        <v/>
      </c>
      <c r="K3586" s="34" t="str">
        <f>IF(L3586="Nő","",IF(Excel_BuiltIn__FilterDatabase__1[[#This Row],[Kor]]&gt;=60,"Super.s ",""))</f>
        <v xml:space="preserve">Super.s </v>
      </c>
      <c r="L3586" s="34" t="str">
        <f>IF(Excel_BuiltIn__FilterDatabase__1[[#This Row],[Nem]]="Nő","Lady","")</f>
        <v/>
      </c>
    </row>
    <row r="3587" spans="1:12" s="1" customFormat="1">
      <c r="A3587" s="53">
        <v>10769</v>
      </c>
      <c r="B3587" s="28" t="s">
        <v>3669</v>
      </c>
      <c r="C3587" s="44" t="s">
        <v>640</v>
      </c>
      <c r="D3587" s="45"/>
      <c r="E3587" s="33" t="str">
        <f>IF(D3587&gt;0,($N$2-Excel_BuiltIn__FilterDatabase__1[[#This Row],[Szül Év.Hó.Nap]])/365.25,"0")</f>
        <v>0</v>
      </c>
      <c r="F3587" s="40"/>
      <c r="G3587" s="34" t="str">
        <f>CONCATENATE(H3587,Excel_BuiltIn__FilterDatabase__1[[#This Row],[Felnőtt]],Excel_BuiltIn__FilterDatabase__1[[#This Row],[Senior]],Excel_BuiltIn__FilterDatabase__1[[#This Row],[Super.s]],L3587)</f>
        <v xml:space="preserve">Super.s </v>
      </c>
      <c r="H3587" s="34" t="str">
        <f>IF(L3587="Nő","",IF(Excel_BuiltIn__FilterDatabase__1[[#This Row],[Kor]]&gt;=1=AND(Excel_BuiltIn__FilterDatabase__1[[#This Row],[Kor]]&lt;18),"Junior ",""))</f>
        <v/>
      </c>
      <c r="I3587" s="34" t="str">
        <f>IF(L3587="Nő","",IF(Excel_BuiltIn__FilterDatabase__1[[#This Row],[Kor]]&gt;=18=AND(Excel_BuiltIn__FilterDatabase__1[[#This Row],[Kor]]&lt;=49),"Felnőtt ",""))</f>
        <v/>
      </c>
      <c r="J3587" s="34" t="str">
        <f>IF(L3587="Nő","",IF(Excel_BuiltIn__FilterDatabase__1[[#This Row],[Kor]]&gt;49=AND(Excel_BuiltIn__FilterDatabase__1[[#This Row],[Kor]]&lt;=59),"Senior ",""))</f>
        <v/>
      </c>
      <c r="K3587" s="34" t="str">
        <f>IF(L3587="Nő","",IF(Excel_BuiltIn__FilterDatabase__1[[#This Row],[Kor]]&gt;=60,"Super.s ",""))</f>
        <v xml:space="preserve">Super.s </v>
      </c>
      <c r="L3587" s="34" t="str">
        <f>IF(Excel_BuiltIn__FilterDatabase__1[[#This Row],[Nem]]="Nő","Lady","")</f>
        <v/>
      </c>
    </row>
    <row r="3588" spans="1:12" s="1" customFormat="1">
      <c r="A3588" s="53">
        <v>10773</v>
      </c>
      <c r="B3588" s="28" t="s">
        <v>3670</v>
      </c>
      <c r="C3588" s="44" t="s">
        <v>318</v>
      </c>
      <c r="D3588" s="45"/>
      <c r="E3588" s="33" t="str">
        <f>IF(D3588&gt;0,($N$2-Excel_BuiltIn__FilterDatabase__1[[#This Row],[Szül Év.Hó.Nap]])/365.25,"0")</f>
        <v>0</v>
      </c>
      <c r="F3588" s="40"/>
      <c r="G3588" s="34" t="str">
        <f>CONCATENATE(H3588,Excel_BuiltIn__FilterDatabase__1[[#This Row],[Felnőtt]],Excel_BuiltIn__FilterDatabase__1[[#This Row],[Senior]],Excel_BuiltIn__FilterDatabase__1[[#This Row],[Super.s]],L3588)</f>
        <v xml:space="preserve">Super.s </v>
      </c>
      <c r="H3588" s="34" t="str">
        <f>IF(L3588="Nő","",IF(Excel_BuiltIn__FilterDatabase__1[[#This Row],[Kor]]&gt;=1=AND(Excel_BuiltIn__FilterDatabase__1[[#This Row],[Kor]]&lt;18),"Junior ",""))</f>
        <v/>
      </c>
      <c r="I3588" s="34" t="str">
        <f>IF(L3588="Nő","",IF(Excel_BuiltIn__FilterDatabase__1[[#This Row],[Kor]]&gt;=18=AND(Excel_BuiltIn__FilterDatabase__1[[#This Row],[Kor]]&lt;=49),"Felnőtt ",""))</f>
        <v/>
      </c>
      <c r="J3588" s="34" t="str">
        <f>IF(L3588="Nő","",IF(Excel_BuiltIn__FilterDatabase__1[[#This Row],[Kor]]&gt;49=AND(Excel_BuiltIn__FilterDatabase__1[[#This Row],[Kor]]&lt;=59),"Senior ",""))</f>
        <v/>
      </c>
      <c r="K3588" s="34" t="str">
        <f>IF(L3588="Nő","",IF(Excel_BuiltIn__FilterDatabase__1[[#This Row],[Kor]]&gt;=60,"Super.s ",""))</f>
        <v xml:space="preserve">Super.s </v>
      </c>
      <c r="L3588" s="34" t="str">
        <f>IF(Excel_BuiltIn__FilterDatabase__1[[#This Row],[Nem]]="Nő","Lady","")</f>
        <v/>
      </c>
    </row>
    <row r="3589" spans="1:12" s="1" customFormat="1">
      <c r="A3589" s="53">
        <v>10777</v>
      </c>
      <c r="B3589" s="28" t="s">
        <v>3671</v>
      </c>
      <c r="C3589" s="44" t="s">
        <v>2461</v>
      </c>
      <c r="D3589" s="45"/>
      <c r="E3589" s="33" t="str">
        <f>IF(D3589&gt;0,($N$2-Excel_BuiltIn__FilterDatabase__1[[#This Row],[Szül Év.Hó.Nap]])/365.25,"0")</f>
        <v>0</v>
      </c>
      <c r="F3589" s="40"/>
      <c r="G3589" s="34" t="str">
        <f>CONCATENATE(H3589,Excel_BuiltIn__FilterDatabase__1[[#This Row],[Felnőtt]],Excel_BuiltIn__FilterDatabase__1[[#This Row],[Senior]],Excel_BuiltIn__FilterDatabase__1[[#This Row],[Super.s]],L3589)</f>
        <v xml:space="preserve">Super.s </v>
      </c>
      <c r="H3589" s="34" t="str">
        <f>IF(L3589="Nő","",IF(Excel_BuiltIn__FilterDatabase__1[[#This Row],[Kor]]&gt;=1=AND(Excel_BuiltIn__FilterDatabase__1[[#This Row],[Kor]]&lt;18),"Junior ",""))</f>
        <v/>
      </c>
      <c r="I3589" s="34" t="str">
        <f>IF(L3589="Nő","",IF(Excel_BuiltIn__FilterDatabase__1[[#This Row],[Kor]]&gt;=18=AND(Excel_BuiltIn__FilterDatabase__1[[#This Row],[Kor]]&lt;=49),"Felnőtt ",""))</f>
        <v/>
      </c>
      <c r="J3589" s="34" t="str">
        <f>IF(L3589="Nő","",IF(Excel_BuiltIn__FilterDatabase__1[[#This Row],[Kor]]&gt;49=AND(Excel_BuiltIn__FilterDatabase__1[[#This Row],[Kor]]&lt;=59),"Senior ",""))</f>
        <v/>
      </c>
      <c r="K3589" s="34" t="str">
        <f>IF(L3589="Nő","",IF(Excel_BuiltIn__FilterDatabase__1[[#This Row],[Kor]]&gt;=60,"Super.s ",""))</f>
        <v xml:space="preserve">Super.s </v>
      </c>
      <c r="L3589" s="34" t="str">
        <f>IF(Excel_BuiltIn__FilterDatabase__1[[#This Row],[Nem]]="Nő","Lady","")</f>
        <v/>
      </c>
    </row>
    <row r="3590" spans="1:12" s="1" customFormat="1" ht="28.2">
      <c r="A3590" s="53">
        <v>10779</v>
      </c>
      <c r="B3590" s="28" t="s">
        <v>3672</v>
      </c>
      <c r="C3590" s="44" t="s">
        <v>1515</v>
      </c>
      <c r="D3590" s="45"/>
      <c r="E3590" s="33" t="str">
        <f>IF(D3590&gt;0,($N$2-Excel_BuiltIn__FilterDatabase__1[[#This Row],[Szül Év.Hó.Nap]])/365.25,"0")</f>
        <v>0</v>
      </c>
      <c r="F3590" s="40"/>
      <c r="G3590" s="34" t="str">
        <f>CONCATENATE(H3590,Excel_BuiltIn__FilterDatabase__1[[#This Row],[Felnőtt]],Excel_BuiltIn__FilterDatabase__1[[#This Row],[Senior]],Excel_BuiltIn__FilterDatabase__1[[#This Row],[Super.s]],L3590)</f>
        <v xml:space="preserve">Super.s </v>
      </c>
      <c r="H3590" s="34" t="str">
        <f>IF(L3590="Nő","",IF(Excel_BuiltIn__FilterDatabase__1[[#This Row],[Kor]]&gt;=1=AND(Excel_BuiltIn__FilterDatabase__1[[#This Row],[Kor]]&lt;18),"Junior ",""))</f>
        <v/>
      </c>
      <c r="I3590" s="34" t="str">
        <f>IF(L3590="Nő","",IF(Excel_BuiltIn__FilterDatabase__1[[#This Row],[Kor]]&gt;=18=AND(Excel_BuiltIn__FilterDatabase__1[[#This Row],[Kor]]&lt;=49),"Felnőtt ",""))</f>
        <v/>
      </c>
      <c r="J3590" s="34" t="str">
        <f>IF(L3590="Nő","",IF(Excel_BuiltIn__FilterDatabase__1[[#This Row],[Kor]]&gt;49=AND(Excel_BuiltIn__FilterDatabase__1[[#This Row],[Kor]]&lt;=59),"Senior ",""))</f>
        <v/>
      </c>
      <c r="K3590" s="34" t="str">
        <f>IF(L3590="Nő","",IF(Excel_BuiltIn__FilterDatabase__1[[#This Row],[Kor]]&gt;=60,"Super.s ",""))</f>
        <v xml:space="preserve">Super.s </v>
      </c>
      <c r="L3590" s="34" t="str">
        <f>IF(Excel_BuiltIn__FilterDatabase__1[[#This Row],[Nem]]="Nő","Lady","")</f>
        <v/>
      </c>
    </row>
    <row r="3591" spans="1:12" s="1" customFormat="1">
      <c r="A3591" s="53">
        <v>10780</v>
      </c>
      <c r="B3591" s="28" t="s">
        <v>3673</v>
      </c>
      <c r="C3591" s="44" t="s">
        <v>85</v>
      </c>
      <c r="D3591" s="45"/>
      <c r="E3591" s="33" t="str">
        <f>IF(D3591&gt;0,($N$2-Excel_BuiltIn__FilterDatabase__1[[#This Row],[Szül Év.Hó.Nap]])/365.25,"0")</f>
        <v>0</v>
      </c>
      <c r="F3591" s="40"/>
      <c r="G3591" s="34" t="str">
        <f>CONCATENATE(H3591,Excel_BuiltIn__FilterDatabase__1[[#This Row],[Felnőtt]],Excel_BuiltIn__FilterDatabase__1[[#This Row],[Senior]],Excel_BuiltIn__FilterDatabase__1[[#This Row],[Super.s]],L3591)</f>
        <v xml:space="preserve">Super.s </v>
      </c>
      <c r="H3591" s="34" t="str">
        <f>IF(L3591="Nő","",IF(Excel_BuiltIn__FilterDatabase__1[[#This Row],[Kor]]&gt;=1=AND(Excel_BuiltIn__FilterDatabase__1[[#This Row],[Kor]]&lt;18),"Junior ",""))</f>
        <v/>
      </c>
      <c r="I3591" s="34" t="str">
        <f>IF(L3591="Nő","",IF(Excel_BuiltIn__FilterDatabase__1[[#This Row],[Kor]]&gt;=18=AND(Excel_BuiltIn__FilterDatabase__1[[#This Row],[Kor]]&lt;=49),"Felnőtt ",""))</f>
        <v/>
      </c>
      <c r="J3591" s="34" t="str">
        <f>IF(L3591="Nő","",IF(Excel_BuiltIn__FilterDatabase__1[[#This Row],[Kor]]&gt;49=AND(Excel_BuiltIn__FilterDatabase__1[[#This Row],[Kor]]&lt;=59),"Senior ",""))</f>
        <v/>
      </c>
      <c r="K3591" s="34" t="str">
        <f>IF(L3591="Nő","",IF(Excel_BuiltIn__FilterDatabase__1[[#This Row],[Kor]]&gt;=60,"Super.s ",""))</f>
        <v xml:space="preserve">Super.s </v>
      </c>
      <c r="L3591" s="34" t="str">
        <f>IF(Excel_BuiltIn__FilterDatabase__1[[#This Row],[Nem]]="Nő","Lady","")</f>
        <v/>
      </c>
    </row>
    <row r="3592" spans="1:12" s="1" customFormat="1">
      <c r="A3592" s="53">
        <v>10782</v>
      </c>
      <c r="B3592" s="28" t="s">
        <v>3674</v>
      </c>
      <c r="C3592" s="44" t="s">
        <v>87</v>
      </c>
      <c r="D3592" s="45"/>
      <c r="E3592" s="33" t="str">
        <f>IF(D3592&gt;0,($N$2-Excel_BuiltIn__FilterDatabase__1[[#This Row],[Szül Év.Hó.Nap]])/365.25,"0")</f>
        <v>0</v>
      </c>
      <c r="F3592" s="40"/>
      <c r="G3592" s="34" t="str">
        <f>CONCATENATE(H3592,Excel_BuiltIn__FilterDatabase__1[[#This Row],[Felnőtt]],Excel_BuiltIn__FilterDatabase__1[[#This Row],[Senior]],Excel_BuiltIn__FilterDatabase__1[[#This Row],[Super.s]],L3592)</f>
        <v xml:space="preserve">Super.s </v>
      </c>
      <c r="H3592" s="34" t="str">
        <f>IF(L3592="Nő","",IF(Excel_BuiltIn__FilterDatabase__1[[#This Row],[Kor]]&gt;=1=AND(Excel_BuiltIn__FilterDatabase__1[[#This Row],[Kor]]&lt;18),"Junior ",""))</f>
        <v/>
      </c>
      <c r="I3592" s="34" t="str">
        <f>IF(L3592="Nő","",IF(Excel_BuiltIn__FilterDatabase__1[[#This Row],[Kor]]&gt;=18=AND(Excel_BuiltIn__FilterDatabase__1[[#This Row],[Kor]]&lt;=49),"Felnőtt ",""))</f>
        <v/>
      </c>
      <c r="J3592" s="34" t="str">
        <f>IF(L3592="Nő","",IF(Excel_BuiltIn__FilterDatabase__1[[#This Row],[Kor]]&gt;49=AND(Excel_BuiltIn__FilterDatabase__1[[#This Row],[Kor]]&lt;=59),"Senior ",""))</f>
        <v/>
      </c>
      <c r="K3592" s="34" t="str">
        <f>IF(L3592="Nő","",IF(Excel_BuiltIn__FilterDatabase__1[[#This Row],[Kor]]&gt;=60,"Super.s ",""))</f>
        <v xml:space="preserve">Super.s </v>
      </c>
      <c r="L3592" s="34" t="str">
        <f>IF(Excel_BuiltIn__FilterDatabase__1[[#This Row],[Nem]]="Nő","Lady","")</f>
        <v/>
      </c>
    </row>
    <row r="3593" spans="1:12" s="1" customFormat="1">
      <c r="A3593" s="53">
        <v>10783</v>
      </c>
      <c r="B3593" s="28" t="s">
        <v>3675</v>
      </c>
      <c r="C3593" s="44" t="s">
        <v>87</v>
      </c>
      <c r="D3593" s="45"/>
      <c r="E3593" s="33" t="str">
        <f>IF(D3593&gt;0,($N$2-Excel_BuiltIn__FilterDatabase__1[[#This Row],[Szül Év.Hó.Nap]])/365.25,"0")</f>
        <v>0</v>
      </c>
      <c r="F3593" s="40"/>
      <c r="G3593" s="34" t="str">
        <f>CONCATENATE(H3593,Excel_BuiltIn__FilterDatabase__1[[#This Row],[Felnőtt]],Excel_BuiltIn__FilterDatabase__1[[#This Row],[Senior]],Excel_BuiltIn__FilterDatabase__1[[#This Row],[Super.s]],L3593)</f>
        <v xml:space="preserve">Super.s </v>
      </c>
      <c r="H3593" s="34" t="str">
        <f>IF(L3593="Nő","",IF(Excel_BuiltIn__FilterDatabase__1[[#This Row],[Kor]]&gt;=1=AND(Excel_BuiltIn__FilterDatabase__1[[#This Row],[Kor]]&lt;18),"Junior ",""))</f>
        <v/>
      </c>
      <c r="I3593" s="34" t="str">
        <f>IF(L3593="Nő","",IF(Excel_BuiltIn__FilterDatabase__1[[#This Row],[Kor]]&gt;=18=AND(Excel_BuiltIn__FilterDatabase__1[[#This Row],[Kor]]&lt;=49),"Felnőtt ",""))</f>
        <v/>
      </c>
      <c r="J3593" s="34" t="str">
        <f>IF(L3593="Nő","",IF(Excel_BuiltIn__FilterDatabase__1[[#This Row],[Kor]]&gt;49=AND(Excel_BuiltIn__FilterDatabase__1[[#This Row],[Kor]]&lt;=59),"Senior ",""))</f>
        <v/>
      </c>
      <c r="K3593" s="34" t="str">
        <f>IF(L3593="Nő","",IF(Excel_BuiltIn__FilterDatabase__1[[#This Row],[Kor]]&gt;=60,"Super.s ",""))</f>
        <v xml:space="preserve">Super.s </v>
      </c>
      <c r="L3593" s="34" t="str">
        <f>IF(Excel_BuiltIn__FilterDatabase__1[[#This Row],[Nem]]="Nő","Lady","")</f>
        <v/>
      </c>
    </row>
    <row r="3594" spans="1:12" s="1" customFormat="1">
      <c r="A3594" s="53">
        <v>10785</v>
      </c>
      <c r="B3594" s="28" t="s">
        <v>3676</v>
      </c>
      <c r="C3594" s="44" t="s">
        <v>2405</v>
      </c>
      <c r="D3594" s="45"/>
      <c r="E3594" s="33" t="str">
        <f>IF(D3594&gt;0,($N$2-Excel_BuiltIn__FilterDatabase__1[[#This Row],[Szül Év.Hó.Nap]])/365.25,"0")</f>
        <v>0</v>
      </c>
      <c r="F3594" s="40"/>
      <c r="G3594" s="34" t="str">
        <f>CONCATENATE(H3594,Excel_BuiltIn__FilterDatabase__1[[#This Row],[Felnőtt]],Excel_BuiltIn__FilterDatabase__1[[#This Row],[Senior]],Excel_BuiltIn__FilterDatabase__1[[#This Row],[Super.s]],L3594)</f>
        <v xml:space="preserve">Super.s </v>
      </c>
      <c r="H3594" s="34" t="str">
        <f>IF(L3594="Nő","",IF(Excel_BuiltIn__FilterDatabase__1[[#This Row],[Kor]]&gt;=1=AND(Excel_BuiltIn__FilterDatabase__1[[#This Row],[Kor]]&lt;18),"Junior ",""))</f>
        <v/>
      </c>
      <c r="I3594" s="34" t="str">
        <f>IF(L3594="Nő","",IF(Excel_BuiltIn__FilterDatabase__1[[#This Row],[Kor]]&gt;=18=AND(Excel_BuiltIn__FilterDatabase__1[[#This Row],[Kor]]&lt;=49),"Felnőtt ",""))</f>
        <v/>
      </c>
      <c r="J3594" s="34" t="str">
        <f>IF(L3594="Nő","",IF(Excel_BuiltIn__FilterDatabase__1[[#This Row],[Kor]]&gt;49=AND(Excel_BuiltIn__FilterDatabase__1[[#This Row],[Kor]]&lt;=59),"Senior ",""))</f>
        <v/>
      </c>
      <c r="K3594" s="34" t="str">
        <f>IF(L3594="Nő","",IF(Excel_BuiltIn__FilterDatabase__1[[#This Row],[Kor]]&gt;=60,"Super.s ",""))</f>
        <v xml:space="preserve">Super.s </v>
      </c>
      <c r="L3594" s="34" t="str">
        <f>IF(Excel_BuiltIn__FilterDatabase__1[[#This Row],[Nem]]="Nő","Lady","")</f>
        <v/>
      </c>
    </row>
    <row r="3595" spans="1:12" s="1" customFormat="1">
      <c r="A3595" s="53">
        <v>10786</v>
      </c>
      <c r="B3595" s="28" t="s">
        <v>3677</v>
      </c>
      <c r="C3595" s="44" t="s">
        <v>964</v>
      </c>
      <c r="D3595" s="45"/>
      <c r="E3595" s="33" t="str">
        <f>IF(D3595&gt;0,($N$2-Excel_BuiltIn__FilterDatabase__1[[#This Row],[Szül Év.Hó.Nap]])/365.25,"0")</f>
        <v>0</v>
      </c>
      <c r="F3595" s="40"/>
      <c r="G3595" s="34" t="str">
        <f>CONCATENATE(H3595,Excel_BuiltIn__FilterDatabase__1[[#This Row],[Felnőtt]],Excel_BuiltIn__FilterDatabase__1[[#This Row],[Senior]],Excel_BuiltIn__FilterDatabase__1[[#This Row],[Super.s]],L3595)</f>
        <v xml:space="preserve">Super.s </v>
      </c>
      <c r="H3595" s="34" t="str">
        <f>IF(L3595="Nő","",IF(Excel_BuiltIn__FilterDatabase__1[[#This Row],[Kor]]&gt;=1=AND(Excel_BuiltIn__FilterDatabase__1[[#This Row],[Kor]]&lt;18),"Junior ",""))</f>
        <v/>
      </c>
      <c r="I3595" s="34" t="str">
        <f>IF(L3595="Nő","",IF(Excel_BuiltIn__FilterDatabase__1[[#This Row],[Kor]]&gt;=18=AND(Excel_BuiltIn__FilterDatabase__1[[#This Row],[Kor]]&lt;=49),"Felnőtt ",""))</f>
        <v/>
      </c>
      <c r="J3595" s="34" t="str">
        <f>IF(L3595="Nő","",IF(Excel_BuiltIn__FilterDatabase__1[[#This Row],[Kor]]&gt;49=AND(Excel_BuiltIn__FilterDatabase__1[[#This Row],[Kor]]&lt;=59),"Senior ",""))</f>
        <v/>
      </c>
      <c r="K3595" s="34" t="str">
        <f>IF(L3595="Nő","",IF(Excel_BuiltIn__FilterDatabase__1[[#This Row],[Kor]]&gt;=60,"Super.s ",""))</f>
        <v xml:space="preserve">Super.s </v>
      </c>
      <c r="L3595" s="34" t="str">
        <f>IF(Excel_BuiltIn__FilterDatabase__1[[#This Row],[Nem]]="Nő","Lady","")</f>
        <v/>
      </c>
    </row>
    <row r="3596" spans="1:12" s="1" customFormat="1" ht="28.2">
      <c r="A3596" s="53">
        <v>10787</v>
      </c>
      <c r="B3596" s="28" t="s">
        <v>3678</v>
      </c>
      <c r="C3596" s="44" t="s">
        <v>2364</v>
      </c>
      <c r="D3596" s="45"/>
      <c r="E3596" s="33" t="str">
        <f>IF(D3596&gt;0,($N$2-Excel_BuiltIn__FilterDatabase__1[[#This Row],[Szül Év.Hó.Nap]])/365.25,"0")</f>
        <v>0</v>
      </c>
      <c r="F3596" s="40"/>
      <c r="G3596" s="34" t="str">
        <f>CONCATENATE(H3596,Excel_BuiltIn__FilterDatabase__1[[#This Row],[Felnőtt]],Excel_BuiltIn__FilterDatabase__1[[#This Row],[Senior]],Excel_BuiltIn__FilterDatabase__1[[#This Row],[Super.s]],L3596)</f>
        <v xml:space="preserve">Super.s </v>
      </c>
      <c r="H3596" s="34" t="str">
        <f>IF(L3596="Nő","",IF(Excel_BuiltIn__FilterDatabase__1[[#This Row],[Kor]]&gt;=1=AND(Excel_BuiltIn__FilterDatabase__1[[#This Row],[Kor]]&lt;18),"Junior ",""))</f>
        <v/>
      </c>
      <c r="I3596" s="34" t="str">
        <f>IF(L3596="Nő","",IF(Excel_BuiltIn__FilterDatabase__1[[#This Row],[Kor]]&gt;=18=AND(Excel_BuiltIn__FilterDatabase__1[[#This Row],[Kor]]&lt;=49),"Felnőtt ",""))</f>
        <v/>
      </c>
      <c r="J3596" s="34" t="str">
        <f>IF(L3596="Nő","",IF(Excel_BuiltIn__FilterDatabase__1[[#This Row],[Kor]]&gt;49=AND(Excel_BuiltIn__FilterDatabase__1[[#This Row],[Kor]]&lt;=59),"Senior ",""))</f>
        <v/>
      </c>
      <c r="K3596" s="34" t="str">
        <f>IF(L3596="Nő","",IF(Excel_BuiltIn__FilterDatabase__1[[#This Row],[Kor]]&gt;=60,"Super.s ",""))</f>
        <v xml:space="preserve">Super.s </v>
      </c>
      <c r="L3596" s="34" t="str">
        <f>IF(Excel_BuiltIn__FilterDatabase__1[[#This Row],[Nem]]="Nő","Lady","")</f>
        <v/>
      </c>
    </row>
    <row r="3597" spans="1:12" s="1" customFormat="1">
      <c r="A3597" s="53">
        <v>10789</v>
      </c>
      <c r="B3597" s="28" t="s">
        <v>3411</v>
      </c>
      <c r="C3597" s="44" t="s">
        <v>2364</v>
      </c>
      <c r="D3597" s="45"/>
      <c r="E3597" s="33" t="str">
        <f>IF(D3597&gt;0,($N$2-Excel_BuiltIn__FilterDatabase__1[[#This Row],[Szül Év.Hó.Nap]])/365.25,"0")</f>
        <v>0</v>
      </c>
      <c r="F3597" s="40"/>
      <c r="G3597" s="34" t="str">
        <f>CONCATENATE(H3597,Excel_BuiltIn__FilterDatabase__1[[#This Row],[Felnőtt]],Excel_BuiltIn__FilterDatabase__1[[#This Row],[Senior]],Excel_BuiltIn__FilterDatabase__1[[#This Row],[Super.s]],L3597)</f>
        <v xml:space="preserve">Super.s </v>
      </c>
      <c r="H3597" s="34" t="str">
        <f>IF(L3597="Nő","",IF(Excel_BuiltIn__FilterDatabase__1[[#This Row],[Kor]]&gt;=1=AND(Excel_BuiltIn__FilterDatabase__1[[#This Row],[Kor]]&lt;18),"Junior ",""))</f>
        <v/>
      </c>
      <c r="I3597" s="34" t="str">
        <f>IF(L3597="Nő","",IF(Excel_BuiltIn__FilterDatabase__1[[#This Row],[Kor]]&gt;=18=AND(Excel_BuiltIn__FilterDatabase__1[[#This Row],[Kor]]&lt;=49),"Felnőtt ",""))</f>
        <v/>
      </c>
      <c r="J3597" s="34" t="str">
        <f>IF(L3597="Nő","",IF(Excel_BuiltIn__FilterDatabase__1[[#This Row],[Kor]]&gt;49=AND(Excel_BuiltIn__FilterDatabase__1[[#This Row],[Kor]]&lt;=59),"Senior ",""))</f>
        <v/>
      </c>
      <c r="K3597" s="34" t="str">
        <f>IF(L3597="Nő","",IF(Excel_BuiltIn__FilterDatabase__1[[#This Row],[Kor]]&gt;=60,"Super.s ",""))</f>
        <v xml:space="preserve">Super.s </v>
      </c>
      <c r="L3597" s="34" t="str">
        <f>IF(Excel_BuiltIn__FilterDatabase__1[[#This Row],[Nem]]="Nő","Lady","")</f>
        <v/>
      </c>
    </row>
    <row r="3598" spans="1:12" s="1" customFormat="1">
      <c r="A3598" s="53">
        <v>10790</v>
      </c>
      <c r="B3598" s="28" t="s">
        <v>3679</v>
      </c>
      <c r="C3598" s="44" t="s">
        <v>50</v>
      </c>
      <c r="D3598" s="45"/>
      <c r="E3598" s="33" t="str">
        <f>IF(D3598&gt;0,($N$2-Excel_BuiltIn__FilterDatabase__1[[#This Row],[Szül Év.Hó.Nap]])/365.25,"0")</f>
        <v>0</v>
      </c>
      <c r="F3598" s="40"/>
      <c r="G3598" s="34" t="str">
        <f>CONCATENATE(H3598,Excel_BuiltIn__FilterDatabase__1[[#This Row],[Felnőtt]],Excel_BuiltIn__FilterDatabase__1[[#This Row],[Senior]],Excel_BuiltIn__FilterDatabase__1[[#This Row],[Super.s]],L3598)</f>
        <v xml:space="preserve">Super.s </v>
      </c>
      <c r="H3598" s="34" t="str">
        <f>IF(L3598="Nő","",IF(Excel_BuiltIn__FilterDatabase__1[[#This Row],[Kor]]&gt;=1=AND(Excel_BuiltIn__FilterDatabase__1[[#This Row],[Kor]]&lt;18),"Junior ",""))</f>
        <v/>
      </c>
      <c r="I3598" s="34" t="str">
        <f>IF(L3598="Nő","",IF(Excel_BuiltIn__FilterDatabase__1[[#This Row],[Kor]]&gt;=18=AND(Excel_BuiltIn__FilterDatabase__1[[#This Row],[Kor]]&lt;=49),"Felnőtt ",""))</f>
        <v/>
      </c>
      <c r="J3598" s="34" t="str">
        <f>IF(L3598="Nő","",IF(Excel_BuiltIn__FilterDatabase__1[[#This Row],[Kor]]&gt;49=AND(Excel_BuiltIn__FilterDatabase__1[[#This Row],[Kor]]&lt;=59),"Senior ",""))</f>
        <v/>
      </c>
      <c r="K3598" s="34" t="str">
        <f>IF(L3598="Nő","",IF(Excel_BuiltIn__FilterDatabase__1[[#This Row],[Kor]]&gt;=60,"Super.s ",""))</f>
        <v xml:space="preserve">Super.s </v>
      </c>
      <c r="L3598" s="34" t="str">
        <f>IF(Excel_BuiltIn__FilterDatabase__1[[#This Row],[Nem]]="Nő","Lady","")</f>
        <v/>
      </c>
    </row>
    <row r="3599" spans="1:12" s="1" customFormat="1">
      <c r="A3599" s="53">
        <v>10792</v>
      </c>
      <c r="B3599" s="28" t="s">
        <v>3680</v>
      </c>
      <c r="C3599" s="44" t="s">
        <v>87</v>
      </c>
      <c r="D3599" s="45"/>
      <c r="E3599" s="33" t="str">
        <f>IF(D3599&gt;0,($N$2-Excel_BuiltIn__FilterDatabase__1[[#This Row],[Szül Év.Hó.Nap]])/365.25,"0")</f>
        <v>0</v>
      </c>
      <c r="F3599" s="40"/>
      <c r="G3599" s="34" t="str">
        <f>CONCATENATE(H3599,Excel_BuiltIn__FilterDatabase__1[[#This Row],[Felnőtt]],Excel_BuiltIn__FilterDatabase__1[[#This Row],[Senior]],Excel_BuiltIn__FilterDatabase__1[[#This Row],[Super.s]],L3599)</f>
        <v xml:space="preserve">Super.s </v>
      </c>
      <c r="H3599" s="34" t="str">
        <f>IF(L3599="Nő","",IF(Excel_BuiltIn__FilterDatabase__1[[#This Row],[Kor]]&gt;=1=AND(Excel_BuiltIn__FilterDatabase__1[[#This Row],[Kor]]&lt;18),"Junior ",""))</f>
        <v/>
      </c>
      <c r="I3599" s="34" t="str">
        <f>IF(L3599="Nő","",IF(Excel_BuiltIn__FilterDatabase__1[[#This Row],[Kor]]&gt;=18=AND(Excel_BuiltIn__FilterDatabase__1[[#This Row],[Kor]]&lt;=49),"Felnőtt ",""))</f>
        <v/>
      </c>
      <c r="J3599" s="34" t="str">
        <f>IF(L3599="Nő","",IF(Excel_BuiltIn__FilterDatabase__1[[#This Row],[Kor]]&gt;49=AND(Excel_BuiltIn__FilterDatabase__1[[#This Row],[Kor]]&lt;=59),"Senior ",""))</f>
        <v/>
      </c>
      <c r="K3599" s="34" t="str">
        <f>IF(L3599="Nő","",IF(Excel_BuiltIn__FilterDatabase__1[[#This Row],[Kor]]&gt;=60,"Super.s ",""))</f>
        <v xml:space="preserve">Super.s </v>
      </c>
      <c r="L3599" s="34" t="str">
        <f>IF(Excel_BuiltIn__FilterDatabase__1[[#This Row],[Nem]]="Nő","Lady","")</f>
        <v/>
      </c>
    </row>
    <row r="3600" spans="1:12" s="1" customFormat="1">
      <c r="A3600" s="53">
        <v>10793</v>
      </c>
      <c r="B3600" s="28" t="s">
        <v>3681</v>
      </c>
      <c r="C3600" s="44" t="s">
        <v>87</v>
      </c>
      <c r="D3600" s="45"/>
      <c r="E3600" s="33" t="str">
        <f>IF(D3600&gt;0,($N$2-Excel_BuiltIn__FilterDatabase__1[[#This Row],[Szül Év.Hó.Nap]])/365.25,"0")</f>
        <v>0</v>
      </c>
      <c r="F3600" s="40"/>
      <c r="G3600" s="34" t="str">
        <f>CONCATENATE(H3600,Excel_BuiltIn__FilterDatabase__1[[#This Row],[Felnőtt]],Excel_BuiltIn__FilterDatabase__1[[#This Row],[Senior]],Excel_BuiltIn__FilterDatabase__1[[#This Row],[Super.s]],L3600)</f>
        <v xml:space="preserve">Super.s </v>
      </c>
      <c r="H3600" s="34" t="str">
        <f>IF(L3600="Nő","",IF(Excel_BuiltIn__FilterDatabase__1[[#This Row],[Kor]]&gt;=1=AND(Excel_BuiltIn__FilterDatabase__1[[#This Row],[Kor]]&lt;18),"Junior ",""))</f>
        <v/>
      </c>
      <c r="I3600" s="34" t="str">
        <f>IF(L3600="Nő","",IF(Excel_BuiltIn__FilterDatabase__1[[#This Row],[Kor]]&gt;=18=AND(Excel_BuiltIn__FilterDatabase__1[[#This Row],[Kor]]&lt;=49),"Felnőtt ",""))</f>
        <v/>
      </c>
      <c r="J3600" s="34" t="str">
        <f>IF(L3600="Nő","",IF(Excel_BuiltIn__FilterDatabase__1[[#This Row],[Kor]]&gt;49=AND(Excel_BuiltIn__FilterDatabase__1[[#This Row],[Kor]]&lt;=59),"Senior ",""))</f>
        <v/>
      </c>
      <c r="K3600" s="34" t="str">
        <f>IF(L3600="Nő","",IF(Excel_BuiltIn__FilterDatabase__1[[#This Row],[Kor]]&gt;=60,"Super.s ",""))</f>
        <v xml:space="preserve">Super.s </v>
      </c>
      <c r="L3600" s="34" t="str">
        <f>IF(Excel_BuiltIn__FilterDatabase__1[[#This Row],[Nem]]="Nő","Lady","")</f>
        <v/>
      </c>
    </row>
    <row r="3601" spans="1:12" s="1" customFormat="1">
      <c r="A3601" s="53">
        <v>10794</v>
      </c>
      <c r="B3601" s="28" t="s">
        <v>3682</v>
      </c>
      <c r="C3601" s="44" t="s">
        <v>1522</v>
      </c>
      <c r="D3601" s="45"/>
      <c r="E3601" s="33" t="str">
        <f>IF(D3601&gt;0,($N$2-Excel_BuiltIn__FilterDatabase__1[[#This Row],[Szül Év.Hó.Nap]])/365.25,"0")</f>
        <v>0</v>
      </c>
      <c r="F3601" s="40"/>
      <c r="G3601" s="34" t="str">
        <f>CONCATENATE(H3601,Excel_BuiltIn__FilterDatabase__1[[#This Row],[Felnőtt]],Excel_BuiltIn__FilterDatabase__1[[#This Row],[Senior]],Excel_BuiltIn__FilterDatabase__1[[#This Row],[Super.s]],L3601)</f>
        <v xml:space="preserve">Super.s </v>
      </c>
      <c r="H3601" s="34" t="str">
        <f>IF(L3601="Nő","",IF(Excel_BuiltIn__FilterDatabase__1[[#This Row],[Kor]]&gt;=1=AND(Excel_BuiltIn__FilterDatabase__1[[#This Row],[Kor]]&lt;18),"Junior ",""))</f>
        <v/>
      </c>
      <c r="I3601" s="34" t="str">
        <f>IF(L3601="Nő","",IF(Excel_BuiltIn__FilterDatabase__1[[#This Row],[Kor]]&gt;=18=AND(Excel_BuiltIn__FilterDatabase__1[[#This Row],[Kor]]&lt;=49),"Felnőtt ",""))</f>
        <v/>
      </c>
      <c r="J3601" s="34" t="str">
        <f>IF(L3601="Nő","",IF(Excel_BuiltIn__FilterDatabase__1[[#This Row],[Kor]]&gt;49=AND(Excel_BuiltIn__FilterDatabase__1[[#This Row],[Kor]]&lt;=59),"Senior ",""))</f>
        <v/>
      </c>
      <c r="K3601" s="34" t="str">
        <f>IF(L3601="Nő","",IF(Excel_BuiltIn__FilterDatabase__1[[#This Row],[Kor]]&gt;=60,"Super.s ",""))</f>
        <v xml:space="preserve">Super.s </v>
      </c>
      <c r="L3601" s="34" t="str">
        <f>IF(Excel_BuiltIn__FilterDatabase__1[[#This Row],[Nem]]="Nő","Lady","")</f>
        <v/>
      </c>
    </row>
    <row r="3602" spans="1:12" s="1" customFormat="1">
      <c r="A3602" s="53">
        <v>10796</v>
      </c>
      <c r="B3602" s="28" t="s">
        <v>3683</v>
      </c>
      <c r="C3602" s="44" t="s">
        <v>259</v>
      </c>
      <c r="D3602" s="45"/>
      <c r="E3602" s="33" t="str">
        <f>IF(D3602&gt;0,($N$2-Excel_BuiltIn__FilterDatabase__1[[#This Row],[Szül Év.Hó.Nap]])/365.25,"0")</f>
        <v>0</v>
      </c>
      <c r="F3602" s="40"/>
      <c r="G3602" s="34" t="str">
        <f>CONCATENATE(H3602,Excel_BuiltIn__FilterDatabase__1[[#This Row],[Felnőtt]],Excel_BuiltIn__FilterDatabase__1[[#This Row],[Senior]],Excel_BuiltIn__FilterDatabase__1[[#This Row],[Super.s]],L3602)</f>
        <v xml:space="preserve">Super.s </v>
      </c>
      <c r="H3602" s="34" t="str">
        <f>IF(L3602="Nő","",IF(Excel_BuiltIn__FilterDatabase__1[[#This Row],[Kor]]&gt;=1=AND(Excel_BuiltIn__FilterDatabase__1[[#This Row],[Kor]]&lt;18),"Junior ",""))</f>
        <v/>
      </c>
      <c r="I3602" s="34" t="str">
        <f>IF(L3602="Nő","",IF(Excel_BuiltIn__FilterDatabase__1[[#This Row],[Kor]]&gt;=18=AND(Excel_BuiltIn__FilterDatabase__1[[#This Row],[Kor]]&lt;=49),"Felnőtt ",""))</f>
        <v/>
      </c>
      <c r="J3602" s="34" t="str">
        <f>IF(L3602="Nő","",IF(Excel_BuiltIn__FilterDatabase__1[[#This Row],[Kor]]&gt;49=AND(Excel_BuiltIn__FilterDatabase__1[[#This Row],[Kor]]&lt;=59),"Senior ",""))</f>
        <v/>
      </c>
      <c r="K3602" s="34" t="str">
        <f>IF(L3602="Nő","",IF(Excel_BuiltIn__FilterDatabase__1[[#This Row],[Kor]]&gt;=60,"Super.s ",""))</f>
        <v xml:space="preserve">Super.s </v>
      </c>
      <c r="L3602" s="34" t="str">
        <f>IF(Excel_BuiltIn__FilterDatabase__1[[#This Row],[Nem]]="Nő","Lady","")</f>
        <v/>
      </c>
    </row>
    <row r="3603" spans="1:12" s="1" customFormat="1">
      <c r="A3603" s="53">
        <v>10797</v>
      </c>
      <c r="B3603" s="28" t="s">
        <v>508</v>
      </c>
      <c r="C3603" s="44" t="s">
        <v>2358</v>
      </c>
      <c r="D3603" s="45"/>
      <c r="E3603" s="33" t="str">
        <f>IF(D3603&gt;0,($N$2-Excel_BuiltIn__FilterDatabase__1[[#This Row],[Szül Év.Hó.Nap]])/365.25,"0")</f>
        <v>0</v>
      </c>
      <c r="F3603" s="40"/>
      <c r="G3603" s="34" t="str">
        <f>CONCATENATE(H3603,Excel_BuiltIn__FilterDatabase__1[[#This Row],[Felnőtt]],Excel_BuiltIn__FilterDatabase__1[[#This Row],[Senior]],Excel_BuiltIn__FilterDatabase__1[[#This Row],[Super.s]],L3603)</f>
        <v xml:space="preserve">Super.s </v>
      </c>
      <c r="H3603" s="34" t="str">
        <f>IF(L3603="Nő","",IF(Excel_BuiltIn__FilterDatabase__1[[#This Row],[Kor]]&gt;=1=AND(Excel_BuiltIn__FilterDatabase__1[[#This Row],[Kor]]&lt;18),"Junior ",""))</f>
        <v/>
      </c>
      <c r="I3603" s="34" t="str">
        <f>IF(L3603="Nő","",IF(Excel_BuiltIn__FilterDatabase__1[[#This Row],[Kor]]&gt;=18=AND(Excel_BuiltIn__FilterDatabase__1[[#This Row],[Kor]]&lt;=49),"Felnőtt ",""))</f>
        <v/>
      </c>
      <c r="J3603" s="34" t="str">
        <f>IF(L3603="Nő","",IF(Excel_BuiltIn__FilterDatabase__1[[#This Row],[Kor]]&gt;49=AND(Excel_BuiltIn__FilterDatabase__1[[#This Row],[Kor]]&lt;=59),"Senior ",""))</f>
        <v/>
      </c>
      <c r="K3603" s="34" t="str">
        <f>IF(L3603="Nő","",IF(Excel_BuiltIn__FilterDatabase__1[[#This Row],[Kor]]&gt;=60,"Super.s ",""))</f>
        <v xml:space="preserve">Super.s </v>
      </c>
      <c r="L3603" s="34" t="str">
        <f>IF(Excel_BuiltIn__FilterDatabase__1[[#This Row],[Nem]]="Nő","Lady","")</f>
        <v/>
      </c>
    </row>
    <row r="3604" spans="1:12" s="1" customFormat="1">
      <c r="A3604" s="53">
        <v>10798</v>
      </c>
      <c r="B3604" s="28" t="s">
        <v>3684</v>
      </c>
      <c r="C3604" s="44" t="s">
        <v>2364</v>
      </c>
      <c r="D3604" s="45"/>
      <c r="E3604" s="33" t="str">
        <f>IF(D3604&gt;0,($N$2-Excel_BuiltIn__FilterDatabase__1[[#This Row],[Szül Év.Hó.Nap]])/365.25,"0")</f>
        <v>0</v>
      </c>
      <c r="F3604" s="40"/>
      <c r="G3604" s="34" t="str">
        <f>CONCATENATE(H3604,Excel_BuiltIn__FilterDatabase__1[[#This Row],[Felnőtt]],Excel_BuiltIn__FilterDatabase__1[[#This Row],[Senior]],Excel_BuiltIn__FilterDatabase__1[[#This Row],[Super.s]],L3604)</f>
        <v xml:space="preserve">Super.s </v>
      </c>
      <c r="H3604" s="34" t="str">
        <f>IF(L3604="Nő","",IF(Excel_BuiltIn__FilterDatabase__1[[#This Row],[Kor]]&gt;=1=AND(Excel_BuiltIn__FilterDatabase__1[[#This Row],[Kor]]&lt;18),"Junior ",""))</f>
        <v/>
      </c>
      <c r="I3604" s="34" t="str">
        <f>IF(L3604="Nő","",IF(Excel_BuiltIn__FilterDatabase__1[[#This Row],[Kor]]&gt;=18=AND(Excel_BuiltIn__FilterDatabase__1[[#This Row],[Kor]]&lt;=49),"Felnőtt ",""))</f>
        <v/>
      </c>
      <c r="J3604" s="34" t="str">
        <f>IF(L3604="Nő","",IF(Excel_BuiltIn__FilterDatabase__1[[#This Row],[Kor]]&gt;49=AND(Excel_BuiltIn__FilterDatabase__1[[#This Row],[Kor]]&lt;=59),"Senior ",""))</f>
        <v/>
      </c>
      <c r="K3604" s="34" t="str">
        <f>IF(L3604="Nő","",IF(Excel_BuiltIn__FilterDatabase__1[[#This Row],[Kor]]&gt;=60,"Super.s ",""))</f>
        <v xml:space="preserve">Super.s </v>
      </c>
      <c r="L3604" s="34" t="str">
        <f>IF(Excel_BuiltIn__FilterDatabase__1[[#This Row],[Nem]]="Nő","Lady","")</f>
        <v/>
      </c>
    </row>
    <row r="3605" spans="1:12" s="1" customFormat="1">
      <c r="A3605" s="53">
        <v>10800</v>
      </c>
      <c r="B3605" s="28" t="s">
        <v>3685</v>
      </c>
      <c r="C3605" s="44" t="s">
        <v>2176</v>
      </c>
      <c r="D3605" s="45"/>
      <c r="E3605" s="33" t="str">
        <f>IF(D3605&gt;0,($N$2-Excel_BuiltIn__FilterDatabase__1[[#This Row],[Szül Év.Hó.Nap]])/365.25,"0")</f>
        <v>0</v>
      </c>
      <c r="F3605" s="40"/>
      <c r="G3605" s="34" t="str">
        <f>CONCATENATE(H3605,Excel_BuiltIn__FilterDatabase__1[[#This Row],[Felnőtt]],Excel_BuiltIn__FilterDatabase__1[[#This Row],[Senior]],Excel_BuiltIn__FilterDatabase__1[[#This Row],[Super.s]],L3605)</f>
        <v xml:space="preserve">Super.s </v>
      </c>
      <c r="H3605" s="34" t="str">
        <f>IF(L3605="Nő","",IF(Excel_BuiltIn__FilterDatabase__1[[#This Row],[Kor]]&gt;=1=AND(Excel_BuiltIn__FilterDatabase__1[[#This Row],[Kor]]&lt;18),"Junior ",""))</f>
        <v/>
      </c>
      <c r="I3605" s="34" t="str">
        <f>IF(L3605="Nő","",IF(Excel_BuiltIn__FilterDatabase__1[[#This Row],[Kor]]&gt;=18=AND(Excel_BuiltIn__FilterDatabase__1[[#This Row],[Kor]]&lt;=49),"Felnőtt ",""))</f>
        <v/>
      </c>
      <c r="J3605" s="34" t="str">
        <f>IF(L3605="Nő","",IF(Excel_BuiltIn__FilterDatabase__1[[#This Row],[Kor]]&gt;49=AND(Excel_BuiltIn__FilterDatabase__1[[#This Row],[Kor]]&lt;=59),"Senior ",""))</f>
        <v/>
      </c>
      <c r="K3605" s="34" t="str">
        <f>IF(L3605="Nő","",IF(Excel_BuiltIn__FilterDatabase__1[[#This Row],[Kor]]&gt;=60,"Super.s ",""))</f>
        <v xml:space="preserve">Super.s </v>
      </c>
      <c r="L3605" s="34" t="str">
        <f>IF(Excel_BuiltIn__FilterDatabase__1[[#This Row],[Nem]]="Nő","Lady","")</f>
        <v/>
      </c>
    </row>
    <row r="3606" spans="1:12" s="1" customFormat="1">
      <c r="A3606" s="53">
        <v>10801</v>
      </c>
      <c r="B3606" s="28" t="s">
        <v>3686</v>
      </c>
      <c r="C3606" s="44" t="s">
        <v>85</v>
      </c>
      <c r="D3606" s="45"/>
      <c r="E3606" s="33" t="str">
        <f>IF(D3606&gt;0,($N$2-Excel_BuiltIn__FilterDatabase__1[[#This Row],[Szül Év.Hó.Nap]])/365.25,"0")</f>
        <v>0</v>
      </c>
      <c r="F3606" s="40"/>
      <c r="G3606" s="34" t="str">
        <f>CONCATENATE(H3606,Excel_BuiltIn__FilterDatabase__1[[#This Row],[Felnőtt]],Excel_BuiltIn__FilterDatabase__1[[#This Row],[Senior]],Excel_BuiltIn__FilterDatabase__1[[#This Row],[Super.s]],L3606)</f>
        <v xml:space="preserve">Super.s </v>
      </c>
      <c r="H3606" s="34" t="str">
        <f>IF(L3606="Nő","",IF(Excel_BuiltIn__FilterDatabase__1[[#This Row],[Kor]]&gt;=1=AND(Excel_BuiltIn__FilterDatabase__1[[#This Row],[Kor]]&lt;18),"Junior ",""))</f>
        <v/>
      </c>
      <c r="I3606" s="34" t="str">
        <f>IF(L3606="Nő","",IF(Excel_BuiltIn__FilterDatabase__1[[#This Row],[Kor]]&gt;=18=AND(Excel_BuiltIn__FilterDatabase__1[[#This Row],[Kor]]&lt;=49),"Felnőtt ",""))</f>
        <v/>
      </c>
      <c r="J3606" s="34" t="str">
        <f>IF(L3606="Nő","",IF(Excel_BuiltIn__FilterDatabase__1[[#This Row],[Kor]]&gt;49=AND(Excel_BuiltIn__FilterDatabase__1[[#This Row],[Kor]]&lt;=59),"Senior ",""))</f>
        <v/>
      </c>
      <c r="K3606" s="34" t="str">
        <f>IF(L3606="Nő","",IF(Excel_BuiltIn__FilterDatabase__1[[#This Row],[Kor]]&gt;=60,"Super.s ",""))</f>
        <v xml:space="preserve">Super.s </v>
      </c>
      <c r="L3606" s="34" t="str">
        <f>IF(Excel_BuiltIn__FilterDatabase__1[[#This Row],[Nem]]="Nő","Lady","")</f>
        <v/>
      </c>
    </row>
    <row r="3607" spans="1:12" s="1" customFormat="1">
      <c r="A3607" s="53">
        <v>10802</v>
      </c>
      <c r="B3607" s="28" t="s">
        <v>3687</v>
      </c>
      <c r="C3607" s="44" t="s">
        <v>114</v>
      </c>
      <c r="D3607" s="45"/>
      <c r="E3607" s="33" t="str">
        <f>IF(D3607&gt;0,($N$2-Excel_BuiltIn__FilterDatabase__1[[#This Row],[Szül Év.Hó.Nap]])/365.25,"0")</f>
        <v>0</v>
      </c>
      <c r="F3607" s="40"/>
      <c r="G3607" s="34" t="str">
        <f>CONCATENATE(H3607,Excel_BuiltIn__FilterDatabase__1[[#This Row],[Felnőtt]],Excel_BuiltIn__FilterDatabase__1[[#This Row],[Senior]],Excel_BuiltIn__FilterDatabase__1[[#This Row],[Super.s]],L3607)</f>
        <v xml:space="preserve">Super.s </v>
      </c>
      <c r="H3607" s="34" t="str">
        <f>IF(L3607="Nő","",IF(Excel_BuiltIn__FilterDatabase__1[[#This Row],[Kor]]&gt;=1=AND(Excel_BuiltIn__FilterDatabase__1[[#This Row],[Kor]]&lt;18),"Junior ",""))</f>
        <v/>
      </c>
      <c r="I3607" s="34" t="str">
        <f>IF(L3607="Nő","",IF(Excel_BuiltIn__FilterDatabase__1[[#This Row],[Kor]]&gt;=18=AND(Excel_BuiltIn__FilterDatabase__1[[#This Row],[Kor]]&lt;=49),"Felnőtt ",""))</f>
        <v/>
      </c>
      <c r="J3607" s="34" t="str">
        <f>IF(L3607="Nő","",IF(Excel_BuiltIn__FilterDatabase__1[[#This Row],[Kor]]&gt;49=AND(Excel_BuiltIn__FilterDatabase__1[[#This Row],[Kor]]&lt;=59),"Senior ",""))</f>
        <v/>
      </c>
      <c r="K3607" s="34" t="str">
        <f>IF(L3607="Nő","",IF(Excel_BuiltIn__FilterDatabase__1[[#This Row],[Kor]]&gt;=60,"Super.s ",""))</f>
        <v xml:space="preserve">Super.s </v>
      </c>
      <c r="L3607" s="34" t="str">
        <f>IF(Excel_BuiltIn__FilterDatabase__1[[#This Row],[Nem]]="Nő","Lady","")</f>
        <v/>
      </c>
    </row>
    <row r="3608" spans="1:12" s="1" customFormat="1">
      <c r="A3608" s="53">
        <v>10804</v>
      </c>
      <c r="B3608" s="28" t="s">
        <v>1298</v>
      </c>
      <c r="C3608" s="44" t="s">
        <v>114</v>
      </c>
      <c r="D3608" s="45"/>
      <c r="E3608" s="33" t="str">
        <f>IF(D3608&gt;0,($N$2-Excel_BuiltIn__FilterDatabase__1[[#This Row],[Szül Év.Hó.Nap]])/365.25,"0")</f>
        <v>0</v>
      </c>
      <c r="F3608" s="40"/>
      <c r="G3608" s="34" t="str">
        <f>CONCATENATE(H3608,Excel_BuiltIn__FilterDatabase__1[[#This Row],[Felnőtt]],Excel_BuiltIn__FilterDatabase__1[[#This Row],[Senior]],Excel_BuiltIn__FilterDatabase__1[[#This Row],[Super.s]],L3608)</f>
        <v xml:space="preserve">Super.s </v>
      </c>
      <c r="H3608" s="34" t="str">
        <f>IF(L3608="Nő","",IF(Excel_BuiltIn__FilterDatabase__1[[#This Row],[Kor]]&gt;=1=AND(Excel_BuiltIn__FilterDatabase__1[[#This Row],[Kor]]&lt;18),"Junior ",""))</f>
        <v/>
      </c>
      <c r="I3608" s="34" t="str">
        <f>IF(L3608="Nő","",IF(Excel_BuiltIn__FilterDatabase__1[[#This Row],[Kor]]&gt;=18=AND(Excel_BuiltIn__FilterDatabase__1[[#This Row],[Kor]]&lt;=49),"Felnőtt ",""))</f>
        <v/>
      </c>
      <c r="J3608" s="34" t="str">
        <f>IF(L3608="Nő","",IF(Excel_BuiltIn__FilterDatabase__1[[#This Row],[Kor]]&gt;49=AND(Excel_BuiltIn__FilterDatabase__1[[#This Row],[Kor]]&lt;=59),"Senior ",""))</f>
        <v/>
      </c>
      <c r="K3608" s="34" t="str">
        <f>IF(L3608="Nő","",IF(Excel_BuiltIn__FilterDatabase__1[[#This Row],[Kor]]&gt;=60,"Super.s ",""))</f>
        <v xml:space="preserve">Super.s </v>
      </c>
      <c r="L3608" s="34" t="str">
        <f>IF(Excel_BuiltIn__FilterDatabase__1[[#This Row],[Nem]]="Nő","Lady","")</f>
        <v/>
      </c>
    </row>
    <row r="3609" spans="1:12" s="1" customFormat="1">
      <c r="A3609" s="53">
        <v>10805</v>
      </c>
      <c r="B3609" s="28" t="s">
        <v>2207</v>
      </c>
      <c r="C3609" s="44" t="s">
        <v>2176</v>
      </c>
      <c r="D3609" s="45"/>
      <c r="E3609" s="33" t="str">
        <f>IF(D3609&gt;0,($N$2-Excel_BuiltIn__FilterDatabase__1[[#This Row],[Szül Év.Hó.Nap]])/365.25,"0")</f>
        <v>0</v>
      </c>
      <c r="F3609" s="40"/>
      <c r="G3609" s="34" t="str">
        <f>CONCATENATE(H3609,Excel_BuiltIn__FilterDatabase__1[[#This Row],[Felnőtt]],Excel_BuiltIn__FilterDatabase__1[[#This Row],[Senior]],Excel_BuiltIn__FilterDatabase__1[[#This Row],[Super.s]],L3609)</f>
        <v xml:space="preserve">Super.s </v>
      </c>
      <c r="H3609" s="34" t="str">
        <f>IF(L3609="Nő","",IF(Excel_BuiltIn__FilterDatabase__1[[#This Row],[Kor]]&gt;=1=AND(Excel_BuiltIn__FilterDatabase__1[[#This Row],[Kor]]&lt;18),"Junior ",""))</f>
        <v/>
      </c>
      <c r="I3609" s="34" t="str">
        <f>IF(L3609="Nő","",IF(Excel_BuiltIn__FilterDatabase__1[[#This Row],[Kor]]&gt;=18=AND(Excel_BuiltIn__FilterDatabase__1[[#This Row],[Kor]]&lt;=49),"Felnőtt ",""))</f>
        <v/>
      </c>
      <c r="J3609" s="34" t="str">
        <f>IF(L3609="Nő","",IF(Excel_BuiltIn__FilterDatabase__1[[#This Row],[Kor]]&gt;49=AND(Excel_BuiltIn__FilterDatabase__1[[#This Row],[Kor]]&lt;=59),"Senior ",""))</f>
        <v/>
      </c>
      <c r="K3609" s="34" t="str">
        <f>IF(L3609="Nő","",IF(Excel_BuiltIn__FilterDatabase__1[[#This Row],[Kor]]&gt;=60,"Super.s ",""))</f>
        <v xml:space="preserve">Super.s </v>
      </c>
      <c r="L3609" s="34" t="str">
        <f>IF(Excel_BuiltIn__FilterDatabase__1[[#This Row],[Nem]]="Nő","Lady","")</f>
        <v/>
      </c>
    </row>
    <row r="3610" spans="1:12" s="1" customFormat="1">
      <c r="A3610" s="53">
        <v>10806</v>
      </c>
      <c r="B3610" s="28" t="s">
        <v>3688</v>
      </c>
      <c r="C3610" s="44" t="s">
        <v>985</v>
      </c>
      <c r="D3610" s="45"/>
      <c r="E3610" s="33" t="str">
        <f>IF(D3610&gt;0,($N$2-Excel_BuiltIn__FilterDatabase__1[[#This Row],[Szül Év.Hó.Nap]])/365.25,"0")</f>
        <v>0</v>
      </c>
      <c r="F3610" s="40"/>
      <c r="G3610" s="34" t="str">
        <f>CONCATENATE(H3610,Excel_BuiltIn__FilterDatabase__1[[#This Row],[Felnőtt]],Excel_BuiltIn__FilterDatabase__1[[#This Row],[Senior]],Excel_BuiltIn__FilterDatabase__1[[#This Row],[Super.s]],L3610)</f>
        <v xml:space="preserve">Super.s </v>
      </c>
      <c r="H3610" s="34" t="str">
        <f>IF(L3610="Nő","",IF(Excel_BuiltIn__FilterDatabase__1[[#This Row],[Kor]]&gt;=1=AND(Excel_BuiltIn__FilterDatabase__1[[#This Row],[Kor]]&lt;18),"Junior ",""))</f>
        <v/>
      </c>
      <c r="I3610" s="34" t="str">
        <f>IF(L3610="Nő","",IF(Excel_BuiltIn__FilterDatabase__1[[#This Row],[Kor]]&gt;=18=AND(Excel_BuiltIn__FilterDatabase__1[[#This Row],[Kor]]&lt;=49),"Felnőtt ",""))</f>
        <v/>
      </c>
      <c r="J3610" s="34" t="str">
        <f>IF(L3610="Nő","",IF(Excel_BuiltIn__FilterDatabase__1[[#This Row],[Kor]]&gt;49=AND(Excel_BuiltIn__FilterDatabase__1[[#This Row],[Kor]]&lt;=59),"Senior ",""))</f>
        <v/>
      </c>
      <c r="K3610" s="34" t="str">
        <f>IF(L3610="Nő","",IF(Excel_BuiltIn__FilterDatabase__1[[#This Row],[Kor]]&gt;=60,"Super.s ",""))</f>
        <v xml:space="preserve">Super.s </v>
      </c>
      <c r="L3610" s="34" t="str">
        <f>IF(Excel_BuiltIn__FilterDatabase__1[[#This Row],[Nem]]="Nő","Lady","")</f>
        <v/>
      </c>
    </row>
    <row r="3611" spans="1:12" s="1" customFormat="1">
      <c r="A3611" s="53">
        <v>10807</v>
      </c>
      <c r="B3611" s="28" t="s">
        <v>3689</v>
      </c>
      <c r="C3611" s="44" t="s">
        <v>318</v>
      </c>
      <c r="D3611" s="45"/>
      <c r="E3611" s="33" t="str">
        <f>IF(D3611&gt;0,($N$2-Excel_BuiltIn__FilterDatabase__1[[#This Row],[Szül Év.Hó.Nap]])/365.25,"0")</f>
        <v>0</v>
      </c>
      <c r="F3611" s="40"/>
      <c r="G3611" s="34" t="str">
        <f>CONCATENATE(H3611,Excel_BuiltIn__FilterDatabase__1[[#This Row],[Felnőtt]],Excel_BuiltIn__FilterDatabase__1[[#This Row],[Senior]],Excel_BuiltIn__FilterDatabase__1[[#This Row],[Super.s]],L3611)</f>
        <v xml:space="preserve">Super.s </v>
      </c>
      <c r="H3611" s="34" t="str">
        <f>IF(L3611="Nő","",IF(Excel_BuiltIn__FilterDatabase__1[[#This Row],[Kor]]&gt;=1=AND(Excel_BuiltIn__FilterDatabase__1[[#This Row],[Kor]]&lt;18),"Junior ",""))</f>
        <v/>
      </c>
      <c r="I3611" s="34" t="str">
        <f>IF(L3611="Nő","",IF(Excel_BuiltIn__FilterDatabase__1[[#This Row],[Kor]]&gt;=18=AND(Excel_BuiltIn__FilterDatabase__1[[#This Row],[Kor]]&lt;=49),"Felnőtt ",""))</f>
        <v/>
      </c>
      <c r="J3611" s="34" t="str">
        <f>IF(L3611="Nő","",IF(Excel_BuiltIn__FilterDatabase__1[[#This Row],[Kor]]&gt;49=AND(Excel_BuiltIn__FilterDatabase__1[[#This Row],[Kor]]&lt;=59),"Senior ",""))</f>
        <v/>
      </c>
      <c r="K3611" s="34" t="str">
        <f>IF(L3611="Nő","",IF(Excel_BuiltIn__FilterDatabase__1[[#This Row],[Kor]]&gt;=60,"Super.s ",""))</f>
        <v xml:space="preserve">Super.s </v>
      </c>
      <c r="L3611" s="34" t="str">
        <f>IF(Excel_BuiltIn__FilterDatabase__1[[#This Row],[Nem]]="Nő","Lady","")</f>
        <v/>
      </c>
    </row>
    <row r="3612" spans="1:12" s="1" customFormat="1">
      <c r="A3612" s="53">
        <v>10808</v>
      </c>
      <c r="B3612" s="28" t="s">
        <v>3690</v>
      </c>
      <c r="C3612" s="44" t="s">
        <v>2481</v>
      </c>
      <c r="D3612" s="45"/>
      <c r="E3612" s="33" t="str">
        <f>IF(D3612&gt;0,($N$2-Excel_BuiltIn__FilterDatabase__1[[#This Row],[Szül Év.Hó.Nap]])/365.25,"0")</f>
        <v>0</v>
      </c>
      <c r="F3612" s="40"/>
      <c r="G3612" s="34" t="str">
        <f>CONCATENATE(H3612,Excel_BuiltIn__FilterDatabase__1[[#This Row],[Felnőtt]],Excel_BuiltIn__FilterDatabase__1[[#This Row],[Senior]],Excel_BuiltIn__FilterDatabase__1[[#This Row],[Super.s]],L3612)</f>
        <v xml:space="preserve">Super.s </v>
      </c>
      <c r="H3612" s="34" t="str">
        <f>IF(L3612="Nő","",IF(Excel_BuiltIn__FilterDatabase__1[[#This Row],[Kor]]&gt;=1=AND(Excel_BuiltIn__FilterDatabase__1[[#This Row],[Kor]]&lt;18),"Junior ",""))</f>
        <v/>
      </c>
      <c r="I3612" s="34" t="str">
        <f>IF(L3612="Nő","",IF(Excel_BuiltIn__FilterDatabase__1[[#This Row],[Kor]]&gt;=18=AND(Excel_BuiltIn__FilterDatabase__1[[#This Row],[Kor]]&lt;=49),"Felnőtt ",""))</f>
        <v/>
      </c>
      <c r="J3612" s="34" t="str">
        <f>IF(L3612="Nő","",IF(Excel_BuiltIn__FilterDatabase__1[[#This Row],[Kor]]&gt;49=AND(Excel_BuiltIn__FilterDatabase__1[[#This Row],[Kor]]&lt;=59),"Senior ",""))</f>
        <v/>
      </c>
      <c r="K3612" s="34" t="str">
        <f>IF(L3612="Nő","",IF(Excel_BuiltIn__FilterDatabase__1[[#This Row],[Kor]]&gt;=60,"Super.s ",""))</f>
        <v xml:space="preserve">Super.s </v>
      </c>
      <c r="L3612" s="34" t="str">
        <f>IF(Excel_BuiltIn__FilterDatabase__1[[#This Row],[Nem]]="Nő","Lady","")</f>
        <v/>
      </c>
    </row>
    <row r="3613" spans="1:12" s="1" customFormat="1">
      <c r="A3613" s="53">
        <v>10809</v>
      </c>
      <c r="B3613" s="28" t="s">
        <v>3691</v>
      </c>
      <c r="C3613" s="44" t="s">
        <v>2481</v>
      </c>
      <c r="D3613" s="45"/>
      <c r="E3613" s="33" t="str">
        <f>IF(D3613&gt;0,($N$2-Excel_BuiltIn__FilterDatabase__1[[#This Row],[Szül Év.Hó.Nap]])/365.25,"0")</f>
        <v>0</v>
      </c>
      <c r="F3613" s="40"/>
      <c r="G3613" s="34" t="str">
        <f>CONCATENATE(H3613,Excel_BuiltIn__FilterDatabase__1[[#This Row],[Felnőtt]],Excel_BuiltIn__FilterDatabase__1[[#This Row],[Senior]],Excel_BuiltIn__FilterDatabase__1[[#This Row],[Super.s]],L3613)</f>
        <v xml:space="preserve">Super.s </v>
      </c>
      <c r="H3613" s="34" t="str">
        <f>IF(L3613="Nő","",IF(Excel_BuiltIn__FilterDatabase__1[[#This Row],[Kor]]&gt;=1=AND(Excel_BuiltIn__FilterDatabase__1[[#This Row],[Kor]]&lt;18),"Junior ",""))</f>
        <v/>
      </c>
      <c r="I3613" s="34" t="str">
        <f>IF(L3613="Nő","",IF(Excel_BuiltIn__FilterDatabase__1[[#This Row],[Kor]]&gt;=18=AND(Excel_BuiltIn__FilterDatabase__1[[#This Row],[Kor]]&lt;=49),"Felnőtt ",""))</f>
        <v/>
      </c>
      <c r="J3613" s="34" t="str">
        <f>IF(L3613="Nő","",IF(Excel_BuiltIn__FilterDatabase__1[[#This Row],[Kor]]&gt;49=AND(Excel_BuiltIn__FilterDatabase__1[[#This Row],[Kor]]&lt;=59),"Senior ",""))</f>
        <v/>
      </c>
      <c r="K3613" s="34" t="str">
        <f>IF(L3613="Nő","",IF(Excel_BuiltIn__FilterDatabase__1[[#This Row],[Kor]]&gt;=60,"Super.s ",""))</f>
        <v xml:space="preserve">Super.s </v>
      </c>
      <c r="L3613" s="34" t="str">
        <f>IF(Excel_BuiltIn__FilterDatabase__1[[#This Row],[Nem]]="Nő","Lady","")</f>
        <v/>
      </c>
    </row>
    <row r="3614" spans="1:12" s="1" customFormat="1" ht="21.6">
      <c r="A3614" s="53">
        <v>10810</v>
      </c>
      <c r="B3614" s="28" t="s">
        <v>3692</v>
      </c>
      <c r="C3614" s="44" t="s">
        <v>977</v>
      </c>
      <c r="D3614" s="45"/>
      <c r="E3614" s="33" t="str">
        <f>IF(D3614&gt;0,($N$2-Excel_BuiltIn__FilterDatabase__1[[#This Row],[Szül Év.Hó.Nap]])/365.25,"0")</f>
        <v>0</v>
      </c>
      <c r="F3614" s="40"/>
      <c r="G3614" s="34" t="str">
        <f>CONCATENATE(H3614,Excel_BuiltIn__FilterDatabase__1[[#This Row],[Felnőtt]],Excel_BuiltIn__FilterDatabase__1[[#This Row],[Senior]],Excel_BuiltIn__FilterDatabase__1[[#This Row],[Super.s]],L3614)</f>
        <v xml:space="preserve">Super.s </v>
      </c>
      <c r="H3614" s="34" t="str">
        <f>IF(L3614="Nő","",IF(Excel_BuiltIn__FilterDatabase__1[[#This Row],[Kor]]&gt;=1=AND(Excel_BuiltIn__FilterDatabase__1[[#This Row],[Kor]]&lt;18),"Junior ",""))</f>
        <v/>
      </c>
      <c r="I3614" s="34" t="str">
        <f>IF(L3614="Nő","",IF(Excel_BuiltIn__FilterDatabase__1[[#This Row],[Kor]]&gt;=18=AND(Excel_BuiltIn__FilterDatabase__1[[#This Row],[Kor]]&lt;=49),"Felnőtt ",""))</f>
        <v/>
      </c>
      <c r="J3614" s="34" t="str">
        <f>IF(L3614="Nő","",IF(Excel_BuiltIn__FilterDatabase__1[[#This Row],[Kor]]&gt;49=AND(Excel_BuiltIn__FilterDatabase__1[[#This Row],[Kor]]&lt;=59),"Senior ",""))</f>
        <v/>
      </c>
      <c r="K3614" s="34" t="str">
        <f>IF(L3614="Nő","",IF(Excel_BuiltIn__FilterDatabase__1[[#This Row],[Kor]]&gt;=60,"Super.s ",""))</f>
        <v xml:space="preserve">Super.s </v>
      </c>
      <c r="L3614" s="34" t="str">
        <f>IF(Excel_BuiltIn__FilterDatabase__1[[#This Row],[Nem]]="Nő","Lady","")</f>
        <v/>
      </c>
    </row>
    <row r="3615" spans="1:12" s="1" customFormat="1">
      <c r="A3615" s="53">
        <v>10812</v>
      </c>
      <c r="B3615" s="28" t="s">
        <v>3693</v>
      </c>
      <c r="C3615" s="44" t="s">
        <v>87</v>
      </c>
      <c r="D3615" s="45"/>
      <c r="E3615" s="33" t="str">
        <f>IF(D3615&gt;0,($N$2-Excel_BuiltIn__FilterDatabase__1[[#This Row],[Szül Év.Hó.Nap]])/365.25,"0")</f>
        <v>0</v>
      </c>
      <c r="F3615" s="40"/>
      <c r="G3615" s="34" t="str">
        <f>CONCATENATE(H3615,Excel_BuiltIn__FilterDatabase__1[[#This Row],[Felnőtt]],Excel_BuiltIn__FilterDatabase__1[[#This Row],[Senior]],Excel_BuiltIn__FilterDatabase__1[[#This Row],[Super.s]],L3615)</f>
        <v xml:space="preserve">Super.s </v>
      </c>
      <c r="H3615" s="34" t="str">
        <f>IF(L3615="Nő","",IF(Excel_BuiltIn__FilterDatabase__1[[#This Row],[Kor]]&gt;=1=AND(Excel_BuiltIn__FilterDatabase__1[[#This Row],[Kor]]&lt;18),"Junior ",""))</f>
        <v/>
      </c>
      <c r="I3615" s="34" t="str">
        <f>IF(L3615="Nő","",IF(Excel_BuiltIn__FilterDatabase__1[[#This Row],[Kor]]&gt;=18=AND(Excel_BuiltIn__FilterDatabase__1[[#This Row],[Kor]]&lt;=49),"Felnőtt ",""))</f>
        <v/>
      </c>
      <c r="J3615" s="34" t="str">
        <f>IF(L3615="Nő","",IF(Excel_BuiltIn__FilterDatabase__1[[#This Row],[Kor]]&gt;49=AND(Excel_BuiltIn__FilterDatabase__1[[#This Row],[Kor]]&lt;=59),"Senior ",""))</f>
        <v/>
      </c>
      <c r="K3615" s="34" t="str">
        <f>IF(L3615="Nő","",IF(Excel_BuiltIn__FilterDatabase__1[[#This Row],[Kor]]&gt;=60,"Super.s ",""))</f>
        <v xml:space="preserve">Super.s </v>
      </c>
      <c r="L3615" s="34" t="str">
        <f>IF(Excel_BuiltIn__FilterDatabase__1[[#This Row],[Nem]]="Nő","Lady","")</f>
        <v/>
      </c>
    </row>
    <row r="3616" spans="1:12" s="1" customFormat="1" ht="28.2">
      <c r="A3616" s="53">
        <v>10818</v>
      </c>
      <c r="B3616" s="28" t="s">
        <v>3694</v>
      </c>
      <c r="C3616" s="44" t="s">
        <v>986</v>
      </c>
      <c r="D3616" s="45"/>
      <c r="E3616" s="33" t="str">
        <f>IF(D3616&gt;0,($N$2-Excel_BuiltIn__FilterDatabase__1[[#This Row],[Szül Év.Hó.Nap]])/365.25,"0")</f>
        <v>0</v>
      </c>
      <c r="F3616" s="40"/>
      <c r="G3616" s="34" t="str">
        <f>CONCATENATE(H3616,Excel_BuiltIn__FilterDatabase__1[[#This Row],[Felnőtt]],Excel_BuiltIn__FilterDatabase__1[[#This Row],[Senior]],Excel_BuiltIn__FilterDatabase__1[[#This Row],[Super.s]],L3616)</f>
        <v xml:space="preserve">Super.s </v>
      </c>
      <c r="H3616" s="34" t="str">
        <f>IF(L3616="Nő","",IF(Excel_BuiltIn__FilterDatabase__1[[#This Row],[Kor]]&gt;=1=AND(Excel_BuiltIn__FilterDatabase__1[[#This Row],[Kor]]&lt;18),"Junior ",""))</f>
        <v/>
      </c>
      <c r="I3616" s="34" t="str">
        <f>IF(L3616="Nő","",IF(Excel_BuiltIn__FilterDatabase__1[[#This Row],[Kor]]&gt;=18=AND(Excel_BuiltIn__FilterDatabase__1[[#This Row],[Kor]]&lt;=49),"Felnőtt ",""))</f>
        <v/>
      </c>
      <c r="J3616" s="34" t="str">
        <f>IF(L3616="Nő","",IF(Excel_BuiltIn__FilterDatabase__1[[#This Row],[Kor]]&gt;49=AND(Excel_BuiltIn__FilterDatabase__1[[#This Row],[Kor]]&lt;=59),"Senior ",""))</f>
        <v/>
      </c>
      <c r="K3616" s="34" t="str">
        <f>IF(L3616="Nő","",IF(Excel_BuiltIn__FilterDatabase__1[[#This Row],[Kor]]&gt;=60,"Super.s ",""))</f>
        <v xml:space="preserve">Super.s </v>
      </c>
      <c r="L3616" s="34" t="str">
        <f>IF(Excel_BuiltIn__FilterDatabase__1[[#This Row],[Nem]]="Nő","Lady","")</f>
        <v/>
      </c>
    </row>
    <row r="3617" spans="1:12" s="1" customFormat="1">
      <c r="A3617" s="53">
        <v>10819</v>
      </c>
      <c r="B3617" s="28" t="s">
        <v>3695</v>
      </c>
      <c r="C3617" s="44" t="s">
        <v>318</v>
      </c>
      <c r="D3617" s="45"/>
      <c r="E3617" s="33" t="str">
        <f>IF(D3617&gt;0,($N$2-Excel_BuiltIn__FilterDatabase__1[[#This Row],[Szül Év.Hó.Nap]])/365.25,"0")</f>
        <v>0</v>
      </c>
      <c r="F3617" s="40"/>
      <c r="G3617" s="34" t="str">
        <f>CONCATENATE(H3617,Excel_BuiltIn__FilterDatabase__1[[#This Row],[Felnőtt]],Excel_BuiltIn__FilterDatabase__1[[#This Row],[Senior]],Excel_BuiltIn__FilterDatabase__1[[#This Row],[Super.s]],L3617)</f>
        <v xml:space="preserve">Super.s </v>
      </c>
      <c r="H3617" s="34" t="str">
        <f>IF(L3617="Nő","",IF(Excel_BuiltIn__FilterDatabase__1[[#This Row],[Kor]]&gt;=1=AND(Excel_BuiltIn__FilterDatabase__1[[#This Row],[Kor]]&lt;18),"Junior ",""))</f>
        <v/>
      </c>
      <c r="I3617" s="34" t="str">
        <f>IF(L3617="Nő","",IF(Excel_BuiltIn__FilterDatabase__1[[#This Row],[Kor]]&gt;=18=AND(Excel_BuiltIn__FilterDatabase__1[[#This Row],[Kor]]&lt;=49),"Felnőtt ",""))</f>
        <v/>
      </c>
      <c r="J3617" s="34" t="str">
        <f>IF(L3617="Nő","",IF(Excel_BuiltIn__FilterDatabase__1[[#This Row],[Kor]]&gt;49=AND(Excel_BuiltIn__FilterDatabase__1[[#This Row],[Kor]]&lt;=59),"Senior ",""))</f>
        <v/>
      </c>
      <c r="K3617" s="34" t="str">
        <f>IF(L3617="Nő","",IF(Excel_BuiltIn__FilterDatabase__1[[#This Row],[Kor]]&gt;=60,"Super.s ",""))</f>
        <v xml:space="preserve">Super.s </v>
      </c>
      <c r="L3617" s="34" t="str">
        <f>IF(Excel_BuiltIn__FilterDatabase__1[[#This Row],[Nem]]="Nő","Lady","")</f>
        <v/>
      </c>
    </row>
    <row r="3618" spans="1:12" s="1" customFormat="1">
      <c r="A3618" s="53">
        <v>10820</v>
      </c>
      <c r="B3618" s="28" t="s">
        <v>140</v>
      </c>
      <c r="C3618" s="44" t="s">
        <v>1006</v>
      </c>
      <c r="D3618" s="45"/>
      <c r="E3618" s="33" t="str">
        <f>IF(D3618&gt;0,($N$2-Excel_BuiltIn__FilterDatabase__1[[#This Row],[Szül Év.Hó.Nap]])/365.25,"0")</f>
        <v>0</v>
      </c>
      <c r="F3618" s="40"/>
      <c r="G3618" s="34" t="str">
        <f>CONCATENATE(H3618,Excel_BuiltIn__FilterDatabase__1[[#This Row],[Felnőtt]],Excel_BuiltIn__FilterDatabase__1[[#This Row],[Senior]],Excel_BuiltIn__FilterDatabase__1[[#This Row],[Super.s]],L3618)</f>
        <v xml:space="preserve">Super.s </v>
      </c>
      <c r="H3618" s="34" t="str">
        <f>IF(L3618="Nő","",IF(Excel_BuiltIn__FilterDatabase__1[[#This Row],[Kor]]&gt;=1=AND(Excel_BuiltIn__FilterDatabase__1[[#This Row],[Kor]]&lt;18),"Junior ",""))</f>
        <v/>
      </c>
      <c r="I3618" s="34" t="str">
        <f>IF(L3618="Nő","",IF(Excel_BuiltIn__FilterDatabase__1[[#This Row],[Kor]]&gt;=18=AND(Excel_BuiltIn__FilterDatabase__1[[#This Row],[Kor]]&lt;=49),"Felnőtt ",""))</f>
        <v/>
      </c>
      <c r="J3618" s="34" t="str">
        <f>IF(L3618="Nő","",IF(Excel_BuiltIn__FilterDatabase__1[[#This Row],[Kor]]&gt;49=AND(Excel_BuiltIn__FilterDatabase__1[[#This Row],[Kor]]&lt;=59),"Senior ",""))</f>
        <v/>
      </c>
      <c r="K3618" s="34" t="str">
        <f>IF(L3618="Nő","",IF(Excel_BuiltIn__FilterDatabase__1[[#This Row],[Kor]]&gt;=60,"Super.s ",""))</f>
        <v xml:space="preserve">Super.s </v>
      </c>
      <c r="L3618" s="34" t="str">
        <f>IF(Excel_BuiltIn__FilterDatabase__1[[#This Row],[Nem]]="Nő","Lady","")</f>
        <v/>
      </c>
    </row>
    <row r="3619" spans="1:12" s="1" customFormat="1">
      <c r="A3619" s="53">
        <v>10822</v>
      </c>
      <c r="B3619" s="28" t="s">
        <v>3696</v>
      </c>
      <c r="C3619" s="44" t="s">
        <v>2549</v>
      </c>
      <c r="D3619" s="45"/>
      <c r="E3619" s="33" t="str">
        <f>IF(D3619&gt;0,($N$2-Excel_BuiltIn__FilterDatabase__1[[#This Row],[Szül Év.Hó.Nap]])/365.25,"0")</f>
        <v>0</v>
      </c>
      <c r="F3619" s="40"/>
      <c r="G3619" s="34" t="str">
        <f>CONCATENATE(H3619,Excel_BuiltIn__FilterDatabase__1[[#This Row],[Felnőtt]],Excel_BuiltIn__FilterDatabase__1[[#This Row],[Senior]],Excel_BuiltIn__FilterDatabase__1[[#This Row],[Super.s]],L3619)</f>
        <v xml:space="preserve">Super.s </v>
      </c>
      <c r="H3619" s="34" t="str">
        <f>IF(L3619="Nő","",IF(Excel_BuiltIn__FilterDatabase__1[[#This Row],[Kor]]&gt;=1=AND(Excel_BuiltIn__FilterDatabase__1[[#This Row],[Kor]]&lt;18),"Junior ",""))</f>
        <v/>
      </c>
      <c r="I3619" s="34" t="str">
        <f>IF(L3619="Nő","",IF(Excel_BuiltIn__FilterDatabase__1[[#This Row],[Kor]]&gt;=18=AND(Excel_BuiltIn__FilterDatabase__1[[#This Row],[Kor]]&lt;=49),"Felnőtt ",""))</f>
        <v/>
      </c>
      <c r="J3619" s="34" t="str">
        <f>IF(L3619="Nő","",IF(Excel_BuiltIn__FilterDatabase__1[[#This Row],[Kor]]&gt;49=AND(Excel_BuiltIn__FilterDatabase__1[[#This Row],[Kor]]&lt;=59),"Senior ",""))</f>
        <v/>
      </c>
      <c r="K3619" s="34" t="str">
        <f>IF(L3619="Nő","",IF(Excel_BuiltIn__FilterDatabase__1[[#This Row],[Kor]]&gt;=60,"Super.s ",""))</f>
        <v xml:space="preserve">Super.s </v>
      </c>
      <c r="L3619" s="34" t="str">
        <f>IF(Excel_BuiltIn__FilterDatabase__1[[#This Row],[Nem]]="Nő","Lady","")</f>
        <v/>
      </c>
    </row>
    <row r="3620" spans="1:12" s="1" customFormat="1">
      <c r="A3620" s="53">
        <v>10824</v>
      </c>
      <c r="B3620" s="28" t="s">
        <v>3697</v>
      </c>
      <c r="C3620" s="44" t="s">
        <v>985</v>
      </c>
      <c r="D3620" s="45"/>
      <c r="E3620" s="33" t="str">
        <f>IF(D3620&gt;0,($N$2-Excel_BuiltIn__FilterDatabase__1[[#This Row],[Szül Év.Hó.Nap]])/365.25,"0")</f>
        <v>0</v>
      </c>
      <c r="F3620" s="40"/>
      <c r="G3620" s="34" t="str">
        <f>CONCATENATE(H3620,Excel_BuiltIn__FilterDatabase__1[[#This Row],[Felnőtt]],Excel_BuiltIn__FilterDatabase__1[[#This Row],[Senior]],Excel_BuiltIn__FilterDatabase__1[[#This Row],[Super.s]],L3620)</f>
        <v xml:space="preserve">Super.s </v>
      </c>
      <c r="H3620" s="34" t="str">
        <f>IF(L3620="Nő","",IF(Excel_BuiltIn__FilterDatabase__1[[#This Row],[Kor]]&gt;=1=AND(Excel_BuiltIn__FilterDatabase__1[[#This Row],[Kor]]&lt;18),"Junior ",""))</f>
        <v/>
      </c>
      <c r="I3620" s="34" t="str">
        <f>IF(L3620="Nő","",IF(Excel_BuiltIn__FilterDatabase__1[[#This Row],[Kor]]&gt;=18=AND(Excel_BuiltIn__FilterDatabase__1[[#This Row],[Kor]]&lt;=49),"Felnőtt ",""))</f>
        <v/>
      </c>
      <c r="J3620" s="34" t="str">
        <f>IF(L3620="Nő","",IF(Excel_BuiltIn__FilterDatabase__1[[#This Row],[Kor]]&gt;49=AND(Excel_BuiltIn__FilterDatabase__1[[#This Row],[Kor]]&lt;=59),"Senior ",""))</f>
        <v/>
      </c>
      <c r="K3620" s="34" t="str">
        <f>IF(L3620="Nő","",IF(Excel_BuiltIn__FilterDatabase__1[[#This Row],[Kor]]&gt;=60,"Super.s ",""))</f>
        <v xml:space="preserve">Super.s </v>
      </c>
      <c r="L3620" s="34" t="str">
        <f>IF(Excel_BuiltIn__FilterDatabase__1[[#This Row],[Nem]]="Nő","Lady","")</f>
        <v/>
      </c>
    </row>
    <row r="3621" spans="1:12" s="1" customFormat="1">
      <c r="A3621" s="53">
        <v>10825</v>
      </c>
      <c r="B3621" s="28" t="s">
        <v>3698</v>
      </c>
      <c r="C3621" s="44" t="s">
        <v>110</v>
      </c>
      <c r="D3621" s="45"/>
      <c r="E3621" s="33" t="str">
        <f>IF(D3621&gt;0,($N$2-Excel_BuiltIn__FilterDatabase__1[[#This Row],[Szül Év.Hó.Nap]])/365.25,"0")</f>
        <v>0</v>
      </c>
      <c r="F3621" s="40"/>
      <c r="G3621" s="34" t="str">
        <f>CONCATENATE(H3621,Excel_BuiltIn__FilterDatabase__1[[#This Row],[Felnőtt]],Excel_BuiltIn__FilterDatabase__1[[#This Row],[Senior]],Excel_BuiltIn__FilterDatabase__1[[#This Row],[Super.s]],L3621)</f>
        <v xml:space="preserve">Super.s </v>
      </c>
      <c r="H3621" s="34" t="str">
        <f>IF(L3621="Nő","",IF(Excel_BuiltIn__FilterDatabase__1[[#This Row],[Kor]]&gt;=1=AND(Excel_BuiltIn__FilterDatabase__1[[#This Row],[Kor]]&lt;18),"Junior ",""))</f>
        <v/>
      </c>
      <c r="I3621" s="34" t="str">
        <f>IF(L3621="Nő","",IF(Excel_BuiltIn__FilterDatabase__1[[#This Row],[Kor]]&gt;=18=AND(Excel_BuiltIn__FilterDatabase__1[[#This Row],[Kor]]&lt;=49),"Felnőtt ",""))</f>
        <v/>
      </c>
      <c r="J3621" s="34" t="str">
        <f>IF(L3621="Nő","",IF(Excel_BuiltIn__FilterDatabase__1[[#This Row],[Kor]]&gt;49=AND(Excel_BuiltIn__FilterDatabase__1[[#This Row],[Kor]]&lt;=59),"Senior ",""))</f>
        <v/>
      </c>
      <c r="K3621" s="34" t="str">
        <f>IF(L3621="Nő","",IF(Excel_BuiltIn__FilterDatabase__1[[#This Row],[Kor]]&gt;=60,"Super.s ",""))</f>
        <v xml:space="preserve">Super.s </v>
      </c>
      <c r="L3621" s="34" t="str">
        <f>IF(Excel_BuiltIn__FilterDatabase__1[[#This Row],[Nem]]="Nő","Lady","")</f>
        <v/>
      </c>
    </row>
    <row r="3622" spans="1:12" s="1" customFormat="1" ht="28.2">
      <c r="A3622" s="53">
        <v>10826</v>
      </c>
      <c r="B3622" s="28" t="s">
        <v>3699</v>
      </c>
      <c r="C3622" s="44" t="s">
        <v>110</v>
      </c>
      <c r="D3622" s="45"/>
      <c r="E3622" s="33" t="str">
        <f>IF(D3622&gt;0,($N$2-Excel_BuiltIn__FilterDatabase__1[[#This Row],[Szül Év.Hó.Nap]])/365.25,"0")</f>
        <v>0</v>
      </c>
      <c r="F3622" s="40"/>
      <c r="G3622" s="34" t="str">
        <f>CONCATENATE(H3622,Excel_BuiltIn__FilterDatabase__1[[#This Row],[Felnőtt]],Excel_BuiltIn__FilterDatabase__1[[#This Row],[Senior]],Excel_BuiltIn__FilterDatabase__1[[#This Row],[Super.s]],L3622)</f>
        <v xml:space="preserve">Super.s </v>
      </c>
      <c r="H3622" s="34" t="str">
        <f>IF(L3622="Nő","",IF(Excel_BuiltIn__FilterDatabase__1[[#This Row],[Kor]]&gt;=1=AND(Excel_BuiltIn__FilterDatabase__1[[#This Row],[Kor]]&lt;18),"Junior ",""))</f>
        <v/>
      </c>
      <c r="I3622" s="34" t="str">
        <f>IF(L3622="Nő","",IF(Excel_BuiltIn__FilterDatabase__1[[#This Row],[Kor]]&gt;=18=AND(Excel_BuiltIn__FilterDatabase__1[[#This Row],[Kor]]&lt;=49),"Felnőtt ",""))</f>
        <v/>
      </c>
      <c r="J3622" s="34" t="str">
        <f>IF(L3622="Nő","",IF(Excel_BuiltIn__FilterDatabase__1[[#This Row],[Kor]]&gt;49=AND(Excel_BuiltIn__FilterDatabase__1[[#This Row],[Kor]]&lt;=59),"Senior ",""))</f>
        <v/>
      </c>
      <c r="K3622" s="34" t="str">
        <f>IF(L3622="Nő","",IF(Excel_BuiltIn__FilterDatabase__1[[#This Row],[Kor]]&gt;=60,"Super.s ",""))</f>
        <v xml:space="preserve">Super.s </v>
      </c>
      <c r="L3622" s="34" t="str">
        <f>IF(Excel_BuiltIn__FilterDatabase__1[[#This Row],[Nem]]="Nő","Lady","")</f>
        <v/>
      </c>
    </row>
    <row r="3623" spans="1:12" s="1" customFormat="1" ht="21.6">
      <c r="A3623" s="53">
        <v>10828</v>
      </c>
      <c r="B3623" s="28" t="s">
        <v>3700</v>
      </c>
      <c r="C3623" s="44" t="s">
        <v>968</v>
      </c>
      <c r="D3623" s="45"/>
      <c r="E3623" s="33" t="str">
        <f>IF(D3623&gt;0,($N$2-Excel_BuiltIn__FilterDatabase__1[[#This Row],[Szül Év.Hó.Nap]])/365.25,"0")</f>
        <v>0</v>
      </c>
      <c r="F3623" s="40"/>
      <c r="G3623" s="34" t="str">
        <f>CONCATENATE(H3623,Excel_BuiltIn__FilterDatabase__1[[#This Row],[Felnőtt]],Excel_BuiltIn__FilterDatabase__1[[#This Row],[Senior]],Excel_BuiltIn__FilterDatabase__1[[#This Row],[Super.s]],L3623)</f>
        <v xml:space="preserve">Super.s </v>
      </c>
      <c r="H3623" s="34" t="str">
        <f>IF(L3623="Nő","",IF(Excel_BuiltIn__FilterDatabase__1[[#This Row],[Kor]]&gt;=1=AND(Excel_BuiltIn__FilterDatabase__1[[#This Row],[Kor]]&lt;18),"Junior ",""))</f>
        <v/>
      </c>
      <c r="I3623" s="34" t="str">
        <f>IF(L3623="Nő","",IF(Excel_BuiltIn__FilterDatabase__1[[#This Row],[Kor]]&gt;=18=AND(Excel_BuiltIn__FilterDatabase__1[[#This Row],[Kor]]&lt;=49),"Felnőtt ",""))</f>
        <v/>
      </c>
      <c r="J3623" s="34" t="str">
        <f>IF(L3623="Nő","",IF(Excel_BuiltIn__FilterDatabase__1[[#This Row],[Kor]]&gt;49=AND(Excel_BuiltIn__FilterDatabase__1[[#This Row],[Kor]]&lt;=59),"Senior ",""))</f>
        <v/>
      </c>
      <c r="K3623" s="34" t="str">
        <f>IF(L3623="Nő","",IF(Excel_BuiltIn__FilterDatabase__1[[#This Row],[Kor]]&gt;=60,"Super.s ",""))</f>
        <v xml:space="preserve">Super.s </v>
      </c>
      <c r="L3623" s="34" t="str">
        <f>IF(Excel_BuiltIn__FilterDatabase__1[[#This Row],[Nem]]="Nő","Lady","")</f>
        <v/>
      </c>
    </row>
    <row r="3624" spans="1:12" s="1" customFormat="1" ht="21.6">
      <c r="A3624" s="53">
        <v>10829</v>
      </c>
      <c r="B3624" s="28" t="s">
        <v>3701</v>
      </c>
      <c r="C3624" s="44" t="s">
        <v>968</v>
      </c>
      <c r="D3624" s="45"/>
      <c r="E3624" s="33" t="str">
        <f>IF(D3624&gt;0,($N$2-Excel_BuiltIn__FilterDatabase__1[[#This Row],[Szül Év.Hó.Nap]])/365.25,"0")</f>
        <v>0</v>
      </c>
      <c r="F3624" s="40"/>
      <c r="G3624" s="34" t="str">
        <f>CONCATENATE(H3624,Excel_BuiltIn__FilterDatabase__1[[#This Row],[Felnőtt]],Excel_BuiltIn__FilterDatabase__1[[#This Row],[Senior]],Excel_BuiltIn__FilterDatabase__1[[#This Row],[Super.s]],L3624)</f>
        <v xml:space="preserve">Super.s </v>
      </c>
      <c r="H3624" s="34" t="str">
        <f>IF(L3624="Nő","",IF(Excel_BuiltIn__FilterDatabase__1[[#This Row],[Kor]]&gt;=1=AND(Excel_BuiltIn__FilterDatabase__1[[#This Row],[Kor]]&lt;18),"Junior ",""))</f>
        <v/>
      </c>
      <c r="I3624" s="34" t="str">
        <f>IF(L3624="Nő","",IF(Excel_BuiltIn__FilterDatabase__1[[#This Row],[Kor]]&gt;=18=AND(Excel_BuiltIn__FilterDatabase__1[[#This Row],[Kor]]&lt;=49),"Felnőtt ",""))</f>
        <v/>
      </c>
      <c r="J3624" s="34" t="str">
        <f>IF(L3624="Nő","",IF(Excel_BuiltIn__FilterDatabase__1[[#This Row],[Kor]]&gt;49=AND(Excel_BuiltIn__FilterDatabase__1[[#This Row],[Kor]]&lt;=59),"Senior ",""))</f>
        <v/>
      </c>
      <c r="K3624" s="34" t="str">
        <f>IF(L3624="Nő","",IF(Excel_BuiltIn__FilterDatabase__1[[#This Row],[Kor]]&gt;=60,"Super.s ",""))</f>
        <v xml:space="preserve">Super.s </v>
      </c>
      <c r="L3624" s="34" t="str">
        <f>IF(Excel_BuiltIn__FilterDatabase__1[[#This Row],[Nem]]="Nő","Lady","")</f>
        <v/>
      </c>
    </row>
    <row r="3625" spans="1:12" s="1" customFormat="1">
      <c r="A3625" s="53">
        <v>10830</v>
      </c>
      <c r="B3625" s="28" t="s">
        <v>3702</v>
      </c>
      <c r="C3625" s="44" t="s">
        <v>87</v>
      </c>
      <c r="D3625" s="45"/>
      <c r="E3625" s="33" t="str">
        <f>IF(D3625&gt;0,($N$2-Excel_BuiltIn__FilterDatabase__1[[#This Row],[Szül Év.Hó.Nap]])/365.25,"0")</f>
        <v>0</v>
      </c>
      <c r="F3625" s="40"/>
      <c r="G3625" s="34" t="str">
        <f>CONCATENATE(H3625,Excel_BuiltIn__FilterDatabase__1[[#This Row],[Felnőtt]],Excel_BuiltIn__FilterDatabase__1[[#This Row],[Senior]],Excel_BuiltIn__FilterDatabase__1[[#This Row],[Super.s]],L3625)</f>
        <v xml:space="preserve">Super.s </v>
      </c>
      <c r="H3625" s="34" t="str">
        <f>IF(L3625="Nő","",IF(Excel_BuiltIn__FilterDatabase__1[[#This Row],[Kor]]&gt;=1=AND(Excel_BuiltIn__FilterDatabase__1[[#This Row],[Kor]]&lt;18),"Junior ",""))</f>
        <v/>
      </c>
      <c r="I3625" s="34" t="str">
        <f>IF(L3625="Nő","",IF(Excel_BuiltIn__FilterDatabase__1[[#This Row],[Kor]]&gt;=18=AND(Excel_BuiltIn__FilterDatabase__1[[#This Row],[Kor]]&lt;=49),"Felnőtt ",""))</f>
        <v/>
      </c>
      <c r="J3625" s="34" t="str">
        <f>IF(L3625="Nő","",IF(Excel_BuiltIn__FilterDatabase__1[[#This Row],[Kor]]&gt;49=AND(Excel_BuiltIn__FilterDatabase__1[[#This Row],[Kor]]&lt;=59),"Senior ",""))</f>
        <v/>
      </c>
      <c r="K3625" s="34" t="str">
        <f>IF(L3625="Nő","",IF(Excel_BuiltIn__FilterDatabase__1[[#This Row],[Kor]]&gt;=60,"Super.s ",""))</f>
        <v xml:space="preserve">Super.s </v>
      </c>
      <c r="L3625" s="34" t="str">
        <f>IF(Excel_BuiltIn__FilterDatabase__1[[#This Row],[Nem]]="Nő","Lady","")</f>
        <v/>
      </c>
    </row>
    <row r="3626" spans="1:12" s="1" customFormat="1">
      <c r="A3626" s="53">
        <v>10831</v>
      </c>
      <c r="B3626" s="28" t="s">
        <v>3703</v>
      </c>
      <c r="C3626" s="44" t="s">
        <v>1006</v>
      </c>
      <c r="D3626" s="45"/>
      <c r="E3626" s="33" t="str">
        <f>IF(D3626&gt;0,($N$2-Excel_BuiltIn__FilterDatabase__1[[#This Row],[Szül Év.Hó.Nap]])/365.25,"0")</f>
        <v>0</v>
      </c>
      <c r="F3626" s="40"/>
      <c r="G3626" s="34" t="str">
        <f>CONCATENATE(H3626,Excel_BuiltIn__FilterDatabase__1[[#This Row],[Felnőtt]],Excel_BuiltIn__FilterDatabase__1[[#This Row],[Senior]],Excel_BuiltIn__FilterDatabase__1[[#This Row],[Super.s]],L3626)</f>
        <v xml:space="preserve">Super.s </v>
      </c>
      <c r="H3626" s="34" t="str">
        <f>IF(L3626="Nő","",IF(Excel_BuiltIn__FilterDatabase__1[[#This Row],[Kor]]&gt;=1=AND(Excel_BuiltIn__FilterDatabase__1[[#This Row],[Kor]]&lt;18),"Junior ",""))</f>
        <v/>
      </c>
      <c r="I3626" s="34" t="str">
        <f>IF(L3626="Nő","",IF(Excel_BuiltIn__FilterDatabase__1[[#This Row],[Kor]]&gt;=18=AND(Excel_BuiltIn__FilterDatabase__1[[#This Row],[Kor]]&lt;=49),"Felnőtt ",""))</f>
        <v/>
      </c>
      <c r="J3626" s="34" t="str">
        <f>IF(L3626="Nő","",IF(Excel_BuiltIn__FilterDatabase__1[[#This Row],[Kor]]&gt;49=AND(Excel_BuiltIn__FilterDatabase__1[[#This Row],[Kor]]&lt;=59),"Senior ",""))</f>
        <v/>
      </c>
      <c r="K3626" s="34" t="str">
        <f>IF(L3626="Nő","",IF(Excel_BuiltIn__FilterDatabase__1[[#This Row],[Kor]]&gt;=60,"Super.s ",""))</f>
        <v xml:space="preserve">Super.s </v>
      </c>
      <c r="L3626" s="34" t="str">
        <f>IF(Excel_BuiltIn__FilterDatabase__1[[#This Row],[Nem]]="Nő","Lady","")</f>
        <v/>
      </c>
    </row>
    <row r="3627" spans="1:12" s="1" customFormat="1">
      <c r="A3627" s="53">
        <v>10832</v>
      </c>
      <c r="B3627" s="28" t="s">
        <v>3704</v>
      </c>
      <c r="C3627" s="44" t="s">
        <v>2803</v>
      </c>
      <c r="D3627" s="45"/>
      <c r="E3627" s="33" t="str">
        <f>IF(D3627&gt;0,($N$2-Excel_BuiltIn__FilterDatabase__1[[#This Row],[Szül Év.Hó.Nap]])/365.25,"0")</f>
        <v>0</v>
      </c>
      <c r="F3627" s="40"/>
      <c r="G3627" s="34" t="str">
        <f>CONCATENATE(H3627,Excel_BuiltIn__FilterDatabase__1[[#This Row],[Felnőtt]],Excel_BuiltIn__FilterDatabase__1[[#This Row],[Senior]],Excel_BuiltIn__FilterDatabase__1[[#This Row],[Super.s]],L3627)</f>
        <v xml:space="preserve">Super.s </v>
      </c>
      <c r="H3627" s="34" t="str">
        <f>IF(L3627="Nő","",IF(Excel_BuiltIn__FilterDatabase__1[[#This Row],[Kor]]&gt;=1=AND(Excel_BuiltIn__FilterDatabase__1[[#This Row],[Kor]]&lt;18),"Junior ",""))</f>
        <v/>
      </c>
      <c r="I3627" s="34" t="str">
        <f>IF(L3627="Nő","",IF(Excel_BuiltIn__FilterDatabase__1[[#This Row],[Kor]]&gt;=18=AND(Excel_BuiltIn__FilterDatabase__1[[#This Row],[Kor]]&lt;=49),"Felnőtt ",""))</f>
        <v/>
      </c>
      <c r="J3627" s="34" t="str">
        <f>IF(L3627="Nő","",IF(Excel_BuiltIn__FilterDatabase__1[[#This Row],[Kor]]&gt;49=AND(Excel_BuiltIn__FilterDatabase__1[[#This Row],[Kor]]&lt;=59),"Senior ",""))</f>
        <v/>
      </c>
      <c r="K3627" s="34" t="str">
        <f>IF(L3627="Nő","",IF(Excel_BuiltIn__FilterDatabase__1[[#This Row],[Kor]]&gt;=60,"Super.s ",""))</f>
        <v xml:space="preserve">Super.s </v>
      </c>
      <c r="L3627" s="34" t="str">
        <f>IF(Excel_BuiltIn__FilterDatabase__1[[#This Row],[Nem]]="Nő","Lady","")</f>
        <v/>
      </c>
    </row>
    <row r="3628" spans="1:12" s="1" customFormat="1">
      <c r="A3628" s="53">
        <v>10833</v>
      </c>
      <c r="B3628" s="28" t="s">
        <v>3705</v>
      </c>
      <c r="C3628" s="44" t="s">
        <v>2803</v>
      </c>
      <c r="D3628" s="45"/>
      <c r="E3628" s="33" t="str">
        <f>IF(D3628&gt;0,($N$2-Excel_BuiltIn__FilterDatabase__1[[#This Row],[Szül Év.Hó.Nap]])/365.25,"0")</f>
        <v>0</v>
      </c>
      <c r="F3628" s="40"/>
      <c r="G3628" s="34" t="str">
        <f>CONCATENATE(H3628,Excel_BuiltIn__FilterDatabase__1[[#This Row],[Felnőtt]],Excel_BuiltIn__FilterDatabase__1[[#This Row],[Senior]],Excel_BuiltIn__FilterDatabase__1[[#This Row],[Super.s]],L3628)</f>
        <v xml:space="preserve">Super.s </v>
      </c>
      <c r="H3628" s="34" t="str">
        <f>IF(L3628="Nő","",IF(Excel_BuiltIn__FilterDatabase__1[[#This Row],[Kor]]&gt;=1=AND(Excel_BuiltIn__FilterDatabase__1[[#This Row],[Kor]]&lt;18),"Junior ",""))</f>
        <v/>
      </c>
      <c r="I3628" s="34" t="str">
        <f>IF(L3628="Nő","",IF(Excel_BuiltIn__FilterDatabase__1[[#This Row],[Kor]]&gt;=18=AND(Excel_BuiltIn__FilterDatabase__1[[#This Row],[Kor]]&lt;=49),"Felnőtt ",""))</f>
        <v/>
      </c>
      <c r="J3628" s="34" t="str">
        <f>IF(L3628="Nő","",IF(Excel_BuiltIn__FilterDatabase__1[[#This Row],[Kor]]&gt;49=AND(Excel_BuiltIn__FilterDatabase__1[[#This Row],[Kor]]&lt;=59),"Senior ",""))</f>
        <v/>
      </c>
      <c r="K3628" s="34" t="str">
        <f>IF(L3628="Nő","",IF(Excel_BuiltIn__FilterDatabase__1[[#This Row],[Kor]]&gt;=60,"Super.s ",""))</f>
        <v xml:space="preserve">Super.s </v>
      </c>
      <c r="L3628" s="34" t="str">
        <f>IF(Excel_BuiltIn__FilterDatabase__1[[#This Row],[Nem]]="Nő","Lady","")</f>
        <v/>
      </c>
    </row>
    <row r="3629" spans="1:12" s="1" customFormat="1">
      <c r="A3629" s="53">
        <v>10834</v>
      </c>
      <c r="B3629" s="28" t="s">
        <v>3706</v>
      </c>
      <c r="C3629" s="44" t="s">
        <v>2401</v>
      </c>
      <c r="D3629" s="45"/>
      <c r="E3629" s="33" t="str">
        <f>IF(D3629&gt;0,($N$2-Excel_BuiltIn__FilterDatabase__1[[#This Row],[Szül Év.Hó.Nap]])/365.25,"0")</f>
        <v>0</v>
      </c>
      <c r="F3629" s="40"/>
      <c r="G3629" s="34" t="str">
        <f>CONCATENATE(H3629,Excel_BuiltIn__FilterDatabase__1[[#This Row],[Felnőtt]],Excel_BuiltIn__FilterDatabase__1[[#This Row],[Senior]],Excel_BuiltIn__FilterDatabase__1[[#This Row],[Super.s]],L3629)</f>
        <v xml:space="preserve">Super.s </v>
      </c>
      <c r="H3629" s="34" t="str">
        <f>IF(L3629="Nő","",IF(Excel_BuiltIn__FilterDatabase__1[[#This Row],[Kor]]&gt;=1=AND(Excel_BuiltIn__FilterDatabase__1[[#This Row],[Kor]]&lt;18),"Junior ",""))</f>
        <v/>
      </c>
      <c r="I3629" s="34" t="str">
        <f>IF(L3629="Nő","",IF(Excel_BuiltIn__FilterDatabase__1[[#This Row],[Kor]]&gt;=18=AND(Excel_BuiltIn__FilterDatabase__1[[#This Row],[Kor]]&lt;=49),"Felnőtt ",""))</f>
        <v/>
      </c>
      <c r="J3629" s="34" t="str">
        <f>IF(L3629="Nő","",IF(Excel_BuiltIn__FilterDatabase__1[[#This Row],[Kor]]&gt;49=AND(Excel_BuiltIn__FilterDatabase__1[[#This Row],[Kor]]&lt;=59),"Senior ",""))</f>
        <v/>
      </c>
      <c r="K3629" s="34" t="str">
        <f>IF(L3629="Nő","",IF(Excel_BuiltIn__FilterDatabase__1[[#This Row],[Kor]]&gt;=60,"Super.s ",""))</f>
        <v xml:space="preserve">Super.s </v>
      </c>
      <c r="L3629" s="34" t="str">
        <f>IF(Excel_BuiltIn__FilterDatabase__1[[#This Row],[Nem]]="Nő","Lady","")</f>
        <v/>
      </c>
    </row>
    <row r="3630" spans="1:12" s="1" customFormat="1">
      <c r="A3630" s="53">
        <v>10835</v>
      </c>
      <c r="B3630" s="28" t="s">
        <v>3707</v>
      </c>
      <c r="C3630" s="44" t="s">
        <v>1146</v>
      </c>
      <c r="D3630" s="45"/>
      <c r="E3630" s="33" t="str">
        <f>IF(D3630&gt;0,($N$2-Excel_BuiltIn__FilterDatabase__1[[#This Row],[Szül Év.Hó.Nap]])/365.25,"0")</f>
        <v>0</v>
      </c>
      <c r="F3630" s="40"/>
      <c r="G3630" s="34" t="str">
        <f>CONCATENATE(H3630,Excel_BuiltIn__FilterDatabase__1[[#This Row],[Felnőtt]],Excel_BuiltIn__FilterDatabase__1[[#This Row],[Senior]],Excel_BuiltIn__FilterDatabase__1[[#This Row],[Super.s]],L3630)</f>
        <v xml:space="preserve">Super.s </v>
      </c>
      <c r="H3630" s="34" t="str">
        <f>IF(L3630="Nő","",IF(Excel_BuiltIn__FilterDatabase__1[[#This Row],[Kor]]&gt;=1=AND(Excel_BuiltIn__FilterDatabase__1[[#This Row],[Kor]]&lt;18),"Junior ",""))</f>
        <v/>
      </c>
      <c r="I3630" s="34" t="str">
        <f>IF(L3630="Nő","",IF(Excel_BuiltIn__FilterDatabase__1[[#This Row],[Kor]]&gt;=18=AND(Excel_BuiltIn__FilterDatabase__1[[#This Row],[Kor]]&lt;=49),"Felnőtt ",""))</f>
        <v/>
      </c>
      <c r="J3630" s="34" t="str">
        <f>IF(L3630="Nő","",IF(Excel_BuiltIn__FilterDatabase__1[[#This Row],[Kor]]&gt;49=AND(Excel_BuiltIn__FilterDatabase__1[[#This Row],[Kor]]&lt;=59),"Senior ",""))</f>
        <v/>
      </c>
      <c r="K3630" s="34" t="str">
        <f>IF(L3630="Nő","",IF(Excel_BuiltIn__FilterDatabase__1[[#This Row],[Kor]]&gt;=60,"Super.s ",""))</f>
        <v xml:space="preserve">Super.s </v>
      </c>
      <c r="L3630" s="34" t="str">
        <f>IF(Excel_BuiltIn__FilterDatabase__1[[#This Row],[Nem]]="Nő","Lady","")</f>
        <v/>
      </c>
    </row>
    <row r="3631" spans="1:12" s="1" customFormat="1">
      <c r="A3631" s="53">
        <v>10836</v>
      </c>
      <c r="B3631" s="28" t="s">
        <v>3708</v>
      </c>
      <c r="C3631" s="44" t="s">
        <v>2401</v>
      </c>
      <c r="D3631" s="45"/>
      <c r="E3631" s="33" t="str">
        <f>IF(D3631&gt;0,($N$2-Excel_BuiltIn__FilterDatabase__1[[#This Row],[Szül Év.Hó.Nap]])/365.25,"0")</f>
        <v>0</v>
      </c>
      <c r="F3631" s="40"/>
      <c r="G3631" s="34" t="str">
        <f>CONCATENATE(H3631,Excel_BuiltIn__FilterDatabase__1[[#This Row],[Felnőtt]],Excel_BuiltIn__FilterDatabase__1[[#This Row],[Senior]],Excel_BuiltIn__FilterDatabase__1[[#This Row],[Super.s]],L3631)</f>
        <v xml:space="preserve">Super.s </v>
      </c>
      <c r="H3631" s="34" t="str">
        <f>IF(L3631="Nő","",IF(Excel_BuiltIn__FilterDatabase__1[[#This Row],[Kor]]&gt;=1=AND(Excel_BuiltIn__FilterDatabase__1[[#This Row],[Kor]]&lt;18),"Junior ",""))</f>
        <v/>
      </c>
      <c r="I3631" s="34" t="str">
        <f>IF(L3631="Nő","",IF(Excel_BuiltIn__FilterDatabase__1[[#This Row],[Kor]]&gt;=18=AND(Excel_BuiltIn__FilterDatabase__1[[#This Row],[Kor]]&lt;=49),"Felnőtt ",""))</f>
        <v/>
      </c>
      <c r="J3631" s="34" t="str">
        <f>IF(L3631="Nő","",IF(Excel_BuiltIn__FilterDatabase__1[[#This Row],[Kor]]&gt;49=AND(Excel_BuiltIn__FilterDatabase__1[[#This Row],[Kor]]&lt;=59),"Senior ",""))</f>
        <v/>
      </c>
      <c r="K3631" s="34" t="str">
        <f>IF(L3631="Nő","",IF(Excel_BuiltIn__FilterDatabase__1[[#This Row],[Kor]]&gt;=60,"Super.s ",""))</f>
        <v xml:space="preserve">Super.s </v>
      </c>
      <c r="L3631" s="34" t="str">
        <f>IF(Excel_BuiltIn__FilterDatabase__1[[#This Row],[Nem]]="Nő","Lady","")</f>
        <v/>
      </c>
    </row>
    <row r="3632" spans="1:12" s="1" customFormat="1">
      <c r="A3632" s="53">
        <v>10837</v>
      </c>
      <c r="B3632" s="28" t="s">
        <v>3709</v>
      </c>
      <c r="C3632" s="44" t="s">
        <v>2401</v>
      </c>
      <c r="D3632" s="45"/>
      <c r="E3632" s="33" t="str">
        <f>IF(D3632&gt;0,($N$2-Excel_BuiltIn__FilterDatabase__1[[#This Row],[Szül Év.Hó.Nap]])/365.25,"0")</f>
        <v>0</v>
      </c>
      <c r="F3632" s="40"/>
      <c r="G3632" s="34" t="str">
        <f>CONCATENATE(H3632,Excel_BuiltIn__FilterDatabase__1[[#This Row],[Felnőtt]],Excel_BuiltIn__FilterDatabase__1[[#This Row],[Senior]],Excel_BuiltIn__FilterDatabase__1[[#This Row],[Super.s]],L3632)</f>
        <v xml:space="preserve">Super.s </v>
      </c>
      <c r="H3632" s="34" t="str">
        <f>IF(L3632="Nő","",IF(Excel_BuiltIn__FilterDatabase__1[[#This Row],[Kor]]&gt;=1=AND(Excel_BuiltIn__FilterDatabase__1[[#This Row],[Kor]]&lt;18),"Junior ",""))</f>
        <v/>
      </c>
      <c r="I3632" s="34" t="str">
        <f>IF(L3632="Nő","",IF(Excel_BuiltIn__FilterDatabase__1[[#This Row],[Kor]]&gt;=18=AND(Excel_BuiltIn__FilterDatabase__1[[#This Row],[Kor]]&lt;=49),"Felnőtt ",""))</f>
        <v/>
      </c>
      <c r="J3632" s="34" t="str">
        <f>IF(L3632="Nő","",IF(Excel_BuiltIn__FilterDatabase__1[[#This Row],[Kor]]&gt;49=AND(Excel_BuiltIn__FilterDatabase__1[[#This Row],[Kor]]&lt;=59),"Senior ",""))</f>
        <v/>
      </c>
      <c r="K3632" s="34" t="str">
        <f>IF(L3632="Nő","",IF(Excel_BuiltIn__FilterDatabase__1[[#This Row],[Kor]]&gt;=60,"Super.s ",""))</f>
        <v xml:space="preserve">Super.s </v>
      </c>
      <c r="L3632" s="34" t="str">
        <f>IF(Excel_BuiltIn__FilterDatabase__1[[#This Row],[Nem]]="Nő","Lady","")</f>
        <v/>
      </c>
    </row>
    <row r="3633" spans="1:12" s="1" customFormat="1">
      <c r="A3633" s="53">
        <v>10838</v>
      </c>
      <c r="B3633" s="28" t="s">
        <v>3710</v>
      </c>
      <c r="C3633" s="44" t="s">
        <v>606</v>
      </c>
      <c r="D3633" s="45"/>
      <c r="E3633" s="33" t="str">
        <f>IF(D3633&gt;0,($N$2-Excel_BuiltIn__FilterDatabase__1[[#This Row],[Szül Év.Hó.Nap]])/365.25,"0")</f>
        <v>0</v>
      </c>
      <c r="F3633" s="40"/>
      <c r="G3633" s="34" t="str">
        <f>CONCATENATE(H3633,Excel_BuiltIn__FilterDatabase__1[[#This Row],[Felnőtt]],Excel_BuiltIn__FilterDatabase__1[[#This Row],[Senior]],Excel_BuiltIn__FilterDatabase__1[[#This Row],[Super.s]],L3633)</f>
        <v xml:space="preserve">Super.s </v>
      </c>
      <c r="H3633" s="34" t="str">
        <f>IF(L3633="Nő","",IF(Excel_BuiltIn__FilterDatabase__1[[#This Row],[Kor]]&gt;=1=AND(Excel_BuiltIn__FilterDatabase__1[[#This Row],[Kor]]&lt;18),"Junior ",""))</f>
        <v/>
      </c>
      <c r="I3633" s="34" t="str">
        <f>IF(L3633="Nő","",IF(Excel_BuiltIn__FilterDatabase__1[[#This Row],[Kor]]&gt;=18=AND(Excel_BuiltIn__FilterDatabase__1[[#This Row],[Kor]]&lt;=49),"Felnőtt ",""))</f>
        <v/>
      </c>
      <c r="J3633" s="34" t="str">
        <f>IF(L3633="Nő","",IF(Excel_BuiltIn__FilterDatabase__1[[#This Row],[Kor]]&gt;49=AND(Excel_BuiltIn__FilterDatabase__1[[#This Row],[Kor]]&lt;=59),"Senior ",""))</f>
        <v/>
      </c>
      <c r="K3633" s="34" t="str">
        <f>IF(L3633="Nő","",IF(Excel_BuiltIn__FilterDatabase__1[[#This Row],[Kor]]&gt;=60,"Super.s ",""))</f>
        <v xml:space="preserve">Super.s </v>
      </c>
      <c r="L3633" s="34" t="str">
        <f>IF(Excel_BuiltIn__FilterDatabase__1[[#This Row],[Nem]]="Nő","Lady","")</f>
        <v/>
      </c>
    </row>
    <row r="3634" spans="1:12" s="1" customFormat="1">
      <c r="A3634" s="53">
        <v>10839</v>
      </c>
      <c r="B3634" s="28" t="s">
        <v>31</v>
      </c>
      <c r="C3634" s="44" t="s">
        <v>942</v>
      </c>
      <c r="D3634" s="45"/>
      <c r="E3634" s="33" t="str">
        <f>IF(D3634&gt;0,($N$2-Excel_BuiltIn__FilterDatabase__1[[#This Row],[Szül Év.Hó.Nap]])/365.25,"0")</f>
        <v>0</v>
      </c>
      <c r="F3634" s="40"/>
      <c r="G3634" s="34" t="str">
        <f>CONCATENATE(H3634,Excel_BuiltIn__FilterDatabase__1[[#This Row],[Felnőtt]],Excel_BuiltIn__FilterDatabase__1[[#This Row],[Senior]],Excel_BuiltIn__FilterDatabase__1[[#This Row],[Super.s]],L3634)</f>
        <v xml:space="preserve">Super.s </v>
      </c>
      <c r="H3634" s="34" t="str">
        <f>IF(L3634="Nő","",IF(Excel_BuiltIn__FilterDatabase__1[[#This Row],[Kor]]&gt;=1=AND(Excel_BuiltIn__FilterDatabase__1[[#This Row],[Kor]]&lt;18),"Junior ",""))</f>
        <v/>
      </c>
      <c r="I3634" s="34" t="str">
        <f>IF(L3634="Nő","",IF(Excel_BuiltIn__FilterDatabase__1[[#This Row],[Kor]]&gt;=18=AND(Excel_BuiltIn__FilterDatabase__1[[#This Row],[Kor]]&lt;=49),"Felnőtt ",""))</f>
        <v/>
      </c>
      <c r="J3634" s="34" t="str">
        <f>IF(L3634="Nő","",IF(Excel_BuiltIn__FilterDatabase__1[[#This Row],[Kor]]&gt;49=AND(Excel_BuiltIn__FilterDatabase__1[[#This Row],[Kor]]&lt;=59),"Senior ",""))</f>
        <v/>
      </c>
      <c r="K3634" s="34" t="str">
        <f>IF(L3634="Nő","",IF(Excel_BuiltIn__FilterDatabase__1[[#This Row],[Kor]]&gt;=60,"Super.s ",""))</f>
        <v xml:space="preserve">Super.s </v>
      </c>
      <c r="L3634" s="34" t="str">
        <f>IF(Excel_BuiltIn__FilterDatabase__1[[#This Row],[Nem]]="Nő","Lady","")</f>
        <v/>
      </c>
    </row>
    <row r="3635" spans="1:12" s="1" customFormat="1">
      <c r="A3635" s="53">
        <v>10840</v>
      </c>
      <c r="B3635" s="28" t="s">
        <v>3711</v>
      </c>
      <c r="C3635" s="44" t="s">
        <v>945</v>
      </c>
      <c r="D3635" s="45"/>
      <c r="E3635" s="33" t="str">
        <f>IF(D3635&gt;0,($N$2-Excel_BuiltIn__FilterDatabase__1[[#This Row],[Szül Év.Hó.Nap]])/365.25,"0")</f>
        <v>0</v>
      </c>
      <c r="F3635" s="40"/>
      <c r="G3635" s="34" t="str">
        <f>CONCATENATE(H3635,Excel_BuiltIn__FilterDatabase__1[[#This Row],[Felnőtt]],Excel_BuiltIn__FilterDatabase__1[[#This Row],[Senior]],Excel_BuiltIn__FilterDatabase__1[[#This Row],[Super.s]],L3635)</f>
        <v xml:space="preserve">Super.s </v>
      </c>
      <c r="H3635" s="34" t="str">
        <f>IF(L3635="Nő","",IF(Excel_BuiltIn__FilterDatabase__1[[#This Row],[Kor]]&gt;=1=AND(Excel_BuiltIn__FilterDatabase__1[[#This Row],[Kor]]&lt;18),"Junior ",""))</f>
        <v/>
      </c>
      <c r="I3635" s="34" t="str">
        <f>IF(L3635="Nő","",IF(Excel_BuiltIn__FilterDatabase__1[[#This Row],[Kor]]&gt;=18=AND(Excel_BuiltIn__FilterDatabase__1[[#This Row],[Kor]]&lt;=49),"Felnőtt ",""))</f>
        <v/>
      </c>
      <c r="J3635" s="34" t="str">
        <f>IF(L3635="Nő","",IF(Excel_BuiltIn__FilterDatabase__1[[#This Row],[Kor]]&gt;49=AND(Excel_BuiltIn__FilterDatabase__1[[#This Row],[Kor]]&lt;=59),"Senior ",""))</f>
        <v/>
      </c>
      <c r="K3635" s="34" t="str">
        <f>IF(L3635="Nő","",IF(Excel_BuiltIn__FilterDatabase__1[[#This Row],[Kor]]&gt;=60,"Super.s ",""))</f>
        <v xml:space="preserve">Super.s </v>
      </c>
      <c r="L3635" s="34" t="str">
        <f>IF(Excel_BuiltIn__FilterDatabase__1[[#This Row],[Nem]]="Nő","Lady","")</f>
        <v/>
      </c>
    </row>
    <row r="3636" spans="1:12" s="1" customFormat="1">
      <c r="A3636" s="53">
        <v>10841</v>
      </c>
      <c r="B3636" s="28" t="s">
        <v>3619</v>
      </c>
      <c r="C3636" s="44" t="s">
        <v>945</v>
      </c>
      <c r="D3636" s="45"/>
      <c r="E3636" s="33" t="str">
        <f>IF(D3636&gt;0,($N$2-Excel_BuiltIn__FilterDatabase__1[[#This Row],[Szül Év.Hó.Nap]])/365.25,"0")</f>
        <v>0</v>
      </c>
      <c r="F3636" s="40"/>
      <c r="G3636" s="34" t="str">
        <f>CONCATENATE(H3636,Excel_BuiltIn__FilterDatabase__1[[#This Row],[Felnőtt]],Excel_BuiltIn__FilterDatabase__1[[#This Row],[Senior]],Excel_BuiltIn__FilterDatabase__1[[#This Row],[Super.s]],L3636)</f>
        <v xml:space="preserve">Super.s </v>
      </c>
      <c r="H3636" s="34" t="str">
        <f>IF(L3636="Nő","",IF(Excel_BuiltIn__FilterDatabase__1[[#This Row],[Kor]]&gt;=1=AND(Excel_BuiltIn__FilterDatabase__1[[#This Row],[Kor]]&lt;18),"Junior ",""))</f>
        <v/>
      </c>
      <c r="I3636" s="34" t="str">
        <f>IF(L3636="Nő","",IF(Excel_BuiltIn__FilterDatabase__1[[#This Row],[Kor]]&gt;=18=AND(Excel_BuiltIn__FilterDatabase__1[[#This Row],[Kor]]&lt;=49),"Felnőtt ",""))</f>
        <v/>
      </c>
      <c r="J3636" s="34" t="str">
        <f>IF(L3636="Nő","",IF(Excel_BuiltIn__FilterDatabase__1[[#This Row],[Kor]]&gt;49=AND(Excel_BuiltIn__FilterDatabase__1[[#This Row],[Kor]]&lt;=59),"Senior ",""))</f>
        <v/>
      </c>
      <c r="K3636" s="34" t="str">
        <f>IF(L3636="Nő","",IF(Excel_BuiltIn__FilterDatabase__1[[#This Row],[Kor]]&gt;=60,"Super.s ",""))</f>
        <v xml:space="preserve">Super.s </v>
      </c>
      <c r="L3636" s="34" t="str">
        <f>IF(Excel_BuiltIn__FilterDatabase__1[[#This Row],[Nem]]="Nő","Lady","")</f>
        <v/>
      </c>
    </row>
    <row r="3637" spans="1:12" s="1" customFormat="1" ht="21.6">
      <c r="A3637" s="53">
        <v>10843</v>
      </c>
      <c r="B3637" s="28" t="s">
        <v>3712</v>
      </c>
      <c r="C3637" s="44" t="s">
        <v>977</v>
      </c>
      <c r="D3637" s="45"/>
      <c r="E3637" s="33" t="str">
        <f>IF(D3637&gt;0,($N$2-Excel_BuiltIn__FilterDatabase__1[[#This Row],[Szül Év.Hó.Nap]])/365.25,"0")</f>
        <v>0</v>
      </c>
      <c r="F3637" s="40"/>
      <c r="G3637" s="34" t="str">
        <f>CONCATENATE(H3637,Excel_BuiltIn__FilterDatabase__1[[#This Row],[Felnőtt]],Excel_BuiltIn__FilterDatabase__1[[#This Row],[Senior]],Excel_BuiltIn__FilterDatabase__1[[#This Row],[Super.s]],L3637)</f>
        <v xml:space="preserve">Super.s </v>
      </c>
      <c r="H3637" s="34" t="str">
        <f>IF(L3637="Nő","",IF(Excel_BuiltIn__FilterDatabase__1[[#This Row],[Kor]]&gt;=1=AND(Excel_BuiltIn__FilterDatabase__1[[#This Row],[Kor]]&lt;18),"Junior ",""))</f>
        <v/>
      </c>
      <c r="I3637" s="34" t="str">
        <f>IF(L3637="Nő","",IF(Excel_BuiltIn__FilterDatabase__1[[#This Row],[Kor]]&gt;=18=AND(Excel_BuiltIn__FilterDatabase__1[[#This Row],[Kor]]&lt;=49),"Felnőtt ",""))</f>
        <v/>
      </c>
      <c r="J3637" s="34" t="str">
        <f>IF(L3637="Nő","",IF(Excel_BuiltIn__FilterDatabase__1[[#This Row],[Kor]]&gt;49=AND(Excel_BuiltIn__FilterDatabase__1[[#This Row],[Kor]]&lt;=59),"Senior ",""))</f>
        <v/>
      </c>
      <c r="K3637" s="34" t="str">
        <f>IF(L3637="Nő","",IF(Excel_BuiltIn__FilterDatabase__1[[#This Row],[Kor]]&gt;=60,"Super.s ",""))</f>
        <v xml:space="preserve">Super.s </v>
      </c>
      <c r="L3637" s="34" t="str">
        <f>IF(Excel_BuiltIn__FilterDatabase__1[[#This Row],[Nem]]="Nő","Lady","")</f>
        <v/>
      </c>
    </row>
    <row r="3638" spans="1:12" s="1" customFormat="1">
      <c r="A3638" s="53">
        <v>10844</v>
      </c>
      <c r="B3638" s="28" t="s">
        <v>3713</v>
      </c>
      <c r="C3638" s="44" t="s">
        <v>1006</v>
      </c>
      <c r="D3638" s="45"/>
      <c r="E3638" s="33" t="str">
        <f>IF(D3638&gt;0,($N$2-Excel_BuiltIn__FilterDatabase__1[[#This Row],[Szül Év.Hó.Nap]])/365.25,"0")</f>
        <v>0</v>
      </c>
      <c r="F3638" s="40"/>
      <c r="G3638" s="34" t="str">
        <f>CONCATENATE(H3638,Excel_BuiltIn__FilterDatabase__1[[#This Row],[Felnőtt]],Excel_BuiltIn__FilterDatabase__1[[#This Row],[Senior]],Excel_BuiltIn__FilterDatabase__1[[#This Row],[Super.s]],L3638)</f>
        <v xml:space="preserve">Super.s </v>
      </c>
      <c r="H3638" s="34" t="str">
        <f>IF(L3638="Nő","",IF(Excel_BuiltIn__FilterDatabase__1[[#This Row],[Kor]]&gt;=1=AND(Excel_BuiltIn__FilterDatabase__1[[#This Row],[Kor]]&lt;18),"Junior ",""))</f>
        <v/>
      </c>
      <c r="I3638" s="34" t="str">
        <f>IF(L3638="Nő","",IF(Excel_BuiltIn__FilterDatabase__1[[#This Row],[Kor]]&gt;=18=AND(Excel_BuiltIn__FilterDatabase__1[[#This Row],[Kor]]&lt;=49),"Felnőtt ",""))</f>
        <v/>
      </c>
      <c r="J3638" s="34" t="str">
        <f>IF(L3638="Nő","",IF(Excel_BuiltIn__FilterDatabase__1[[#This Row],[Kor]]&gt;49=AND(Excel_BuiltIn__FilterDatabase__1[[#This Row],[Kor]]&lt;=59),"Senior ",""))</f>
        <v/>
      </c>
      <c r="K3638" s="34" t="str">
        <f>IF(L3638="Nő","",IF(Excel_BuiltIn__FilterDatabase__1[[#This Row],[Kor]]&gt;=60,"Super.s ",""))</f>
        <v xml:space="preserve">Super.s </v>
      </c>
      <c r="L3638" s="34" t="str">
        <f>IF(Excel_BuiltIn__FilterDatabase__1[[#This Row],[Nem]]="Nő","Lady","")</f>
        <v/>
      </c>
    </row>
    <row r="3639" spans="1:12" s="1" customFormat="1">
      <c r="A3639" s="53">
        <v>10849</v>
      </c>
      <c r="B3639" s="28" t="s">
        <v>3714</v>
      </c>
      <c r="C3639" s="44" t="s">
        <v>84</v>
      </c>
      <c r="D3639" s="45"/>
      <c r="E3639" s="33" t="str">
        <f>IF(D3639&gt;0,($N$2-Excel_BuiltIn__FilterDatabase__1[[#This Row],[Szül Év.Hó.Nap]])/365.25,"0")</f>
        <v>0</v>
      </c>
      <c r="F3639" s="40"/>
      <c r="G3639" s="34" t="str">
        <f>CONCATENATE(H3639,Excel_BuiltIn__FilterDatabase__1[[#This Row],[Felnőtt]],Excel_BuiltIn__FilterDatabase__1[[#This Row],[Senior]],Excel_BuiltIn__FilterDatabase__1[[#This Row],[Super.s]],L3639)</f>
        <v xml:space="preserve">Super.s </v>
      </c>
      <c r="H3639" s="34" t="str">
        <f>IF(L3639="Nő","",IF(Excel_BuiltIn__FilterDatabase__1[[#This Row],[Kor]]&gt;=1=AND(Excel_BuiltIn__FilterDatabase__1[[#This Row],[Kor]]&lt;18),"Junior ",""))</f>
        <v/>
      </c>
      <c r="I3639" s="34" t="str">
        <f>IF(L3639="Nő","",IF(Excel_BuiltIn__FilterDatabase__1[[#This Row],[Kor]]&gt;=18=AND(Excel_BuiltIn__FilterDatabase__1[[#This Row],[Kor]]&lt;=49),"Felnőtt ",""))</f>
        <v/>
      </c>
      <c r="J3639" s="34" t="str">
        <f>IF(L3639="Nő","",IF(Excel_BuiltIn__FilterDatabase__1[[#This Row],[Kor]]&gt;49=AND(Excel_BuiltIn__FilterDatabase__1[[#This Row],[Kor]]&lt;=59),"Senior ",""))</f>
        <v/>
      </c>
      <c r="K3639" s="34" t="str">
        <f>IF(L3639="Nő","",IF(Excel_BuiltIn__FilterDatabase__1[[#This Row],[Kor]]&gt;=60,"Super.s ",""))</f>
        <v xml:space="preserve">Super.s </v>
      </c>
      <c r="L3639" s="34" t="str">
        <f>IF(Excel_BuiltIn__FilterDatabase__1[[#This Row],[Nem]]="Nő","Lady","")</f>
        <v/>
      </c>
    </row>
    <row r="3640" spans="1:12" s="1" customFormat="1" ht="28.2">
      <c r="A3640" s="53">
        <v>10850</v>
      </c>
      <c r="B3640" s="28" t="s">
        <v>3715</v>
      </c>
      <c r="C3640" s="44" t="s">
        <v>963</v>
      </c>
      <c r="D3640" s="45"/>
      <c r="E3640" s="33" t="str">
        <f>IF(D3640&gt;0,($N$2-Excel_BuiltIn__FilterDatabase__1[[#This Row],[Szül Év.Hó.Nap]])/365.25,"0")</f>
        <v>0</v>
      </c>
      <c r="F3640" s="40"/>
      <c r="G3640" s="34" t="str">
        <f>CONCATENATE(H3640,Excel_BuiltIn__FilterDatabase__1[[#This Row],[Felnőtt]],Excel_BuiltIn__FilterDatabase__1[[#This Row],[Senior]],Excel_BuiltIn__FilterDatabase__1[[#This Row],[Super.s]],L3640)</f>
        <v xml:space="preserve">Super.s </v>
      </c>
      <c r="H3640" s="34" t="str">
        <f>IF(L3640="Nő","",IF(Excel_BuiltIn__FilterDatabase__1[[#This Row],[Kor]]&gt;=1=AND(Excel_BuiltIn__FilterDatabase__1[[#This Row],[Kor]]&lt;18),"Junior ",""))</f>
        <v/>
      </c>
      <c r="I3640" s="34" t="str">
        <f>IF(L3640="Nő","",IF(Excel_BuiltIn__FilterDatabase__1[[#This Row],[Kor]]&gt;=18=AND(Excel_BuiltIn__FilterDatabase__1[[#This Row],[Kor]]&lt;=49),"Felnőtt ",""))</f>
        <v/>
      </c>
      <c r="J3640" s="34" t="str">
        <f>IF(L3640="Nő","",IF(Excel_BuiltIn__FilterDatabase__1[[#This Row],[Kor]]&gt;49=AND(Excel_BuiltIn__FilterDatabase__1[[#This Row],[Kor]]&lt;=59),"Senior ",""))</f>
        <v/>
      </c>
      <c r="K3640" s="34" t="str">
        <f>IF(L3640="Nő","",IF(Excel_BuiltIn__FilterDatabase__1[[#This Row],[Kor]]&gt;=60,"Super.s ",""))</f>
        <v xml:space="preserve">Super.s </v>
      </c>
      <c r="L3640" s="34" t="str">
        <f>IF(Excel_BuiltIn__FilterDatabase__1[[#This Row],[Nem]]="Nő","Lady","")</f>
        <v/>
      </c>
    </row>
    <row r="3641" spans="1:12" s="1" customFormat="1">
      <c r="A3641" s="53">
        <v>10852</v>
      </c>
      <c r="B3641" s="28" t="s">
        <v>3716</v>
      </c>
      <c r="C3641" s="44" t="s">
        <v>599</v>
      </c>
      <c r="D3641" s="45"/>
      <c r="E3641" s="33" t="str">
        <f>IF(D3641&gt;0,($N$2-Excel_BuiltIn__FilterDatabase__1[[#This Row],[Szül Év.Hó.Nap]])/365.25,"0")</f>
        <v>0</v>
      </c>
      <c r="F3641" s="40"/>
      <c r="G3641" s="34" t="str">
        <f>CONCATENATE(H3641,Excel_BuiltIn__FilterDatabase__1[[#This Row],[Felnőtt]],Excel_BuiltIn__FilterDatabase__1[[#This Row],[Senior]],Excel_BuiltIn__FilterDatabase__1[[#This Row],[Super.s]],L3641)</f>
        <v xml:space="preserve">Super.s </v>
      </c>
      <c r="H3641" s="34" t="str">
        <f>IF(L3641="Nő","",IF(Excel_BuiltIn__FilterDatabase__1[[#This Row],[Kor]]&gt;=1=AND(Excel_BuiltIn__FilterDatabase__1[[#This Row],[Kor]]&lt;18),"Junior ",""))</f>
        <v/>
      </c>
      <c r="I3641" s="34" t="str">
        <f>IF(L3641="Nő","",IF(Excel_BuiltIn__FilterDatabase__1[[#This Row],[Kor]]&gt;=18=AND(Excel_BuiltIn__FilterDatabase__1[[#This Row],[Kor]]&lt;=49),"Felnőtt ",""))</f>
        <v/>
      </c>
      <c r="J3641" s="34" t="str">
        <f>IF(L3641="Nő","",IF(Excel_BuiltIn__FilterDatabase__1[[#This Row],[Kor]]&gt;49=AND(Excel_BuiltIn__FilterDatabase__1[[#This Row],[Kor]]&lt;=59),"Senior ",""))</f>
        <v/>
      </c>
      <c r="K3641" s="34" t="str">
        <f>IF(L3641="Nő","",IF(Excel_BuiltIn__FilterDatabase__1[[#This Row],[Kor]]&gt;=60,"Super.s ",""))</f>
        <v xml:space="preserve">Super.s </v>
      </c>
      <c r="L3641" s="34" t="str">
        <f>IF(Excel_BuiltIn__FilterDatabase__1[[#This Row],[Nem]]="Nő","Lady","")</f>
        <v/>
      </c>
    </row>
    <row r="3642" spans="1:12" s="1" customFormat="1">
      <c r="A3642" s="53">
        <v>10854</v>
      </c>
      <c r="B3642" s="28" t="s">
        <v>3717</v>
      </c>
      <c r="C3642" s="44" t="s">
        <v>318</v>
      </c>
      <c r="D3642" s="45"/>
      <c r="E3642" s="33" t="str">
        <f>IF(D3642&gt;0,($N$2-Excel_BuiltIn__FilterDatabase__1[[#This Row],[Szül Év.Hó.Nap]])/365.25,"0")</f>
        <v>0</v>
      </c>
      <c r="F3642" s="40"/>
      <c r="G3642" s="34" t="str">
        <f>CONCATENATE(H3642,Excel_BuiltIn__FilterDatabase__1[[#This Row],[Felnőtt]],Excel_BuiltIn__FilterDatabase__1[[#This Row],[Senior]],Excel_BuiltIn__FilterDatabase__1[[#This Row],[Super.s]],L3642)</f>
        <v xml:space="preserve">Super.s </v>
      </c>
      <c r="H3642" s="34" t="str">
        <f>IF(L3642="Nő","",IF(Excel_BuiltIn__FilterDatabase__1[[#This Row],[Kor]]&gt;=1=AND(Excel_BuiltIn__FilterDatabase__1[[#This Row],[Kor]]&lt;18),"Junior ",""))</f>
        <v/>
      </c>
      <c r="I3642" s="34" t="str">
        <f>IF(L3642="Nő","",IF(Excel_BuiltIn__FilterDatabase__1[[#This Row],[Kor]]&gt;=18=AND(Excel_BuiltIn__FilterDatabase__1[[#This Row],[Kor]]&lt;=49),"Felnőtt ",""))</f>
        <v/>
      </c>
      <c r="J3642" s="34" t="str">
        <f>IF(L3642="Nő","",IF(Excel_BuiltIn__FilterDatabase__1[[#This Row],[Kor]]&gt;49=AND(Excel_BuiltIn__FilterDatabase__1[[#This Row],[Kor]]&lt;=59),"Senior ",""))</f>
        <v/>
      </c>
      <c r="K3642" s="34" t="str">
        <f>IF(L3642="Nő","",IF(Excel_BuiltIn__FilterDatabase__1[[#This Row],[Kor]]&gt;=60,"Super.s ",""))</f>
        <v xml:space="preserve">Super.s </v>
      </c>
      <c r="L3642" s="34" t="str">
        <f>IF(Excel_BuiltIn__FilterDatabase__1[[#This Row],[Nem]]="Nő","Lady","")</f>
        <v/>
      </c>
    </row>
    <row r="3643" spans="1:12" s="1" customFormat="1" ht="28.2">
      <c r="A3643" s="53">
        <v>10855</v>
      </c>
      <c r="B3643" s="28" t="s">
        <v>3718</v>
      </c>
      <c r="C3643" s="44" t="s">
        <v>2401</v>
      </c>
      <c r="D3643" s="45"/>
      <c r="E3643" s="33" t="str">
        <f>IF(D3643&gt;0,($N$2-Excel_BuiltIn__FilterDatabase__1[[#This Row],[Szül Év.Hó.Nap]])/365.25,"0")</f>
        <v>0</v>
      </c>
      <c r="F3643" s="40"/>
      <c r="G3643" s="34" t="str">
        <f>CONCATENATE(H3643,Excel_BuiltIn__FilterDatabase__1[[#This Row],[Felnőtt]],Excel_BuiltIn__FilterDatabase__1[[#This Row],[Senior]],Excel_BuiltIn__FilterDatabase__1[[#This Row],[Super.s]],L3643)</f>
        <v xml:space="preserve">Super.s </v>
      </c>
      <c r="H3643" s="34" t="str">
        <f>IF(L3643="Nő","",IF(Excel_BuiltIn__FilterDatabase__1[[#This Row],[Kor]]&gt;=1=AND(Excel_BuiltIn__FilterDatabase__1[[#This Row],[Kor]]&lt;18),"Junior ",""))</f>
        <v/>
      </c>
      <c r="I3643" s="34" t="str">
        <f>IF(L3643="Nő","",IF(Excel_BuiltIn__FilterDatabase__1[[#This Row],[Kor]]&gt;=18=AND(Excel_BuiltIn__FilterDatabase__1[[#This Row],[Kor]]&lt;=49),"Felnőtt ",""))</f>
        <v/>
      </c>
      <c r="J3643" s="34" t="str">
        <f>IF(L3643="Nő","",IF(Excel_BuiltIn__FilterDatabase__1[[#This Row],[Kor]]&gt;49=AND(Excel_BuiltIn__FilterDatabase__1[[#This Row],[Kor]]&lt;=59),"Senior ",""))</f>
        <v/>
      </c>
      <c r="K3643" s="34" t="str">
        <f>IF(L3643="Nő","",IF(Excel_BuiltIn__FilterDatabase__1[[#This Row],[Kor]]&gt;=60,"Super.s ",""))</f>
        <v xml:space="preserve">Super.s </v>
      </c>
      <c r="L3643" s="34" t="str">
        <f>IF(Excel_BuiltIn__FilterDatabase__1[[#This Row],[Nem]]="Nő","Lady","")</f>
        <v/>
      </c>
    </row>
    <row r="3644" spans="1:12" s="1" customFormat="1">
      <c r="A3644" s="53">
        <v>10856</v>
      </c>
      <c r="B3644" s="28" t="s">
        <v>3719</v>
      </c>
      <c r="C3644" s="44" t="s">
        <v>780</v>
      </c>
      <c r="D3644" s="45"/>
      <c r="E3644" s="33" t="str">
        <f>IF(D3644&gt;0,($N$2-Excel_BuiltIn__FilterDatabase__1[[#This Row],[Szül Év.Hó.Nap]])/365.25,"0")</f>
        <v>0</v>
      </c>
      <c r="F3644" s="40"/>
      <c r="G3644" s="34" t="str">
        <f>CONCATENATE(H3644,Excel_BuiltIn__FilterDatabase__1[[#This Row],[Felnőtt]],Excel_BuiltIn__FilterDatabase__1[[#This Row],[Senior]],Excel_BuiltIn__FilterDatabase__1[[#This Row],[Super.s]],L3644)</f>
        <v xml:space="preserve">Super.s </v>
      </c>
      <c r="H3644" s="34" t="str">
        <f>IF(L3644="Nő","",IF(Excel_BuiltIn__FilterDatabase__1[[#This Row],[Kor]]&gt;=1=AND(Excel_BuiltIn__FilterDatabase__1[[#This Row],[Kor]]&lt;18),"Junior ",""))</f>
        <v/>
      </c>
      <c r="I3644" s="34" t="str">
        <f>IF(L3644="Nő","",IF(Excel_BuiltIn__FilterDatabase__1[[#This Row],[Kor]]&gt;=18=AND(Excel_BuiltIn__FilterDatabase__1[[#This Row],[Kor]]&lt;=49),"Felnőtt ",""))</f>
        <v/>
      </c>
      <c r="J3644" s="34" t="str">
        <f>IF(L3644="Nő","",IF(Excel_BuiltIn__FilterDatabase__1[[#This Row],[Kor]]&gt;49=AND(Excel_BuiltIn__FilterDatabase__1[[#This Row],[Kor]]&lt;=59),"Senior ",""))</f>
        <v/>
      </c>
      <c r="K3644" s="34" t="str">
        <f>IF(L3644="Nő","",IF(Excel_BuiltIn__FilterDatabase__1[[#This Row],[Kor]]&gt;=60,"Super.s ",""))</f>
        <v xml:space="preserve">Super.s </v>
      </c>
      <c r="L3644" s="34" t="str">
        <f>IF(Excel_BuiltIn__FilterDatabase__1[[#This Row],[Nem]]="Nő","Lady","")</f>
        <v/>
      </c>
    </row>
    <row r="3645" spans="1:12" s="1" customFormat="1" ht="28.2">
      <c r="A3645" s="53">
        <v>10857</v>
      </c>
      <c r="B3645" s="28" t="s">
        <v>3720</v>
      </c>
      <c r="C3645" s="44" t="s">
        <v>110</v>
      </c>
      <c r="D3645" s="45"/>
      <c r="E3645" s="33" t="str">
        <f>IF(D3645&gt;0,($N$2-Excel_BuiltIn__FilterDatabase__1[[#This Row],[Szül Év.Hó.Nap]])/365.25,"0")</f>
        <v>0</v>
      </c>
      <c r="F3645" s="40"/>
      <c r="G3645" s="34" t="str">
        <f>CONCATENATE(H3645,Excel_BuiltIn__FilterDatabase__1[[#This Row],[Felnőtt]],Excel_BuiltIn__FilterDatabase__1[[#This Row],[Senior]],Excel_BuiltIn__FilterDatabase__1[[#This Row],[Super.s]],L3645)</f>
        <v xml:space="preserve">Super.s </v>
      </c>
      <c r="H3645" s="34" t="str">
        <f>IF(L3645="Nő","",IF(Excel_BuiltIn__FilterDatabase__1[[#This Row],[Kor]]&gt;=1=AND(Excel_BuiltIn__FilterDatabase__1[[#This Row],[Kor]]&lt;18),"Junior ",""))</f>
        <v/>
      </c>
      <c r="I3645" s="34" t="str">
        <f>IF(L3645="Nő","",IF(Excel_BuiltIn__FilterDatabase__1[[#This Row],[Kor]]&gt;=18=AND(Excel_BuiltIn__FilterDatabase__1[[#This Row],[Kor]]&lt;=49),"Felnőtt ",""))</f>
        <v/>
      </c>
      <c r="J3645" s="34" t="str">
        <f>IF(L3645="Nő","",IF(Excel_BuiltIn__FilterDatabase__1[[#This Row],[Kor]]&gt;49=AND(Excel_BuiltIn__FilterDatabase__1[[#This Row],[Kor]]&lt;=59),"Senior ",""))</f>
        <v/>
      </c>
      <c r="K3645" s="34" t="str">
        <f>IF(L3645="Nő","",IF(Excel_BuiltIn__FilterDatabase__1[[#This Row],[Kor]]&gt;=60,"Super.s ",""))</f>
        <v xml:space="preserve">Super.s </v>
      </c>
      <c r="L3645" s="34" t="str">
        <f>IF(Excel_BuiltIn__FilterDatabase__1[[#This Row],[Nem]]="Nő","Lady","")</f>
        <v/>
      </c>
    </row>
    <row r="3646" spans="1:12" s="1" customFormat="1">
      <c r="A3646" s="53">
        <v>10859</v>
      </c>
      <c r="B3646" s="28" t="s">
        <v>3721</v>
      </c>
      <c r="C3646" s="44" t="s">
        <v>1522</v>
      </c>
      <c r="D3646" s="45"/>
      <c r="E3646" s="33" t="str">
        <f>IF(D3646&gt;0,($N$2-Excel_BuiltIn__FilterDatabase__1[[#This Row],[Szül Év.Hó.Nap]])/365.25,"0")</f>
        <v>0</v>
      </c>
      <c r="F3646" s="40"/>
      <c r="G3646" s="34" t="str">
        <f>CONCATENATE(H3646,Excel_BuiltIn__FilterDatabase__1[[#This Row],[Felnőtt]],Excel_BuiltIn__FilterDatabase__1[[#This Row],[Senior]],Excel_BuiltIn__FilterDatabase__1[[#This Row],[Super.s]],L3646)</f>
        <v xml:space="preserve">Super.s </v>
      </c>
      <c r="H3646" s="34" t="str">
        <f>IF(L3646="Nő","",IF(Excel_BuiltIn__FilterDatabase__1[[#This Row],[Kor]]&gt;=1=AND(Excel_BuiltIn__FilterDatabase__1[[#This Row],[Kor]]&lt;18),"Junior ",""))</f>
        <v/>
      </c>
      <c r="I3646" s="34" t="str">
        <f>IF(L3646="Nő","",IF(Excel_BuiltIn__FilterDatabase__1[[#This Row],[Kor]]&gt;=18=AND(Excel_BuiltIn__FilterDatabase__1[[#This Row],[Kor]]&lt;=49),"Felnőtt ",""))</f>
        <v/>
      </c>
      <c r="J3646" s="34" t="str">
        <f>IF(L3646="Nő","",IF(Excel_BuiltIn__FilterDatabase__1[[#This Row],[Kor]]&gt;49=AND(Excel_BuiltIn__FilterDatabase__1[[#This Row],[Kor]]&lt;=59),"Senior ",""))</f>
        <v/>
      </c>
      <c r="K3646" s="34" t="str">
        <f>IF(L3646="Nő","",IF(Excel_BuiltIn__FilterDatabase__1[[#This Row],[Kor]]&gt;=60,"Super.s ",""))</f>
        <v xml:space="preserve">Super.s </v>
      </c>
      <c r="L3646" s="34" t="str">
        <f>IF(Excel_BuiltIn__FilterDatabase__1[[#This Row],[Nem]]="Nő","Lady","")</f>
        <v/>
      </c>
    </row>
    <row r="3647" spans="1:12" s="1" customFormat="1">
      <c r="A3647" s="53">
        <v>10860</v>
      </c>
      <c r="B3647" s="28" t="s">
        <v>3722</v>
      </c>
      <c r="C3647" s="44" t="s">
        <v>259</v>
      </c>
      <c r="D3647" s="45"/>
      <c r="E3647" s="33" t="str">
        <f>IF(D3647&gt;0,($N$2-Excel_BuiltIn__FilterDatabase__1[[#This Row],[Szül Év.Hó.Nap]])/365.25,"0")</f>
        <v>0</v>
      </c>
      <c r="F3647" s="40"/>
      <c r="G3647" s="34" t="str">
        <f>CONCATENATE(H3647,Excel_BuiltIn__FilterDatabase__1[[#This Row],[Felnőtt]],Excel_BuiltIn__FilterDatabase__1[[#This Row],[Senior]],Excel_BuiltIn__FilterDatabase__1[[#This Row],[Super.s]],L3647)</f>
        <v xml:space="preserve">Super.s </v>
      </c>
      <c r="H3647" s="34" t="str">
        <f>IF(L3647="Nő","",IF(Excel_BuiltIn__FilterDatabase__1[[#This Row],[Kor]]&gt;=1=AND(Excel_BuiltIn__FilterDatabase__1[[#This Row],[Kor]]&lt;18),"Junior ",""))</f>
        <v/>
      </c>
      <c r="I3647" s="34" t="str">
        <f>IF(L3647="Nő","",IF(Excel_BuiltIn__FilterDatabase__1[[#This Row],[Kor]]&gt;=18=AND(Excel_BuiltIn__FilterDatabase__1[[#This Row],[Kor]]&lt;=49),"Felnőtt ",""))</f>
        <v/>
      </c>
      <c r="J3647" s="34" t="str">
        <f>IF(L3647="Nő","",IF(Excel_BuiltIn__FilterDatabase__1[[#This Row],[Kor]]&gt;49=AND(Excel_BuiltIn__FilterDatabase__1[[#This Row],[Kor]]&lt;=59),"Senior ",""))</f>
        <v/>
      </c>
      <c r="K3647" s="34" t="str">
        <f>IF(L3647="Nő","",IF(Excel_BuiltIn__FilterDatabase__1[[#This Row],[Kor]]&gt;=60,"Super.s ",""))</f>
        <v xml:space="preserve">Super.s </v>
      </c>
      <c r="L3647" s="34" t="str">
        <f>IF(Excel_BuiltIn__FilterDatabase__1[[#This Row],[Nem]]="Nő","Lady","")</f>
        <v/>
      </c>
    </row>
    <row r="3648" spans="1:12" s="1" customFormat="1">
      <c r="A3648" s="53">
        <v>10861</v>
      </c>
      <c r="B3648" s="28" t="s">
        <v>3723</v>
      </c>
      <c r="C3648" s="44" t="s">
        <v>3633</v>
      </c>
      <c r="D3648" s="45"/>
      <c r="E3648" s="33" t="str">
        <f>IF(D3648&gt;0,($N$2-Excel_BuiltIn__FilterDatabase__1[[#This Row],[Szül Év.Hó.Nap]])/365.25,"0")</f>
        <v>0</v>
      </c>
      <c r="F3648" s="40"/>
      <c r="G3648" s="34" t="str">
        <f>CONCATENATE(H3648,Excel_BuiltIn__FilterDatabase__1[[#This Row],[Felnőtt]],Excel_BuiltIn__FilterDatabase__1[[#This Row],[Senior]],Excel_BuiltIn__FilterDatabase__1[[#This Row],[Super.s]],L3648)</f>
        <v xml:space="preserve">Super.s </v>
      </c>
      <c r="H3648" s="34" t="str">
        <f>IF(L3648="Nő","",IF(Excel_BuiltIn__FilterDatabase__1[[#This Row],[Kor]]&gt;=1=AND(Excel_BuiltIn__FilterDatabase__1[[#This Row],[Kor]]&lt;18),"Junior ",""))</f>
        <v/>
      </c>
      <c r="I3648" s="34" t="str">
        <f>IF(L3648="Nő","",IF(Excel_BuiltIn__FilterDatabase__1[[#This Row],[Kor]]&gt;=18=AND(Excel_BuiltIn__FilterDatabase__1[[#This Row],[Kor]]&lt;=49),"Felnőtt ",""))</f>
        <v/>
      </c>
      <c r="J3648" s="34" t="str">
        <f>IF(L3648="Nő","",IF(Excel_BuiltIn__FilterDatabase__1[[#This Row],[Kor]]&gt;49=AND(Excel_BuiltIn__FilterDatabase__1[[#This Row],[Kor]]&lt;=59),"Senior ",""))</f>
        <v/>
      </c>
      <c r="K3648" s="34" t="str">
        <f>IF(L3648="Nő","",IF(Excel_BuiltIn__FilterDatabase__1[[#This Row],[Kor]]&gt;=60,"Super.s ",""))</f>
        <v xml:space="preserve">Super.s </v>
      </c>
      <c r="L3648" s="34" t="str">
        <f>IF(Excel_BuiltIn__FilterDatabase__1[[#This Row],[Nem]]="Nő","Lady","")</f>
        <v/>
      </c>
    </row>
    <row r="3649" spans="1:12" s="1" customFormat="1" ht="28.2">
      <c r="A3649" s="53">
        <v>10862</v>
      </c>
      <c r="B3649" s="28" t="s">
        <v>3724</v>
      </c>
      <c r="C3649" s="44" t="s">
        <v>451</v>
      </c>
      <c r="D3649" s="45"/>
      <c r="E3649" s="33" t="str">
        <f>IF(D3649&gt;0,($N$2-Excel_BuiltIn__FilterDatabase__1[[#This Row],[Szül Év.Hó.Nap]])/365.25,"0")</f>
        <v>0</v>
      </c>
      <c r="F3649" s="40"/>
      <c r="G3649" s="34" t="str">
        <f>CONCATENATE(H3649,Excel_BuiltIn__FilterDatabase__1[[#This Row],[Felnőtt]],Excel_BuiltIn__FilterDatabase__1[[#This Row],[Senior]],Excel_BuiltIn__FilterDatabase__1[[#This Row],[Super.s]],L3649)</f>
        <v xml:space="preserve">Super.s </v>
      </c>
      <c r="H3649" s="34" t="str">
        <f>IF(L3649="Nő","",IF(Excel_BuiltIn__FilterDatabase__1[[#This Row],[Kor]]&gt;=1=AND(Excel_BuiltIn__FilterDatabase__1[[#This Row],[Kor]]&lt;18),"Junior ",""))</f>
        <v/>
      </c>
      <c r="I3649" s="34" t="str">
        <f>IF(L3649="Nő","",IF(Excel_BuiltIn__FilterDatabase__1[[#This Row],[Kor]]&gt;=18=AND(Excel_BuiltIn__FilterDatabase__1[[#This Row],[Kor]]&lt;=49),"Felnőtt ",""))</f>
        <v/>
      </c>
      <c r="J3649" s="34" t="str">
        <f>IF(L3649="Nő","",IF(Excel_BuiltIn__FilterDatabase__1[[#This Row],[Kor]]&gt;49=AND(Excel_BuiltIn__FilterDatabase__1[[#This Row],[Kor]]&lt;=59),"Senior ",""))</f>
        <v/>
      </c>
      <c r="K3649" s="34" t="str">
        <f>IF(L3649="Nő","",IF(Excel_BuiltIn__FilterDatabase__1[[#This Row],[Kor]]&gt;=60,"Super.s ",""))</f>
        <v xml:space="preserve">Super.s </v>
      </c>
      <c r="L3649" s="34" t="str">
        <f>IF(Excel_BuiltIn__FilterDatabase__1[[#This Row],[Nem]]="Nő","Lady","")</f>
        <v/>
      </c>
    </row>
    <row r="3650" spans="1:12" s="1" customFormat="1" ht="28.2">
      <c r="A3650" s="53">
        <v>10863</v>
      </c>
      <c r="B3650" s="28" t="s">
        <v>3725</v>
      </c>
      <c r="C3650" s="44" t="s">
        <v>451</v>
      </c>
      <c r="D3650" s="45"/>
      <c r="E3650" s="33" t="str">
        <f>IF(D3650&gt;0,($N$2-Excel_BuiltIn__FilterDatabase__1[[#This Row],[Szül Év.Hó.Nap]])/365.25,"0")</f>
        <v>0</v>
      </c>
      <c r="F3650" s="40"/>
      <c r="G3650" s="34" t="str">
        <f>CONCATENATE(H3650,Excel_BuiltIn__FilterDatabase__1[[#This Row],[Felnőtt]],Excel_BuiltIn__FilterDatabase__1[[#This Row],[Senior]],Excel_BuiltIn__FilterDatabase__1[[#This Row],[Super.s]],L3650)</f>
        <v xml:space="preserve">Super.s </v>
      </c>
      <c r="H3650" s="34" t="str">
        <f>IF(L3650="Nő","",IF(Excel_BuiltIn__FilterDatabase__1[[#This Row],[Kor]]&gt;=1=AND(Excel_BuiltIn__FilterDatabase__1[[#This Row],[Kor]]&lt;18),"Junior ",""))</f>
        <v/>
      </c>
      <c r="I3650" s="34" t="str">
        <f>IF(L3650="Nő","",IF(Excel_BuiltIn__FilterDatabase__1[[#This Row],[Kor]]&gt;=18=AND(Excel_BuiltIn__FilterDatabase__1[[#This Row],[Kor]]&lt;=49),"Felnőtt ",""))</f>
        <v/>
      </c>
      <c r="J3650" s="34" t="str">
        <f>IF(L3650="Nő","",IF(Excel_BuiltIn__FilterDatabase__1[[#This Row],[Kor]]&gt;49=AND(Excel_BuiltIn__FilterDatabase__1[[#This Row],[Kor]]&lt;=59),"Senior ",""))</f>
        <v/>
      </c>
      <c r="K3650" s="34" t="str">
        <f>IF(L3650="Nő","",IF(Excel_BuiltIn__FilterDatabase__1[[#This Row],[Kor]]&gt;=60,"Super.s ",""))</f>
        <v xml:space="preserve">Super.s </v>
      </c>
      <c r="L3650" s="34" t="str">
        <f>IF(Excel_BuiltIn__FilterDatabase__1[[#This Row],[Nem]]="Nő","Lady","")</f>
        <v/>
      </c>
    </row>
    <row r="3651" spans="1:12" s="1" customFormat="1">
      <c r="A3651" s="53">
        <v>10865</v>
      </c>
      <c r="B3651" s="28" t="s">
        <v>3726</v>
      </c>
      <c r="C3651" s="44" t="s">
        <v>3727</v>
      </c>
      <c r="D3651" s="45"/>
      <c r="E3651" s="33" t="str">
        <f>IF(D3651&gt;0,($N$2-Excel_BuiltIn__FilterDatabase__1[[#This Row],[Szül Év.Hó.Nap]])/365.25,"0")</f>
        <v>0</v>
      </c>
      <c r="F3651" s="40"/>
      <c r="G3651" s="34" t="str">
        <f>CONCATENATE(H3651,Excel_BuiltIn__FilterDatabase__1[[#This Row],[Felnőtt]],Excel_BuiltIn__FilterDatabase__1[[#This Row],[Senior]],Excel_BuiltIn__FilterDatabase__1[[#This Row],[Super.s]],L3651)</f>
        <v xml:space="preserve">Super.s </v>
      </c>
      <c r="H3651" s="34" t="str">
        <f>IF(L3651="Nő","",IF(Excel_BuiltIn__FilterDatabase__1[[#This Row],[Kor]]&gt;=1=AND(Excel_BuiltIn__FilterDatabase__1[[#This Row],[Kor]]&lt;18),"Junior ",""))</f>
        <v/>
      </c>
      <c r="I3651" s="34" t="str">
        <f>IF(L3651="Nő","",IF(Excel_BuiltIn__FilterDatabase__1[[#This Row],[Kor]]&gt;=18=AND(Excel_BuiltIn__FilterDatabase__1[[#This Row],[Kor]]&lt;=49),"Felnőtt ",""))</f>
        <v/>
      </c>
      <c r="J3651" s="34" t="str">
        <f>IF(L3651="Nő","",IF(Excel_BuiltIn__FilterDatabase__1[[#This Row],[Kor]]&gt;49=AND(Excel_BuiltIn__FilterDatabase__1[[#This Row],[Kor]]&lt;=59),"Senior ",""))</f>
        <v/>
      </c>
      <c r="K3651" s="34" t="str">
        <f>IF(L3651="Nő","",IF(Excel_BuiltIn__FilterDatabase__1[[#This Row],[Kor]]&gt;=60,"Super.s ",""))</f>
        <v xml:space="preserve">Super.s </v>
      </c>
      <c r="L3651" s="34" t="str">
        <f>IF(Excel_BuiltIn__FilterDatabase__1[[#This Row],[Nem]]="Nő","Lady","")</f>
        <v/>
      </c>
    </row>
    <row r="3652" spans="1:12" s="1" customFormat="1">
      <c r="A3652" s="53">
        <v>10866</v>
      </c>
      <c r="B3652" s="28" t="s">
        <v>3728</v>
      </c>
      <c r="C3652" s="44" t="s">
        <v>3727</v>
      </c>
      <c r="D3652" s="45"/>
      <c r="E3652" s="33" t="str">
        <f>IF(D3652&gt;0,($N$2-Excel_BuiltIn__FilterDatabase__1[[#This Row],[Szül Év.Hó.Nap]])/365.25,"0")</f>
        <v>0</v>
      </c>
      <c r="F3652" s="40"/>
      <c r="G3652" s="34" t="str">
        <f>CONCATENATE(H3652,Excel_BuiltIn__FilterDatabase__1[[#This Row],[Felnőtt]],Excel_BuiltIn__FilterDatabase__1[[#This Row],[Senior]],Excel_BuiltIn__FilterDatabase__1[[#This Row],[Super.s]],L3652)</f>
        <v xml:space="preserve">Super.s </v>
      </c>
      <c r="H3652" s="34" t="str">
        <f>IF(L3652="Nő","",IF(Excel_BuiltIn__FilterDatabase__1[[#This Row],[Kor]]&gt;=1=AND(Excel_BuiltIn__FilterDatabase__1[[#This Row],[Kor]]&lt;18),"Junior ",""))</f>
        <v/>
      </c>
      <c r="I3652" s="34" t="str">
        <f>IF(L3652="Nő","",IF(Excel_BuiltIn__FilterDatabase__1[[#This Row],[Kor]]&gt;=18=AND(Excel_BuiltIn__FilterDatabase__1[[#This Row],[Kor]]&lt;=49),"Felnőtt ",""))</f>
        <v/>
      </c>
      <c r="J3652" s="34" t="str">
        <f>IF(L3652="Nő","",IF(Excel_BuiltIn__FilterDatabase__1[[#This Row],[Kor]]&gt;49=AND(Excel_BuiltIn__FilterDatabase__1[[#This Row],[Kor]]&lt;=59),"Senior ",""))</f>
        <v/>
      </c>
      <c r="K3652" s="34" t="str">
        <f>IF(L3652="Nő","",IF(Excel_BuiltIn__FilterDatabase__1[[#This Row],[Kor]]&gt;=60,"Super.s ",""))</f>
        <v xml:space="preserve">Super.s </v>
      </c>
      <c r="L3652" s="34" t="str">
        <f>IF(Excel_BuiltIn__FilterDatabase__1[[#This Row],[Nem]]="Nő","Lady","")</f>
        <v/>
      </c>
    </row>
    <row r="3653" spans="1:12" s="1" customFormat="1">
      <c r="A3653" s="53">
        <v>10867</v>
      </c>
      <c r="B3653" s="28" t="s">
        <v>3729</v>
      </c>
      <c r="C3653" s="44" t="s">
        <v>3727</v>
      </c>
      <c r="D3653" s="45"/>
      <c r="E3653" s="33" t="str">
        <f>IF(D3653&gt;0,($N$2-Excel_BuiltIn__FilterDatabase__1[[#This Row],[Szül Év.Hó.Nap]])/365.25,"0")</f>
        <v>0</v>
      </c>
      <c r="F3653" s="40"/>
      <c r="G3653" s="34" t="str">
        <f>CONCATENATE(H3653,Excel_BuiltIn__FilterDatabase__1[[#This Row],[Felnőtt]],Excel_BuiltIn__FilterDatabase__1[[#This Row],[Senior]],Excel_BuiltIn__FilterDatabase__1[[#This Row],[Super.s]],L3653)</f>
        <v xml:space="preserve">Super.s </v>
      </c>
      <c r="H3653" s="34" t="str">
        <f>IF(L3653="Nő","",IF(Excel_BuiltIn__FilterDatabase__1[[#This Row],[Kor]]&gt;=1=AND(Excel_BuiltIn__FilterDatabase__1[[#This Row],[Kor]]&lt;18),"Junior ",""))</f>
        <v/>
      </c>
      <c r="I3653" s="34" t="str">
        <f>IF(L3653="Nő","",IF(Excel_BuiltIn__FilterDatabase__1[[#This Row],[Kor]]&gt;=18=AND(Excel_BuiltIn__FilterDatabase__1[[#This Row],[Kor]]&lt;=49),"Felnőtt ",""))</f>
        <v/>
      </c>
      <c r="J3653" s="34" t="str">
        <f>IF(L3653="Nő","",IF(Excel_BuiltIn__FilterDatabase__1[[#This Row],[Kor]]&gt;49=AND(Excel_BuiltIn__FilterDatabase__1[[#This Row],[Kor]]&lt;=59),"Senior ",""))</f>
        <v/>
      </c>
      <c r="K3653" s="34" t="str">
        <f>IF(L3653="Nő","",IF(Excel_BuiltIn__FilterDatabase__1[[#This Row],[Kor]]&gt;=60,"Super.s ",""))</f>
        <v xml:space="preserve">Super.s </v>
      </c>
      <c r="L3653" s="34" t="str">
        <f>IF(Excel_BuiltIn__FilterDatabase__1[[#This Row],[Nem]]="Nő","Lady","")</f>
        <v/>
      </c>
    </row>
    <row r="3654" spans="1:12" s="1" customFormat="1">
      <c r="A3654" s="53">
        <v>10868</v>
      </c>
      <c r="B3654" s="28" t="s">
        <v>3730</v>
      </c>
      <c r="C3654" s="44" t="s">
        <v>3727</v>
      </c>
      <c r="D3654" s="45"/>
      <c r="E3654" s="33" t="str">
        <f>IF(D3654&gt;0,($N$2-Excel_BuiltIn__FilterDatabase__1[[#This Row],[Szül Év.Hó.Nap]])/365.25,"0")</f>
        <v>0</v>
      </c>
      <c r="F3654" s="40"/>
      <c r="G3654" s="34" t="str">
        <f>CONCATENATE(H3654,Excel_BuiltIn__FilterDatabase__1[[#This Row],[Felnőtt]],Excel_BuiltIn__FilterDatabase__1[[#This Row],[Senior]],Excel_BuiltIn__FilterDatabase__1[[#This Row],[Super.s]],L3654)</f>
        <v xml:space="preserve">Super.s </v>
      </c>
      <c r="H3654" s="34" t="str">
        <f>IF(L3654="Nő","",IF(Excel_BuiltIn__FilterDatabase__1[[#This Row],[Kor]]&gt;=1=AND(Excel_BuiltIn__FilterDatabase__1[[#This Row],[Kor]]&lt;18),"Junior ",""))</f>
        <v/>
      </c>
      <c r="I3654" s="34" t="str">
        <f>IF(L3654="Nő","",IF(Excel_BuiltIn__FilterDatabase__1[[#This Row],[Kor]]&gt;=18=AND(Excel_BuiltIn__FilterDatabase__1[[#This Row],[Kor]]&lt;=49),"Felnőtt ",""))</f>
        <v/>
      </c>
      <c r="J3654" s="34" t="str">
        <f>IF(L3654="Nő","",IF(Excel_BuiltIn__FilterDatabase__1[[#This Row],[Kor]]&gt;49=AND(Excel_BuiltIn__FilterDatabase__1[[#This Row],[Kor]]&lt;=59),"Senior ",""))</f>
        <v/>
      </c>
      <c r="K3654" s="34" t="str">
        <f>IF(L3654="Nő","",IF(Excel_BuiltIn__FilterDatabase__1[[#This Row],[Kor]]&gt;=60,"Super.s ",""))</f>
        <v xml:space="preserve">Super.s </v>
      </c>
      <c r="L3654" s="34" t="str">
        <f>IF(Excel_BuiltIn__FilterDatabase__1[[#This Row],[Nem]]="Nő","Lady","")</f>
        <v/>
      </c>
    </row>
    <row r="3655" spans="1:12" s="1" customFormat="1">
      <c r="A3655" s="53">
        <v>10870</v>
      </c>
      <c r="B3655" s="28" t="s">
        <v>3731</v>
      </c>
      <c r="C3655" s="44" t="s">
        <v>3727</v>
      </c>
      <c r="D3655" s="45"/>
      <c r="E3655" s="33" t="str">
        <f>IF(D3655&gt;0,($N$2-Excel_BuiltIn__FilterDatabase__1[[#This Row],[Szül Év.Hó.Nap]])/365.25,"0")</f>
        <v>0</v>
      </c>
      <c r="F3655" s="40"/>
      <c r="G3655" s="34" t="str">
        <f>CONCATENATE(H3655,Excel_BuiltIn__FilterDatabase__1[[#This Row],[Felnőtt]],Excel_BuiltIn__FilterDatabase__1[[#This Row],[Senior]],Excel_BuiltIn__FilterDatabase__1[[#This Row],[Super.s]],L3655)</f>
        <v xml:space="preserve">Super.s </v>
      </c>
      <c r="H3655" s="34" t="str">
        <f>IF(L3655="Nő","",IF(Excel_BuiltIn__FilterDatabase__1[[#This Row],[Kor]]&gt;=1=AND(Excel_BuiltIn__FilterDatabase__1[[#This Row],[Kor]]&lt;18),"Junior ",""))</f>
        <v/>
      </c>
      <c r="I3655" s="34" t="str">
        <f>IF(L3655="Nő","",IF(Excel_BuiltIn__FilterDatabase__1[[#This Row],[Kor]]&gt;=18=AND(Excel_BuiltIn__FilterDatabase__1[[#This Row],[Kor]]&lt;=49),"Felnőtt ",""))</f>
        <v/>
      </c>
      <c r="J3655" s="34" t="str">
        <f>IF(L3655="Nő","",IF(Excel_BuiltIn__FilterDatabase__1[[#This Row],[Kor]]&gt;49=AND(Excel_BuiltIn__FilterDatabase__1[[#This Row],[Kor]]&lt;=59),"Senior ",""))</f>
        <v/>
      </c>
      <c r="K3655" s="34" t="str">
        <f>IF(L3655="Nő","",IF(Excel_BuiltIn__FilterDatabase__1[[#This Row],[Kor]]&gt;=60,"Super.s ",""))</f>
        <v xml:space="preserve">Super.s </v>
      </c>
      <c r="L3655" s="34" t="str">
        <f>IF(Excel_BuiltIn__FilterDatabase__1[[#This Row],[Nem]]="Nő","Lady","")</f>
        <v/>
      </c>
    </row>
    <row r="3656" spans="1:12" s="1" customFormat="1">
      <c r="A3656" s="53">
        <v>10871</v>
      </c>
      <c r="B3656" s="28" t="s">
        <v>3732</v>
      </c>
      <c r="C3656" s="44" t="s">
        <v>969</v>
      </c>
      <c r="D3656" s="45"/>
      <c r="E3656" s="33" t="str">
        <f>IF(D3656&gt;0,($N$2-Excel_BuiltIn__FilterDatabase__1[[#This Row],[Szül Év.Hó.Nap]])/365.25,"0")</f>
        <v>0</v>
      </c>
      <c r="F3656" s="40"/>
      <c r="G3656" s="34" t="str">
        <f>CONCATENATE(H3656,Excel_BuiltIn__FilterDatabase__1[[#This Row],[Felnőtt]],Excel_BuiltIn__FilterDatabase__1[[#This Row],[Senior]],Excel_BuiltIn__FilterDatabase__1[[#This Row],[Super.s]],L3656)</f>
        <v xml:space="preserve">Super.s </v>
      </c>
      <c r="H3656" s="34" t="str">
        <f>IF(L3656="Nő","",IF(Excel_BuiltIn__FilterDatabase__1[[#This Row],[Kor]]&gt;=1=AND(Excel_BuiltIn__FilterDatabase__1[[#This Row],[Kor]]&lt;18),"Junior ",""))</f>
        <v/>
      </c>
      <c r="I3656" s="34" t="str">
        <f>IF(L3656="Nő","",IF(Excel_BuiltIn__FilterDatabase__1[[#This Row],[Kor]]&gt;=18=AND(Excel_BuiltIn__FilterDatabase__1[[#This Row],[Kor]]&lt;=49),"Felnőtt ",""))</f>
        <v/>
      </c>
      <c r="J3656" s="34" t="str">
        <f>IF(L3656="Nő","",IF(Excel_BuiltIn__FilterDatabase__1[[#This Row],[Kor]]&gt;49=AND(Excel_BuiltIn__FilterDatabase__1[[#This Row],[Kor]]&lt;=59),"Senior ",""))</f>
        <v/>
      </c>
      <c r="K3656" s="34" t="str">
        <f>IF(L3656="Nő","",IF(Excel_BuiltIn__FilterDatabase__1[[#This Row],[Kor]]&gt;=60,"Super.s ",""))</f>
        <v xml:space="preserve">Super.s </v>
      </c>
      <c r="L3656" s="34" t="str">
        <f>IF(Excel_BuiltIn__FilterDatabase__1[[#This Row],[Nem]]="Nő","Lady","")</f>
        <v/>
      </c>
    </row>
    <row r="3657" spans="1:12" s="1" customFormat="1">
      <c r="A3657" s="53">
        <v>10873</v>
      </c>
      <c r="B3657" s="28" t="s">
        <v>3733</v>
      </c>
      <c r="C3657" s="44" t="s">
        <v>285</v>
      </c>
      <c r="D3657" s="45"/>
      <c r="E3657" s="33" t="str">
        <f>IF(D3657&gt;0,($N$2-Excel_BuiltIn__FilterDatabase__1[[#This Row],[Szül Év.Hó.Nap]])/365.25,"0")</f>
        <v>0</v>
      </c>
      <c r="F3657" s="40"/>
      <c r="G3657" s="34" t="str">
        <f>CONCATENATE(H3657,Excel_BuiltIn__FilterDatabase__1[[#This Row],[Felnőtt]],Excel_BuiltIn__FilterDatabase__1[[#This Row],[Senior]],Excel_BuiltIn__FilterDatabase__1[[#This Row],[Super.s]],L3657)</f>
        <v xml:space="preserve">Super.s </v>
      </c>
      <c r="H3657" s="34" t="str">
        <f>IF(L3657="Nő","",IF(Excel_BuiltIn__FilterDatabase__1[[#This Row],[Kor]]&gt;=1=AND(Excel_BuiltIn__FilterDatabase__1[[#This Row],[Kor]]&lt;18),"Junior ",""))</f>
        <v/>
      </c>
      <c r="I3657" s="34" t="str">
        <f>IF(L3657="Nő","",IF(Excel_BuiltIn__FilterDatabase__1[[#This Row],[Kor]]&gt;=18=AND(Excel_BuiltIn__FilterDatabase__1[[#This Row],[Kor]]&lt;=49),"Felnőtt ",""))</f>
        <v/>
      </c>
      <c r="J3657" s="34" t="str">
        <f>IF(L3657="Nő","",IF(Excel_BuiltIn__FilterDatabase__1[[#This Row],[Kor]]&gt;49=AND(Excel_BuiltIn__FilterDatabase__1[[#This Row],[Kor]]&lt;=59),"Senior ",""))</f>
        <v/>
      </c>
      <c r="K3657" s="34" t="str">
        <f>IF(L3657="Nő","",IF(Excel_BuiltIn__FilterDatabase__1[[#This Row],[Kor]]&gt;=60,"Super.s ",""))</f>
        <v xml:space="preserve">Super.s </v>
      </c>
      <c r="L3657" s="34" t="str">
        <f>IF(Excel_BuiltIn__FilterDatabase__1[[#This Row],[Nem]]="Nő","Lady","")</f>
        <v/>
      </c>
    </row>
    <row r="3658" spans="1:12" s="1" customFormat="1">
      <c r="A3658" s="53">
        <v>10874</v>
      </c>
      <c r="B3658" s="28" t="s">
        <v>3734</v>
      </c>
      <c r="C3658" s="44" t="s">
        <v>2364</v>
      </c>
      <c r="D3658" s="45"/>
      <c r="E3658" s="33" t="str">
        <f>IF(D3658&gt;0,($N$2-Excel_BuiltIn__FilterDatabase__1[[#This Row],[Szül Év.Hó.Nap]])/365.25,"0")</f>
        <v>0</v>
      </c>
      <c r="F3658" s="40"/>
      <c r="G3658" s="34" t="str">
        <f>CONCATENATE(H3658,Excel_BuiltIn__FilterDatabase__1[[#This Row],[Felnőtt]],Excel_BuiltIn__FilterDatabase__1[[#This Row],[Senior]],Excel_BuiltIn__FilterDatabase__1[[#This Row],[Super.s]],L3658)</f>
        <v xml:space="preserve">Super.s </v>
      </c>
      <c r="H3658" s="34" t="str">
        <f>IF(L3658="Nő","",IF(Excel_BuiltIn__FilterDatabase__1[[#This Row],[Kor]]&gt;=1=AND(Excel_BuiltIn__FilterDatabase__1[[#This Row],[Kor]]&lt;18),"Junior ",""))</f>
        <v/>
      </c>
      <c r="I3658" s="34" t="str">
        <f>IF(L3658="Nő","",IF(Excel_BuiltIn__FilterDatabase__1[[#This Row],[Kor]]&gt;=18=AND(Excel_BuiltIn__FilterDatabase__1[[#This Row],[Kor]]&lt;=49),"Felnőtt ",""))</f>
        <v/>
      </c>
      <c r="J3658" s="34" t="str">
        <f>IF(L3658="Nő","",IF(Excel_BuiltIn__FilterDatabase__1[[#This Row],[Kor]]&gt;49=AND(Excel_BuiltIn__FilterDatabase__1[[#This Row],[Kor]]&lt;=59),"Senior ",""))</f>
        <v/>
      </c>
      <c r="K3658" s="34" t="str">
        <f>IF(L3658="Nő","",IF(Excel_BuiltIn__FilterDatabase__1[[#This Row],[Kor]]&gt;=60,"Super.s ",""))</f>
        <v xml:space="preserve">Super.s </v>
      </c>
      <c r="L3658" s="34" t="str">
        <f>IF(Excel_BuiltIn__FilterDatabase__1[[#This Row],[Nem]]="Nő","Lady","")</f>
        <v/>
      </c>
    </row>
    <row r="3659" spans="1:12" s="1" customFormat="1">
      <c r="A3659" s="53">
        <v>10876</v>
      </c>
      <c r="B3659" s="28" t="s">
        <v>3735</v>
      </c>
      <c r="C3659" s="44" t="s">
        <v>945</v>
      </c>
      <c r="D3659" s="45"/>
      <c r="E3659" s="33" t="str">
        <f>IF(D3659&gt;0,($N$2-Excel_BuiltIn__FilterDatabase__1[[#This Row],[Szül Év.Hó.Nap]])/365.25,"0")</f>
        <v>0</v>
      </c>
      <c r="F3659" s="40"/>
      <c r="G3659" s="34" t="str">
        <f>CONCATENATE(H3659,Excel_BuiltIn__FilterDatabase__1[[#This Row],[Felnőtt]],Excel_BuiltIn__FilterDatabase__1[[#This Row],[Senior]],Excel_BuiltIn__FilterDatabase__1[[#This Row],[Super.s]],L3659)</f>
        <v xml:space="preserve">Super.s </v>
      </c>
      <c r="H3659" s="34" t="str">
        <f>IF(L3659="Nő","",IF(Excel_BuiltIn__FilterDatabase__1[[#This Row],[Kor]]&gt;=1=AND(Excel_BuiltIn__FilterDatabase__1[[#This Row],[Kor]]&lt;18),"Junior ",""))</f>
        <v/>
      </c>
      <c r="I3659" s="34" t="str">
        <f>IF(L3659="Nő","",IF(Excel_BuiltIn__FilterDatabase__1[[#This Row],[Kor]]&gt;=18=AND(Excel_BuiltIn__FilterDatabase__1[[#This Row],[Kor]]&lt;=49),"Felnőtt ",""))</f>
        <v/>
      </c>
      <c r="J3659" s="34" t="str">
        <f>IF(L3659="Nő","",IF(Excel_BuiltIn__FilterDatabase__1[[#This Row],[Kor]]&gt;49=AND(Excel_BuiltIn__FilterDatabase__1[[#This Row],[Kor]]&lt;=59),"Senior ",""))</f>
        <v/>
      </c>
      <c r="K3659" s="34" t="str">
        <f>IF(L3659="Nő","",IF(Excel_BuiltIn__FilterDatabase__1[[#This Row],[Kor]]&gt;=60,"Super.s ",""))</f>
        <v xml:space="preserve">Super.s </v>
      </c>
      <c r="L3659" s="34" t="str">
        <f>IF(Excel_BuiltIn__FilterDatabase__1[[#This Row],[Nem]]="Nő","Lady","")</f>
        <v/>
      </c>
    </row>
    <row r="3660" spans="1:12" s="1" customFormat="1">
      <c r="A3660" s="53">
        <v>10878</v>
      </c>
      <c r="B3660" s="28" t="s">
        <v>3736</v>
      </c>
      <c r="C3660" s="44" t="s">
        <v>945</v>
      </c>
      <c r="D3660" s="45"/>
      <c r="E3660" s="33" t="str">
        <f>IF(D3660&gt;0,($N$2-Excel_BuiltIn__FilterDatabase__1[[#This Row],[Szül Év.Hó.Nap]])/365.25,"0")</f>
        <v>0</v>
      </c>
      <c r="F3660" s="40"/>
      <c r="G3660" s="34" t="str">
        <f>CONCATENATE(H3660,Excel_BuiltIn__FilterDatabase__1[[#This Row],[Felnőtt]],Excel_BuiltIn__FilterDatabase__1[[#This Row],[Senior]],Excel_BuiltIn__FilterDatabase__1[[#This Row],[Super.s]],L3660)</f>
        <v xml:space="preserve">Super.s </v>
      </c>
      <c r="H3660" s="34" t="str">
        <f>IF(L3660="Nő","",IF(Excel_BuiltIn__FilterDatabase__1[[#This Row],[Kor]]&gt;=1=AND(Excel_BuiltIn__FilterDatabase__1[[#This Row],[Kor]]&lt;18),"Junior ",""))</f>
        <v/>
      </c>
      <c r="I3660" s="34" t="str">
        <f>IF(L3660="Nő","",IF(Excel_BuiltIn__FilterDatabase__1[[#This Row],[Kor]]&gt;=18=AND(Excel_BuiltIn__FilterDatabase__1[[#This Row],[Kor]]&lt;=49),"Felnőtt ",""))</f>
        <v/>
      </c>
      <c r="J3660" s="34" t="str">
        <f>IF(L3660="Nő","",IF(Excel_BuiltIn__FilterDatabase__1[[#This Row],[Kor]]&gt;49=AND(Excel_BuiltIn__FilterDatabase__1[[#This Row],[Kor]]&lt;=59),"Senior ",""))</f>
        <v/>
      </c>
      <c r="K3660" s="34" t="str">
        <f>IF(L3660="Nő","",IF(Excel_BuiltIn__FilterDatabase__1[[#This Row],[Kor]]&gt;=60,"Super.s ",""))</f>
        <v xml:space="preserve">Super.s </v>
      </c>
      <c r="L3660" s="34" t="str">
        <f>IF(Excel_BuiltIn__FilterDatabase__1[[#This Row],[Nem]]="Nő","Lady","")</f>
        <v/>
      </c>
    </row>
    <row r="3661" spans="1:12" s="1" customFormat="1">
      <c r="A3661" s="53">
        <v>10879</v>
      </c>
      <c r="B3661" s="28" t="s">
        <v>3737</v>
      </c>
      <c r="C3661" s="44" t="s">
        <v>945</v>
      </c>
      <c r="D3661" s="45"/>
      <c r="E3661" s="33" t="str">
        <f>IF(D3661&gt;0,($N$2-Excel_BuiltIn__FilterDatabase__1[[#This Row],[Szül Év.Hó.Nap]])/365.25,"0")</f>
        <v>0</v>
      </c>
      <c r="F3661" s="40"/>
      <c r="G3661" s="34" t="str">
        <f>CONCATENATE(H3661,Excel_BuiltIn__FilterDatabase__1[[#This Row],[Felnőtt]],Excel_BuiltIn__FilterDatabase__1[[#This Row],[Senior]],Excel_BuiltIn__FilterDatabase__1[[#This Row],[Super.s]],L3661)</f>
        <v xml:space="preserve">Super.s </v>
      </c>
      <c r="H3661" s="34" t="str">
        <f>IF(L3661="Nő","",IF(Excel_BuiltIn__FilterDatabase__1[[#This Row],[Kor]]&gt;=1=AND(Excel_BuiltIn__FilterDatabase__1[[#This Row],[Kor]]&lt;18),"Junior ",""))</f>
        <v/>
      </c>
      <c r="I3661" s="34" t="str">
        <f>IF(L3661="Nő","",IF(Excel_BuiltIn__FilterDatabase__1[[#This Row],[Kor]]&gt;=18=AND(Excel_BuiltIn__FilterDatabase__1[[#This Row],[Kor]]&lt;=49),"Felnőtt ",""))</f>
        <v/>
      </c>
      <c r="J3661" s="34" t="str">
        <f>IF(L3661="Nő","",IF(Excel_BuiltIn__FilterDatabase__1[[#This Row],[Kor]]&gt;49=AND(Excel_BuiltIn__FilterDatabase__1[[#This Row],[Kor]]&lt;=59),"Senior ",""))</f>
        <v/>
      </c>
      <c r="K3661" s="34" t="str">
        <f>IF(L3661="Nő","",IF(Excel_BuiltIn__FilterDatabase__1[[#This Row],[Kor]]&gt;=60,"Super.s ",""))</f>
        <v xml:space="preserve">Super.s </v>
      </c>
      <c r="L3661" s="34" t="str">
        <f>IF(Excel_BuiltIn__FilterDatabase__1[[#This Row],[Nem]]="Nő","Lady","")</f>
        <v/>
      </c>
    </row>
    <row r="3662" spans="1:12" s="1" customFormat="1">
      <c r="A3662" s="53">
        <v>10880</v>
      </c>
      <c r="B3662" s="28" t="s">
        <v>3738</v>
      </c>
      <c r="C3662" s="44" t="s">
        <v>2364</v>
      </c>
      <c r="D3662" s="45"/>
      <c r="E3662" s="33" t="str">
        <f>IF(D3662&gt;0,($N$2-Excel_BuiltIn__FilterDatabase__1[[#This Row],[Szül Év.Hó.Nap]])/365.25,"0")</f>
        <v>0</v>
      </c>
      <c r="F3662" s="40"/>
      <c r="G3662" s="34" t="str">
        <f>CONCATENATE(H3662,Excel_BuiltIn__FilterDatabase__1[[#This Row],[Felnőtt]],Excel_BuiltIn__FilterDatabase__1[[#This Row],[Senior]],Excel_BuiltIn__FilterDatabase__1[[#This Row],[Super.s]],L3662)</f>
        <v xml:space="preserve">Super.s </v>
      </c>
      <c r="H3662" s="34" t="str">
        <f>IF(L3662="Nő","",IF(Excel_BuiltIn__FilterDatabase__1[[#This Row],[Kor]]&gt;=1=AND(Excel_BuiltIn__FilterDatabase__1[[#This Row],[Kor]]&lt;18),"Junior ",""))</f>
        <v/>
      </c>
      <c r="I3662" s="34" t="str">
        <f>IF(L3662="Nő","",IF(Excel_BuiltIn__FilterDatabase__1[[#This Row],[Kor]]&gt;=18=AND(Excel_BuiltIn__FilterDatabase__1[[#This Row],[Kor]]&lt;=49),"Felnőtt ",""))</f>
        <v/>
      </c>
      <c r="J3662" s="34" t="str">
        <f>IF(L3662="Nő","",IF(Excel_BuiltIn__FilterDatabase__1[[#This Row],[Kor]]&gt;49=AND(Excel_BuiltIn__FilterDatabase__1[[#This Row],[Kor]]&lt;=59),"Senior ",""))</f>
        <v/>
      </c>
      <c r="K3662" s="34" t="str">
        <f>IF(L3662="Nő","",IF(Excel_BuiltIn__FilterDatabase__1[[#This Row],[Kor]]&gt;=60,"Super.s ",""))</f>
        <v xml:space="preserve">Super.s </v>
      </c>
      <c r="L3662" s="34" t="str">
        <f>IF(Excel_BuiltIn__FilterDatabase__1[[#This Row],[Nem]]="Nő","Lady","")</f>
        <v/>
      </c>
    </row>
    <row r="3663" spans="1:12" s="1" customFormat="1">
      <c r="A3663" s="53">
        <v>10881</v>
      </c>
      <c r="B3663" s="28" t="s">
        <v>3739</v>
      </c>
      <c r="C3663" s="44" t="s">
        <v>2364</v>
      </c>
      <c r="D3663" s="45"/>
      <c r="E3663" s="33" t="str">
        <f>IF(D3663&gt;0,($N$2-Excel_BuiltIn__FilterDatabase__1[[#This Row],[Szül Év.Hó.Nap]])/365.25,"0")</f>
        <v>0</v>
      </c>
      <c r="F3663" s="40"/>
      <c r="G3663" s="34" t="str">
        <f>CONCATENATE(H3663,Excel_BuiltIn__FilterDatabase__1[[#This Row],[Felnőtt]],Excel_BuiltIn__FilterDatabase__1[[#This Row],[Senior]],Excel_BuiltIn__FilterDatabase__1[[#This Row],[Super.s]],L3663)</f>
        <v xml:space="preserve">Super.s </v>
      </c>
      <c r="H3663" s="34" t="str">
        <f>IF(L3663="Nő","",IF(Excel_BuiltIn__FilterDatabase__1[[#This Row],[Kor]]&gt;=1=AND(Excel_BuiltIn__FilterDatabase__1[[#This Row],[Kor]]&lt;18),"Junior ",""))</f>
        <v/>
      </c>
      <c r="I3663" s="34" t="str">
        <f>IF(L3663="Nő","",IF(Excel_BuiltIn__FilterDatabase__1[[#This Row],[Kor]]&gt;=18=AND(Excel_BuiltIn__FilterDatabase__1[[#This Row],[Kor]]&lt;=49),"Felnőtt ",""))</f>
        <v/>
      </c>
      <c r="J3663" s="34" t="str">
        <f>IF(L3663="Nő","",IF(Excel_BuiltIn__FilterDatabase__1[[#This Row],[Kor]]&gt;49=AND(Excel_BuiltIn__FilterDatabase__1[[#This Row],[Kor]]&lt;=59),"Senior ",""))</f>
        <v/>
      </c>
      <c r="K3663" s="34" t="str">
        <f>IF(L3663="Nő","",IF(Excel_BuiltIn__FilterDatabase__1[[#This Row],[Kor]]&gt;=60,"Super.s ",""))</f>
        <v xml:space="preserve">Super.s </v>
      </c>
      <c r="L3663" s="34" t="str">
        <f>IF(Excel_BuiltIn__FilterDatabase__1[[#This Row],[Nem]]="Nő","Lady","")</f>
        <v/>
      </c>
    </row>
    <row r="3664" spans="1:12" s="1" customFormat="1" ht="28.2">
      <c r="A3664" s="53">
        <v>10884</v>
      </c>
      <c r="B3664" s="28" t="s">
        <v>3740</v>
      </c>
      <c r="C3664" s="44" t="s">
        <v>2364</v>
      </c>
      <c r="D3664" s="45"/>
      <c r="E3664" s="33" t="str">
        <f>IF(D3664&gt;0,($N$2-Excel_BuiltIn__FilterDatabase__1[[#This Row],[Szül Év.Hó.Nap]])/365.25,"0")</f>
        <v>0</v>
      </c>
      <c r="F3664" s="40"/>
      <c r="G3664" s="34" t="str">
        <f>CONCATENATE(H3664,Excel_BuiltIn__FilterDatabase__1[[#This Row],[Felnőtt]],Excel_BuiltIn__FilterDatabase__1[[#This Row],[Senior]],Excel_BuiltIn__FilterDatabase__1[[#This Row],[Super.s]],L3664)</f>
        <v xml:space="preserve">Super.s </v>
      </c>
      <c r="H3664" s="34" t="str">
        <f>IF(L3664="Nő","",IF(Excel_BuiltIn__FilterDatabase__1[[#This Row],[Kor]]&gt;=1=AND(Excel_BuiltIn__FilterDatabase__1[[#This Row],[Kor]]&lt;18),"Junior ",""))</f>
        <v/>
      </c>
      <c r="I3664" s="34" t="str">
        <f>IF(L3664="Nő","",IF(Excel_BuiltIn__FilterDatabase__1[[#This Row],[Kor]]&gt;=18=AND(Excel_BuiltIn__FilterDatabase__1[[#This Row],[Kor]]&lt;=49),"Felnőtt ",""))</f>
        <v/>
      </c>
      <c r="J3664" s="34" t="str">
        <f>IF(L3664="Nő","",IF(Excel_BuiltIn__FilterDatabase__1[[#This Row],[Kor]]&gt;49=AND(Excel_BuiltIn__FilterDatabase__1[[#This Row],[Kor]]&lt;=59),"Senior ",""))</f>
        <v/>
      </c>
      <c r="K3664" s="34" t="str">
        <f>IF(L3664="Nő","",IF(Excel_BuiltIn__FilterDatabase__1[[#This Row],[Kor]]&gt;=60,"Super.s ",""))</f>
        <v xml:space="preserve">Super.s </v>
      </c>
      <c r="L3664" s="34" t="str">
        <f>IF(Excel_BuiltIn__FilterDatabase__1[[#This Row],[Nem]]="Nő","Lady","")</f>
        <v/>
      </c>
    </row>
    <row r="3665" spans="1:12" s="1" customFormat="1">
      <c r="A3665" s="53">
        <v>10889</v>
      </c>
      <c r="B3665" s="28" t="s">
        <v>3741</v>
      </c>
      <c r="C3665" s="44" t="s">
        <v>3727</v>
      </c>
      <c r="D3665" s="45"/>
      <c r="E3665" s="33" t="str">
        <f>IF(D3665&gt;0,($N$2-Excel_BuiltIn__FilterDatabase__1[[#This Row],[Szül Év.Hó.Nap]])/365.25,"0")</f>
        <v>0</v>
      </c>
      <c r="F3665" s="40"/>
      <c r="G3665" s="34" t="str">
        <f>CONCATENATE(H3665,Excel_BuiltIn__FilterDatabase__1[[#This Row],[Felnőtt]],Excel_BuiltIn__FilterDatabase__1[[#This Row],[Senior]],Excel_BuiltIn__FilterDatabase__1[[#This Row],[Super.s]],L3665)</f>
        <v xml:space="preserve">Super.s </v>
      </c>
      <c r="H3665" s="34" t="str">
        <f>IF(L3665="Nő","",IF(Excel_BuiltIn__FilterDatabase__1[[#This Row],[Kor]]&gt;=1=AND(Excel_BuiltIn__FilterDatabase__1[[#This Row],[Kor]]&lt;18),"Junior ",""))</f>
        <v/>
      </c>
      <c r="I3665" s="34" t="str">
        <f>IF(L3665="Nő","",IF(Excel_BuiltIn__FilterDatabase__1[[#This Row],[Kor]]&gt;=18=AND(Excel_BuiltIn__FilterDatabase__1[[#This Row],[Kor]]&lt;=49),"Felnőtt ",""))</f>
        <v/>
      </c>
      <c r="J3665" s="34" t="str">
        <f>IF(L3665="Nő","",IF(Excel_BuiltIn__FilterDatabase__1[[#This Row],[Kor]]&gt;49=AND(Excel_BuiltIn__FilterDatabase__1[[#This Row],[Kor]]&lt;=59),"Senior ",""))</f>
        <v/>
      </c>
      <c r="K3665" s="34" t="str">
        <f>IF(L3665="Nő","",IF(Excel_BuiltIn__FilterDatabase__1[[#This Row],[Kor]]&gt;=60,"Super.s ",""))</f>
        <v xml:space="preserve">Super.s </v>
      </c>
      <c r="L3665" s="34" t="str">
        <f>IF(Excel_BuiltIn__FilterDatabase__1[[#This Row],[Nem]]="Nő","Lady","")</f>
        <v/>
      </c>
    </row>
    <row r="3666" spans="1:12" s="1" customFormat="1">
      <c r="A3666" s="53">
        <v>10891</v>
      </c>
      <c r="B3666" s="28" t="s">
        <v>3742</v>
      </c>
      <c r="C3666" s="44" t="s">
        <v>318</v>
      </c>
      <c r="D3666" s="45"/>
      <c r="E3666" s="33" t="str">
        <f>IF(D3666&gt;0,($N$2-Excel_BuiltIn__FilterDatabase__1[[#This Row],[Szül Év.Hó.Nap]])/365.25,"0")</f>
        <v>0</v>
      </c>
      <c r="F3666" s="40"/>
      <c r="G3666" s="34" t="str">
        <f>CONCATENATE(H3666,Excel_BuiltIn__FilterDatabase__1[[#This Row],[Felnőtt]],Excel_BuiltIn__FilterDatabase__1[[#This Row],[Senior]],Excel_BuiltIn__FilterDatabase__1[[#This Row],[Super.s]],L3666)</f>
        <v xml:space="preserve">Super.s </v>
      </c>
      <c r="H3666" s="34" t="str">
        <f>IF(L3666="Nő","",IF(Excel_BuiltIn__FilterDatabase__1[[#This Row],[Kor]]&gt;=1=AND(Excel_BuiltIn__FilterDatabase__1[[#This Row],[Kor]]&lt;18),"Junior ",""))</f>
        <v/>
      </c>
      <c r="I3666" s="34" t="str">
        <f>IF(L3666="Nő","",IF(Excel_BuiltIn__FilterDatabase__1[[#This Row],[Kor]]&gt;=18=AND(Excel_BuiltIn__FilterDatabase__1[[#This Row],[Kor]]&lt;=49),"Felnőtt ",""))</f>
        <v/>
      </c>
      <c r="J3666" s="34" t="str">
        <f>IF(L3666="Nő","",IF(Excel_BuiltIn__FilterDatabase__1[[#This Row],[Kor]]&gt;49=AND(Excel_BuiltIn__FilterDatabase__1[[#This Row],[Kor]]&lt;=59),"Senior ",""))</f>
        <v/>
      </c>
      <c r="K3666" s="34" t="str">
        <f>IF(L3666="Nő","",IF(Excel_BuiltIn__FilterDatabase__1[[#This Row],[Kor]]&gt;=60,"Super.s ",""))</f>
        <v xml:space="preserve">Super.s </v>
      </c>
      <c r="L3666" s="34" t="str">
        <f>IF(Excel_BuiltIn__FilterDatabase__1[[#This Row],[Nem]]="Nő","Lady","")</f>
        <v/>
      </c>
    </row>
    <row r="3667" spans="1:12" s="1" customFormat="1" ht="28.2">
      <c r="A3667" s="53">
        <v>10892</v>
      </c>
      <c r="B3667" s="28" t="s">
        <v>3743</v>
      </c>
      <c r="C3667" s="44" t="s">
        <v>3727</v>
      </c>
      <c r="D3667" s="45"/>
      <c r="E3667" s="33" t="str">
        <f>IF(D3667&gt;0,($N$2-Excel_BuiltIn__FilterDatabase__1[[#This Row],[Szül Év.Hó.Nap]])/365.25,"0")</f>
        <v>0</v>
      </c>
      <c r="F3667" s="40"/>
      <c r="G3667" s="34" t="str">
        <f>CONCATENATE(H3667,Excel_BuiltIn__FilterDatabase__1[[#This Row],[Felnőtt]],Excel_BuiltIn__FilterDatabase__1[[#This Row],[Senior]],Excel_BuiltIn__FilterDatabase__1[[#This Row],[Super.s]],L3667)</f>
        <v xml:space="preserve">Super.s </v>
      </c>
      <c r="H3667" s="34" t="str">
        <f>IF(L3667="Nő","",IF(Excel_BuiltIn__FilterDatabase__1[[#This Row],[Kor]]&gt;=1=AND(Excel_BuiltIn__FilterDatabase__1[[#This Row],[Kor]]&lt;18),"Junior ",""))</f>
        <v/>
      </c>
      <c r="I3667" s="34" t="str">
        <f>IF(L3667="Nő","",IF(Excel_BuiltIn__FilterDatabase__1[[#This Row],[Kor]]&gt;=18=AND(Excel_BuiltIn__FilterDatabase__1[[#This Row],[Kor]]&lt;=49),"Felnőtt ",""))</f>
        <v/>
      </c>
      <c r="J3667" s="34" t="str">
        <f>IF(L3667="Nő","",IF(Excel_BuiltIn__FilterDatabase__1[[#This Row],[Kor]]&gt;49=AND(Excel_BuiltIn__FilterDatabase__1[[#This Row],[Kor]]&lt;=59),"Senior ",""))</f>
        <v/>
      </c>
      <c r="K3667" s="34" t="str">
        <f>IF(L3667="Nő","",IF(Excel_BuiltIn__FilterDatabase__1[[#This Row],[Kor]]&gt;=60,"Super.s ",""))</f>
        <v xml:space="preserve">Super.s </v>
      </c>
      <c r="L3667" s="34" t="str">
        <f>IF(Excel_BuiltIn__FilterDatabase__1[[#This Row],[Nem]]="Nő","Lady","")</f>
        <v/>
      </c>
    </row>
    <row r="3668" spans="1:12" s="1" customFormat="1">
      <c r="A3668" s="53">
        <v>10893</v>
      </c>
      <c r="B3668" s="28" t="s">
        <v>3744</v>
      </c>
      <c r="C3668" s="44" t="s">
        <v>3727</v>
      </c>
      <c r="D3668" s="45"/>
      <c r="E3668" s="33" t="str">
        <f>IF(D3668&gt;0,($N$2-Excel_BuiltIn__FilterDatabase__1[[#This Row],[Szül Év.Hó.Nap]])/365.25,"0")</f>
        <v>0</v>
      </c>
      <c r="F3668" s="40"/>
      <c r="G3668" s="34" t="str">
        <f>CONCATENATE(H3668,Excel_BuiltIn__FilterDatabase__1[[#This Row],[Felnőtt]],Excel_BuiltIn__FilterDatabase__1[[#This Row],[Senior]],Excel_BuiltIn__FilterDatabase__1[[#This Row],[Super.s]],L3668)</f>
        <v xml:space="preserve">Super.s </v>
      </c>
      <c r="H3668" s="34" t="str">
        <f>IF(L3668="Nő","",IF(Excel_BuiltIn__FilterDatabase__1[[#This Row],[Kor]]&gt;=1=AND(Excel_BuiltIn__FilterDatabase__1[[#This Row],[Kor]]&lt;18),"Junior ",""))</f>
        <v/>
      </c>
      <c r="I3668" s="34" t="str">
        <f>IF(L3668="Nő","",IF(Excel_BuiltIn__FilterDatabase__1[[#This Row],[Kor]]&gt;=18=AND(Excel_BuiltIn__FilterDatabase__1[[#This Row],[Kor]]&lt;=49),"Felnőtt ",""))</f>
        <v/>
      </c>
      <c r="J3668" s="34" t="str">
        <f>IF(L3668="Nő","",IF(Excel_BuiltIn__FilterDatabase__1[[#This Row],[Kor]]&gt;49=AND(Excel_BuiltIn__FilterDatabase__1[[#This Row],[Kor]]&lt;=59),"Senior ",""))</f>
        <v/>
      </c>
      <c r="K3668" s="34" t="str">
        <f>IF(L3668="Nő","",IF(Excel_BuiltIn__FilterDatabase__1[[#This Row],[Kor]]&gt;=60,"Super.s ",""))</f>
        <v xml:space="preserve">Super.s </v>
      </c>
      <c r="L3668" s="34" t="str">
        <f>IF(Excel_BuiltIn__FilterDatabase__1[[#This Row],[Nem]]="Nő","Lady","")</f>
        <v/>
      </c>
    </row>
    <row r="3669" spans="1:12" s="1" customFormat="1">
      <c r="A3669" s="53">
        <v>10895</v>
      </c>
      <c r="B3669" s="28" t="s">
        <v>3745</v>
      </c>
      <c r="C3669" s="44" t="s">
        <v>2707</v>
      </c>
      <c r="D3669" s="45"/>
      <c r="E3669" s="33" t="str">
        <f>IF(D3669&gt;0,($N$2-Excel_BuiltIn__FilterDatabase__1[[#This Row],[Szül Év.Hó.Nap]])/365.25,"0")</f>
        <v>0</v>
      </c>
      <c r="F3669" s="40"/>
      <c r="G3669" s="34" t="str">
        <f>CONCATENATE(H3669,Excel_BuiltIn__FilterDatabase__1[[#This Row],[Felnőtt]],Excel_BuiltIn__FilterDatabase__1[[#This Row],[Senior]],Excel_BuiltIn__FilterDatabase__1[[#This Row],[Super.s]],L3669)</f>
        <v xml:space="preserve">Super.s </v>
      </c>
      <c r="H3669" s="34" t="str">
        <f>IF(L3669="Nő","",IF(Excel_BuiltIn__FilterDatabase__1[[#This Row],[Kor]]&gt;=1=AND(Excel_BuiltIn__FilterDatabase__1[[#This Row],[Kor]]&lt;18),"Junior ",""))</f>
        <v/>
      </c>
      <c r="I3669" s="34" t="str">
        <f>IF(L3669="Nő","",IF(Excel_BuiltIn__FilterDatabase__1[[#This Row],[Kor]]&gt;=18=AND(Excel_BuiltIn__FilterDatabase__1[[#This Row],[Kor]]&lt;=49),"Felnőtt ",""))</f>
        <v/>
      </c>
      <c r="J3669" s="34" t="str">
        <f>IF(L3669="Nő","",IF(Excel_BuiltIn__FilterDatabase__1[[#This Row],[Kor]]&gt;49=AND(Excel_BuiltIn__FilterDatabase__1[[#This Row],[Kor]]&lt;=59),"Senior ",""))</f>
        <v/>
      </c>
      <c r="K3669" s="34" t="str">
        <f>IF(L3669="Nő","",IF(Excel_BuiltIn__FilterDatabase__1[[#This Row],[Kor]]&gt;=60,"Super.s ",""))</f>
        <v xml:space="preserve">Super.s </v>
      </c>
      <c r="L3669" s="34" t="str">
        <f>IF(Excel_BuiltIn__FilterDatabase__1[[#This Row],[Nem]]="Nő","Lady","")</f>
        <v/>
      </c>
    </row>
    <row r="3670" spans="1:12" s="1" customFormat="1">
      <c r="A3670" s="53">
        <v>10898</v>
      </c>
      <c r="B3670" s="28" t="s">
        <v>1998</v>
      </c>
      <c r="C3670" s="44" t="s">
        <v>110</v>
      </c>
      <c r="D3670" s="45"/>
      <c r="E3670" s="33" t="str">
        <f>IF(D3670&gt;0,($N$2-Excel_BuiltIn__FilterDatabase__1[[#This Row],[Szül Év.Hó.Nap]])/365.25,"0")</f>
        <v>0</v>
      </c>
      <c r="F3670" s="40"/>
      <c r="G3670" s="34" t="str">
        <f>CONCATENATE(H3670,Excel_BuiltIn__FilterDatabase__1[[#This Row],[Felnőtt]],Excel_BuiltIn__FilterDatabase__1[[#This Row],[Senior]],Excel_BuiltIn__FilterDatabase__1[[#This Row],[Super.s]],L3670)</f>
        <v xml:space="preserve">Super.s </v>
      </c>
      <c r="H3670" s="34" t="str">
        <f>IF(L3670="Nő","",IF(Excel_BuiltIn__FilterDatabase__1[[#This Row],[Kor]]&gt;=1=AND(Excel_BuiltIn__FilterDatabase__1[[#This Row],[Kor]]&lt;18),"Junior ",""))</f>
        <v/>
      </c>
      <c r="I3670" s="34" t="str">
        <f>IF(L3670="Nő","",IF(Excel_BuiltIn__FilterDatabase__1[[#This Row],[Kor]]&gt;=18=AND(Excel_BuiltIn__FilterDatabase__1[[#This Row],[Kor]]&lt;=49),"Felnőtt ",""))</f>
        <v/>
      </c>
      <c r="J3670" s="34" t="str">
        <f>IF(L3670="Nő","",IF(Excel_BuiltIn__FilterDatabase__1[[#This Row],[Kor]]&gt;49=AND(Excel_BuiltIn__FilterDatabase__1[[#This Row],[Kor]]&lt;=59),"Senior ",""))</f>
        <v/>
      </c>
      <c r="K3670" s="34" t="str">
        <f>IF(L3670="Nő","",IF(Excel_BuiltIn__FilterDatabase__1[[#This Row],[Kor]]&gt;=60,"Super.s ",""))</f>
        <v xml:space="preserve">Super.s </v>
      </c>
      <c r="L3670" s="34" t="str">
        <f>IF(Excel_BuiltIn__FilterDatabase__1[[#This Row],[Nem]]="Nő","Lady","")</f>
        <v/>
      </c>
    </row>
    <row r="3671" spans="1:12" s="1" customFormat="1">
      <c r="A3671" s="53">
        <v>10899</v>
      </c>
      <c r="B3671" s="28" t="s">
        <v>3746</v>
      </c>
      <c r="C3671" s="44" t="s">
        <v>945</v>
      </c>
      <c r="D3671" s="45"/>
      <c r="E3671" s="33" t="str">
        <f>IF(D3671&gt;0,($N$2-Excel_BuiltIn__FilterDatabase__1[[#This Row],[Szül Év.Hó.Nap]])/365.25,"0")</f>
        <v>0</v>
      </c>
      <c r="F3671" s="40"/>
      <c r="G3671" s="34" t="str">
        <f>CONCATENATE(H3671,Excel_BuiltIn__FilterDatabase__1[[#This Row],[Felnőtt]],Excel_BuiltIn__FilterDatabase__1[[#This Row],[Senior]],Excel_BuiltIn__FilterDatabase__1[[#This Row],[Super.s]],L3671)</f>
        <v xml:space="preserve">Super.s </v>
      </c>
      <c r="H3671" s="34" t="str">
        <f>IF(L3671="Nő","",IF(Excel_BuiltIn__FilterDatabase__1[[#This Row],[Kor]]&gt;=1=AND(Excel_BuiltIn__FilterDatabase__1[[#This Row],[Kor]]&lt;18),"Junior ",""))</f>
        <v/>
      </c>
      <c r="I3671" s="34" t="str">
        <f>IF(L3671="Nő","",IF(Excel_BuiltIn__FilterDatabase__1[[#This Row],[Kor]]&gt;=18=AND(Excel_BuiltIn__FilterDatabase__1[[#This Row],[Kor]]&lt;=49),"Felnőtt ",""))</f>
        <v/>
      </c>
      <c r="J3671" s="34" t="str">
        <f>IF(L3671="Nő","",IF(Excel_BuiltIn__FilterDatabase__1[[#This Row],[Kor]]&gt;49=AND(Excel_BuiltIn__FilterDatabase__1[[#This Row],[Kor]]&lt;=59),"Senior ",""))</f>
        <v/>
      </c>
      <c r="K3671" s="34" t="str">
        <f>IF(L3671="Nő","",IF(Excel_BuiltIn__FilterDatabase__1[[#This Row],[Kor]]&gt;=60,"Super.s ",""))</f>
        <v xml:space="preserve">Super.s </v>
      </c>
      <c r="L3671" s="34" t="str">
        <f>IF(Excel_BuiltIn__FilterDatabase__1[[#This Row],[Nem]]="Nő","Lady","")</f>
        <v/>
      </c>
    </row>
    <row r="3672" spans="1:12" s="1" customFormat="1" ht="28.2">
      <c r="A3672" s="53">
        <v>10901</v>
      </c>
      <c r="B3672" s="28" t="s">
        <v>3747</v>
      </c>
      <c r="C3672" s="44" t="s">
        <v>1615</v>
      </c>
      <c r="D3672" s="45"/>
      <c r="E3672" s="33" t="str">
        <f>IF(D3672&gt;0,($N$2-Excel_BuiltIn__FilterDatabase__1[[#This Row],[Szül Év.Hó.Nap]])/365.25,"0")</f>
        <v>0</v>
      </c>
      <c r="F3672" s="40"/>
      <c r="G3672" s="34" t="str">
        <f>CONCATENATE(H3672,Excel_BuiltIn__FilterDatabase__1[[#This Row],[Felnőtt]],Excel_BuiltIn__FilterDatabase__1[[#This Row],[Senior]],Excel_BuiltIn__FilterDatabase__1[[#This Row],[Super.s]],L3672)</f>
        <v xml:space="preserve">Super.s </v>
      </c>
      <c r="H3672" s="34" t="str">
        <f>IF(L3672="Nő","",IF(Excel_BuiltIn__FilterDatabase__1[[#This Row],[Kor]]&gt;=1=AND(Excel_BuiltIn__FilterDatabase__1[[#This Row],[Kor]]&lt;18),"Junior ",""))</f>
        <v/>
      </c>
      <c r="I3672" s="34" t="str">
        <f>IF(L3672="Nő","",IF(Excel_BuiltIn__FilterDatabase__1[[#This Row],[Kor]]&gt;=18=AND(Excel_BuiltIn__FilterDatabase__1[[#This Row],[Kor]]&lt;=49),"Felnőtt ",""))</f>
        <v/>
      </c>
      <c r="J3672" s="34" t="str">
        <f>IF(L3672="Nő","",IF(Excel_BuiltIn__FilterDatabase__1[[#This Row],[Kor]]&gt;49=AND(Excel_BuiltIn__FilterDatabase__1[[#This Row],[Kor]]&lt;=59),"Senior ",""))</f>
        <v/>
      </c>
      <c r="K3672" s="34" t="str">
        <f>IF(L3672="Nő","",IF(Excel_BuiltIn__FilterDatabase__1[[#This Row],[Kor]]&gt;=60,"Super.s ",""))</f>
        <v xml:space="preserve">Super.s </v>
      </c>
      <c r="L3672" s="34" t="str">
        <f>IF(Excel_BuiltIn__FilterDatabase__1[[#This Row],[Nem]]="Nő","Lady","")</f>
        <v/>
      </c>
    </row>
    <row r="3673" spans="1:12" s="1" customFormat="1">
      <c r="A3673" s="53">
        <v>10902</v>
      </c>
      <c r="B3673" s="28" t="s">
        <v>3748</v>
      </c>
      <c r="C3673" s="44" t="s">
        <v>1147</v>
      </c>
      <c r="D3673" s="45"/>
      <c r="E3673" s="33" t="str">
        <f>IF(D3673&gt;0,($N$2-Excel_BuiltIn__FilterDatabase__1[[#This Row],[Szül Év.Hó.Nap]])/365.25,"0")</f>
        <v>0</v>
      </c>
      <c r="F3673" s="40"/>
      <c r="G3673" s="34" t="str">
        <f>CONCATENATE(H3673,Excel_BuiltIn__FilterDatabase__1[[#This Row],[Felnőtt]],Excel_BuiltIn__FilterDatabase__1[[#This Row],[Senior]],Excel_BuiltIn__FilterDatabase__1[[#This Row],[Super.s]],L3673)</f>
        <v xml:space="preserve">Super.s </v>
      </c>
      <c r="H3673" s="34" t="str">
        <f>IF(L3673="Nő","",IF(Excel_BuiltIn__FilterDatabase__1[[#This Row],[Kor]]&gt;=1=AND(Excel_BuiltIn__FilterDatabase__1[[#This Row],[Kor]]&lt;18),"Junior ",""))</f>
        <v/>
      </c>
      <c r="I3673" s="34" t="str">
        <f>IF(L3673="Nő","",IF(Excel_BuiltIn__FilterDatabase__1[[#This Row],[Kor]]&gt;=18=AND(Excel_BuiltIn__FilterDatabase__1[[#This Row],[Kor]]&lt;=49),"Felnőtt ",""))</f>
        <v/>
      </c>
      <c r="J3673" s="34" t="str">
        <f>IF(L3673="Nő","",IF(Excel_BuiltIn__FilterDatabase__1[[#This Row],[Kor]]&gt;49=AND(Excel_BuiltIn__FilterDatabase__1[[#This Row],[Kor]]&lt;=59),"Senior ",""))</f>
        <v/>
      </c>
      <c r="K3673" s="34" t="str">
        <f>IF(L3673="Nő","",IF(Excel_BuiltIn__FilterDatabase__1[[#This Row],[Kor]]&gt;=60,"Super.s ",""))</f>
        <v xml:space="preserve">Super.s </v>
      </c>
      <c r="L3673" s="34" t="str">
        <f>IF(Excel_BuiltIn__FilterDatabase__1[[#This Row],[Nem]]="Nő","Lady","")</f>
        <v/>
      </c>
    </row>
    <row r="3674" spans="1:12" s="1" customFormat="1">
      <c r="A3674" s="53">
        <v>10904</v>
      </c>
      <c r="B3674" s="28" t="s">
        <v>3749</v>
      </c>
      <c r="C3674" s="44" t="s">
        <v>2364</v>
      </c>
      <c r="D3674" s="45"/>
      <c r="E3674" s="33" t="str">
        <f>IF(D3674&gt;0,($N$2-Excel_BuiltIn__FilterDatabase__1[[#This Row],[Szül Év.Hó.Nap]])/365.25,"0")</f>
        <v>0</v>
      </c>
      <c r="F3674" s="40"/>
      <c r="G3674" s="34" t="str">
        <f>CONCATENATE(H3674,Excel_BuiltIn__FilterDatabase__1[[#This Row],[Felnőtt]],Excel_BuiltIn__FilterDatabase__1[[#This Row],[Senior]],Excel_BuiltIn__FilterDatabase__1[[#This Row],[Super.s]],L3674)</f>
        <v xml:space="preserve">Super.s </v>
      </c>
      <c r="H3674" s="34" t="str">
        <f>IF(L3674="Nő","",IF(Excel_BuiltIn__FilterDatabase__1[[#This Row],[Kor]]&gt;=1=AND(Excel_BuiltIn__FilterDatabase__1[[#This Row],[Kor]]&lt;18),"Junior ",""))</f>
        <v/>
      </c>
      <c r="I3674" s="34" t="str">
        <f>IF(L3674="Nő","",IF(Excel_BuiltIn__FilterDatabase__1[[#This Row],[Kor]]&gt;=18=AND(Excel_BuiltIn__FilterDatabase__1[[#This Row],[Kor]]&lt;=49),"Felnőtt ",""))</f>
        <v/>
      </c>
      <c r="J3674" s="34" t="str">
        <f>IF(L3674="Nő","",IF(Excel_BuiltIn__FilterDatabase__1[[#This Row],[Kor]]&gt;49=AND(Excel_BuiltIn__FilterDatabase__1[[#This Row],[Kor]]&lt;=59),"Senior ",""))</f>
        <v/>
      </c>
      <c r="K3674" s="34" t="str">
        <f>IF(L3674="Nő","",IF(Excel_BuiltIn__FilterDatabase__1[[#This Row],[Kor]]&gt;=60,"Super.s ",""))</f>
        <v xml:space="preserve">Super.s </v>
      </c>
      <c r="L3674" s="34" t="str">
        <f>IF(Excel_BuiltIn__FilterDatabase__1[[#This Row],[Nem]]="Nő","Lady","")</f>
        <v/>
      </c>
    </row>
    <row r="3675" spans="1:12" s="1" customFormat="1">
      <c r="A3675" s="53">
        <v>10905</v>
      </c>
      <c r="B3675" s="28" t="s">
        <v>3750</v>
      </c>
      <c r="C3675" s="44" t="s">
        <v>114</v>
      </c>
      <c r="D3675" s="45"/>
      <c r="E3675" s="33" t="str">
        <f>IF(D3675&gt;0,($N$2-Excel_BuiltIn__FilterDatabase__1[[#This Row],[Szül Év.Hó.Nap]])/365.25,"0")</f>
        <v>0</v>
      </c>
      <c r="F3675" s="40"/>
      <c r="G3675" s="34" t="str">
        <f>CONCATENATE(H3675,Excel_BuiltIn__FilterDatabase__1[[#This Row],[Felnőtt]],Excel_BuiltIn__FilterDatabase__1[[#This Row],[Senior]],Excel_BuiltIn__FilterDatabase__1[[#This Row],[Super.s]],L3675)</f>
        <v xml:space="preserve">Super.s </v>
      </c>
      <c r="H3675" s="34" t="str">
        <f>IF(L3675="Nő","",IF(Excel_BuiltIn__FilterDatabase__1[[#This Row],[Kor]]&gt;=1=AND(Excel_BuiltIn__FilterDatabase__1[[#This Row],[Kor]]&lt;18),"Junior ",""))</f>
        <v/>
      </c>
      <c r="I3675" s="34" t="str">
        <f>IF(L3675="Nő","",IF(Excel_BuiltIn__FilterDatabase__1[[#This Row],[Kor]]&gt;=18=AND(Excel_BuiltIn__FilterDatabase__1[[#This Row],[Kor]]&lt;=49),"Felnőtt ",""))</f>
        <v/>
      </c>
      <c r="J3675" s="34" t="str">
        <f>IF(L3675="Nő","",IF(Excel_BuiltIn__FilterDatabase__1[[#This Row],[Kor]]&gt;49=AND(Excel_BuiltIn__FilterDatabase__1[[#This Row],[Kor]]&lt;=59),"Senior ",""))</f>
        <v/>
      </c>
      <c r="K3675" s="34" t="str">
        <f>IF(L3675="Nő","",IF(Excel_BuiltIn__FilterDatabase__1[[#This Row],[Kor]]&gt;=60,"Super.s ",""))</f>
        <v xml:space="preserve">Super.s </v>
      </c>
      <c r="L3675" s="34" t="str">
        <f>IF(Excel_BuiltIn__FilterDatabase__1[[#This Row],[Nem]]="Nő","Lady","")</f>
        <v/>
      </c>
    </row>
    <row r="3676" spans="1:12" s="1" customFormat="1">
      <c r="A3676" s="53">
        <v>10906</v>
      </c>
      <c r="B3676" s="28" t="s">
        <v>3751</v>
      </c>
      <c r="C3676" s="44" t="s">
        <v>3727</v>
      </c>
      <c r="D3676" s="45"/>
      <c r="E3676" s="33" t="str">
        <f>IF(D3676&gt;0,($N$2-Excel_BuiltIn__FilterDatabase__1[[#This Row],[Szül Év.Hó.Nap]])/365.25,"0")</f>
        <v>0</v>
      </c>
      <c r="F3676" s="40"/>
      <c r="G3676" s="34" t="str">
        <f>CONCATENATE(H3676,Excel_BuiltIn__FilterDatabase__1[[#This Row],[Felnőtt]],Excel_BuiltIn__FilterDatabase__1[[#This Row],[Senior]],Excel_BuiltIn__FilterDatabase__1[[#This Row],[Super.s]],L3676)</f>
        <v xml:space="preserve">Super.s </v>
      </c>
      <c r="H3676" s="34" t="str">
        <f>IF(L3676="Nő","",IF(Excel_BuiltIn__FilterDatabase__1[[#This Row],[Kor]]&gt;=1=AND(Excel_BuiltIn__FilterDatabase__1[[#This Row],[Kor]]&lt;18),"Junior ",""))</f>
        <v/>
      </c>
      <c r="I3676" s="34" t="str">
        <f>IF(L3676="Nő","",IF(Excel_BuiltIn__FilterDatabase__1[[#This Row],[Kor]]&gt;=18=AND(Excel_BuiltIn__FilterDatabase__1[[#This Row],[Kor]]&lt;=49),"Felnőtt ",""))</f>
        <v/>
      </c>
      <c r="J3676" s="34" t="str">
        <f>IF(L3676="Nő","",IF(Excel_BuiltIn__FilterDatabase__1[[#This Row],[Kor]]&gt;49=AND(Excel_BuiltIn__FilterDatabase__1[[#This Row],[Kor]]&lt;=59),"Senior ",""))</f>
        <v/>
      </c>
      <c r="K3676" s="34" t="str">
        <f>IF(L3676="Nő","",IF(Excel_BuiltIn__FilterDatabase__1[[#This Row],[Kor]]&gt;=60,"Super.s ",""))</f>
        <v xml:space="preserve">Super.s </v>
      </c>
      <c r="L3676" s="34" t="str">
        <f>IF(Excel_BuiltIn__FilterDatabase__1[[#This Row],[Nem]]="Nő","Lady","")</f>
        <v/>
      </c>
    </row>
    <row r="3677" spans="1:12" s="1" customFormat="1">
      <c r="A3677" s="53">
        <v>10907</v>
      </c>
      <c r="B3677" s="28" t="s">
        <v>3752</v>
      </c>
      <c r="C3677" s="44" t="s">
        <v>2364</v>
      </c>
      <c r="D3677" s="45"/>
      <c r="E3677" s="33" t="str">
        <f>IF(D3677&gt;0,($N$2-Excel_BuiltIn__FilterDatabase__1[[#This Row],[Szül Év.Hó.Nap]])/365.25,"0")</f>
        <v>0</v>
      </c>
      <c r="F3677" s="40"/>
      <c r="G3677" s="34" t="str">
        <f>CONCATENATE(H3677,Excel_BuiltIn__FilterDatabase__1[[#This Row],[Felnőtt]],Excel_BuiltIn__FilterDatabase__1[[#This Row],[Senior]],Excel_BuiltIn__FilterDatabase__1[[#This Row],[Super.s]],L3677)</f>
        <v xml:space="preserve">Super.s </v>
      </c>
      <c r="H3677" s="34" t="str">
        <f>IF(L3677="Nő","",IF(Excel_BuiltIn__FilterDatabase__1[[#This Row],[Kor]]&gt;=1=AND(Excel_BuiltIn__FilterDatabase__1[[#This Row],[Kor]]&lt;18),"Junior ",""))</f>
        <v/>
      </c>
      <c r="I3677" s="34" t="str">
        <f>IF(L3677="Nő","",IF(Excel_BuiltIn__FilterDatabase__1[[#This Row],[Kor]]&gt;=18=AND(Excel_BuiltIn__FilterDatabase__1[[#This Row],[Kor]]&lt;=49),"Felnőtt ",""))</f>
        <v/>
      </c>
      <c r="J3677" s="34" t="str">
        <f>IF(L3677="Nő","",IF(Excel_BuiltIn__FilterDatabase__1[[#This Row],[Kor]]&gt;49=AND(Excel_BuiltIn__FilterDatabase__1[[#This Row],[Kor]]&lt;=59),"Senior ",""))</f>
        <v/>
      </c>
      <c r="K3677" s="34" t="str">
        <f>IF(L3677="Nő","",IF(Excel_BuiltIn__FilterDatabase__1[[#This Row],[Kor]]&gt;=60,"Super.s ",""))</f>
        <v xml:space="preserve">Super.s </v>
      </c>
      <c r="L3677" s="34" t="str">
        <f>IF(Excel_BuiltIn__FilterDatabase__1[[#This Row],[Nem]]="Nő","Lady","")</f>
        <v/>
      </c>
    </row>
    <row r="3678" spans="1:12" s="1" customFormat="1" ht="21.6">
      <c r="A3678" s="53">
        <v>10911</v>
      </c>
      <c r="B3678" s="28" t="s">
        <v>3753</v>
      </c>
      <c r="C3678" s="44" t="s">
        <v>977</v>
      </c>
      <c r="D3678" s="45"/>
      <c r="E3678" s="33" t="str">
        <f>IF(D3678&gt;0,($N$2-Excel_BuiltIn__FilterDatabase__1[[#This Row],[Szül Év.Hó.Nap]])/365.25,"0")</f>
        <v>0</v>
      </c>
      <c r="F3678" s="40"/>
      <c r="G3678" s="34" t="str">
        <f>CONCATENATE(H3678,Excel_BuiltIn__FilterDatabase__1[[#This Row],[Felnőtt]],Excel_BuiltIn__FilterDatabase__1[[#This Row],[Senior]],Excel_BuiltIn__FilterDatabase__1[[#This Row],[Super.s]],L3678)</f>
        <v xml:space="preserve">Super.s </v>
      </c>
      <c r="H3678" s="34" t="str">
        <f>IF(L3678="Nő","",IF(Excel_BuiltIn__FilterDatabase__1[[#This Row],[Kor]]&gt;=1=AND(Excel_BuiltIn__FilterDatabase__1[[#This Row],[Kor]]&lt;18),"Junior ",""))</f>
        <v/>
      </c>
      <c r="I3678" s="34" t="str">
        <f>IF(L3678="Nő","",IF(Excel_BuiltIn__FilterDatabase__1[[#This Row],[Kor]]&gt;=18=AND(Excel_BuiltIn__FilterDatabase__1[[#This Row],[Kor]]&lt;=49),"Felnőtt ",""))</f>
        <v/>
      </c>
      <c r="J3678" s="34" t="str">
        <f>IF(L3678="Nő","",IF(Excel_BuiltIn__FilterDatabase__1[[#This Row],[Kor]]&gt;49=AND(Excel_BuiltIn__FilterDatabase__1[[#This Row],[Kor]]&lt;=59),"Senior ",""))</f>
        <v/>
      </c>
      <c r="K3678" s="34" t="str">
        <f>IF(L3678="Nő","",IF(Excel_BuiltIn__FilterDatabase__1[[#This Row],[Kor]]&gt;=60,"Super.s ",""))</f>
        <v xml:space="preserve">Super.s </v>
      </c>
      <c r="L3678" s="34" t="str">
        <f>IF(Excel_BuiltIn__FilterDatabase__1[[#This Row],[Nem]]="Nő","Lady","")</f>
        <v/>
      </c>
    </row>
    <row r="3679" spans="1:12" s="1" customFormat="1">
      <c r="A3679" s="53">
        <v>10915</v>
      </c>
      <c r="B3679" s="28" t="s">
        <v>3114</v>
      </c>
      <c r="C3679" s="44" t="s">
        <v>959</v>
      </c>
      <c r="D3679" s="45"/>
      <c r="E3679" s="33" t="str">
        <f>IF(D3679&gt;0,($N$2-Excel_BuiltIn__FilterDatabase__1[[#This Row],[Szül Év.Hó.Nap]])/365.25,"0")</f>
        <v>0</v>
      </c>
      <c r="F3679" s="40"/>
      <c r="G3679" s="34" t="str">
        <f>CONCATENATE(H3679,Excel_BuiltIn__FilterDatabase__1[[#This Row],[Felnőtt]],Excel_BuiltIn__FilterDatabase__1[[#This Row],[Senior]],Excel_BuiltIn__FilterDatabase__1[[#This Row],[Super.s]],L3679)</f>
        <v xml:space="preserve">Super.s </v>
      </c>
      <c r="H3679" s="34" t="str">
        <f>IF(L3679="Nő","",IF(Excel_BuiltIn__FilterDatabase__1[[#This Row],[Kor]]&gt;=1=AND(Excel_BuiltIn__FilterDatabase__1[[#This Row],[Kor]]&lt;18),"Junior ",""))</f>
        <v/>
      </c>
      <c r="I3679" s="34" t="str">
        <f>IF(L3679="Nő","",IF(Excel_BuiltIn__FilterDatabase__1[[#This Row],[Kor]]&gt;=18=AND(Excel_BuiltIn__FilterDatabase__1[[#This Row],[Kor]]&lt;=49),"Felnőtt ",""))</f>
        <v/>
      </c>
      <c r="J3679" s="34" t="str">
        <f>IF(L3679="Nő","",IF(Excel_BuiltIn__FilterDatabase__1[[#This Row],[Kor]]&gt;49=AND(Excel_BuiltIn__FilterDatabase__1[[#This Row],[Kor]]&lt;=59),"Senior ",""))</f>
        <v/>
      </c>
      <c r="K3679" s="34" t="str">
        <f>IF(L3679="Nő","",IF(Excel_BuiltIn__FilterDatabase__1[[#This Row],[Kor]]&gt;=60,"Super.s ",""))</f>
        <v xml:space="preserve">Super.s </v>
      </c>
      <c r="L3679" s="34" t="str">
        <f>IF(Excel_BuiltIn__FilterDatabase__1[[#This Row],[Nem]]="Nő","Lady","")</f>
        <v/>
      </c>
    </row>
    <row r="3680" spans="1:12" s="1" customFormat="1">
      <c r="A3680" s="53">
        <v>10921</v>
      </c>
      <c r="B3680" s="28" t="s">
        <v>3754</v>
      </c>
      <c r="C3680" s="44" t="s">
        <v>3727</v>
      </c>
      <c r="D3680" s="45"/>
      <c r="E3680" s="33" t="str">
        <f>IF(D3680&gt;0,($N$2-Excel_BuiltIn__FilterDatabase__1[[#This Row],[Szül Év.Hó.Nap]])/365.25,"0")</f>
        <v>0</v>
      </c>
      <c r="F3680" s="40"/>
      <c r="G3680" s="34" t="str">
        <f>CONCATENATE(H3680,Excel_BuiltIn__FilterDatabase__1[[#This Row],[Felnőtt]],Excel_BuiltIn__FilterDatabase__1[[#This Row],[Senior]],Excel_BuiltIn__FilterDatabase__1[[#This Row],[Super.s]],L3680)</f>
        <v xml:space="preserve">Super.s </v>
      </c>
      <c r="H3680" s="34" t="str">
        <f>IF(L3680="Nő","",IF(Excel_BuiltIn__FilterDatabase__1[[#This Row],[Kor]]&gt;=1=AND(Excel_BuiltIn__FilterDatabase__1[[#This Row],[Kor]]&lt;18),"Junior ",""))</f>
        <v/>
      </c>
      <c r="I3680" s="34" t="str">
        <f>IF(L3680="Nő","",IF(Excel_BuiltIn__FilterDatabase__1[[#This Row],[Kor]]&gt;=18=AND(Excel_BuiltIn__FilterDatabase__1[[#This Row],[Kor]]&lt;=49),"Felnőtt ",""))</f>
        <v/>
      </c>
      <c r="J3680" s="34" t="str">
        <f>IF(L3680="Nő","",IF(Excel_BuiltIn__FilterDatabase__1[[#This Row],[Kor]]&gt;49=AND(Excel_BuiltIn__FilterDatabase__1[[#This Row],[Kor]]&lt;=59),"Senior ",""))</f>
        <v/>
      </c>
      <c r="K3680" s="34" t="str">
        <f>IF(L3680="Nő","",IF(Excel_BuiltIn__FilterDatabase__1[[#This Row],[Kor]]&gt;=60,"Super.s ",""))</f>
        <v xml:space="preserve">Super.s </v>
      </c>
      <c r="L3680" s="34" t="str">
        <f>IF(Excel_BuiltIn__FilterDatabase__1[[#This Row],[Nem]]="Nő","Lady","")</f>
        <v/>
      </c>
    </row>
    <row r="3681" spans="1:12" s="1" customFormat="1">
      <c r="A3681" s="53">
        <v>10922</v>
      </c>
      <c r="B3681" s="28" t="s">
        <v>3755</v>
      </c>
      <c r="C3681" s="44" t="s">
        <v>969</v>
      </c>
      <c r="D3681" s="45"/>
      <c r="E3681" s="33" t="str">
        <f>IF(D3681&gt;0,($N$2-Excel_BuiltIn__FilterDatabase__1[[#This Row],[Szül Év.Hó.Nap]])/365.25,"0")</f>
        <v>0</v>
      </c>
      <c r="F3681" s="40"/>
      <c r="G3681" s="34" t="str">
        <f>CONCATENATE(H3681,Excel_BuiltIn__FilterDatabase__1[[#This Row],[Felnőtt]],Excel_BuiltIn__FilterDatabase__1[[#This Row],[Senior]],Excel_BuiltIn__FilterDatabase__1[[#This Row],[Super.s]],L3681)</f>
        <v xml:space="preserve">Super.s </v>
      </c>
      <c r="H3681" s="34" t="str">
        <f>IF(L3681="Nő","",IF(Excel_BuiltIn__FilterDatabase__1[[#This Row],[Kor]]&gt;=1=AND(Excel_BuiltIn__FilterDatabase__1[[#This Row],[Kor]]&lt;18),"Junior ",""))</f>
        <v/>
      </c>
      <c r="I3681" s="34" t="str">
        <f>IF(L3681="Nő","",IF(Excel_BuiltIn__FilterDatabase__1[[#This Row],[Kor]]&gt;=18=AND(Excel_BuiltIn__FilterDatabase__1[[#This Row],[Kor]]&lt;=49),"Felnőtt ",""))</f>
        <v/>
      </c>
      <c r="J3681" s="34" t="str">
        <f>IF(L3681="Nő","",IF(Excel_BuiltIn__FilterDatabase__1[[#This Row],[Kor]]&gt;49=AND(Excel_BuiltIn__FilterDatabase__1[[#This Row],[Kor]]&lt;=59),"Senior ",""))</f>
        <v/>
      </c>
      <c r="K3681" s="34" t="str">
        <f>IF(L3681="Nő","",IF(Excel_BuiltIn__FilterDatabase__1[[#This Row],[Kor]]&gt;=60,"Super.s ",""))</f>
        <v xml:space="preserve">Super.s </v>
      </c>
      <c r="L3681" s="34" t="str">
        <f>IF(Excel_BuiltIn__FilterDatabase__1[[#This Row],[Nem]]="Nő","Lady","")</f>
        <v/>
      </c>
    </row>
    <row r="3682" spans="1:12" s="1" customFormat="1" ht="28.2">
      <c r="A3682" s="53">
        <v>10931</v>
      </c>
      <c r="B3682" s="28" t="s">
        <v>3756</v>
      </c>
      <c r="C3682" s="44" t="s">
        <v>3727</v>
      </c>
      <c r="D3682" s="45"/>
      <c r="E3682" s="33" t="str">
        <f>IF(D3682&gt;0,($N$2-Excel_BuiltIn__FilterDatabase__1[[#This Row],[Szül Év.Hó.Nap]])/365.25,"0")</f>
        <v>0</v>
      </c>
      <c r="F3682" s="40"/>
      <c r="G3682" s="34" t="str">
        <f>CONCATENATE(H3682,Excel_BuiltIn__FilterDatabase__1[[#This Row],[Felnőtt]],Excel_BuiltIn__FilterDatabase__1[[#This Row],[Senior]],Excel_BuiltIn__FilterDatabase__1[[#This Row],[Super.s]],L3682)</f>
        <v xml:space="preserve">Super.s </v>
      </c>
      <c r="H3682" s="34" t="str">
        <f>IF(L3682="Nő","",IF(Excel_BuiltIn__FilterDatabase__1[[#This Row],[Kor]]&gt;=1=AND(Excel_BuiltIn__FilterDatabase__1[[#This Row],[Kor]]&lt;18),"Junior ",""))</f>
        <v/>
      </c>
      <c r="I3682" s="34" t="str">
        <f>IF(L3682="Nő","",IF(Excel_BuiltIn__FilterDatabase__1[[#This Row],[Kor]]&gt;=18=AND(Excel_BuiltIn__FilterDatabase__1[[#This Row],[Kor]]&lt;=49),"Felnőtt ",""))</f>
        <v/>
      </c>
      <c r="J3682" s="34" t="str">
        <f>IF(L3682="Nő","",IF(Excel_BuiltIn__FilterDatabase__1[[#This Row],[Kor]]&gt;49=AND(Excel_BuiltIn__FilterDatabase__1[[#This Row],[Kor]]&lt;=59),"Senior ",""))</f>
        <v/>
      </c>
      <c r="K3682" s="34" t="str">
        <f>IF(L3682="Nő","",IF(Excel_BuiltIn__FilterDatabase__1[[#This Row],[Kor]]&gt;=60,"Super.s ",""))</f>
        <v xml:space="preserve">Super.s </v>
      </c>
      <c r="L3682" s="34" t="str">
        <f>IF(Excel_BuiltIn__FilterDatabase__1[[#This Row],[Nem]]="Nő","Lady","")</f>
        <v/>
      </c>
    </row>
    <row r="3683" spans="1:12" s="1" customFormat="1">
      <c r="A3683" s="53">
        <v>10934</v>
      </c>
      <c r="B3683" s="28" t="s">
        <v>3757</v>
      </c>
      <c r="C3683" s="44" t="s">
        <v>2367</v>
      </c>
      <c r="D3683" s="45"/>
      <c r="E3683" s="33" t="str">
        <f>IF(D3683&gt;0,($N$2-Excel_BuiltIn__FilterDatabase__1[[#This Row],[Szül Év.Hó.Nap]])/365.25,"0")</f>
        <v>0</v>
      </c>
      <c r="F3683" s="40"/>
      <c r="G3683" s="34" t="str">
        <f>CONCATENATE(H3683,Excel_BuiltIn__FilterDatabase__1[[#This Row],[Felnőtt]],Excel_BuiltIn__FilterDatabase__1[[#This Row],[Senior]],Excel_BuiltIn__FilterDatabase__1[[#This Row],[Super.s]],L3683)</f>
        <v xml:space="preserve">Super.s </v>
      </c>
      <c r="H3683" s="34" t="str">
        <f>IF(L3683="Nő","",IF(Excel_BuiltIn__FilterDatabase__1[[#This Row],[Kor]]&gt;=1=AND(Excel_BuiltIn__FilterDatabase__1[[#This Row],[Kor]]&lt;18),"Junior ",""))</f>
        <v/>
      </c>
      <c r="I3683" s="34" t="str">
        <f>IF(L3683="Nő","",IF(Excel_BuiltIn__FilterDatabase__1[[#This Row],[Kor]]&gt;=18=AND(Excel_BuiltIn__FilterDatabase__1[[#This Row],[Kor]]&lt;=49),"Felnőtt ",""))</f>
        <v/>
      </c>
      <c r="J3683" s="34" t="str">
        <f>IF(L3683="Nő","",IF(Excel_BuiltIn__FilterDatabase__1[[#This Row],[Kor]]&gt;49=AND(Excel_BuiltIn__FilterDatabase__1[[#This Row],[Kor]]&lt;=59),"Senior ",""))</f>
        <v/>
      </c>
      <c r="K3683" s="34" t="str">
        <f>IF(L3683="Nő","",IF(Excel_BuiltIn__FilterDatabase__1[[#This Row],[Kor]]&gt;=60,"Super.s ",""))</f>
        <v xml:space="preserve">Super.s </v>
      </c>
      <c r="L3683" s="34" t="str">
        <f>IF(Excel_BuiltIn__FilterDatabase__1[[#This Row],[Nem]]="Nő","Lady","")</f>
        <v/>
      </c>
    </row>
    <row r="3684" spans="1:12" s="1" customFormat="1">
      <c r="A3684" s="53">
        <v>10935</v>
      </c>
      <c r="B3684" s="28" t="s">
        <v>3410</v>
      </c>
      <c r="C3684" s="44" t="s">
        <v>2367</v>
      </c>
      <c r="D3684" s="45"/>
      <c r="E3684" s="33" t="str">
        <f>IF(D3684&gt;0,($N$2-Excel_BuiltIn__FilterDatabase__1[[#This Row],[Szül Év.Hó.Nap]])/365.25,"0")</f>
        <v>0</v>
      </c>
      <c r="F3684" s="40"/>
      <c r="G3684" s="34" t="str">
        <f>CONCATENATE(H3684,Excel_BuiltIn__FilterDatabase__1[[#This Row],[Felnőtt]],Excel_BuiltIn__FilterDatabase__1[[#This Row],[Senior]],Excel_BuiltIn__FilterDatabase__1[[#This Row],[Super.s]],L3684)</f>
        <v xml:space="preserve">Super.s </v>
      </c>
      <c r="H3684" s="34" t="str">
        <f>IF(L3684="Nő","",IF(Excel_BuiltIn__FilterDatabase__1[[#This Row],[Kor]]&gt;=1=AND(Excel_BuiltIn__FilterDatabase__1[[#This Row],[Kor]]&lt;18),"Junior ",""))</f>
        <v/>
      </c>
      <c r="I3684" s="34" t="str">
        <f>IF(L3684="Nő","",IF(Excel_BuiltIn__FilterDatabase__1[[#This Row],[Kor]]&gt;=18=AND(Excel_BuiltIn__FilterDatabase__1[[#This Row],[Kor]]&lt;=49),"Felnőtt ",""))</f>
        <v/>
      </c>
      <c r="J3684" s="34" t="str">
        <f>IF(L3684="Nő","",IF(Excel_BuiltIn__FilterDatabase__1[[#This Row],[Kor]]&gt;49=AND(Excel_BuiltIn__FilterDatabase__1[[#This Row],[Kor]]&lt;=59),"Senior ",""))</f>
        <v/>
      </c>
      <c r="K3684" s="34" t="str">
        <f>IF(L3684="Nő","",IF(Excel_BuiltIn__FilterDatabase__1[[#This Row],[Kor]]&gt;=60,"Super.s ",""))</f>
        <v xml:space="preserve">Super.s </v>
      </c>
      <c r="L3684" s="34" t="str">
        <f>IF(Excel_BuiltIn__FilterDatabase__1[[#This Row],[Nem]]="Nő","Lady","")</f>
        <v/>
      </c>
    </row>
    <row r="3685" spans="1:12" s="1" customFormat="1">
      <c r="A3685" s="53">
        <v>10936</v>
      </c>
      <c r="B3685" s="28" t="s">
        <v>3758</v>
      </c>
      <c r="C3685" s="44" t="s">
        <v>2367</v>
      </c>
      <c r="D3685" s="45"/>
      <c r="E3685" s="33" t="str">
        <f>IF(D3685&gt;0,($N$2-Excel_BuiltIn__FilterDatabase__1[[#This Row],[Szül Év.Hó.Nap]])/365.25,"0")</f>
        <v>0</v>
      </c>
      <c r="F3685" s="40"/>
      <c r="G3685" s="34" t="str">
        <f>CONCATENATE(H3685,Excel_BuiltIn__FilterDatabase__1[[#This Row],[Felnőtt]],Excel_BuiltIn__FilterDatabase__1[[#This Row],[Senior]],Excel_BuiltIn__FilterDatabase__1[[#This Row],[Super.s]],L3685)</f>
        <v xml:space="preserve">Super.s </v>
      </c>
      <c r="H3685" s="34" t="str">
        <f>IF(L3685="Nő","",IF(Excel_BuiltIn__FilterDatabase__1[[#This Row],[Kor]]&gt;=1=AND(Excel_BuiltIn__FilterDatabase__1[[#This Row],[Kor]]&lt;18),"Junior ",""))</f>
        <v/>
      </c>
      <c r="I3685" s="34" t="str">
        <f>IF(L3685="Nő","",IF(Excel_BuiltIn__FilterDatabase__1[[#This Row],[Kor]]&gt;=18=AND(Excel_BuiltIn__FilterDatabase__1[[#This Row],[Kor]]&lt;=49),"Felnőtt ",""))</f>
        <v/>
      </c>
      <c r="J3685" s="34" t="str">
        <f>IF(L3685="Nő","",IF(Excel_BuiltIn__FilterDatabase__1[[#This Row],[Kor]]&gt;49=AND(Excel_BuiltIn__FilterDatabase__1[[#This Row],[Kor]]&lt;=59),"Senior ",""))</f>
        <v/>
      </c>
      <c r="K3685" s="34" t="str">
        <f>IF(L3685="Nő","",IF(Excel_BuiltIn__FilterDatabase__1[[#This Row],[Kor]]&gt;=60,"Super.s ",""))</f>
        <v xml:space="preserve">Super.s </v>
      </c>
      <c r="L3685" s="34" t="str">
        <f>IF(Excel_BuiltIn__FilterDatabase__1[[#This Row],[Nem]]="Nő","Lady","")</f>
        <v/>
      </c>
    </row>
    <row r="3686" spans="1:12" s="1" customFormat="1">
      <c r="A3686" s="53">
        <v>10937</v>
      </c>
      <c r="B3686" s="28" t="s">
        <v>3759</v>
      </c>
      <c r="C3686" s="44" t="s">
        <v>2367</v>
      </c>
      <c r="D3686" s="45"/>
      <c r="E3686" s="33" t="str">
        <f>IF(D3686&gt;0,($N$2-Excel_BuiltIn__FilterDatabase__1[[#This Row],[Szül Év.Hó.Nap]])/365.25,"0")</f>
        <v>0</v>
      </c>
      <c r="F3686" s="40"/>
      <c r="G3686" s="34" t="str">
        <f>CONCATENATE(H3686,Excel_BuiltIn__FilterDatabase__1[[#This Row],[Felnőtt]],Excel_BuiltIn__FilterDatabase__1[[#This Row],[Senior]],Excel_BuiltIn__FilterDatabase__1[[#This Row],[Super.s]],L3686)</f>
        <v xml:space="preserve">Super.s </v>
      </c>
      <c r="H3686" s="34" t="str">
        <f>IF(L3686="Nő","",IF(Excel_BuiltIn__FilterDatabase__1[[#This Row],[Kor]]&gt;=1=AND(Excel_BuiltIn__FilterDatabase__1[[#This Row],[Kor]]&lt;18),"Junior ",""))</f>
        <v/>
      </c>
      <c r="I3686" s="34" t="str">
        <f>IF(L3686="Nő","",IF(Excel_BuiltIn__FilterDatabase__1[[#This Row],[Kor]]&gt;=18=AND(Excel_BuiltIn__FilterDatabase__1[[#This Row],[Kor]]&lt;=49),"Felnőtt ",""))</f>
        <v/>
      </c>
      <c r="J3686" s="34" t="str">
        <f>IF(L3686="Nő","",IF(Excel_BuiltIn__FilterDatabase__1[[#This Row],[Kor]]&gt;49=AND(Excel_BuiltIn__FilterDatabase__1[[#This Row],[Kor]]&lt;=59),"Senior ",""))</f>
        <v/>
      </c>
      <c r="K3686" s="34" t="str">
        <f>IF(L3686="Nő","",IF(Excel_BuiltIn__FilterDatabase__1[[#This Row],[Kor]]&gt;=60,"Super.s ",""))</f>
        <v xml:space="preserve">Super.s </v>
      </c>
      <c r="L3686" s="34" t="str">
        <f>IF(Excel_BuiltIn__FilterDatabase__1[[#This Row],[Nem]]="Nő","Lady","")</f>
        <v/>
      </c>
    </row>
    <row r="3687" spans="1:12" s="1" customFormat="1">
      <c r="A3687" s="53">
        <v>10938</v>
      </c>
      <c r="B3687" s="28" t="s">
        <v>3760</v>
      </c>
      <c r="C3687" s="44" t="s">
        <v>1522</v>
      </c>
      <c r="D3687" s="45"/>
      <c r="E3687" s="33" t="str">
        <f>IF(D3687&gt;0,($N$2-Excel_BuiltIn__FilterDatabase__1[[#This Row],[Szül Év.Hó.Nap]])/365.25,"0")</f>
        <v>0</v>
      </c>
      <c r="F3687" s="40"/>
      <c r="G3687" s="34" t="str">
        <f>CONCATENATE(H3687,Excel_BuiltIn__FilterDatabase__1[[#This Row],[Felnőtt]],Excel_BuiltIn__FilterDatabase__1[[#This Row],[Senior]],Excel_BuiltIn__FilterDatabase__1[[#This Row],[Super.s]],L3687)</f>
        <v xml:space="preserve">Super.s </v>
      </c>
      <c r="H3687" s="34" t="str">
        <f>IF(L3687="Nő","",IF(Excel_BuiltIn__FilterDatabase__1[[#This Row],[Kor]]&gt;=1=AND(Excel_BuiltIn__FilterDatabase__1[[#This Row],[Kor]]&lt;18),"Junior ",""))</f>
        <v/>
      </c>
      <c r="I3687" s="34" t="str">
        <f>IF(L3687="Nő","",IF(Excel_BuiltIn__FilterDatabase__1[[#This Row],[Kor]]&gt;=18=AND(Excel_BuiltIn__FilterDatabase__1[[#This Row],[Kor]]&lt;=49),"Felnőtt ",""))</f>
        <v/>
      </c>
      <c r="J3687" s="34" t="str">
        <f>IF(L3687="Nő","",IF(Excel_BuiltIn__FilterDatabase__1[[#This Row],[Kor]]&gt;49=AND(Excel_BuiltIn__FilterDatabase__1[[#This Row],[Kor]]&lt;=59),"Senior ",""))</f>
        <v/>
      </c>
      <c r="K3687" s="34" t="str">
        <f>IF(L3687="Nő","",IF(Excel_BuiltIn__FilterDatabase__1[[#This Row],[Kor]]&gt;=60,"Super.s ",""))</f>
        <v xml:space="preserve">Super.s </v>
      </c>
      <c r="L3687" s="34" t="str">
        <f>IF(Excel_BuiltIn__FilterDatabase__1[[#This Row],[Nem]]="Nő","Lady","")</f>
        <v/>
      </c>
    </row>
    <row r="3688" spans="1:12" s="1" customFormat="1">
      <c r="A3688" s="53">
        <v>10940</v>
      </c>
      <c r="B3688" s="28" t="s">
        <v>3761</v>
      </c>
      <c r="C3688" s="44" t="s">
        <v>2481</v>
      </c>
      <c r="D3688" s="45"/>
      <c r="E3688" s="33" t="str">
        <f>IF(D3688&gt;0,($N$2-Excel_BuiltIn__FilterDatabase__1[[#This Row],[Szül Év.Hó.Nap]])/365.25,"0")</f>
        <v>0</v>
      </c>
      <c r="F3688" s="40"/>
      <c r="G3688" s="34" t="str">
        <f>CONCATENATE(H3688,Excel_BuiltIn__FilterDatabase__1[[#This Row],[Felnőtt]],Excel_BuiltIn__FilterDatabase__1[[#This Row],[Senior]],Excel_BuiltIn__FilterDatabase__1[[#This Row],[Super.s]],L3688)</f>
        <v xml:space="preserve">Super.s </v>
      </c>
      <c r="H3688" s="34" t="str">
        <f>IF(L3688="Nő","",IF(Excel_BuiltIn__FilterDatabase__1[[#This Row],[Kor]]&gt;=1=AND(Excel_BuiltIn__FilterDatabase__1[[#This Row],[Kor]]&lt;18),"Junior ",""))</f>
        <v/>
      </c>
      <c r="I3688" s="34" t="str">
        <f>IF(L3688="Nő","",IF(Excel_BuiltIn__FilterDatabase__1[[#This Row],[Kor]]&gt;=18=AND(Excel_BuiltIn__FilterDatabase__1[[#This Row],[Kor]]&lt;=49),"Felnőtt ",""))</f>
        <v/>
      </c>
      <c r="J3688" s="34" t="str">
        <f>IF(L3688="Nő","",IF(Excel_BuiltIn__FilterDatabase__1[[#This Row],[Kor]]&gt;49=AND(Excel_BuiltIn__FilterDatabase__1[[#This Row],[Kor]]&lt;=59),"Senior ",""))</f>
        <v/>
      </c>
      <c r="K3688" s="34" t="str">
        <f>IF(L3688="Nő","",IF(Excel_BuiltIn__FilterDatabase__1[[#This Row],[Kor]]&gt;=60,"Super.s ",""))</f>
        <v xml:space="preserve">Super.s </v>
      </c>
      <c r="L3688" s="34" t="str">
        <f>IF(Excel_BuiltIn__FilterDatabase__1[[#This Row],[Nem]]="Nő","Lady","")</f>
        <v/>
      </c>
    </row>
    <row r="3689" spans="1:12" s="1" customFormat="1">
      <c r="A3689" s="53">
        <v>10941</v>
      </c>
      <c r="B3689" s="28" t="s">
        <v>3762</v>
      </c>
      <c r="C3689" s="44" t="s">
        <v>2367</v>
      </c>
      <c r="D3689" s="45"/>
      <c r="E3689" s="33" t="str">
        <f>IF(D3689&gt;0,($N$2-Excel_BuiltIn__FilterDatabase__1[[#This Row],[Szül Év.Hó.Nap]])/365.25,"0")</f>
        <v>0</v>
      </c>
      <c r="F3689" s="40"/>
      <c r="G3689" s="34" t="str">
        <f>CONCATENATE(H3689,Excel_BuiltIn__FilterDatabase__1[[#This Row],[Felnőtt]],Excel_BuiltIn__FilterDatabase__1[[#This Row],[Senior]],Excel_BuiltIn__FilterDatabase__1[[#This Row],[Super.s]],L3689)</f>
        <v xml:space="preserve">Super.s </v>
      </c>
      <c r="H3689" s="34" t="str">
        <f>IF(L3689="Nő","",IF(Excel_BuiltIn__FilterDatabase__1[[#This Row],[Kor]]&gt;=1=AND(Excel_BuiltIn__FilterDatabase__1[[#This Row],[Kor]]&lt;18),"Junior ",""))</f>
        <v/>
      </c>
      <c r="I3689" s="34" t="str">
        <f>IF(L3689="Nő","",IF(Excel_BuiltIn__FilterDatabase__1[[#This Row],[Kor]]&gt;=18=AND(Excel_BuiltIn__FilterDatabase__1[[#This Row],[Kor]]&lt;=49),"Felnőtt ",""))</f>
        <v/>
      </c>
      <c r="J3689" s="34" t="str">
        <f>IF(L3689="Nő","",IF(Excel_BuiltIn__FilterDatabase__1[[#This Row],[Kor]]&gt;49=AND(Excel_BuiltIn__FilterDatabase__1[[#This Row],[Kor]]&lt;=59),"Senior ",""))</f>
        <v/>
      </c>
      <c r="K3689" s="34" t="str">
        <f>IF(L3689="Nő","",IF(Excel_BuiltIn__FilterDatabase__1[[#This Row],[Kor]]&gt;=60,"Super.s ",""))</f>
        <v xml:space="preserve">Super.s </v>
      </c>
      <c r="L3689" s="34" t="str">
        <f>IF(Excel_BuiltIn__FilterDatabase__1[[#This Row],[Nem]]="Nő","Lady","")</f>
        <v/>
      </c>
    </row>
    <row r="3690" spans="1:12" s="1" customFormat="1" ht="28.2">
      <c r="A3690" s="53">
        <v>10942</v>
      </c>
      <c r="B3690" s="28" t="s">
        <v>3763</v>
      </c>
      <c r="C3690" s="44" t="s">
        <v>2367</v>
      </c>
      <c r="D3690" s="45"/>
      <c r="E3690" s="33" t="str">
        <f>IF(D3690&gt;0,($N$2-Excel_BuiltIn__FilterDatabase__1[[#This Row],[Szül Év.Hó.Nap]])/365.25,"0")</f>
        <v>0</v>
      </c>
      <c r="F3690" s="40"/>
      <c r="G3690" s="34" t="str">
        <f>CONCATENATE(H3690,Excel_BuiltIn__FilterDatabase__1[[#This Row],[Felnőtt]],Excel_BuiltIn__FilterDatabase__1[[#This Row],[Senior]],Excel_BuiltIn__FilterDatabase__1[[#This Row],[Super.s]],L3690)</f>
        <v xml:space="preserve">Super.s </v>
      </c>
      <c r="H3690" s="34" t="str">
        <f>IF(L3690="Nő","",IF(Excel_BuiltIn__FilterDatabase__1[[#This Row],[Kor]]&gt;=1=AND(Excel_BuiltIn__FilterDatabase__1[[#This Row],[Kor]]&lt;18),"Junior ",""))</f>
        <v/>
      </c>
      <c r="I3690" s="34" t="str">
        <f>IF(L3690="Nő","",IF(Excel_BuiltIn__FilterDatabase__1[[#This Row],[Kor]]&gt;=18=AND(Excel_BuiltIn__FilterDatabase__1[[#This Row],[Kor]]&lt;=49),"Felnőtt ",""))</f>
        <v/>
      </c>
      <c r="J3690" s="34" t="str">
        <f>IF(L3690="Nő","",IF(Excel_BuiltIn__FilterDatabase__1[[#This Row],[Kor]]&gt;49=AND(Excel_BuiltIn__FilterDatabase__1[[#This Row],[Kor]]&lt;=59),"Senior ",""))</f>
        <v/>
      </c>
      <c r="K3690" s="34" t="str">
        <f>IF(L3690="Nő","",IF(Excel_BuiltIn__FilterDatabase__1[[#This Row],[Kor]]&gt;=60,"Super.s ",""))</f>
        <v xml:space="preserve">Super.s </v>
      </c>
      <c r="L3690" s="34" t="str">
        <f>IF(Excel_BuiltIn__FilterDatabase__1[[#This Row],[Nem]]="Nő","Lady","")</f>
        <v/>
      </c>
    </row>
    <row r="3691" spans="1:12" s="1" customFormat="1">
      <c r="A3691" s="53">
        <v>10943</v>
      </c>
      <c r="B3691" s="28" t="s">
        <v>3764</v>
      </c>
      <c r="C3691" s="44" t="s">
        <v>985</v>
      </c>
      <c r="D3691" s="45"/>
      <c r="E3691" s="33" t="str">
        <f>IF(D3691&gt;0,($N$2-Excel_BuiltIn__FilterDatabase__1[[#This Row],[Szül Év.Hó.Nap]])/365.25,"0")</f>
        <v>0</v>
      </c>
      <c r="F3691" s="40"/>
      <c r="G3691" s="34" t="str">
        <f>CONCATENATE(H3691,Excel_BuiltIn__FilterDatabase__1[[#This Row],[Felnőtt]],Excel_BuiltIn__FilterDatabase__1[[#This Row],[Senior]],Excel_BuiltIn__FilterDatabase__1[[#This Row],[Super.s]],L3691)</f>
        <v xml:space="preserve">Super.s </v>
      </c>
      <c r="H3691" s="34" t="str">
        <f>IF(L3691="Nő","",IF(Excel_BuiltIn__FilterDatabase__1[[#This Row],[Kor]]&gt;=1=AND(Excel_BuiltIn__FilterDatabase__1[[#This Row],[Kor]]&lt;18),"Junior ",""))</f>
        <v/>
      </c>
      <c r="I3691" s="34" t="str">
        <f>IF(L3691="Nő","",IF(Excel_BuiltIn__FilterDatabase__1[[#This Row],[Kor]]&gt;=18=AND(Excel_BuiltIn__FilterDatabase__1[[#This Row],[Kor]]&lt;=49),"Felnőtt ",""))</f>
        <v/>
      </c>
      <c r="J3691" s="34" t="str">
        <f>IF(L3691="Nő","",IF(Excel_BuiltIn__FilterDatabase__1[[#This Row],[Kor]]&gt;49=AND(Excel_BuiltIn__FilterDatabase__1[[#This Row],[Kor]]&lt;=59),"Senior ",""))</f>
        <v/>
      </c>
      <c r="K3691" s="34" t="str">
        <f>IF(L3691="Nő","",IF(Excel_BuiltIn__FilterDatabase__1[[#This Row],[Kor]]&gt;=60,"Super.s ",""))</f>
        <v xml:space="preserve">Super.s </v>
      </c>
      <c r="L3691" s="34" t="str">
        <f>IF(Excel_BuiltIn__FilterDatabase__1[[#This Row],[Nem]]="Nő","Lady","")</f>
        <v/>
      </c>
    </row>
    <row r="3692" spans="1:12" s="1" customFormat="1">
      <c r="A3692" s="53">
        <v>10944</v>
      </c>
      <c r="B3692" s="28" t="s">
        <v>3765</v>
      </c>
      <c r="C3692" s="44" t="s">
        <v>946</v>
      </c>
      <c r="D3692" s="45"/>
      <c r="E3692" s="33" t="str">
        <f>IF(D3692&gt;0,($N$2-Excel_BuiltIn__FilterDatabase__1[[#This Row],[Szül Év.Hó.Nap]])/365.25,"0")</f>
        <v>0</v>
      </c>
      <c r="F3692" s="40"/>
      <c r="G3692" s="34" t="str">
        <f>CONCATENATE(H3692,Excel_BuiltIn__FilterDatabase__1[[#This Row],[Felnőtt]],Excel_BuiltIn__FilterDatabase__1[[#This Row],[Senior]],Excel_BuiltIn__FilterDatabase__1[[#This Row],[Super.s]],L3692)</f>
        <v xml:space="preserve">Super.s </v>
      </c>
      <c r="H3692" s="34" t="str">
        <f>IF(L3692="Nő","",IF(Excel_BuiltIn__FilterDatabase__1[[#This Row],[Kor]]&gt;=1=AND(Excel_BuiltIn__FilterDatabase__1[[#This Row],[Kor]]&lt;18),"Junior ",""))</f>
        <v/>
      </c>
      <c r="I3692" s="34" t="str">
        <f>IF(L3692="Nő","",IF(Excel_BuiltIn__FilterDatabase__1[[#This Row],[Kor]]&gt;=18=AND(Excel_BuiltIn__FilterDatabase__1[[#This Row],[Kor]]&lt;=49),"Felnőtt ",""))</f>
        <v/>
      </c>
      <c r="J3692" s="34" t="str">
        <f>IF(L3692="Nő","",IF(Excel_BuiltIn__FilterDatabase__1[[#This Row],[Kor]]&gt;49=AND(Excel_BuiltIn__FilterDatabase__1[[#This Row],[Kor]]&lt;=59),"Senior ",""))</f>
        <v/>
      </c>
      <c r="K3692" s="34" t="str">
        <f>IF(L3692="Nő","",IF(Excel_BuiltIn__FilterDatabase__1[[#This Row],[Kor]]&gt;=60,"Super.s ",""))</f>
        <v xml:space="preserve">Super.s </v>
      </c>
      <c r="L3692" s="34" t="str">
        <f>IF(Excel_BuiltIn__FilterDatabase__1[[#This Row],[Nem]]="Nő","Lady","")</f>
        <v/>
      </c>
    </row>
    <row r="3693" spans="1:12" s="1" customFormat="1" ht="28.2">
      <c r="A3693" s="53">
        <v>10945</v>
      </c>
      <c r="B3693" s="31" t="s">
        <v>3766</v>
      </c>
      <c r="C3693" s="44" t="s">
        <v>964</v>
      </c>
      <c r="D3693" s="45"/>
      <c r="E3693" s="33" t="str">
        <f>IF(D3693&gt;0,($N$2-Excel_BuiltIn__FilterDatabase__1[[#This Row],[Szül Év.Hó.Nap]])/365.25,"0")</f>
        <v>0</v>
      </c>
      <c r="F3693" s="40"/>
      <c r="G3693" s="34" t="str">
        <f>CONCATENATE(H3693,Excel_BuiltIn__FilterDatabase__1[[#This Row],[Felnőtt]],Excel_BuiltIn__FilterDatabase__1[[#This Row],[Senior]],Excel_BuiltIn__FilterDatabase__1[[#This Row],[Super.s]],L3693)</f>
        <v xml:space="preserve">Super.s </v>
      </c>
      <c r="H3693" s="34" t="str">
        <f>IF(L3693="Nő","",IF(Excel_BuiltIn__FilterDatabase__1[[#This Row],[Kor]]&gt;=1=AND(Excel_BuiltIn__FilterDatabase__1[[#This Row],[Kor]]&lt;18),"Junior ",""))</f>
        <v/>
      </c>
      <c r="I3693" s="34" t="str">
        <f>IF(L3693="Nő","",IF(Excel_BuiltIn__FilterDatabase__1[[#This Row],[Kor]]&gt;=18=AND(Excel_BuiltIn__FilterDatabase__1[[#This Row],[Kor]]&lt;=49),"Felnőtt ",""))</f>
        <v/>
      </c>
      <c r="J3693" s="34" t="str">
        <f>IF(L3693="Nő","",IF(Excel_BuiltIn__FilterDatabase__1[[#This Row],[Kor]]&gt;49=AND(Excel_BuiltIn__FilterDatabase__1[[#This Row],[Kor]]&lt;=59),"Senior ",""))</f>
        <v/>
      </c>
      <c r="K3693" s="34" t="str">
        <f>IF(L3693="Nő","",IF(Excel_BuiltIn__FilterDatabase__1[[#This Row],[Kor]]&gt;=60,"Super.s ",""))</f>
        <v xml:space="preserve">Super.s </v>
      </c>
      <c r="L3693" s="34" t="str">
        <f>IF(Excel_BuiltIn__FilterDatabase__1[[#This Row],[Nem]]="Nő","Lady","")</f>
        <v/>
      </c>
    </row>
    <row r="3694" spans="1:12" s="1" customFormat="1">
      <c r="A3694" s="53">
        <v>10946</v>
      </c>
      <c r="B3694" s="31" t="s">
        <v>3767</v>
      </c>
      <c r="C3694" s="44" t="s">
        <v>964</v>
      </c>
      <c r="D3694" s="45"/>
      <c r="E3694" s="33" t="str">
        <f>IF(D3694&gt;0,($N$2-Excel_BuiltIn__FilterDatabase__1[[#This Row],[Szül Év.Hó.Nap]])/365.25,"0")</f>
        <v>0</v>
      </c>
      <c r="F3694" s="40"/>
      <c r="G3694" s="34" t="str">
        <f>CONCATENATE(H3694,Excel_BuiltIn__FilterDatabase__1[[#This Row],[Felnőtt]],Excel_BuiltIn__FilterDatabase__1[[#This Row],[Senior]],Excel_BuiltIn__FilterDatabase__1[[#This Row],[Super.s]],L3694)</f>
        <v xml:space="preserve">Super.s </v>
      </c>
      <c r="H3694" s="34" t="str">
        <f>IF(L3694="Nő","",IF(Excel_BuiltIn__FilterDatabase__1[[#This Row],[Kor]]&gt;=1=AND(Excel_BuiltIn__FilterDatabase__1[[#This Row],[Kor]]&lt;18),"Junior ",""))</f>
        <v/>
      </c>
      <c r="I3694" s="34" t="str">
        <f>IF(L3694="Nő","",IF(Excel_BuiltIn__FilterDatabase__1[[#This Row],[Kor]]&gt;=18=AND(Excel_BuiltIn__FilterDatabase__1[[#This Row],[Kor]]&lt;=49),"Felnőtt ",""))</f>
        <v/>
      </c>
      <c r="J3694" s="34" t="str">
        <f>IF(L3694="Nő","",IF(Excel_BuiltIn__FilterDatabase__1[[#This Row],[Kor]]&gt;49=AND(Excel_BuiltIn__FilterDatabase__1[[#This Row],[Kor]]&lt;=59),"Senior ",""))</f>
        <v/>
      </c>
      <c r="K3694" s="34" t="str">
        <f>IF(L3694="Nő","",IF(Excel_BuiltIn__FilterDatabase__1[[#This Row],[Kor]]&gt;=60,"Super.s ",""))</f>
        <v xml:space="preserve">Super.s </v>
      </c>
      <c r="L3694" s="34" t="str">
        <f>IF(Excel_BuiltIn__FilterDatabase__1[[#This Row],[Nem]]="Nő","Lady","")</f>
        <v/>
      </c>
    </row>
    <row r="3695" spans="1:12" s="1" customFormat="1">
      <c r="A3695" s="53">
        <v>10948</v>
      </c>
      <c r="B3695" s="31" t="s">
        <v>3768</v>
      </c>
      <c r="C3695" s="44" t="s">
        <v>1002</v>
      </c>
      <c r="D3695" s="45"/>
      <c r="E3695" s="33" t="str">
        <f>IF(D3695&gt;0,($N$2-Excel_BuiltIn__FilterDatabase__1[[#This Row],[Szül Év.Hó.Nap]])/365.25,"0")</f>
        <v>0</v>
      </c>
      <c r="F3695" s="40"/>
      <c r="G3695" s="34" t="str">
        <f>CONCATENATE(H3695,Excel_BuiltIn__FilterDatabase__1[[#This Row],[Felnőtt]],Excel_BuiltIn__FilterDatabase__1[[#This Row],[Senior]],Excel_BuiltIn__FilterDatabase__1[[#This Row],[Super.s]],L3695)</f>
        <v xml:space="preserve">Super.s </v>
      </c>
      <c r="H3695" s="34" t="str">
        <f>IF(L3695="Nő","",IF(Excel_BuiltIn__FilterDatabase__1[[#This Row],[Kor]]&gt;=1=AND(Excel_BuiltIn__FilterDatabase__1[[#This Row],[Kor]]&lt;18),"Junior ",""))</f>
        <v/>
      </c>
      <c r="I3695" s="34" t="str">
        <f>IF(L3695="Nő","",IF(Excel_BuiltIn__FilterDatabase__1[[#This Row],[Kor]]&gt;=18=AND(Excel_BuiltIn__FilterDatabase__1[[#This Row],[Kor]]&lt;=49),"Felnőtt ",""))</f>
        <v/>
      </c>
      <c r="J3695" s="34" t="str">
        <f>IF(L3695="Nő","",IF(Excel_BuiltIn__FilterDatabase__1[[#This Row],[Kor]]&gt;49=AND(Excel_BuiltIn__FilterDatabase__1[[#This Row],[Kor]]&lt;=59),"Senior ",""))</f>
        <v/>
      </c>
      <c r="K3695" s="34" t="str">
        <f>IF(L3695="Nő","",IF(Excel_BuiltIn__FilterDatabase__1[[#This Row],[Kor]]&gt;=60,"Super.s ",""))</f>
        <v xml:space="preserve">Super.s </v>
      </c>
      <c r="L3695" s="34" t="str">
        <f>IF(Excel_BuiltIn__FilterDatabase__1[[#This Row],[Nem]]="Nő","Lady","")</f>
        <v/>
      </c>
    </row>
    <row r="3696" spans="1:12" s="1" customFormat="1">
      <c r="A3696" s="53">
        <v>10949</v>
      </c>
      <c r="B3696" s="31" t="s">
        <v>3769</v>
      </c>
      <c r="C3696" s="44" t="s">
        <v>3018</v>
      </c>
      <c r="D3696" s="45"/>
      <c r="E3696" s="33" t="str">
        <f>IF(D3696&gt;0,($N$2-Excel_BuiltIn__FilterDatabase__1[[#This Row],[Szül Év.Hó.Nap]])/365.25,"0")</f>
        <v>0</v>
      </c>
      <c r="F3696" s="40"/>
      <c r="G3696" s="34" t="str">
        <f>CONCATENATE(H3696,Excel_BuiltIn__FilterDatabase__1[[#This Row],[Felnőtt]],Excel_BuiltIn__FilterDatabase__1[[#This Row],[Senior]],Excel_BuiltIn__FilterDatabase__1[[#This Row],[Super.s]],L3696)</f>
        <v xml:space="preserve">Super.s </v>
      </c>
      <c r="H3696" s="34" t="str">
        <f>IF(L3696="Nő","",IF(Excel_BuiltIn__FilterDatabase__1[[#This Row],[Kor]]&gt;=1=AND(Excel_BuiltIn__FilterDatabase__1[[#This Row],[Kor]]&lt;18),"Junior ",""))</f>
        <v/>
      </c>
      <c r="I3696" s="34" t="str">
        <f>IF(L3696="Nő","",IF(Excel_BuiltIn__FilterDatabase__1[[#This Row],[Kor]]&gt;=18=AND(Excel_BuiltIn__FilterDatabase__1[[#This Row],[Kor]]&lt;=49),"Felnőtt ",""))</f>
        <v/>
      </c>
      <c r="J3696" s="34" t="str">
        <f>IF(L3696="Nő","",IF(Excel_BuiltIn__FilterDatabase__1[[#This Row],[Kor]]&gt;49=AND(Excel_BuiltIn__FilterDatabase__1[[#This Row],[Kor]]&lt;=59),"Senior ",""))</f>
        <v/>
      </c>
      <c r="K3696" s="34" t="str">
        <f>IF(L3696="Nő","",IF(Excel_BuiltIn__FilterDatabase__1[[#This Row],[Kor]]&gt;=60,"Super.s ",""))</f>
        <v xml:space="preserve">Super.s </v>
      </c>
      <c r="L3696" s="34" t="str">
        <f>IF(Excel_BuiltIn__FilterDatabase__1[[#This Row],[Nem]]="Nő","Lady","")</f>
        <v/>
      </c>
    </row>
    <row r="3697" spans="1:12" s="1" customFormat="1">
      <c r="A3697" s="53">
        <v>10950</v>
      </c>
      <c r="B3697" s="28" t="s">
        <v>3770</v>
      </c>
      <c r="C3697" s="44" t="s">
        <v>3018</v>
      </c>
      <c r="D3697" s="45"/>
      <c r="E3697" s="33" t="str">
        <f>IF(D3697&gt;0,($N$2-Excel_BuiltIn__FilterDatabase__1[[#This Row],[Szül Év.Hó.Nap]])/365.25,"0")</f>
        <v>0</v>
      </c>
      <c r="F3697" s="40"/>
      <c r="G3697" s="34" t="str">
        <f>CONCATENATE(H3697,Excel_BuiltIn__FilterDatabase__1[[#This Row],[Felnőtt]],Excel_BuiltIn__FilterDatabase__1[[#This Row],[Senior]],Excel_BuiltIn__FilterDatabase__1[[#This Row],[Super.s]],L3697)</f>
        <v xml:space="preserve">Super.s </v>
      </c>
      <c r="H3697" s="34" t="str">
        <f>IF(L3697="Nő","",IF(Excel_BuiltIn__FilterDatabase__1[[#This Row],[Kor]]&gt;=1=AND(Excel_BuiltIn__FilterDatabase__1[[#This Row],[Kor]]&lt;18),"Junior ",""))</f>
        <v/>
      </c>
      <c r="I3697" s="34" t="str">
        <f>IF(L3697="Nő","",IF(Excel_BuiltIn__FilterDatabase__1[[#This Row],[Kor]]&gt;=18=AND(Excel_BuiltIn__FilterDatabase__1[[#This Row],[Kor]]&lt;=49),"Felnőtt ",""))</f>
        <v/>
      </c>
      <c r="J3697" s="34" t="str">
        <f>IF(L3697="Nő","",IF(Excel_BuiltIn__FilterDatabase__1[[#This Row],[Kor]]&gt;49=AND(Excel_BuiltIn__FilterDatabase__1[[#This Row],[Kor]]&lt;=59),"Senior ",""))</f>
        <v/>
      </c>
      <c r="K3697" s="34" t="str">
        <f>IF(L3697="Nő","",IF(Excel_BuiltIn__FilterDatabase__1[[#This Row],[Kor]]&gt;=60,"Super.s ",""))</f>
        <v xml:space="preserve">Super.s </v>
      </c>
      <c r="L3697" s="34" t="str">
        <f>IF(Excel_BuiltIn__FilterDatabase__1[[#This Row],[Nem]]="Nő","Lady","")</f>
        <v/>
      </c>
    </row>
    <row r="3698" spans="1:12" s="1" customFormat="1">
      <c r="A3698" s="53">
        <v>10951</v>
      </c>
      <c r="B3698" s="28" t="s">
        <v>3771</v>
      </c>
      <c r="C3698" s="44" t="s">
        <v>50</v>
      </c>
      <c r="D3698" s="45"/>
      <c r="E3698" s="33" t="str">
        <f>IF(D3698&gt;0,($N$2-Excel_BuiltIn__FilterDatabase__1[[#This Row],[Szül Év.Hó.Nap]])/365.25,"0")</f>
        <v>0</v>
      </c>
      <c r="F3698" s="40"/>
      <c r="G3698" s="34" t="str">
        <f>CONCATENATE(H3698,Excel_BuiltIn__FilterDatabase__1[[#This Row],[Felnőtt]],Excel_BuiltIn__FilterDatabase__1[[#This Row],[Senior]],Excel_BuiltIn__FilterDatabase__1[[#This Row],[Super.s]],L3698)</f>
        <v xml:space="preserve">Super.s </v>
      </c>
      <c r="H3698" s="34" t="str">
        <f>IF(L3698="Nő","",IF(Excel_BuiltIn__FilterDatabase__1[[#This Row],[Kor]]&gt;=1=AND(Excel_BuiltIn__FilterDatabase__1[[#This Row],[Kor]]&lt;18),"Junior ",""))</f>
        <v/>
      </c>
      <c r="I3698" s="34" t="str">
        <f>IF(L3698="Nő","",IF(Excel_BuiltIn__FilterDatabase__1[[#This Row],[Kor]]&gt;=18=AND(Excel_BuiltIn__FilterDatabase__1[[#This Row],[Kor]]&lt;=49),"Felnőtt ",""))</f>
        <v/>
      </c>
      <c r="J3698" s="34" t="str">
        <f>IF(L3698="Nő","",IF(Excel_BuiltIn__FilterDatabase__1[[#This Row],[Kor]]&gt;49=AND(Excel_BuiltIn__FilterDatabase__1[[#This Row],[Kor]]&lt;=59),"Senior ",""))</f>
        <v/>
      </c>
      <c r="K3698" s="34" t="str">
        <f>IF(L3698="Nő","",IF(Excel_BuiltIn__FilterDatabase__1[[#This Row],[Kor]]&gt;=60,"Super.s ",""))</f>
        <v xml:space="preserve">Super.s </v>
      </c>
      <c r="L3698" s="34" t="str">
        <f>IF(Excel_BuiltIn__FilterDatabase__1[[#This Row],[Nem]]="Nő","Lady","")</f>
        <v/>
      </c>
    </row>
    <row r="3699" spans="1:12" s="1" customFormat="1">
      <c r="A3699" s="53">
        <v>10956</v>
      </c>
      <c r="B3699" s="28" t="s">
        <v>3772</v>
      </c>
      <c r="C3699" s="44" t="s">
        <v>1623</v>
      </c>
      <c r="D3699" s="45"/>
      <c r="E3699" s="33" t="str">
        <f>IF(D3699&gt;0,($N$2-Excel_BuiltIn__FilterDatabase__1[[#This Row],[Szül Év.Hó.Nap]])/365.25,"0")</f>
        <v>0</v>
      </c>
      <c r="F3699" s="40"/>
      <c r="G3699" s="34" t="str">
        <f>CONCATENATE(H3699,Excel_BuiltIn__FilterDatabase__1[[#This Row],[Felnőtt]],Excel_BuiltIn__FilterDatabase__1[[#This Row],[Senior]],Excel_BuiltIn__FilterDatabase__1[[#This Row],[Super.s]],L3699)</f>
        <v xml:space="preserve">Super.s </v>
      </c>
      <c r="H3699" s="34" t="str">
        <f>IF(L3699="Nő","",IF(Excel_BuiltIn__FilterDatabase__1[[#This Row],[Kor]]&gt;=1=AND(Excel_BuiltIn__FilterDatabase__1[[#This Row],[Kor]]&lt;18),"Junior ",""))</f>
        <v/>
      </c>
      <c r="I3699" s="34" t="str">
        <f>IF(L3699="Nő","",IF(Excel_BuiltIn__FilterDatabase__1[[#This Row],[Kor]]&gt;=18=AND(Excel_BuiltIn__FilterDatabase__1[[#This Row],[Kor]]&lt;=49),"Felnőtt ",""))</f>
        <v/>
      </c>
      <c r="J3699" s="34" t="str">
        <f>IF(L3699="Nő","",IF(Excel_BuiltIn__FilterDatabase__1[[#This Row],[Kor]]&gt;49=AND(Excel_BuiltIn__FilterDatabase__1[[#This Row],[Kor]]&lt;=59),"Senior ",""))</f>
        <v/>
      </c>
      <c r="K3699" s="34" t="str">
        <f>IF(L3699="Nő","",IF(Excel_BuiltIn__FilterDatabase__1[[#This Row],[Kor]]&gt;=60,"Super.s ",""))</f>
        <v xml:space="preserve">Super.s </v>
      </c>
      <c r="L3699" s="34" t="str">
        <f>IF(Excel_BuiltIn__FilterDatabase__1[[#This Row],[Nem]]="Nő","Lady","")</f>
        <v/>
      </c>
    </row>
    <row r="3700" spans="1:12" s="1" customFormat="1" ht="28.2">
      <c r="A3700" s="53">
        <v>10958</v>
      </c>
      <c r="B3700" s="31" t="s">
        <v>3773</v>
      </c>
      <c r="C3700" s="44" t="s">
        <v>640</v>
      </c>
      <c r="D3700" s="45"/>
      <c r="E3700" s="33" t="str">
        <f>IF(D3700&gt;0,($N$2-Excel_BuiltIn__FilterDatabase__1[[#This Row],[Szül Év.Hó.Nap]])/365.25,"0")</f>
        <v>0</v>
      </c>
      <c r="F3700" s="40"/>
      <c r="G3700" s="34" t="str">
        <f>CONCATENATE(H3700,Excel_BuiltIn__FilterDatabase__1[[#This Row],[Felnőtt]],Excel_BuiltIn__FilterDatabase__1[[#This Row],[Senior]],Excel_BuiltIn__FilterDatabase__1[[#This Row],[Super.s]],L3700)</f>
        <v xml:space="preserve">Super.s </v>
      </c>
      <c r="H3700" s="34" t="str">
        <f>IF(L3700="Nő","",IF(Excel_BuiltIn__FilterDatabase__1[[#This Row],[Kor]]&gt;=1=AND(Excel_BuiltIn__FilterDatabase__1[[#This Row],[Kor]]&lt;18),"Junior ",""))</f>
        <v/>
      </c>
      <c r="I3700" s="34" t="str">
        <f>IF(L3700="Nő","",IF(Excel_BuiltIn__FilterDatabase__1[[#This Row],[Kor]]&gt;=18=AND(Excel_BuiltIn__FilterDatabase__1[[#This Row],[Kor]]&lt;=49),"Felnőtt ",""))</f>
        <v/>
      </c>
      <c r="J3700" s="34" t="str">
        <f>IF(L3700="Nő","",IF(Excel_BuiltIn__FilterDatabase__1[[#This Row],[Kor]]&gt;49=AND(Excel_BuiltIn__FilterDatabase__1[[#This Row],[Kor]]&lt;=59),"Senior ",""))</f>
        <v/>
      </c>
      <c r="K3700" s="34" t="str">
        <f>IF(L3700="Nő","",IF(Excel_BuiltIn__FilterDatabase__1[[#This Row],[Kor]]&gt;=60,"Super.s ",""))</f>
        <v xml:space="preserve">Super.s </v>
      </c>
      <c r="L3700" s="34" t="str">
        <f>IF(Excel_BuiltIn__FilterDatabase__1[[#This Row],[Nem]]="Nő","Lady","")</f>
        <v/>
      </c>
    </row>
    <row r="3701" spans="1:12" s="1" customFormat="1">
      <c r="A3701" s="53">
        <v>10959</v>
      </c>
      <c r="B3701" s="28" t="s">
        <v>3774</v>
      </c>
      <c r="C3701" s="44" t="s">
        <v>986</v>
      </c>
      <c r="D3701" s="45"/>
      <c r="E3701" s="33" t="str">
        <f>IF(D3701&gt;0,($N$2-Excel_BuiltIn__FilterDatabase__1[[#This Row],[Szül Év.Hó.Nap]])/365.25,"0")</f>
        <v>0</v>
      </c>
      <c r="F3701" s="40"/>
      <c r="G3701" s="34" t="str">
        <f>CONCATENATE(H3701,Excel_BuiltIn__FilterDatabase__1[[#This Row],[Felnőtt]],Excel_BuiltIn__FilterDatabase__1[[#This Row],[Senior]],Excel_BuiltIn__FilterDatabase__1[[#This Row],[Super.s]],L3701)</f>
        <v xml:space="preserve">Super.s </v>
      </c>
      <c r="H3701" s="34" t="str">
        <f>IF(L3701="Nő","",IF(Excel_BuiltIn__FilterDatabase__1[[#This Row],[Kor]]&gt;=1=AND(Excel_BuiltIn__FilterDatabase__1[[#This Row],[Kor]]&lt;18),"Junior ",""))</f>
        <v/>
      </c>
      <c r="I3701" s="34" t="str">
        <f>IF(L3701="Nő","",IF(Excel_BuiltIn__FilterDatabase__1[[#This Row],[Kor]]&gt;=18=AND(Excel_BuiltIn__FilterDatabase__1[[#This Row],[Kor]]&lt;=49),"Felnőtt ",""))</f>
        <v/>
      </c>
      <c r="J3701" s="34" t="str">
        <f>IF(L3701="Nő","",IF(Excel_BuiltIn__FilterDatabase__1[[#This Row],[Kor]]&gt;49=AND(Excel_BuiltIn__FilterDatabase__1[[#This Row],[Kor]]&lt;=59),"Senior ",""))</f>
        <v/>
      </c>
      <c r="K3701" s="34" t="str">
        <f>IF(L3701="Nő","",IF(Excel_BuiltIn__FilterDatabase__1[[#This Row],[Kor]]&gt;=60,"Super.s ",""))</f>
        <v xml:space="preserve">Super.s </v>
      </c>
      <c r="L3701" s="34" t="str">
        <f>IF(Excel_BuiltIn__FilterDatabase__1[[#This Row],[Nem]]="Nő","Lady","")</f>
        <v/>
      </c>
    </row>
    <row r="3702" spans="1:12" s="1" customFormat="1" ht="28.2">
      <c r="A3702" s="53">
        <v>10960</v>
      </c>
      <c r="B3702" s="28" t="s">
        <v>3775</v>
      </c>
      <c r="C3702" s="44" t="s">
        <v>1623</v>
      </c>
      <c r="D3702" s="45"/>
      <c r="E3702" s="33" t="str">
        <f>IF(D3702&gt;0,($N$2-Excel_BuiltIn__FilterDatabase__1[[#This Row],[Szül Év.Hó.Nap]])/365.25,"0")</f>
        <v>0</v>
      </c>
      <c r="F3702" s="40"/>
      <c r="G3702" s="34" t="str">
        <f>CONCATENATE(H3702,Excel_BuiltIn__FilterDatabase__1[[#This Row],[Felnőtt]],Excel_BuiltIn__FilterDatabase__1[[#This Row],[Senior]],Excel_BuiltIn__FilterDatabase__1[[#This Row],[Super.s]],L3702)</f>
        <v xml:space="preserve">Super.s </v>
      </c>
      <c r="H3702" s="34" t="str">
        <f>IF(L3702="Nő","",IF(Excel_BuiltIn__FilterDatabase__1[[#This Row],[Kor]]&gt;=1=AND(Excel_BuiltIn__FilterDatabase__1[[#This Row],[Kor]]&lt;18),"Junior ",""))</f>
        <v/>
      </c>
      <c r="I3702" s="34" t="str">
        <f>IF(L3702="Nő","",IF(Excel_BuiltIn__FilterDatabase__1[[#This Row],[Kor]]&gt;=18=AND(Excel_BuiltIn__FilterDatabase__1[[#This Row],[Kor]]&lt;=49),"Felnőtt ",""))</f>
        <v/>
      </c>
      <c r="J3702" s="34" t="str">
        <f>IF(L3702="Nő","",IF(Excel_BuiltIn__FilterDatabase__1[[#This Row],[Kor]]&gt;49=AND(Excel_BuiltIn__FilterDatabase__1[[#This Row],[Kor]]&lt;=59),"Senior ",""))</f>
        <v/>
      </c>
      <c r="K3702" s="34" t="str">
        <f>IF(L3702="Nő","",IF(Excel_BuiltIn__FilterDatabase__1[[#This Row],[Kor]]&gt;=60,"Super.s ",""))</f>
        <v xml:space="preserve">Super.s </v>
      </c>
      <c r="L3702" s="34" t="str">
        <f>IF(Excel_BuiltIn__FilterDatabase__1[[#This Row],[Nem]]="Nő","Lady","")</f>
        <v/>
      </c>
    </row>
    <row r="3703" spans="1:12" s="1" customFormat="1">
      <c r="A3703" s="53">
        <v>10961</v>
      </c>
      <c r="B3703" s="28" t="s">
        <v>3776</v>
      </c>
      <c r="C3703" s="44" t="s">
        <v>996</v>
      </c>
      <c r="D3703" s="45"/>
      <c r="E3703" s="33" t="str">
        <f>IF(D3703&gt;0,($N$2-Excel_BuiltIn__FilterDatabase__1[[#This Row],[Szül Év.Hó.Nap]])/365.25,"0")</f>
        <v>0</v>
      </c>
      <c r="F3703" s="40"/>
      <c r="G3703" s="34" t="str">
        <f>CONCATENATE(H3703,Excel_BuiltIn__FilterDatabase__1[[#This Row],[Felnőtt]],Excel_BuiltIn__FilterDatabase__1[[#This Row],[Senior]],Excel_BuiltIn__FilterDatabase__1[[#This Row],[Super.s]],L3703)</f>
        <v xml:space="preserve">Super.s </v>
      </c>
      <c r="H3703" s="34" t="str">
        <f>IF(L3703="Nő","",IF(Excel_BuiltIn__FilterDatabase__1[[#This Row],[Kor]]&gt;=1=AND(Excel_BuiltIn__FilterDatabase__1[[#This Row],[Kor]]&lt;18),"Junior ",""))</f>
        <v/>
      </c>
      <c r="I3703" s="34" t="str">
        <f>IF(L3703="Nő","",IF(Excel_BuiltIn__FilterDatabase__1[[#This Row],[Kor]]&gt;=18=AND(Excel_BuiltIn__FilterDatabase__1[[#This Row],[Kor]]&lt;=49),"Felnőtt ",""))</f>
        <v/>
      </c>
      <c r="J3703" s="34" t="str">
        <f>IF(L3703="Nő","",IF(Excel_BuiltIn__FilterDatabase__1[[#This Row],[Kor]]&gt;49=AND(Excel_BuiltIn__FilterDatabase__1[[#This Row],[Kor]]&lt;=59),"Senior ",""))</f>
        <v/>
      </c>
      <c r="K3703" s="34" t="str">
        <f>IF(L3703="Nő","",IF(Excel_BuiltIn__FilterDatabase__1[[#This Row],[Kor]]&gt;=60,"Super.s ",""))</f>
        <v xml:space="preserve">Super.s </v>
      </c>
      <c r="L3703" s="34" t="str">
        <f>IF(Excel_BuiltIn__FilterDatabase__1[[#This Row],[Nem]]="Nő","Lady","")</f>
        <v/>
      </c>
    </row>
    <row r="3704" spans="1:12" s="1" customFormat="1">
      <c r="A3704" s="53">
        <v>10966</v>
      </c>
      <c r="B3704" s="28" t="s">
        <v>3777</v>
      </c>
      <c r="C3704" s="44" t="s">
        <v>2364</v>
      </c>
      <c r="D3704" s="45"/>
      <c r="E3704" s="33" t="str">
        <f>IF(D3704&gt;0,($N$2-Excel_BuiltIn__FilterDatabase__1[[#This Row],[Szül Év.Hó.Nap]])/365.25,"0")</f>
        <v>0</v>
      </c>
      <c r="F3704" s="40"/>
      <c r="G3704" s="34" t="str">
        <f>CONCATENATE(H3704,Excel_BuiltIn__FilterDatabase__1[[#This Row],[Felnőtt]],Excel_BuiltIn__FilterDatabase__1[[#This Row],[Senior]],Excel_BuiltIn__FilterDatabase__1[[#This Row],[Super.s]],L3704)</f>
        <v xml:space="preserve">Super.s </v>
      </c>
      <c r="H3704" s="34" t="str">
        <f>IF(L3704="Nő","",IF(Excel_BuiltIn__FilterDatabase__1[[#This Row],[Kor]]&gt;=1=AND(Excel_BuiltIn__FilterDatabase__1[[#This Row],[Kor]]&lt;18),"Junior ",""))</f>
        <v/>
      </c>
      <c r="I3704" s="34" t="str">
        <f>IF(L3704="Nő","",IF(Excel_BuiltIn__FilterDatabase__1[[#This Row],[Kor]]&gt;=18=AND(Excel_BuiltIn__FilterDatabase__1[[#This Row],[Kor]]&lt;=49),"Felnőtt ",""))</f>
        <v/>
      </c>
      <c r="J3704" s="34" t="str">
        <f>IF(L3704="Nő","",IF(Excel_BuiltIn__FilterDatabase__1[[#This Row],[Kor]]&gt;49=AND(Excel_BuiltIn__FilterDatabase__1[[#This Row],[Kor]]&lt;=59),"Senior ",""))</f>
        <v/>
      </c>
      <c r="K3704" s="34" t="str">
        <f>IF(L3704="Nő","",IF(Excel_BuiltIn__FilterDatabase__1[[#This Row],[Kor]]&gt;=60,"Super.s ",""))</f>
        <v xml:space="preserve">Super.s </v>
      </c>
      <c r="L3704" s="34" t="str">
        <f>IF(Excel_BuiltIn__FilterDatabase__1[[#This Row],[Nem]]="Nő","Lady","")</f>
        <v/>
      </c>
    </row>
    <row r="3705" spans="1:12" s="1" customFormat="1">
      <c r="A3705" s="53">
        <v>10967</v>
      </c>
      <c r="B3705" s="28" t="s">
        <v>3778</v>
      </c>
      <c r="C3705" s="44" t="s">
        <v>2364</v>
      </c>
      <c r="D3705" s="45"/>
      <c r="E3705" s="33" t="str">
        <f>IF(D3705&gt;0,($N$2-Excel_BuiltIn__FilterDatabase__1[[#This Row],[Szül Év.Hó.Nap]])/365.25,"0")</f>
        <v>0</v>
      </c>
      <c r="F3705" s="40"/>
      <c r="G3705" s="34" t="str">
        <f>CONCATENATE(H3705,Excel_BuiltIn__FilterDatabase__1[[#This Row],[Felnőtt]],Excel_BuiltIn__FilterDatabase__1[[#This Row],[Senior]],Excel_BuiltIn__FilterDatabase__1[[#This Row],[Super.s]],L3705)</f>
        <v xml:space="preserve">Super.s </v>
      </c>
      <c r="H3705" s="34" t="str">
        <f>IF(L3705="Nő","",IF(Excel_BuiltIn__FilterDatabase__1[[#This Row],[Kor]]&gt;=1=AND(Excel_BuiltIn__FilterDatabase__1[[#This Row],[Kor]]&lt;18),"Junior ",""))</f>
        <v/>
      </c>
      <c r="I3705" s="34" t="str">
        <f>IF(L3705="Nő","",IF(Excel_BuiltIn__FilterDatabase__1[[#This Row],[Kor]]&gt;=18=AND(Excel_BuiltIn__FilterDatabase__1[[#This Row],[Kor]]&lt;=49),"Felnőtt ",""))</f>
        <v/>
      </c>
      <c r="J3705" s="34" t="str">
        <f>IF(L3705="Nő","",IF(Excel_BuiltIn__FilterDatabase__1[[#This Row],[Kor]]&gt;49=AND(Excel_BuiltIn__FilterDatabase__1[[#This Row],[Kor]]&lt;=59),"Senior ",""))</f>
        <v/>
      </c>
      <c r="K3705" s="34" t="str">
        <f>IF(L3705="Nő","",IF(Excel_BuiltIn__FilterDatabase__1[[#This Row],[Kor]]&gt;=60,"Super.s ",""))</f>
        <v xml:space="preserve">Super.s </v>
      </c>
      <c r="L3705" s="34" t="str">
        <f>IF(Excel_BuiltIn__FilterDatabase__1[[#This Row],[Nem]]="Nő","Lady","")</f>
        <v/>
      </c>
    </row>
    <row r="3706" spans="1:12" s="1" customFormat="1">
      <c r="A3706" s="53">
        <v>10968</v>
      </c>
      <c r="B3706" s="28" t="s">
        <v>3779</v>
      </c>
      <c r="C3706" s="44" t="s">
        <v>2364</v>
      </c>
      <c r="D3706" s="45"/>
      <c r="E3706" s="33" t="str">
        <f>IF(D3706&gt;0,($N$2-Excel_BuiltIn__FilterDatabase__1[[#This Row],[Szül Év.Hó.Nap]])/365.25,"0")</f>
        <v>0</v>
      </c>
      <c r="F3706" s="40"/>
      <c r="G3706" s="34" t="str">
        <f>CONCATENATE(H3706,Excel_BuiltIn__FilterDatabase__1[[#This Row],[Felnőtt]],Excel_BuiltIn__FilterDatabase__1[[#This Row],[Senior]],Excel_BuiltIn__FilterDatabase__1[[#This Row],[Super.s]],L3706)</f>
        <v xml:space="preserve">Super.s </v>
      </c>
      <c r="H3706" s="34" t="str">
        <f>IF(L3706="Nő","",IF(Excel_BuiltIn__FilterDatabase__1[[#This Row],[Kor]]&gt;=1=AND(Excel_BuiltIn__FilterDatabase__1[[#This Row],[Kor]]&lt;18),"Junior ",""))</f>
        <v/>
      </c>
      <c r="I3706" s="34" t="str">
        <f>IF(L3706="Nő","",IF(Excel_BuiltIn__FilterDatabase__1[[#This Row],[Kor]]&gt;=18=AND(Excel_BuiltIn__FilterDatabase__1[[#This Row],[Kor]]&lt;=49),"Felnőtt ",""))</f>
        <v/>
      </c>
      <c r="J3706" s="34" t="str">
        <f>IF(L3706="Nő","",IF(Excel_BuiltIn__FilterDatabase__1[[#This Row],[Kor]]&gt;49=AND(Excel_BuiltIn__FilterDatabase__1[[#This Row],[Kor]]&lt;=59),"Senior ",""))</f>
        <v/>
      </c>
      <c r="K3706" s="34" t="str">
        <f>IF(L3706="Nő","",IF(Excel_BuiltIn__FilterDatabase__1[[#This Row],[Kor]]&gt;=60,"Super.s ",""))</f>
        <v xml:space="preserve">Super.s </v>
      </c>
      <c r="L3706" s="34" t="str">
        <f>IF(Excel_BuiltIn__FilterDatabase__1[[#This Row],[Nem]]="Nő","Lady","")</f>
        <v/>
      </c>
    </row>
    <row r="3707" spans="1:12" s="1" customFormat="1">
      <c r="A3707" s="53">
        <v>10969</v>
      </c>
      <c r="B3707" s="28" t="s">
        <v>3780</v>
      </c>
      <c r="C3707" s="44" t="s">
        <v>589</v>
      </c>
      <c r="D3707" s="45"/>
      <c r="E3707" s="33" t="str">
        <f>IF(D3707&gt;0,($N$2-Excel_BuiltIn__FilterDatabase__1[[#This Row],[Szül Év.Hó.Nap]])/365.25,"0")</f>
        <v>0</v>
      </c>
      <c r="F3707" s="40"/>
      <c r="G3707" s="34" t="str">
        <f>CONCATENATE(H3707,Excel_BuiltIn__FilterDatabase__1[[#This Row],[Felnőtt]],Excel_BuiltIn__FilterDatabase__1[[#This Row],[Senior]],Excel_BuiltIn__FilterDatabase__1[[#This Row],[Super.s]],L3707)</f>
        <v xml:space="preserve">Super.s </v>
      </c>
      <c r="H3707" s="34" t="str">
        <f>IF(L3707="Nő","",IF(Excel_BuiltIn__FilterDatabase__1[[#This Row],[Kor]]&gt;=1=AND(Excel_BuiltIn__FilterDatabase__1[[#This Row],[Kor]]&lt;18),"Junior ",""))</f>
        <v/>
      </c>
      <c r="I3707" s="34" t="str">
        <f>IF(L3707="Nő","",IF(Excel_BuiltIn__FilterDatabase__1[[#This Row],[Kor]]&gt;=18=AND(Excel_BuiltIn__FilterDatabase__1[[#This Row],[Kor]]&lt;=49),"Felnőtt ",""))</f>
        <v/>
      </c>
      <c r="J3707" s="34" t="str">
        <f>IF(L3707="Nő","",IF(Excel_BuiltIn__FilterDatabase__1[[#This Row],[Kor]]&gt;49=AND(Excel_BuiltIn__FilterDatabase__1[[#This Row],[Kor]]&lt;=59),"Senior ",""))</f>
        <v/>
      </c>
      <c r="K3707" s="34" t="str">
        <f>IF(L3707="Nő","",IF(Excel_BuiltIn__FilterDatabase__1[[#This Row],[Kor]]&gt;=60,"Super.s ",""))</f>
        <v xml:space="preserve">Super.s </v>
      </c>
      <c r="L3707" s="34" t="str">
        <f>IF(Excel_BuiltIn__FilterDatabase__1[[#This Row],[Nem]]="Nő","Lady","")</f>
        <v/>
      </c>
    </row>
    <row r="3708" spans="1:12" s="1" customFormat="1">
      <c r="A3708" s="53">
        <v>10970</v>
      </c>
      <c r="B3708" s="28" t="s">
        <v>3619</v>
      </c>
      <c r="C3708" s="44" t="s">
        <v>589</v>
      </c>
      <c r="D3708" s="45"/>
      <c r="E3708" s="33" t="str">
        <f>IF(D3708&gt;0,($N$2-Excel_BuiltIn__FilterDatabase__1[[#This Row],[Szül Év.Hó.Nap]])/365.25,"0")</f>
        <v>0</v>
      </c>
      <c r="F3708" s="40"/>
      <c r="G3708" s="34" t="str">
        <f>CONCATENATE(H3708,Excel_BuiltIn__FilterDatabase__1[[#This Row],[Felnőtt]],Excel_BuiltIn__FilterDatabase__1[[#This Row],[Senior]],Excel_BuiltIn__FilterDatabase__1[[#This Row],[Super.s]],L3708)</f>
        <v xml:space="preserve">Super.s </v>
      </c>
      <c r="H3708" s="34" t="str">
        <f>IF(L3708="Nő","",IF(Excel_BuiltIn__FilterDatabase__1[[#This Row],[Kor]]&gt;=1=AND(Excel_BuiltIn__FilterDatabase__1[[#This Row],[Kor]]&lt;18),"Junior ",""))</f>
        <v/>
      </c>
      <c r="I3708" s="34" t="str">
        <f>IF(L3708="Nő","",IF(Excel_BuiltIn__FilterDatabase__1[[#This Row],[Kor]]&gt;=18=AND(Excel_BuiltIn__FilterDatabase__1[[#This Row],[Kor]]&lt;=49),"Felnőtt ",""))</f>
        <v/>
      </c>
      <c r="J3708" s="34" t="str">
        <f>IF(L3708="Nő","",IF(Excel_BuiltIn__FilterDatabase__1[[#This Row],[Kor]]&gt;49=AND(Excel_BuiltIn__FilterDatabase__1[[#This Row],[Kor]]&lt;=59),"Senior ",""))</f>
        <v/>
      </c>
      <c r="K3708" s="34" t="str">
        <f>IF(L3708="Nő","",IF(Excel_BuiltIn__FilterDatabase__1[[#This Row],[Kor]]&gt;=60,"Super.s ",""))</f>
        <v xml:space="preserve">Super.s </v>
      </c>
      <c r="L3708" s="34" t="str">
        <f>IF(Excel_BuiltIn__FilterDatabase__1[[#This Row],[Nem]]="Nő","Lady","")</f>
        <v/>
      </c>
    </row>
    <row r="3709" spans="1:12" s="1" customFormat="1" ht="28.2">
      <c r="A3709" s="53">
        <v>10971</v>
      </c>
      <c r="B3709" s="28" t="s">
        <v>3781</v>
      </c>
      <c r="C3709" s="44" t="s">
        <v>589</v>
      </c>
      <c r="D3709" s="45"/>
      <c r="E3709" s="33" t="str">
        <f>IF(D3709&gt;0,($N$2-Excel_BuiltIn__FilterDatabase__1[[#This Row],[Szül Év.Hó.Nap]])/365.25,"0")</f>
        <v>0</v>
      </c>
      <c r="F3709" s="40"/>
      <c r="G3709" s="34" t="str">
        <f>CONCATENATE(H3709,Excel_BuiltIn__FilterDatabase__1[[#This Row],[Felnőtt]],Excel_BuiltIn__FilterDatabase__1[[#This Row],[Senior]],Excel_BuiltIn__FilterDatabase__1[[#This Row],[Super.s]],L3709)</f>
        <v xml:space="preserve">Super.s </v>
      </c>
      <c r="H3709" s="34" t="str">
        <f>IF(L3709="Nő","",IF(Excel_BuiltIn__FilterDatabase__1[[#This Row],[Kor]]&gt;=1=AND(Excel_BuiltIn__FilterDatabase__1[[#This Row],[Kor]]&lt;18),"Junior ",""))</f>
        <v/>
      </c>
      <c r="I3709" s="34" t="str">
        <f>IF(L3709="Nő","",IF(Excel_BuiltIn__FilterDatabase__1[[#This Row],[Kor]]&gt;=18=AND(Excel_BuiltIn__FilterDatabase__1[[#This Row],[Kor]]&lt;=49),"Felnőtt ",""))</f>
        <v/>
      </c>
      <c r="J3709" s="34" t="str">
        <f>IF(L3709="Nő","",IF(Excel_BuiltIn__FilterDatabase__1[[#This Row],[Kor]]&gt;49=AND(Excel_BuiltIn__FilterDatabase__1[[#This Row],[Kor]]&lt;=59),"Senior ",""))</f>
        <v/>
      </c>
      <c r="K3709" s="34" t="str">
        <f>IF(L3709="Nő","",IF(Excel_BuiltIn__FilterDatabase__1[[#This Row],[Kor]]&gt;=60,"Super.s ",""))</f>
        <v xml:space="preserve">Super.s </v>
      </c>
      <c r="L3709" s="34" t="str">
        <f>IF(Excel_BuiltIn__FilterDatabase__1[[#This Row],[Nem]]="Nő","Lady","")</f>
        <v/>
      </c>
    </row>
    <row r="3710" spans="1:12" s="1" customFormat="1">
      <c r="A3710" s="53">
        <v>10972</v>
      </c>
      <c r="B3710" s="28" t="s">
        <v>3782</v>
      </c>
      <c r="C3710" s="44" t="s">
        <v>589</v>
      </c>
      <c r="D3710" s="45"/>
      <c r="E3710" s="33" t="str">
        <f>IF(D3710&gt;0,($N$2-Excel_BuiltIn__FilterDatabase__1[[#This Row],[Szül Év.Hó.Nap]])/365.25,"0")</f>
        <v>0</v>
      </c>
      <c r="F3710" s="40"/>
      <c r="G3710" s="34" t="str">
        <f>CONCATENATE(H3710,Excel_BuiltIn__FilterDatabase__1[[#This Row],[Felnőtt]],Excel_BuiltIn__FilterDatabase__1[[#This Row],[Senior]],Excel_BuiltIn__FilterDatabase__1[[#This Row],[Super.s]],L3710)</f>
        <v xml:space="preserve">Super.s </v>
      </c>
      <c r="H3710" s="34" t="str">
        <f>IF(L3710="Nő","",IF(Excel_BuiltIn__FilterDatabase__1[[#This Row],[Kor]]&gt;=1=AND(Excel_BuiltIn__FilterDatabase__1[[#This Row],[Kor]]&lt;18),"Junior ",""))</f>
        <v/>
      </c>
      <c r="I3710" s="34" t="str">
        <f>IF(L3710="Nő","",IF(Excel_BuiltIn__FilterDatabase__1[[#This Row],[Kor]]&gt;=18=AND(Excel_BuiltIn__FilterDatabase__1[[#This Row],[Kor]]&lt;=49),"Felnőtt ",""))</f>
        <v/>
      </c>
      <c r="J3710" s="34" t="str">
        <f>IF(L3710="Nő","",IF(Excel_BuiltIn__FilterDatabase__1[[#This Row],[Kor]]&gt;49=AND(Excel_BuiltIn__FilterDatabase__1[[#This Row],[Kor]]&lt;=59),"Senior ",""))</f>
        <v/>
      </c>
      <c r="K3710" s="34" t="str">
        <f>IF(L3710="Nő","",IF(Excel_BuiltIn__FilterDatabase__1[[#This Row],[Kor]]&gt;=60,"Super.s ",""))</f>
        <v xml:space="preserve">Super.s </v>
      </c>
      <c r="L3710" s="34" t="str">
        <f>IF(Excel_BuiltIn__FilterDatabase__1[[#This Row],[Nem]]="Nő","Lady","")</f>
        <v/>
      </c>
    </row>
    <row r="3711" spans="1:12" s="1" customFormat="1">
      <c r="A3711" s="53">
        <v>10973</v>
      </c>
      <c r="B3711" s="28" t="s">
        <v>3783</v>
      </c>
      <c r="C3711" s="44" t="s">
        <v>589</v>
      </c>
      <c r="D3711" s="45"/>
      <c r="E3711" s="33" t="str">
        <f>IF(D3711&gt;0,($N$2-Excel_BuiltIn__FilterDatabase__1[[#This Row],[Szül Év.Hó.Nap]])/365.25,"0")</f>
        <v>0</v>
      </c>
      <c r="F3711" s="40"/>
      <c r="G3711" s="34" t="str">
        <f>CONCATENATE(H3711,Excel_BuiltIn__FilterDatabase__1[[#This Row],[Felnőtt]],Excel_BuiltIn__FilterDatabase__1[[#This Row],[Senior]],Excel_BuiltIn__FilterDatabase__1[[#This Row],[Super.s]],L3711)</f>
        <v xml:space="preserve">Super.s </v>
      </c>
      <c r="H3711" s="34" t="str">
        <f>IF(L3711="Nő","",IF(Excel_BuiltIn__FilterDatabase__1[[#This Row],[Kor]]&gt;=1=AND(Excel_BuiltIn__FilterDatabase__1[[#This Row],[Kor]]&lt;18),"Junior ",""))</f>
        <v/>
      </c>
      <c r="I3711" s="34" t="str">
        <f>IF(L3711="Nő","",IF(Excel_BuiltIn__FilterDatabase__1[[#This Row],[Kor]]&gt;=18=AND(Excel_BuiltIn__FilterDatabase__1[[#This Row],[Kor]]&lt;=49),"Felnőtt ",""))</f>
        <v/>
      </c>
      <c r="J3711" s="34" t="str">
        <f>IF(L3711="Nő","",IF(Excel_BuiltIn__FilterDatabase__1[[#This Row],[Kor]]&gt;49=AND(Excel_BuiltIn__FilterDatabase__1[[#This Row],[Kor]]&lt;=59),"Senior ",""))</f>
        <v/>
      </c>
      <c r="K3711" s="34" t="str">
        <f>IF(L3711="Nő","",IF(Excel_BuiltIn__FilterDatabase__1[[#This Row],[Kor]]&gt;=60,"Super.s ",""))</f>
        <v xml:space="preserve">Super.s </v>
      </c>
      <c r="L3711" s="34" t="str">
        <f>IF(Excel_BuiltIn__FilterDatabase__1[[#This Row],[Nem]]="Nő","Lady","")</f>
        <v/>
      </c>
    </row>
    <row r="3712" spans="1:12" s="1" customFormat="1" ht="28.2">
      <c r="A3712" s="53">
        <v>10975</v>
      </c>
      <c r="B3712" s="28" t="s">
        <v>3784</v>
      </c>
      <c r="C3712" s="44" t="s">
        <v>589</v>
      </c>
      <c r="D3712" s="45"/>
      <c r="E3712" s="33" t="str">
        <f>IF(D3712&gt;0,($N$2-Excel_BuiltIn__FilterDatabase__1[[#This Row],[Szül Év.Hó.Nap]])/365.25,"0")</f>
        <v>0</v>
      </c>
      <c r="F3712" s="40"/>
      <c r="G3712" s="34" t="str">
        <f>CONCATENATE(H3712,Excel_BuiltIn__FilterDatabase__1[[#This Row],[Felnőtt]],Excel_BuiltIn__FilterDatabase__1[[#This Row],[Senior]],Excel_BuiltIn__FilterDatabase__1[[#This Row],[Super.s]],L3712)</f>
        <v xml:space="preserve">Super.s </v>
      </c>
      <c r="H3712" s="34" t="str">
        <f>IF(L3712="Nő","",IF(Excel_BuiltIn__FilterDatabase__1[[#This Row],[Kor]]&gt;=1=AND(Excel_BuiltIn__FilterDatabase__1[[#This Row],[Kor]]&lt;18),"Junior ",""))</f>
        <v/>
      </c>
      <c r="I3712" s="34" t="str">
        <f>IF(L3712="Nő","",IF(Excel_BuiltIn__FilterDatabase__1[[#This Row],[Kor]]&gt;=18=AND(Excel_BuiltIn__FilterDatabase__1[[#This Row],[Kor]]&lt;=49),"Felnőtt ",""))</f>
        <v/>
      </c>
      <c r="J3712" s="34" t="str">
        <f>IF(L3712="Nő","",IF(Excel_BuiltIn__FilterDatabase__1[[#This Row],[Kor]]&gt;49=AND(Excel_BuiltIn__FilterDatabase__1[[#This Row],[Kor]]&lt;=59),"Senior ",""))</f>
        <v/>
      </c>
      <c r="K3712" s="34" t="str">
        <f>IF(L3712="Nő","",IF(Excel_BuiltIn__FilterDatabase__1[[#This Row],[Kor]]&gt;=60,"Super.s ",""))</f>
        <v xml:space="preserve">Super.s </v>
      </c>
      <c r="L3712" s="34" t="str">
        <f>IF(Excel_BuiltIn__FilterDatabase__1[[#This Row],[Nem]]="Nő","Lady","")</f>
        <v/>
      </c>
    </row>
    <row r="3713" spans="1:12" s="1" customFormat="1">
      <c r="A3713" s="53">
        <v>10977</v>
      </c>
      <c r="B3713" s="28" t="s">
        <v>3410</v>
      </c>
      <c r="C3713" s="44" t="s">
        <v>961</v>
      </c>
      <c r="D3713" s="45"/>
      <c r="E3713" s="33" t="str">
        <f>IF(D3713&gt;0,($N$2-Excel_BuiltIn__FilterDatabase__1[[#This Row],[Szül Év.Hó.Nap]])/365.25,"0")</f>
        <v>0</v>
      </c>
      <c r="F3713" s="40"/>
      <c r="G3713" s="34" t="str">
        <f>CONCATENATE(H3713,Excel_BuiltIn__FilterDatabase__1[[#This Row],[Felnőtt]],Excel_BuiltIn__FilterDatabase__1[[#This Row],[Senior]],Excel_BuiltIn__FilterDatabase__1[[#This Row],[Super.s]],L3713)</f>
        <v xml:space="preserve">Super.s </v>
      </c>
      <c r="H3713" s="34" t="str">
        <f>IF(L3713="Nő","",IF(Excel_BuiltIn__FilterDatabase__1[[#This Row],[Kor]]&gt;=1=AND(Excel_BuiltIn__FilterDatabase__1[[#This Row],[Kor]]&lt;18),"Junior ",""))</f>
        <v/>
      </c>
      <c r="I3713" s="34" t="str">
        <f>IF(L3713="Nő","",IF(Excel_BuiltIn__FilterDatabase__1[[#This Row],[Kor]]&gt;=18=AND(Excel_BuiltIn__FilterDatabase__1[[#This Row],[Kor]]&lt;=49),"Felnőtt ",""))</f>
        <v/>
      </c>
      <c r="J3713" s="34" t="str">
        <f>IF(L3713="Nő","",IF(Excel_BuiltIn__FilterDatabase__1[[#This Row],[Kor]]&gt;49=AND(Excel_BuiltIn__FilterDatabase__1[[#This Row],[Kor]]&lt;=59),"Senior ",""))</f>
        <v/>
      </c>
      <c r="K3713" s="34" t="str">
        <f>IF(L3713="Nő","",IF(Excel_BuiltIn__FilterDatabase__1[[#This Row],[Kor]]&gt;=60,"Super.s ",""))</f>
        <v xml:space="preserve">Super.s </v>
      </c>
      <c r="L3713" s="34" t="str">
        <f>IF(Excel_BuiltIn__FilterDatabase__1[[#This Row],[Nem]]="Nő","Lady","")</f>
        <v/>
      </c>
    </row>
    <row r="3714" spans="1:12" s="1" customFormat="1">
      <c r="A3714" s="53">
        <v>10978</v>
      </c>
      <c r="B3714" s="28" t="s">
        <v>3785</v>
      </c>
      <c r="C3714" s="44" t="s">
        <v>1522</v>
      </c>
      <c r="D3714" s="45"/>
      <c r="E3714" s="33" t="str">
        <f>IF(D3714&gt;0,($N$2-Excel_BuiltIn__FilterDatabase__1[[#This Row],[Szül Év.Hó.Nap]])/365.25,"0")</f>
        <v>0</v>
      </c>
      <c r="F3714" s="40"/>
      <c r="G3714" s="34" t="str">
        <f>CONCATENATE(H3714,Excel_BuiltIn__FilterDatabase__1[[#This Row],[Felnőtt]],Excel_BuiltIn__FilterDatabase__1[[#This Row],[Senior]],Excel_BuiltIn__FilterDatabase__1[[#This Row],[Super.s]],L3714)</f>
        <v xml:space="preserve">Super.s </v>
      </c>
      <c r="H3714" s="34" t="str">
        <f>IF(L3714="Nő","",IF(Excel_BuiltIn__FilterDatabase__1[[#This Row],[Kor]]&gt;=1=AND(Excel_BuiltIn__FilterDatabase__1[[#This Row],[Kor]]&lt;18),"Junior ",""))</f>
        <v/>
      </c>
      <c r="I3714" s="34" t="str">
        <f>IF(L3714="Nő","",IF(Excel_BuiltIn__FilterDatabase__1[[#This Row],[Kor]]&gt;=18=AND(Excel_BuiltIn__FilterDatabase__1[[#This Row],[Kor]]&lt;=49),"Felnőtt ",""))</f>
        <v/>
      </c>
      <c r="J3714" s="34" t="str">
        <f>IF(L3714="Nő","",IF(Excel_BuiltIn__FilterDatabase__1[[#This Row],[Kor]]&gt;49=AND(Excel_BuiltIn__FilterDatabase__1[[#This Row],[Kor]]&lt;=59),"Senior ",""))</f>
        <v/>
      </c>
      <c r="K3714" s="34" t="str">
        <f>IF(L3714="Nő","",IF(Excel_BuiltIn__FilterDatabase__1[[#This Row],[Kor]]&gt;=60,"Super.s ",""))</f>
        <v xml:space="preserve">Super.s </v>
      </c>
      <c r="L3714" s="34" t="str">
        <f>IF(Excel_BuiltIn__FilterDatabase__1[[#This Row],[Nem]]="Nő","Lady","")</f>
        <v/>
      </c>
    </row>
    <row r="3715" spans="1:12" s="1" customFormat="1">
      <c r="A3715" s="53">
        <v>10979</v>
      </c>
      <c r="B3715" s="28" t="s">
        <v>3786</v>
      </c>
      <c r="C3715" s="44" t="s">
        <v>2358</v>
      </c>
      <c r="D3715" s="45"/>
      <c r="E3715" s="33" t="str">
        <f>IF(D3715&gt;0,($N$2-Excel_BuiltIn__FilterDatabase__1[[#This Row],[Szül Év.Hó.Nap]])/365.25,"0")</f>
        <v>0</v>
      </c>
      <c r="F3715" s="40"/>
      <c r="G3715" s="34" t="str">
        <f>CONCATENATE(H3715,Excel_BuiltIn__FilterDatabase__1[[#This Row],[Felnőtt]],Excel_BuiltIn__FilterDatabase__1[[#This Row],[Senior]],Excel_BuiltIn__FilterDatabase__1[[#This Row],[Super.s]],L3715)</f>
        <v xml:space="preserve">Super.s </v>
      </c>
      <c r="H3715" s="34" t="str">
        <f>IF(L3715="Nő","",IF(Excel_BuiltIn__FilterDatabase__1[[#This Row],[Kor]]&gt;=1=AND(Excel_BuiltIn__FilterDatabase__1[[#This Row],[Kor]]&lt;18),"Junior ",""))</f>
        <v/>
      </c>
      <c r="I3715" s="34" t="str">
        <f>IF(L3715="Nő","",IF(Excel_BuiltIn__FilterDatabase__1[[#This Row],[Kor]]&gt;=18=AND(Excel_BuiltIn__FilterDatabase__1[[#This Row],[Kor]]&lt;=49),"Felnőtt ",""))</f>
        <v/>
      </c>
      <c r="J3715" s="34" t="str">
        <f>IF(L3715="Nő","",IF(Excel_BuiltIn__FilterDatabase__1[[#This Row],[Kor]]&gt;49=AND(Excel_BuiltIn__FilterDatabase__1[[#This Row],[Kor]]&lt;=59),"Senior ",""))</f>
        <v/>
      </c>
      <c r="K3715" s="34" t="str">
        <f>IF(L3715="Nő","",IF(Excel_BuiltIn__FilterDatabase__1[[#This Row],[Kor]]&gt;=60,"Super.s ",""))</f>
        <v xml:space="preserve">Super.s </v>
      </c>
      <c r="L3715" s="34" t="str">
        <f>IF(Excel_BuiltIn__FilterDatabase__1[[#This Row],[Nem]]="Nő","Lady","")</f>
        <v/>
      </c>
    </row>
    <row r="3716" spans="1:12" s="1" customFormat="1">
      <c r="A3716" s="53">
        <v>10981</v>
      </c>
      <c r="B3716" s="28" t="s">
        <v>3787</v>
      </c>
      <c r="C3716" s="44" t="s">
        <v>599</v>
      </c>
      <c r="D3716" s="45"/>
      <c r="E3716" s="33" t="str">
        <f>IF(D3716&gt;0,($N$2-Excel_BuiltIn__FilterDatabase__1[[#This Row],[Szül Év.Hó.Nap]])/365.25,"0")</f>
        <v>0</v>
      </c>
      <c r="F3716" s="40"/>
      <c r="G3716" s="34" t="str">
        <f>CONCATENATE(H3716,Excel_BuiltIn__FilterDatabase__1[[#This Row],[Felnőtt]],Excel_BuiltIn__FilterDatabase__1[[#This Row],[Senior]],Excel_BuiltIn__FilterDatabase__1[[#This Row],[Super.s]],L3716)</f>
        <v xml:space="preserve">Super.s </v>
      </c>
      <c r="H3716" s="34" t="str">
        <f>IF(L3716="Nő","",IF(Excel_BuiltIn__FilterDatabase__1[[#This Row],[Kor]]&gt;=1=AND(Excel_BuiltIn__FilterDatabase__1[[#This Row],[Kor]]&lt;18),"Junior ",""))</f>
        <v/>
      </c>
      <c r="I3716" s="34" t="str">
        <f>IF(L3716="Nő","",IF(Excel_BuiltIn__FilterDatabase__1[[#This Row],[Kor]]&gt;=18=AND(Excel_BuiltIn__FilterDatabase__1[[#This Row],[Kor]]&lt;=49),"Felnőtt ",""))</f>
        <v/>
      </c>
      <c r="J3716" s="34" t="str">
        <f>IF(L3716="Nő","",IF(Excel_BuiltIn__FilterDatabase__1[[#This Row],[Kor]]&gt;49=AND(Excel_BuiltIn__FilterDatabase__1[[#This Row],[Kor]]&lt;=59),"Senior ",""))</f>
        <v/>
      </c>
      <c r="K3716" s="34" t="str">
        <f>IF(L3716="Nő","",IF(Excel_BuiltIn__FilterDatabase__1[[#This Row],[Kor]]&gt;=60,"Super.s ",""))</f>
        <v xml:space="preserve">Super.s </v>
      </c>
      <c r="L3716" s="34" t="str">
        <f>IF(Excel_BuiltIn__FilterDatabase__1[[#This Row],[Nem]]="Nő","Lady","")</f>
        <v/>
      </c>
    </row>
    <row r="3717" spans="1:12" s="1" customFormat="1">
      <c r="A3717" s="53">
        <v>10982</v>
      </c>
      <c r="B3717" s="28" t="s">
        <v>3788</v>
      </c>
      <c r="C3717" s="44" t="s">
        <v>599</v>
      </c>
      <c r="D3717" s="45"/>
      <c r="E3717" s="33" t="str">
        <f>IF(D3717&gt;0,($N$2-Excel_BuiltIn__FilterDatabase__1[[#This Row],[Szül Év.Hó.Nap]])/365.25,"0")</f>
        <v>0</v>
      </c>
      <c r="F3717" s="40"/>
      <c r="G3717" s="34" t="str">
        <f>CONCATENATE(H3717,Excel_BuiltIn__FilterDatabase__1[[#This Row],[Felnőtt]],Excel_BuiltIn__FilterDatabase__1[[#This Row],[Senior]],Excel_BuiltIn__FilterDatabase__1[[#This Row],[Super.s]],L3717)</f>
        <v xml:space="preserve">Super.s </v>
      </c>
      <c r="H3717" s="34" t="str">
        <f>IF(L3717="Nő","",IF(Excel_BuiltIn__FilterDatabase__1[[#This Row],[Kor]]&gt;=1=AND(Excel_BuiltIn__FilterDatabase__1[[#This Row],[Kor]]&lt;18),"Junior ",""))</f>
        <v/>
      </c>
      <c r="I3717" s="34" t="str">
        <f>IF(L3717="Nő","",IF(Excel_BuiltIn__FilterDatabase__1[[#This Row],[Kor]]&gt;=18=AND(Excel_BuiltIn__FilterDatabase__1[[#This Row],[Kor]]&lt;=49),"Felnőtt ",""))</f>
        <v/>
      </c>
      <c r="J3717" s="34" t="str">
        <f>IF(L3717="Nő","",IF(Excel_BuiltIn__FilterDatabase__1[[#This Row],[Kor]]&gt;49=AND(Excel_BuiltIn__FilterDatabase__1[[#This Row],[Kor]]&lt;=59),"Senior ",""))</f>
        <v/>
      </c>
      <c r="K3717" s="34" t="str">
        <f>IF(L3717="Nő","",IF(Excel_BuiltIn__FilterDatabase__1[[#This Row],[Kor]]&gt;=60,"Super.s ",""))</f>
        <v xml:space="preserve">Super.s </v>
      </c>
      <c r="L3717" s="34" t="str">
        <f>IF(Excel_BuiltIn__FilterDatabase__1[[#This Row],[Nem]]="Nő","Lady","")</f>
        <v/>
      </c>
    </row>
    <row r="3718" spans="1:12" s="1" customFormat="1">
      <c r="A3718" s="53">
        <v>10983</v>
      </c>
      <c r="B3718" s="28" t="s">
        <v>3789</v>
      </c>
      <c r="C3718" s="44" t="s">
        <v>87</v>
      </c>
      <c r="D3718" s="45"/>
      <c r="E3718" s="33" t="str">
        <f>IF(D3718&gt;0,($N$2-Excel_BuiltIn__FilterDatabase__1[[#This Row],[Szül Év.Hó.Nap]])/365.25,"0")</f>
        <v>0</v>
      </c>
      <c r="F3718" s="40"/>
      <c r="G3718" s="34" t="str">
        <f>CONCATENATE(H3718,Excel_BuiltIn__FilterDatabase__1[[#This Row],[Felnőtt]],Excel_BuiltIn__FilterDatabase__1[[#This Row],[Senior]],Excel_BuiltIn__FilterDatabase__1[[#This Row],[Super.s]],L3718)</f>
        <v xml:space="preserve">Super.s </v>
      </c>
      <c r="H3718" s="34" t="str">
        <f>IF(L3718="Nő","",IF(Excel_BuiltIn__FilterDatabase__1[[#This Row],[Kor]]&gt;=1=AND(Excel_BuiltIn__FilterDatabase__1[[#This Row],[Kor]]&lt;18),"Junior ",""))</f>
        <v/>
      </c>
      <c r="I3718" s="34" t="str">
        <f>IF(L3718="Nő","",IF(Excel_BuiltIn__FilterDatabase__1[[#This Row],[Kor]]&gt;=18=AND(Excel_BuiltIn__FilterDatabase__1[[#This Row],[Kor]]&lt;=49),"Felnőtt ",""))</f>
        <v/>
      </c>
      <c r="J3718" s="34" t="str">
        <f>IF(L3718="Nő","",IF(Excel_BuiltIn__FilterDatabase__1[[#This Row],[Kor]]&gt;49=AND(Excel_BuiltIn__FilterDatabase__1[[#This Row],[Kor]]&lt;=59),"Senior ",""))</f>
        <v/>
      </c>
      <c r="K3718" s="34" t="str">
        <f>IF(L3718="Nő","",IF(Excel_BuiltIn__FilterDatabase__1[[#This Row],[Kor]]&gt;=60,"Super.s ",""))</f>
        <v xml:space="preserve">Super.s </v>
      </c>
      <c r="L3718" s="34" t="str">
        <f>IF(Excel_BuiltIn__FilterDatabase__1[[#This Row],[Nem]]="Nő","Lady","")</f>
        <v/>
      </c>
    </row>
    <row r="3719" spans="1:12" s="1" customFormat="1" ht="28.2">
      <c r="A3719" s="53">
        <v>10986</v>
      </c>
      <c r="B3719" s="28" t="s">
        <v>3790</v>
      </c>
      <c r="C3719" s="44" t="s">
        <v>2415</v>
      </c>
      <c r="D3719" s="45"/>
      <c r="E3719" s="33" t="str">
        <f>IF(D3719&gt;0,($N$2-Excel_BuiltIn__FilterDatabase__1[[#This Row],[Szül Év.Hó.Nap]])/365.25,"0")</f>
        <v>0</v>
      </c>
      <c r="F3719" s="40"/>
      <c r="G3719" s="34" t="str">
        <f>CONCATENATE(H3719,Excel_BuiltIn__FilterDatabase__1[[#This Row],[Felnőtt]],Excel_BuiltIn__FilterDatabase__1[[#This Row],[Senior]],Excel_BuiltIn__FilterDatabase__1[[#This Row],[Super.s]],L3719)</f>
        <v xml:space="preserve">Super.s </v>
      </c>
      <c r="H3719" s="34" t="str">
        <f>IF(L3719="Nő","",IF(Excel_BuiltIn__FilterDatabase__1[[#This Row],[Kor]]&gt;=1=AND(Excel_BuiltIn__FilterDatabase__1[[#This Row],[Kor]]&lt;18),"Junior ",""))</f>
        <v/>
      </c>
      <c r="I3719" s="34" t="str">
        <f>IF(L3719="Nő","",IF(Excel_BuiltIn__FilterDatabase__1[[#This Row],[Kor]]&gt;=18=AND(Excel_BuiltIn__FilterDatabase__1[[#This Row],[Kor]]&lt;=49),"Felnőtt ",""))</f>
        <v/>
      </c>
      <c r="J3719" s="34" t="str">
        <f>IF(L3719="Nő","",IF(Excel_BuiltIn__FilterDatabase__1[[#This Row],[Kor]]&gt;49=AND(Excel_BuiltIn__FilterDatabase__1[[#This Row],[Kor]]&lt;=59),"Senior ",""))</f>
        <v/>
      </c>
      <c r="K3719" s="34" t="str">
        <f>IF(L3719="Nő","",IF(Excel_BuiltIn__FilterDatabase__1[[#This Row],[Kor]]&gt;=60,"Super.s ",""))</f>
        <v xml:space="preserve">Super.s </v>
      </c>
      <c r="L3719" s="34" t="str">
        <f>IF(Excel_BuiltIn__FilterDatabase__1[[#This Row],[Nem]]="Nő","Lady","")</f>
        <v/>
      </c>
    </row>
    <row r="3720" spans="1:12" s="1" customFormat="1">
      <c r="A3720" s="53">
        <v>10988</v>
      </c>
      <c r="B3720" s="28" t="s">
        <v>3791</v>
      </c>
      <c r="C3720" s="44" t="s">
        <v>114</v>
      </c>
      <c r="D3720" s="45"/>
      <c r="E3720" s="33" t="str">
        <f>IF(D3720&gt;0,($N$2-Excel_BuiltIn__FilterDatabase__1[[#This Row],[Szül Év.Hó.Nap]])/365.25,"0")</f>
        <v>0</v>
      </c>
      <c r="F3720" s="40"/>
      <c r="G3720" s="34" t="str">
        <f>CONCATENATE(H3720,Excel_BuiltIn__FilterDatabase__1[[#This Row],[Felnőtt]],Excel_BuiltIn__FilterDatabase__1[[#This Row],[Senior]],Excel_BuiltIn__FilterDatabase__1[[#This Row],[Super.s]],L3720)</f>
        <v xml:space="preserve">Super.s </v>
      </c>
      <c r="H3720" s="34" t="str">
        <f>IF(L3720="Nő","",IF(Excel_BuiltIn__FilterDatabase__1[[#This Row],[Kor]]&gt;=1=AND(Excel_BuiltIn__FilterDatabase__1[[#This Row],[Kor]]&lt;18),"Junior ",""))</f>
        <v/>
      </c>
      <c r="I3720" s="34" t="str">
        <f>IF(L3720="Nő","",IF(Excel_BuiltIn__FilterDatabase__1[[#This Row],[Kor]]&gt;=18=AND(Excel_BuiltIn__FilterDatabase__1[[#This Row],[Kor]]&lt;=49),"Felnőtt ",""))</f>
        <v/>
      </c>
      <c r="J3720" s="34" t="str">
        <f>IF(L3720="Nő","",IF(Excel_BuiltIn__FilterDatabase__1[[#This Row],[Kor]]&gt;49=AND(Excel_BuiltIn__FilterDatabase__1[[#This Row],[Kor]]&lt;=59),"Senior ",""))</f>
        <v/>
      </c>
      <c r="K3720" s="34" t="str">
        <f>IF(L3720="Nő","",IF(Excel_BuiltIn__FilterDatabase__1[[#This Row],[Kor]]&gt;=60,"Super.s ",""))</f>
        <v xml:space="preserve">Super.s </v>
      </c>
      <c r="L3720" s="34" t="str">
        <f>IF(Excel_BuiltIn__FilterDatabase__1[[#This Row],[Nem]]="Nő","Lady","")</f>
        <v/>
      </c>
    </row>
    <row r="3721" spans="1:12" s="1" customFormat="1" ht="28.2">
      <c r="A3721" s="53">
        <v>10990</v>
      </c>
      <c r="B3721" s="28" t="s">
        <v>3792</v>
      </c>
      <c r="C3721" s="44" t="s">
        <v>589</v>
      </c>
      <c r="D3721" s="45"/>
      <c r="E3721" s="33" t="str">
        <f>IF(D3721&gt;0,($N$2-Excel_BuiltIn__FilterDatabase__1[[#This Row],[Szül Év.Hó.Nap]])/365.25,"0")</f>
        <v>0</v>
      </c>
      <c r="F3721" s="40"/>
      <c r="G3721" s="34" t="str">
        <f>CONCATENATE(H3721,Excel_BuiltIn__FilterDatabase__1[[#This Row],[Felnőtt]],Excel_BuiltIn__FilterDatabase__1[[#This Row],[Senior]],Excel_BuiltIn__FilterDatabase__1[[#This Row],[Super.s]],L3721)</f>
        <v xml:space="preserve">Super.s </v>
      </c>
      <c r="H3721" s="34" t="str">
        <f>IF(L3721="Nő","",IF(Excel_BuiltIn__FilterDatabase__1[[#This Row],[Kor]]&gt;=1=AND(Excel_BuiltIn__FilterDatabase__1[[#This Row],[Kor]]&lt;18),"Junior ",""))</f>
        <v/>
      </c>
      <c r="I3721" s="34" t="str">
        <f>IF(L3721="Nő","",IF(Excel_BuiltIn__FilterDatabase__1[[#This Row],[Kor]]&gt;=18=AND(Excel_BuiltIn__FilterDatabase__1[[#This Row],[Kor]]&lt;=49),"Felnőtt ",""))</f>
        <v/>
      </c>
      <c r="J3721" s="34" t="str">
        <f>IF(L3721="Nő","",IF(Excel_BuiltIn__FilterDatabase__1[[#This Row],[Kor]]&gt;49=AND(Excel_BuiltIn__FilterDatabase__1[[#This Row],[Kor]]&lt;=59),"Senior ",""))</f>
        <v/>
      </c>
      <c r="K3721" s="34" t="str">
        <f>IF(L3721="Nő","",IF(Excel_BuiltIn__FilterDatabase__1[[#This Row],[Kor]]&gt;=60,"Super.s ",""))</f>
        <v xml:space="preserve">Super.s </v>
      </c>
      <c r="L3721" s="34" t="str">
        <f>IF(Excel_BuiltIn__FilterDatabase__1[[#This Row],[Nem]]="Nő","Lady","")</f>
        <v/>
      </c>
    </row>
    <row r="3722" spans="1:12" s="1" customFormat="1">
      <c r="A3722" s="53">
        <v>10991</v>
      </c>
      <c r="B3722" s="28" t="s">
        <v>3793</v>
      </c>
      <c r="C3722" s="44" t="s">
        <v>589</v>
      </c>
      <c r="D3722" s="45"/>
      <c r="E3722" s="33" t="str">
        <f>IF(D3722&gt;0,($N$2-Excel_BuiltIn__FilterDatabase__1[[#This Row],[Szül Év.Hó.Nap]])/365.25,"0")</f>
        <v>0</v>
      </c>
      <c r="F3722" s="40"/>
      <c r="G3722" s="34" t="str">
        <f>CONCATENATE(H3722,Excel_BuiltIn__FilterDatabase__1[[#This Row],[Felnőtt]],Excel_BuiltIn__FilterDatabase__1[[#This Row],[Senior]],Excel_BuiltIn__FilterDatabase__1[[#This Row],[Super.s]],L3722)</f>
        <v xml:space="preserve">Super.s </v>
      </c>
      <c r="H3722" s="34" t="str">
        <f>IF(L3722="Nő","",IF(Excel_BuiltIn__FilterDatabase__1[[#This Row],[Kor]]&gt;=1=AND(Excel_BuiltIn__FilterDatabase__1[[#This Row],[Kor]]&lt;18),"Junior ",""))</f>
        <v/>
      </c>
      <c r="I3722" s="34" t="str">
        <f>IF(L3722="Nő","",IF(Excel_BuiltIn__FilterDatabase__1[[#This Row],[Kor]]&gt;=18=AND(Excel_BuiltIn__FilterDatabase__1[[#This Row],[Kor]]&lt;=49),"Felnőtt ",""))</f>
        <v/>
      </c>
      <c r="J3722" s="34" t="str">
        <f>IF(L3722="Nő","",IF(Excel_BuiltIn__FilterDatabase__1[[#This Row],[Kor]]&gt;49=AND(Excel_BuiltIn__FilterDatabase__1[[#This Row],[Kor]]&lt;=59),"Senior ",""))</f>
        <v/>
      </c>
      <c r="K3722" s="34" t="str">
        <f>IF(L3722="Nő","",IF(Excel_BuiltIn__FilterDatabase__1[[#This Row],[Kor]]&gt;=60,"Super.s ",""))</f>
        <v xml:space="preserve">Super.s </v>
      </c>
      <c r="L3722" s="34" t="str">
        <f>IF(Excel_BuiltIn__FilterDatabase__1[[#This Row],[Nem]]="Nő","Lady","")</f>
        <v/>
      </c>
    </row>
    <row r="3723" spans="1:12" s="1" customFormat="1">
      <c r="A3723" s="53">
        <v>10992</v>
      </c>
      <c r="B3723" s="28" t="s">
        <v>3794</v>
      </c>
      <c r="C3723" s="44" t="s">
        <v>948</v>
      </c>
      <c r="D3723" s="45"/>
      <c r="E3723" s="33" t="str">
        <f>IF(D3723&gt;0,($N$2-Excel_BuiltIn__FilterDatabase__1[[#This Row],[Szül Év.Hó.Nap]])/365.25,"0")</f>
        <v>0</v>
      </c>
      <c r="F3723" s="40"/>
      <c r="G3723" s="34" t="str">
        <f>CONCATENATE(H3723,Excel_BuiltIn__FilterDatabase__1[[#This Row],[Felnőtt]],Excel_BuiltIn__FilterDatabase__1[[#This Row],[Senior]],Excel_BuiltIn__FilterDatabase__1[[#This Row],[Super.s]],L3723)</f>
        <v xml:space="preserve">Super.s </v>
      </c>
      <c r="H3723" s="34" t="str">
        <f>IF(L3723="Nő","",IF(Excel_BuiltIn__FilterDatabase__1[[#This Row],[Kor]]&gt;=1=AND(Excel_BuiltIn__FilterDatabase__1[[#This Row],[Kor]]&lt;18),"Junior ",""))</f>
        <v/>
      </c>
      <c r="I3723" s="34" t="str">
        <f>IF(L3723="Nő","",IF(Excel_BuiltIn__FilterDatabase__1[[#This Row],[Kor]]&gt;=18=AND(Excel_BuiltIn__FilterDatabase__1[[#This Row],[Kor]]&lt;=49),"Felnőtt ",""))</f>
        <v/>
      </c>
      <c r="J3723" s="34" t="str">
        <f>IF(L3723="Nő","",IF(Excel_BuiltIn__FilterDatabase__1[[#This Row],[Kor]]&gt;49=AND(Excel_BuiltIn__FilterDatabase__1[[#This Row],[Kor]]&lt;=59),"Senior ",""))</f>
        <v/>
      </c>
      <c r="K3723" s="34" t="str">
        <f>IF(L3723="Nő","",IF(Excel_BuiltIn__FilterDatabase__1[[#This Row],[Kor]]&gt;=60,"Super.s ",""))</f>
        <v xml:space="preserve">Super.s </v>
      </c>
      <c r="L3723" s="34" t="str">
        <f>IF(Excel_BuiltIn__FilterDatabase__1[[#This Row],[Nem]]="Nő","Lady","")</f>
        <v/>
      </c>
    </row>
    <row r="3724" spans="1:12" s="1" customFormat="1">
      <c r="A3724" s="53">
        <v>10993</v>
      </c>
      <c r="B3724" s="28" t="s">
        <v>388</v>
      </c>
      <c r="C3724" s="44" t="s">
        <v>2365</v>
      </c>
      <c r="D3724" s="45"/>
      <c r="E3724" s="33" t="str">
        <f>IF(D3724&gt;0,($N$2-Excel_BuiltIn__FilterDatabase__1[[#This Row],[Szül Év.Hó.Nap]])/365.25,"0")</f>
        <v>0</v>
      </c>
      <c r="F3724" s="40"/>
      <c r="G3724" s="34" t="str">
        <f>CONCATENATE(H3724,Excel_BuiltIn__FilterDatabase__1[[#This Row],[Felnőtt]],Excel_BuiltIn__FilterDatabase__1[[#This Row],[Senior]],Excel_BuiltIn__FilterDatabase__1[[#This Row],[Super.s]],L3724)</f>
        <v xml:space="preserve">Super.s </v>
      </c>
      <c r="H3724" s="34" t="str">
        <f>IF(L3724="Nő","",IF(Excel_BuiltIn__FilterDatabase__1[[#This Row],[Kor]]&gt;=1=AND(Excel_BuiltIn__FilterDatabase__1[[#This Row],[Kor]]&lt;18),"Junior ",""))</f>
        <v/>
      </c>
      <c r="I3724" s="34" t="str">
        <f>IF(L3724="Nő","",IF(Excel_BuiltIn__FilterDatabase__1[[#This Row],[Kor]]&gt;=18=AND(Excel_BuiltIn__FilterDatabase__1[[#This Row],[Kor]]&lt;=49),"Felnőtt ",""))</f>
        <v/>
      </c>
      <c r="J3724" s="34" t="str">
        <f>IF(L3724="Nő","",IF(Excel_BuiltIn__FilterDatabase__1[[#This Row],[Kor]]&gt;49=AND(Excel_BuiltIn__FilterDatabase__1[[#This Row],[Kor]]&lt;=59),"Senior ",""))</f>
        <v/>
      </c>
      <c r="K3724" s="34" t="str">
        <f>IF(L3724="Nő","",IF(Excel_BuiltIn__FilterDatabase__1[[#This Row],[Kor]]&gt;=60,"Super.s ",""))</f>
        <v xml:space="preserve">Super.s </v>
      </c>
      <c r="L3724" s="34" t="str">
        <f>IF(Excel_BuiltIn__FilterDatabase__1[[#This Row],[Nem]]="Nő","Lady","")</f>
        <v/>
      </c>
    </row>
    <row r="3725" spans="1:12" s="1" customFormat="1">
      <c r="A3725" s="53">
        <v>10994</v>
      </c>
      <c r="B3725" s="28" t="s">
        <v>2701</v>
      </c>
      <c r="C3725" s="44" t="s">
        <v>2365</v>
      </c>
      <c r="D3725" s="45"/>
      <c r="E3725" s="33" t="str">
        <f>IF(D3725&gt;0,($N$2-Excel_BuiltIn__FilterDatabase__1[[#This Row],[Szül Év.Hó.Nap]])/365.25,"0")</f>
        <v>0</v>
      </c>
      <c r="F3725" s="40"/>
      <c r="G3725" s="34" t="str">
        <f>CONCATENATE(H3725,Excel_BuiltIn__FilterDatabase__1[[#This Row],[Felnőtt]],Excel_BuiltIn__FilterDatabase__1[[#This Row],[Senior]],Excel_BuiltIn__FilterDatabase__1[[#This Row],[Super.s]],L3725)</f>
        <v xml:space="preserve">Super.s </v>
      </c>
      <c r="H3725" s="34" t="str">
        <f>IF(L3725="Nő","",IF(Excel_BuiltIn__FilterDatabase__1[[#This Row],[Kor]]&gt;=1=AND(Excel_BuiltIn__FilterDatabase__1[[#This Row],[Kor]]&lt;18),"Junior ",""))</f>
        <v/>
      </c>
      <c r="I3725" s="34" t="str">
        <f>IF(L3725="Nő","",IF(Excel_BuiltIn__FilterDatabase__1[[#This Row],[Kor]]&gt;=18=AND(Excel_BuiltIn__FilterDatabase__1[[#This Row],[Kor]]&lt;=49),"Felnőtt ",""))</f>
        <v/>
      </c>
      <c r="J3725" s="34" t="str">
        <f>IF(L3725="Nő","",IF(Excel_BuiltIn__FilterDatabase__1[[#This Row],[Kor]]&gt;49=AND(Excel_BuiltIn__FilterDatabase__1[[#This Row],[Kor]]&lt;=59),"Senior ",""))</f>
        <v/>
      </c>
      <c r="K3725" s="34" t="str">
        <f>IF(L3725="Nő","",IF(Excel_BuiltIn__FilterDatabase__1[[#This Row],[Kor]]&gt;=60,"Super.s ",""))</f>
        <v xml:space="preserve">Super.s </v>
      </c>
      <c r="L3725" s="34" t="str">
        <f>IF(Excel_BuiltIn__FilterDatabase__1[[#This Row],[Nem]]="Nő","Lady","")</f>
        <v/>
      </c>
    </row>
    <row r="3726" spans="1:12" s="1" customFormat="1">
      <c r="A3726" s="53">
        <v>10995</v>
      </c>
      <c r="B3726" s="28" t="s">
        <v>3795</v>
      </c>
      <c r="C3726" s="44" t="s">
        <v>2365</v>
      </c>
      <c r="D3726" s="45"/>
      <c r="E3726" s="33" t="str">
        <f>IF(D3726&gt;0,($N$2-Excel_BuiltIn__FilterDatabase__1[[#This Row],[Szül Év.Hó.Nap]])/365.25,"0")</f>
        <v>0</v>
      </c>
      <c r="F3726" s="40"/>
      <c r="G3726" s="34" t="str">
        <f>CONCATENATE(H3726,Excel_BuiltIn__FilterDatabase__1[[#This Row],[Felnőtt]],Excel_BuiltIn__FilterDatabase__1[[#This Row],[Senior]],Excel_BuiltIn__FilterDatabase__1[[#This Row],[Super.s]],L3726)</f>
        <v xml:space="preserve">Super.s </v>
      </c>
      <c r="H3726" s="34" t="str">
        <f>IF(L3726="Nő","",IF(Excel_BuiltIn__FilterDatabase__1[[#This Row],[Kor]]&gt;=1=AND(Excel_BuiltIn__FilterDatabase__1[[#This Row],[Kor]]&lt;18),"Junior ",""))</f>
        <v/>
      </c>
      <c r="I3726" s="34" t="str">
        <f>IF(L3726="Nő","",IF(Excel_BuiltIn__FilterDatabase__1[[#This Row],[Kor]]&gt;=18=AND(Excel_BuiltIn__FilterDatabase__1[[#This Row],[Kor]]&lt;=49),"Felnőtt ",""))</f>
        <v/>
      </c>
      <c r="J3726" s="34" t="str">
        <f>IF(L3726="Nő","",IF(Excel_BuiltIn__FilterDatabase__1[[#This Row],[Kor]]&gt;49=AND(Excel_BuiltIn__FilterDatabase__1[[#This Row],[Kor]]&lt;=59),"Senior ",""))</f>
        <v/>
      </c>
      <c r="K3726" s="34" t="str">
        <f>IF(L3726="Nő","",IF(Excel_BuiltIn__FilterDatabase__1[[#This Row],[Kor]]&gt;=60,"Super.s ",""))</f>
        <v xml:space="preserve">Super.s </v>
      </c>
      <c r="L3726" s="34" t="str">
        <f>IF(Excel_BuiltIn__FilterDatabase__1[[#This Row],[Nem]]="Nő","Lady","")</f>
        <v/>
      </c>
    </row>
    <row r="3727" spans="1:12" s="1" customFormat="1">
      <c r="A3727" s="53">
        <v>10996</v>
      </c>
      <c r="B3727" s="28" t="s">
        <v>3796</v>
      </c>
      <c r="C3727" s="44" t="s">
        <v>2365</v>
      </c>
      <c r="D3727" s="45"/>
      <c r="E3727" s="33" t="str">
        <f>IF(D3727&gt;0,($N$2-Excel_BuiltIn__FilterDatabase__1[[#This Row],[Szül Év.Hó.Nap]])/365.25,"0")</f>
        <v>0</v>
      </c>
      <c r="F3727" s="40"/>
      <c r="G3727" s="34" t="str">
        <f>CONCATENATE(H3727,Excel_BuiltIn__FilterDatabase__1[[#This Row],[Felnőtt]],Excel_BuiltIn__FilterDatabase__1[[#This Row],[Senior]],Excel_BuiltIn__FilterDatabase__1[[#This Row],[Super.s]],L3727)</f>
        <v xml:space="preserve">Super.s </v>
      </c>
      <c r="H3727" s="34" t="str">
        <f>IF(L3727="Nő","",IF(Excel_BuiltIn__FilterDatabase__1[[#This Row],[Kor]]&gt;=1=AND(Excel_BuiltIn__FilterDatabase__1[[#This Row],[Kor]]&lt;18),"Junior ",""))</f>
        <v/>
      </c>
      <c r="I3727" s="34" t="str">
        <f>IF(L3727="Nő","",IF(Excel_BuiltIn__FilterDatabase__1[[#This Row],[Kor]]&gt;=18=AND(Excel_BuiltIn__FilterDatabase__1[[#This Row],[Kor]]&lt;=49),"Felnőtt ",""))</f>
        <v/>
      </c>
      <c r="J3727" s="34" t="str">
        <f>IF(L3727="Nő","",IF(Excel_BuiltIn__FilterDatabase__1[[#This Row],[Kor]]&gt;49=AND(Excel_BuiltIn__FilterDatabase__1[[#This Row],[Kor]]&lt;=59),"Senior ",""))</f>
        <v/>
      </c>
      <c r="K3727" s="34" t="str">
        <f>IF(L3727="Nő","",IF(Excel_BuiltIn__FilterDatabase__1[[#This Row],[Kor]]&gt;=60,"Super.s ",""))</f>
        <v xml:space="preserve">Super.s </v>
      </c>
      <c r="L3727" s="34" t="str">
        <f>IF(Excel_BuiltIn__FilterDatabase__1[[#This Row],[Nem]]="Nő","Lady","")</f>
        <v/>
      </c>
    </row>
    <row r="3728" spans="1:12" s="1" customFormat="1">
      <c r="A3728" s="53">
        <v>10997</v>
      </c>
      <c r="B3728" s="28" t="s">
        <v>3797</v>
      </c>
      <c r="C3728" s="44" t="s">
        <v>996</v>
      </c>
      <c r="D3728" s="45"/>
      <c r="E3728" s="33" t="str">
        <f>IF(D3728&gt;0,($N$2-Excel_BuiltIn__FilterDatabase__1[[#This Row],[Szül Év.Hó.Nap]])/365.25,"0")</f>
        <v>0</v>
      </c>
      <c r="F3728" s="40"/>
      <c r="G3728" s="34" t="str">
        <f>CONCATENATE(H3728,Excel_BuiltIn__FilterDatabase__1[[#This Row],[Felnőtt]],Excel_BuiltIn__FilterDatabase__1[[#This Row],[Senior]],Excel_BuiltIn__FilterDatabase__1[[#This Row],[Super.s]],L3728)</f>
        <v xml:space="preserve">Super.s </v>
      </c>
      <c r="H3728" s="34" t="str">
        <f>IF(L3728="Nő","",IF(Excel_BuiltIn__FilterDatabase__1[[#This Row],[Kor]]&gt;=1=AND(Excel_BuiltIn__FilterDatabase__1[[#This Row],[Kor]]&lt;18),"Junior ",""))</f>
        <v/>
      </c>
      <c r="I3728" s="34" t="str">
        <f>IF(L3728="Nő","",IF(Excel_BuiltIn__FilterDatabase__1[[#This Row],[Kor]]&gt;=18=AND(Excel_BuiltIn__FilterDatabase__1[[#This Row],[Kor]]&lt;=49),"Felnőtt ",""))</f>
        <v/>
      </c>
      <c r="J3728" s="34" t="str">
        <f>IF(L3728="Nő","",IF(Excel_BuiltIn__FilterDatabase__1[[#This Row],[Kor]]&gt;49=AND(Excel_BuiltIn__FilterDatabase__1[[#This Row],[Kor]]&lt;=59),"Senior ",""))</f>
        <v/>
      </c>
      <c r="K3728" s="34" t="str">
        <f>IF(L3728="Nő","",IF(Excel_BuiltIn__FilterDatabase__1[[#This Row],[Kor]]&gt;=60,"Super.s ",""))</f>
        <v xml:space="preserve">Super.s </v>
      </c>
      <c r="L3728" s="34" t="str">
        <f>IF(Excel_BuiltIn__FilterDatabase__1[[#This Row],[Nem]]="Nő","Lady","")</f>
        <v/>
      </c>
    </row>
    <row r="3729" spans="1:12" s="1" customFormat="1">
      <c r="A3729" s="53">
        <v>10998</v>
      </c>
      <c r="B3729" s="28" t="s">
        <v>3798</v>
      </c>
      <c r="C3729" s="44" t="s">
        <v>996</v>
      </c>
      <c r="D3729" s="45"/>
      <c r="E3729" s="33" t="str">
        <f>IF(D3729&gt;0,($N$2-Excel_BuiltIn__FilterDatabase__1[[#This Row],[Szül Év.Hó.Nap]])/365.25,"0")</f>
        <v>0</v>
      </c>
      <c r="F3729" s="40"/>
      <c r="G3729" s="34" t="str">
        <f>CONCATENATE(H3729,Excel_BuiltIn__FilterDatabase__1[[#This Row],[Felnőtt]],Excel_BuiltIn__FilterDatabase__1[[#This Row],[Senior]],Excel_BuiltIn__FilterDatabase__1[[#This Row],[Super.s]],L3729)</f>
        <v xml:space="preserve">Super.s </v>
      </c>
      <c r="H3729" s="34" t="str">
        <f>IF(L3729="Nő","",IF(Excel_BuiltIn__FilterDatabase__1[[#This Row],[Kor]]&gt;=1=AND(Excel_BuiltIn__FilterDatabase__1[[#This Row],[Kor]]&lt;18),"Junior ",""))</f>
        <v/>
      </c>
      <c r="I3729" s="34" t="str">
        <f>IF(L3729="Nő","",IF(Excel_BuiltIn__FilterDatabase__1[[#This Row],[Kor]]&gt;=18=AND(Excel_BuiltIn__FilterDatabase__1[[#This Row],[Kor]]&lt;=49),"Felnőtt ",""))</f>
        <v/>
      </c>
      <c r="J3729" s="34" t="str">
        <f>IF(L3729="Nő","",IF(Excel_BuiltIn__FilterDatabase__1[[#This Row],[Kor]]&gt;49=AND(Excel_BuiltIn__FilterDatabase__1[[#This Row],[Kor]]&lt;=59),"Senior ",""))</f>
        <v/>
      </c>
      <c r="K3729" s="34" t="str">
        <f>IF(L3729="Nő","",IF(Excel_BuiltIn__FilterDatabase__1[[#This Row],[Kor]]&gt;=60,"Super.s ",""))</f>
        <v xml:space="preserve">Super.s </v>
      </c>
      <c r="L3729" s="34" t="str">
        <f>IF(Excel_BuiltIn__FilterDatabase__1[[#This Row],[Nem]]="Nő","Lady","")</f>
        <v/>
      </c>
    </row>
    <row r="3730" spans="1:12" s="1" customFormat="1">
      <c r="A3730" s="53">
        <v>10999</v>
      </c>
      <c r="B3730" s="28" t="s">
        <v>3799</v>
      </c>
      <c r="C3730" s="44" t="s">
        <v>996</v>
      </c>
      <c r="D3730" s="45"/>
      <c r="E3730" s="33" t="str">
        <f>IF(D3730&gt;0,($N$2-Excel_BuiltIn__FilterDatabase__1[[#This Row],[Szül Év.Hó.Nap]])/365.25,"0")</f>
        <v>0</v>
      </c>
      <c r="F3730" s="40"/>
      <c r="G3730" s="34" t="str">
        <f>CONCATENATE(H3730,Excel_BuiltIn__FilterDatabase__1[[#This Row],[Felnőtt]],Excel_BuiltIn__FilterDatabase__1[[#This Row],[Senior]],Excel_BuiltIn__FilterDatabase__1[[#This Row],[Super.s]],L3730)</f>
        <v xml:space="preserve">Super.s </v>
      </c>
      <c r="H3730" s="34" t="str">
        <f>IF(L3730="Nő","",IF(Excel_BuiltIn__FilterDatabase__1[[#This Row],[Kor]]&gt;=1=AND(Excel_BuiltIn__FilterDatabase__1[[#This Row],[Kor]]&lt;18),"Junior ",""))</f>
        <v/>
      </c>
      <c r="I3730" s="34" t="str">
        <f>IF(L3730="Nő","",IF(Excel_BuiltIn__FilterDatabase__1[[#This Row],[Kor]]&gt;=18=AND(Excel_BuiltIn__FilterDatabase__1[[#This Row],[Kor]]&lt;=49),"Felnőtt ",""))</f>
        <v/>
      </c>
      <c r="J3730" s="34" t="str">
        <f>IF(L3730="Nő","",IF(Excel_BuiltIn__FilterDatabase__1[[#This Row],[Kor]]&gt;49=AND(Excel_BuiltIn__FilterDatabase__1[[#This Row],[Kor]]&lt;=59),"Senior ",""))</f>
        <v/>
      </c>
      <c r="K3730" s="34" t="str">
        <f>IF(L3730="Nő","",IF(Excel_BuiltIn__FilterDatabase__1[[#This Row],[Kor]]&gt;=60,"Super.s ",""))</f>
        <v xml:space="preserve">Super.s </v>
      </c>
      <c r="L3730" s="34" t="str">
        <f>IF(Excel_BuiltIn__FilterDatabase__1[[#This Row],[Nem]]="Nő","Lady","")</f>
        <v/>
      </c>
    </row>
    <row r="3731" spans="1:12" s="1" customFormat="1" ht="28.2">
      <c r="A3731" s="53">
        <v>11002</v>
      </c>
      <c r="B3731" s="28" t="s">
        <v>3800</v>
      </c>
      <c r="C3731" s="44" t="s">
        <v>29</v>
      </c>
      <c r="D3731" s="45"/>
      <c r="E3731" s="33" t="str">
        <f>IF(D3731&gt;0,($N$2-Excel_BuiltIn__FilterDatabase__1[[#This Row],[Szül Év.Hó.Nap]])/365.25,"0")</f>
        <v>0</v>
      </c>
      <c r="F3731" s="40"/>
      <c r="G3731" s="34" t="str">
        <f>CONCATENATE(H3731,Excel_BuiltIn__FilterDatabase__1[[#This Row],[Felnőtt]],Excel_BuiltIn__FilterDatabase__1[[#This Row],[Senior]],Excel_BuiltIn__FilterDatabase__1[[#This Row],[Super.s]],L3731)</f>
        <v xml:space="preserve">Super.s </v>
      </c>
      <c r="H3731" s="34" t="str">
        <f>IF(L3731="Nő","",IF(Excel_BuiltIn__FilterDatabase__1[[#This Row],[Kor]]&gt;=1=AND(Excel_BuiltIn__FilterDatabase__1[[#This Row],[Kor]]&lt;18),"Junior ",""))</f>
        <v/>
      </c>
      <c r="I3731" s="34" t="str">
        <f>IF(L3731="Nő","",IF(Excel_BuiltIn__FilterDatabase__1[[#This Row],[Kor]]&gt;=18=AND(Excel_BuiltIn__FilterDatabase__1[[#This Row],[Kor]]&lt;=49),"Felnőtt ",""))</f>
        <v/>
      </c>
      <c r="J3731" s="34" t="str">
        <f>IF(L3731="Nő","",IF(Excel_BuiltIn__FilterDatabase__1[[#This Row],[Kor]]&gt;49=AND(Excel_BuiltIn__FilterDatabase__1[[#This Row],[Kor]]&lt;=59),"Senior ",""))</f>
        <v/>
      </c>
      <c r="K3731" s="34" t="str">
        <f>IF(L3731="Nő","",IF(Excel_BuiltIn__FilterDatabase__1[[#This Row],[Kor]]&gt;=60,"Super.s ",""))</f>
        <v xml:space="preserve">Super.s </v>
      </c>
      <c r="L3731" s="34" t="str">
        <f>IF(Excel_BuiltIn__FilterDatabase__1[[#This Row],[Nem]]="Nő","Lady","")</f>
        <v/>
      </c>
    </row>
    <row r="3732" spans="1:12" s="1" customFormat="1">
      <c r="A3732" s="53">
        <v>11003</v>
      </c>
      <c r="B3732" s="28" t="s">
        <v>3801</v>
      </c>
      <c r="C3732" s="44" t="s">
        <v>1011</v>
      </c>
      <c r="D3732" s="45"/>
      <c r="E3732" s="33" t="str">
        <f>IF(D3732&gt;0,($N$2-Excel_BuiltIn__FilterDatabase__1[[#This Row],[Szül Év.Hó.Nap]])/365.25,"0")</f>
        <v>0</v>
      </c>
      <c r="F3732" s="40"/>
      <c r="G3732" s="34" t="str">
        <f>CONCATENATE(H3732,Excel_BuiltIn__FilterDatabase__1[[#This Row],[Felnőtt]],Excel_BuiltIn__FilterDatabase__1[[#This Row],[Senior]],Excel_BuiltIn__FilterDatabase__1[[#This Row],[Super.s]],L3732)</f>
        <v xml:space="preserve">Super.s </v>
      </c>
      <c r="H3732" s="34" t="str">
        <f>IF(L3732="Nő","",IF(Excel_BuiltIn__FilterDatabase__1[[#This Row],[Kor]]&gt;=1=AND(Excel_BuiltIn__FilterDatabase__1[[#This Row],[Kor]]&lt;18),"Junior ",""))</f>
        <v/>
      </c>
      <c r="I3732" s="34" t="str">
        <f>IF(L3732="Nő","",IF(Excel_BuiltIn__FilterDatabase__1[[#This Row],[Kor]]&gt;=18=AND(Excel_BuiltIn__FilterDatabase__1[[#This Row],[Kor]]&lt;=49),"Felnőtt ",""))</f>
        <v/>
      </c>
      <c r="J3732" s="34" t="str">
        <f>IF(L3732="Nő","",IF(Excel_BuiltIn__FilterDatabase__1[[#This Row],[Kor]]&gt;49=AND(Excel_BuiltIn__FilterDatabase__1[[#This Row],[Kor]]&lt;=59),"Senior ",""))</f>
        <v/>
      </c>
      <c r="K3732" s="34" t="str">
        <f>IF(L3732="Nő","",IF(Excel_BuiltIn__FilterDatabase__1[[#This Row],[Kor]]&gt;=60,"Super.s ",""))</f>
        <v xml:space="preserve">Super.s </v>
      </c>
      <c r="L3732" s="34" t="str">
        <f>IF(Excel_BuiltIn__FilterDatabase__1[[#This Row],[Nem]]="Nő","Lady","")</f>
        <v/>
      </c>
    </row>
    <row r="3733" spans="1:12" s="1" customFormat="1" ht="28.2">
      <c r="A3733" s="53">
        <v>11004</v>
      </c>
      <c r="B3733" s="28" t="s">
        <v>3802</v>
      </c>
      <c r="C3733" s="44" t="s">
        <v>640</v>
      </c>
      <c r="D3733" s="45"/>
      <c r="E3733" s="33" t="str">
        <f>IF(D3733&gt;0,($N$2-Excel_BuiltIn__FilterDatabase__1[[#This Row],[Szül Év.Hó.Nap]])/365.25,"0")</f>
        <v>0</v>
      </c>
      <c r="F3733" s="40"/>
      <c r="G3733" s="34" t="str">
        <f>CONCATENATE(H3733,Excel_BuiltIn__FilterDatabase__1[[#This Row],[Felnőtt]],Excel_BuiltIn__FilterDatabase__1[[#This Row],[Senior]],Excel_BuiltIn__FilterDatabase__1[[#This Row],[Super.s]],L3733)</f>
        <v xml:space="preserve">Super.s </v>
      </c>
      <c r="H3733" s="34" t="str">
        <f>IF(L3733="Nő","",IF(Excel_BuiltIn__FilterDatabase__1[[#This Row],[Kor]]&gt;=1=AND(Excel_BuiltIn__FilterDatabase__1[[#This Row],[Kor]]&lt;18),"Junior ",""))</f>
        <v/>
      </c>
      <c r="I3733" s="34" t="str">
        <f>IF(L3733="Nő","",IF(Excel_BuiltIn__FilterDatabase__1[[#This Row],[Kor]]&gt;=18=AND(Excel_BuiltIn__FilterDatabase__1[[#This Row],[Kor]]&lt;=49),"Felnőtt ",""))</f>
        <v/>
      </c>
      <c r="J3733" s="34" t="str">
        <f>IF(L3733="Nő","",IF(Excel_BuiltIn__FilterDatabase__1[[#This Row],[Kor]]&gt;49=AND(Excel_BuiltIn__FilterDatabase__1[[#This Row],[Kor]]&lt;=59),"Senior ",""))</f>
        <v/>
      </c>
      <c r="K3733" s="34" t="str">
        <f>IF(L3733="Nő","",IF(Excel_BuiltIn__FilterDatabase__1[[#This Row],[Kor]]&gt;=60,"Super.s ",""))</f>
        <v xml:space="preserve">Super.s </v>
      </c>
      <c r="L3733" s="34" t="str">
        <f>IF(Excel_BuiltIn__FilterDatabase__1[[#This Row],[Nem]]="Nő","Lady","")</f>
        <v/>
      </c>
    </row>
    <row r="3734" spans="1:12" s="1" customFormat="1">
      <c r="A3734" s="53">
        <v>11007</v>
      </c>
      <c r="B3734" s="28" t="s">
        <v>3803</v>
      </c>
      <c r="C3734" s="44" t="s">
        <v>3804</v>
      </c>
      <c r="D3734" s="45"/>
      <c r="E3734" s="33" t="str">
        <f>IF(D3734&gt;0,($N$2-Excel_BuiltIn__FilterDatabase__1[[#This Row],[Szül Év.Hó.Nap]])/365.25,"0")</f>
        <v>0</v>
      </c>
      <c r="F3734" s="40"/>
      <c r="G3734" s="34" t="str">
        <f>CONCATENATE(H3734,Excel_BuiltIn__FilterDatabase__1[[#This Row],[Felnőtt]],Excel_BuiltIn__FilterDatabase__1[[#This Row],[Senior]],Excel_BuiltIn__FilterDatabase__1[[#This Row],[Super.s]],L3734)</f>
        <v xml:space="preserve">Super.s </v>
      </c>
      <c r="H3734" s="34" t="str">
        <f>IF(L3734="Nő","",IF(Excel_BuiltIn__FilterDatabase__1[[#This Row],[Kor]]&gt;=1=AND(Excel_BuiltIn__FilterDatabase__1[[#This Row],[Kor]]&lt;18),"Junior ",""))</f>
        <v/>
      </c>
      <c r="I3734" s="34" t="str">
        <f>IF(L3734="Nő","",IF(Excel_BuiltIn__FilterDatabase__1[[#This Row],[Kor]]&gt;=18=AND(Excel_BuiltIn__FilterDatabase__1[[#This Row],[Kor]]&lt;=49),"Felnőtt ",""))</f>
        <v/>
      </c>
      <c r="J3734" s="34" t="str">
        <f>IF(L3734="Nő","",IF(Excel_BuiltIn__FilterDatabase__1[[#This Row],[Kor]]&gt;49=AND(Excel_BuiltIn__FilterDatabase__1[[#This Row],[Kor]]&lt;=59),"Senior ",""))</f>
        <v/>
      </c>
      <c r="K3734" s="34" t="str">
        <f>IF(L3734="Nő","",IF(Excel_BuiltIn__FilterDatabase__1[[#This Row],[Kor]]&gt;=60,"Super.s ",""))</f>
        <v xml:space="preserve">Super.s </v>
      </c>
      <c r="L3734" s="34" t="str">
        <f>IF(Excel_BuiltIn__FilterDatabase__1[[#This Row],[Nem]]="Nő","Lady","")</f>
        <v/>
      </c>
    </row>
    <row r="3735" spans="1:12" s="1" customFormat="1" ht="28.2">
      <c r="A3735" s="53">
        <v>11008</v>
      </c>
      <c r="B3735" s="28" t="s">
        <v>3805</v>
      </c>
      <c r="C3735" s="44" t="s">
        <v>318</v>
      </c>
      <c r="D3735" s="45"/>
      <c r="E3735" s="33" t="str">
        <f>IF(D3735&gt;0,($N$2-Excel_BuiltIn__FilterDatabase__1[[#This Row],[Szül Év.Hó.Nap]])/365.25,"0")</f>
        <v>0</v>
      </c>
      <c r="F3735" s="40"/>
      <c r="G3735" s="34" t="str">
        <f>CONCATENATE(H3735,Excel_BuiltIn__FilterDatabase__1[[#This Row],[Felnőtt]],Excel_BuiltIn__FilterDatabase__1[[#This Row],[Senior]],Excel_BuiltIn__FilterDatabase__1[[#This Row],[Super.s]],L3735)</f>
        <v xml:space="preserve">Super.s </v>
      </c>
      <c r="H3735" s="34" t="str">
        <f>IF(L3735="Nő","",IF(Excel_BuiltIn__FilterDatabase__1[[#This Row],[Kor]]&gt;=1=AND(Excel_BuiltIn__FilterDatabase__1[[#This Row],[Kor]]&lt;18),"Junior ",""))</f>
        <v/>
      </c>
      <c r="I3735" s="34" t="str">
        <f>IF(L3735="Nő","",IF(Excel_BuiltIn__FilterDatabase__1[[#This Row],[Kor]]&gt;=18=AND(Excel_BuiltIn__FilterDatabase__1[[#This Row],[Kor]]&lt;=49),"Felnőtt ",""))</f>
        <v/>
      </c>
      <c r="J3735" s="34" t="str">
        <f>IF(L3735="Nő","",IF(Excel_BuiltIn__FilterDatabase__1[[#This Row],[Kor]]&gt;49=AND(Excel_BuiltIn__FilterDatabase__1[[#This Row],[Kor]]&lt;=59),"Senior ",""))</f>
        <v/>
      </c>
      <c r="K3735" s="34" t="str">
        <f>IF(L3735="Nő","",IF(Excel_BuiltIn__FilterDatabase__1[[#This Row],[Kor]]&gt;=60,"Super.s ",""))</f>
        <v xml:space="preserve">Super.s </v>
      </c>
      <c r="L3735" s="34" t="str">
        <f>IF(Excel_BuiltIn__FilterDatabase__1[[#This Row],[Nem]]="Nő","Lady","")</f>
        <v/>
      </c>
    </row>
    <row r="3736" spans="1:12" s="1" customFormat="1" ht="21.6">
      <c r="A3736" s="53">
        <v>11009</v>
      </c>
      <c r="B3736" s="28" t="s">
        <v>3806</v>
      </c>
      <c r="C3736" s="44" t="s">
        <v>977</v>
      </c>
      <c r="D3736" s="45"/>
      <c r="E3736" s="33" t="str">
        <f>IF(D3736&gt;0,($N$2-Excel_BuiltIn__FilterDatabase__1[[#This Row],[Szül Év.Hó.Nap]])/365.25,"0")</f>
        <v>0</v>
      </c>
      <c r="F3736" s="40"/>
      <c r="G3736" s="34" t="str">
        <f>CONCATENATE(H3736,Excel_BuiltIn__FilterDatabase__1[[#This Row],[Felnőtt]],Excel_BuiltIn__FilterDatabase__1[[#This Row],[Senior]],Excel_BuiltIn__FilterDatabase__1[[#This Row],[Super.s]],L3736)</f>
        <v xml:space="preserve">Super.s </v>
      </c>
      <c r="H3736" s="34" t="str">
        <f>IF(L3736="Nő","",IF(Excel_BuiltIn__FilterDatabase__1[[#This Row],[Kor]]&gt;=1=AND(Excel_BuiltIn__FilterDatabase__1[[#This Row],[Kor]]&lt;18),"Junior ",""))</f>
        <v/>
      </c>
      <c r="I3736" s="34" t="str">
        <f>IF(L3736="Nő","",IF(Excel_BuiltIn__FilterDatabase__1[[#This Row],[Kor]]&gt;=18=AND(Excel_BuiltIn__FilterDatabase__1[[#This Row],[Kor]]&lt;=49),"Felnőtt ",""))</f>
        <v/>
      </c>
      <c r="J3736" s="34" t="str">
        <f>IF(L3736="Nő","",IF(Excel_BuiltIn__FilterDatabase__1[[#This Row],[Kor]]&gt;49=AND(Excel_BuiltIn__FilterDatabase__1[[#This Row],[Kor]]&lt;=59),"Senior ",""))</f>
        <v/>
      </c>
      <c r="K3736" s="34" t="str">
        <f>IF(L3736="Nő","",IF(Excel_BuiltIn__FilterDatabase__1[[#This Row],[Kor]]&gt;=60,"Super.s ",""))</f>
        <v xml:space="preserve">Super.s </v>
      </c>
      <c r="L3736" s="34" t="str">
        <f>IF(Excel_BuiltIn__FilterDatabase__1[[#This Row],[Nem]]="Nő","Lady","")</f>
        <v/>
      </c>
    </row>
    <row r="3737" spans="1:12" s="1" customFormat="1">
      <c r="A3737" s="53">
        <v>11012</v>
      </c>
      <c r="B3737" s="28" t="s">
        <v>3807</v>
      </c>
      <c r="C3737" s="44" t="s">
        <v>1016</v>
      </c>
      <c r="D3737" s="45"/>
      <c r="E3737" s="33" t="str">
        <f>IF(D3737&gt;0,($N$2-Excel_BuiltIn__FilterDatabase__1[[#This Row],[Szül Év.Hó.Nap]])/365.25,"0")</f>
        <v>0</v>
      </c>
      <c r="F3737" s="40"/>
      <c r="G3737" s="34" t="str">
        <f>CONCATENATE(H3737,Excel_BuiltIn__FilterDatabase__1[[#This Row],[Felnőtt]],Excel_BuiltIn__FilterDatabase__1[[#This Row],[Senior]],Excel_BuiltIn__FilterDatabase__1[[#This Row],[Super.s]],L3737)</f>
        <v xml:space="preserve">Super.s </v>
      </c>
      <c r="H3737" s="34" t="str">
        <f>IF(L3737="Nő","",IF(Excel_BuiltIn__FilterDatabase__1[[#This Row],[Kor]]&gt;=1=AND(Excel_BuiltIn__FilterDatabase__1[[#This Row],[Kor]]&lt;18),"Junior ",""))</f>
        <v/>
      </c>
      <c r="I3737" s="34" t="str">
        <f>IF(L3737="Nő","",IF(Excel_BuiltIn__FilterDatabase__1[[#This Row],[Kor]]&gt;=18=AND(Excel_BuiltIn__FilterDatabase__1[[#This Row],[Kor]]&lt;=49),"Felnőtt ",""))</f>
        <v/>
      </c>
      <c r="J3737" s="34" t="str">
        <f>IF(L3737="Nő","",IF(Excel_BuiltIn__FilterDatabase__1[[#This Row],[Kor]]&gt;49=AND(Excel_BuiltIn__FilterDatabase__1[[#This Row],[Kor]]&lt;=59),"Senior ",""))</f>
        <v/>
      </c>
      <c r="K3737" s="34" t="str">
        <f>IF(L3737="Nő","",IF(Excel_BuiltIn__FilterDatabase__1[[#This Row],[Kor]]&gt;=60,"Super.s ",""))</f>
        <v xml:space="preserve">Super.s </v>
      </c>
      <c r="L3737" s="34" t="str">
        <f>IF(Excel_BuiltIn__FilterDatabase__1[[#This Row],[Nem]]="Nő","Lady","")</f>
        <v/>
      </c>
    </row>
    <row r="3738" spans="1:12" s="1" customFormat="1">
      <c r="A3738" s="53">
        <v>11013</v>
      </c>
      <c r="B3738" s="28" t="s">
        <v>3808</v>
      </c>
      <c r="C3738" s="44" t="s">
        <v>1135</v>
      </c>
      <c r="D3738" s="45"/>
      <c r="E3738" s="33" t="str">
        <f>IF(D3738&gt;0,($N$2-Excel_BuiltIn__FilterDatabase__1[[#This Row],[Szül Év.Hó.Nap]])/365.25,"0")</f>
        <v>0</v>
      </c>
      <c r="F3738" s="40"/>
      <c r="G3738" s="34" t="str">
        <f>CONCATENATE(H3738,Excel_BuiltIn__FilterDatabase__1[[#This Row],[Felnőtt]],Excel_BuiltIn__FilterDatabase__1[[#This Row],[Senior]],Excel_BuiltIn__FilterDatabase__1[[#This Row],[Super.s]],L3738)</f>
        <v xml:space="preserve">Super.s </v>
      </c>
      <c r="H3738" s="34" t="str">
        <f>IF(L3738="Nő","",IF(Excel_BuiltIn__FilterDatabase__1[[#This Row],[Kor]]&gt;=1=AND(Excel_BuiltIn__FilterDatabase__1[[#This Row],[Kor]]&lt;18),"Junior ",""))</f>
        <v/>
      </c>
      <c r="I3738" s="34" t="str">
        <f>IF(L3738="Nő","",IF(Excel_BuiltIn__FilterDatabase__1[[#This Row],[Kor]]&gt;=18=AND(Excel_BuiltIn__FilterDatabase__1[[#This Row],[Kor]]&lt;=49),"Felnőtt ",""))</f>
        <v/>
      </c>
      <c r="J3738" s="34" t="str">
        <f>IF(L3738="Nő","",IF(Excel_BuiltIn__FilterDatabase__1[[#This Row],[Kor]]&gt;49=AND(Excel_BuiltIn__FilterDatabase__1[[#This Row],[Kor]]&lt;=59),"Senior ",""))</f>
        <v/>
      </c>
      <c r="K3738" s="34" t="str">
        <f>IF(L3738="Nő","",IF(Excel_BuiltIn__FilterDatabase__1[[#This Row],[Kor]]&gt;=60,"Super.s ",""))</f>
        <v xml:space="preserve">Super.s </v>
      </c>
      <c r="L3738" s="34" t="str">
        <f>IF(Excel_BuiltIn__FilterDatabase__1[[#This Row],[Nem]]="Nő","Lady","")</f>
        <v/>
      </c>
    </row>
    <row r="3739" spans="1:12" s="1" customFormat="1" ht="28.2">
      <c r="A3739" s="53">
        <v>11014</v>
      </c>
      <c r="B3739" s="28" t="s">
        <v>3809</v>
      </c>
      <c r="C3739" s="44" t="s">
        <v>1135</v>
      </c>
      <c r="D3739" s="45"/>
      <c r="E3739" s="33" t="str">
        <f>IF(D3739&gt;0,($N$2-Excel_BuiltIn__FilterDatabase__1[[#This Row],[Szül Év.Hó.Nap]])/365.25,"0")</f>
        <v>0</v>
      </c>
      <c r="F3739" s="40"/>
      <c r="G3739" s="34" t="str">
        <f>CONCATENATE(H3739,Excel_BuiltIn__FilterDatabase__1[[#This Row],[Felnőtt]],Excel_BuiltIn__FilterDatabase__1[[#This Row],[Senior]],Excel_BuiltIn__FilterDatabase__1[[#This Row],[Super.s]],L3739)</f>
        <v xml:space="preserve">Super.s </v>
      </c>
      <c r="H3739" s="34" t="str">
        <f>IF(L3739="Nő","",IF(Excel_BuiltIn__FilterDatabase__1[[#This Row],[Kor]]&gt;=1=AND(Excel_BuiltIn__FilterDatabase__1[[#This Row],[Kor]]&lt;18),"Junior ",""))</f>
        <v/>
      </c>
      <c r="I3739" s="34" t="str">
        <f>IF(L3739="Nő","",IF(Excel_BuiltIn__FilterDatabase__1[[#This Row],[Kor]]&gt;=18=AND(Excel_BuiltIn__FilterDatabase__1[[#This Row],[Kor]]&lt;=49),"Felnőtt ",""))</f>
        <v/>
      </c>
      <c r="J3739" s="34" t="str">
        <f>IF(L3739="Nő","",IF(Excel_BuiltIn__FilterDatabase__1[[#This Row],[Kor]]&gt;49=AND(Excel_BuiltIn__FilterDatabase__1[[#This Row],[Kor]]&lt;=59),"Senior ",""))</f>
        <v/>
      </c>
      <c r="K3739" s="34" t="str">
        <f>IF(L3739="Nő","",IF(Excel_BuiltIn__FilterDatabase__1[[#This Row],[Kor]]&gt;=60,"Super.s ",""))</f>
        <v xml:space="preserve">Super.s </v>
      </c>
      <c r="L3739" s="34" t="str">
        <f>IF(Excel_BuiltIn__FilterDatabase__1[[#This Row],[Nem]]="Nő","Lady","")</f>
        <v/>
      </c>
    </row>
    <row r="3740" spans="1:12" s="1" customFormat="1">
      <c r="A3740" s="53">
        <v>11015</v>
      </c>
      <c r="B3740" s="28" t="s">
        <v>3810</v>
      </c>
      <c r="C3740" s="44" t="s">
        <v>87</v>
      </c>
      <c r="D3740" s="45"/>
      <c r="E3740" s="33" t="str">
        <f>IF(D3740&gt;0,($N$2-Excel_BuiltIn__FilterDatabase__1[[#This Row],[Szül Év.Hó.Nap]])/365.25,"0")</f>
        <v>0</v>
      </c>
      <c r="F3740" s="40"/>
      <c r="G3740" s="34" t="str">
        <f>CONCATENATE(H3740,Excel_BuiltIn__FilterDatabase__1[[#This Row],[Felnőtt]],Excel_BuiltIn__FilterDatabase__1[[#This Row],[Senior]],Excel_BuiltIn__FilterDatabase__1[[#This Row],[Super.s]],L3740)</f>
        <v xml:space="preserve">Super.s </v>
      </c>
      <c r="H3740" s="34" t="str">
        <f>IF(L3740="Nő","",IF(Excel_BuiltIn__FilterDatabase__1[[#This Row],[Kor]]&gt;=1=AND(Excel_BuiltIn__FilterDatabase__1[[#This Row],[Kor]]&lt;18),"Junior ",""))</f>
        <v/>
      </c>
      <c r="I3740" s="34" t="str">
        <f>IF(L3740="Nő","",IF(Excel_BuiltIn__FilterDatabase__1[[#This Row],[Kor]]&gt;=18=AND(Excel_BuiltIn__FilterDatabase__1[[#This Row],[Kor]]&lt;=49),"Felnőtt ",""))</f>
        <v/>
      </c>
      <c r="J3740" s="34" t="str">
        <f>IF(L3740="Nő","",IF(Excel_BuiltIn__FilterDatabase__1[[#This Row],[Kor]]&gt;49=AND(Excel_BuiltIn__FilterDatabase__1[[#This Row],[Kor]]&lt;=59),"Senior ",""))</f>
        <v/>
      </c>
      <c r="K3740" s="34" t="str">
        <f>IF(L3740="Nő","",IF(Excel_BuiltIn__FilterDatabase__1[[#This Row],[Kor]]&gt;=60,"Super.s ",""))</f>
        <v xml:space="preserve">Super.s </v>
      </c>
      <c r="L3740" s="34" t="str">
        <f>IF(Excel_BuiltIn__FilterDatabase__1[[#This Row],[Nem]]="Nő","Lady","")</f>
        <v/>
      </c>
    </row>
    <row r="3741" spans="1:12" s="1" customFormat="1" ht="21.6">
      <c r="A3741" s="53">
        <v>11018</v>
      </c>
      <c r="B3741" s="28" t="s">
        <v>3811</v>
      </c>
      <c r="C3741" s="44" t="s">
        <v>210</v>
      </c>
      <c r="D3741" s="45"/>
      <c r="E3741" s="33" t="str">
        <f>IF(D3741&gt;0,($N$2-Excel_BuiltIn__FilterDatabase__1[[#This Row],[Szül Év.Hó.Nap]])/365.25,"0")</f>
        <v>0</v>
      </c>
      <c r="F3741" s="40"/>
      <c r="G3741" s="34" t="str">
        <f>CONCATENATE(H3741,Excel_BuiltIn__FilterDatabase__1[[#This Row],[Felnőtt]],Excel_BuiltIn__FilterDatabase__1[[#This Row],[Senior]],Excel_BuiltIn__FilterDatabase__1[[#This Row],[Super.s]],L3741)</f>
        <v xml:space="preserve">Super.s </v>
      </c>
      <c r="H3741" s="34" t="str">
        <f>IF(L3741="Nő","",IF(Excel_BuiltIn__FilterDatabase__1[[#This Row],[Kor]]&gt;=1=AND(Excel_BuiltIn__FilterDatabase__1[[#This Row],[Kor]]&lt;18),"Junior ",""))</f>
        <v/>
      </c>
      <c r="I3741" s="34" t="str">
        <f>IF(L3741="Nő","",IF(Excel_BuiltIn__FilterDatabase__1[[#This Row],[Kor]]&gt;=18=AND(Excel_BuiltIn__FilterDatabase__1[[#This Row],[Kor]]&lt;=49),"Felnőtt ",""))</f>
        <v/>
      </c>
      <c r="J3741" s="34" t="str">
        <f>IF(L3741="Nő","",IF(Excel_BuiltIn__FilterDatabase__1[[#This Row],[Kor]]&gt;49=AND(Excel_BuiltIn__FilterDatabase__1[[#This Row],[Kor]]&lt;=59),"Senior ",""))</f>
        <v/>
      </c>
      <c r="K3741" s="34" t="str">
        <f>IF(L3741="Nő","",IF(Excel_BuiltIn__FilterDatabase__1[[#This Row],[Kor]]&gt;=60,"Super.s ",""))</f>
        <v xml:space="preserve">Super.s </v>
      </c>
      <c r="L3741" s="34" t="str">
        <f>IF(Excel_BuiltIn__FilterDatabase__1[[#This Row],[Nem]]="Nő","Lady","")</f>
        <v/>
      </c>
    </row>
    <row r="3742" spans="1:12" s="1" customFormat="1" ht="21.6">
      <c r="A3742" s="53">
        <v>11019</v>
      </c>
      <c r="B3742" s="28" t="s">
        <v>3812</v>
      </c>
      <c r="C3742" s="44" t="s">
        <v>210</v>
      </c>
      <c r="D3742" s="45"/>
      <c r="E3742" s="33" t="str">
        <f>IF(D3742&gt;0,($N$2-Excel_BuiltIn__FilterDatabase__1[[#This Row],[Szül Év.Hó.Nap]])/365.25,"0")</f>
        <v>0</v>
      </c>
      <c r="F3742" s="40"/>
      <c r="G3742" s="34" t="str">
        <f>CONCATENATE(H3742,Excel_BuiltIn__FilterDatabase__1[[#This Row],[Felnőtt]],Excel_BuiltIn__FilterDatabase__1[[#This Row],[Senior]],Excel_BuiltIn__FilterDatabase__1[[#This Row],[Super.s]],L3742)</f>
        <v xml:space="preserve">Super.s </v>
      </c>
      <c r="H3742" s="34" t="str">
        <f>IF(L3742="Nő","",IF(Excel_BuiltIn__FilterDatabase__1[[#This Row],[Kor]]&gt;=1=AND(Excel_BuiltIn__FilterDatabase__1[[#This Row],[Kor]]&lt;18),"Junior ",""))</f>
        <v/>
      </c>
      <c r="I3742" s="34" t="str">
        <f>IF(L3742="Nő","",IF(Excel_BuiltIn__FilterDatabase__1[[#This Row],[Kor]]&gt;=18=AND(Excel_BuiltIn__FilterDatabase__1[[#This Row],[Kor]]&lt;=49),"Felnőtt ",""))</f>
        <v/>
      </c>
      <c r="J3742" s="34" t="str">
        <f>IF(L3742="Nő","",IF(Excel_BuiltIn__FilterDatabase__1[[#This Row],[Kor]]&gt;49=AND(Excel_BuiltIn__FilterDatabase__1[[#This Row],[Kor]]&lt;=59),"Senior ",""))</f>
        <v/>
      </c>
      <c r="K3742" s="34" t="str">
        <f>IF(L3742="Nő","",IF(Excel_BuiltIn__FilterDatabase__1[[#This Row],[Kor]]&gt;=60,"Super.s ",""))</f>
        <v xml:space="preserve">Super.s </v>
      </c>
      <c r="L3742" s="34" t="str">
        <f>IF(Excel_BuiltIn__FilterDatabase__1[[#This Row],[Nem]]="Nő","Lady","")</f>
        <v/>
      </c>
    </row>
    <row r="3743" spans="1:12" s="1" customFormat="1">
      <c r="A3743" s="53">
        <v>11021</v>
      </c>
      <c r="B3743" s="28" t="s">
        <v>3813</v>
      </c>
      <c r="C3743" s="44" t="s">
        <v>451</v>
      </c>
      <c r="D3743" s="45"/>
      <c r="E3743" s="33" t="str">
        <f>IF(D3743&gt;0,($N$2-Excel_BuiltIn__FilterDatabase__1[[#This Row],[Szül Év.Hó.Nap]])/365.25,"0")</f>
        <v>0</v>
      </c>
      <c r="F3743" s="40"/>
      <c r="G3743" s="34" t="str">
        <f>CONCATENATE(H3743,Excel_BuiltIn__FilterDatabase__1[[#This Row],[Felnőtt]],Excel_BuiltIn__FilterDatabase__1[[#This Row],[Senior]],Excel_BuiltIn__FilterDatabase__1[[#This Row],[Super.s]],L3743)</f>
        <v xml:space="preserve">Super.s </v>
      </c>
      <c r="H3743" s="34" t="str">
        <f>IF(L3743="Nő","",IF(Excel_BuiltIn__FilterDatabase__1[[#This Row],[Kor]]&gt;=1=AND(Excel_BuiltIn__FilterDatabase__1[[#This Row],[Kor]]&lt;18),"Junior ",""))</f>
        <v/>
      </c>
      <c r="I3743" s="34" t="str">
        <f>IF(L3743="Nő","",IF(Excel_BuiltIn__FilterDatabase__1[[#This Row],[Kor]]&gt;=18=AND(Excel_BuiltIn__FilterDatabase__1[[#This Row],[Kor]]&lt;=49),"Felnőtt ",""))</f>
        <v/>
      </c>
      <c r="J3743" s="34" t="str">
        <f>IF(L3743="Nő","",IF(Excel_BuiltIn__FilterDatabase__1[[#This Row],[Kor]]&gt;49=AND(Excel_BuiltIn__FilterDatabase__1[[#This Row],[Kor]]&lt;=59),"Senior ",""))</f>
        <v/>
      </c>
      <c r="K3743" s="34" t="str">
        <f>IF(L3743="Nő","",IF(Excel_BuiltIn__FilterDatabase__1[[#This Row],[Kor]]&gt;=60,"Super.s ",""))</f>
        <v xml:space="preserve">Super.s </v>
      </c>
      <c r="L3743" s="34" t="str">
        <f>IF(Excel_BuiltIn__FilterDatabase__1[[#This Row],[Nem]]="Nő","Lady","")</f>
        <v/>
      </c>
    </row>
    <row r="3744" spans="1:12" s="1" customFormat="1">
      <c r="A3744" s="53">
        <v>11022</v>
      </c>
      <c r="B3744" s="28" t="s">
        <v>3814</v>
      </c>
      <c r="C3744" s="44" t="s">
        <v>451</v>
      </c>
      <c r="D3744" s="45"/>
      <c r="E3744" s="33" t="str">
        <f>IF(D3744&gt;0,($N$2-Excel_BuiltIn__FilterDatabase__1[[#This Row],[Szül Év.Hó.Nap]])/365.25,"0")</f>
        <v>0</v>
      </c>
      <c r="F3744" s="40"/>
      <c r="G3744" s="34" t="str">
        <f>CONCATENATE(H3744,Excel_BuiltIn__FilterDatabase__1[[#This Row],[Felnőtt]],Excel_BuiltIn__FilterDatabase__1[[#This Row],[Senior]],Excel_BuiltIn__FilterDatabase__1[[#This Row],[Super.s]],L3744)</f>
        <v xml:space="preserve">Super.s </v>
      </c>
      <c r="H3744" s="34" t="str">
        <f>IF(L3744="Nő","",IF(Excel_BuiltIn__FilterDatabase__1[[#This Row],[Kor]]&gt;=1=AND(Excel_BuiltIn__FilterDatabase__1[[#This Row],[Kor]]&lt;18),"Junior ",""))</f>
        <v/>
      </c>
      <c r="I3744" s="34" t="str">
        <f>IF(L3744="Nő","",IF(Excel_BuiltIn__FilterDatabase__1[[#This Row],[Kor]]&gt;=18=AND(Excel_BuiltIn__FilterDatabase__1[[#This Row],[Kor]]&lt;=49),"Felnőtt ",""))</f>
        <v/>
      </c>
      <c r="J3744" s="34" t="str">
        <f>IF(L3744="Nő","",IF(Excel_BuiltIn__FilterDatabase__1[[#This Row],[Kor]]&gt;49=AND(Excel_BuiltIn__FilterDatabase__1[[#This Row],[Kor]]&lt;=59),"Senior ",""))</f>
        <v/>
      </c>
      <c r="K3744" s="34" t="str">
        <f>IF(L3744="Nő","",IF(Excel_BuiltIn__FilterDatabase__1[[#This Row],[Kor]]&gt;=60,"Super.s ",""))</f>
        <v xml:space="preserve">Super.s </v>
      </c>
      <c r="L3744" s="34" t="str">
        <f>IF(Excel_BuiltIn__FilterDatabase__1[[#This Row],[Nem]]="Nő","Lady","")</f>
        <v/>
      </c>
    </row>
    <row r="3745" spans="1:12" s="1" customFormat="1">
      <c r="A3745" s="53">
        <v>11023</v>
      </c>
      <c r="B3745" s="28" t="s">
        <v>3815</v>
      </c>
      <c r="C3745" s="44" t="s">
        <v>959</v>
      </c>
      <c r="D3745" s="45"/>
      <c r="E3745" s="33" t="str">
        <f>IF(D3745&gt;0,($N$2-Excel_BuiltIn__FilterDatabase__1[[#This Row],[Szül Év.Hó.Nap]])/365.25,"0")</f>
        <v>0</v>
      </c>
      <c r="F3745" s="40"/>
      <c r="G3745" s="34" t="str">
        <f>CONCATENATE(H3745,Excel_BuiltIn__FilterDatabase__1[[#This Row],[Felnőtt]],Excel_BuiltIn__FilterDatabase__1[[#This Row],[Senior]],Excel_BuiltIn__FilterDatabase__1[[#This Row],[Super.s]],L3745)</f>
        <v xml:space="preserve">Super.s </v>
      </c>
      <c r="H3745" s="34" t="str">
        <f>IF(L3745="Nő","",IF(Excel_BuiltIn__FilterDatabase__1[[#This Row],[Kor]]&gt;=1=AND(Excel_BuiltIn__FilterDatabase__1[[#This Row],[Kor]]&lt;18),"Junior ",""))</f>
        <v/>
      </c>
      <c r="I3745" s="34" t="str">
        <f>IF(L3745="Nő","",IF(Excel_BuiltIn__FilterDatabase__1[[#This Row],[Kor]]&gt;=18=AND(Excel_BuiltIn__FilterDatabase__1[[#This Row],[Kor]]&lt;=49),"Felnőtt ",""))</f>
        <v/>
      </c>
      <c r="J3745" s="34" t="str">
        <f>IF(L3745="Nő","",IF(Excel_BuiltIn__FilterDatabase__1[[#This Row],[Kor]]&gt;49=AND(Excel_BuiltIn__FilterDatabase__1[[#This Row],[Kor]]&lt;=59),"Senior ",""))</f>
        <v/>
      </c>
      <c r="K3745" s="34" t="str">
        <f>IF(L3745="Nő","",IF(Excel_BuiltIn__FilterDatabase__1[[#This Row],[Kor]]&gt;=60,"Super.s ",""))</f>
        <v xml:space="preserve">Super.s </v>
      </c>
      <c r="L3745" s="34" t="str">
        <f>IF(Excel_BuiltIn__FilterDatabase__1[[#This Row],[Nem]]="Nő","Lady","")</f>
        <v/>
      </c>
    </row>
    <row r="3746" spans="1:12" s="1" customFormat="1" ht="21.6">
      <c r="A3746" s="53">
        <v>11025</v>
      </c>
      <c r="B3746" s="28" t="s">
        <v>3816</v>
      </c>
      <c r="C3746" s="44" t="s">
        <v>977</v>
      </c>
      <c r="D3746" s="45"/>
      <c r="E3746" s="33" t="str">
        <f>IF(D3746&gt;0,($N$2-Excel_BuiltIn__FilterDatabase__1[[#This Row],[Szül Év.Hó.Nap]])/365.25,"0")</f>
        <v>0</v>
      </c>
      <c r="F3746" s="40"/>
      <c r="G3746" s="34" t="str">
        <f>CONCATENATE(H3746,Excel_BuiltIn__FilterDatabase__1[[#This Row],[Felnőtt]],Excel_BuiltIn__FilterDatabase__1[[#This Row],[Senior]],Excel_BuiltIn__FilterDatabase__1[[#This Row],[Super.s]],L3746)</f>
        <v xml:space="preserve">Super.s </v>
      </c>
      <c r="H3746" s="34" t="str">
        <f>IF(L3746="Nő","",IF(Excel_BuiltIn__FilterDatabase__1[[#This Row],[Kor]]&gt;=1=AND(Excel_BuiltIn__FilterDatabase__1[[#This Row],[Kor]]&lt;18),"Junior ",""))</f>
        <v/>
      </c>
      <c r="I3746" s="34" t="str">
        <f>IF(L3746="Nő","",IF(Excel_BuiltIn__FilterDatabase__1[[#This Row],[Kor]]&gt;=18=AND(Excel_BuiltIn__FilterDatabase__1[[#This Row],[Kor]]&lt;=49),"Felnőtt ",""))</f>
        <v/>
      </c>
      <c r="J3746" s="34" t="str">
        <f>IF(L3746="Nő","",IF(Excel_BuiltIn__FilterDatabase__1[[#This Row],[Kor]]&gt;49=AND(Excel_BuiltIn__FilterDatabase__1[[#This Row],[Kor]]&lt;=59),"Senior ",""))</f>
        <v/>
      </c>
      <c r="K3746" s="34" t="str">
        <f>IF(L3746="Nő","",IF(Excel_BuiltIn__FilterDatabase__1[[#This Row],[Kor]]&gt;=60,"Super.s ",""))</f>
        <v xml:space="preserve">Super.s </v>
      </c>
      <c r="L3746" s="34" t="str">
        <f>IF(Excel_BuiltIn__FilterDatabase__1[[#This Row],[Nem]]="Nő","Lady","")</f>
        <v/>
      </c>
    </row>
    <row r="3747" spans="1:12" s="1" customFormat="1" ht="28.2">
      <c r="A3747" s="53">
        <v>11028</v>
      </c>
      <c r="B3747" s="28" t="s">
        <v>3817</v>
      </c>
      <c r="C3747" s="44" t="s">
        <v>29</v>
      </c>
      <c r="D3747" s="45"/>
      <c r="E3747" s="33" t="str">
        <f>IF(D3747&gt;0,($N$2-Excel_BuiltIn__FilterDatabase__1[[#This Row],[Szül Év.Hó.Nap]])/365.25,"0")</f>
        <v>0</v>
      </c>
      <c r="F3747" s="40"/>
      <c r="G3747" s="34" t="str">
        <f>CONCATENATE(H3747,Excel_BuiltIn__FilterDatabase__1[[#This Row],[Felnőtt]],Excel_BuiltIn__FilterDatabase__1[[#This Row],[Senior]],Excel_BuiltIn__FilterDatabase__1[[#This Row],[Super.s]],L3747)</f>
        <v xml:space="preserve">Super.s </v>
      </c>
      <c r="H3747" s="34" t="str">
        <f>IF(L3747="Nő","",IF(Excel_BuiltIn__FilterDatabase__1[[#This Row],[Kor]]&gt;=1=AND(Excel_BuiltIn__FilterDatabase__1[[#This Row],[Kor]]&lt;18),"Junior ",""))</f>
        <v/>
      </c>
      <c r="I3747" s="34" t="str">
        <f>IF(L3747="Nő","",IF(Excel_BuiltIn__FilterDatabase__1[[#This Row],[Kor]]&gt;=18=AND(Excel_BuiltIn__FilterDatabase__1[[#This Row],[Kor]]&lt;=49),"Felnőtt ",""))</f>
        <v/>
      </c>
      <c r="J3747" s="34" t="str">
        <f>IF(L3747="Nő","",IF(Excel_BuiltIn__FilterDatabase__1[[#This Row],[Kor]]&gt;49=AND(Excel_BuiltIn__FilterDatabase__1[[#This Row],[Kor]]&lt;=59),"Senior ",""))</f>
        <v/>
      </c>
      <c r="K3747" s="34" t="str">
        <f>IF(L3747="Nő","",IF(Excel_BuiltIn__FilterDatabase__1[[#This Row],[Kor]]&gt;=60,"Super.s ",""))</f>
        <v xml:space="preserve">Super.s </v>
      </c>
      <c r="L3747" s="34" t="str">
        <f>IF(Excel_BuiltIn__FilterDatabase__1[[#This Row],[Nem]]="Nő","Lady","")</f>
        <v/>
      </c>
    </row>
    <row r="3748" spans="1:12" s="1" customFormat="1" ht="28.2">
      <c r="A3748" s="53">
        <v>11033</v>
      </c>
      <c r="B3748" s="28" t="s">
        <v>3818</v>
      </c>
      <c r="C3748" s="44" t="s">
        <v>1062</v>
      </c>
      <c r="D3748" s="45"/>
      <c r="E3748" s="33" t="str">
        <f>IF(D3748&gt;0,($N$2-Excel_BuiltIn__FilterDatabase__1[[#This Row],[Szül Év.Hó.Nap]])/365.25,"0")</f>
        <v>0</v>
      </c>
      <c r="F3748" s="40"/>
      <c r="G3748" s="34" t="str">
        <f>CONCATENATE(H3748,Excel_BuiltIn__FilterDatabase__1[[#This Row],[Felnőtt]],Excel_BuiltIn__FilterDatabase__1[[#This Row],[Senior]],Excel_BuiltIn__FilterDatabase__1[[#This Row],[Super.s]],L3748)</f>
        <v xml:space="preserve">Super.s </v>
      </c>
      <c r="H3748" s="34" t="str">
        <f>IF(L3748="Nő","",IF(Excel_BuiltIn__FilterDatabase__1[[#This Row],[Kor]]&gt;=1=AND(Excel_BuiltIn__FilterDatabase__1[[#This Row],[Kor]]&lt;18),"Junior ",""))</f>
        <v/>
      </c>
      <c r="I3748" s="34" t="str">
        <f>IF(L3748="Nő","",IF(Excel_BuiltIn__FilterDatabase__1[[#This Row],[Kor]]&gt;=18=AND(Excel_BuiltIn__FilterDatabase__1[[#This Row],[Kor]]&lt;=49),"Felnőtt ",""))</f>
        <v/>
      </c>
      <c r="J3748" s="34" t="str">
        <f>IF(L3748="Nő","",IF(Excel_BuiltIn__FilterDatabase__1[[#This Row],[Kor]]&gt;49=AND(Excel_BuiltIn__FilterDatabase__1[[#This Row],[Kor]]&lt;=59),"Senior ",""))</f>
        <v/>
      </c>
      <c r="K3748" s="34" t="str">
        <f>IF(L3748="Nő","",IF(Excel_BuiltIn__FilterDatabase__1[[#This Row],[Kor]]&gt;=60,"Super.s ",""))</f>
        <v xml:space="preserve">Super.s </v>
      </c>
      <c r="L3748" s="34" t="str">
        <f>IF(Excel_BuiltIn__FilterDatabase__1[[#This Row],[Nem]]="Nő","Lady","")</f>
        <v/>
      </c>
    </row>
    <row r="3749" spans="1:12" s="1" customFormat="1" ht="28.2">
      <c r="A3749" s="53">
        <v>11035</v>
      </c>
      <c r="B3749" s="28" t="s">
        <v>3819</v>
      </c>
      <c r="C3749" s="44" t="s">
        <v>87</v>
      </c>
      <c r="D3749" s="45"/>
      <c r="E3749" s="33" t="str">
        <f>IF(D3749&gt;0,($N$2-Excel_BuiltIn__FilterDatabase__1[[#This Row],[Szül Év.Hó.Nap]])/365.25,"0")</f>
        <v>0</v>
      </c>
      <c r="F3749" s="40"/>
      <c r="G3749" s="34" t="str">
        <f>CONCATENATE(H3749,Excel_BuiltIn__FilterDatabase__1[[#This Row],[Felnőtt]],Excel_BuiltIn__FilterDatabase__1[[#This Row],[Senior]],Excel_BuiltIn__FilterDatabase__1[[#This Row],[Super.s]],L3749)</f>
        <v xml:space="preserve">Super.s </v>
      </c>
      <c r="H3749" s="34" t="str">
        <f>IF(L3749="Nő","",IF(Excel_BuiltIn__FilterDatabase__1[[#This Row],[Kor]]&gt;=1=AND(Excel_BuiltIn__FilterDatabase__1[[#This Row],[Kor]]&lt;18),"Junior ",""))</f>
        <v/>
      </c>
      <c r="I3749" s="34" t="str">
        <f>IF(L3749="Nő","",IF(Excel_BuiltIn__FilterDatabase__1[[#This Row],[Kor]]&gt;=18=AND(Excel_BuiltIn__FilterDatabase__1[[#This Row],[Kor]]&lt;=49),"Felnőtt ",""))</f>
        <v/>
      </c>
      <c r="J3749" s="34" t="str">
        <f>IF(L3749="Nő","",IF(Excel_BuiltIn__FilterDatabase__1[[#This Row],[Kor]]&gt;49=AND(Excel_BuiltIn__FilterDatabase__1[[#This Row],[Kor]]&lt;=59),"Senior ",""))</f>
        <v/>
      </c>
      <c r="K3749" s="34" t="str">
        <f>IF(L3749="Nő","",IF(Excel_BuiltIn__FilterDatabase__1[[#This Row],[Kor]]&gt;=60,"Super.s ",""))</f>
        <v xml:space="preserve">Super.s </v>
      </c>
      <c r="L3749" s="34" t="str">
        <f>IF(Excel_BuiltIn__FilterDatabase__1[[#This Row],[Nem]]="Nő","Lady","")</f>
        <v/>
      </c>
    </row>
    <row r="3750" spans="1:12" s="1" customFormat="1">
      <c r="A3750" s="53">
        <v>11036</v>
      </c>
      <c r="B3750" s="28" t="s">
        <v>3820</v>
      </c>
      <c r="C3750" s="44" t="s">
        <v>942</v>
      </c>
      <c r="D3750" s="45"/>
      <c r="E3750" s="33" t="str">
        <f>IF(D3750&gt;0,($N$2-Excel_BuiltIn__FilterDatabase__1[[#This Row],[Szül Év.Hó.Nap]])/365.25,"0")</f>
        <v>0</v>
      </c>
      <c r="F3750" s="40"/>
      <c r="G3750" s="34" t="str">
        <f>CONCATENATE(H3750,Excel_BuiltIn__FilterDatabase__1[[#This Row],[Felnőtt]],Excel_BuiltIn__FilterDatabase__1[[#This Row],[Senior]],Excel_BuiltIn__FilterDatabase__1[[#This Row],[Super.s]],L3750)</f>
        <v xml:space="preserve">Super.s </v>
      </c>
      <c r="H3750" s="34" t="str">
        <f>IF(L3750="Nő","",IF(Excel_BuiltIn__FilterDatabase__1[[#This Row],[Kor]]&gt;=1=AND(Excel_BuiltIn__FilterDatabase__1[[#This Row],[Kor]]&lt;18),"Junior ",""))</f>
        <v/>
      </c>
      <c r="I3750" s="34" t="str">
        <f>IF(L3750="Nő","",IF(Excel_BuiltIn__FilterDatabase__1[[#This Row],[Kor]]&gt;=18=AND(Excel_BuiltIn__FilterDatabase__1[[#This Row],[Kor]]&lt;=49),"Felnőtt ",""))</f>
        <v/>
      </c>
      <c r="J3750" s="34" t="str">
        <f>IF(L3750="Nő","",IF(Excel_BuiltIn__FilterDatabase__1[[#This Row],[Kor]]&gt;49=AND(Excel_BuiltIn__FilterDatabase__1[[#This Row],[Kor]]&lt;=59),"Senior ",""))</f>
        <v/>
      </c>
      <c r="K3750" s="34" t="str">
        <f>IF(L3750="Nő","",IF(Excel_BuiltIn__FilterDatabase__1[[#This Row],[Kor]]&gt;=60,"Super.s ",""))</f>
        <v xml:space="preserve">Super.s </v>
      </c>
      <c r="L3750" s="34" t="str">
        <f>IF(Excel_BuiltIn__FilterDatabase__1[[#This Row],[Nem]]="Nő","Lady","")</f>
        <v/>
      </c>
    </row>
    <row r="3751" spans="1:12" s="1" customFormat="1">
      <c r="A3751" s="53">
        <v>11037</v>
      </c>
      <c r="B3751" s="28" t="s">
        <v>3821</v>
      </c>
      <c r="C3751" s="44" t="s">
        <v>948</v>
      </c>
      <c r="D3751" s="45"/>
      <c r="E3751" s="33" t="str">
        <f>IF(D3751&gt;0,($N$2-Excel_BuiltIn__FilterDatabase__1[[#This Row],[Szül Év.Hó.Nap]])/365.25,"0")</f>
        <v>0</v>
      </c>
      <c r="F3751" s="40"/>
      <c r="G3751" s="34" t="str">
        <f>CONCATENATE(H3751,Excel_BuiltIn__FilterDatabase__1[[#This Row],[Felnőtt]],Excel_BuiltIn__FilterDatabase__1[[#This Row],[Senior]],Excel_BuiltIn__FilterDatabase__1[[#This Row],[Super.s]],L3751)</f>
        <v xml:space="preserve">Super.s </v>
      </c>
      <c r="H3751" s="34" t="str">
        <f>IF(L3751="Nő","",IF(Excel_BuiltIn__FilterDatabase__1[[#This Row],[Kor]]&gt;=1=AND(Excel_BuiltIn__FilterDatabase__1[[#This Row],[Kor]]&lt;18),"Junior ",""))</f>
        <v/>
      </c>
      <c r="I3751" s="34" t="str">
        <f>IF(L3751="Nő","",IF(Excel_BuiltIn__FilterDatabase__1[[#This Row],[Kor]]&gt;=18=AND(Excel_BuiltIn__FilterDatabase__1[[#This Row],[Kor]]&lt;=49),"Felnőtt ",""))</f>
        <v/>
      </c>
      <c r="J3751" s="34" t="str">
        <f>IF(L3751="Nő","",IF(Excel_BuiltIn__FilterDatabase__1[[#This Row],[Kor]]&gt;49=AND(Excel_BuiltIn__FilterDatabase__1[[#This Row],[Kor]]&lt;=59),"Senior ",""))</f>
        <v/>
      </c>
      <c r="K3751" s="34" t="str">
        <f>IF(L3751="Nő","",IF(Excel_BuiltIn__FilterDatabase__1[[#This Row],[Kor]]&gt;=60,"Super.s ",""))</f>
        <v xml:space="preserve">Super.s </v>
      </c>
      <c r="L3751" s="34" t="str">
        <f>IF(Excel_BuiltIn__FilterDatabase__1[[#This Row],[Nem]]="Nő","Lady","")</f>
        <v/>
      </c>
    </row>
    <row r="3752" spans="1:12" s="1" customFormat="1">
      <c r="A3752" s="53">
        <v>11038</v>
      </c>
      <c r="B3752" s="28" t="s">
        <v>3822</v>
      </c>
      <c r="C3752" s="44" t="s">
        <v>87</v>
      </c>
      <c r="D3752" s="45"/>
      <c r="E3752" s="33" t="str">
        <f>IF(D3752&gt;0,($N$2-Excel_BuiltIn__FilterDatabase__1[[#This Row],[Szül Év.Hó.Nap]])/365.25,"0")</f>
        <v>0</v>
      </c>
      <c r="F3752" s="40"/>
      <c r="G3752" s="34" t="str">
        <f>CONCATENATE(H3752,Excel_BuiltIn__FilterDatabase__1[[#This Row],[Felnőtt]],Excel_BuiltIn__FilterDatabase__1[[#This Row],[Senior]],Excel_BuiltIn__FilterDatabase__1[[#This Row],[Super.s]],L3752)</f>
        <v xml:space="preserve">Super.s </v>
      </c>
      <c r="H3752" s="34" t="str">
        <f>IF(L3752="Nő","",IF(Excel_BuiltIn__FilterDatabase__1[[#This Row],[Kor]]&gt;=1=AND(Excel_BuiltIn__FilterDatabase__1[[#This Row],[Kor]]&lt;18),"Junior ",""))</f>
        <v/>
      </c>
      <c r="I3752" s="34" t="str">
        <f>IF(L3752="Nő","",IF(Excel_BuiltIn__FilterDatabase__1[[#This Row],[Kor]]&gt;=18=AND(Excel_BuiltIn__FilterDatabase__1[[#This Row],[Kor]]&lt;=49),"Felnőtt ",""))</f>
        <v/>
      </c>
      <c r="J3752" s="34" t="str">
        <f>IF(L3752="Nő","",IF(Excel_BuiltIn__FilterDatabase__1[[#This Row],[Kor]]&gt;49=AND(Excel_BuiltIn__FilterDatabase__1[[#This Row],[Kor]]&lt;=59),"Senior ",""))</f>
        <v/>
      </c>
      <c r="K3752" s="34" t="str">
        <f>IF(L3752="Nő","",IF(Excel_BuiltIn__FilterDatabase__1[[#This Row],[Kor]]&gt;=60,"Super.s ",""))</f>
        <v xml:space="preserve">Super.s </v>
      </c>
      <c r="L3752" s="34" t="str">
        <f>IF(Excel_BuiltIn__FilterDatabase__1[[#This Row],[Nem]]="Nő","Lady","")</f>
        <v/>
      </c>
    </row>
    <row r="3753" spans="1:12" s="1" customFormat="1">
      <c r="A3753" s="53">
        <v>11039</v>
      </c>
      <c r="B3753" s="28" t="s">
        <v>3823</v>
      </c>
      <c r="C3753" s="44" t="s">
        <v>953</v>
      </c>
      <c r="D3753" s="45"/>
      <c r="E3753" s="33" t="str">
        <f>IF(D3753&gt;0,($N$2-Excel_BuiltIn__FilterDatabase__1[[#This Row],[Szül Év.Hó.Nap]])/365.25,"0")</f>
        <v>0</v>
      </c>
      <c r="F3753" s="40"/>
      <c r="G3753" s="34" t="str">
        <f>CONCATENATE(H3753,Excel_BuiltIn__FilterDatabase__1[[#This Row],[Felnőtt]],Excel_BuiltIn__FilterDatabase__1[[#This Row],[Senior]],Excel_BuiltIn__FilterDatabase__1[[#This Row],[Super.s]],L3753)</f>
        <v xml:space="preserve">Super.s </v>
      </c>
      <c r="H3753" s="34" t="str">
        <f>IF(L3753="Nő","",IF(Excel_BuiltIn__FilterDatabase__1[[#This Row],[Kor]]&gt;=1=AND(Excel_BuiltIn__FilterDatabase__1[[#This Row],[Kor]]&lt;18),"Junior ",""))</f>
        <v/>
      </c>
      <c r="I3753" s="34" t="str">
        <f>IF(L3753="Nő","",IF(Excel_BuiltIn__FilterDatabase__1[[#This Row],[Kor]]&gt;=18=AND(Excel_BuiltIn__FilterDatabase__1[[#This Row],[Kor]]&lt;=49),"Felnőtt ",""))</f>
        <v/>
      </c>
      <c r="J3753" s="34" t="str">
        <f>IF(L3753="Nő","",IF(Excel_BuiltIn__FilterDatabase__1[[#This Row],[Kor]]&gt;49=AND(Excel_BuiltIn__FilterDatabase__1[[#This Row],[Kor]]&lt;=59),"Senior ",""))</f>
        <v/>
      </c>
      <c r="K3753" s="34" t="str">
        <f>IF(L3753="Nő","",IF(Excel_BuiltIn__FilterDatabase__1[[#This Row],[Kor]]&gt;=60,"Super.s ",""))</f>
        <v xml:space="preserve">Super.s </v>
      </c>
      <c r="L3753" s="34" t="str">
        <f>IF(Excel_BuiltIn__FilterDatabase__1[[#This Row],[Nem]]="Nő","Lady","")</f>
        <v/>
      </c>
    </row>
    <row r="3754" spans="1:12" s="1" customFormat="1">
      <c r="A3754" s="53">
        <v>11041</v>
      </c>
      <c r="B3754" s="28" t="s">
        <v>3824</v>
      </c>
      <c r="C3754" s="44" t="s">
        <v>995</v>
      </c>
      <c r="D3754" s="45"/>
      <c r="E3754" s="33" t="str">
        <f>IF(D3754&gt;0,($N$2-Excel_BuiltIn__FilterDatabase__1[[#This Row],[Szül Év.Hó.Nap]])/365.25,"0")</f>
        <v>0</v>
      </c>
      <c r="F3754" s="40"/>
      <c r="G3754" s="34" t="str">
        <f>CONCATENATE(H3754,Excel_BuiltIn__FilterDatabase__1[[#This Row],[Felnőtt]],Excel_BuiltIn__FilterDatabase__1[[#This Row],[Senior]],Excel_BuiltIn__FilterDatabase__1[[#This Row],[Super.s]],L3754)</f>
        <v xml:space="preserve">Super.s </v>
      </c>
      <c r="H3754" s="34" t="str">
        <f>IF(L3754="Nő","",IF(Excel_BuiltIn__FilterDatabase__1[[#This Row],[Kor]]&gt;=1=AND(Excel_BuiltIn__FilterDatabase__1[[#This Row],[Kor]]&lt;18),"Junior ",""))</f>
        <v/>
      </c>
      <c r="I3754" s="34" t="str">
        <f>IF(L3754="Nő","",IF(Excel_BuiltIn__FilterDatabase__1[[#This Row],[Kor]]&gt;=18=AND(Excel_BuiltIn__FilterDatabase__1[[#This Row],[Kor]]&lt;=49),"Felnőtt ",""))</f>
        <v/>
      </c>
      <c r="J3754" s="34" t="str">
        <f>IF(L3754="Nő","",IF(Excel_BuiltIn__FilterDatabase__1[[#This Row],[Kor]]&gt;49=AND(Excel_BuiltIn__FilterDatabase__1[[#This Row],[Kor]]&lt;=59),"Senior ",""))</f>
        <v/>
      </c>
      <c r="K3754" s="34" t="str">
        <f>IF(L3754="Nő","",IF(Excel_BuiltIn__FilterDatabase__1[[#This Row],[Kor]]&gt;=60,"Super.s ",""))</f>
        <v xml:space="preserve">Super.s </v>
      </c>
      <c r="L3754" s="34" t="str">
        <f>IF(Excel_BuiltIn__FilterDatabase__1[[#This Row],[Nem]]="Nő","Lady","")</f>
        <v/>
      </c>
    </row>
    <row r="3755" spans="1:12" s="1" customFormat="1">
      <c r="A3755" s="53">
        <v>11042</v>
      </c>
      <c r="B3755" s="28" t="s">
        <v>3825</v>
      </c>
      <c r="C3755" s="44" t="s">
        <v>1525</v>
      </c>
      <c r="D3755" s="45"/>
      <c r="E3755" s="33" t="str">
        <f>IF(D3755&gt;0,($N$2-Excel_BuiltIn__FilterDatabase__1[[#This Row],[Szül Év.Hó.Nap]])/365.25,"0")</f>
        <v>0</v>
      </c>
      <c r="F3755" s="40"/>
      <c r="G3755" s="34" t="str">
        <f>CONCATENATE(H3755,Excel_BuiltIn__FilterDatabase__1[[#This Row],[Felnőtt]],Excel_BuiltIn__FilterDatabase__1[[#This Row],[Senior]],Excel_BuiltIn__FilterDatabase__1[[#This Row],[Super.s]],L3755)</f>
        <v xml:space="preserve">Super.s </v>
      </c>
      <c r="H3755" s="34" t="str">
        <f>IF(L3755="Nő","",IF(Excel_BuiltIn__FilterDatabase__1[[#This Row],[Kor]]&gt;=1=AND(Excel_BuiltIn__FilterDatabase__1[[#This Row],[Kor]]&lt;18),"Junior ",""))</f>
        <v/>
      </c>
      <c r="I3755" s="34" t="str">
        <f>IF(L3755="Nő","",IF(Excel_BuiltIn__FilterDatabase__1[[#This Row],[Kor]]&gt;=18=AND(Excel_BuiltIn__FilterDatabase__1[[#This Row],[Kor]]&lt;=49),"Felnőtt ",""))</f>
        <v/>
      </c>
      <c r="J3755" s="34" t="str">
        <f>IF(L3755="Nő","",IF(Excel_BuiltIn__FilterDatabase__1[[#This Row],[Kor]]&gt;49=AND(Excel_BuiltIn__FilterDatabase__1[[#This Row],[Kor]]&lt;=59),"Senior ",""))</f>
        <v/>
      </c>
      <c r="K3755" s="34" t="str">
        <f>IF(L3755="Nő","",IF(Excel_BuiltIn__FilterDatabase__1[[#This Row],[Kor]]&gt;=60,"Super.s ",""))</f>
        <v xml:space="preserve">Super.s </v>
      </c>
      <c r="L3755" s="34" t="str">
        <f>IF(Excel_BuiltIn__FilterDatabase__1[[#This Row],[Nem]]="Nő","Lady","")</f>
        <v/>
      </c>
    </row>
    <row r="3756" spans="1:12" s="1" customFormat="1">
      <c r="A3756" s="53">
        <v>11043</v>
      </c>
      <c r="B3756" s="28" t="s">
        <v>3826</v>
      </c>
      <c r="C3756" s="44" t="s">
        <v>1525</v>
      </c>
      <c r="D3756" s="45"/>
      <c r="E3756" s="33" t="str">
        <f>IF(D3756&gt;0,($N$2-Excel_BuiltIn__FilterDatabase__1[[#This Row],[Szül Év.Hó.Nap]])/365.25,"0")</f>
        <v>0</v>
      </c>
      <c r="F3756" s="40"/>
      <c r="G3756" s="34" t="str">
        <f>CONCATENATE(H3756,Excel_BuiltIn__FilterDatabase__1[[#This Row],[Felnőtt]],Excel_BuiltIn__FilterDatabase__1[[#This Row],[Senior]],Excel_BuiltIn__FilterDatabase__1[[#This Row],[Super.s]],L3756)</f>
        <v xml:space="preserve">Super.s </v>
      </c>
      <c r="H3756" s="34" t="str">
        <f>IF(L3756="Nő","",IF(Excel_BuiltIn__FilterDatabase__1[[#This Row],[Kor]]&gt;=1=AND(Excel_BuiltIn__FilterDatabase__1[[#This Row],[Kor]]&lt;18),"Junior ",""))</f>
        <v/>
      </c>
      <c r="I3756" s="34" t="str">
        <f>IF(L3756="Nő","",IF(Excel_BuiltIn__FilterDatabase__1[[#This Row],[Kor]]&gt;=18=AND(Excel_BuiltIn__FilterDatabase__1[[#This Row],[Kor]]&lt;=49),"Felnőtt ",""))</f>
        <v/>
      </c>
      <c r="J3756" s="34" t="str">
        <f>IF(L3756="Nő","",IF(Excel_BuiltIn__FilterDatabase__1[[#This Row],[Kor]]&gt;49=AND(Excel_BuiltIn__FilterDatabase__1[[#This Row],[Kor]]&lt;=59),"Senior ",""))</f>
        <v/>
      </c>
      <c r="K3756" s="34" t="str">
        <f>IF(L3756="Nő","",IF(Excel_BuiltIn__FilterDatabase__1[[#This Row],[Kor]]&gt;=60,"Super.s ",""))</f>
        <v xml:space="preserve">Super.s </v>
      </c>
      <c r="L3756" s="34" t="str">
        <f>IF(Excel_BuiltIn__FilterDatabase__1[[#This Row],[Nem]]="Nő","Lady","")</f>
        <v/>
      </c>
    </row>
    <row r="3757" spans="1:12" s="1" customFormat="1">
      <c r="A3757" s="53">
        <v>11044</v>
      </c>
      <c r="B3757" s="28" t="s">
        <v>3827</v>
      </c>
      <c r="C3757" s="44" t="s">
        <v>85</v>
      </c>
      <c r="D3757" s="45"/>
      <c r="E3757" s="33" t="str">
        <f>IF(D3757&gt;0,($N$2-Excel_BuiltIn__FilterDatabase__1[[#This Row],[Szül Év.Hó.Nap]])/365.25,"0")</f>
        <v>0</v>
      </c>
      <c r="F3757" s="40"/>
      <c r="G3757" s="34" t="str">
        <f>CONCATENATE(H3757,Excel_BuiltIn__FilterDatabase__1[[#This Row],[Felnőtt]],Excel_BuiltIn__FilterDatabase__1[[#This Row],[Senior]],Excel_BuiltIn__FilterDatabase__1[[#This Row],[Super.s]],L3757)</f>
        <v xml:space="preserve">Super.s </v>
      </c>
      <c r="H3757" s="34" t="str">
        <f>IF(L3757="Nő","",IF(Excel_BuiltIn__FilterDatabase__1[[#This Row],[Kor]]&gt;=1=AND(Excel_BuiltIn__FilterDatabase__1[[#This Row],[Kor]]&lt;18),"Junior ",""))</f>
        <v/>
      </c>
      <c r="I3757" s="34" t="str">
        <f>IF(L3757="Nő","",IF(Excel_BuiltIn__FilterDatabase__1[[#This Row],[Kor]]&gt;=18=AND(Excel_BuiltIn__FilterDatabase__1[[#This Row],[Kor]]&lt;=49),"Felnőtt ",""))</f>
        <v/>
      </c>
      <c r="J3757" s="34" t="str">
        <f>IF(L3757="Nő","",IF(Excel_BuiltIn__FilterDatabase__1[[#This Row],[Kor]]&gt;49=AND(Excel_BuiltIn__FilterDatabase__1[[#This Row],[Kor]]&lt;=59),"Senior ",""))</f>
        <v/>
      </c>
      <c r="K3757" s="34" t="str">
        <f>IF(L3757="Nő","",IF(Excel_BuiltIn__FilterDatabase__1[[#This Row],[Kor]]&gt;=60,"Super.s ",""))</f>
        <v xml:space="preserve">Super.s </v>
      </c>
      <c r="L3757" s="34" t="str">
        <f>IF(Excel_BuiltIn__FilterDatabase__1[[#This Row],[Nem]]="Nő","Lady","")</f>
        <v/>
      </c>
    </row>
    <row r="3758" spans="1:12" s="1" customFormat="1">
      <c r="A3758" s="53">
        <v>11045</v>
      </c>
      <c r="B3758" s="28" t="s">
        <v>3828</v>
      </c>
      <c r="C3758" s="44" t="s">
        <v>979</v>
      </c>
      <c r="D3758" s="45"/>
      <c r="E3758" s="33" t="str">
        <f>IF(D3758&gt;0,($N$2-Excel_BuiltIn__FilterDatabase__1[[#This Row],[Szül Év.Hó.Nap]])/365.25,"0")</f>
        <v>0</v>
      </c>
      <c r="F3758" s="40"/>
      <c r="G3758" s="34" t="str">
        <f>CONCATENATE(H3758,Excel_BuiltIn__FilterDatabase__1[[#This Row],[Felnőtt]],Excel_BuiltIn__FilterDatabase__1[[#This Row],[Senior]],Excel_BuiltIn__FilterDatabase__1[[#This Row],[Super.s]],L3758)</f>
        <v xml:space="preserve">Super.s </v>
      </c>
      <c r="H3758" s="34" t="str">
        <f>IF(L3758="Nő","",IF(Excel_BuiltIn__FilterDatabase__1[[#This Row],[Kor]]&gt;=1=AND(Excel_BuiltIn__FilterDatabase__1[[#This Row],[Kor]]&lt;18),"Junior ",""))</f>
        <v/>
      </c>
      <c r="I3758" s="34" t="str">
        <f>IF(L3758="Nő","",IF(Excel_BuiltIn__FilterDatabase__1[[#This Row],[Kor]]&gt;=18=AND(Excel_BuiltIn__FilterDatabase__1[[#This Row],[Kor]]&lt;=49),"Felnőtt ",""))</f>
        <v/>
      </c>
      <c r="J3758" s="34" t="str">
        <f>IF(L3758="Nő","",IF(Excel_BuiltIn__FilterDatabase__1[[#This Row],[Kor]]&gt;49=AND(Excel_BuiltIn__FilterDatabase__1[[#This Row],[Kor]]&lt;=59),"Senior ",""))</f>
        <v/>
      </c>
      <c r="K3758" s="34" t="str">
        <f>IF(L3758="Nő","",IF(Excel_BuiltIn__FilterDatabase__1[[#This Row],[Kor]]&gt;=60,"Super.s ",""))</f>
        <v xml:space="preserve">Super.s </v>
      </c>
      <c r="L3758" s="34" t="str">
        <f>IF(Excel_BuiltIn__FilterDatabase__1[[#This Row],[Nem]]="Nő","Lady","")</f>
        <v/>
      </c>
    </row>
    <row r="3759" spans="1:12" s="1" customFormat="1">
      <c r="A3759" s="53">
        <v>11047</v>
      </c>
      <c r="B3759" s="28" t="s">
        <v>249</v>
      </c>
      <c r="C3759" s="44" t="s">
        <v>1623</v>
      </c>
      <c r="D3759" s="45"/>
      <c r="E3759" s="33" t="str">
        <f>IF(D3759&gt;0,($N$2-Excel_BuiltIn__FilterDatabase__1[[#This Row],[Szül Év.Hó.Nap]])/365.25,"0")</f>
        <v>0</v>
      </c>
      <c r="F3759" s="40"/>
      <c r="G3759" s="34" t="str">
        <f>CONCATENATE(H3759,Excel_BuiltIn__FilterDatabase__1[[#This Row],[Felnőtt]],Excel_BuiltIn__FilterDatabase__1[[#This Row],[Senior]],Excel_BuiltIn__FilterDatabase__1[[#This Row],[Super.s]],L3759)</f>
        <v xml:space="preserve">Super.s </v>
      </c>
      <c r="H3759" s="34" t="str">
        <f>IF(L3759="Nő","",IF(Excel_BuiltIn__FilterDatabase__1[[#This Row],[Kor]]&gt;=1=AND(Excel_BuiltIn__FilterDatabase__1[[#This Row],[Kor]]&lt;18),"Junior ",""))</f>
        <v/>
      </c>
      <c r="I3759" s="34" t="str">
        <f>IF(L3759="Nő","",IF(Excel_BuiltIn__FilterDatabase__1[[#This Row],[Kor]]&gt;=18=AND(Excel_BuiltIn__FilterDatabase__1[[#This Row],[Kor]]&lt;=49),"Felnőtt ",""))</f>
        <v/>
      </c>
      <c r="J3759" s="34" t="str">
        <f>IF(L3759="Nő","",IF(Excel_BuiltIn__FilterDatabase__1[[#This Row],[Kor]]&gt;49=AND(Excel_BuiltIn__FilterDatabase__1[[#This Row],[Kor]]&lt;=59),"Senior ",""))</f>
        <v/>
      </c>
      <c r="K3759" s="34" t="str">
        <f>IF(L3759="Nő","",IF(Excel_BuiltIn__FilterDatabase__1[[#This Row],[Kor]]&gt;=60,"Super.s ",""))</f>
        <v xml:space="preserve">Super.s </v>
      </c>
      <c r="L3759" s="34" t="str">
        <f>IF(Excel_BuiltIn__FilterDatabase__1[[#This Row],[Nem]]="Nő","Lady","")</f>
        <v/>
      </c>
    </row>
    <row r="3760" spans="1:12" s="1" customFormat="1">
      <c r="A3760" s="53">
        <v>11048</v>
      </c>
      <c r="B3760" s="28" t="s">
        <v>3829</v>
      </c>
      <c r="C3760" s="44" t="s">
        <v>1623</v>
      </c>
      <c r="D3760" s="45"/>
      <c r="E3760" s="33" t="str">
        <f>IF(D3760&gt;0,($N$2-Excel_BuiltIn__FilterDatabase__1[[#This Row],[Szül Év.Hó.Nap]])/365.25,"0")</f>
        <v>0</v>
      </c>
      <c r="F3760" s="40"/>
      <c r="G3760" s="34" t="str">
        <f>CONCATENATE(H3760,Excel_BuiltIn__FilterDatabase__1[[#This Row],[Felnőtt]],Excel_BuiltIn__FilterDatabase__1[[#This Row],[Senior]],Excel_BuiltIn__FilterDatabase__1[[#This Row],[Super.s]],L3760)</f>
        <v xml:space="preserve">Super.s </v>
      </c>
      <c r="H3760" s="34" t="str">
        <f>IF(L3760="Nő","",IF(Excel_BuiltIn__FilterDatabase__1[[#This Row],[Kor]]&gt;=1=AND(Excel_BuiltIn__FilterDatabase__1[[#This Row],[Kor]]&lt;18),"Junior ",""))</f>
        <v/>
      </c>
      <c r="I3760" s="34" t="str">
        <f>IF(L3760="Nő","",IF(Excel_BuiltIn__FilterDatabase__1[[#This Row],[Kor]]&gt;=18=AND(Excel_BuiltIn__FilterDatabase__1[[#This Row],[Kor]]&lt;=49),"Felnőtt ",""))</f>
        <v/>
      </c>
      <c r="J3760" s="34" t="str">
        <f>IF(L3760="Nő","",IF(Excel_BuiltIn__FilterDatabase__1[[#This Row],[Kor]]&gt;49=AND(Excel_BuiltIn__FilterDatabase__1[[#This Row],[Kor]]&lt;=59),"Senior ",""))</f>
        <v/>
      </c>
      <c r="K3760" s="34" t="str">
        <f>IF(L3760="Nő","",IF(Excel_BuiltIn__FilterDatabase__1[[#This Row],[Kor]]&gt;=60,"Super.s ",""))</f>
        <v xml:space="preserve">Super.s </v>
      </c>
      <c r="L3760" s="34" t="str">
        <f>IF(Excel_BuiltIn__FilterDatabase__1[[#This Row],[Nem]]="Nő","Lady","")</f>
        <v/>
      </c>
    </row>
    <row r="3761" spans="1:12" s="1" customFormat="1">
      <c r="A3761" s="53">
        <v>11049</v>
      </c>
      <c r="B3761" s="28" t="s">
        <v>3830</v>
      </c>
      <c r="C3761" s="44" t="s">
        <v>50</v>
      </c>
      <c r="D3761" s="45"/>
      <c r="E3761" s="33" t="str">
        <f>IF(D3761&gt;0,($N$2-Excel_BuiltIn__FilterDatabase__1[[#This Row],[Szül Év.Hó.Nap]])/365.25,"0")</f>
        <v>0</v>
      </c>
      <c r="F3761" s="40"/>
      <c r="G3761" s="34" t="str">
        <f>CONCATENATE(H3761,Excel_BuiltIn__FilterDatabase__1[[#This Row],[Felnőtt]],Excel_BuiltIn__FilterDatabase__1[[#This Row],[Senior]],Excel_BuiltIn__FilterDatabase__1[[#This Row],[Super.s]],L3761)</f>
        <v xml:space="preserve">Super.s </v>
      </c>
      <c r="H3761" s="34" t="str">
        <f>IF(L3761="Nő","",IF(Excel_BuiltIn__FilterDatabase__1[[#This Row],[Kor]]&gt;=1=AND(Excel_BuiltIn__FilterDatabase__1[[#This Row],[Kor]]&lt;18),"Junior ",""))</f>
        <v/>
      </c>
      <c r="I3761" s="34" t="str">
        <f>IF(L3761="Nő","",IF(Excel_BuiltIn__FilterDatabase__1[[#This Row],[Kor]]&gt;=18=AND(Excel_BuiltIn__FilterDatabase__1[[#This Row],[Kor]]&lt;=49),"Felnőtt ",""))</f>
        <v/>
      </c>
      <c r="J3761" s="34" t="str">
        <f>IF(L3761="Nő","",IF(Excel_BuiltIn__FilterDatabase__1[[#This Row],[Kor]]&gt;49=AND(Excel_BuiltIn__FilterDatabase__1[[#This Row],[Kor]]&lt;=59),"Senior ",""))</f>
        <v/>
      </c>
      <c r="K3761" s="34" t="str">
        <f>IF(L3761="Nő","",IF(Excel_BuiltIn__FilterDatabase__1[[#This Row],[Kor]]&gt;=60,"Super.s ",""))</f>
        <v xml:space="preserve">Super.s </v>
      </c>
      <c r="L3761" s="34" t="str">
        <f>IF(Excel_BuiltIn__FilterDatabase__1[[#This Row],[Nem]]="Nő","Lady","")</f>
        <v/>
      </c>
    </row>
    <row r="3762" spans="1:12" s="1" customFormat="1">
      <c r="A3762" s="53">
        <v>11052</v>
      </c>
      <c r="B3762" s="28" t="s">
        <v>3831</v>
      </c>
      <c r="C3762" s="44" t="s">
        <v>3804</v>
      </c>
      <c r="D3762" s="45"/>
      <c r="E3762" s="33" t="str">
        <f>IF(D3762&gt;0,($N$2-Excel_BuiltIn__FilterDatabase__1[[#This Row],[Szül Év.Hó.Nap]])/365.25,"0")</f>
        <v>0</v>
      </c>
      <c r="F3762" s="40"/>
      <c r="G3762" s="34" t="str">
        <f>CONCATENATE(H3762,Excel_BuiltIn__FilterDatabase__1[[#This Row],[Felnőtt]],Excel_BuiltIn__FilterDatabase__1[[#This Row],[Senior]],Excel_BuiltIn__FilterDatabase__1[[#This Row],[Super.s]],L3762)</f>
        <v xml:space="preserve">Super.s </v>
      </c>
      <c r="H3762" s="34" t="str">
        <f>IF(L3762="Nő","",IF(Excel_BuiltIn__FilterDatabase__1[[#This Row],[Kor]]&gt;=1=AND(Excel_BuiltIn__FilterDatabase__1[[#This Row],[Kor]]&lt;18),"Junior ",""))</f>
        <v/>
      </c>
      <c r="I3762" s="34" t="str">
        <f>IF(L3762="Nő","",IF(Excel_BuiltIn__FilterDatabase__1[[#This Row],[Kor]]&gt;=18=AND(Excel_BuiltIn__FilterDatabase__1[[#This Row],[Kor]]&lt;=49),"Felnőtt ",""))</f>
        <v/>
      </c>
      <c r="J3762" s="34" t="str">
        <f>IF(L3762="Nő","",IF(Excel_BuiltIn__FilterDatabase__1[[#This Row],[Kor]]&gt;49=AND(Excel_BuiltIn__FilterDatabase__1[[#This Row],[Kor]]&lt;=59),"Senior ",""))</f>
        <v/>
      </c>
      <c r="K3762" s="34" t="str">
        <f>IF(L3762="Nő","",IF(Excel_BuiltIn__FilterDatabase__1[[#This Row],[Kor]]&gt;=60,"Super.s ",""))</f>
        <v xml:space="preserve">Super.s </v>
      </c>
      <c r="L3762" s="34" t="str">
        <f>IF(Excel_BuiltIn__FilterDatabase__1[[#This Row],[Nem]]="Nő","Lady","")</f>
        <v/>
      </c>
    </row>
    <row r="3763" spans="1:12" s="1" customFormat="1">
      <c r="A3763" s="53">
        <v>11053</v>
      </c>
      <c r="B3763" s="28" t="s">
        <v>3832</v>
      </c>
      <c r="C3763" s="44" t="s">
        <v>50</v>
      </c>
      <c r="D3763" s="45"/>
      <c r="E3763" s="33" t="str">
        <f>IF(D3763&gt;0,($N$2-Excel_BuiltIn__FilterDatabase__1[[#This Row],[Szül Év.Hó.Nap]])/365.25,"0")</f>
        <v>0</v>
      </c>
      <c r="F3763" s="40"/>
      <c r="G3763" s="34" t="str">
        <f>CONCATENATE(H3763,Excel_BuiltIn__FilterDatabase__1[[#This Row],[Felnőtt]],Excel_BuiltIn__FilterDatabase__1[[#This Row],[Senior]],Excel_BuiltIn__FilterDatabase__1[[#This Row],[Super.s]],L3763)</f>
        <v xml:space="preserve">Super.s </v>
      </c>
      <c r="H3763" s="34" t="str">
        <f>IF(L3763="Nő","",IF(Excel_BuiltIn__FilterDatabase__1[[#This Row],[Kor]]&gt;=1=AND(Excel_BuiltIn__FilterDatabase__1[[#This Row],[Kor]]&lt;18),"Junior ",""))</f>
        <v/>
      </c>
      <c r="I3763" s="34" t="str">
        <f>IF(L3763="Nő","",IF(Excel_BuiltIn__FilterDatabase__1[[#This Row],[Kor]]&gt;=18=AND(Excel_BuiltIn__FilterDatabase__1[[#This Row],[Kor]]&lt;=49),"Felnőtt ",""))</f>
        <v/>
      </c>
      <c r="J3763" s="34" t="str">
        <f>IF(L3763="Nő","",IF(Excel_BuiltIn__FilterDatabase__1[[#This Row],[Kor]]&gt;49=AND(Excel_BuiltIn__FilterDatabase__1[[#This Row],[Kor]]&lt;=59),"Senior ",""))</f>
        <v/>
      </c>
      <c r="K3763" s="34" t="str">
        <f>IF(L3763="Nő","",IF(Excel_BuiltIn__FilterDatabase__1[[#This Row],[Kor]]&gt;=60,"Super.s ",""))</f>
        <v xml:space="preserve">Super.s </v>
      </c>
      <c r="L3763" s="34" t="str">
        <f>IF(Excel_BuiltIn__FilterDatabase__1[[#This Row],[Nem]]="Nő","Lady","")</f>
        <v/>
      </c>
    </row>
    <row r="3764" spans="1:12" s="1" customFormat="1">
      <c r="A3764" s="53">
        <v>11057</v>
      </c>
      <c r="B3764" s="28" t="s">
        <v>3833</v>
      </c>
      <c r="C3764" s="44" t="s">
        <v>112</v>
      </c>
      <c r="D3764" s="45"/>
      <c r="E3764" s="33" t="str">
        <f>IF(D3764&gt;0,($N$2-Excel_BuiltIn__FilterDatabase__1[[#This Row],[Szül Év.Hó.Nap]])/365.25,"0")</f>
        <v>0</v>
      </c>
      <c r="F3764" s="40"/>
      <c r="G3764" s="34" t="str">
        <f>CONCATENATE(H3764,Excel_BuiltIn__FilterDatabase__1[[#This Row],[Felnőtt]],Excel_BuiltIn__FilterDatabase__1[[#This Row],[Senior]],Excel_BuiltIn__FilterDatabase__1[[#This Row],[Super.s]],L3764)</f>
        <v xml:space="preserve">Super.s </v>
      </c>
      <c r="H3764" s="34" t="str">
        <f>IF(L3764="Nő","",IF(Excel_BuiltIn__FilterDatabase__1[[#This Row],[Kor]]&gt;=1=AND(Excel_BuiltIn__FilterDatabase__1[[#This Row],[Kor]]&lt;18),"Junior ",""))</f>
        <v/>
      </c>
      <c r="I3764" s="34" t="str">
        <f>IF(L3764="Nő","",IF(Excel_BuiltIn__FilterDatabase__1[[#This Row],[Kor]]&gt;=18=AND(Excel_BuiltIn__FilterDatabase__1[[#This Row],[Kor]]&lt;=49),"Felnőtt ",""))</f>
        <v/>
      </c>
      <c r="J3764" s="34" t="str">
        <f>IF(L3764="Nő","",IF(Excel_BuiltIn__FilterDatabase__1[[#This Row],[Kor]]&gt;49=AND(Excel_BuiltIn__FilterDatabase__1[[#This Row],[Kor]]&lt;=59),"Senior ",""))</f>
        <v/>
      </c>
      <c r="K3764" s="34" t="str">
        <f>IF(L3764="Nő","",IF(Excel_BuiltIn__FilterDatabase__1[[#This Row],[Kor]]&gt;=60,"Super.s ",""))</f>
        <v xml:space="preserve">Super.s </v>
      </c>
      <c r="L3764" s="34" t="str">
        <f>IF(Excel_BuiltIn__FilterDatabase__1[[#This Row],[Nem]]="Nő","Lady","")</f>
        <v/>
      </c>
    </row>
    <row r="3765" spans="1:12" s="1" customFormat="1">
      <c r="A3765" s="53">
        <v>11058</v>
      </c>
      <c r="B3765" s="28" t="s">
        <v>3834</v>
      </c>
      <c r="C3765" s="44" t="s">
        <v>50</v>
      </c>
      <c r="D3765" s="45"/>
      <c r="E3765" s="33" t="str">
        <f>IF(D3765&gt;0,($N$2-Excel_BuiltIn__FilterDatabase__1[[#This Row],[Szül Év.Hó.Nap]])/365.25,"0")</f>
        <v>0</v>
      </c>
      <c r="F3765" s="40"/>
      <c r="G3765" s="34" t="str">
        <f>CONCATENATE(H3765,Excel_BuiltIn__FilterDatabase__1[[#This Row],[Felnőtt]],Excel_BuiltIn__FilterDatabase__1[[#This Row],[Senior]],Excel_BuiltIn__FilterDatabase__1[[#This Row],[Super.s]],L3765)</f>
        <v xml:space="preserve">Super.s </v>
      </c>
      <c r="H3765" s="34" t="str">
        <f>IF(L3765="Nő","",IF(Excel_BuiltIn__FilterDatabase__1[[#This Row],[Kor]]&gt;=1=AND(Excel_BuiltIn__FilterDatabase__1[[#This Row],[Kor]]&lt;18),"Junior ",""))</f>
        <v/>
      </c>
      <c r="I3765" s="34" t="str">
        <f>IF(L3765="Nő","",IF(Excel_BuiltIn__FilterDatabase__1[[#This Row],[Kor]]&gt;=18=AND(Excel_BuiltIn__FilterDatabase__1[[#This Row],[Kor]]&lt;=49),"Felnőtt ",""))</f>
        <v/>
      </c>
      <c r="J3765" s="34" t="str">
        <f>IF(L3765="Nő","",IF(Excel_BuiltIn__FilterDatabase__1[[#This Row],[Kor]]&gt;49=AND(Excel_BuiltIn__FilterDatabase__1[[#This Row],[Kor]]&lt;=59),"Senior ",""))</f>
        <v/>
      </c>
      <c r="K3765" s="34" t="str">
        <f>IF(L3765="Nő","",IF(Excel_BuiltIn__FilterDatabase__1[[#This Row],[Kor]]&gt;=60,"Super.s ",""))</f>
        <v xml:space="preserve">Super.s </v>
      </c>
      <c r="L3765" s="34" t="str">
        <f>IF(Excel_BuiltIn__FilterDatabase__1[[#This Row],[Nem]]="Nő","Lady","")</f>
        <v/>
      </c>
    </row>
    <row r="3766" spans="1:12" s="1" customFormat="1">
      <c r="A3766" s="53">
        <v>11059</v>
      </c>
      <c r="B3766" s="28" t="s">
        <v>3835</v>
      </c>
      <c r="C3766" s="44" t="s">
        <v>2364</v>
      </c>
      <c r="D3766" s="45"/>
      <c r="E3766" s="33" t="str">
        <f>IF(D3766&gt;0,($N$2-Excel_BuiltIn__FilterDatabase__1[[#This Row],[Szül Év.Hó.Nap]])/365.25,"0")</f>
        <v>0</v>
      </c>
      <c r="F3766" s="40"/>
      <c r="G3766" s="34" t="str">
        <f>CONCATENATE(H3766,Excel_BuiltIn__FilterDatabase__1[[#This Row],[Felnőtt]],Excel_BuiltIn__FilterDatabase__1[[#This Row],[Senior]],Excel_BuiltIn__FilterDatabase__1[[#This Row],[Super.s]],L3766)</f>
        <v xml:space="preserve">Super.s </v>
      </c>
      <c r="H3766" s="34" t="str">
        <f>IF(L3766="Nő","",IF(Excel_BuiltIn__FilterDatabase__1[[#This Row],[Kor]]&gt;=1=AND(Excel_BuiltIn__FilterDatabase__1[[#This Row],[Kor]]&lt;18),"Junior ",""))</f>
        <v/>
      </c>
      <c r="I3766" s="34" t="str">
        <f>IF(L3766="Nő","",IF(Excel_BuiltIn__FilterDatabase__1[[#This Row],[Kor]]&gt;=18=AND(Excel_BuiltIn__FilterDatabase__1[[#This Row],[Kor]]&lt;=49),"Felnőtt ",""))</f>
        <v/>
      </c>
      <c r="J3766" s="34" t="str">
        <f>IF(L3766="Nő","",IF(Excel_BuiltIn__FilterDatabase__1[[#This Row],[Kor]]&gt;49=AND(Excel_BuiltIn__FilterDatabase__1[[#This Row],[Kor]]&lt;=59),"Senior ",""))</f>
        <v/>
      </c>
      <c r="K3766" s="34" t="str">
        <f>IF(L3766="Nő","",IF(Excel_BuiltIn__FilterDatabase__1[[#This Row],[Kor]]&gt;=60,"Super.s ",""))</f>
        <v xml:space="preserve">Super.s </v>
      </c>
      <c r="L3766" s="34" t="str">
        <f>IF(Excel_BuiltIn__FilterDatabase__1[[#This Row],[Nem]]="Nő","Lady","")</f>
        <v/>
      </c>
    </row>
    <row r="3767" spans="1:12" s="1" customFormat="1">
      <c r="A3767" s="53">
        <v>11062</v>
      </c>
      <c r="B3767" s="28" t="s">
        <v>3411</v>
      </c>
      <c r="C3767" s="44" t="s">
        <v>1016</v>
      </c>
      <c r="D3767" s="45"/>
      <c r="E3767" s="33" t="str">
        <f>IF(D3767&gt;0,($N$2-Excel_BuiltIn__FilterDatabase__1[[#This Row],[Szül Év.Hó.Nap]])/365.25,"0")</f>
        <v>0</v>
      </c>
      <c r="F3767" s="40"/>
      <c r="G3767" s="34" t="str">
        <f>CONCATENATE(H3767,Excel_BuiltIn__FilterDatabase__1[[#This Row],[Felnőtt]],Excel_BuiltIn__FilterDatabase__1[[#This Row],[Senior]],Excel_BuiltIn__FilterDatabase__1[[#This Row],[Super.s]],L3767)</f>
        <v xml:space="preserve">Super.s </v>
      </c>
      <c r="H3767" s="34" t="str">
        <f>IF(L3767="Nő","",IF(Excel_BuiltIn__FilterDatabase__1[[#This Row],[Kor]]&gt;=1=AND(Excel_BuiltIn__FilterDatabase__1[[#This Row],[Kor]]&lt;18),"Junior ",""))</f>
        <v/>
      </c>
      <c r="I3767" s="34" t="str">
        <f>IF(L3767="Nő","",IF(Excel_BuiltIn__FilterDatabase__1[[#This Row],[Kor]]&gt;=18=AND(Excel_BuiltIn__FilterDatabase__1[[#This Row],[Kor]]&lt;=49),"Felnőtt ",""))</f>
        <v/>
      </c>
      <c r="J3767" s="34" t="str">
        <f>IF(L3767="Nő","",IF(Excel_BuiltIn__FilterDatabase__1[[#This Row],[Kor]]&gt;49=AND(Excel_BuiltIn__FilterDatabase__1[[#This Row],[Kor]]&lt;=59),"Senior ",""))</f>
        <v/>
      </c>
      <c r="K3767" s="34" t="str">
        <f>IF(L3767="Nő","",IF(Excel_BuiltIn__FilterDatabase__1[[#This Row],[Kor]]&gt;=60,"Super.s ",""))</f>
        <v xml:space="preserve">Super.s </v>
      </c>
      <c r="L3767" s="34" t="str">
        <f>IF(Excel_BuiltIn__FilterDatabase__1[[#This Row],[Nem]]="Nő","Lady","")</f>
        <v/>
      </c>
    </row>
    <row r="3768" spans="1:12" s="1" customFormat="1">
      <c r="A3768" s="53">
        <v>11063</v>
      </c>
      <c r="B3768" s="28" t="s">
        <v>2106</v>
      </c>
      <c r="C3768" s="44" t="s">
        <v>951</v>
      </c>
      <c r="D3768" s="45"/>
      <c r="E3768" s="33" t="str">
        <f>IF(D3768&gt;0,($N$2-Excel_BuiltIn__FilterDatabase__1[[#This Row],[Szül Év.Hó.Nap]])/365.25,"0")</f>
        <v>0</v>
      </c>
      <c r="F3768" s="40"/>
      <c r="G3768" s="34" t="str">
        <f>CONCATENATE(H3768,Excel_BuiltIn__FilterDatabase__1[[#This Row],[Felnőtt]],Excel_BuiltIn__FilterDatabase__1[[#This Row],[Senior]],Excel_BuiltIn__FilterDatabase__1[[#This Row],[Super.s]],L3768)</f>
        <v xml:space="preserve">Super.s </v>
      </c>
      <c r="H3768" s="34" t="str">
        <f>IF(L3768="Nő","",IF(Excel_BuiltIn__FilterDatabase__1[[#This Row],[Kor]]&gt;=1=AND(Excel_BuiltIn__FilterDatabase__1[[#This Row],[Kor]]&lt;18),"Junior ",""))</f>
        <v/>
      </c>
      <c r="I3768" s="34" t="str">
        <f>IF(L3768="Nő","",IF(Excel_BuiltIn__FilterDatabase__1[[#This Row],[Kor]]&gt;=18=AND(Excel_BuiltIn__FilterDatabase__1[[#This Row],[Kor]]&lt;=49),"Felnőtt ",""))</f>
        <v/>
      </c>
      <c r="J3768" s="34" t="str">
        <f>IF(L3768="Nő","",IF(Excel_BuiltIn__FilterDatabase__1[[#This Row],[Kor]]&gt;49=AND(Excel_BuiltIn__FilterDatabase__1[[#This Row],[Kor]]&lt;=59),"Senior ",""))</f>
        <v/>
      </c>
      <c r="K3768" s="34" t="str">
        <f>IF(L3768="Nő","",IF(Excel_BuiltIn__FilterDatabase__1[[#This Row],[Kor]]&gt;=60,"Super.s ",""))</f>
        <v xml:space="preserve">Super.s </v>
      </c>
      <c r="L3768" s="34" t="str">
        <f>IF(Excel_BuiltIn__FilterDatabase__1[[#This Row],[Nem]]="Nő","Lady","")</f>
        <v/>
      </c>
    </row>
    <row r="3769" spans="1:12" s="1" customFormat="1">
      <c r="A3769" s="53">
        <v>11064</v>
      </c>
      <c r="B3769" s="28" t="s">
        <v>3836</v>
      </c>
      <c r="C3769" s="44" t="s">
        <v>942</v>
      </c>
      <c r="D3769" s="45"/>
      <c r="E3769" s="33" t="str">
        <f>IF(D3769&gt;0,($N$2-Excel_BuiltIn__FilterDatabase__1[[#This Row],[Szül Év.Hó.Nap]])/365.25,"0")</f>
        <v>0</v>
      </c>
      <c r="F3769" s="40"/>
      <c r="G3769" s="34" t="str">
        <f>CONCATENATE(H3769,Excel_BuiltIn__FilterDatabase__1[[#This Row],[Felnőtt]],Excel_BuiltIn__FilterDatabase__1[[#This Row],[Senior]],Excel_BuiltIn__FilterDatabase__1[[#This Row],[Super.s]],L3769)</f>
        <v xml:space="preserve">Super.s </v>
      </c>
      <c r="H3769" s="34" t="str">
        <f>IF(L3769="Nő","",IF(Excel_BuiltIn__FilterDatabase__1[[#This Row],[Kor]]&gt;=1=AND(Excel_BuiltIn__FilterDatabase__1[[#This Row],[Kor]]&lt;18),"Junior ",""))</f>
        <v/>
      </c>
      <c r="I3769" s="34" t="str">
        <f>IF(L3769="Nő","",IF(Excel_BuiltIn__FilterDatabase__1[[#This Row],[Kor]]&gt;=18=AND(Excel_BuiltIn__FilterDatabase__1[[#This Row],[Kor]]&lt;=49),"Felnőtt ",""))</f>
        <v/>
      </c>
      <c r="J3769" s="34" t="str">
        <f>IF(L3769="Nő","",IF(Excel_BuiltIn__FilterDatabase__1[[#This Row],[Kor]]&gt;49=AND(Excel_BuiltIn__FilterDatabase__1[[#This Row],[Kor]]&lt;=59),"Senior ",""))</f>
        <v/>
      </c>
      <c r="K3769" s="34" t="str">
        <f>IF(L3769="Nő","",IF(Excel_BuiltIn__FilterDatabase__1[[#This Row],[Kor]]&gt;=60,"Super.s ",""))</f>
        <v xml:space="preserve">Super.s </v>
      </c>
      <c r="L3769" s="34" t="str">
        <f>IF(Excel_BuiltIn__FilterDatabase__1[[#This Row],[Nem]]="Nő","Lady","")</f>
        <v/>
      </c>
    </row>
    <row r="3770" spans="1:12" s="1" customFormat="1">
      <c r="A3770" s="53">
        <v>11066</v>
      </c>
      <c r="B3770" s="28" t="s">
        <v>3837</v>
      </c>
      <c r="C3770" s="44" t="s">
        <v>1623</v>
      </c>
      <c r="D3770" s="45"/>
      <c r="E3770" s="33" t="str">
        <f>IF(D3770&gt;0,($N$2-Excel_BuiltIn__FilterDatabase__1[[#This Row],[Szül Év.Hó.Nap]])/365.25,"0")</f>
        <v>0</v>
      </c>
      <c r="F3770" s="40"/>
      <c r="G3770" s="34" t="str">
        <f>CONCATENATE(H3770,Excel_BuiltIn__FilterDatabase__1[[#This Row],[Felnőtt]],Excel_BuiltIn__FilterDatabase__1[[#This Row],[Senior]],Excel_BuiltIn__FilterDatabase__1[[#This Row],[Super.s]],L3770)</f>
        <v xml:space="preserve">Super.s </v>
      </c>
      <c r="H3770" s="34" t="str">
        <f>IF(L3770="Nő","",IF(Excel_BuiltIn__FilterDatabase__1[[#This Row],[Kor]]&gt;=1=AND(Excel_BuiltIn__FilterDatabase__1[[#This Row],[Kor]]&lt;18),"Junior ",""))</f>
        <v/>
      </c>
      <c r="I3770" s="34" t="str">
        <f>IF(L3770="Nő","",IF(Excel_BuiltIn__FilterDatabase__1[[#This Row],[Kor]]&gt;=18=AND(Excel_BuiltIn__FilterDatabase__1[[#This Row],[Kor]]&lt;=49),"Felnőtt ",""))</f>
        <v/>
      </c>
      <c r="J3770" s="34" t="str">
        <f>IF(L3770="Nő","",IF(Excel_BuiltIn__FilterDatabase__1[[#This Row],[Kor]]&gt;49=AND(Excel_BuiltIn__FilterDatabase__1[[#This Row],[Kor]]&lt;=59),"Senior ",""))</f>
        <v/>
      </c>
      <c r="K3770" s="34" t="str">
        <f>IF(L3770="Nő","",IF(Excel_BuiltIn__FilterDatabase__1[[#This Row],[Kor]]&gt;=60,"Super.s ",""))</f>
        <v xml:space="preserve">Super.s </v>
      </c>
      <c r="L3770" s="34" t="str">
        <f>IF(Excel_BuiltIn__FilterDatabase__1[[#This Row],[Nem]]="Nő","Lady","")</f>
        <v/>
      </c>
    </row>
    <row r="3771" spans="1:12" s="1" customFormat="1">
      <c r="A3771" s="53">
        <v>11067</v>
      </c>
      <c r="B3771" s="28" t="s">
        <v>3838</v>
      </c>
      <c r="C3771" s="44" t="s">
        <v>942</v>
      </c>
      <c r="D3771" s="45"/>
      <c r="E3771" s="33" t="str">
        <f>IF(D3771&gt;0,($N$2-Excel_BuiltIn__FilterDatabase__1[[#This Row],[Szül Év.Hó.Nap]])/365.25,"0")</f>
        <v>0</v>
      </c>
      <c r="F3771" s="40"/>
      <c r="G3771" s="34" t="str">
        <f>CONCATENATE(H3771,Excel_BuiltIn__FilterDatabase__1[[#This Row],[Felnőtt]],Excel_BuiltIn__FilterDatabase__1[[#This Row],[Senior]],Excel_BuiltIn__FilterDatabase__1[[#This Row],[Super.s]],L3771)</f>
        <v xml:space="preserve">Super.s </v>
      </c>
      <c r="H3771" s="34" t="str">
        <f>IF(L3771="Nő","",IF(Excel_BuiltIn__FilterDatabase__1[[#This Row],[Kor]]&gt;=1=AND(Excel_BuiltIn__FilterDatabase__1[[#This Row],[Kor]]&lt;18),"Junior ",""))</f>
        <v/>
      </c>
      <c r="I3771" s="34" t="str">
        <f>IF(L3771="Nő","",IF(Excel_BuiltIn__FilterDatabase__1[[#This Row],[Kor]]&gt;=18=AND(Excel_BuiltIn__FilterDatabase__1[[#This Row],[Kor]]&lt;=49),"Felnőtt ",""))</f>
        <v/>
      </c>
      <c r="J3771" s="34" t="str">
        <f>IF(L3771="Nő","",IF(Excel_BuiltIn__FilterDatabase__1[[#This Row],[Kor]]&gt;49=AND(Excel_BuiltIn__FilterDatabase__1[[#This Row],[Kor]]&lt;=59),"Senior ",""))</f>
        <v/>
      </c>
      <c r="K3771" s="34" t="str">
        <f>IF(L3771="Nő","",IF(Excel_BuiltIn__FilterDatabase__1[[#This Row],[Kor]]&gt;=60,"Super.s ",""))</f>
        <v xml:space="preserve">Super.s </v>
      </c>
      <c r="L3771" s="34" t="str">
        <f>IF(Excel_BuiltIn__FilterDatabase__1[[#This Row],[Nem]]="Nő","Lady","")</f>
        <v/>
      </c>
    </row>
    <row r="3772" spans="1:12" s="1" customFormat="1">
      <c r="A3772" s="53">
        <v>11068</v>
      </c>
      <c r="B3772" s="28" t="s">
        <v>3839</v>
      </c>
      <c r="C3772" s="44" t="s">
        <v>110</v>
      </c>
      <c r="D3772" s="45"/>
      <c r="E3772" s="33" t="str">
        <f>IF(D3772&gt;0,($N$2-Excel_BuiltIn__FilterDatabase__1[[#This Row],[Szül Év.Hó.Nap]])/365.25,"0")</f>
        <v>0</v>
      </c>
      <c r="F3772" s="40"/>
      <c r="G3772" s="34" t="str">
        <f>CONCATENATE(H3772,Excel_BuiltIn__FilterDatabase__1[[#This Row],[Felnőtt]],Excel_BuiltIn__FilterDatabase__1[[#This Row],[Senior]],Excel_BuiltIn__FilterDatabase__1[[#This Row],[Super.s]],L3772)</f>
        <v xml:space="preserve">Super.s </v>
      </c>
      <c r="H3772" s="34" t="str">
        <f>IF(L3772="Nő","",IF(Excel_BuiltIn__FilterDatabase__1[[#This Row],[Kor]]&gt;=1=AND(Excel_BuiltIn__FilterDatabase__1[[#This Row],[Kor]]&lt;18),"Junior ",""))</f>
        <v/>
      </c>
      <c r="I3772" s="34" t="str">
        <f>IF(L3772="Nő","",IF(Excel_BuiltIn__FilterDatabase__1[[#This Row],[Kor]]&gt;=18=AND(Excel_BuiltIn__FilterDatabase__1[[#This Row],[Kor]]&lt;=49),"Felnőtt ",""))</f>
        <v/>
      </c>
      <c r="J3772" s="34" t="str">
        <f>IF(L3772="Nő","",IF(Excel_BuiltIn__FilterDatabase__1[[#This Row],[Kor]]&gt;49=AND(Excel_BuiltIn__FilterDatabase__1[[#This Row],[Kor]]&lt;=59),"Senior ",""))</f>
        <v/>
      </c>
      <c r="K3772" s="34" t="str">
        <f>IF(L3772="Nő","",IF(Excel_BuiltIn__FilterDatabase__1[[#This Row],[Kor]]&gt;=60,"Super.s ",""))</f>
        <v xml:space="preserve">Super.s </v>
      </c>
      <c r="L3772" s="34" t="str">
        <f>IF(Excel_BuiltIn__FilterDatabase__1[[#This Row],[Nem]]="Nő","Lady","")</f>
        <v/>
      </c>
    </row>
    <row r="3773" spans="1:12" s="1" customFormat="1">
      <c r="A3773" s="53">
        <v>11069</v>
      </c>
      <c r="B3773" s="28" t="s">
        <v>3840</v>
      </c>
      <c r="C3773" s="44" t="s">
        <v>640</v>
      </c>
      <c r="D3773" s="45"/>
      <c r="E3773" s="33" t="str">
        <f>IF(D3773&gt;0,($N$2-Excel_BuiltIn__FilterDatabase__1[[#This Row],[Szül Év.Hó.Nap]])/365.25,"0")</f>
        <v>0</v>
      </c>
      <c r="F3773" s="40"/>
      <c r="G3773" s="34" t="str">
        <f>CONCATENATE(H3773,Excel_BuiltIn__FilterDatabase__1[[#This Row],[Felnőtt]],Excel_BuiltIn__FilterDatabase__1[[#This Row],[Senior]],Excel_BuiltIn__FilterDatabase__1[[#This Row],[Super.s]],L3773)</f>
        <v xml:space="preserve">Super.s </v>
      </c>
      <c r="H3773" s="34" t="str">
        <f>IF(L3773="Nő","",IF(Excel_BuiltIn__FilterDatabase__1[[#This Row],[Kor]]&gt;=1=AND(Excel_BuiltIn__FilterDatabase__1[[#This Row],[Kor]]&lt;18),"Junior ",""))</f>
        <v/>
      </c>
      <c r="I3773" s="34" t="str">
        <f>IF(L3773="Nő","",IF(Excel_BuiltIn__FilterDatabase__1[[#This Row],[Kor]]&gt;=18=AND(Excel_BuiltIn__FilterDatabase__1[[#This Row],[Kor]]&lt;=49),"Felnőtt ",""))</f>
        <v/>
      </c>
      <c r="J3773" s="34" t="str">
        <f>IF(L3773="Nő","",IF(Excel_BuiltIn__FilterDatabase__1[[#This Row],[Kor]]&gt;49=AND(Excel_BuiltIn__FilterDatabase__1[[#This Row],[Kor]]&lt;=59),"Senior ",""))</f>
        <v/>
      </c>
      <c r="K3773" s="34" t="str">
        <f>IF(L3773="Nő","",IF(Excel_BuiltIn__FilterDatabase__1[[#This Row],[Kor]]&gt;=60,"Super.s ",""))</f>
        <v xml:space="preserve">Super.s </v>
      </c>
      <c r="L3773" s="34" t="str">
        <f>IF(Excel_BuiltIn__FilterDatabase__1[[#This Row],[Nem]]="Nő","Lady","")</f>
        <v/>
      </c>
    </row>
    <row r="3774" spans="1:12" s="1" customFormat="1" ht="28.2">
      <c r="A3774" s="53">
        <v>11071</v>
      </c>
      <c r="B3774" s="28" t="s">
        <v>3841</v>
      </c>
      <c r="C3774" s="44" t="s">
        <v>640</v>
      </c>
      <c r="D3774" s="45"/>
      <c r="E3774" s="33" t="str">
        <f>IF(D3774&gt;0,($N$2-Excel_BuiltIn__FilterDatabase__1[[#This Row],[Szül Év.Hó.Nap]])/365.25,"0")</f>
        <v>0</v>
      </c>
      <c r="F3774" s="40"/>
      <c r="G3774" s="34" t="str">
        <f>CONCATENATE(H3774,Excel_BuiltIn__FilterDatabase__1[[#This Row],[Felnőtt]],Excel_BuiltIn__FilterDatabase__1[[#This Row],[Senior]],Excel_BuiltIn__FilterDatabase__1[[#This Row],[Super.s]],L3774)</f>
        <v xml:space="preserve">Super.s </v>
      </c>
      <c r="H3774" s="34" t="str">
        <f>IF(L3774="Nő","",IF(Excel_BuiltIn__FilterDatabase__1[[#This Row],[Kor]]&gt;=1=AND(Excel_BuiltIn__FilterDatabase__1[[#This Row],[Kor]]&lt;18),"Junior ",""))</f>
        <v/>
      </c>
      <c r="I3774" s="34" t="str">
        <f>IF(L3774="Nő","",IF(Excel_BuiltIn__FilterDatabase__1[[#This Row],[Kor]]&gt;=18=AND(Excel_BuiltIn__FilterDatabase__1[[#This Row],[Kor]]&lt;=49),"Felnőtt ",""))</f>
        <v/>
      </c>
      <c r="J3774" s="34" t="str">
        <f>IF(L3774="Nő","",IF(Excel_BuiltIn__FilterDatabase__1[[#This Row],[Kor]]&gt;49=AND(Excel_BuiltIn__FilterDatabase__1[[#This Row],[Kor]]&lt;=59),"Senior ",""))</f>
        <v/>
      </c>
      <c r="K3774" s="34" t="str">
        <f>IF(L3774="Nő","",IF(Excel_BuiltIn__FilterDatabase__1[[#This Row],[Kor]]&gt;=60,"Super.s ",""))</f>
        <v xml:space="preserve">Super.s </v>
      </c>
      <c r="L3774" s="34" t="str">
        <f>IF(Excel_BuiltIn__FilterDatabase__1[[#This Row],[Nem]]="Nő","Lady","")</f>
        <v/>
      </c>
    </row>
    <row r="3775" spans="1:12" s="1" customFormat="1">
      <c r="A3775" s="53">
        <v>11073</v>
      </c>
      <c r="B3775" s="28" t="s">
        <v>3842</v>
      </c>
      <c r="C3775" s="44" t="s">
        <v>942</v>
      </c>
      <c r="D3775" s="45"/>
      <c r="E3775" s="33" t="str">
        <f>IF(D3775&gt;0,($N$2-Excel_BuiltIn__FilterDatabase__1[[#This Row],[Szül Év.Hó.Nap]])/365.25,"0")</f>
        <v>0</v>
      </c>
      <c r="F3775" s="40"/>
      <c r="G3775" s="34" t="str">
        <f>CONCATENATE(H3775,Excel_BuiltIn__FilterDatabase__1[[#This Row],[Felnőtt]],Excel_BuiltIn__FilterDatabase__1[[#This Row],[Senior]],Excel_BuiltIn__FilterDatabase__1[[#This Row],[Super.s]],L3775)</f>
        <v xml:space="preserve">Super.s </v>
      </c>
      <c r="H3775" s="34" t="str">
        <f>IF(L3775="Nő","",IF(Excel_BuiltIn__FilterDatabase__1[[#This Row],[Kor]]&gt;=1=AND(Excel_BuiltIn__FilterDatabase__1[[#This Row],[Kor]]&lt;18),"Junior ",""))</f>
        <v/>
      </c>
      <c r="I3775" s="34" t="str">
        <f>IF(L3775="Nő","",IF(Excel_BuiltIn__FilterDatabase__1[[#This Row],[Kor]]&gt;=18=AND(Excel_BuiltIn__FilterDatabase__1[[#This Row],[Kor]]&lt;=49),"Felnőtt ",""))</f>
        <v/>
      </c>
      <c r="J3775" s="34" t="str">
        <f>IF(L3775="Nő","",IF(Excel_BuiltIn__FilterDatabase__1[[#This Row],[Kor]]&gt;49=AND(Excel_BuiltIn__FilterDatabase__1[[#This Row],[Kor]]&lt;=59),"Senior ",""))</f>
        <v/>
      </c>
      <c r="K3775" s="34" t="str">
        <f>IF(L3775="Nő","",IF(Excel_BuiltIn__FilterDatabase__1[[#This Row],[Kor]]&gt;=60,"Super.s ",""))</f>
        <v xml:space="preserve">Super.s </v>
      </c>
      <c r="L3775" s="34" t="str">
        <f>IF(Excel_BuiltIn__FilterDatabase__1[[#This Row],[Nem]]="Nő","Lady","")</f>
        <v/>
      </c>
    </row>
    <row r="3776" spans="1:12" s="1" customFormat="1">
      <c r="A3776" s="53">
        <v>11074</v>
      </c>
      <c r="B3776" s="28" t="s">
        <v>3843</v>
      </c>
      <c r="C3776" s="44" t="s">
        <v>942</v>
      </c>
      <c r="D3776" s="45"/>
      <c r="E3776" s="33" t="str">
        <f>IF(D3776&gt;0,($N$2-Excel_BuiltIn__FilterDatabase__1[[#This Row],[Szül Év.Hó.Nap]])/365.25,"0")</f>
        <v>0</v>
      </c>
      <c r="F3776" s="40"/>
      <c r="G3776" s="34" t="str">
        <f>CONCATENATE(H3776,Excel_BuiltIn__FilterDatabase__1[[#This Row],[Felnőtt]],Excel_BuiltIn__FilterDatabase__1[[#This Row],[Senior]],Excel_BuiltIn__FilterDatabase__1[[#This Row],[Super.s]],L3776)</f>
        <v xml:space="preserve">Super.s </v>
      </c>
      <c r="H3776" s="34" t="str">
        <f>IF(L3776="Nő","",IF(Excel_BuiltIn__FilterDatabase__1[[#This Row],[Kor]]&gt;=1=AND(Excel_BuiltIn__FilterDatabase__1[[#This Row],[Kor]]&lt;18),"Junior ",""))</f>
        <v/>
      </c>
      <c r="I3776" s="34" t="str">
        <f>IF(L3776="Nő","",IF(Excel_BuiltIn__FilterDatabase__1[[#This Row],[Kor]]&gt;=18=AND(Excel_BuiltIn__FilterDatabase__1[[#This Row],[Kor]]&lt;=49),"Felnőtt ",""))</f>
        <v/>
      </c>
      <c r="J3776" s="34" t="str">
        <f>IF(L3776="Nő","",IF(Excel_BuiltIn__FilterDatabase__1[[#This Row],[Kor]]&gt;49=AND(Excel_BuiltIn__FilterDatabase__1[[#This Row],[Kor]]&lt;=59),"Senior ",""))</f>
        <v/>
      </c>
      <c r="K3776" s="34" t="str">
        <f>IF(L3776="Nő","",IF(Excel_BuiltIn__FilterDatabase__1[[#This Row],[Kor]]&gt;=60,"Super.s ",""))</f>
        <v xml:space="preserve">Super.s </v>
      </c>
      <c r="L3776" s="34" t="str">
        <f>IF(Excel_BuiltIn__FilterDatabase__1[[#This Row],[Nem]]="Nő","Lady","")</f>
        <v/>
      </c>
    </row>
    <row r="3777" spans="1:12" s="1" customFormat="1">
      <c r="A3777" s="53">
        <v>11075</v>
      </c>
      <c r="B3777" s="28" t="s">
        <v>3844</v>
      </c>
      <c r="C3777" s="44" t="s">
        <v>109</v>
      </c>
      <c r="D3777" s="45"/>
      <c r="E3777" s="33" t="str">
        <f>IF(D3777&gt;0,($N$2-Excel_BuiltIn__FilterDatabase__1[[#This Row],[Szül Év.Hó.Nap]])/365.25,"0")</f>
        <v>0</v>
      </c>
      <c r="F3777" s="40"/>
      <c r="G3777" s="34" t="str">
        <f>CONCATENATE(H3777,Excel_BuiltIn__FilterDatabase__1[[#This Row],[Felnőtt]],Excel_BuiltIn__FilterDatabase__1[[#This Row],[Senior]],Excel_BuiltIn__FilterDatabase__1[[#This Row],[Super.s]],L3777)</f>
        <v xml:space="preserve">Super.s </v>
      </c>
      <c r="H3777" s="34" t="str">
        <f>IF(L3777="Nő","",IF(Excel_BuiltIn__FilterDatabase__1[[#This Row],[Kor]]&gt;=1=AND(Excel_BuiltIn__FilterDatabase__1[[#This Row],[Kor]]&lt;18),"Junior ",""))</f>
        <v/>
      </c>
      <c r="I3777" s="34" t="str">
        <f>IF(L3777="Nő","",IF(Excel_BuiltIn__FilterDatabase__1[[#This Row],[Kor]]&gt;=18=AND(Excel_BuiltIn__FilterDatabase__1[[#This Row],[Kor]]&lt;=49),"Felnőtt ",""))</f>
        <v/>
      </c>
      <c r="J3777" s="34" t="str">
        <f>IF(L3777="Nő","",IF(Excel_BuiltIn__FilterDatabase__1[[#This Row],[Kor]]&gt;49=AND(Excel_BuiltIn__FilterDatabase__1[[#This Row],[Kor]]&lt;=59),"Senior ",""))</f>
        <v/>
      </c>
      <c r="K3777" s="34" t="str">
        <f>IF(L3777="Nő","",IF(Excel_BuiltIn__FilterDatabase__1[[#This Row],[Kor]]&gt;=60,"Super.s ",""))</f>
        <v xml:space="preserve">Super.s </v>
      </c>
      <c r="L3777" s="34" t="str">
        <f>IF(Excel_BuiltIn__FilterDatabase__1[[#This Row],[Nem]]="Nő","Lady","")</f>
        <v/>
      </c>
    </row>
    <row r="3778" spans="1:12" s="1" customFormat="1">
      <c r="A3778" s="53">
        <v>11076</v>
      </c>
      <c r="B3778" s="28" t="s">
        <v>3845</v>
      </c>
      <c r="C3778" s="44" t="s">
        <v>2401</v>
      </c>
      <c r="D3778" s="45"/>
      <c r="E3778" s="33" t="str">
        <f>IF(D3778&gt;0,($N$2-Excel_BuiltIn__FilterDatabase__1[[#This Row],[Szül Év.Hó.Nap]])/365.25,"0")</f>
        <v>0</v>
      </c>
      <c r="F3778" s="40"/>
      <c r="G3778" s="34" t="str">
        <f>CONCATENATE(H3778,Excel_BuiltIn__FilterDatabase__1[[#This Row],[Felnőtt]],Excel_BuiltIn__FilterDatabase__1[[#This Row],[Senior]],Excel_BuiltIn__FilterDatabase__1[[#This Row],[Super.s]],L3778)</f>
        <v xml:space="preserve">Super.s </v>
      </c>
      <c r="H3778" s="34" t="str">
        <f>IF(L3778="Nő","",IF(Excel_BuiltIn__FilterDatabase__1[[#This Row],[Kor]]&gt;=1=AND(Excel_BuiltIn__FilterDatabase__1[[#This Row],[Kor]]&lt;18),"Junior ",""))</f>
        <v/>
      </c>
      <c r="I3778" s="34" t="str">
        <f>IF(L3778="Nő","",IF(Excel_BuiltIn__FilterDatabase__1[[#This Row],[Kor]]&gt;=18=AND(Excel_BuiltIn__FilterDatabase__1[[#This Row],[Kor]]&lt;=49),"Felnőtt ",""))</f>
        <v/>
      </c>
      <c r="J3778" s="34" t="str">
        <f>IF(L3778="Nő","",IF(Excel_BuiltIn__FilterDatabase__1[[#This Row],[Kor]]&gt;49=AND(Excel_BuiltIn__FilterDatabase__1[[#This Row],[Kor]]&lt;=59),"Senior ",""))</f>
        <v/>
      </c>
      <c r="K3778" s="34" t="str">
        <f>IF(L3778="Nő","",IF(Excel_BuiltIn__FilterDatabase__1[[#This Row],[Kor]]&gt;=60,"Super.s ",""))</f>
        <v xml:space="preserve">Super.s </v>
      </c>
      <c r="L3778" s="34" t="str">
        <f>IF(Excel_BuiltIn__FilterDatabase__1[[#This Row],[Nem]]="Nő","Lady","")</f>
        <v/>
      </c>
    </row>
    <row r="3779" spans="1:12" s="1" customFormat="1">
      <c r="A3779" s="53">
        <v>11077</v>
      </c>
      <c r="B3779" s="28" t="s">
        <v>3846</v>
      </c>
      <c r="C3779" s="44" t="s">
        <v>1146</v>
      </c>
      <c r="D3779" s="45"/>
      <c r="E3779" s="33" t="str">
        <f>IF(D3779&gt;0,($N$2-Excel_BuiltIn__FilterDatabase__1[[#This Row],[Szül Év.Hó.Nap]])/365.25,"0")</f>
        <v>0</v>
      </c>
      <c r="F3779" s="40"/>
      <c r="G3779" s="34" t="str">
        <f>CONCATENATE(H3779,Excel_BuiltIn__FilterDatabase__1[[#This Row],[Felnőtt]],Excel_BuiltIn__FilterDatabase__1[[#This Row],[Senior]],Excel_BuiltIn__FilterDatabase__1[[#This Row],[Super.s]],L3779)</f>
        <v xml:space="preserve">Super.s </v>
      </c>
      <c r="H3779" s="34" t="str">
        <f>IF(L3779="Nő","",IF(Excel_BuiltIn__FilterDatabase__1[[#This Row],[Kor]]&gt;=1=AND(Excel_BuiltIn__FilterDatabase__1[[#This Row],[Kor]]&lt;18),"Junior ",""))</f>
        <v/>
      </c>
      <c r="I3779" s="34" t="str">
        <f>IF(L3779="Nő","",IF(Excel_BuiltIn__FilterDatabase__1[[#This Row],[Kor]]&gt;=18=AND(Excel_BuiltIn__FilterDatabase__1[[#This Row],[Kor]]&lt;=49),"Felnőtt ",""))</f>
        <v/>
      </c>
      <c r="J3779" s="34" t="str">
        <f>IF(L3779="Nő","",IF(Excel_BuiltIn__FilterDatabase__1[[#This Row],[Kor]]&gt;49=AND(Excel_BuiltIn__FilterDatabase__1[[#This Row],[Kor]]&lt;=59),"Senior ",""))</f>
        <v/>
      </c>
      <c r="K3779" s="34" t="str">
        <f>IF(L3779="Nő","",IF(Excel_BuiltIn__FilterDatabase__1[[#This Row],[Kor]]&gt;=60,"Super.s ",""))</f>
        <v xml:space="preserve">Super.s </v>
      </c>
      <c r="L3779" s="34" t="str">
        <f>IF(Excel_BuiltIn__FilterDatabase__1[[#This Row],[Nem]]="Nő","Lady","")</f>
        <v/>
      </c>
    </row>
    <row r="3780" spans="1:12" s="1" customFormat="1" ht="21.6">
      <c r="A3780" s="53">
        <v>11078</v>
      </c>
      <c r="B3780" s="28" t="s">
        <v>3847</v>
      </c>
      <c r="C3780" s="44" t="s">
        <v>968</v>
      </c>
      <c r="D3780" s="45"/>
      <c r="E3780" s="33" t="str">
        <f>IF(D3780&gt;0,($N$2-Excel_BuiltIn__FilterDatabase__1[[#This Row],[Szül Év.Hó.Nap]])/365.25,"0")</f>
        <v>0</v>
      </c>
      <c r="F3780" s="40"/>
      <c r="G3780" s="34" t="str">
        <f>CONCATENATE(H3780,Excel_BuiltIn__FilterDatabase__1[[#This Row],[Felnőtt]],Excel_BuiltIn__FilterDatabase__1[[#This Row],[Senior]],Excel_BuiltIn__FilterDatabase__1[[#This Row],[Super.s]],L3780)</f>
        <v xml:space="preserve">Super.s </v>
      </c>
      <c r="H3780" s="34" t="str">
        <f>IF(L3780="Nő","",IF(Excel_BuiltIn__FilterDatabase__1[[#This Row],[Kor]]&gt;=1=AND(Excel_BuiltIn__FilterDatabase__1[[#This Row],[Kor]]&lt;18),"Junior ",""))</f>
        <v/>
      </c>
      <c r="I3780" s="34" t="str">
        <f>IF(L3780="Nő","",IF(Excel_BuiltIn__FilterDatabase__1[[#This Row],[Kor]]&gt;=18=AND(Excel_BuiltIn__FilterDatabase__1[[#This Row],[Kor]]&lt;=49),"Felnőtt ",""))</f>
        <v/>
      </c>
      <c r="J3780" s="34" t="str">
        <f>IF(L3780="Nő","",IF(Excel_BuiltIn__FilterDatabase__1[[#This Row],[Kor]]&gt;49=AND(Excel_BuiltIn__FilterDatabase__1[[#This Row],[Kor]]&lt;=59),"Senior ",""))</f>
        <v/>
      </c>
      <c r="K3780" s="34" t="str">
        <f>IF(L3780="Nő","",IF(Excel_BuiltIn__FilterDatabase__1[[#This Row],[Kor]]&gt;=60,"Super.s ",""))</f>
        <v xml:space="preserve">Super.s </v>
      </c>
      <c r="L3780" s="34" t="str">
        <f>IF(Excel_BuiltIn__FilterDatabase__1[[#This Row],[Nem]]="Nő","Lady","")</f>
        <v/>
      </c>
    </row>
    <row r="3781" spans="1:12" s="1" customFormat="1">
      <c r="A3781" s="53">
        <v>11079</v>
      </c>
      <c r="B3781" s="28" t="s">
        <v>3848</v>
      </c>
      <c r="C3781" s="44" t="s">
        <v>1146</v>
      </c>
      <c r="D3781" s="45"/>
      <c r="E3781" s="33" t="str">
        <f>IF(D3781&gt;0,($N$2-Excel_BuiltIn__FilterDatabase__1[[#This Row],[Szül Év.Hó.Nap]])/365.25,"0")</f>
        <v>0</v>
      </c>
      <c r="F3781" s="40"/>
      <c r="G3781" s="34" t="str">
        <f>CONCATENATE(H3781,Excel_BuiltIn__FilterDatabase__1[[#This Row],[Felnőtt]],Excel_BuiltIn__FilterDatabase__1[[#This Row],[Senior]],Excel_BuiltIn__FilterDatabase__1[[#This Row],[Super.s]],L3781)</f>
        <v xml:space="preserve">Super.s </v>
      </c>
      <c r="H3781" s="34" t="str">
        <f>IF(L3781="Nő","",IF(Excel_BuiltIn__FilterDatabase__1[[#This Row],[Kor]]&gt;=1=AND(Excel_BuiltIn__FilterDatabase__1[[#This Row],[Kor]]&lt;18),"Junior ",""))</f>
        <v/>
      </c>
      <c r="I3781" s="34" t="str">
        <f>IF(L3781="Nő","",IF(Excel_BuiltIn__FilterDatabase__1[[#This Row],[Kor]]&gt;=18=AND(Excel_BuiltIn__FilterDatabase__1[[#This Row],[Kor]]&lt;=49),"Felnőtt ",""))</f>
        <v/>
      </c>
      <c r="J3781" s="34" t="str">
        <f>IF(L3781="Nő","",IF(Excel_BuiltIn__FilterDatabase__1[[#This Row],[Kor]]&gt;49=AND(Excel_BuiltIn__FilterDatabase__1[[#This Row],[Kor]]&lt;=59),"Senior ",""))</f>
        <v/>
      </c>
      <c r="K3781" s="34" t="str">
        <f>IF(L3781="Nő","",IF(Excel_BuiltIn__FilterDatabase__1[[#This Row],[Kor]]&gt;=60,"Super.s ",""))</f>
        <v xml:space="preserve">Super.s </v>
      </c>
      <c r="L3781" s="34" t="str">
        <f>IF(Excel_BuiltIn__FilterDatabase__1[[#This Row],[Nem]]="Nő","Lady","")</f>
        <v/>
      </c>
    </row>
    <row r="3782" spans="1:12" s="1" customFormat="1" ht="28.2">
      <c r="A3782" s="53">
        <v>11081</v>
      </c>
      <c r="B3782" s="28" t="s">
        <v>3849</v>
      </c>
      <c r="C3782" s="44" t="s">
        <v>259</v>
      </c>
      <c r="D3782" s="45"/>
      <c r="E3782" s="33" t="str">
        <f>IF(D3782&gt;0,($N$2-Excel_BuiltIn__FilterDatabase__1[[#This Row],[Szül Év.Hó.Nap]])/365.25,"0")</f>
        <v>0</v>
      </c>
      <c r="F3782" s="40"/>
      <c r="G3782" s="34" t="str">
        <f>CONCATENATE(H3782,Excel_BuiltIn__FilterDatabase__1[[#This Row],[Felnőtt]],Excel_BuiltIn__FilterDatabase__1[[#This Row],[Senior]],Excel_BuiltIn__FilterDatabase__1[[#This Row],[Super.s]],L3782)</f>
        <v xml:space="preserve">Super.s </v>
      </c>
      <c r="H3782" s="34" t="str">
        <f>IF(L3782="Nő","",IF(Excel_BuiltIn__FilterDatabase__1[[#This Row],[Kor]]&gt;=1=AND(Excel_BuiltIn__FilterDatabase__1[[#This Row],[Kor]]&lt;18),"Junior ",""))</f>
        <v/>
      </c>
      <c r="I3782" s="34" t="str">
        <f>IF(L3782="Nő","",IF(Excel_BuiltIn__FilterDatabase__1[[#This Row],[Kor]]&gt;=18=AND(Excel_BuiltIn__FilterDatabase__1[[#This Row],[Kor]]&lt;=49),"Felnőtt ",""))</f>
        <v/>
      </c>
      <c r="J3782" s="34" t="str">
        <f>IF(L3782="Nő","",IF(Excel_BuiltIn__FilterDatabase__1[[#This Row],[Kor]]&gt;49=AND(Excel_BuiltIn__FilterDatabase__1[[#This Row],[Kor]]&lt;=59),"Senior ",""))</f>
        <v/>
      </c>
      <c r="K3782" s="34" t="str">
        <f>IF(L3782="Nő","",IF(Excel_BuiltIn__FilterDatabase__1[[#This Row],[Kor]]&gt;=60,"Super.s ",""))</f>
        <v xml:space="preserve">Super.s </v>
      </c>
      <c r="L3782" s="34" t="str">
        <f>IF(Excel_BuiltIn__FilterDatabase__1[[#This Row],[Nem]]="Nő","Lady","")</f>
        <v/>
      </c>
    </row>
    <row r="3783" spans="1:12" s="1" customFormat="1">
      <c r="A3783" s="53">
        <v>11082</v>
      </c>
      <c r="B3783" s="28" t="s">
        <v>3850</v>
      </c>
      <c r="C3783" s="44" t="s">
        <v>259</v>
      </c>
      <c r="D3783" s="45"/>
      <c r="E3783" s="33" t="str">
        <f>IF(D3783&gt;0,($N$2-Excel_BuiltIn__FilterDatabase__1[[#This Row],[Szül Év.Hó.Nap]])/365.25,"0")</f>
        <v>0</v>
      </c>
      <c r="F3783" s="40"/>
      <c r="G3783" s="34" t="str">
        <f>CONCATENATE(H3783,Excel_BuiltIn__FilterDatabase__1[[#This Row],[Felnőtt]],Excel_BuiltIn__FilterDatabase__1[[#This Row],[Senior]],Excel_BuiltIn__FilterDatabase__1[[#This Row],[Super.s]],L3783)</f>
        <v xml:space="preserve">Super.s </v>
      </c>
      <c r="H3783" s="34" t="str">
        <f>IF(L3783="Nő","",IF(Excel_BuiltIn__FilterDatabase__1[[#This Row],[Kor]]&gt;=1=AND(Excel_BuiltIn__FilterDatabase__1[[#This Row],[Kor]]&lt;18),"Junior ",""))</f>
        <v/>
      </c>
      <c r="I3783" s="34" t="str">
        <f>IF(L3783="Nő","",IF(Excel_BuiltIn__FilterDatabase__1[[#This Row],[Kor]]&gt;=18=AND(Excel_BuiltIn__FilterDatabase__1[[#This Row],[Kor]]&lt;=49),"Felnőtt ",""))</f>
        <v/>
      </c>
      <c r="J3783" s="34" t="str">
        <f>IF(L3783="Nő","",IF(Excel_BuiltIn__FilterDatabase__1[[#This Row],[Kor]]&gt;49=AND(Excel_BuiltIn__FilterDatabase__1[[#This Row],[Kor]]&lt;=59),"Senior ",""))</f>
        <v/>
      </c>
      <c r="K3783" s="34" t="str">
        <f>IF(L3783="Nő","",IF(Excel_BuiltIn__FilterDatabase__1[[#This Row],[Kor]]&gt;=60,"Super.s ",""))</f>
        <v xml:space="preserve">Super.s </v>
      </c>
      <c r="L3783" s="34" t="str">
        <f>IF(Excel_BuiltIn__FilterDatabase__1[[#This Row],[Nem]]="Nő","Lady","")</f>
        <v/>
      </c>
    </row>
    <row r="3784" spans="1:12" s="1" customFormat="1">
      <c r="A3784" s="53">
        <v>11083</v>
      </c>
      <c r="B3784" s="28" t="s">
        <v>3851</v>
      </c>
      <c r="C3784" s="44" t="s">
        <v>952</v>
      </c>
      <c r="D3784" s="45"/>
      <c r="E3784" s="33" t="str">
        <f>IF(D3784&gt;0,($N$2-Excel_BuiltIn__FilterDatabase__1[[#This Row],[Szül Év.Hó.Nap]])/365.25,"0")</f>
        <v>0</v>
      </c>
      <c r="F3784" s="40"/>
      <c r="G3784" s="34" t="str">
        <f>CONCATENATE(H3784,Excel_BuiltIn__FilterDatabase__1[[#This Row],[Felnőtt]],Excel_BuiltIn__FilterDatabase__1[[#This Row],[Senior]],Excel_BuiltIn__FilterDatabase__1[[#This Row],[Super.s]],L3784)</f>
        <v xml:space="preserve">Super.s </v>
      </c>
      <c r="H3784" s="34" t="str">
        <f>IF(L3784="Nő","",IF(Excel_BuiltIn__FilterDatabase__1[[#This Row],[Kor]]&gt;=1=AND(Excel_BuiltIn__FilterDatabase__1[[#This Row],[Kor]]&lt;18),"Junior ",""))</f>
        <v/>
      </c>
      <c r="I3784" s="34" t="str">
        <f>IF(L3784="Nő","",IF(Excel_BuiltIn__FilterDatabase__1[[#This Row],[Kor]]&gt;=18=AND(Excel_BuiltIn__FilterDatabase__1[[#This Row],[Kor]]&lt;=49),"Felnőtt ",""))</f>
        <v/>
      </c>
      <c r="J3784" s="34" t="str">
        <f>IF(L3784="Nő","",IF(Excel_BuiltIn__FilterDatabase__1[[#This Row],[Kor]]&gt;49=AND(Excel_BuiltIn__FilterDatabase__1[[#This Row],[Kor]]&lt;=59),"Senior ",""))</f>
        <v/>
      </c>
      <c r="K3784" s="34" t="str">
        <f>IF(L3784="Nő","",IF(Excel_BuiltIn__FilterDatabase__1[[#This Row],[Kor]]&gt;=60,"Super.s ",""))</f>
        <v xml:space="preserve">Super.s </v>
      </c>
      <c r="L3784" s="34" t="str">
        <f>IF(Excel_BuiltIn__FilterDatabase__1[[#This Row],[Nem]]="Nő","Lady","")</f>
        <v/>
      </c>
    </row>
    <row r="3785" spans="1:12" s="1" customFormat="1">
      <c r="A3785" s="53">
        <v>11085</v>
      </c>
      <c r="B3785" s="28" t="s">
        <v>1060</v>
      </c>
      <c r="C3785" s="44" t="s">
        <v>3018</v>
      </c>
      <c r="D3785" s="45"/>
      <c r="E3785" s="33" t="str">
        <f>IF(D3785&gt;0,($N$2-Excel_BuiltIn__FilterDatabase__1[[#This Row],[Szül Év.Hó.Nap]])/365.25,"0")</f>
        <v>0</v>
      </c>
      <c r="F3785" s="40"/>
      <c r="G3785" s="34" t="str">
        <f>CONCATENATE(H3785,Excel_BuiltIn__FilterDatabase__1[[#This Row],[Felnőtt]],Excel_BuiltIn__FilterDatabase__1[[#This Row],[Senior]],Excel_BuiltIn__FilterDatabase__1[[#This Row],[Super.s]],L3785)</f>
        <v xml:space="preserve">Super.s </v>
      </c>
      <c r="H3785" s="34" t="str">
        <f>IF(L3785="Nő","",IF(Excel_BuiltIn__FilterDatabase__1[[#This Row],[Kor]]&gt;=1=AND(Excel_BuiltIn__FilterDatabase__1[[#This Row],[Kor]]&lt;18),"Junior ",""))</f>
        <v/>
      </c>
      <c r="I3785" s="34" t="str">
        <f>IF(L3785="Nő","",IF(Excel_BuiltIn__FilterDatabase__1[[#This Row],[Kor]]&gt;=18=AND(Excel_BuiltIn__FilterDatabase__1[[#This Row],[Kor]]&lt;=49),"Felnőtt ",""))</f>
        <v/>
      </c>
      <c r="J3785" s="34" t="str">
        <f>IF(L3785="Nő","",IF(Excel_BuiltIn__FilterDatabase__1[[#This Row],[Kor]]&gt;49=AND(Excel_BuiltIn__FilterDatabase__1[[#This Row],[Kor]]&lt;=59),"Senior ",""))</f>
        <v/>
      </c>
      <c r="K3785" s="34" t="str">
        <f>IF(L3785="Nő","",IF(Excel_BuiltIn__FilterDatabase__1[[#This Row],[Kor]]&gt;=60,"Super.s ",""))</f>
        <v xml:space="preserve">Super.s </v>
      </c>
      <c r="L3785" s="34" t="str">
        <f>IF(Excel_BuiltIn__FilterDatabase__1[[#This Row],[Nem]]="Nő","Lady","")</f>
        <v/>
      </c>
    </row>
    <row r="3786" spans="1:12" s="1" customFormat="1">
      <c r="A3786" s="53">
        <v>11086</v>
      </c>
      <c r="B3786" s="28" t="s">
        <v>3852</v>
      </c>
      <c r="C3786" s="44" t="s">
        <v>318</v>
      </c>
      <c r="D3786" s="45"/>
      <c r="E3786" s="33" t="str">
        <f>IF(D3786&gt;0,($N$2-Excel_BuiltIn__FilterDatabase__1[[#This Row],[Szül Év.Hó.Nap]])/365.25,"0")</f>
        <v>0</v>
      </c>
      <c r="F3786" s="40"/>
      <c r="G3786" s="34" t="str">
        <f>CONCATENATE(H3786,Excel_BuiltIn__FilterDatabase__1[[#This Row],[Felnőtt]],Excel_BuiltIn__FilterDatabase__1[[#This Row],[Senior]],Excel_BuiltIn__FilterDatabase__1[[#This Row],[Super.s]],L3786)</f>
        <v xml:space="preserve">Super.s </v>
      </c>
      <c r="H3786" s="34" t="str">
        <f>IF(L3786="Nő","",IF(Excel_BuiltIn__FilterDatabase__1[[#This Row],[Kor]]&gt;=1=AND(Excel_BuiltIn__FilterDatabase__1[[#This Row],[Kor]]&lt;18),"Junior ",""))</f>
        <v/>
      </c>
      <c r="I3786" s="34" t="str">
        <f>IF(L3786="Nő","",IF(Excel_BuiltIn__FilterDatabase__1[[#This Row],[Kor]]&gt;=18=AND(Excel_BuiltIn__FilterDatabase__1[[#This Row],[Kor]]&lt;=49),"Felnőtt ",""))</f>
        <v/>
      </c>
      <c r="J3786" s="34" t="str">
        <f>IF(L3786="Nő","",IF(Excel_BuiltIn__FilterDatabase__1[[#This Row],[Kor]]&gt;49=AND(Excel_BuiltIn__FilterDatabase__1[[#This Row],[Kor]]&lt;=59),"Senior ",""))</f>
        <v/>
      </c>
      <c r="K3786" s="34" t="str">
        <f>IF(L3786="Nő","",IF(Excel_BuiltIn__FilterDatabase__1[[#This Row],[Kor]]&gt;=60,"Super.s ",""))</f>
        <v xml:space="preserve">Super.s </v>
      </c>
      <c r="L3786" s="34" t="str">
        <f>IF(Excel_BuiltIn__FilterDatabase__1[[#This Row],[Nem]]="Nő","Lady","")</f>
        <v/>
      </c>
    </row>
    <row r="3787" spans="1:12" s="1" customFormat="1" ht="21.6">
      <c r="A3787" s="53">
        <v>11087</v>
      </c>
      <c r="B3787" s="28" t="s">
        <v>3853</v>
      </c>
      <c r="C3787" s="44" t="s">
        <v>956</v>
      </c>
      <c r="D3787" s="45"/>
      <c r="E3787" s="33" t="str">
        <f>IF(D3787&gt;0,($N$2-Excel_BuiltIn__FilterDatabase__1[[#This Row],[Szül Év.Hó.Nap]])/365.25,"0")</f>
        <v>0</v>
      </c>
      <c r="F3787" s="40"/>
      <c r="G3787" s="34" t="str">
        <f>CONCATENATE(H3787,Excel_BuiltIn__FilterDatabase__1[[#This Row],[Felnőtt]],Excel_BuiltIn__FilterDatabase__1[[#This Row],[Senior]],Excel_BuiltIn__FilterDatabase__1[[#This Row],[Super.s]],L3787)</f>
        <v xml:space="preserve">Super.s </v>
      </c>
      <c r="H3787" s="34" t="str">
        <f>IF(L3787="Nő","",IF(Excel_BuiltIn__FilterDatabase__1[[#This Row],[Kor]]&gt;=1=AND(Excel_BuiltIn__FilterDatabase__1[[#This Row],[Kor]]&lt;18),"Junior ",""))</f>
        <v/>
      </c>
      <c r="I3787" s="34" t="str">
        <f>IF(L3787="Nő","",IF(Excel_BuiltIn__FilterDatabase__1[[#This Row],[Kor]]&gt;=18=AND(Excel_BuiltIn__FilterDatabase__1[[#This Row],[Kor]]&lt;=49),"Felnőtt ",""))</f>
        <v/>
      </c>
      <c r="J3787" s="34" t="str">
        <f>IF(L3787="Nő","",IF(Excel_BuiltIn__FilterDatabase__1[[#This Row],[Kor]]&gt;49=AND(Excel_BuiltIn__FilterDatabase__1[[#This Row],[Kor]]&lt;=59),"Senior ",""))</f>
        <v/>
      </c>
      <c r="K3787" s="34" t="str">
        <f>IF(L3787="Nő","",IF(Excel_BuiltIn__FilterDatabase__1[[#This Row],[Kor]]&gt;=60,"Super.s ",""))</f>
        <v xml:space="preserve">Super.s </v>
      </c>
      <c r="L3787" s="34" t="str">
        <f>IF(Excel_BuiltIn__FilterDatabase__1[[#This Row],[Nem]]="Nő","Lady","")</f>
        <v/>
      </c>
    </row>
    <row r="3788" spans="1:12" s="1" customFormat="1">
      <c r="A3788" s="53">
        <v>11090</v>
      </c>
      <c r="B3788" s="28" t="s">
        <v>3854</v>
      </c>
      <c r="C3788" s="44" t="s">
        <v>87</v>
      </c>
      <c r="D3788" s="45"/>
      <c r="E3788" s="33" t="str">
        <f>IF(D3788&gt;0,($N$2-Excel_BuiltIn__FilterDatabase__1[[#This Row],[Szül Év.Hó.Nap]])/365.25,"0")</f>
        <v>0</v>
      </c>
      <c r="F3788" s="40"/>
      <c r="G3788" s="34" t="str">
        <f>CONCATENATE(H3788,Excel_BuiltIn__FilterDatabase__1[[#This Row],[Felnőtt]],Excel_BuiltIn__FilterDatabase__1[[#This Row],[Senior]],Excel_BuiltIn__FilterDatabase__1[[#This Row],[Super.s]],L3788)</f>
        <v xml:space="preserve">Super.s </v>
      </c>
      <c r="H3788" s="34" t="str">
        <f>IF(L3788="Nő","",IF(Excel_BuiltIn__FilterDatabase__1[[#This Row],[Kor]]&gt;=1=AND(Excel_BuiltIn__FilterDatabase__1[[#This Row],[Kor]]&lt;18),"Junior ",""))</f>
        <v/>
      </c>
      <c r="I3788" s="34" t="str">
        <f>IF(L3788="Nő","",IF(Excel_BuiltIn__FilterDatabase__1[[#This Row],[Kor]]&gt;=18=AND(Excel_BuiltIn__FilterDatabase__1[[#This Row],[Kor]]&lt;=49),"Felnőtt ",""))</f>
        <v/>
      </c>
      <c r="J3788" s="34" t="str">
        <f>IF(L3788="Nő","",IF(Excel_BuiltIn__FilterDatabase__1[[#This Row],[Kor]]&gt;49=AND(Excel_BuiltIn__FilterDatabase__1[[#This Row],[Kor]]&lt;=59),"Senior ",""))</f>
        <v/>
      </c>
      <c r="K3788" s="34" t="str">
        <f>IF(L3788="Nő","",IF(Excel_BuiltIn__FilterDatabase__1[[#This Row],[Kor]]&gt;=60,"Super.s ",""))</f>
        <v xml:space="preserve">Super.s </v>
      </c>
      <c r="L3788" s="34" t="str">
        <f>IF(Excel_BuiltIn__FilterDatabase__1[[#This Row],[Nem]]="Nő","Lady","")</f>
        <v/>
      </c>
    </row>
    <row r="3789" spans="1:12" s="1" customFormat="1">
      <c r="A3789" s="53">
        <v>11092</v>
      </c>
      <c r="B3789" s="28" t="s">
        <v>3855</v>
      </c>
      <c r="C3789" s="44" t="s">
        <v>942</v>
      </c>
      <c r="D3789" s="45"/>
      <c r="E3789" s="33" t="str">
        <f>IF(D3789&gt;0,($N$2-Excel_BuiltIn__FilterDatabase__1[[#This Row],[Szül Év.Hó.Nap]])/365.25,"0")</f>
        <v>0</v>
      </c>
      <c r="F3789" s="40"/>
      <c r="G3789" s="34" t="str">
        <f>CONCATENATE(H3789,Excel_BuiltIn__FilterDatabase__1[[#This Row],[Felnőtt]],Excel_BuiltIn__FilterDatabase__1[[#This Row],[Senior]],Excel_BuiltIn__FilterDatabase__1[[#This Row],[Super.s]],L3789)</f>
        <v xml:space="preserve">Super.s </v>
      </c>
      <c r="H3789" s="34" t="str">
        <f>IF(L3789="Nő","",IF(Excel_BuiltIn__FilterDatabase__1[[#This Row],[Kor]]&gt;=1=AND(Excel_BuiltIn__FilterDatabase__1[[#This Row],[Kor]]&lt;18),"Junior ",""))</f>
        <v/>
      </c>
      <c r="I3789" s="34" t="str">
        <f>IF(L3789="Nő","",IF(Excel_BuiltIn__FilterDatabase__1[[#This Row],[Kor]]&gt;=18=AND(Excel_BuiltIn__FilterDatabase__1[[#This Row],[Kor]]&lt;=49),"Felnőtt ",""))</f>
        <v/>
      </c>
      <c r="J3789" s="34" t="str">
        <f>IF(L3789="Nő","",IF(Excel_BuiltIn__FilterDatabase__1[[#This Row],[Kor]]&gt;49=AND(Excel_BuiltIn__FilterDatabase__1[[#This Row],[Kor]]&lt;=59),"Senior ",""))</f>
        <v/>
      </c>
      <c r="K3789" s="34" t="str">
        <f>IF(L3789="Nő","",IF(Excel_BuiltIn__FilterDatabase__1[[#This Row],[Kor]]&gt;=60,"Super.s ",""))</f>
        <v xml:space="preserve">Super.s </v>
      </c>
      <c r="L3789" s="34" t="str">
        <f>IF(Excel_BuiltIn__FilterDatabase__1[[#This Row],[Nem]]="Nő","Lady","")</f>
        <v/>
      </c>
    </row>
    <row r="3790" spans="1:12" s="1" customFormat="1">
      <c r="A3790" s="53">
        <v>11093</v>
      </c>
      <c r="B3790" s="28" t="s">
        <v>3856</v>
      </c>
      <c r="C3790" s="44" t="s">
        <v>942</v>
      </c>
      <c r="D3790" s="45"/>
      <c r="E3790" s="33" t="str">
        <f>IF(D3790&gt;0,($N$2-Excel_BuiltIn__FilterDatabase__1[[#This Row],[Szül Év.Hó.Nap]])/365.25,"0")</f>
        <v>0</v>
      </c>
      <c r="F3790" s="40"/>
      <c r="G3790" s="34" t="str">
        <f>CONCATENATE(H3790,Excel_BuiltIn__FilterDatabase__1[[#This Row],[Felnőtt]],Excel_BuiltIn__FilterDatabase__1[[#This Row],[Senior]],Excel_BuiltIn__FilterDatabase__1[[#This Row],[Super.s]],L3790)</f>
        <v xml:space="preserve">Super.s </v>
      </c>
      <c r="H3790" s="34" t="str">
        <f>IF(L3790="Nő","",IF(Excel_BuiltIn__FilterDatabase__1[[#This Row],[Kor]]&gt;=1=AND(Excel_BuiltIn__FilterDatabase__1[[#This Row],[Kor]]&lt;18),"Junior ",""))</f>
        <v/>
      </c>
      <c r="I3790" s="34" t="str">
        <f>IF(L3790="Nő","",IF(Excel_BuiltIn__FilterDatabase__1[[#This Row],[Kor]]&gt;=18=AND(Excel_BuiltIn__FilterDatabase__1[[#This Row],[Kor]]&lt;=49),"Felnőtt ",""))</f>
        <v/>
      </c>
      <c r="J3790" s="34" t="str">
        <f>IF(L3790="Nő","",IF(Excel_BuiltIn__FilterDatabase__1[[#This Row],[Kor]]&gt;49=AND(Excel_BuiltIn__FilterDatabase__1[[#This Row],[Kor]]&lt;=59),"Senior ",""))</f>
        <v/>
      </c>
      <c r="K3790" s="34" t="str">
        <f>IF(L3790="Nő","",IF(Excel_BuiltIn__FilterDatabase__1[[#This Row],[Kor]]&gt;=60,"Super.s ",""))</f>
        <v xml:space="preserve">Super.s </v>
      </c>
      <c r="L3790" s="34" t="str">
        <f>IF(Excel_BuiltIn__FilterDatabase__1[[#This Row],[Nem]]="Nő","Lady","")</f>
        <v/>
      </c>
    </row>
    <row r="3791" spans="1:12" s="1" customFormat="1">
      <c r="A3791" s="53">
        <v>11094</v>
      </c>
      <c r="B3791" s="28" t="s">
        <v>3857</v>
      </c>
      <c r="C3791" s="44" t="s">
        <v>259</v>
      </c>
      <c r="D3791" s="45"/>
      <c r="E3791" s="33" t="str">
        <f>IF(D3791&gt;0,($N$2-Excel_BuiltIn__FilterDatabase__1[[#This Row],[Szül Év.Hó.Nap]])/365.25,"0")</f>
        <v>0</v>
      </c>
      <c r="F3791" s="40"/>
      <c r="G3791" s="34" t="str">
        <f>CONCATENATE(H3791,Excel_BuiltIn__FilterDatabase__1[[#This Row],[Felnőtt]],Excel_BuiltIn__FilterDatabase__1[[#This Row],[Senior]],Excel_BuiltIn__FilterDatabase__1[[#This Row],[Super.s]],L3791)</f>
        <v xml:space="preserve">Super.s </v>
      </c>
      <c r="H3791" s="34" t="str">
        <f>IF(L3791="Nő","",IF(Excel_BuiltIn__FilterDatabase__1[[#This Row],[Kor]]&gt;=1=AND(Excel_BuiltIn__FilterDatabase__1[[#This Row],[Kor]]&lt;18),"Junior ",""))</f>
        <v/>
      </c>
      <c r="I3791" s="34" t="str">
        <f>IF(L3791="Nő","",IF(Excel_BuiltIn__FilterDatabase__1[[#This Row],[Kor]]&gt;=18=AND(Excel_BuiltIn__FilterDatabase__1[[#This Row],[Kor]]&lt;=49),"Felnőtt ",""))</f>
        <v/>
      </c>
      <c r="J3791" s="34" t="str">
        <f>IF(L3791="Nő","",IF(Excel_BuiltIn__FilterDatabase__1[[#This Row],[Kor]]&gt;49=AND(Excel_BuiltIn__FilterDatabase__1[[#This Row],[Kor]]&lt;=59),"Senior ",""))</f>
        <v/>
      </c>
      <c r="K3791" s="34" t="str">
        <f>IF(L3791="Nő","",IF(Excel_BuiltIn__FilterDatabase__1[[#This Row],[Kor]]&gt;=60,"Super.s ",""))</f>
        <v xml:space="preserve">Super.s </v>
      </c>
      <c r="L3791" s="34" t="str">
        <f>IF(Excel_BuiltIn__FilterDatabase__1[[#This Row],[Nem]]="Nő","Lady","")</f>
        <v/>
      </c>
    </row>
    <row r="3792" spans="1:12" s="1" customFormat="1">
      <c r="A3792" s="53">
        <v>11095</v>
      </c>
      <c r="B3792" s="28" t="s">
        <v>3858</v>
      </c>
      <c r="C3792" s="44" t="s">
        <v>948</v>
      </c>
      <c r="D3792" s="45"/>
      <c r="E3792" s="33" t="str">
        <f>IF(D3792&gt;0,($N$2-Excel_BuiltIn__FilterDatabase__1[[#This Row],[Szül Év.Hó.Nap]])/365.25,"0")</f>
        <v>0</v>
      </c>
      <c r="F3792" s="40"/>
      <c r="G3792" s="34" t="str">
        <f>CONCATENATE(H3792,Excel_BuiltIn__FilterDatabase__1[[#This Row],[Felnőtt]],Excel_BuiltIn__FilterDatabase__1[[#This Row],[Senior]],Excel_BuiltIn__FilterDatabase__1[[#This Row],[Super.s]],L3792)</f>
        <v xml:space="preserve">Super.s </v>
      </c>
      <c r="H3792" s="34" t="str">
        <f>IF(L3792="Nő","",IF(Excel_BuiltIn__FilterDatabase__1[[#This Row],[Kor]]&gt;=1=AND(Excel_BuiltIn__FilterDatabase__1[[#This Row],[Kor]]&lt;18),"Junior ",""))</f>
        <v/>
      </c>
      <c r="I3792" s="34" t="str">
        <f>IF(L3792="Nő","",IF(Excel_BuiltIn__FilterDatabase__1[[#This Row],[Kor]]&gt;=18=AND(Excel_BuiltIn__FilterDatabase__1[[#This Row],[Kor]]&lt;=49),"Felnőtt ",""))</f>
        <v/>
      </c>
      <c r="J3792" s="34" t="str">
        <f>IF(L3792="Nő","",IF(Excel_BuiltIn__FilterDatabase__1[[#This Row],[Kor]]&gt;49=AND(Excel_BuiltIn__FilterDatabase__1[[#This Row],[Kor]]&lt;=59),"Senior ",""))</f>
        <v/>
      </c>
      <c r="K3792" s="34" t="str">
        <f>IF(L3792="Nő","",IF(Excel_BuiltIn__FilterDatabase__1[[#This Row],[Kor]]&gt;=60,"Super.s ",""))</f>
        <v xml:space="preserve">Super.s </v>
      </c>
      <c r="L3792" s="34" t="str">
        <f>IF(Excel_BuiltIn__FilterDatabase__1[[#This Row],[Nem]]="Nő","Lady","")</f>
        <v/>
      </c>
    </row>
    <row r="3793" spans="1:12" s="1" customFormat="1">
      <c r="A3793" s="53">
        <v>11096</v>
      </c>
      <c r="B3793" s="28" t="s">
        <v>3859</v>
      </c>
      <c r="C3793" s="44" t="s">
        <v>3804</v>
      </c>
      <c r="D3793" s="45"/>
      <c r="E3793" s="33" t="str">
        <f>IF(D3793&gt;0,($N$2-Excel_BuiltIn__FilterDatabase__1[[#This Row],[Szül Év.Hó.Nap]])/365.25,"0")</f>
        <v>0</v>
      </c>
      <c r="F3793" s="40"/>
      <c r="G3793" s="34" t="str">
        <f>CONCATENATE(H3793,Excel_BuiltIn__FilterDatabase__1[[#This Row],[Felnőtt]],Excel_BuiltIn__FilterDatabase__1[[#This Row],[Senior]],Excel_BuiltIn__FilterDatabase__1[[#This Row],[Super.s]],L3793)</f>
        <v xml:space="preserve">Super.s </v>
      </c>
      <c r="H3793" s="34" t="str">
        <f>IF(L3793="Nő","",IF(Excel_BuiltIn__FilterDatabase__1[[#This Row],[Kor]]&gt;=1=AND(Excel_BuiltIn__FilterDatabase__1[[#This Row],[Kor]]&lt;18),"Junior ",""))</f>
        <v/>
      </c>
      <c r="I3793" s="34" t="str">
        <f>IF(L3793="Nő","",IF(Excel_BuiltIn__FilterDatabase__1[[#This Row],[Kor]]&gt;=18=AND(Excel_BuiltIn__FilterDatabase__1[[#This Row],[Kor]]&lt;=49),"Felnőtt ",""))</f>
        <v/>
      </c>
      <c r="J3793" s="34" t="str">
        <f>IF(L3793="Nő","",IF(Excel_BuiltIn__FilterDatabase__1[[#This Row],[Kor]]&gt;49=AND(Excel_BuiltIn__FilterDatabase__1[[#This Row],[Kor]]&lt;=59),"Senior ",""))</f>
        <v/>
      </c>
      <c r="K3793" s="34" t="str">
        <f>IF(L3793="Nő","",IF(Excel_BuiltIn__FilterDatabase__1[[#This Row],[Kor]]&gt;=60,"Super.s ",""))</f>
        <v xml:space="preserve">Super.s </v>
      </c>
      <c r="L3793" s="34" t="str">
        <f>IF(Excel_BuiltIn__FilterDatabase__1[[#This Row],[Nem]]="Nő","Lady","")</f>
        <v/>
      </c>
    </row>
    <row r="3794" spans="1:12" s="1" customFormat="1">
      <c r="A3794" s="53">
        <v>11097</v>
      </c>
      <c r="B3794" s="28" t="s">
        <v>3860</v>
      </c>
      <c r="C3794" s="44" t="s">
        <v>948</v>
      </c>
      <c r="D3794" s="45"/>
      <c r="E3794" s="33" t="str">
        <f>IF(D3794&gt;0,($N$2-Excel_BuiltIn__FilterDatabase__1[[#This Row],[Szül Év.Hó.Nap]])/365.25,"0")</f>
        <v>0</v>
      </c>
      <c r="F3794" s="40"/>
      <c r="G3794" s="34" t="str">
        <f>CONCATENATE(H3794,Excel_BuiltIn__FilterDatabase__1[[#This Row],[Felnőtt]],Excel_BuiltIn__FilterDatabase__1[[#This Row],[Senior]],Excel_BuiltIn__FilterDatabase__1[[#This Row],[Super.s]],L3794)</f>
        <v xml:space="preserve">Super.s </v>
      </c>
      <c r="H3794" s="34" t="str">
        <f>IF(L3794="Nő","",IF(Excel_BuiltIn__FilterDatabase__1[[#This Row],[Kor]]&gt;=1=AND(Excel_BuiltIn__FilterDatabase__1[[#This Row],[Kor]]&lt;18),"Junior ",""))</f>
        <v/>
      </c>
      <c r="I3794" s="34" t="str">
        <f>IF(L3794="Nő","",IF(Excel_BuiltIn__FilterDatabase__1[[#This Row],[Kor]]&gt;=18=AND(Excel_BuiltIn__FilterDatabase__1[[#This Row],[Kor]]&lt;=49),"Felnőtt ",""))</f>
        <v/>
      </c>
      <c r="J3794" s="34" t="str">
        <f>IF(L3794="Nő","",IF(Excel_BuiltIn__FilterDatabase__1[[#This Row],[Kor]]&gt;49=AND(Excel_BuiltIn__FilterDatabase__1[[#This Row],[Kor]]&lt;=59),"Senior ",""))</f>
        <v/>
      </c>
      <c r="K3794" s="34" t="str">
        <f>IF(L3794="Nő","",IF(Excel_BuiltIn__FilterDatabase__1[[#This Row],[Kor]]&gt;=60,"Super.s ",""))</f>
        <v xml:space="preserve">Super.s </v>
      </c>
      <c r="L3794" s="34" t="str">
        <f>IF(Excel_BuiltIn__FilterDatabase__1[[#This Row],[Nem]]="Nő","Lady","")</f>
        <v/>
      </c>
    </row>
    <row r="3795" spans="1:12" s="1" customFormat="1">
      <c r="A3795" s="53">
        <v>11098</v>
      </c>
      <c r="B3795" s="28" t="s">
        <v>3861</v>
      </c>
      <c r="C3795" s="44" t="s">
        <v>3804</v>
      </c>
      <c r="D3795" s="45"/>
      <c r="E3795" s="33" t="str">
        <f>IF(D3795&gt;0,($N$2-Excel_BuiltIn__FilterDatabase__1[[#This Row],[Szül Év.Hó.Nap]])/365.25,"0")</f>
        <v>0</v>
      </c>
      <c r="F3795" s="40"/>
      <c r="G3795" s="34" t="str">
        <f>CONCATENATE(H3795,Excel_BuiltIn__FilterDatabase__1[[#This Row],[Felnőtt]],Excel_BuiltIn__FilterDatabase__1[[#This Row],[Senior]],Excel_BuiltIn__FilterDatabase__1[[#This Row],[Super.s]],L3795)</f>
        <v xml:space="preserve">Super.s </v>
      </c>
      <c r="H3795" s="34" t="str">
        <f>IF(L3795="Nő","",IF(Excel_BuiltIn__FilterDatabase__1[[#This Row],[Kor]]&gt;=1=AND(Excel_BuiltIn__FilterDatabase__1[[#This Row],[Kor]]&lt;18),"Junior ",""))</f>
        <v/>
      </c>
      <c r="I3795" s="34" t="str">
        <f>IF(L3795="Nő","",IF(Excel_BuiltIn__FilterDatabase__1[[#This Row],[Kor]]&gt;=18=AND(Excel_BuiltIn__FilterDatabase__1[[#This Row],[Kor]]&lt;=49),"Felnőtt ",""))</f>
        <v/>
      </c>
      <c r="J3795" s="34" t="str">
        <f>IF(L3795="Nő","",IF(Excel_BuiltIn__FilterDatabase__1[[#This Row],[Kor]]&gt;49=AND(Excel_BuiltIn__FilterDatabase__1[[#This Row],[Kor]]&lt;=59),"Senior ",""))</f>
        <v/>
      </c>
      <c r="K3795" s="34" t="str">
        <f>IF(L3795="Nő","",IF(Excel_BuiltIn__FilterDatabase__1[[#This Row],[Kor]]&gt;=60,"Super.s ",""))</f>
        <v xml:space="preserve">Super.s </v>
      </c>
      <c r="L3795" s="34" t="str">
        <f>IF(Excel_BuiltIn__FilterDatabase__1[[#This Row],[Nem]]="Nő","Lady","")</f>
        <v/>
      </c>
    </row>
    <row r="3796" spans="1:12" s="1" customFormat="1">
      <c r="A3796" s="53">
        <v>11099</v>
      </c>
      <c r="B3796" s="28" t="s">
        <v>3862</v>
      </c>
      <c r="C3796" s="44" t="s">
        <v>948</v>
      </c>
      <c r="D3796" s="45"/>
      <c r="E3796" s="33" t="str">
        <f>IF(D3796&gt;0,($N$2-Excel_BuiltIn__FilterDatabase__1[[#This Row],[Szül Év.Hó.Nap]])/365.25,"0")</f>
        <v>0</v>
      </c>
      <c r="F3796" s="40"/>
      <c r="G3796" s="34" t="str">
        <f>CONCATENATE(H3796,Excel_BuiltIn__FilterDatabase__1[[#This Row],[Felnőtt]],Excel_BuiltIn__FilterDatabase__1[[#This Row],[Senior]],Excel_BuiltIn__FilterDatabase__1[[#This Row],[Super.s]],L3796)</f>
        <v xml:space="preserve">Super.s </v>
      </c>
      <c r="H3796" s="34" t="str">
        <f>IF(L3796="Nő","",IF(Excel_BuiltIn__FilterDatabase__1[[#This Row],[Kor]]&gt;=1=AND(Excel_BuiltIn__FilterDatabase__1[[#This Row],[Kor]]&lt;18),"Junior ",""))</f>
        <v/>
      </c>
      <c r="I3796" s="34" t="str">
        <f>IF(L3796="Nő","",IF(Excel_BuiltIn__FilterDatabase__1[[#This Row],[Kor]]&gt;=18=AND(Excel_BuiltIn__FilterDatabase__1[[#This Row],[Kor]]&lt;=49),"Felnőtt ",""))</f>
        <v/>
      </c>
      <c r="J3796" s="34" t="str">
        <f>IF(L3796="Nő","",IF(Excel_BuiltIn__FilterDatabase__1[[#This Row],[Kor]]&gt;49=AND(Excel_BuiltIn__FilterDatabase__1[[#This Row],[Kor]]&lt;=59),"Senior ",""))</f>
        <v/>
      </c>
      <c r="K3796" s="34" t="str">
        <f>IF(L3796="Nő","",IF(Excel_BuiltIn__FilterDatabase__1[[#This Row],[Kor]]&gt;=60,"Super.s ",""))</f>
        <v xml:space="preserve">Super.s </v>
      </c>
      <c r="L3796" s="34" t="str">
        <f>IF(Excel_BuiltIn__FilterDatabase__1[[#This Row],[Nem]]="Nő","Lady","")</f>
        <v/>
      </c>
    </row>
    <row r="3797" spans="1:12" s="1" customFormat="1" ht="28.2">
      <c r="A3797" s="53">
        <v>11100</v>
      </c>
      <c r="B3797" s="28" t="s">
        <v>3863</v>
      </c>
      <c r="C3797" s="44" t="s">
        <v>948</v>
      </c>
      <c r="D3797" s="45"/>
      <c r="E3797" s="33" t="str">
        <f>IF(D3797&gt;0,($N$2-Excel_BuiltIn__FilterDatabase__1[[#This Row],[Szül Év.Hó.Nap]])/365.25,"0")</f>
        <v>0</v>
      </c>
      <c r="F3797" s="40"/>
      <c r="G3797" s="34" t="str">
        <f>CONCATENATE(H3797,Excel_BuiltIn__FilterDatabase__1[[#This Row],[Felnőtt]],Excel_BuiltIn__FilterDatabase__1[[#This Row],[Senior]],Excel_BuiltIn__FilterDatabase__1[[#This Row],[Super.s]],L3797)</f>
        <v xml:space="preserve">Super.s </v>
      </c>
      <c r="H3797" s="34" t="str">
        <f>IF(L3797="Nő","",IF(Excel_BuiltIn__FilterDatabase__1[[#This Row],[Kor]]&gt;=1=AND(Excel_BuiltIn__FilterDatabase__1[[#This Row],[Kor]]&lt;18),"Junior ",""))</f>
        <v/>
      </c>
      <c r="I3797" s="34" t="str">
        <f>IF(L3797="Nő","",IF(Excel_BuiltIn__FilterDatabase__1[[#This Row],[Kor]]&gt;=18=AND(Excel_BuiltIn__FilterDatabase__1[[#This Row],[Kor]]&lt;=49),"Felnőtt ",""))</f>
        <v/>
      </c>
      <c r="J3797" s="34" t="str">
        <f>IF(L3797="Nő","",IF(Excel_BuiltIn__FilterDatabase__1[[#This Row],[Kor]]&gt;49=AND(Excel_BuiltIn__FilterDatabase__1[[#This Row],[Kor]]&lt;=59),"Senior ",""))</f>
        <v/>
      </c>
      <c r="K3797" s="34" t="str">
        <f>IF(L3797="Nő","",IF(Excel_BuiltIn__FilterDatabase__1[[#This Row],[Kor]]&gt;=60,"Super.s ",""))</f>
        <v xml:space="preserve">Super.s </v>
      </c>
      <c r="L3797" s="34" t="str">
        <f>IF(Excel_BuiltIn__FilterDatabase__1[[#This Row],[Nem]]="Nő","Lady","")</f>
        <v/>
      </c>
    </row>
    <row r="3798" spans="1:12" s="1" customFormat="1">
      <c r="A3798" s="53">
        <v>11101</v>
      </c>
      <c r="B3798" s="28" t="s">
        <v>3864</v>
      </c>
      <c r="C3798" s="44" t="s">
        <v>942</v>
      </c>
      <c r="D3798" s="45"/>
      <c r="E3798" s="33" t="str">
        <f>IF(D3798&gt;0,($N$2-Excel_BuiltIn__FilterDatabase__1[[#This Row],[Szül Év.Hó.Nap]])/365.25,"0")</f>
        <v>0</v>
      </c>
      <c r="F3798" s="40"/>
      <c r="G3798" s="34" t="str">
        <f>CONCATENATE(H3798,Excel_BuiltIn__FilterDatabase__1[[#This Row],[Felnőtt]],Excel_BuiltIn__FilterDatabase__1[[#This Row],[Senior]],Excel_BuiltIn__FilterDatabase__1[[#This Row],[Super.s]],L3798)</f>
        <v xml:space="preserve">Super.s </v>
      </c>
      <c r="H3798" s="34" t="str">
        <f>IF(L3798="Nő","",IF(Excel_BuiltIn__FilterDatabase__1[[#This Row],[Kor]]&gt;=1=AND(Excel_BuiltIn__FilterDatabase__1[[#This Row],[Kor]]&lt;18),"Junior ",""))</f>
        <v/>
      </c>
      <c r="I3798" s="34" t="str">
        <f>IF(L3798="Nő","",IF(Excel_BuiltIn__FilterDatabase__1[[#This Row],[Kor]]&gt;=18=AND(Excel_BuiltIn__FilterDatabase__1[[#This Row],[Kor]]&lt;=49),"Felnőtt ",""))</f>
        <v/>
      </c>
      <c r="J3798" s="34" t="str">
        <f>IF(L3798="Nő","",IF(Excel_BuiltIn__FilterDatabase__1[[#This Row],[Kor]]&gt;49=AND(Excel_BuiltIn__FilterDatabase__1[[#This Row],[Kor]]&lt;=59),"Senior ",""))</f>
        <v/>
      </c>
      <c r="K3798" s="34" t="str">
        <f>IF(L3798="Nő","",IF(Excel_BuiltIn__FilterDatabase__1[[#This Row],[Kor]]&gt;=60,"Super.s ",""))</f>
        <v xml:space="preserve">Super.s </v>
      </c>
      <c r="L3798" s="34" t="str">
        <f>IF(Excel_BuiltIn__FilterDatabase__1[[#This Row],[Nem]]="Nő","Lady","")</f>
        <v/>
      </c>
    </row>
    <row r="3799" spans="1:12" s="1" customFormat="1" ht="21.6">
      <c r="A3799" s="53">
        <v>11102</v>
      </c>
      <c r="B3799" s="28" t="s">
        <v>3865</v>
      </c>
      <c r="C3799" s="44" t="s">
        <v>1751</v>
      </c>
      <c r="D3799" s="45"/>
      <c r="E3799" s="33" t="str">
        <f>IF(D3799&gt;0,($N$2-Excel_BuiltIn__FilterDatabase__1[[#This Row],[Szül Év.Hó.Nap]])/365.25,"0")</f>
        <v>0</v>
      </c>
      <c r="F3799" s="40"/>
      <c r="G3799" s="34" t="str">
        <f>CONCATENATE(H3799,Excel_BuiltIn__FilterDatabase__1[[#This Row],[Felnőtt]],Excel_BuiltIn__FilterDatabase__1[[#This Row],[Senior]],Excel_BuiltIn__FilterDatabase__1[[#This Row],[Super.s]],L3799)</f>
        <v xml:space="preserve">Super.s </v>
      </c>
      <c r="H3799" s="34" t="str">
        <f>IF(L3799="Nő","",IF(Excel_BuiltIn__FilterDatabase__1[[#This Row],[Kor]]&gt;=1=AND(Excel_BuiltIn__FilterDatabase__1[[#This Row],[Kor]]&lt;18),"Junior ",""))</f>
        <v/>
      </c>
      <c r="I3799" s="34" t="str">
        <f>IF(L3799="Nő","",IF(Excel_BuiltIn__FilterDatabase__1[[#This Row],[Kor]]&gt;=18=AND(Excel_BuiltIn__FilterDatabase__1[[#This Row],[Kor]]&lt;=49),"Felnőtt ",""))</f>
        <v/>
      </c>
      <c r="J3799" s="34" t="str">
        <f>IF(L3799="Nő","",IF(Excel_BuiltIn__FilterDatabase__1[[#This Row],[Kor]]&gt;49=AND(Excel_BuiltIn__FilterDatabase__1[[#This Row],[Kor]]&lt;=59),"Senior ",""))</f>
        <v/>
      </c>
      <c r="K3799" s="34" t="str">
        <f>IF(L3799="Nő","",IF(Excel_BuiltIn__FilterDatabase__1[[#This Row],[Kor]]&gt;=60,"Super.s ",""))</f>
        <v xml:space="preserve">Super.s </v>
      </c>
      <c r="L3799" s="34" t="str">
        <f>IF(Excel_BuiltIn__FilterDatabase__1[[#This Row],[Nem]]="Nő","Lady","")</f>
        <v/>
      </c>
    </row>
    <row r="3800" spans="1:12" s="1" customFormat="1" ht="28.2">
      <c r="A3800" s="53">
        <v>11103</v>
      </c>
      <c r="B3800" s="28" t="s">
        <v>3866</v>
      </c>
      <c r="C3800" s="44" t="s">
        <v>2364</v>
      </c>
      <c r="D3800" s="45"/>
      <c r="E3800" s="33" t="str">
        <f>IF(D3800&gt;0,($N$2-Excel_BuiltIn__FilterDatabase__1[[#This Row],[Szül Év.Hó.Nap]])/365.25,"0")</f>
        <v>0</v>
      </c>
      <c r="F3800" s="40"/>
      <c r="G3800" s="34" t="str">
        <f>CONCATENATE(H3800,Excel_BuiltIn__FilterDatabase__1[[#This Row],[Felnőtt]],Excel_BuiltIn__FilterDatabase__1[[#This Row],[Senior]],Excel_BuiltIn__FilterDatabase__1[[#This Row],[Super.s]],L3800)</f>
        <v xml:space="preserve">Super.s </v>
      </c>
      <c r="H3800" s="34" t="str">
        <f>IF(L3800="Nő","",IF(Excel_BuiltIn__FilterDatabase__1[[#This Row],[Kor]]&gt;=1=AND(Excel_BuiltIn__FilterDatabase__1[[#This Row],[Kor]]&lt;18),"Junior ",""))</f>
        <v/>
      </c>
      <c r="I3800" s="34" t="str">
        <f>IF(L3800="Nő","",IF(Excel_BuiltIn__FilterDatabase__1[[#This Row],[Kor]]&gt;=18=AND(Excel_BuiltIn__FilterDatabase__1[[#This Row],[Kor]]&lt;=49),"Felnőtt ",""))</f>
        <v/>
      </c>
      <c r="J3800" s="34" t="str">
        <f>IF(L3800="Nő","",IF(Excel_BuiltIn__FilterDatabase__1[[#This Row],[Kor]]&gt;49=AND(Excel_BuiltIn__FilterDatabase__1[[#This Row],[Kor]]&lt;=59),"Senior ",""))</f>
        <v/>
      </c>
      <c r="K3800" s="34" t="str">
        <f>IF(L3800="Nő","",IF(Excel_BuiltIn__FilterDatabase__1[[#This Row],[Kor]]&gt;=60,"Super.s ",""))</f>
        <v xml:space="preserve">Super.s </v>
      </c>
      <c r="L3800" s="34" t="str">
        <f>IF(Excel_BuiltIn__FilterDatabase__1[[#This Row],[Nem]]="Nő","Lady","")</f>
        <v/>
      </c>
    </row>
    <row r="3801" spans="1:12" s="1" customFormat="1">
      <c r="A3801" s="53">
        <v>11104</v>
      </c>
      <c r="B3801" s="28" t="s">
        <v>3867</v>
      </c>
      <c r="C3801" s="44" t="s">
        <v>942</v>
      </c>
      <c r="D3801" s="45"/>
      <c r="E3801" s="33" t="str">
        <f>IF(D3801&gt;0,($N$2-Excel_BuiltIn__FilterDatabase__1[[#This Row],[Szül Év.Hó.Nap]])/365.25,"0")</f>
        <v>0</v>
      </c>
      <c r="F3801" s="40"/>
      <c r="G3801" s="34" t="str">
        <f>CONCATENATE(H3801,Excel_BuiltIn__FilterDatabase__1[[#This Row],[Felnőtt]],Excel_BuiltIn__FilterDatabase__1[[#This Row],[Senior]],Excel_BuiltIn__FilterDatabase__1[[#This Row],[Super.s]],L3801)</f>
        <v xml:space="preserve">Super.s </v>
      </c>
      <c r="H3801" s="34" t="str">
        <f>IF(L3801="Nő","",IF(Excel_BuiltIn__FilterDatabase__1[[#This Row],[Kor]]&gt;=1=AND(Excel_BuiltIn__FilterDatabase__1[[#This Row],[Kor]]&lt;18),"Junior ",""))</f>
        <v/>
      </c>
      <c r="I3801" s="34" t="str">
        <f>IF(L3801="Nő","",IF(Excel_BuiltIn__FilterDatabase__1[[#This Row],[Kor]]&gt;=18=AND(Excel_BuiltIn__FilterDatabase__1[[#This Row],[Kor]]&lt;=49),"Felnőtt ",""))</f>
        <v/>
      </c>
      <c r="J3801" s="34" t="str">
        <f>IF(L3801="Nő","",IF(Excel_BuiltIn__FilterDatabase__1[[#This Row],[Kor]]&gt;49=AND(Excel_BuiltIn__FilterDatabase__1[[#This Row],[Kor]]&lt;=59),"Senior ",""))</f>
        <v/>
      </c>
      <c r="K3801" s="34" t="str">
        <f>IF(L3801="Nő","",IF(Excel_BuiltIn__FilterDatabase__1[[#This Row],[Kor]]&gt;=60,"Super.s ",""))</f>
        <v xml:space="preserve">Super.s </v>
      </c>
      <c r="L3801" s="34" t="str">
        <f>IF(Excel_BuiltIn__FilterDatabase__1[[#This Row],[Nem]]="Nő","Lady","")</f>
        <v/>
      </c>
    </row>
    <row r="3802" spans="1:12" s="1" customFormat="1" ht="28.2">
      <c r="A3802" s="53">
        <v>11105</v>
      </c>
      <c r="B3802" s="28" t="s">
        <v>3868</v>
      </c>
      <c r="C3802" s="44" t="s">
        <v>941</v>
      </c>
      <c r="D3802" s="45"/>
      <c r="E3802" s="33" t="str">
        <f>IF(D3802&gt;0,($N$2-Excel_BuiltIn__FilterDatabase__1[[#This Row],[Szül Év.Hó.Nap]])/365.25,"0")</f>
        <v>0</v>
      </c>
      <c r="F3802" s="40"/>
      <c r="G3802" s="34" t="str">
        <f>CONCATENATE(H3802,Excel_BuiltIn__FilterDatabase__1[[#This Row],[Felnőtt]],Excel_BuiltIn__FilterDatabase__1[[#This Row],[Senior]],Excel_BuiltIn__FilterDatabase__1[[#This Row],[Super.s]],L3802)</f>
        <v xml:space="preserve">Super.s </v>
      </c>
      <c r="H3802" s="34" t="str">
        <f>IF(L3802="Nő","",IF(Excel_BuiltIn__FilterDatabase__1[[#This Row],[Kor]]&gt;=1=AND(Excel_BuiltIn__FilterDatabase__1[[#This Row],[Kor]]&lt;18),"Junior ",""))</f>
        <v/>
      </c>
      <c r="I3802" s="34" t="str">
        <f>IF(L3802="Nő","",IF(Excel_BuiltIn__FilterDatabase__1[[#This Row],[Kor]]&gt;=18=AND(Excel_BuiltIn__FilterDatabase__1[[#This Row],[Kor]]&lt;=49),"Felnőtt ",""))</f>
        <v/>
      </c>
      <c r="J3802" s="34" t="str">
        <f>IF(L3802="Nő","",IF(Excel_BuiltIn__FilterDatabase__1[[#This Row],[Kor]]&gt;49=AND(Excel_BuiltIn__FilterDatabase__1[[#This Row],[Kor]]&lt;=59),"Senior ",""))</f>
        <v/>
      </c>
      <c r="K3802" s="34" t="str">
        <f>IF(L3802="Nő","",IF(Excel_BuiltIn__FilterDatabase__1[[#This Row],[Kor]]&gt;=60,"Super.s ",""))</f>
        <v xml:space="preserve">Super.s </v>
      </c>
      <c r="L3802" s="34" t="str">
        <f>IF(Excel_BuiltIn__FilterDatabase__1[[#This Row],[Nem]]="Nő","Lady","")</f>
        <v/>
      </c>
    </row>
    <row r="3803" spans="1:12" s="1" customFormat="1">
      <c r="A3803" s="53">
        <v>11106</v>
      </c>
      <c r="B3803" s="28" t="s">
        <v>3869</v>
      </c>
      <c r="C3803" s="44" t="s">
        <v>318</v>
      </c>
      <c r="D3803" s="45"/>
      <c r="E3803" s="33" t="str">
        <f>IF(D3803&gt;0,($N$2-Excel_BuiltIn__FilterDatabase__1[[#This Row],[Szül Év.Hó.Nap]])/365.25,"0")</f>
        <v>0</v>
      </c>
      <c r="F3803" s="40"/>
      <c r="G3803" s="34" t="str">
        <f>CONCATENATE(H3803,Excel_BuiltIn__FilterDatabase__1[[#This Row],[Felnőtt]],Excel_BuiltIn__FilterDatabase__1[[#This Row],[Senior]],Excel_BuiltIn__FilterDatabase__1[[#This Row],[Super.s]],L3803)</f>
        <v xml:space="preserve">Super.s </v>
      </c>
      <c r="H3803" s="34" t="str">
        <f>IF(L3803="Nő","",IF(Excel_BuiltIn__FilterDatabase__1[[#This Row],[Kor]]&gt;=1=AND(Excel_BuiltIn__FilterDatabase__1[[#This Row],[Kor]]&lt;18),"Junior ",""))</f>
        <v/>
      </c>
      <c r="I3803" s="34" t="str">
        <f>IF(L3803="Nő","",IF(Excel_BuiltIn__FilterDatabase__1[[#This Row],[Kor]]&gt;=18=AND(Excel_BuiltIn__FilterDatabase__1[[#This Row],[Kor]]&lt;=49),"Felnőtt ",""))</f>
        <v/>
      </c>
      <c r="J3803" s="34" t="str">
        <f>IF(L3803="Nő","",IF(Excel_BuiltIn__FilterDatabase__1[[#This Row],[Kor]]&gt;49=AND(Excel_BuiltIn__FilterDatabase__1[[#This Row],[Kor]]&lt;=59),"Senior ",""))</f>
        <v/>
      </c>
      <c r="K3803" s="34" t="str">
        <f>IF(L3803="Nő","",IF(Excel_BuiltIn__FilterDatabase__1[[#This Row],[Kor]]&gt;=60,"Super.s ",""))</f>
        <v xml:space="preserve">Super.s </v>
      </c>
      <c r="L3803" s="34" t="str">
        <f>IF(Excel_BuiltIn__FilterDatabase__1[[#This Row],[Nem]]="Nő","Lady","")</f>
        <v/>
      </c>
    </row>
    <row r="3804" spans="1:12" s="1" customFormat="1">
      <c r="A3804" s="53">
        <v>11110</v>
      </c>
      <c r="B3804" s="28" t="s">
        <v>832</v>
      </c>
      <c r="C3804" s="44" t="s">
        <v>1147</v>
      </c>
      <c r="D3804" s="45"/>
      <c r="E3804" s="33" t="str">
        <f>IF(D3804&gt;0,($N$2-Excel_BuiltIn__FilterDatabase__1[[#This Row],[Szül Év.Hó.Nap]])/365.25,"0")</f>
        <v>0</v>
      </c>
      <c r="F3804" s="40"/>
      <c r="G3804" s="34" t="str">
        <f>CONCATENATE(H3804,Excel_BuiltIn__FilterDatabase__1[[#This Row],[Felnőtt]],Excel_BuiltIn__FilterDatabase__1[[#This Row],[Senior]],Excel_BuiltIn__FilterDatabase__1[[#This Row],[Super.s]],L3804)</f>
        <v xml:space="preserve">Super.s </v>
      </c>
      <c r="H3804" s="34" t="str">
        <f>IF(L3804="Nő","",IF(Excel_BuiltIn__FilterDatabase__1[[#This Row],[Kor]]&gt;=1=AND(Excel_BuiltIn__FilterDatabase__1[[#This Row],[Kor]]&lt;18),"Junior ",""))</f>
        <v/>
      </c>
      <c r="I3804" s="34" t="str">
        <f>IF(L3804="Nő","",IF(Excel_BuiltIn__FilterDatabase__1[[#This Row],[Kor]]&gt;=18=AND(Excel_BuiltIn__FilterDatabase__1[[#This Row],[Kor]]&lt;=49),"Felnőtt ",""))</f>
        <v/>
      </c>
      <c r="J3804" s="34" t="str">
        <f>IF(L3804="Nő","",IF(Excel_BuiltIn__FilterDatabase__1[[#This Row],[Kor]]&gt;49=AND(Excel_BuiltIn__FilterDatabase__1[[#This Row],[Kor]]&lt;=59),"Senior ",""))</f>
        <v/>
      </c>
      <c r="K3804" s="34" t="str">
        <f>IF(L3804="Nő","",IF(Excel_BuiltIn__FilterDatabase__1[[#This Row],[Kor]]&gt;=60,"Super.s ",""))</f>
        <v xml:space="preserve">Super.s </v>
      </c>
      <c r="L3804" s="34" t="str">
        <f>IF(Excel_BuiltIn__FilterDatabase__1[[#This Row],[Nem]]="Nő","Lady","")</f>
        <v/>
      </c>
    </row>
    <row r="3805" spans="1:12" s="1" customFormat="1">
      <c r="A3805" s="53">
        <v>11111</v>
      </c>
      <c r="B3805" s="28" t="s">
        <v>3870</v>
      </c>
      <c r="C3805" s="44" t="s">
        <v>1147</v>
      </c>
      <c r="D3805" s="45"/>
      <c r="E3805" s="33" t="str">
        <f>IF(D3805&gt;0,($N$2-Excel_BuiltIn__FilterDatabase__1[[#This Row],[Szül Év.Hó.Nap]])/365.25,"0")</f>
        <v>0</v>
      </c>
      <c r="F3805" s="40"/>
      <c r="G3805" s="34" t="str">
        <f>CONCATENATE(H3805,Excel_BuiltIn__FilterDatabase__1[[#This Row],[Felnőtt]],Excel_BuiltIn__FilterDatabase__1[[#This Row],[Senior]],Excel_BuiltIn__FilterDatabase__1[[#This Row],[Super.s]],L3805)</f>
        <v xml:space="preserve">Super.s </v>
      </c>
      <c r="H3805" s="34" t="str">
        <f>IF(L3805="Nő","",IF(Excel_BuiltIn__FilterDatabase__1[[#This Row],[Kor]]&gt;=1=AND(Excel_BuiltIn__FilterDatabase__1[[#This Row],[Kor]]&lt;18),"Junior ",""))</f>
        <v/>
      </c>
      <c r="I3805" s="34" t="str">
        <f>IF(L3805="Nő","",IF(Excel_BuiltIn__FilterDatabase__1[[#This Row],[Kor]]&gt;=18=AND(Excel_BuiltIn__FilterDatabase__1[[#This Row],[Kor]]&lt;=49),"Felnőtt ",""))</f>
        <v/>
      </c>
      <c r="J3805" s="34" t="str">
        <f>IF(L3805="Nő","",IF(Excel_BuiltIn__FilterDatabase__1[[#This Row],[Kor]]&gt;49=AND(Excel_BuiltIn__FilterDatabase__1[[#This Row],[Kor]]&lt;=59),"Senior ",""))</f>
        <v/>
      </c>
      <c r="K3805" s="34" t="str">
        <f>IF(L3805="Nő","",IF(Excel_BuiltIn__FilterDatabase__1[[#This Row],[Kor]]&gt;=60,"Super.s ",""))</f>
        <v xml:space="preserve">Super.s </v>
      </c>
      <c r="L3805" s="34" t="str">
        <f>IF(Excel_BuiltIn__FilterDatabase__1[[#This Row],[Nem]]="Nő","Lady","")</f>
        <v/>
      </c>
    </row>
    <row r="3806" spans="1:12" s="1" customFormat="1">
      <c r="A3806" s="53">
        <v>11113</v>
      </c>
      <c r="B3806" s="28" t="s">
        <v>3871</v>
      </c>
      <c r="C3806" s="44" t="s">
        <v>1042</v>
      </c>
      <c r="D3806" s="45"/>
      <c r="E3806" s="33" t="str">
        <f>IF(D3806&gt;0,($N$2-Excel_BuiltIn__FilterDatabase__1[[#This Row],[Szül Év.Hó.Nap]])/365.25,"0")</f>
        <v>0</v>
      </c>
      <c r="F3806" s="40"/>
      <c r="G3806" s="34" t="str">
        <f>CONCATENATE(H3806,Excel_BuiltIn__FilterDatabase__1[[#This Row],[Felnőtt]],Excel_BuiltIn__FilterDatabase__1[[#This Row],[Senior]],Excel_BuiltIn__FilterDatabase__1[[#This Row],[Super.s]],L3806)</f>
        <v xml:space="preserve">Super.s </v>
      </c>
      <c r="H3806" s="34" t="str">
        <f>IF(L3806="Nő","",IF(Excel_BuiltIn__FilterDatabase__1[[#This Row],[Kor]]&gt;=1=AND(Excel_BuiltIn__FilterDatabase__1[[#This Row],[Kor]]&lt;18),"Junior ",""))</f>
        <v/>
      </c>
      <c r="I3806" s="34" t="str">
        <f>IF(L3806="Nő","",IF(Excel_BuiltIn__FilterDatabase__1[[#This Row],[Kor]]&gt;=18=AND(Excel_BuiltIn__FilterDatabase__1[[#This Row],[Kor]]&lt;=49),"Felnőtt ",""))</f>
        <v/>
      </c>
      <c r="J3806" s="34" t="str">
        <f>IF(L3806="Nő","",IF(Excel_BuiltIn__FilterDatabase__1[[#This Row],[Kor]]&gt;49=AND(Excel_BuiltIn__FilterDatabase__1[[#This Row],[Kor]]&lt;=59),"Senior ",""))</f>
        <v/>
      </c>
      <c r="K3806" s="34" t="str">
        <f>IF(L3806="Nő","",IF(Excel_BuiltIn__FilterDatabase__1[[#This Row],[Kor]]&gt;=60,"Super.s ",""))</f>
        <v xml:space="preserve">Super.s </v>
      </c>
      <c r="L3806" s="34" t="str">
        <f>IF(Excel_BuiltIn__FilterDatabase__1[[#This Row],[Nem]]="Nő","Lady","")</f>
        <v/>
      </c>
    </row>
    <row r="3807" spans="1:12" s="1" customFormat="1">
      <c r="A3807" s="53">
        <v>11114</v>
      </c>
      <c r="B3807" s="28" t="s">
        <v>1319</v>
      </c>
      <c r="C3807" s="44" t="s">
        <v>951</v>
      </c>
      <c r="D3807" s="45"/>
      <c r="E3807" s="33" t="str">
        <f>IF(D3807&gt;0,($N$2-Excel_BuiltIn__FilterDatabase__1[[#This Row],[Szül Év.Hó.Nap]])/365.25,"0")</f>
        <v>0</v>
      </c>
      <c r="F3807" s="40"/>
      <c r="G3807" s="34" t="str">
        <f>CONCATENATE(H3807,Excel_BuiltIn__FilterDatabase__1[[#This Row],[Felnőtt]],Excel_BuiltIn__FilterDatabase__1[[#This Row],[Senior]],Excel_BuiltIn__FilterDatabase__1[[#This Row],[Super.s]],L3807)</f>
        <v xml:space="preserve">Super.s </v>
      </c>
      <c r="H3807" s="34" t="str">
        <f>IF(L3807="Nő","",IF(Excel_BuiltIn__FilterDatabase__1[[#This Row],[Kor]]&gt;=1=AND(Excel_BuiltIn__FilterDatabase__1[[#This Row],[Kor]]&lt;18),"Junior ",""))</f>
        <v/>
      </c>
      <c r="I3807" s="34" t="str">
        <f>IF(L3807="Nő","",IF(Excel_BuiltIn__FilterDatabase__1[[#This Row],[Kor]]&gt;=18=AND(Excel_BuiltIn__FilterDatabase__1[[#This Row],[Kor]]&lt;=49),"Felnőtt ",""))</f>
        <v/>
      </c>
      <c r="J3807" s="34" t="str">
        <f>IF(L3807="Nő","",IF(Excel_BuiltIn__FilterDatabase__1[[#This Row],[Kor]]&gt;49=AND(Excel_BuiltIn__FilterDatabase__1[[#This Row],[Kor]]&lt;=59),"Senior ",""))</f>
        <v/>
      </c>
      <c r="K3807" s="34" t="str">
        <f>IF(L3807="Nő","",IF(Excel_BuiltIn__FilterDatabase__1[[#This Row],[Kor]]&gt;=60,"Super.s ",""))</f>
        <v xml:space="preserve">Super.s </v>
      </c>
      <c r="L3807" s="34" t="str">
        <f>IF(Excel_BuiltIn__FilterDatabase__1[[#This Row],[Nem]]="Nő","Lady","")</f>
        <v/>
      </c>
    </row>
    <row r="3808" spans="1:12" s="1" customFormat="1">
      <c r="A3808" s="53">
        <v>11115</v>
      </c>
      <c r="B3808" s="28" t="s">
        <v>1596</v>
      </c>
      <c r="C3808" s="44" t="s">
        <v>3872</v>
      </c>
      <c r="D3808" s="45"/>
      <c r="E3808" s="33" t="str">
        <f>IF(D3808&gt;0,($N$2-Excel_BuiltIn__FilterDatabase__1[[#This Row],[Szül Év.Hó.Nap]])/365.25,"0")</f>
        <v>0</v>
      </c>
      <c r="F3808" s="40"/>
      <c r="G3808" s="34" t="str">
        <f>CONCATENATE(H3808,Excel_BuiltIn__FilterDatabase__1[[#This Row],[Felnőtt]],Excel_BuiltIn__FilterDatabase__1[[#This Row],[Senior]],Excel_BuiltIn__FilterDatabase__1[[#This Row],[Super.s]],L3808)</f>
        <v xml:space="preserve">Super.s </v>
      </c>
      <c r="H3808" s="34" t="str">
        <f>IF(L3808="Nő","",IF(Excel_BuiltIn__FilterDatabase__1[[#This Row],[Kor]]&gt;=1=AND(Excel_BuiltIn__FilterDatabase__1[[#This Row],[Kor]]&lt;18),"Junior ",""))</f>
        <v/>
      </c>
      <c r="I3808" s="34" t="str">
        <f>IF(L3808="Nő","",IF(Excel_BuiltIn__FilterDatabase__1[[#This Row],[Kor]]&gt;=18=AND(Excel_BuiltIn__FilterDatabase__1[[#This Row],[Kor]]&lt;=49),"Felnőtt ",""))</f>
        <v/>
      </c>
      <c r="J3808" s="34" t="str">
        <f>IF(L3808="Nő","",IF(Excel_BuiltIn__FilterDatabase__1[[#This Row],[Kor]]&gt;49=AND(Excel_BuiltIn__FilterDatabase__1[[#This Row],[Kor]]&lt;=59),"Senior ",""))</f>
        <v/>
      </c>
      <c r="K3808" s="34" t="str">
        <f>IF(L3808="Nő","",IF(Excel_BuiltIn__FilterDatabase__1[[#This Row],[Kor]]&gt;=60,"Super.s ",""))</f>
        <v xml:space="preserve">Super.s </v>
      </c>
      <c r="L3808" s="34" t="str">
        <f>IF(Excel_BuiltIn__FilterDatabase__1[[#This Row],[Nem]]="Nő","Lady","")</f>
        <v/>
      </c>
    </row>
    <row r="3809" spans="1:12" s="1" customFormat="1">
      <c r="A3809" s="53">
        <v>11116</v>
      </c>
      <c r="B3809" s="28" t="s">
        <v>2183</v>
      </c>
      <c r="C3809" s="44" t="s">
        <v>941</v>
      </c>
      <c r="D3809" s="45"/>
      <c r="E3809" s="33" t="str">
        <f>IF(D3809&gt;0,($N$2-Excel_BuiltIn__FilterDatabase__1[[#This Row],[Szül Év.Hó.Nap]])/365.25,"0")</f>
        <v>0</v>
      </c>
      <c r="F3809" s="40"/>
      <c r="G3809" s="34" t="str">
        <f>CONCATENATE(H3809,Excel_BuiltIn__FilterDatabase__1[[#This Row],[Felnőtt]],Excel_BuiltIn__FilterDatabase__1[[#This Row],[Senior]],Excel_BuiltIn__FilterDatabase__1[[#This Row],[Super.s]],L3809)</f>
        <v xml:space="preserve">Super.s </v>
      </c>
      <c r="H3809" s="34" t="str">
        <f>IF(L3809="Nő","",IF(Excel_BuiltIn__FilterDatabase__1[[#This Row],[Kor]]&gt;=1=AND(Excel_BuiltIn__FilterDatabase__1[[#This Row],[Kor]]&lt;18),"Junior ",""))</f>
        <v/>
      </c>
      <c r="I3809" s="34" t="str">
        <f>IF(L3809="Nő","",IF(Excel_BuiltIn__FilterDatabase__1[[#This Row],[Kor]]&gt;=18=AND(Excel_BuiltIn__FilterDatabase__1[[#This Row],[Kor]]&lt;=49),"Felnőtt ",""))</f>
        <v/>
      </c>
      <c r="J3809" s="34" t="str">
        <f>IF(L3809="Nő","",IF(Excel_BuiltIn__FilterDatabase__1[[#This Row],[Kor]]&gt;49=AND(Excel_BuiltIn__FilterDatabase__1[[#This Row],[Kor]]&lt;=59),"Senior ",""))</f>
        <v/>
      </c>
      <c r="K3809" s="34" t="str">
        <f>IF(L3809="Nő","",IF(Excel_BuiltIn__FilterDatabase__1[[#This Row],[Kor]]&gt;=60,"Super.s ",""))</f>
        <v xml:space="preserve">Super.s </v>
      </c>
      <c r="L3809" s="34" t="str">
        <f>IF(Excel_BuiltIn__FilterDatabase__1[[#This Row],[Nem]]="Nő","Lady","")</f>
        <v/>
      </c>
    </row>
    <row r="3810" spans="1:12" s="1" customFormat="1">
      <c r="A3810" s="53">
        <v>11117</v>
      </c>
      <c r="B3810" s="28" t="s">
        <v>3873</v>
      </c>
      <c r="C3810" s="44" t="s">
        <v>1002</v>
      </c>
      <c r="D3810" s="45"/>
      <c r="E3810" s="33" t="str">
        <f>IF(D3810&gt;0,($N$2-Excel_BuiltIn__FilterDatabase__1[[#This Row],[Szül Év.Hó.Nap]])/365.25,"0")</f>
        <v>0</v>
      </c>
      <c r="F3810" s="40"/>
      <c r="G3810" s="34" t="str">
        <f>CONCATENATE(H3810,Excel_BuiltIn__FilterDatabase__1[[#This Row],[Felnőtt]],Excel_BuiltIn__FilterDatabase__1[[#This Row],[Senior]],Excel_BuiltIn__FilterDatabase__1[[#This Row],[Super.s]],L3810)</f>
        <v xml:space="preserve">Super.s </v>
      </c>
      <c r="H3810" s="34" t="str">
        <f>IF(L3810="Nő","",IF(Excel_BuiltIn__FilterDatabase__1[[#This Row],[Kor]]&gt;=1=AND(Excel_BuiltIn__FilterDatabase__1[[#This Row],[Kor]]&lt;18),"Junior ",""))</f>
        <v/>
      </c>
      <c r="I3810" s="34" t="str">
        <f>IF(L3810="Nő","",IF(Excel_BuiltIn__FilterDatabase__1[[#This Row],[Kor]]&gt;=18=AND(Excel_BuiltIn__FilterDatabase__1[[#This Row],[Kor]]&lt;=49),"Felnőtt ",""))</f>
        <v/>
      </c>
      <c r="J3810" s="34" t="str">
        <f>IF(L3810="Nő","",IF(Excel_BuiltIn__FilterDatabase__1[[#This Row],[Kor]]&gt;49=AND(Excel_BuiltIn__FilterDatabase__1[[#This Row],[Kor]]&lt;=59),"Senior ",""))</f>
        <v/>
      </c>
      <c r="K3810" s="34" t="str">
        <f>IF(L3810="Nő","",IF(Excel_BuiltIn__FilterDatabase__1[[#This Row],[Kor]]&gt;=60,"Super.s ",""))</f>
        <v xml:space="preserve">Super.s </v>
      </c>
      <c r="L3810" s="34" t="str">
        <f>IF(Excel_BuiltIn__FilterDatabase__1[[#This Row],[Nem]]="Nő","Lady","")</f>
        <v/>
      </c>
    </row>
    <row r="3811" spans="1:12" s="1" customFormat="1">
      <c r="A3811" s="53">
        <v>11123</v>
      </c>
      <c r="B3811" s="28" t="s">
        <v>3874</v>
      </c>
      <c r="C3811" s="44" t="s">
        <v>29</v>
      </c>
      <c r="D3811" s="45"/>
      <c r="E3811" s="33" t="str">
        <f>IF(D3811&gt;0,($N$2-Excel_BuiltIn__FilterDatabase__1[[#This Row],[Szül Év.Hó.Nap]])/365.25,"0")</f>
        <v>0</v>
      </c>
      <c r="F3811" s="40"/>
      <c r="G3811" s="34" t="str">
        <f>CONCATENATE(H3811,Excel_BuiltIn__FilterDatabase__1[[#This Row],[Felnőtt]],Excel_BuiltIn__FilterDatabase__1[[#This Row],[Senior]],Excel_BuiltIn__FilterDatabase__1[[#This Row],[Super.s]],L3811)</f>
        <v xml:space="preserve">Super.s </v>
      </c>
      <c r="H3811" s="34" t="str">
        <f>IF(L3811="Nő","",IF(Excel_BuiltIn__FilterDatabase__1[[#This Row],[Kor]]&gt;=1=AND(Excel_BuiltIn__FilterDatabase__1[[#This Row],[Kor]]&lt;18),"Junior ",""))</f>
        <v/>
      </c>
      <c r="I3811" s="34" t="str">
        <f>IF(L3811="Nő","",IF(Excel_BuiltIn__FilterDatabase__1[[#This Row],[Kor]]&gt;=18=AND(Excel_BuiltIn__FilterDatabase__1[[#This Row],[Kor]]&lt;=49),"Felnőtt ",""))</f>
        <v/>
      </c>
      <c r="J3811" s="34" t="str">
        <f>IF(L3811="Nő","",IF(Excel_BuiltIn__FilterDatabase__1[[#This Row],[Kor]]&gt;49=AND(Excel_BuiltIn__FilterDatabase__1[[#This Row],[Kor]]&lt;=59),"Senior ",""))</f>
        <v/>
      </c>
      <c r="K3811" s="34" t="str">
        <f>IF(L3811="Nő","",IF(Excel_BuiltIn__FilterDatabase__1[[#This Row],[Kor]]&gt;=60,"Super.s ",""))</f>
        <v xml:space="preserve">Super.s </v>
      </c>
      <c r="L3811" s="34" t="str">
        <f>IF(Excel_BuiltIn__FilterDatabase__1[[#This Row],[Nem]]="Nő","Lady","")</f>
        <v/>
      </c>
    </row>
    <row r="3812" spans="1:12" s="1" customFormat="1">
      <c r="A3812" s="53">
        <v>11127</v>
      </c>
      <c r="B3812" s="28" t="s">
        <v>3875</v>
      </c>
      <c r="C3812" s="44" t="s">
        <v>969</v>
      </c>
      <c r="D3812" s="45"/>
      <c r="E3812" s="33" t="str">
        <f>IF(D3812&gt;0,($N$2-Excel_BuiltIn__FilterDatabase__1[[#This Row],[Szül Év.Hó.Nap]])/365.25,"0")</f>
        <v>0</v>
      </c>
      <c r="F3812" s="40"/>
      <c r="G3812" s="34" t="str">
        <f>CONCATENATE(H3812,Excel_BuiltIn__FilterDatabase__1[[#This Row],[Felnőtt]],Excel_BuiltIn__FilterDatabase__1[[#This Row],[Senior]],Excel_BuiltIn__FilterDatabase__1[[#This Row],[Super.s]],L3812)</f>
        <v xml:space="preserve">Super.s </v>
      </c>
      <c r="H3812" s="34" t="str">
        <f>IF(L3812="Nő","",IF(Excel_BuiltIn__FilterDatabase__1[[#This Row],[Kor]]&gt;=1=AND(Excel_BuiltIn__FilterDatabase__1[[#This Row],[Kor]]&lt;18),"Junior ",""))</f>
        <v/>
      </c>
      <c r="I3812" s="34" t="str">
        <f>IF(L3812="Nő","",IF(Excel_BuiltIn__FilterDatabase__1[[#This Row],[Kor]]&gt;=18=AND(Excel_BuiltIn__FilterDatabase__1[[#This Row],[Kor]]&lt;=49),"Felnőtt ",""))</f>
        <v/>
      </c>
      <c r="J3812" s="34" t="str">
        <f>IF(L3812="Nő","",IF(Excel_BuiltIn__FilterDatabase__1[[#This Row],[Kor]]&gt;49=AND(Excel_BuiltIn__FilterDatabase__1[[#This Row],[Kor]]&lt;=59),"Senior ",""))</f>
        <v/>
      </c>
      <c r="K3812" s="34" t="str">
        <f>IF(L3812="Nő","",IF(Excel_BuiltIn__FilterDatabase__1[[#This Row],[Kor]]&gt;=60,"Super.s ",""))</f>
        <v xml:space="preserve">Super.s </v>
      </c>
      <c r="L3812" s="34" t="str">
        <f>IF(Excel_BuiltIn__FilterDatabase__1[[#This Row],[Nem]]="Nő","Lady","")</f>
        <v/>
      </c>
    </row>
    <row r="3813" spans="1:12" s="1" customFormat="1">
      <c r="A3813" s="53">
        <v>11128</v>
      </c>
      <c r="B3813" s="28" t="s">
        <v>3876</v>
      </c>
      <c r="C3813" s="44" t="s">
        <v>50</v>
      </c>
      <c r="D3813" s="45"/>
      <c r="E3813" s="33" t="str">
        <f>IF(D3813&gt;0,($N$2-Excel_BuiltIn__FilterDatabase__1[[#This Row],[Szül Év.Hó.Nap]])/365.25,"0")</f>
        <v>0</v>
      </c>
      <c r="F3813" s="40"/>
      <c r="G3813" s="34" t="str">
        <f>CONCATENATE(H3813,Excel_BuiltIn__FilterDatabase__1[[#This Row],[Felnőtt]],Excel_BuiltIn__FilterDatabase__1[[#This Row],[Senior]],Excel_BuiltIn__FilterDatabase__1[[#This Row],[Super.s]],L3813)</f>
        <v xml:space="preserve">Super.s </v>
      </c>
      <c r="H3813" s="34" t="str">
        <f>IF(L3813="Nő","",IF(Excel_BuiltIn__FilterDatabase__1[[#This Row],[Kor]]&gt;=1=AND(Excel_BuiltIn__FilterDatabase__1[[#This Row],[Kor]]&lt;18),"Junior ",""))</f>
        <v/>
      </c>
      <c r="I3813" s="34" t="str">
        <f>IF(L3813="Nő","",IF(Excel_BuiltIn__FilterDatabase__1[[#This Row],[Kor]]&gt;=18=AND(Excel_BuiltIn__FilterDatabase__1[[#This Row],[Kor]]&lt;=49),"Felnőtt ",""))</f>
        <v/>
      </c>
      <c r="J3813" s="34" t="str">
        <f>IF(L3813="Nő","",IF(Excel_BuiltIn__FilterDatabase__1[[#This Row],[Kor]]&gt;49=AND(Excel_BuiltIn__FilterDatabase__1[[#This Row],[Kor]]&lt;=59),"Senior ",""))</f>
        <v/>
      </c>
      <c r="K3813" s="34" t="str">
        <f>IF(L3813="Nő","",IF(Excel_BuiltIn__FilterDatabase__1[[#This Row],[Kor]]&gt;=60,"Super.s ",""))</f>
        <v xml:space="preserve">Super.s </v>
      </c>
      <c r="L3813" s="34" t="str">
        <f>IF(Excel_BuiltIn__FilterDatabase__1[[#This Row],[Nem]]="Nő","Lady","")</f>
        <v/>
      </c>
    </row>
    <row r="3814" spans="1:12" s="1" customFormat="1">
      <c r="A3814" s="53">
        <v>11129</v>
      </c>
      <c r="B3814" s="28" t="s">
        <v>3877</v>
      </c>
      <c r="C3814" s="44" t="s">
        <v>109</v>
      </c>
      <c r="D3814" s="45"/>
      <c r="E3814" s="33" t="str">
        <f>IF(D3814&gt;0,($N$2-Excel_BuiltIn__FilterDatabase__1[[#This Row],[Szül Év.Hó.Nap]])/365.25,"0")</f>
        <v>0</v>
      </c>
      <c r="F3814" s="40"/>
      <c r="G3814" s="34" t="str">
        <f>CONCATENATE(H3814,Excel_BuiltIn__FilterDatabase__1[[#This Row],[Felnőtt]],Excel_BuiltIn__FilterDatabase__1[[#This Row],[Senior]],Excel_BuiltIn__FilterDatabase__1[[#This Row],[Super.s]],L3814)</f>
        <v xml:space="preserve">Super.s </v>
      </c>
      <c r="H3814" s="34" t="str">
        <f>IF(L3814="Nő","",IF(Excel_BuiltIn__FilterDatabase__1[[#This Row],[Kor]]&gt;=1=AND(Excel_BuiltIn__FilterDatabase__1[[#This Row],[Kor]]&lt;18),"Junior ",""))</f>
        <v/>
      </c>
      <c r="I3814" s="34" t="str">
        <f>IF(L3814="Nő","",IF(Excel_BuiltIn__FilterDatabase__1[[#This Row],[Kor]]&gt;=18=AND(Excel_BuiltIn__FilterDatabase__1[[#This Row],[Kor]]&lt;=49),"Felnőtt ",""))</f>
        <v/>
      </c>
      <c r="J3814" s="34" t="str">
        <f>IF(L3814="Nő","",IF(Excel_BuiltIn__FilterDatabase__1[[#This Row],[Kor]]&gt;49=AND(Excel_BuiltIn__FilterDatabase__1[[#This Row],[Kor]]&lt;=59),"Senior ",""))</f>
        <v/>
      </c>
      <c r="K3814" s="34" t="str">
        <f>IF(L3814="Nő","",IF(Excel_BuiltIn__FilterDatabase__1[[#This Row],[Kor]]&gt;=60,"Super.s ",""))</f>
        <v xml:space="preserve">Super.s </v>
      </c>
      <c r="L3814" s="34" t="str">
        <f>IF(Excel_BuiltIn__FilterDatabase__1[[#This Row],[Nem]]="Nő","Lady","")</f>
        <v/>
      </c>
    </row>
    <row r="3815" spans="1:12" s="1" customFormat="1">
      <c r="A3815" s="53">
        <v>11130</v>
      </c>
      <c r="B3815" s="28" t="s">
        <v>75</v>
      </c>
      <c r="C3815" s="44" t="s">
        <v>2364</v>
      </c>
      <c r="D3815" s="45"/>
      <c r="E3815" s="33" t="str">
        <f>IF(D3815&gt;0,($N$2-Excel_BuiltIn__FilterDatabase__1[[#This Row],[Szül Év.Hó.Nap]])/365.25,"0")</f>
        <v>0</v>
      </c>
      <c r="F3815" s="40"/>
      <c r="G3815" s="34" t="str">
        <f>CONCATENATE(H3815,Excel_BuiltIn__FilterDatabase__1[[#This Row],[Felnőtt]],Excel_BuiltIn__FilterDatabase__1[[#This Row],[Senior]],Excel_BuiltIn__FilterDatabase__1[[#This Row],[Super.s]],L3815)</f>
        <v xml:space="preserve">Super.s </v>
      </c>
      <c r="H3815" s="34" t="str">
        <f>IF(L3815="Nő","",IF(Excel_BuiltIn__FilterDatabase__1[[#This Row],[Kor]]&gt;=1=AND(Excel_BuiltIn__FilterDatabase__1[[#This Row],[Kor]]&lt;18),"Junior ",""))</f>
        <v/>
      </c>
      <c r="I3815" s="34" t="str">
        <f>IF(L3815="Nő","",IF(Excel_BuiltIn__FilterDatabase__1[[#This Row],[Kor]]&gt;=18=AND(Excel_BuiltIn__FilterDatabase__1[[#This Row],[Kor]]&lt;=49),"Felnőtt ",""))</f>
        <v/>
      </c>
      <c r="J3815" s="34" t="str">
        <f>IF(L3815="Nő","",IF(Excel_BuiltIn__FilterDatabase__1[[#This Row],[Kor]]&gt;49=AND(Excel_BuiltIn__FilterDatabase__1[[#This Row],[Kor]]&lt;=59),"Senior ",""))</f>
        <v/>
      </c>
      <c r="K3815" s="34" t="str">
        <f>IF(L3815="Nő","",IF(Excel_BuiltIn__FilterDatabase__1[[#This Row],[Kor]]&gt;=60,"Super.s ",""))</f>
        <v xml:space="preserve">Super.s </v>
      </c>
      <c r="L3815" s="34" t="str">
        <f>IF(Excel_BuiltIn__FilterDatabase__1[[#This Row],[Nem]]="Nő","Lady","")</f>
        <v/>
      </c>
    </row>
    <row r="3816" spans="1:12" s="1" customFormat="1">
      <c r="A3816" s="53">
        <v>11131</v>
      </c>
      <c r="B3816" s="28" t="s">
        <v>3878</v>
      </c>
      <c r="C3816" s="44" t="s">
        <v>2364</v>
      </c>
      <c r="D3816" s="45"/>
      <c r="E3816" s="33" t="str">
        <f>IF(D3816&gt;0,($N$2-Excel_BuiltIn__FilterDatabase__1[[#This Row],[Szül Év.Hó.Nap]])/365.25,"0")</f>
        <v>0</v>
      </c>
      <c r="F3816" s="40"/>
      <c r="G3816" s="34" t="str">
        <f>CONCATENATE(H3816,Excel_BuiltIn__FilterDatabase__1[[#This Row],[Felnőtt]],Excel_BuiltIn__FilterDatabase__1[[#This Row],[Senior]],Excel_BuiltIn__FilterDatabase__1[[#This Row],[Super.s]],L3816)</f>
        <v xml:space="preserve">Super.s </v>
      </c>
      <c r="H3816" s="34" t="str">
        <f>IF(L3816="Nő","",IF(Excel_BuiltIn__FilterDatabase__1[[#This Row],[Kor]]&gt;=1=AND(Excel_BuiltIn__FilterDatabase__1[[#This Row],[Kor]]&lt;18),"Junior ",""))</f>
        <v/>
      </c>
      <c r="I3816" s="34" t="str">
        <f>IF(L3816="Nő","",IF(Excel_BuiltIn__FilterDatabase__1[[#This Row],[Kor]]&gt;=18=AND(Excel_BuiltIn__FilterDatabase__1[[#This Row],[Kor]]&lt;=49),"Felnőtt ",""))</f>
        <v/>
      </c>
      <c r="J3816" s="34" t="str">
        <f>IF(L3816="Nő","",IF(Excel_BuiltIn__FilterDatabase__1[[#This Row],[Kor]]&gt;49=AND(Excel_BuiltIn__FilterDatabase__1[[#This Row],[Kor]]&lt;=59),"Senior ",""))</f>
        <v/>
      </c>
      <c r="K3816" s="34" t="str">
        <f>IF(L3816="Nő","",IF(Excel_BuiltIn__FilterDatabase__1[[#This Row],[Kor]]&gt;=60,"Super.s ",""))</f>
        <v xml:space="preserve">Super.s </v>
      </c>
      <c r="L3816" s="34" t="str">
        <f>IF(Excel_BuiltIn__FilterDatabase__1[[#This Row],[Nem]]="Nő","Lady","")</f>
        <v/>
      </c>
    </row>
    <row r="3817" spans="1:12" s="1" customFormat="1">
      <c r="A3817" s="53">
        <v>11133</v>
      </c>
      <c r="B3817" s="28" t="s">
        <v>3879</v>
      </c>
      <c r="C3817" s="44" t="s">
        <v>2364</v>
      </c>
      <c r="D3817" s="45"/>
      <c r="E3817" s="33" t="str">
        <f>IF(D3817&gt;0,($N$2-Excel_BuiltIn__FilterDatabase__1[[#This Row],[Szül Év.Hó.Nap]])/365.25,"0")</f>
        <v>0</v>
      </c>
      <c r="F3817" s="40"/>
      <c r="G3817" s="34" t="str">
        <f>CONCATENATE(H3817,Excel_BuiltIn__FilterDatabase__1[[#This Row],[Felnőtt]],Excel_BuiltIn__FilterDatabase__1[[#This Row],[Senior]],Excel_BuiltIn__FilterDatabase__1[[#This Row],[Super.s]],L3817)</f>
        <v xml:space="preserve">Super.s </v>
      </c>
      <c r="H3817" s="34" t="str">
        <f>IF(L3817="Nő","",IF(Excel_BuiltIn__FilterDatabase__1[[#This Row],[Kor]]&gt;=1=AND(Excel_BuiltIn__FilterDatabase__1[[#This Row],[Kor]]&lt;18),"Junior ",""))</f>
        <v/>
      </c>
      <c r="I3817" s="34" t="str">
        <f>IF(L3817="Nő","",IF(Excel_BuiltIn__FilterDatabase__1[[#This Row],[Kor]]&gt;=18=AND(Excel_BuiltIn__FilterDatabase__1[[#This Row],[Kor]]&lt;=49),"Felnőtt ",""))</f>
        <v/>
      </c>
      <c r="J3817" s="34" t="str">
        <f>IF(L3817="Nő","",IF(Excel_BuiltIn__FilterDatabase__1[[#This Row],[Kor]]&gt;49=AND(Excel_BuiltIn__FilterDatabase__1[[#This Row],[Kor]]&lt;=59),"Senior ",""))</f>
        <v/>
      </c>
      <c r="K3817" s="34" t="str">
        <f>IF(L3817="Nő","",IF(Excel_BuiltIn__FilterDatabase__1[[#This Row],[Kor]]&gt;=60,"Super.s ",""))</f>
        <v xml:space="preserve">Super.s </v>
      </c>
      <c r="L3817" s="34" t="str">
        <f>IF(Excel_BuiltIn__FilterDatabase__1[[#This Row],[Nem]]="Nő","Lady","")</f>
        <v/>
      </c>
    </row>
    <row r="3818" spans="1:12" s="1" customFormat="1">
      <c r="A3818" s="53">
        <v>11135</v>
      </c>
      <c r="B3818" s="28" t="s">
        <v>63</v>
      </c>
      <c r="C3818" s="44" t="s">
        <v>942</v>
      </c>
      <c r="D3818" s="45"/>
      <c r="E3818" s="33" t="str">
        <f>IF(D3818&gt;0,($N$2-Excel_BuiltIn__FilterDatabase__1[[#This Row],[Szül Év.Hó.Nap]])/365.25,"0")</f>
        <v>0</v>
      </c>
      <c r="F3818" s="40"/>
      <c r="G3818" s="34" t="str">
        <f>CONCATENATE(H3818,Excel_BuiltIn__FilterDatabase__1[[#This Row],[Felnőtt]],Excel_BuiltIn__FilterDatabase__1[[#This Row],[Senior]],Excel_BuiltIn__FilterDatabase__1[[#This Row],[Super.s]],L3818)</f>
        <v xml:space="preserve">Super.s </v>
      </c>
      <c r="H3818" s="34" t="str">
        <f>IF(L3818="Nő","",IF(Excel_BuiltIn__FilterDatabase__1[[#This Row],[Kor]]&gt;=1=AND(Excel_BuiltIn__FilterDatabase__1[[#This Row],[Kor]]&lt;18),"Junior ",""))</f>
        <v/>
      </c>
      <c r="I3818" s="34" t="str">
        <f>IF(L3818="Nő","",IF(Excel_BuiltIn__FilterDatabase__1[[#This Row],[Kor]]&gt;=18=AND(Excel_BuiltIn__FilterDatabase__1[[#This Row],[Kor]]&lt;=49),"Felnőtt ",""))</f>
        <v/>
      </c>
      <c r="J3818" s="34" t="str">
        <f>IF(L3818="Nő","",IF(Excel_BuiltIn__FilterDatabase__1[[#This Row],[Kor]]&gt;49=AND(Excel_BuiltIn__FilterDatabase__1[[#This Row],[Kor]]&lt;=59),"Senior ",""))</f>
        <v/>
      </c>
      <c r="K3818" s="34" t="str">
        <f>IF(L3818="Nő","",IF(Excel_BuiltIn__FilterDatabase__1[[#This Row],[Kor]]&gt;=60,"Super.s ",""))</f>
        <v xml:space="preserve">Super.s </v>
      </c>
      <c r="L3818" s="34" t="str">
        <f>IF(Excel_BuiltIn__FilterDatabase__1[[#This Row],[Nem]]="Nő","Lady","")</f>
        <v/>
      </c>
    </row>
    <row r="3819" spans="1:12" s="1" customFormat="1">
      <c r="A3819" s="53">
        <v>11136</v>
      </c>
      <c r="B3819" s="28" t="s">
        <v>3880</v>
      </c>
      <c r="C3819" s="44" t="s">
        <v>942</v>
      </c>
      <c r="D3819" s="45"/>
      <c r="E3819" s="33" t="str">
        <f>IF(D3819&gt;0,($N$2-Excel_BuiltIn__FilterDatabase__1[[#This Row],[Szül Év.Hó.Nap]])/365.25,"0")</f>
        <v>0</v>
      </c>
      <c r="F3819" s="40"/>
      <c r="G3819" s="34" t="str">
        <f>CONCATENATE(H3819,Excel_BuiltIn__FilterDatabase__1[[#This Row],[Felnőtt]],Excel_BuiltIn__FilterDatabase__1[[#This Row],[Senior]],Excel_BuiltIn__FilterDatabase__1[[#This Row],[Super.s]],L3819)</f>
        <v xml:space="preserve">Super.s </v>
      </c>
      <c r="H3819" s="34" t="str">
        <f>IF(L3819="Nő","",IF(Excel_BuiltIn__FilterDatabase__1[[#This Row],[Kor]]&gt;=1=AND(Excel_BuiltIn__FilterDatabase__1[[#This Row],[Kor]]&lt;18),"Junior ",""))</f>
        <v/>
      </c>
      <c r="I3819" s="34" t="str">
        <f>IF(L3819="Nő","",IF(Excel_BuiltIn__FilterDatabase__1[[#This Row],[Kor]]&gt;=18=AND(Excel_BuiltIn__FilterDatabase__1[[#This Row],[Kor]]&lt;=49),"Felnőtt ",""))</f>
        <v/>
      </c>
      <c r="J3819" s="34" t="str">
        <f>IF(L3819="Nő","",IF(Excel_BuiltIn__FilterDatabase__1[[#This Row],[Kor]]&gt;49=AND(Excel_BuiltIn__FilterDatabase__1[[#This Row],[Kor]]&lt;=59),"Senior ",""))</f>
        <v/>
      </c>
      <c r="K3819" s="34" t="str">
        <f>IF(L3819="Nő","",IF(Excel_BuiltIn__FilterDatabase__1[[#This Row],[Kor]]&gt;=60,"Super.s ",""))</f>
        <v xml:space="preserve">Super.s </v>
      </c>
      <c r="L3819" s="34" t="str">
        <f>IF(Excel_BuiltIn__FilterDatabase__1[[#This Row],[Nem]]="Nő","Lady","")</f>
        <v/>
      </c>
    </row>
    <row r="3820" spans="1:12" s="1" customFormat="1">
      <c r="A3820" s="53">
        <v>11137</v>
      </c>
      <c r="B3820" s="28" t="s">
        <v>3881</v>
      </c>
      <c r="C3820" s="44" t="s">
        <v>2365</v>
      </c>
      <c r="D3820" s="45"/>
      <c r="E3820" s="33" t="str">
        <f>IF(D3820&gt;0,($N$2-Excel_BuiltIn__FilterDatabase__1[[#This Row],[Szül Év.Hó.Nap]])/365.25,"0")</f>
        <v>0</v>
      </c>
      <c r="F3820" s="40"/>
      <c r="G3820" s="34" t="str">
        <f>CONCATENATE(H3820,Excel_BuiltIn__FilterDatabase__1[[#This Row],[Felnőtt]],Excel_BuiltIn__FilterDatabase__1[[#This Row],[Senior]],Excel_BuiltIn__FilterDatabase__1[[#This Row],[Super.s]],L3820)</f>
        <v xml:space="preserve">Super.s </v>
      </c>
      <c r="H3820" s="34" t="str">
        <f>IF(L3820="Nő","",IF(Excel_BuiltIn__FilterDatabase__1[[#This Row],[Kor]]&gt;=1=AND(Excel_BuiltIn__FilterDatabase__1[[#This Row],[Kor]]&lt;18),"Junior ",""))</f>
        <v/>
      </c>
      <c r="I3820" s="34" t="str">
        <f>IF(L3820="Nő","",IF(Excel_BuiltIn__FilterDatabase__1[[#This Row],[Kor]]&gt;=18=AND(Excel_BuiltIn__FilterDatabase__1[[#This Row],[Kor]]&lt;=49),"Felnőtt ",""))</f>
        <v/>
      </c>
      <c r="J3820" s="34" t="str">
        <f>IF(L3820="Nő","",IF(Excel_BuiltIn__FilterDatabase__1[[#This Row],[Kor]]&gt;49=AND(Excel_BuiltIn__FilterDatabase__1[[#This Row],[Kor]]&lt;=59),"Senior ",""))</f>
        <v/>
      </c>
      <c r="K3820" s="34" t="str">
        <f>IF(L3820="Nő","",IF(Excel_BuiltIn__FilterDatabase__1[[#This Row],[Kor]]&gt;=60,"Super.s ",""))</f>
        <v xml:space="preserve">Super.s </v>
      </c>
      <c r="L3820" s="34" t="str">
        <f>IF(Excel_BuiltIn__FilterDatabase__1[[#This Row],[Nem]]="Nő","Lady","")</f>
        <v/>
      </c>
    </row>
    <row r="3821" spans="1:12" s="1" customFormat="1" ht="28.2">
      <c r="A3821" s="53">
        <v>11140</v>
      </c>
      <c r="B3821" s="28" t="s">
        <v>3882</v>
      </c>
      <c r="C3821" s="44" t="s">
        <v>780</v>
      </c>
      <c r="D3821" s="45"/>
      <c r="E3821" s="33" t="str">
        <f>IF(D3821&gt;0,($N$2-Excel_BuiltIn__FilterDatabase__1[[#This Row],[Szül Év.Hó.Nap]])/365.25,"0")</f>
        <v>0</v>
      </c>
      <c r="F3821" s="40"/>
      <c r="G3821" s="34" t="str">
        <f>CONCATENATE(H3821,Excel_BuiltIn__FilterDatabase__1[[#This Row],[Felnőtt]],Excel_BuiltIn__FilterDatabase__1[[#This Row],[Senior]],Excel_BuiltIn__FilterDatabase__1[[#This Row],[Super.s]],L3821)</f>
        <v xml:space="preserve">Super.s </v>
      </c>
      <c r="H3821" s="34" t="str">
        <f>IF(L3821="Nő","",IF(Excel_BuiltIn__FilterDatabase__1[[#This Row],[Kor]]&gt;=1=AND(Excel_BuiltIn__FilterDatabase__1[[#This Row],[Kor]]&lt;18),"Junior ",""))</f>
        <v/>
      </c>
      <c r="I3821" s="34" t="str">
        <f>IF(L3821="Nő","",IF(Excel_BuiltIn__FilterDatabase__1[[#This Row],[Kor]]&gt;=18=AND(Excel_BuiltIn__FilterDatabase__1[[#This Row],[Kor]]&lt;=49),"Felnőtt ",""))</f>
        <v/>
      </c>
      <c r="J3821" s="34" t="str">
        <f>IF(L3821="Nő","",IF(Excel_BuiltIn__FilterDatabase__1[[#This Row],[Kor]]&gt;49=AND(Excel_BuiltIn__FilterDatabase__1[[#This Row],[Kor]]&lt;=59),"Senior ",""))</f>
        <v/>
      </c>
      <c r="K3821" s="34" t="str">
        <f>IF(L3821="Nő","",IF(Excel_BuiltIn__FilterDatabase__1[[#This Row],[Kor]]&gt;=60,"Super.s ",""))</f>
        <v xml:space="preserve">Super.s </v>
      </c>
      <c r="L3821" s="34" t="str">
        <f>IF(Excel_BuiltIn__FilterDatabase__1[[#This Row],[Nem]]="Nő","Lady","")</f>
        <v/>
      </c>
    </row>
    <row r="3822" spans="1:12" s="1" customFormat="1">
      <c r="A3822" s="53">
        <v>11142</v>
      </c>
      <c r="B3822" s="28" t="s">
        <v>3883</v>
      </c>
      <c r="C3822" s="44" t="s">
        <v>959</v>
      </c>
      <c r="D3822" s="45"/>
      <c r="E3822" s="33" t="str">
        <f>IF(D3822&gt;0,($N$2-Excel_BuiltIn__FilterDatabase__1[[#This Row],[Szül Év.Hó.Nap]])/365.25,"0")</f>
        <v>0</v>
      </c>
      <c r="F3822" s="40"/>
      <c r="G3822" s="34" t="str">
        <f>CONCATENATE(H3822,Excel_BuiltIn__FilterDatabase__1[[#This Row],[Felnőtt]],Excel_BuiltIn__FilterDatabase__1[[#This Row],[Senior]],Excel_BuiltIn__FilterDatabase__1[[#This Row],[Super.s]],L3822)</f>
        <v xml:space="preserve">Super.s </v>
      </c>
      <c r="H3822" s="34" t="str">
        <f>IF(L3822="Nő","",IF(Excel_BuiltIn__FilterDatabase__1[[#This Row],[Kor]]&gt;=1=AND(Excel_BuiltIn__FilterDatabase__1[[#This Row],[Kor]]&lt;18),"Junior ",""))</f>
        <v/>
      </c>
      <c r="I3822" s="34" t="str">
        <f>IF(L3822="Nő","",IF(Excel_BuiltIn__FilterDatabase__1[[#This Row],[Kor]]&gt;=18=AND(Excel_BuiltIn__FilterDatabase__1[[#This Row],[Kor]]&lt;=49),"Felnőtt ",""))</f>
        <v/>
      </c>
      <c r="J3822" s="34" t="str">
        <f>IF(L3822="Nő","",IF(Excel_BuiltIn__FilterDatabase__1[[#This Row],[Kor]]&gt;49=AND(Excel_BuiltIn__FilterDatabase__1[[#This Row],[Kor]]&lt;=59),"Senior ",""))</f>
        <v/>
      </c>
      <c r="K3822" s="34" t="str">
        <f>IF(L3822="Nő","",IF(Excel_BuiltIn__FilterDatabase__1[[#This Row],[Kor]]&gt;=60,"Super.s ",""))</f>
        <v xml:space="preserve">Super.s </v>
      </c>
      <c r="L3822" s="34" t="str">
        <f>IF(Excel_BuiltIn__FilterDatabase__1[[#This Row],[Nem]]="Nő","Lady","")</f>
        <v/>
      </c>
    </row>
    <row r="3823" spans="1:12" s="1" customFormat="1" ht="21.6">
      <c r="A3823" s="53">
        <v>11147</v>
      </c>
      <c r="B3823" s="28" t="s">
        <v>3884</v>
      </c>
      <c r="C3823" s="44" t="s">
        <v>978</v>
      </c>
      <c r="D3823" s="45"/>
      <c r="E3823" s="33" t="str">
        <f>IF(D3823&gt;0,($N$2-Excel_BuiltIn__FilterDatabase__1[[#This Row],[Szül Év.Hó.Nap]])/365.25,"0")</f>
        <v>0</v>
      </c>
      <c r="F3823" s="40"/>
      <c r="G3823" s="34" t="str">
        <f>CONCATENATE(H3823,Excel_BuiltIn__FilterDatabase__1[[#This Row],[Felnőtt]],Excel_BuiltIn__FilterDatabase__1[[#This Row],[Senior]],Excel_BuiltIn__FilterDatabase__1[[#This Row],[Super.s]],L3823)</f>
        <v xml:space="preserve">Super.s </v>
      </c>
      <c r="H3823" s="34" t="str">
        <f>IF(L3823="Nő","",IF(Excel_BuiltIn__FilterDatabase__1[[#This Row],[Kor]]&gt;=1=AND(Excel_BuiltIn__FilterDatabase__1[[#This Row],[Kor]]&lt;18),"Junior ",""))</f>
        <v/>
      </c>
      <c r="I3823" s="34" t="str">
        <f>IF(L3823="Nő","",IF(Excel_BuiltIn__FilterDatabase__1[[#This Row],[Kor]]&gt;=18=AND(Excel_BuiltIn__FilterDatabase__1[[#This Row],[Kor]]&lt;=49),"Felnőtt ",""))</f>
        <v/>
      </c>
      <c r="J3823" s="34" t="str">
        <f>IF(L3823="Nő","",IF(Excel_BuiltIn__FilterDatabase__1[[#This Row],[Kor]]&gt;49=AND(Excel_BuiltIn__FilterDatabase__1[[#This Row],[Kor]]&lt;=59),"Senior ",""))</f>
        <v/>
      </c>
      <c r="K3823" s="34" t="str">
        <f>IF(L3823="Nő","",IF(Excel_BuiltIn__FilterDatabase__1[[#This Row],[Kor]]&gt;=60,"Super.s ",""))</f>
        <v xml:space="preserve">Super.s </v>
      </c>
      <c r="L3823" s="34" t="str">
        <f>IF(Excel_BuiltIn__FilterDatabase__1[[#This Row],[Nem]]="Nő","Lady","")</f>
        <v/>
      </c>
    </row>
    <row r="3824" spans="1:12" s="1" customFormat="1" ht="21.6">
      <c r="A3824" s="53">
        <v>11148</v>
      </c>
      <c r="B3824" s="28" t="s">
        <v>3885</v>
      </c>
      <c r="C3824" s="44" t="s">
        <v>978</v>
      </c>
      <c r="D3824" s="45"/>
      <c r="E3824" s="33" t="str">
        <f>IF(D3824&gt;0,($N$2-Excel_BuiltIn__FilterDatabase__1[[#This Row],[Szül Év.Hó.Nap]])/365.25,"0")</f>
        <v>0</v>
      </c>
      <c r="F3824" s="40"/>
      <c r="G3824" s="34" t="str">
        <f>CONCATENATE(H3824,Excel_BuiltIn__FilterDatabase__1[[#This Row],[Felnőtt]],Excel_BuiltIn__FilterDatabase__1[[#This Row],[Senior]],Excel_BuiltIn__FilterDatabase__1[[#This Row],[Super.s]],L3824)</f>
        <v xml:space="preserve">Super.s </v>
      </c>
      <c r="H3824" s="34" t="str">
        <f>IF(L3824="Nő","",IF(Excel_BuiltIn__FilterDatabase__1[[#This Row],[Kor]]&gt;=1=AND(Excel_BuiltIn__FilterDatabase__1[[#This Row],[Kor]]&lt;18),"Junior ",""))</f>
        <v/>
      </c>
      <c r="I3824" s="34" t="str">
        <f>IF(L3824="Nő","",IF(Excel_BuiltIn__FilterDatabase__1[[#This Row],[Kor]]&gt;=18=AND(Excel_BuiltIn__FilterDatabase__1[[#This Row],[Kor]]&lt;=49),"Felnőtt ",""))</f>
        <v/>
      </c>
      <c r="J3824" s="34" t="str">
        <f>IF(L3824="Nő","",IF(Excel_BuiltIn__FilterDatabase__1[[#This Row],[Kor]]&gt;49=AND(Excel_BuiltIn__FilterDatabase__1[[#This Row],[Kor]]&lt;=59),"Senior ",""))</f>
        <v/>
      </c>
      <c r="K3824" s="34" t="str">
        <f>IF(L3824="Nő","",IF(Excel_BuiltIn__FilterDatabase__1[[#This Row],[Kor]]&gt;=60,"Super.s ",""))</f>
        <v xml:space="preserve">Super.s </v>
      </c>
      <c r="L3824" s="34" t="str">
        <f>IF(Excel_BuiltIn__FilterDatabase__1[[#This Row],[Nem]]="Nő","Lady","")</f>
        <v/>
      </c>
    </row>
    <row r="3825" spans="1:14" s="1" customFormat="1" ht="21.6">
      <c r="A3825" s="53">
        <v>11149</v>
      </c>
      <c r="B3825" s="28" t="s">
        <v>3886</v>
      </c>
      <c r="C3825" s="44" t="s">
        <v>978</v>
      </c>
      <c r="D3825" s="45"/>
      <c r="E3825" s="33" t="str">
        <f>IF(D3825&gt;0,($N$2-Excel_BuiltIn__FilterDatabase__1[[#This Row],[Szül Év.Hó.Nap]])/365.25,"0")</f>
        <v>0</v>
      </c>
      <c r="F3825" s="40"/>
      <c r="G3825" s="34" t="str">
        <f>CONCATENATE(H3825,Excel_BuiltIn__FilterDatabase__1[[#This Row],[Felnőtt]],Excel_BuiltIn__FilterDatabase__1[[#This Row],[Senior]],Excel_BuiltIn__FilterDatabase__1[[#This Row],[Super.s]],L3825)</f>
        <v xml:space="preserve">Super.s </v>
      </c>
      <c r="H3825" s="34" t="str">
        <f>IF(L3825="Nő","",IF(Excel_BuiltIn__FilterDatabase__1[[#This Row],[Kor]]&gt;=1=AND(Excel_BuiltIn__FilterDatabase__1[[#This Row],[Kor]]&lt;18),"Junior ",""))</f>
        <v/>
      </c>
      <c r="I3825" s="34" t="str">
        <f>IF(L3825="Nő","",IF(Excel_BuiltIn__FilterDatabase__1[[#This Row],[Kor]]&gt;=18=AND(Excel_BuiltIn__FilterDatabase__1[[#This Row],[Kor]]&lt;=49),"Felnőtt ",""))</f>
        <v/>
      </c>
      <c r="J3825" s="34" t="str">
        <f>IF(L3825="Nő","",IF(Excel_BuiltIn__FilterDatabase__1[[#This Row],[Kor]]&gt;49=AND(Excel_BuiltIn__FilterDatabase__1[[#This Row],[Kor]]&lt;=59),"Senior ",""))</f>
        <v/>
      </c>
      <c r="K3825" s="34" t="str">
        <f>IF(L3825="Nő","",IF(Excel_BuiltIn__FilterDatabase__1[[#This Row],[Kor]]&gt;=60,"Super.s ",""))</f>
        <v xml:space="preserve">Super.s </v>
      </c>
      <c r="L3825" s="34" t="str">
        <f>IF(Excel_BuiltIn__FilterDatabase__1[[#This Row],[Nem]]="Nő","Lady","")</f>
        <v/>
      </c>
      <c r="N3825" s="4"/>
    </row>
    <row r="3826" spans="1:14" s="1" customFormat="1" ht="21.6">
      <c r="A3826" s="53">
        <v>11150</v>
      </c>
      <c r="B3826" s="28" t="s">
        <v>152</v>
      </c>
      <c r="C3826" s="44" t="s">
        <v>978</v>
      </c>
      <c r="D3826" s="45"/>
      <c r="E3826" s="33" t="str">
        <f>IF(D3826&gt;0,($N$2-Excel_BuiltIn__FilterDatabase__1[[#This Row],[Szül Év.Hó.Nap]])/365.25,"0")</f>
        <v>0</v>
      </c>
      <c r="F3826" s="40"/>
      <c r="G3826" s="34" t="str">
        <f>CONCATENATE(H3826,Excel_BuiltIn__FilterDatabase__1[[#This Row],[Felnőtt]],Excel_BuiltIn__FilterDatabase__1[[#This Row],[Senior]],Excel_BuiltIn__FilterDatabase__1[[#This Row],[Super.s]],L3826)</f>
        <v xml:space="preserve">Super.s </v>
      </c>
      <c r="H3826" s="34" t="str">
        <f>IF(L3826="Nő","",IF(Excel_BuiltIn__FilterDatabase__1[[#This Row],[Kor]]&gt;=1=AND(Excel_BuiltIn__FilterDatabase__1[[#This Row],[Kor]]&lt;18),"Junior ",""))</f>
        <v/>
      </c>
      <c r="I3826" s="34" t="str">
        <f>IF(L3826="Nő","",IF(Excel_BuiltIn__FilterDatabase__1[[#This Row],[Kor]]&gt;=18=AND(Excel_BuiltIn__FilterDatabase__1[[#This Row],[Kor]]&lt;=49),"Felnőtt ",""))</f>
        <v/>
      </c>
      <c r="J3826" s="34" t="str">
        <f>IF(L3826="Nő","",IF(Excel_BuiltIn__FilterDatabase__1[[#This Row],[Kor]]&gt;49=AND(Excel_BuiltIn__FilterDatabase__1[[#This Row],[Kor]]&lt;=59),"Senior ",""))</f>
        <v/>
      </c>
      <c r="K3826" s="34" t="str">
        <f>IF(L3826="Nő","",IF(Excel_BuiltIn__FilterDatabase__1[[#This Row],[Kor]]&gt;=60,"Super.s ",""))</f>
        <v xml:space="preserve">Super.s </v>
      </c>
      <c r="L3826" s="34" t="str">
        <f>IF(Excel_BuiltIn__FilterDatabase__1[[#This Row],[Nem]]="Nő","Lady","")</f>
        <v/>
      </c>
      <c r="N3826" s="4"/>
    </row>
    <row r="3827" spans="1:14" s="1" customFormat="1">
      <c r="A3827" s="53">
        <v>11153</v>
      </c>
      <c r="B3827" s="28" t="s">
        <v>3887</v>
      </c>
      <c r="C3827" s="44" t="s">
        <v>963</v>
      </c>
      <c r="D3827" s="45"/>
      <c r="E3827" s="33" t="str">
        <f>IF(D3827&gt;0,($N$2-Excel_BuiltIn__FilterDatabase__1[[#This Row],[Szül Év.Hó.Nap]])/365.25,"0")</f>
        <v>0</v>
      </c>
      <c r="F3827" s="40"/>
      <c r="G3827" s="34" t="str">
        <f>CONCATENATE(H3827,Excel_BuiltIn__FilterDatabase__1[[#This Row],[Felnőtt]],Excel_BuiltIn__FilterDatabase__1[[#This Row],[Senior]],Excel_BuiltIn__FilterDatabase__1[[#This Row],[Super.s]],L3827)</f>
        <v xml:space="preserve">Super.s </v>
      </c>
      <c r="H3827" s="34" t="str">
        <f>IF(L3827="Nő","",IF(Excel_BuiltIn__FilterDatabase__1[[#This Row],[Kor]]&gt;=1=AND(Excel_BuiltIn__FilterDatabase__1[[#This Row],[Kor]]&lt;18),"Junior ",""))</f>
        <v/>
      </c>
      <c r="I3827" s="34" t="str">
        <f>IF(L3827="Nő","",IF(Excel_BuiltIn__FilterDatabase__1[[#This Row],[Kor]]&gt;=18=AND(Excel_BuiltIn__FilterDatabase__1[[#This Row],[Kor]]&lt;=49),"Felnőtt ",""))</f>
        <v/>
      </c>
      <c r="J3827" s="34" t="str">
        <f>IF(L3827="Nő","",IF(Excel_BuiltIn__FilterDatabase__1[[#This Row],[Kor]]&gt;49=AND(Excel_BuiltIn__FilterDatabase__1[[#This Row],[Kor]]&lt;=59),"Senior ",""))</f>
        <v/>
      </c>
      <c r="K3827" s="34" t="str">
        <f>IF(L3827="Nő","",IF(Excel_BuiltIn__FilterDatabase__1[[#This Row],[Kor]]&gt;=60,"Super.s ",""))</f>
        <v xml:space="preserve">Super.s </v>
      </c>
      <c r="L3827" s="34" t="str">
        <f>IF(Excel_BuiltIn__FilterDatabase__1[[#This Row],[Nem]]="Nő","Lady","")</f>
        <v/>
      </c>
      <c r="N3827" s="4"/>
    </row>
    <row r="3828" spans="1:14" s="1" customFormat="1">
      <c r="A3828" s="53">
        <v>11154</v>
      </c>
      <c r="B3828" s="28" t="s">
        <v>3888</v>
      </c>
      <c r="C3828" s="44" t="s">
        <v>963</v>
      </c>
      <c r="D3828" s="45"/>
      <c r="E3828" s="33" t="str">
        <f>IF(D3828&gt;0,($N$2-Excel_BuiltIn__FilterDatabase__1[[#This Row],[Szül Év.Hó.Nap]])/365.25,"0")</f>
        <v>0</v>
      </c>
      <c r="F3828" s="40"/>
      <c r="G3828" s="34" t="str">
        <f>CONCATENATE(H3828,Excel_BuiltIn__FilterDatabase__1[[#This Row],[Felnőtt]],Excel_BuiltIn__FilterDatabase__1[[#This Row],[Senior]],Excel_BuiltIn__FilterDatabase__1[[#This Row],[Super.s]],L3828)</f>
        <v xml:space="preserve">Super.s </v>
      </c>
      <c r="H3828" s="34" t="str">
        <f>IF(L3828="Nő","",IF(Excel_BuiltIn__FilterDatabase__1[[#This Row],[Kor]]&gt;=1=AND(Excel_BuiltIn__FilterDatabase__1[[#This Row],[Kor]]&lt;18),"Junior ",""))</f>
        <v/>
      </c>
      <c r="I3828" s="34" t="str">
        <f>IF(L3828="Nő","",IF(Excel_BuiltIn__FilterDatabase__1[[#This Row],[Kor]]&gt;=18=AND(Excel_BuiltIn__FilterDatabase__1[[#This Row],[Kor]]&lt;=49),"Felnőtt ",""))</f>
        <v/>
      </c>
      <c r="J3828" s="34" t="str">
        <f>IF(L3828="Nő","",IF(Excel_BuiltIn__FilterDatabase__1[[#This Row],[Kor]]&gt;49=AND(Excel_BuiltIn__FilterDatabase__1[[#This Row],[Kor]]&lt;=59),"Senior ",""))</f>
        <v/>
      </c>
      <c r="K3828" s="34" t="str">
        <f>IF(L3828="Nő","",IF(Excel_BuiltIn__FilterDatabase__1[[#This Row],[Kor]]&gt;=60,"Super.s ",""))</f>
        <v xml:space="preserve">Super.s </v>
      </c>
      <c r="L3828" s="34" t="str">
        <f>IF(Excel_BuiltIn__FilterDatabase__1[[#This Row],[Nem]]="Nő","Lady","")</f>
        <v/>
      </c>
      <c r="N3828" s="4"/>
    </row>
    <row r="3829" spans="1:14" s="1" customFormat="1">
      <c r="A3829" s="53">
        <v>11155</v>
      </c>
      <c r="B3829" s="28" t="s">
        <v>3889</v>
      </c>
      <c r="C3829" s="44" t="s">
        <v>780</v>
      </c>
      <c r="D3829" s="45"/>
      <c r="E3829" s="33" t="str">
        <f>IF(D3829&gt;0,($N$2-Excel_BuiltIn__FilterDatabase__1[[#This Row],[Szül Év.Hó.Nap]])/365.25,"0")</f>
        <v>0</v>
      </c>
      <c r="F3829" s="40"/>
      <c r="G3829" s="34" t="str">
        <f>CONCATENATE(H3829,Excel_BuiltIn__FilterDatabase__1[[#This Row],[Felnőtt]],Excel_BuiltIn__FilterDatabase__1[[#This Row],[Senior]],Excel_BuiltIn__FilterDatabase__1[[#This Row],[Super.s]],L3829)</f>
        <v xml:space="preserve">Super.s </v>
      </c>
      <c r="H3829" s="34" t="str">
        <f>IF(L3829="Nő","",IF(Excel_BuiltIn__FilterDatabase__1[[#This Row],[Kor]]&gt;=1=AND(Excel_BuiltIn__FilterDatabase__1[[#This Row],[Kor]]&lt;18),"Junior ",""))</f>
        <v/>
      </c>
      <c r="I3829" s="34" t="str">
        <f>IF(L3829="Nő","",IF(Excel_BuiltIn__FilterDatabase__1[[#This Row],[Kor]]&gt;=18=AND(Excel_BuiltIn__FilterDatabase__1[[#This Row],[Kor]]&lt;=49),"Felnőtt ",""))</f>
        <v/>
      </c>
      <c r="J3829" s="34" t="str">
        <f>IF(L3829="Nő","",IF(Excel_BuiltIn__FilterDatabase__1[[#This Row],[Kor]]&gt;49=AND(Excel_BuiltIn__FilterDatabase__1[[#This Row],[Kor]]&lt;=59),"Senior ",""))</f>
        <v/>
      </c>
      <c r="K3829" s="34" t="str">
        <f>IF(L3829="Nő","",IF(Excel_BuiltIn__FilterDatabase__1[[#This Row],[Kor]]&gt;=60,"Super.s ",""))</f>
        <v xml:space="preserve">Super.s </v>
      </c>
      <c r="L3829" s="34" t="str">
        <f>IF(Excel_BuiltIn__FilterDatabase__1[[#This Row],[Nem]]="Nő","Lady","")</f>
        <v/>
      </c>
      <c r="N3829" s="4"/>
    </row>
    <row r="3830" spans="1:14" s="1" customFormat="1">
      <c r="A3830" s="53">
        <v>11156</v>
      </c>
      <c r="B3830" s="28" t="s">
        <v>3890</v>
      </c>
      <c r="C3830" s="44" t="s">
        <v>2401</v>
      </c>
      <c r="D3830" s="45"/>
      <c r="E3830" s="33" t="str">
        <f>IF(D3830&gt;0,($N$2-Excel_BuiltIn__FilterDatabase__1[[#This Row],[Szül Év.Hó.Nap]])/365.25,"0")</f>
        <v>0</v>
      </c>
      <c r="F3830" s="40"/>
      <c r="G3830" s="34" t="str">
        <f>CONCATENATE(H3830,Excel_BuiltIn__FilterDatabase__1[[#This Row],[Felnőtt]],Excel_BuiltIn__FilterDatabase__1[[#This Row],[Senior]],Excel_BuiltIn__FilterDatabase__1[[#This Row],[Super.s]],L3830)</f>
        <v xml:space="preserve">Super.s </v>
      </c>
      <c r="H3830" s="34" t="str">
        <f>IF(L3830="Nő","",IF(Excel_BuiltIn__FilterDatabase__1[[#This Row],[Kor]]&gt;=1=AND(Excel_BuiltIn__FilterDatabase__1[[#This Row],[Kor]]&lt;18),"Junior ",""))</f>
        <v/>
      </c>
      <c r="I3830" s="34" t="str">
        <f>IF(L3830="Nő","",IF(Excel_BuiltIn__FilterDatabase__1[[#This Row],[Kor]]&gt;=18=AND(Excel_BuiltIn__FilterDatabase__1[[#This Row],[Kor]]&lt;=49),"Felnőtt ",""))</f>
        <v/>
      </c>
      <c r="J3830" s="34" t="str">
        <f>IF(L3830="Nő","",IF(Excel_BuiltIn__FilterDatabase__1[[#This Row],[Kor]]&gt;49=AND(Excel_BuiltIn__FilterDatabase__1[[#This Row],[Kor]]&lt;=59),"Senior ",""))</f>
        <v/>
      </c>
      <c r="K3830" s="34" t="str">
        <f>IF(L3830="Nő","",IF(Excel_BuiltIn__FilterDatabase__1[[#This Row],[Kor]]&gt;=60,"Super.s ",""))</f>
        <v xml:space="preserve">Super.s </v>
      </c>
      <c r="L3830" s="34" t="str">
        <f>IF(Excel_BuiltIn__FilterDatabase__1[[#This Row],[Nem]]="Nő","Lady","")</f>
        <v/>
      </c>
      <c r="N3830" s="4"/>
    </row>
    <row r="3831" spans="1:14" s="1" customFormat="1">
      <c r="A3831" s="53">
        <v>11157</v>
      </c>
      <c r="B3831" s="28" t="s">
        <v>3891</v>
      </c>
      <c r="C3831" s="44" t="s">
        <v>964</v>
      </c>
      <c r="D3831" s="45"/>
      <c r="E3831" s="33" t="str">
        <f>IF(D3831&gt;0,($N$2-Excel_BuiltIn__FilterDatabase__1[[#This Row],[Szül Év.Hó.Nap]])/365.25,"0")</f>
        <v>0</v>
      </c>
      <c r="F3831" s="40"/>
      <c r="G3831" s="34" t="str">
        <f>CONCATENATE(H3831,Excel_BuiltIn__FilterDatabase__1[[#This Row],[Felnőtt]],Excel_BuiltIn__FilterDatabase__1[[#This Row],[Senior]],Excel_BuiltIn__FilterDatabase__1[[#This Row],[Super.s]],L3831)</f>
        <v xml:space="preserve">Super.s </v>
      </c>
      <c r="H3831" s="34" t="str">
        <f>IF(L3831="Nő","",IF(Excel_BuiltIn__FilterDatabase__1[[#This Row],[Kor]]&gt;=1=AND(Excel_BuiltIn__FilterDatabase__1[[#This Row],[Kor]]&lt;18),"Junior ",""))</f>
        <v/>
      </c>
      <c r="I3831" s="34" t="str">
        <f>IF(L3831="Nő","",IF(Excel_BuiltIn__FilterDatabase__1[[#This Row],[Kor]]&gt;=18=AND(Excel_BuiltIn__FilterDatabase__1[[#This Row],[Kor]]&lt;=49),"Felnőtt ",""))</f>
        <v/>
      </c>
      <c r="J3831" s="34" t="str">
        <f>IF(L3831="Nő","",IF(Excel_BuiltIn__FilterDatabase__1[[#This Row],[Kor]]&gt;49=AND(Excel_BuiltIn__FilterDatabase__1[[#This Row],[Kor]]&lt;=59),"Senior ",""))</f>
        <v/>
      </c>
      <c r="K3831" s="34" t="str">
        <f>IF(L3831="Nő","",IF(Excel_BuiltIn__FilterDatabase__1[[#This Row],[Kor]]&gt;=60,"Super.s ",""))</f>
        <v xml:space="preserve">Super.s </v>
      </c>
      <c r="L3831" s="34" t="str">
        <f>IF(Excel_BuiltIn__FilterDatabase__1[[#This Row],[Nem]]="Nő","Lady","")</f>
        <v/>
      </c>
      <c r="N3831" s="4"/>
    </row>
    <row r="3832" spans="1:14" s="2" customFormat="1">
      <c r="A3832" s="53">
        <v>11159</v>
      </c>
      <c r="B3832" s="28" t="s">
        <v>3892</v>
      </c>
      <c r="C3832" s="44" t="s">
        <v>1522</v>
      </c>
      <c r="D3832" s="47"/>
      <c r="E3832" s="33" t="str">
        <f>IF(D3832&gt;0,($N$2-Excel_BuiltIn__FilterDatabase__1[[#This Row],[Szül Év.Hó.Nap]])/365.25,"0")</f>
        <v>0</v>
      </c>
      <c r="F3832" s="40"/>
      <c r="G3832" s="36" t="str">
        <f>CONCATENATE(H3832,Excel_BuiltIn__FilterDatabase__1[[#This Row],[Felnőtt]],Excel_BuiltIn__FilterDatabase__1[[#This Row],[Senior]],Excel_BuiltIn__FilterDatabase__1[[#This Row],[Super.s]],L3832)</f>
        <v xml:space="preserve">Super.s </v>
      </c>
      <c r="H3832" s="34" t="str">
        <f>IF(L3832="Nő","",IF(Excel_BuiltIn__FilterDatabase__1[[#This Row],[Kor]]&gt;=1=AND(Excel_BuiltIn__FilterDatabase__1[[#This Row],[Kor]]&lt;18),"Junior ",""))</f>
        <v/>
      </c>
      <c r="I3832" s="34" t="str">
        <f>IF(L3832="Nő","",IF(Excel_BuiltIn__FilterDatabase__1[[#This Row],[Kor]]&gt;=18=AND(Excel_BuiltIn__FilterDatabase__1[[#This Row],[Kor]]&lt;=49),"Felnőtt ",""))</f>
        <v/>
      </c>
      <c r="J3832" s="34" t="str">
        <f>IF(L3832="Nő","",IF(Excel_BuiltIn__FilterDatabase__1[[#This Row],[Kor]]&gt;49=AND(Excel_BuiltIn__FilterDatabase__1[[#This Row],[Kor]]&lt;=59),"Senior ",""))</f>
        <v/>
      </c>
      <c r="K3832" s="34" t="str">
        <f>IF(L3832="Nő","",IF(Excel_BuiltIn__FilterDatabase__1[[#This Row],[Kor]]&gt;=60,"Super.s ",""))</f>
        <v xml:space="preserve">Super.s </v>
      </c>
      <c r="L3832" s="34" t="str">
        <f>IF(Excel_BuiltIn__FilterDatabase__1[[#This Row],[Nem]]="Nő","Lady","")</f>
        <v/>
      </c>
      <c r="N3832" s="5"/>
    </row>
    <row r="3833" spans="1:14" s="1" customFormat="1">
      <c r="A3833" s="53">
        <v>11160</v>
      </c>
      <c r="B3833" s="28" t="s">
        <v>3893</v>
      </c>
      <c r="C3833" s="44" t="s">
        <v>3727</v>
      </c>
      <c r="D3833" s="45"/>
      <c r="E3833" s="33" t="str">
        <f>IF(D3833&gt;0,($N$2-Excel_BuiltIn__FilterDatabase__1[[#This Row],[Szül Év.Hó.Nap]])/365.25,"0")</f>
        <v>0</v>
      </c>
      <c r="F3833" s="40"/>
      <c r="G3833" s="34" t="str">
        <f>CONCATENATE(H3833,Excel_BuiltIn__FilterDatabase__1[[#This Row],[Felnőtt]],Excel_BuiltIn__FilterDatabase__1[[#This Row],[Senior]],Excel_BuiltIn__FilterDatabase__1[[#This Row],[Super.s]],L3833)</f>
        <v xml:space="preserve">Super.s </v>
      </c>
      <c r="H3833" s="34" t="str">
        <f>IF(L3833="Nő","",IF(Excel_BuiltIn__FilterDatabase__1[[#This Row],[Kor]]&gt;=1=AND(Excel_BuiltIn__FilterDatabase__1[[#This Row],[Kor]]&lt;18),"Junior ",""))</f>
        <v/>
      </c>
      <c r="I3833" s="34" t="str">
        <f>IF(L3833="Nő","",IF(Excel_BuiltIn__FilterDatabase__1[[#This Row],[Kor]]&gt;=18=AND(Excel_BuiltIn__FilterDatabase__1[[#This Row],[Kor]]&lt;=49),"Felnőtt ",""))</f>
        <v/>
      </c>
      <c r="J3833" s="34" t="str">
        <f>IF(L3833="Nő","",IF(Excel_BuiltIn__FilterDatabase__1[[#This Row],[Kor]]&gt;49=AND(Excel_BuiltIn__FilterDatabase__1[[#This Row],[Kor]]&lt;=59),"Senior ",""))</f>
        <v/>
      </c>
      <c r="K3833" s="34" t="str">
        <f>IF(L3833="Nő","",IF(Excel_BuiltIn__FilterDatabase__1[[#This Row],[Kor]]&gt;=60,"Super.s ",""))</f>
        <v xml:space="preserve">Super.s </v>
      </c>
      <c r="L3833" s="34" t="str">
        <f>IF(Excel_BuiltIn__FilterDatabase__1[[#This Row],[Nem]]="Nő","Lady","")</f>
        <v/>
      </c>
      <c r="N3833" s="4"/>
    </row>
    <row r="3834" spans="1:14" s="1" customFormat="1">
      <c r="A3834" s="53">
        <v>11161</v>
      </c>
      <c r="B3834" s="29" t="s">
        <v>3894</v>
      </c>
      <c r="C3834" s="46" t="s">
        <v>964</v>
      </c>
      <c r="D3834" s="45"/>
      <c r="E3834" s="33" t="str">
        <f>IF(D3834&gt;0,($N$2-Excel_BuiltIn__FilterDatabase__1[[#This Row],[Szül Év.Hó.Nap]])/365.25,"0")</f>
        <v>0</v>
      </c>
      <c r="F3834" s="40"/>
      <c r="G3834" s="34" t="str">
        <f>CONCATENATE(H3834,Excel_BuiltIn__FilterDatabase__1[[#This Row],[Felnőtt]],Excel_BuiltIn__FilterDatabase__1[[#This Row],[Senior]],Excel_BuiltIn__FilterDatabase__1[[#This Row],[Super.s]],L3834)</f>
        <v xml:space="preserve">Super.s </v>
      </c>
      <c r="H3834" s="34" t="str">
        <f>IF(L3834="Nő","",IF(Excel_BuiltIn__FilterDatabase__1[[#This Row],[Kor]]&gt;=1=AND(Excel_BuiltIn__FilterDatabase__1[[#This Row],[Kor]]&lt;18),"Junior ",""))</f>
        <v/>
      </c>
      <c r="I3834" s="34" t="str">
        <f>IF(L3834="Nő","",IF(Excel_BuiltIn__FilterDatabase__1[[#This Row],[Kor]]&gt;=18=AND(Excel_BuiltIn__FilterDatabase__1[[#This Row],[Kor]]&lt;=49),"Felnőtt ",""))</f>
        <v/>
      </c>
      <c r="J3834" s="34" t="str">
        <f>IF(L3834="Nő","",IF(Excel_BuiltIn__FilterDatabase__1[[#This Row],[Kor]]&gt;49=AND(Excel_BuiltIn__FilterDatabase__1[[#This Row],[Kor]]&lt;=59),"Senior ",""))</f>
        <v/>
      </c>
      <c r="K3834" s="34" t="str">
        <f>IF(L3834="Nő","",IF(Excel_BuiltIn__FilterDatabase__1[[#This Row],[Kor]]&gt;=60,"Super.s ",""))</f>
        <v xml:space="preserve">Super.s </v>
      </c>
      <c r="L3834" s="34" t="str">
        <f>IF(Excel_BuiltIn__FilterDatabase__1[[#This Row],[Nem]]="Nő","Lady","")</f>
        <v/>
      </c>
      <c r="N3834" s="4"/>
    </row>
    <row r="3835" spans="1:14" s="1" customFormat="1" ht="28.2">
      <c r="A3835" s="53">
        <v>11162</v>
      </c>
      <c r="B3835" s="28" t="s">
        <v>3895</v>
      </c>
      <c r="C3835" s="44" t="s">
        <v>978</v>
      </c>
      <c r="D3835" s="45"/>
      <c r="E3835" s="33" t="str">
        <f>IF(D3835&gt;0,($N$2-Excel_BuiltIn__FilterDatabase__1[[#This Row],[Szül Év.Hó.Nap]])/365.25,"0")</f>
        <v>0</v>
      </c>
      <c r="F3835" s="40"/>
      <c r="G3835" s="34" t="str">
        <f>CONCATENATE(H3835,Excel_BuiltIn__FilterDatabase__1[[#This Row],[Felnőtt]],Excel_BuiltIn__FilterDatabase__1[[#This Row],[Senior]],Excel_BuiltIn__FilterDatabase__1[[#This Row],[Super.s]],L3835)</f>
        <v xml:space="preserve">Super.s </v>
      </c>
      <c r="H3835" s="34" t="str">
        <f>IF(L3835="Nő","",IF(Excel_BuiltIn__FilterDatabase__1[[#This Row],[Kor]]&gt;=1=AND(Excel_BuiltIn__FilterDatabase__1[[#This Row],[Kor]]&lt;18),"Junior ",""))</f>
        <v/>
      </c>
      <c r="I3835" s="34" t="str">
        <f>IF(L3835="Nő","",IF(Excel_BuiltIn__FilterDatabase__1[[#This Row],[Kor]]&gt;=18=AND(Excel_BuiltIn__FilterDatabase__1[[#This Row],[Kor]]&lt;=49),"Felnőtt ",""))</f>
        <v/>
      </c>
      <c r="J3835" s="34" t="str">
        <f>IF(L3835="Nő","",IF(Excel_BuiltIn__FilterDatabase__1[[#This Row],[Kor]]&gt;49=AND(Excel_BuiltIn__FilterDatabase__1[[#This Row],[Kor]]&lt;=59),"Senior ",""))</f>
        <v/>
      </c>
      <c r="K3835" s="34" t="str">
        <f>IF(L3835="Nő","",IF(Excel_BuiltIn__FilterDatabase__1[[#This Row],[Kor]]&gt;=60,"Super.s ",""))</f>
        <v xml:space="preserve">Super.s </v>
      </c>
      <c r="L3835" s="34" t="str">
        <f>IF(Excel_BuiltIn__FilterDatabase__1[[#This Row],[Nem]]="Nő","Lady","")</f>
        <v/>
      </c>
      <c r="N3835" s="4"/>
    </row>
    <row r="3836" spans="1:14" s="1" customFormat="1" ht="21.6">
      <c r="A3836" s="53">
        <v>11163</v>
      </c>
      <c r="B3836" s="28" t="s">
        <v>3896</v>
      </c>
      <c r="C3836" s="44" t="s">
        <v>978</v>
      </c>
      <c r="D3836" s="45"/>
      <c r="E3836" s="33" t="str">
        <f>IF(D3836&gt;0,($N$2-Excel_BuiltIn__FilterDatabase__1[[#This Row],[Szül Év.Hó.Nap]])/365.25,"0")</f>
        <v>0</v>
      </c>
      <c r="F3836" s="40"/>
      <c r="G3836" s="34" t="str">
        <f>CONCATENATE(H3836,Excel_BuiltIn__FilterDatabase__1[[#This Row],[Felnőtt]],Excel_BuiltIn__FilterDatabase__1[[#This Row],[Senior]],Excel_BuiltIn__FilterDatabase__1[[#This Row],[Super.s]],L3836)</f>
        <v xml:space="preserve">Super.s </v>
      </c>
      <c r="H3836" s="34" t="str">
        <f>IF(L3836="Nő","",IF(Excel_BuiltIn__FilterDatabase__1[[#This Row],[Kor]]&gt;=1=AND(Excel_BuiltIn__FilterDatabase__1[[#This Row],[Kor]]&lt;18),"Junior ",""))</f>
        <v/>
      </c>
      <c r="I3836" s="34" t="str">
        <f>IF(L3836="Nő","",IF(Excel_BuiltIn__FilterDatabase__1[[#This Row],[Kor]]&gt;=18=AND(Excel_BuiltIn__FilterDatabase__1[[#This Row],[Kor]]&lt;=49),"Felnőtt ",""))</f>
        <v/>
      </c>
      <c r="J3836" s="34" t="str">
        <f>IF(L3836="Nő","",IF(Excel_BuiltIn__FilterDatabase__1[[#This Row],[Kor]]&gt;49=AND(Excel_BuiltIn__FilterDatabase__1[[#This Row],[Kor]]&lt;=59),"Senior ",""))</f>
        <v/>
      </c>
      <c r="K3836" s="34" t="str">
        <f>IF(L3836="Nő","",IF(Excel_BuiltIn__FilterDatabase__1[[#This Row],[Kor]]&gt;=60,"Super.s ",""))</f>
        <v xml:space="preserve">Super.s </v>
      </c>
      <c r="L3836" s="34" t="str">
        <f>IF(Excel_BuiltIn__FilterDatabase__1[[#This Row],[Nem]]="Nő","Lady","")</f>
        <v/>
      </c>
      <c r="N3836" s="4"/>
    </row>
    <row r="3837" spans="1:14" s="1" customFormat="1">
      <c r="A3837" s="53">
        <v>11167</v>
      </c>
      <c r="B3837" s="28" t="s">
        <v>3897</v>
      </c>
      <c r="C3837" s="44" t="s">
        <v>1042</v>
      </c>
      <c r="D3837" s="45"/>
      <c r="E3837" s="33" t="str">
        <f>IF(D3837&gt;0,($N$2-Excel_BuiltIn__FilterDatabase__1[[#This Row],[Szül Év.Hó.Nap]])/365.25,"0")</f>
        <v>0</v>
      </c>
      <c r="F3837" s="40"/>
      <c r="G3837" s="34" t="str">
        <f>CONCATENATE(H3837,Excel_BuiltIn__FilterDatabase__1[[#This Row],[Felnőtt]],Excel_BuiltIn__FilterDatabase__1[[#This Row],[Senior]],Excel_BuiltIn__FilterDatabase__1[[#This Row],[Super.s]],L3837)</f>
        <v xml:space="preserve">Super.s </v>
      </c>
      <c r="H3837" s="34" t="str">
        <f>IF(L3837="Nő","",IF(Excel_BuiltIn__FilterDatabase__1[[#This Row],[Kor]]&gt;=1=AND(Excel_BuiltIn__FilterDatabase__1[[#This Row],[Kor]]&lt;18),"Junior ",""))</f>
        <v/>
      </c>
      <c r="I3837" s="34" t="str">
        <f>IF(L3837="Nő","",IF(Excel_BuiltIn__FilterDatabase__1[[#This Row],[Kor]]&gt;=18=AND(Excel_BuiltIn__FilterDatabase__1[[#This Row],[Kor]]&lt;=49),"Felnőtt ",""))</f>
        <v/>
      </c>
      <c r="J3837" s="34" t="str">
        <f>IF(L3837="Nő","",IF(Excel_BuiltIn__FilterDatabase__1[[#This Row],[Kor]]&gt;49=AND(Excel_BuiltIn__FilterDatabase__1[[#This Row],[Kor]]&lt;=59),"Senior ",""))</f>
        <v/>
      </c>
      <c r="K3837" s="34" t="str">
        <f>IF(L3837="Nő","",IF(Excel_BuiltIn__FilterDatabase__1[[#This Row],[Kor]]&gt;=60,"Super.s ",""))</f>
        <v xml:space="preserve">Super.s </v>
      </c>
      <c r="L3837" s="34" t="str">
        <f>IF(Excel_BuiltIn__FilterDatabase__1[[#This Row],[Nem]]="Nő","Lady","")</f>
        <v/>
      </c>
      <c r="N3837" s="4"/>
    </row>
    <row r="3838" spans="1:14" s="1" customFormat="1">
      <c r="A3838" s="53">
        <v>11169</v>
      </c>
      <c r="B3838" s="28" t="s">
        <v>3898</v>
      </c>
      <c r="C3838" s="44" t="s">
        <v>3018</v>
      </c>
      <c r="D3838" s="45"/>
      <c r="E3838" s="33" t="str">
        <f>IF(D3838&gt;0,($N$2-Excel_BuiltIn__FilterDatabase__1[[#This Row],[Szül Év.Hó.Nap]])/365.25,"0")</f>
        <v>0</v>
      </c>
      <c r="F3838" s="40"/>
      <c r="G3838" s="34" t="str">
        <f>CONCATENATE(H3838,Excel_BuiltIn__FilterDatabase__1[[#This Row],[Felnőtt]],Excel_BuiltIn__FilterDatabase__1[[#This Row],[Senior]],Excel_BuiltIn__FilterDatabase__1[[#This Row],[Super.s]],L3838)</f>
        <v xml:space="preserve">Super.s </v>
      </c>
      <c r="H3838" s="34" t="str">
        <f>IF(L3838="Nő","",IF(Excel_BuiltIn__FilterDatabase__1[[#This Row],[Kor]]&gt;=1=AND(Excel_BuiltIn__FilterDatabase__1[[#This Row],[Kor]]&lt;18),"Junior ",""))</f>
        <v/>
      </c>
      <c r="I3838" s="34" t="str">
        <f>IF(L3838="Nő","",IF(Excel_BuiltIn__FilterDatabase__1[[#This Row],[Kor]]&gt;=18=AND(Excel_BuiltIn__FilterDatabase__1[[#This Row],[Kor]]&lt;=49),"Felnőtt ",""))</f>
        <v/>
      </c>
      <c r="J3838" s="34" t="str">
        <f>IF(L3838="Nő","",IF(Excel_BuiltIn__FilterDatabase__1[[#This Row],[Kor]]&gt;49=AND(Excel_BuiltIn__FilterDatabase__1[[#This Row],[Kor]]&lt;=59),"Senior ",""))</f>
        <v/>
      </c>
      <c r="K3838" s="34" t="str">
        <f>IF(L3838="Nő","",IF(Excel_BuiltIn__FilterDatabase__1[[#This Row],[Kor]]&gt;=60,"Super.s ",""))</f>
        <v xml:space="preserve">Super.s </v>
      </c>
      <c r="L3838" s="34" t="str">
        <f>IF(Excel_BuiltIn__FilterDatabase__1[[#This Row],[Nem]]="Nő","Lady","")</f>
        <v/>
      </c>
      <c r="N3838" s="4"/>
    </row>
    <row r="3839" spans="1:14" s="1" customFormat="1">
      <c r="A3839" s="53">
        <v>11170</v>
      </c>
      <c r="B3839" s="28" t="s">
        <v>3899</v>
      </c>
      <c r="C3839" s="44" t="s">
        <v>2364</v>
      </c>
      <c r="D3839" s="45"/>
      <c r="E3839" s="33" t="str">
        <f>IF(D3839&gt;0,($N$2-Excel_BuiltIn__FilterDatabase__1[[#This Row],[Szül Év.Hó.Nap]])/365.25,"0")</f>
        <v>0</v>
      </c>
      <c r="F3839" s="40"/>
      <c r="G3839" s="34" t="str">
        <f>CONCATENATE(H3839,Excel_BuiltIn__FilterDatabase__1[[#This Row],[Felnőtt]],Excel_BuiltIn__FilterDatabase__1[[#This Row],[Senior]],Excel_BuiltIn__FilterDatabase__1[[#This Row],[Super.s]],L3839)</f>
        <v xml:space="preserve">Super.s </v>
      </c>
      <c r="H3839" s="34" t="str">
        <f>IF(L3839="Nő","",IF(Excel_BuiltIn__FilterDatabase__1[[#This Row],[Kor]]&gt;=1=AND(Excel_BuiltIn__FilterDatabase__1[[#This Row],[Kor]]&lt;18),"Junior ",""))</f>
        <v/>
      </c>
      <c r="I3839" s="34" t="str">
        <f>IF(L3839="Nő","",IF(Excel_BuiltIn__FilterDatabase__1[[#This Row],[Kor]]&gt;=18=AND(Excel_BuiltIn__FilterDatabase__1[[#This Row],[Kor]]&lt;=49),"Felnőtt ",""))</f>
        <v/>
      </c>
      <c r="J3839" s="34" t="str">
        <f>IF(L3839="Nő","",IF(Excel_BuiltIn__FilterDatabase__1[[#This Row],[Kor]]&gt;49=AND(Excel_BuiltIn__FilterDatabase__1[[#This Row],[Kor]]&lt;=59),"Senior ",""))</f>
        <v/>
      </c>
      <c r="K3839" s="34" t="str">
        <f>IF(L3839="Nő","",IF(Excel_BuiltIn__FilterDatabase__1[[#This Row],[Kor]]&gt;=60,"Super.s ",""))</f>
        <v xml:space="preserve">Super.s </v>
      </c>
      <c r="L3839" s="34" t="str">
        <f>IF(Excel_BuiltIn__FilterDatabase__1[[#This Row],[Nem]]="Nő","Lady","")</f>
        <v/>
      </c>
      <c r="N3839" s="4"/>
    </row>
    <row r="3840" spans="1:14" s="1" customFormat="1">
      <c r="A3840" s="53">
        <v>11171</v>
      </c>
      <c r="B3840" s="28" t="s">
        <v>3900</v>
      </c>
      <c r="C3840" s="44" t="s">
        <v>942</v>
      </c>
      <c r="D3840" s="45"/>
      <c r="E3840" s="33" t="str">
        <f>IF(D3840&gt;0,($N$2-Excel_BuiltIn__FilterDatabase__1[[#This Row],[Szül Év.Hó.Nap]])/365.25,"0")</f>
        <v>0</v>
      </c>
      <c r="F3840" s="40"/>
      <c r="G3840" s="34" t="str">
        <f>CONCATENATE(H3840,Excel_BuiltIn__FilterDatabase__1[[#This Row],[Felnőtt]],Excel_BuiltIn__FilterDatabase__1[[#This Row],[Senior]],Excel_BuiltIn__FilterDatabase__1[[#This Row],[Super.s]],L3840)</f>
        <v xml:space="preserve">Super.s </v>
      </c>
      <c r="H3840" s="34" t="str">
        <f>IF(L3840="Nő","",IF(Excel_BuiltIn__FilterDatabase__1[[#This Row],[Kor]]&gt;=1=AND(Excel_BuiltIn__FilterDatabase__1[[#This Row],[Kor]]&lt;18),"Junior ",""))</f>
        <v/>
      </c>
      <c r="I3840" s="34" t="str">
        <f>IF(L3840="Nő","",IF(Excel_BuiltIn__FilterDatabase__1[[#This Row],[Kor]]&gt;=18=AND(Excel_BuiltIn__FilterDatabase__1[[#This Row],[Kor]]&lt;=49),"Felnőtt ",""))</f>
        <v/>
      </c>
      <c r="J3840" s="34" t="str">
        <f>IF(L3840="Nő","",IF(Excel_BuiltIn__FilterDatabase__1[[#This Row],[Kor]]&gt;49=AND(Excel_BuiltIn__FilterDatabase__1[[#This Row],[Kor]]&lt;=59),"Senior ",""))</f>
        <v/>
      </c>
      <c r="K3840" s="34" t="str">
        <f>IF(L3840="Nő","",IF(Excel_BuiltIn__FilterDatabase__1[[#This Row],[Kor]]&gt;=60,"Super.s ",""))</f>
        <v xml:space="preserve">Super.s </v>
      </c>
      <c r="L3840" s="34" t="str">
        <f>IF(Excel_BuiltIn__FilterDatabase__1[[#This Row],[Nem]]="Nő","Lady","")</f>
        <v/>
      </c>
      <c r="N3840" s="4"/>
    </row>
    <row r="3841" spans="1:12" s="1" customFormat="1">
      <c r="A3841" s="53">
        <v>11172</v>
      </c>
      <c r="B3841" s="28" t="s">
        <v>3901</v>
      </c>
      <c r="C3841" s="44" t="s">
        <v>3633</v>
      </c>
      <c r="D3841" s="45"/>
      <c r="E3841" s="33" t="str">
        <f>IF(D3841&gt;0,($N$2-Excel_BuiltIn__FilterDatabase__1[[#This Row],[Szül Év.Hó.Nap]])/365.25,"0")</f>
        <v>0</v>
      </c>
      <c r="F3841" s="40"/>
      <c r="G3841" s="34" t="str">
        <f>CONCATENATE(H3841,Excel_BuiltIn__FilterDatabase__1[[#This Row],[Felnőtt]],Excel_BuiltIn__FilterDatabase__1[[#This Row],[Senior]],Excel_BuiltIn__FilterDatabase__1[[#This Row],[Super.s]],L3841)</f>
        <v xml:space="preserve">Super.s </v>
      </c>
      <c r="H3841" s="34" t="str">
        <f>IF(L3841="Nő","",IF(Excel_BuiltIn__FilterDatabase__1[[#This Row],[Kor]]&gt;=1=AND(Excel_BuiltIn__FilterDatabase__1[[#This Row],[Kor]]&lt;18),"Junior ",""))</f>
        <v/>
      </c>
      <c r="I3841" s="34" t="str">
        <f>IF(L3841="Nő","",IF(Excel_BuiltIn__FilterDatabase__1[[#This Row],[Kor]]&gt;=18=AND(Excel_BuiltIn__FilterDatabase__1[[#This Row],[Kor]]&lt;=49),"Felnőtt ",""))</f>
        <v/>
      </c>
      <c r="J3841" s="34" t="str">
        <f>IF(L3841="Nő","",IF(Excel_BuiltIn__FilterDatabase__1[[#This Row],[Kor]]&gt;49=AND(Excel_BuiltIn__FilterDatabase__1[[#This Row],[Kor]]&lt;=59),"Senior ",""))</f>
        <v/>
      </c>
      <c r="K3841" s="34" t="str">
        <f>IF(L3841="Nő","",IF(Excel_BuiltIn__FilterDatabase__1[[#This Row],[Kor]]&gt;=60,"Super.s ",""))</f>
        <v xml:space="preserve">Super.s </v>
      </c>
      <c r="L3841" s="34" t="str">
        <f>IF(Excel_BuiltIn__FilterDatabase__1[[#This Row],[Nem]]="Nő","Lady","")</f>
        <v/>
      </c>
    </row>
    <row r="3842" spans="1:12" s="1" customFormat="1">
      <c r="A3842" s="53">
        <v>11173</v>
      </c>
      <c r="B3842" s="28" t="s">
        <v>2129</v>
      </c>
      <c r="C3842" s="44" t="s">
        <v>112</v>
      </c>
      <c r="D3842" s="45"/>
      <c r="E3842" s="33" t="str">
        <f>IF(D3842&gt;0,($N$2-Excel_BuiltIn__FilterDatabase__1[[#This Row],[Szül Év.Hó.Nap]])/365.25,"0")</f>
        <v>0</v>
      </c>
      <c r="F3842" s="40"/>
      <c r="G3842" s="34" t="str">
        <f>CONCATENATE(H3842,Excel_BuiltIn__FilterDatabase__1[[#This Row],[Felnőtt]],Excel_BuiltIn__FilterDatabase__1[[#This Row],[Senior]],Excel_BuiltIn__FilterDatabase__1[[#This Row],[Super.s]],L3842)</f>
        <v xml:space="preserve">Super.s </v>
      </c>
      <c r="H3842" s="34" t="str">
        <f>IF(L3842="Nő","",IF(Excel_BuiltIn__FilterDatabase__1[[#This Row],[Kor]]&gt;=1=AND(Excel_BuiltIn__FilterDatabase__1[[#This Row],[Kor]]&lt;18),"Junior ",""))</f>
        <v/>
      </c>
      <c r="I3842" s="34" t="str">
        <f>IF(L3842="Nő","",IF(Excel_BuiltIn__FilterDatabase__1[[#This Row],[Kor]]&gt;=18=AND(Excel_BuiltIn__FilterDatabase__1[[#This Row],[Kor]]&lt;=49),"Felnőtt ",""))</f>
        <v/>
      </c>
      <c r="J3842" s="34" t="str">
        <f>IF(L3842="Nő","",IF(Excel_BuiltIn__FilterDatabase__1[[#This Row],[Kor]]&gt;49=AND(Excel_BuiltIn__FilterDatabase__1[[#This Row],[Kor]]&lt;=59),"Senior ",""))</f>
        <v/>
      </c>
      <c r="K3842" s="34" t="str">
        <f>IF(L3842="Nő","",IF(Excel_BuiltIn__FilterDatabase__1[[#This Row],[Kor]]&gt;=60,"Super.s ",""))</f>
        <v xml:space="preserve">Super.s </v>
      </c>
      <c r="L3842" s="34" t="str">
        <f>IF(Excel_BuiltIn__FilterDatabase__1[[#This Row],[Nem]]="Nő","Lady","")</f>
        <v/>
      </c>
    </row>
    <row r="3843" spans="1:12" s="1" customFormat="1" ht="28.2">
      <c r="A3843" s="53">
        <v>11176</v>
      </c>
      <c r="B3843" s="28" t="s">
        <v>3902</v>
      </c>
      <c r="C3843" s="44" t="s">
        <v>985</v>
      </c>
      <c r="D3843" s="45"/>
      <c r="E3843" s="33" t="str">
        <f>IF(D3843&gt;0,($N$2-Excel_BuiltIn__FilterDatabase__1[[#This Row],[Szül Év.Hó.Nap]])/365.25,"0")</f>
        <v>0</v>
      </c>
      <c r="F3843" s="40"/>
      <c r="G3843" s="34" t="str">
        <f>CONCATENATE(H3843,Excel_BuiltIn__FilterDatabase__1[[#This Row],[Felnőtt]],Excel_BuiltIn__FilterDatabase__1[[#This Row],[Senior]],Excel_BuiltIn__FilterDatabase__1[[#This Row],[Super.s]],L3843)</f>
        <v xml:space="preserve">Super.s </v>
      </c>
      <c r="H3843" s="34" t="str">
        <f>IF(L3843="Nő","",IF(Excel_BuiltIn__FilterDatabase__1[[#This Row],[Kor]]&gt;=1=AND(Excel_BuiltIn__FilterDatabase__1[[#This Row],[Kor]]&lt;18),"Junior ",""))</f>
        <v/>
      </c>
      <c r="I3843" s="34" t="str">
        <f>IF(L3843="Nő","",IF(Excel_BuiltIn__FilterDatabase__1[[#This Row],[Kor]]&gt;=18=AND(Excel_BuiltIn__FilterDatabase__1[[#This Row],[Kor]]&lt;=49),"Felnőtt ",""))</f>
        <v/>
      </c>
      <c r="J3843" s="34" t="str">
        <f>IF(L3843="Nő","",IF(Excel_BuiltIn__FilterDatabase__1[[#This Row],[Kor]]&gt;49=AND(Excel_BuiltIn__FilterDatabase__1[[#This Row],[Kor]]&lt;=59),"Senior ",""))</f>
        <v/>
      </c>
      <c r="K3843" s="34" t="str">
        <f>IF(L3843="Nő","",IF(Excel_BuiltIn__FilterDatabase__1[[#This Row],[Kor]]&gt;=60,"Super.s ",""))</f>
        <v xml:space="preserve">Super.s </v>
      </c>
      <c r="L3843" s="34" t="str">
        <f>IF(Excel_BuiltIn__FilterDatabase__1[[#This Row],[Nem]]="Nő","Lady","")</f>
        <v/>
      </c>
    </row>
    <row r="3844" spans="1:12" s="1" customFormat="1">
      <c r="A3844" s="53">
        <v>11177</v>
      </c>
      <c r="B3844" s="28" t="s">
        <v>3903</v>
      </c>
      <c r="C3844" s="44" t="s">
        <v>985</v>
      </c>
      <c r="D3844" s="45"/>
      <c r="E3844" s="33" t="str">
        <f>IF(D3844&gt;0,($N$2-Excel_BuiltIn__FilterDatabase__1[[#This Row],[Szül Év.Hó.Nap]])/365.25,"0")</f>
        <v>0</v>
      </c>
      <c r="F3844" s="40"/>
      <c r="G3844" s="34" t="str">
        <f>CONCATENATE(H3844,Excel_BuiltIn__FilterDatabase__1[[#This Row],[Felnőtt]],Excel_BuiltIn__FilterDatabase__1[[#This Row],[Senior]],Excel_BuiltIn__FilterDatabase__1[[#This Row],[Super.s]],L3844)</f>
        <v xml:space="preserve">Super.s </v>
      </c>
      <c r="H3844" s="34" t="str">
        <f>IF(L3844="Nő","",IF(Excel_BuiltIn__FilterDatabase__1[[#This Row],[Kor]]&gt;=1=AND(Excel_BuiltIn__FilterDatabase__1[[#This Row],[Kor]]&lt;18),"Junior ",""))</f>
        <v/>
      </c>
      <c r="I3844" s="34" t="str">
        <f>IF(L3844="Nő","",IF(Excel_BuiltIn__FilterDatabase__1[[#This Row],[Kor]]&gt;=18=AND(Excel_BuiltIn__FilterDatabase__1[[#This Row],[Kor]]&lt;=49),"Felnőtt ",""))</f>
        <v/>
      </c>
      <c r="J3844" s="34" t="str">
        <f>IF(L3844="Nő","",IF(Excel_BuiltIn__FilterDatabase__1[[#This Row],[Kor]]&gt;49=AND(Excel_BuiltIn__FilterDatabase__1[[#This Row],[Kor]]&lt;=59),"Senior ",""))</f>
        <v/>
      </c>
      <c r="K3844" s="34" t="str">
        <f>IF(L3844="Nő","",IF(Excel_BuiltIn__FilterDatabase__1[[#This Row],[Kor]]&gt;=60,"Super.s ",""))</f>
        <v xml:space="preserve">Super.s </v>
      </c>
      <c r="L3844" s="34" t="str">
        <f>IF(Excel_BuiltIn__FilterDatabase__1[[#This Row],[Nem]]="Nő","Lady","")</f>
        <v/>
      </c>
    </row>
    <row r="3845" spans="1:12" s="1" customFormat="1">
      <c r="A3845" s="53">
        <v>11178</v>
      </c>
      <c r="B3845" s="28" t="s">
        <v>3904</v>
      </c>
      <c r="C3845" s="44" t="s">
        <v>942</v>
      </c>
      <c r="D3845" s="45"/>
      <c r="E3845" s="33" t="str">
        <f>IF(D3845&gt;0,($N$2-Excel_BuiltIn__FilterDatabase__1[[#This Row],[Szül Év.Hó.Nap]])/365.25,"0")</f>
        <v>0</v>
      </c>
      <c r="F3845" s="40"/>
      <c r="G3845" s="34" t="str">
        <f>CONCATENATE(H3845,Excel_BuiltIn__FilterDatabase__1[[#This Row],[Felnőtt]],Excel_BuiltIn__FilterDatabase__1[[#This Row],[Senior]],Excel_BuiltIn__FilterDatabase__1[[#This Row],[Super.s]],L3845)</f>
        <v xml:space="preserve">Super.s </v>
      </c>
      <c r="H3845" s="34" t="str">
        <f>IF(L3845="Nő","",IF(Excel_BuiltIn__FilterDatabase__1[[#This Row],[Kor]]&gt;=1=AND(Excel_BuiltIn__FilterDatabase__1[[#This Row],[Kor]]&lt;18),"Junior ",""))</f>
        <v/>
      </c>
      <c r="I3845" s="34" t="str">
        <f>IF(L3845="Nő","",IF(Excel_BuiltIn__FilterDatabase__1[[#This Row],[Kor]]&gt;=18=AND(Excel_BuiltIn__FilterDatabase__1[[#This Row],[Kor]]&lt;=49),"Felnőtt ",""))</f>
        <v/>
      </c>
      <c r="J3845" s="34" t="str">
        <f>IF(L3845="Nő","",IF(Excel_BuiltIn__FilterDatabase__1[[#This Row],[Kor]]&gt;49=AND(Excel_BuiltIn__FilterDatabase__1[[#This Row],[Kor]]&lt;=59),"Senior ",""))</f>
        <v/>
      </c>
      <c r="K3845" s="34" t="str">
        <f>IF(L3845="Nő","",IF(Excel_BuiltIn__FilterDatabase__1[[#This Row],[Kor]]&gt;=60,"Super.s ",""))</f>
        <v xml:space="preserve">Super.s </v>
      </c>
      <c r="L3845" s="34" t="str">
        <f>IF(Excel_BuiltIn__FilterDatabase__1[[#This Row],[Nem]]="Nő","Lady","")</f>
        <v/>
      </c>
    </row>
    <row r="3846" spans="1:12" s="1" customFormat="1" ht="21.6">
      <c r="A3846" s="53">
        <v>11181</v>
      </c>
      <c r="B3846" s="28" t="s">
        <v>3905</v>
      </c>
      <c r="C3846" s="44" t="s">
        <v>1615</v>
      </c>
      <c r="D3846" s="45"/>
      <c r="E3846" s="33" t="str">
        <f>IF(D3846&gt;0,($N$2-Excel_BuiltIn__FilterDatabase__1[[#This Row],[Szül Év.Hó.Nap]])/365.25,"0")</f>
        <v>0</v>
      </c>
      <c r="F3846" s="40"/>
      <c r="G3846" s="34" t="str">
        <f>CONCATENATE(H3846,Excel_BuiltIn__FilterDatabase__1[[#This Row],[Felnőtt]],Excel_BuiltIn__FilterDatabase__1[[#This Row],[Senior]],Excel_BuiltIn__FilterDatabase__1[[#This Row],[Super.s]],L3846)</f>
        <v xml:space="preserve">Super.s </v>
      </c>
      <c r="H3846" s="34" t="str">
        <f>IF(L3846="Nő","",IF(Excel_BuiltIn__FilterDatabase__1[[#This Row],[Kor]]&gt;=1=AND(Excel_BuiltIn__FilterDatabase__1[[#This Row],[Kor]]&lt;18),"Junior ",""))</f>
        <v/>
      </c>
      <c r="I3846" s="34" t="str">
        <f>IF(L3846="Nő","",IF(Excel_BuiltIn__FilterDatabase__1[[#This Row],[Kor]]&gt;=18=AND(Excel_BuiltIn__FilterDatabase__1[[#This Row],[Kor]]&lt;=49),"Felnőtt ",""))</f>
        <v/>
      </c>
      <c r="J3846" s="34" t="str">
        <f>IF(L3846="Nő","",IF(Excel_BuiltIn__FilterDatabase__1[[#This Row],[Kor]]&gt;49=AND(Excel_BuiltIn__FilterDatabase__1[[#This Row],[Kor]]&lt;=59),"Senior ",""))</f>
        <v/>
      </c>
      <c r="K3846" s="34" t="str">
        <f>IF(L3846="Nő","",IF(Excel_BuiltIn__FilterDatabase__1[[#This Row],[Kor]]&gt;=60,"Super.s ",""))</f>
        <v xml:space="preserve">Super.s </v>
      </c>
      <c r="L3846" s="34" t="str">
        <f>IF(Excel_BuiltIn__FilterDatabase__1[[#This Row],[Nem]]="Nő","Lady","")</f>
        <v/>
      </c>
    </row>
    <row r="3847" spans="1:12" s="1" customFormat="1">
      <c r="A3847" s="53">
        <v>11182</v>
      </c>
      <c r="B3847" s="28" t="s">
        <v>1770</v>
      </c>
      <c r="C3847" s="44" t="s">
        <v>942</v>
      </c>
      <c r="D3847" s="45"/>
      <c r="E3847" s="33" t="str">
        <f>IF(D3847&gt;0,($N$2-Excel_BuiltIn__FilterDatabase__1[[#This Row],[Szül Év.Hó.Nap]])/365.25,"0")</f>
        <v>0</v>
      </c>
      <c r="F3847" s="40"/>
      <c r="G3847" s="34" t="str">
        <f>CONCATENATE(H3847,Excel_BuiltIn__FilterDatabase__1[[#This Row],[Felnőtt]],Excel_BuiltIn__FilterDatabase__1[[#This Row],[Senior]],Excel_BuiltIn__FilterDatabase__1[[#This Row],[Super.s]],L3847)</f>
        <v xml:space="preserve">Super.s </v>
      </c>
      <c r="H3847" s="34" t="str">
        <f>IF(L3847="Nő","",IF(Excel_BuiltIn__FilterDatabase__1[[#This Row],[Kor]]&gt;=1=AND(Excel_BuiltIn__FilterDatabase__1[[#This Row],[Kor]]&lt;18),"Junior ",""))</f>
        <v/>
      </c>
      <c r="I3847" s="34" t="str">
        <f>IF(L3847="Nő","",IF(Excel_BuiltIn__FilterDatabase__1[[#This Row],[Kor]]&gt;=18=AND(Excel_BuiltIn__FilterDatabase__1[[#This Row],[Kor]]&lt;=49),"Felnőtt ",""))</f>
        <v/>
      </c>
      <c r="J3847" s="34" t="str">
        <f>IF(L3847="Nő","",IF(Excel_BuiltIn__FilterDatabase__1[[#This Row],[Kor]]&gt;49=AND(Excel_BuiltIn__FilterDatabase__1[[#This Row],[Kor]]&lt;=59),"Senior ",""))</f>
        <v/>
      </c>
      <c r="K3847" s="34" t="str">
        <f>IF(L3847="Nő","",IF(Excel_BuiltIn__FilterDatabase__1[[#This Row],[Kor]]&gt;=60,"Super.s ",""))</f>
        <v xml:space="preserve">Super.s </v>
      </c>
      <c r="L3847" s="34" t="str">
        <f>IF(Excel_BuiltIn__FilterDatabase__1[[#This Row],[Nem]]="Nő","Lady","")</f>
        <v/>
      </c>
    </row>
    <row r="3848" spans="1:12" s="1" customFormat="1">
      <c r="A3848" s="53">
        <v>11183</v>
      </c>
      <c r="B3848" s="28" t="s">
        <v>3906</v>
      </c>
      <c r="C3848" s="44" t="s">
        <v>942</v>
      </c>
      <c r="D3848" s="45"/>
      <c r="E3848" s="33" t="str">
        <f>IF(D3848&gt;0,($N$2-Excel_BuiltIn__FilterDatabase__1[[#This Row],[Szül Év.Hó.Nap]])/365.25,"0")</f>
        <v>0</v>
      </c>
      <c r="F3848" s="40"/>
      <c r="G3848" s="34" t="str">
        <f>CONCATENATE(H3848,Excel_BuiltIn__FilterDatabase__1[[#This Row],[Felnőtt]],Excel_BuiltIn__FilterDatabase__1[[#This Row],[Senior]],Excel_BuiltIn__FilterDatabase__1[[#This Row],[Super.s]],L3848)</f>
        <v xml:space="preserve">Super.s </v>
      </c>
      <c r="H3848" s="34" t="str">
        <f>IF(L3848="Nő","",IF(Excel_BuiltIn__FilterDatabase__1[[#This Row],[Kor]]&gt;=1=AND(Excel_BuiltIn__FilterDatabase__1[[#This Row],[Kor]]&lt;18),"Junior ",""))</f>
        <v/>
      </c>
      <c r="I3848" s="34" t="str">
        <f>IF(L3848="Nő","",IF(Excel_BuiltIn__FilterDatabase__1[[#This Row],[Kor]]&gt;=18=AND(Excel_BuiltIn__FilterDatabase__1[[#This Row],[Kor]]&lt;=49),"Felnőtt ",""))</f>
        <v/>
      </c>
      <c r="J3848" s="34" t="str">
        <f>IF(L3848="Nő","",IF(Excel_BuiltIn__FilterDatabase__1[[#This Row],[Kor]]&gt;49=AND(Excel_BuiltIn__FilterDatabase__1[[#This Row],[Kor]]&lt;=59),"Senior ",""))</f>
        <v/>
      </c>
      <c r="K3848" s="34" t="str">
        <f>IF(L3848="Nő","",IF(Excel_BuiltIn__FilterDatabase__1[[#This Row],[Kor]]&gt;=60,"Super.s ",""))</f>
        <v xml:space="preserve">Super.s </v>
      </c>
      <c r="L3848" s="34" t="str">
        <f>IF(Excel_BuiltIn__FilterDatabase__1[[#This Row],[Nem]]="Nő","Lady","")</f>
        <v/>
      </c>
    </row>
    <row r="3849" spans="1:12" s="1" customFormat="1">
      <c r="A3849" s="53">
        <v>11184</v>
      </c>
      <c r="B3849" s="28" t="s">
        <v>3907</v>
      </c>
      <c r="C3849" s="44" t="s">
        <v>87</v>
      </c>
      <c r="D3849" s="45"/>
      <c r="E3849" s="33" t="str">
        <f>IF(D3849&gt;0,($N$2-Excel_BuiltIn__FilterDatabase__1[[#This Row],[Szül Év.Hó.Nap]])/365.25,"0")</f>
        <v>0</v>
      </c>
      <c r="F3849" s="40"/>
      <c r="G3849" s="34" t="str">
        <f>CONCATENATE(H3849,Excel_BuiltIn__FilterDatabase__1[[#This Row],[Felnőtt]],Excel_BuiltIn__FilterDatabase__1[[#This Row],[Senior]],Excel_BuiltIn__FilterDatabase__1[[#This Row],[Super.s]],L3849)</f>
        <v xml:space="preserve">Super.s </v>
      </c>
      <c r="H3849" s="34" t="str">
        <f>IF(L3849="Nő","",IF(Excel_BuiltIn__FilterDatabase__1[[#This Row],[Kor]]&gt;=1=AND(Excel_BuiltIn__FilterDatabase__1[[#This Row],[Kor]]&lt;18),"Junior ",""))</f>
        <v/>
      </c>
      <c r="I3849" s="34" t="str">
        <f>IF(L3849="Nő","",IF(Excel_BuiltIn__FilterDatabase__1[[#This Row],[Kor]]&gt;=18=AND(Excel_BuiltIn__FilterDatabase__1[[#This Row],[Kor]]&lt;=49),"Felnőtt ",""))</f>
        <v/>
      </c>
      <c r="J3849" s="34" t="str">
        <f>IF(L3849="Nő","",IF(Excel_BuiltIn__FilterDatabase__1[[#This Row],[Kor]]&gt;49=AND(Excel_BuiltIn__FilterDatabase__1[[#This Row],[Kor]]&lt;=59),"Senior ",""))</f>
        <v/>
      </c>
      <c r="K3849" s="34" t="str">
        <f>IF(L3849="Nő","",IF(Excel_BuiltIn__FilterDatabase__1[[#This Row],[Kor]]&gt;=60,"Super.s ",""))</f>
        <v xml:space="preserve">Super.s </v>
      </c>
      <c r="L3849" s="34" t="str">
        <f>IF(Excel_BuiltIn__FilterDatabase__1[[#This Row],[Nem]]="Nő","Lady","")</f>
        <v/>
      </c>
    </row>
    <row r="3850" spans="1:12" s="1" customFormat="1">
      <c r="A3850" s="53">
        <v>11185</v>
      </c>
      <c r="B3850" s="28" t="s">
        <v>3908</v>
      </c>
      <c r="C3850" s="44" t="s">
        <v>942</v>
      </c>
      <c r="D3850" s="45"/>
      <c r="E3850" s="33" t="str">
        <f>IF(D3850&gt;0,($N$2-Excel_BuiltIn__FilterDatabase__1[[#This Row],[Szül Év.Hó.Nap]])/365.25,"0")</f>
        <v>0</v>
      </c>
      <c r="F3850" s="40"/>
      <c r="G3850" s="34" t="str">
        <f>CONCATENATE(H3850,Excel_BuiltIn__FilterDatabase__1[[#This Row],[Felnőtt]],Excel_BuiltIn__FilterDatabase__1[[#This Row],[Senior]],Excel_BuiltIn__FilterDatabase__1[[#This Row],[Super.s]],L3850)</f>
        <v xml:space="preserve">Super.s </v>
      </c>
      <c r="H3850" s="34" t="str">
        <f>IF(L3850="Nő","",IF(Excel_BuiltIn__FilterDatabase__1[[#This Row],[Kor]]&gt;=1=AND(Excel_BuiltIn__FilterDatabase__1[[#This Row],[Kor]]&lt;18),"Junior ",""))</f>
        <v/>
      </c>
      <c r="I3850" s="34" t="str">
        <f>IF(L3850="Nő","",IF(Excel_BuiltIn__FilterDatabase__1[[#This Row],[Kor]]&gt;=18=AND(Excel_BuiltIn__FilterDatabase__1[[#This Row],[Kor]]&lt;=49),"Felnőtt ",""))</f>
        <v/>
      </c>
      <c r="J3850" s="34" t="str">
        <f>IF(L3850="Nő","",IF(Excel_BuiltIn__FilterDatabase__1[[#This Row],[Kor]]&gt;49=AND(Excel_BuiltIn__FilterDatabase__1[[#This Row],[Kor]]&lt;=59),"Senior ",""))</f>
        <v/>
      </c>
      <c r="K3850" s="34" t="str">
        <f>IF(L3850="Nő","",IF(Excel_BuiltIn__FilterDatabase__1[[#This Row],[Kor]]&gt;=60,"Super.s ",""))</f>
        <v xml:space="preserve">Super.s </v>
      </c>
      <c r="L3850" s="34" t="str">
        <f>IF(Excel_BuiltIn__FilterDatabase__1[[#This Row],[Nem]]="Nő","Lady","")</f>
        <v/>
      </c>
    </row>
    <row r="3851" spans="1:12" s="1" customFormat="1">
      <c r="A3851" s="53">
        <v>11186</v>
      </c>
      <c r="B3851" s="28" t="s">
        <v>3909</v>
      </c>
      <c r="C3851" s="44" t="s">
        <v>959</v>
      </c>
      <c r="D3851" s="45"/>
      <c r="E3851" s="33" t="str">
        <f>IF(D3851&gt;0,($N$2-Excel_BuiltIn__FilterDatabase__1[[#This Row],[Szül Év.Hó.Nap]])/365.25,"0")</f>
        <v>0</v>
      </c>
      <c r="F3851" s="40"/>
      <c r="G3851" s="34" t="str">
        <f>CONCATENATE(H3851,Excel_BuiltIn__FilterDatabase__1[[#This Row],[Felnőtt]],Excel_BuiltIn__FilterDatabase__1[[#This Row],[Senior]],Excel_BuiltIn__FilterDatabase__1[[#This Row],[Super.s]],L3851)</f>
        <v xml:space="preserve">Super.s </v>
      </c>
      <c r="H3851" s="34" t="str">
        <f>IF(L3851="Nő","",IF(Excel_BuiltIn__FilterDatabase__1[[#This Row],[Kor]]&gt;=1=AND(Excel_BuiltIn__FilterDatabase__1[[#This Row],[Kor]]&lt;18),"Junior ",""))</f>
        <v/>
      </c>
      <c r="I3851" s="34" t="str">
        <f>IF(L3851="Nő","",IF(Excel_BuiltIn__FilterDatabase__1[[#This Row],[Kor]]&gt;=18=AND(Excel_BuiltIn__FilterDatabase__1[[#This Row],[Kor]]&lt;=49),"Felnőtt ",""))</f>
        <v/>
      </c>
      <c r="J3851" s="34" t="str">
        <f>IF(L3851="Nő","",IF(Excel_BuiltIn__FilterDatabase__1[[#This Row],[Kor]]&gt;49=AND(Excel_BuiltIn__FilterDatabase__1[[#This Row],[Kor]]&lt;=59),"Senior ",""))</f>
        <v/>
      </c>
      <c r="K3851" s="34" t="str">
        <f>IF(L3851="Nő","",IF(Excel_BuiltIn__FilterDatabase__1[[#This Row],[Kor]]&gt;=60,"Super.s ",""))</f>
        <v xml:space="preserve">Super.s </v>
      </c>
      <c r="L3851" s="34" t="str">
        <f>IF(Excel_BuiltIn__FilterDatabase__1[[#This Row],[Nem]]="Nő","Lady","")</f>
        <v/>
      </c>
    </row>
    <row r="3852" spans="1:12" s="1" customFormat="1">
      <c r="A3852" s="53">
        <v>11187</v>
      </c>
      <c r="B3852" s="28" t="s">
        <v>3910</v>
      </c>
      <c r="C3852" s="44" t="s">
        <v>979</v>
      </c>
      <c r="D3852" s="45"/>
      <c r="E3852" s="33" t="str">
        <f>IF(D3852&gt;0,($N$2-Excel_BuiltIn__FilterDatabase__1[[#This Row],[Szül Év.Hó.Nap]])/365.25,"0")</f>
        <v>0</v>
      </c>
      <c r="F3852" s="40"/>
      <c r="G3852" s="34" t="str">
        <f>CONCATENATE(H3852,Excel_BuiltIn__FilterDatabase__1[[#This Row],[Felnőtt]],Excel_BuiltIn__FilterDatabase__1[[#This Row],[Senior]],Excel_BuiltIn__FilterDatabase__1[[#This Row],[Super.s]],L3852)</f>
        <v xml:space="preserve">Super.s </v>
      </c>
      <c r="H3852" s="34" t="str">
        <f>IF(L3852="Nő","",IF(Excel_BuiltIn__FilterDatabase__1[[#This Row],[Kor]]&gt;=1=AND(Excel_BuiltIn__FilterDatabase__1[[#This Row],[Kor]]&lt;18),"Junior ",""))</f>
        <v/>
      </c>
      <c r="I3852" s="34" t="str">
        <f>IF(L3852="Nő","",IF(Excel_BuiltIn__FilterDatabase__1[[#This Row],[Kor]]&gt;=18=AND(Excel_BuiltIn__FilterDatabase__1[[#This Row],[Kor]]&lt;=49),"Felnőtt ",""))</f>
        <v/>
      </c>
      <c r="J3852" s="34" t="str">
        <f>IF(L3852="Nő","",IF(Excel_BuiltIn__FilterDatabase__1[[#This Row],[Kor]]&gt;49=AND(Excel_BuiltIn__FilterDatabase__1[[#This Row],[Kor]]&lt;=59),"Senior ",""))</f>
        <v/>
      </c>
      <c r="K3852" s="34" t="str">
        <f>IF(L3852="Nő","",IF(Excel_BuiltIn__FilterDatabase__1[[#This Row],[Kor]]&gt;=60,"Super.s ",""))</f>
        <v xml:space="preserve">Super.s </v>
      </c>
      <c r="L3852" s="34" t="str">
        <f>IF(Excel_BuiltIn__FilterDatabase__1[[#This Row],[Nem]]="Nő","Lady","")</f>
        <v/>
      </c>
    </row>
    <row r="3853" spans="1:12" s="1" customFormat="1">
      <c r="A3853" s="53">
        <v>11188</v>
      </c>
      <c r="B3853" s="28" t="s">
        <v>3911</v>
      </c>
      <c r="C3853" s="44" t="s">
        <v>1522</v>
      </c>
      <c r="D3853" s="45"/>
      <c r="E3853" s="33" t="str">
        <f>IF(D3853&gt;0,($N$2-Excel_BuiltIn__FilterDatabase__1[[#This Row],[Szül Év.Hó.Nap]])/365.25,"0")</f>
        <v>0</v>
      </c>
      <c r="F3853" s="40"/>
      <c r="G3853" s="34" t="str">
        <f>CONCATENATE(H3853,Excel_BuiltIn__FilterDatabase__1[[#This Row],[Felnőtt]],Excel_BuiltIn__FilterDatabase__1[[#This Row],[Senior]],Excel_BuiltIn__FilterDatabase__1[[#This Row],[Super.s]],L3853)</f>
        <v xml:space="preserve">Super.s </v>
      </c>
      <c r="H3853" s="34" t="str">
        <f>IF(L3853="Nő","",IF(Excel_BuiltIn__FilterDatabase__1[[#This Row],[Kor]]&gt;=1=AND(Excel_BuiltIn__FilterDatabase__1[[#This Row],[Kor]]&lt;18),"Junior ",""))</f>
        <v/>
      </c>
      <c r="I3853" s="34" t="str">
        <f>IF(L3853="Nő","",IF(Excel_BuiltIn__FilterDatabase__1[[#This Row],[Kor]]&gt;=18=AND(Excel_BuiltIn__FilterDatabase__1[[#This Row],[Kor]]&lt;=49),"Felnőtt ",""))</f>
        <v/>
      </c>
      <c r="J3853" s="34" t="str">
        <f>IF(L3853="Nő","",IF(Excel_BuiltIn__FilterDatabase__1[[#This Row],[Kor]]&gt;49=AND(Excel_BuiltIn__FilterDatabase__1[[#This Row],[Kor]]&lt;=59),"Senior ",""))</f>
        <v/>
      </c>
      <c r="K3853" s="34" t="str">
        <f>IF(L3853="Nő","",IF(Excel_BuiltIn__FilterDatabase__1[[#This Row],[Kor]]&gt;=60,"Super.s ",""))</f>
        <v xml:space="preserve">Super.s </v>
      </c>
      <c r="L3853" s="34" t="str">
        <f>IF(Excel_BuiltIn__FilterDatabase__1[[#This Row],[Nem]]="Nő","Lady","")</f>
        <v/>
      </c>
    </row>
    <row r="3854" spans="1:12" s="1" customFormat="1">
      <c r="A3854" s="53">
        <v>11190</v>
      </c>
      <c r="B3854" s="28" t="s">
        <v>3912</v>
      </c>
      <c r="C3854" s="44" t="s">
        <v>1522</v>
      </c>
      <c r="D3854" s="45"/>
      <c r="E3854" s="33" t="str">
        <f>IF(D3854&gt;0,($N$2-Excel_BuiltIn__FilterDatabase__1[[#This Row],[Szül Év.Hó.Nap]])/365.25,"0")</f>
        <v>0</v>
      </c>
      <c r="F3854" s="40"/>
      <c r="G3854" s="34" t="str">
        <f>CONCATENATE(H3854,Excel_BuiltIn__FilterDatabase__1[[#This Row],[Felnőtt]],Excel_BuiltIn__FilterDatabase__1[[#This Row],[Senior]],Excel_BuiltIn__FilterDatabase__1[[#This Row],[Super.s]],L3854)</f>
        <v xml:space="preserve">Super.s </v>
      </c>
      <c r="H3854" s="34" t="str">
        <f>IF(L3854="Nő","",IF(Excel_BuiltIn__FilterDatabase__1[[#This Row],[Kor]]&gt;=1=AND(Excel_BuiltIn__FilterDatabase__1[[#This Row],[Kor]]&lt;18),"Junior ",""))</f>
        <v/>
      </c>
      <c r="I3854" s="34" t="str">
        <f>IF(L3854="Nő","",IF(Excel_BuiltIn__FilterDatabase__1[[#This Row],[Kor]]&gt;=18=AND(Excel_BuiltIn__FilterDatabase__1[[#This Row],[Kor]]&lt;=49),"Felnőtt ",""))</f>
        <v/>
      </c>
      <c r="J3854" s="34" t="str">
        <f>IF(L3854="Nő","",IF(Excel_BuiltIn__FilterDatabase__1[[#This Row],[Kor]]&gt;49=AND(Excel_BuiltIn__FilterDatabase__1[[#This Row],[Kor]]&lt;=59),"Senior ",""))</f>
        <v/>
      </c>
      <c r="K3854" s="34" t="str">
        <f>IF(L3854="Nő","",IF(Excel_BuiltIn__FilterDatabase__1[[#This Row],[Kor]]&gt;=60,"Super.s ",""))</f>
        <v xml:space="preserve">Super.s </v>
      </c>
      <c r="L3854" s="34" t="str">
        <f>IF(Excel_BuiltIn__FilterDatabase__1[[#This Row],[Nem]]="Nő","Lady","")</f>
        <v/>
      </c>
    </row>
    <row r="3855" spans="1:12" s="1" customFormat="1">
      <c r="A3855" s="53">
        <v>11191</v>
      </c>
      <c r="B3855" s="28" t="s">
        <v>3913</v>
      </c>
      <c r="C3855" s="44" t="s">
        <v>942</v>
      </c>
      <c r="D3855" s="45"/>
      <c r="E3855" s="33" t="str">
        <f>IF(D3855&gt;0,($N$2-Excel_BuiltIn__FilterDatabase__1[[#This Row],[Szül Év.Hó.Nap]])/365.25,"0")</f>
        <v>0</v>
      </c>
      <c r="F3855" s="40"/>
      <c r="G3855" s="34" t="str">
        <f>CONCATENATE(H3855,Excel_BuiltIn__FilterDatabase__1[[#This Row],[Felnőtt]],Excel_BuiltIn__FilterDatabase__1[[#This Row],[Senior]],Excel_BuiltIn__FilterDatabase__1[[#This Row],[Super.s]],L3855)</f>
        <v xml:space="preserve">Super.s </v>
      </c>
      <c r="H3855" s="34" t="str">
        <f>IF(L3855="Nő","",IF(Excel_BuiltIn__FilterDatabase__1[[#This Row],[Kor]]&gt;=1=AND(Excel_BuiltIn__FilterDatabase__1[[#This Row],[Kor]]&lt;18),"Junior ",""))</f>
        <v/>
      </c>
      <c r="I3855" s="34" t="str">
        <f>IF(L3855="Nő","",IF(Excel_BuiltIn__FilterDatabase__1[[#This Row],[Kor]]&gt;=18=AND(Excel_BuiltIn__FilterDatabase__1[[#This Row],[Kor]]&lt;=49),"Felnőtt ",""))</f>
        <v/>
      </c>
      <c r="J3855" s="34" t="str">
        <f>IF(L3855="Nő","",IF(Excel_BuiltIn__FilterDatabase__1[[#This Row],[Kor]]&gt;49=AND(Excel_BuiltIn__FilterDatabase__1[[#This Row],[Kor]]&lt;=59),"Senior ",""))</f>
        <v/>
      </c>
      <c r="K3855" s="34" t="str">
        <f>IF(L3855="Nő","",IF(Excel_BuiltIn__FilterDatabase__1[[#This Row],[Kor]]&gt;=60,"Super.s ",""))</f>
        <v xml:space="preserve">Super.s </v>
      </c>
      <c r="L3855" s="34" t="str">
        <f>IF(Excel_BuiltIn__FilterDatabase__1[[#This Row],[Nem]]="Nő","Lady","")</f>
        <v/>
      </c>
    </row>
    <row r="3856" spans="1:12" s="1" customFormat="1">
      <c r="A3856" s="53">
        <v>11192</v>
      </c>
      <c r="B3856" s="28" t="s">
        <v>314</v>
      </c>
      <c r="C3856" s="44" t="s">
        <v>942</v>
      </c>
      <c r="D3856" s="45"/>
      <c r="E3856" s="33" t="str">
        <f>IF(D3856&gt;0,($N$2-Excel_BuiltIn__FilterDatabase__1[[#This Row],[Szül Év.Hó.Nap]])/365.25,"0")</f>
        <v>0</v>
      </c>
      <c r="F3856" s="40"/>
      <c r="G3856" s="34" t="str">
        <f>CONCATENATE(H3856,Excel_BuiltIn__FilterDatabase__1[[#This Row],[Felnőtt]],Excel_BuiltIn__FilterDatabase__1[[#This Row],[Senior]],Excel_BuiltIn__FilterDatabase__1[[#This Row],[Super.s]],L3856)</f>
        <v xml:space="preserve">Super.s </v>
      </c>
      <c r="H3856" s="34" t="str">
        <f>IF(L3856="Nő","",IF(Excel_BuiltIn__FilterDatabase__1[[#This Row],[Kor]]&gt;=1=AND(Excel_BuiltIn__FilterDatabase__1[[#This Row],[Kor]]&lt;18),"Junior ",""))</f>
        <v/>
      </c>
      <c r="I3856" s="34" t="str">
        <f>IF(L3856="Nő","",IF(Excel_BuiltIn__FilterDatabase__1[[#This Row],[Kor]]&gt;=18=AND(Excel_BuiltIn__FilterDatabase__1[[#This Row],[Kor]]&lt;=49),"Felnőtt ",""))</f>
        <v/>
      </c>
      <c r="J3856" s="34" t="str">
        <f>IF(L3856="Nő","",IF(Excel_BuiltIn__FilterDatabase__1[[#This Row],[Kor]]&gt;49=AND(Excel_BuiltIn__FilterDatabase__1[[#This Row],[Kor]]&lt;=59),"Senior ",""))</f>
        <v/>
      </c>
      <c r="K3856" s="34" t="str">
        <f>IF(L3856="Nő","",IF(Excel_BuiltIn__FilterDatabase__1[[#This Row],[Kor]]&gt;=60,"Super.s ",""))</f>
        <v xml:space="preserve">Super.s </v>
      </c>
      <c r="L3856" s="34" t="str">
        <f>IF(Excel_BuiltIn__FilterDatabase__1[[#This Row],[Nem]]="Nő","Lady","")</f>
        <v/>
      </c>
    </row>
    <row r="3857" spans="1:12" s="1" customFormat="1">
      <c r="A3857" s="53">
        <v>11193</v>
      </c>
      <c r="B3857" s="28" t="s">
        <v>764</v>
      </c>
      <c r="C3857" s="44" t="s">
        <v>942</v>
      </c>
      <c r="D3857" s="45"/>
      <c r="E3857" s="33" t="str">
        <f>IF(D3857&gt;0,($N$2-Excel_BuiltIn__FilterDatabase__1[[#This Row],[Szül Év.Hó.Nap]])/365.25,"0")</f>
        <v>0</v>
      </c>
      <c r="F3857" s="40"/>
      <c r="G3857" s="34" t="str">
        <f>CONCATENATE(H3857,Excel_BuiltIn__FilterDatabase__1[[#This Row],[Felnőtt]],Excel_BuiltIn__FilterDatabase__1[[#This Row],[Senior]],Excel_BuiltIn__FilterDatabase__1[[#This Row],[Super.s]],L3857)</f>
        <v xml:space="preserve">Super.s </v>
      </c>
      <c r="H3857" s="34" t="str">
        <f>IF(L3857="Nő","",IF(Excel_BuiltIn__FilterDatabase__1[[#This Row],[Kor]]&gt;=1=AND(Excel_BuiltIn__FilterDatabase__1[[#This Row],[Kor]]&lt;18),"Junior ",""))</f>
        <v/>
      </c>
      <c r="I3857" s="34" t="str">
        <f>IF(L3857="Nő","",IF(Excel_BuiltIn__FilterDatabase__1[[#This Row],[Kor]]&gt;=18=AND(Excel_BuiltIn__FilterDatabase__1[[#This Row],[Kor]]&lt;=49),"Felnőtt ",""))</f>
        <v/>
      </c>
      <c r="J3857" s="34" t="str">
        <f>IF(L3857="Nő","",IF(Excel_BuiltIn__FilterDatabase__1[[#This Row],[Kor]]&gt;49=AND(Excel_BuiltIn__FilterDatabase__1[[#This Row],[Kor]]&lt;=59),"Senior ",""))</f>
        <v/>
      </c>
      <c r="K3857" s="34" t="str">
        <f>IF(L3857="Nő","",IF(Excel_BuiltIn__FilterDatabase__1[[#This Row],[Kor]]&gt;=60,"Super.s ",""))</f>
        <v xml:space="preserve">Super.s </v>
      </c>
      <c r="L3857" s="34" t="str">
        <f>IF(Excel_BuiltIn__FilterDatabase__1[[#This Row],[Nem]]="Nő","Lady","")</f>
        <v/>
      </c>
    </row>
    <row r="3858" spans="1:12" s="1" customFormat="1" ht="21.6">
      <c r="A3858" s="53">
        <v>11196</v>
      </c>
      <c r="B3858" s="28" t="s">
        <v>3914</v>
      </c>
      <c r="C3858" s="44" t="s">
        <v>977</v>
      </c>
      <c r="D3858" s="45"/>
      <c r="E3858" s="33" t="str">
        <f>IF(D3858&gt;0,($N$2-Excel_BuiltIn__FilterDatabase__1[[#This Row],[Szül Év.Hó.Nap]])/365.25,"0")</f>
        <v>0</v>
      </c>
      <c r="F3858" s="40"/>
      <c r="G3858" s="34" t="str">
        <f>CONCATENATE(H3858,Excel_BuiltIn__FilterDatabase__1[[#This Row],[Felnőtt]],Excel_BuiltIn__FilterDatabase__1[[#This Row],[Senior]],Excel_BuiltIn__FilterDatabase__1[[#This Row],[Super.s]],L3858)</f>
        <v xml:space="preserve">Super.s </v>
      </c>
      <c r="H3858" s="34" t="str">
        <f>IF(L3858="Nő","",IF(Excel_BuiltIn__FilterDatabase__1[[#This Row],[Kor]]&gt;=1=AND(Excel_BuiltIn__FilterDatabase__1[[#This Row],[Kor]]&lt;18),"Junior ",""))</f>
        <v/>
      </c>
      <c r="I3858" s="34" t="str">
        <f>IF(L3858="Nő","",IF(Excel_BuiltIn__FilterDatabase__1[[#This Row],[Kor]]&gt;=18=AND(Excel_BuiltIn__FilterDatabase__1[[#This Row],[Kor]]&lt;=49),"Felnőtt ",""))</f>
        <v/>
      </c>
      <c r="J3858" s="34" t="str">
        <f>IF(L3858="Nő","",IF(Excel_BuiltIn__FilterDatabase__1[[#This Row],[Kor]]&gt;49=AND(Excel_BuiltIn__FilterDatabase__1[[#This Row],[Kor]]&lt;=59),"Senior ",""))</f>
        <v/>
      </c>
      <c r="K3858" s="34" t="str">
        <f>IF(L3858="Nő","",IF(Excel_BuiltIn__FilterDatabase__1[[#This Row],[Kor]]&gt;=60,"Super.s ",""))</f>
        <v xml:space="preserve">Super.s </v>
      </c>
      <c r="L3858" s="34" t="str">
        <f>IF(Excel_BuiltIn__FilterDatabase__1[[#This Row],[Nem]]="Nő","Lady","")</f>
        <v/>
      </c>
    </row>
    <row r="3859" spans="1:12" s="1" customFormat="1">
      <c r="A3859" s="53">
        <v>11198</v>
      </c>
      <c r="B3859" s="28" t="s">
        <v>3915</v>
      </c>
      <c r="C3859" s="44" t="s">
        <v>2358</v>
      </c>
      <c r="D3859" s="45"/>
      <c r="E3859" s="33" t="str">
        <f>IF(D3859&gt;0,($N$2-Excel_BuiltIn__FilterDatabase__1[[#This Row],[Szül Év.Hó.Nap]])/365.25,"0")</f>
        <v>0</v>
      </c>
      <c r="F3859" s="40"/>
      <c r="G3859" s="34" t="str">
        <f>CONCATENATE(H3859,Excel_BuiltIn__FilterDatabase__1[[#This Row],[Felnőtt]],Excel_BuiltIn__FilterDatabase__1[[#This Row],[Senior]],Excel_BuiltIn__FilterDatabase__1[[#This Row],[Super.s]],L3859)</f>
        <v xml:space="preserve">Super.s </v>
      </c>
      <c r="H3859" s="34" t="str">
        <f>IF(L3859="Nő","",IF(Excel_BuiltIn__FilterDatabase__1[[#This Row],[Kor]]&gt;=1=AND(Excel_BuiltIn__FilterDatabase__1[[#This Row],[Kor]]&lt;18),"Junior ",""))</f>
        <v/>
      </c>
      <c r="I3859" s="34" t="str">
        <f>IF(L3859="Nő","",IF(Excel_BuiltIn__FilterDatabase__1[[#This Row],[Kor]]&gt;=18=AND(Excel_BuiltIn__FilterDatabase__1[[#This Row],[Kor]]&lt;=49),"Felnőtt ",""))</f>
        <v/>
      </c>
      <c r="J3859" s="34" t="str">
        <f>IF(L3859="Nő","",IF(Excel_BuiltIn__FilterDatabase__1[[#This Row],[Kor]]&gt;49=AND(Excel_BuiltIn__FilterDatabase__1[[#This Row],[Kor]]&lt;=59),"Senior ",""))</f>
        <v/>
      </c>
      <c r="K3859" s="34" t="str">
        <f>IF(L3859="Nő","",IF(Excel_BuiltIn__FilterDatabase__1[[#This Row],[Kor]]&gt;=60,"Super.s ",""))</f>
        <v xml:space="preserve">Super.s </v>
      </c>
      <c r="L3859" s="34" t="str">
        <f>IF(Excel_BuiltIn__FilterDatabase__1[[#This Row],[Nem]]="Nő","Lady","")</f>
        <v/>
      </c>
    </row>
    <row r="3860" spans="1:12" s="1" customFormat="1" ht="28.2">
      <c r="A3860" s="53">
        <v>11200</v>
      </c>
      <c r="B3860" s="28" t="s">
        <v>3916</v>
      </c>
      <c r="C3860" s="44" t="s">
        <v>1006</v>
      </c>
      <c r="D3860" s="45"/>
      <c r="E3860" s="33" t="str">
        <f>IF(D3860&gt;0,($N$2-Excel_BuiltIn__FilterDatabase__1[[#This Row],[Szül Év.Hó.Nap]])/365.25,"0")</f>
        <v>0</v>
      </c>
      <c r="F3860" s="40"/>
      <c r="G3860" s="34" t="str">
        <f>CONCATENATE(H3860,Excel_BuiltIn__FilterDatabase__1[[#This Row],[Felnőtt]],Excel_BuiltIn__FilterDatabase__1[[#This Row],[Senior]],Excel_BuiltIn__FilterDatabase__1[[#This Row],[Super.s]],L3860)</f>
        <v xml:space="preserve">Super.s </v>
      </c>
      <c r="H3860" s="34" t="str">
        <f>IF(L3860="Nő","",IF(Excel_BuiltIn__FilterDatabase__1[[#This Row],[Kor]]&gt;=1=AND(Excel_BuiltIn__FilterDatabase__1[[#This Row],[Kor]]&lt;18),"Junior ",""))</f>
        <v/>
      </c>
      <c r="I3860" s="34" t="str">
        <f>IF(L3860="Nő","",IF(Excel_BuiltIn__FilterDatabase__1[[#This Row],[Kor]]&gt;=18=AND(Excel_BuiltIn__FilterDatabase__1[[#This Row],[Kor]]&lt;=49),"Felnőtt ",""))</f>
        <v/>
      </c>
      <c r="J3860" s="34" t="str">
        <f>IF(L3860="Nő","",IF(Excel_BuiltIn__FilterDatabase__1[[#This Row],[Kor]]&gt;49=AND(Excel_BuiltIn__FilterDatabase__1[[#This Row],[Kor]]&lt;=59),"Senior ",""))</f>
        <v/>
      </c>
      <c r="K3860" s="34" t="str">
        <f>IF(L3860="Nő","",IF(Excel_BuiltIn__FilterDatabase__1[[#This Row],[Kor]]&gt;=60,"Super.s ",""))</f>
        <v xml:space="preserve">Super.s </v>
      </c>
      <c r="L3860" s="34" t="str">
        <f>IF(Excel_BuiltIn__FilterDatabase__1[[#This Row],[Nem]]="Nő","Lady","")</f>
        <v/>
      </c>
    </row>
    <row r="3861" spans="1:12" s="1" customFormat="1">
      <c r="A3861" s="53">
        <v>11203</v>
      </c>
      <c r="B3861" s="28" t="s">
        <v>3917</v>
      </c>
      <c r="C3861" s="44" t="s">
        <v>942</v>
      </c>
      <c r="D3861" s="45"/>
      <c r="E3861" s="33" t="str">
        <f>IF(D3861&gt;0,($N$2-Excel_BuiltIn__FilterDatabase__1[[#This Row],[Szül Év.Hó.Nap]])/365.25,"0")</f>
        <v>0</v>
      </c>
      <c r="F3861" s="40"/>
      <c r="G3861" s="34" t="str">
        <f>CONCATENATE(H3861,Excel_BuiltIn__FilterDatabase__1[[#This Row],[Felnőtt]],Excel_BuiltIn__FilterDatabase__1[[#This Row],[Senior]],Excel_BuiltIn__FilterDatabase__1[[#This Row],[Super.s]],L3861)</f>
        <v xml:space="preserve">Super.s </v>
      </c>
      <c r="H3861" s="34" t="str">
        <f>IF(L3861="Nő","",IF(Excel_BuiltIn__FilterDatabase__1[[#This Row],[Kor]]&gt;=1=AND(Excel_BuiltIn__FilterDatabase__1[[#This Row],[Kor]]&lt;18),"Junior ",""))</f>
        <v/>
      </c>
      <c r="I3861" s="34" t="str">
        <f>IF(L3861="Nő","",IF(Excel_BuiltIn__FilterDatabase__1[[#This Row],[Kor]]&gt;=18=AND(Excel_BuiltIn__FilterDatabase__1[[#This Row],[Kor]]&lt;=49),"Felnőtt ",""))</f>
        <v/>
      </c>
      <c r="J3861" s="34" t="str">
        <f>IF(L3861="Nő","",IF(Excel_BuiltIn__FilterDatabase__1[[#This Row],[Kor]]&gt;49=AND(Excel_BuiltIn__FilterDatabase__1[[#This Row],[Kor]]&lt;=59),"Senior ",""))</f>
        <v/>
      </c>
      <c r="K3861" s="34" t="str">
        <f>IF(L3861="Nő","",IF(Excel_BuiltIn__FilterDatabase__1[[#This Row],[Kor]]&gt;=60,"Super.s ",""))</f>
        <v xml:space="preserve">Super.s </v>
      </c>
      <c r="L3861" s="34" t="str">
        <f>IF(Excel_BuiltIn__FilterDatabase__1[[#This Row],[Nem]]="Nő","Lady","")</f>
        <v/>
      </c>
    </row>
    <row r="3862" spans="1:12" s="1" customFormat="1">
      <c r="A3862" s="53">
        <v>11204</v>
      </c>
      <c r="B3862" s="28" t="s">
        <v>3918</v>
      </c>
      <c r="C3862" s="44" t="s">
        <v>1522</v>
      </c>
      <c r="D3862" s="45"/>
      <c r="E3862" s="33" t="str">
        <f>IF(D3862&gt;0,($N$2-Excel_BuiltIn__FilterDatabase__1[[#This Row],[Szül Év.Hó.Nap]])/365.25,"0")</f>
        <v>0</v>
      </c>
      <c r="F3862" s="40"/>
      <c r="G3862" s="34" t="str">
        <f>CONCATENATE(H3862,Excel_BuiltIn__FilterDatabase__1[[#This Row],[Felnőtt]],Excel_BuiltIn__FilterDatabase__1[[#This Row],[Senior]],Excel_BuiltIn__FilterDatabase__1[[#This Row],[Super.s]],L3862)</f>
        <v xml:space="preserve">Super.s </v>
      </c>
      <c r="H3862" s="34" t="str">
        <f>IF(L3862="Nő","",IF(Excel_BuiltIn__FilterDatabase__1[[#This Row],[Kor]]&gt;=1=AND(Excel_BuiltIn__FilterDatabase__1[[#This Row],[Kor]]&lt;18),"Junior ",""))</f>
        <v/>
      </c>
      <c r="I3862" s="34" t="str">
        <f>IF(L3862="Nő","",IF(Excel_BuiltIn__FilterDatabase__1[[#This Row],[Kor]]&gt;=18=AND(Excel_BuiltIn__FilterDatabase__1[[#This Row],[Kor]]&lt;=49),"Felnőtt ",""))</f>
        <v/>
      </c>
      <c r="J3862" s="34" t="str">
        <f>IF(L3862="Nő","",IF(Excel_BuiltIn__FilterDatabase__1[[#This Row],[Kor]]&gt;49=AND(Excel_BuiltIn__FilterDatabase__1[[#This Row],[Kor]]&lt;=59),"Senior ",""))</f>
        <v/>
      </c>
      <c r="K3862" s="34" t="str">
        <f>IF(L3862="Nő","",IF(Excel_BuiltIn__FilterDatabase__1[[#This Row],[Kor]]&gt;=60,"Super.s ",""))</f>
        <v xml:space="preserve">Super.s </v>
      </c>
      <c r="L3862" s="34" t="str">
        <f>IF(Excel_BuiltIn__FilterDatabase__1[[#This Row],[Nem]]="Nő","Lady","")</f>
        <v/>
      </c>
    </row>
    <row r="3863" spans="1:12" s="1" customFormat="1">
      <c r="A3863" s="53">
        <v>11205</v>
      </c>
      <c r="B3863" s="28" t="s">
        <v>3919</v>
      </c>
      <c r="C3863" s="44" t="s">
        <v>1522</v>
      </c>
      <c r="D3863" s="45"/>
      <c r="E3863" s="33" t="str">
        <f>IF(D3863&gt;0,($N$2-Excel_BuiltIn__FilterDatabase__1[[#This Row],[Szül Év.Hó.Nap]])/365.25,"0")</f>
        <v>0</v>
      </c>
      <c r="F3863" s="40"/>
      <c r="G3863" s="34" t="str">
        <f>CONCATENATE(H3863,Excel_BuiltIn__FilterDatabase__1[[#This Row],[Felnőtt]],Excel_BuiltIn__FilterDatabase__1[[#This Row],[Senior]],Excel_BuiltIn__FilterDatabase__1[[#This Row],[Super.s]],L3863)</f>
        <v xml:space="preserve">Super.s </v>
      </c>
      <c r="H3863" s="34" t="str">
        <f>IF(L3863="Nő","",IF(Excel_BuiltIn__FilterDatabase__1[[#This Row],[Kor]]&gt;=1=AND(Excel_BuiltIn__FilterDatabase__1[[#This Row],[Kor]]&lt;18),"Junior ",""))</f>
        <v/>
      </c>
      <c r="I3863" s="34" t="str">
        <f>IF(L3863="Nő","",IF(Excel_BuiltIn__FilterDatabase__1[[#This Row],[Kor]]&gt;=18=AND(Excel_BuiltIn__FilterDatabase__1[[#This Row],[Kor]]&lt;=49),"Felnőtt ",""))</f>
        <v/>
      </c>
      <c r="J3863" s="34" t="str">
        <f>IF(L3863="Nő","",IF(Excel_BuiltIn__FilterDatabase__1[[#This Row],[Kor]]&gt;49=AND(Excel_BuiltIn__FilterDatabase__1[[#This Row],[Kor]]&lt;=59),"Senior ",""))</f>
        <v/>
      </c>
      <c r="K3863" s="34" t="str">
        <f>IF(L3863="Nő","",IF(Excel_BuiltIn__FilterDatabase__1[[#This Row],[Kor]]&gt;=60,"Super.s ",""))</f>
        <v xml:space="preserve">Super.s </v>
      </c>
      <c r="L3863" s="34" t="str">
        <f>IF(Excel_BuiltIn__FilterDatabase__1[[#This Row],[Nem]]="Nő","Lady","")</f>
        <v/>
      </c>
    </row>
    <row r="3864" spans="1:12" s="1" customFormat="1">
      <c r="A3864" s="53">
        <v>11206</v>
      </c>
      <c r="B3864" s="28" t="s">
        <v>3920</v>
      </c>
      <c r="C3864" s="44" t="s">
        <v>986</v>
      </c>
      <c r="D3864" s="45"/>
      <c r="E3864" s="33" t="str">
        <f>IF(D3864&gt;0,($N$2-Excel_BuiltIn__FilterDatabase__1[[#This Row],[Szül Év.Hó.Nap]])/365.25,"0")</f>
        <v>0</v>
      </c>
      <c r="F3864" s="40"/>
      <c r="G3864" s="34" t="str">
        <f>CONCATENATE(H3864,Excel_BuiltIn__FilterDatabase__1[[#This Row],[Felnőtt]],Excel_BuiltIn__FilterDatabase__1[[#This Row],[Senior]],Excel_BuiltIn__FilterDatabase__1[[#This Row],[Super.s]],L3864)</f>
        <v xml:space="preserve">Super.s </v>
      </c>
      <c r="H3864" s="34" t="str">
        <f>IF(L3864="Nő","",IF(Excel_BuiltIn__FilterDatabase__1[[#This Row],[Kor]]&gt;=1=AND(Excel_BuiltIn__FilterDatabase__1[[#This Row],[Kor]]&lt;18),"Junior ",""))</f>
        <v/>
      </c>
      <c r="I3864" s="34" t="str">
        <f>IF(L3864="Nő","",IF(Excel_BuiltIn__FilterDatabase__1[[#This Row],[Kor]]&gt;=18=AND(Excel_BuiltIn__FilterDatabase__1[[#This Row],[Kor]]&lt;=49),"Felnőtt ",""))</f>
        <v/>
      </c>
      <c r="J3864" s="34" t="str">
        <f>IF(L3864="Nő","",IF(Excel_BuiltIn__FilterDatabase__1[[#This Row],[Kor]]&gt;49=AND(Excel_BuiltIn__FilterDatabase__1[[#This Row],[Kor]]&lt;=59),"Senior ",""))</f>
        <v/>
      </c>
      <c r="K3864" s="34" t="str">
        <f>IF(L3864="Nő","",IF(Excel_BuiltIn__FilterDatabase__1[[#This Row],[Kor]]&gt;=60,"Super.s ",""))</f>
        <v xml:space="preserve">Super.s </v>
      </c>
      <c r="L3864" s="34" t="str">
        <f>IF(Excel_BuiltIn__FilterDatabase__1[[#This Row],[Nem]]="Nő","Lady","")</f>
        <v/>
      </c>
    </row>
    <row r="3865" spans="1:12" s="1" customFormat="1">
      <c r="A3865" s="53">
        <v>11208</v>
      </c>
      <c r="B3865" s="28" t="s">
        <v>3921</v>
      </c>
      <c r="C3865" s="44" t="s">
        <v>942</v>
      </c>
      <c r="D3865" s="45"/>
      <c r="E3865" s="33" t="str">
        <f>IF(D3865&gt;0,($N$2-Excel_BuiltIn__FilterDatabase__1[[#This Row],[Szül Év.Hó.Nap]])/365.25,"0")</f>
        <v>0</v>
      </c>
      <c r="F3865" s="40"/>
      <c r="G3865" s="34" t="str">
        <f>CONCATENATE(H3865,Excel_BuiltIn__FilterDatabase__1[[#This Row],[Felnőtt]],Excel_BuiltIn__FilterDatabase__1[[#This Row],[Senior]],Excel_BuiltIn__FilterDatabase__1[[#This Row],[Super.s]],L3865)</f>
        <v xml:space="preserve">Super.s </v>
      </c>
      <c r="H3865" s="34" t="str">
        <f>IF(L3865="Nő","",IF(Excel_BuiltIn__FilterDatabase__1[[#This Row],[Kor]]&gt;=1=AND(Excel_BuiltIn__FilterDatabase__1[[#This Row],[Kor]]&lt;18),"Junior ",""))</f>
        <v/>
      </c>
      <c r="I3865" s="34" t="str">
        <f>IF(L3865="Nő","",IF(Excel_BuiltIn__FilterDatabase__1[[#This Row],[Kor]]&gt;=18=AND(Excel_BuiltIn__FilterDatabase__1[[#This Row],[Kor]]&lt;=49),"Felnőtt ",""))</f>
        <v/>
      </c>
      <c r="J3865" s="34" t="str">
        <f>IF(L3865="Nő","",IF(Excel_BuiltIn__FilterDatabase__1[[#This Row],[Kor]]&gt;49=AND(Excel_BuiltIn__FilterDatabase__1[[#This Row],[Kor]]&lt;=59),"Senior ",""))</f>
        <v/>
      </c>
      <c r="K3865" s="34" t="str">
        <f>IF(L3865="Nő","",IF(Excel_BuiltIn__FilterDatabase__1[[#This Row],[Kor]]&gt;=60,"Super.s ",""))</f>
        <v xml:space="preserve">Super.s </v>
      </c>
      <c r="L3865" s="34" t="str">
        <f>IF(Excel_BuiltIn__FilterDatabase__1[[#This Row],[Nem]]="Nő","Lady","")</f>
        <v/>
      </c>
    </row>
    <row r="3866" spans="1:12" s="1" customFormat="1" ht="21.6">
      <c r="A3866" s="53">
        <v>11209</v>
      </c>
      <c r="B3866" s="28" t="s">
        <v>3922</v>
      </c>
      <c r="C3866" s="44" t="s">
        <v>1029</v>
      </c>
      <c r="D3866" s="45"/>
      <c r="E3866" s="33" t="str">
        <f>IF(D3866&gt;0,($N$2-Excel_BuiltIn__FilterDatabase__1[[#This Row],[Szül Év.Hó.Nap]])/365.25,"0")</f>
        <v>0</v>
      </c>
      <c r="F3866" s="40"/>
      <c r="G3866" s="34" t="str">
        <f>CONCATENATE(H3866,Excel_BuiltIn__FilterDatabase__1[[#This Row],[Felnőtt]],Excel_BuiltIn__FilterDatabase__1[[#This Row],[Senior]],Excel_BuiltIn__FilterDatabase__1[[#This Row],[Super.s]],L3866)</f>
        <v xml:space="preserve">Super.s </v>
      </c>
      <c r="H3866" s="34" t="str">
        <f>IF(L3866="Nő","",IF(Excel_BuiltIn__FilterDatabase__1[[#This Row],[Kor]]&gt;=1=AND(Excel_BuiltIn__FilterDatabase__1[[#This Row],[Kor]]&lt;18),"Junior ",""))</f>
        <v/>
      </c>
      <c r="I3866" s="34" t="str">
        <f>IF(L3866="Nő","",IF(Excel_BuiltIn__FilterDatabase__1[[#This Row],[Kor]]&gt;=18=AND(Excel_BuiltIn__FilterDatabase__1[[#This Row],[Kor]]&lt;=49),"Felnőtt ",""))</f>
        <v/>
      </c>
      <c r="J3866" s="34" t="str">
        <f>IF(L3866="Nő","",IF(Excel_BuiltIn__FilterDatabase__1[[#This Row],[Kor]]&gt;49=AND(Excel_BuiltIn__FilterDatabase__1[[#This Row],[Kor]]&lt;=59),"Senior ",""))</f>
        <v/>
      </c>
      <c r="K3866" s="34" t="str">
        <f>IF(L3866="Nő","",IF(Excel_BuiltIn__FilterDatabase__1[[#This Row],[Kor]]&gt;=60,"Super.s ",""))</f>
        <v xml:space="preserve">Super.s </v>
      </c>
      <c r="L3866" s="34" t="str">
        <f>IF(Excel_BuiltIn__FilterDatabase__1[[#This Row],[Nem]]="Nő","Lady","")</f>
        <v/>
      </c>
    </row>
    <row r="3867" spans="1:12" s="1" customFormat="1" ht="28.2">
      <c r="A3867" s="53">
        <v>11210</v>
      </c>
      <c r="B3867" s="28" t="s">
        <v>3923</v>
      </c>
      <c r="C3867" s="44" t="s">
        <v>942</v>
      </c>
      <c r="D3867" s="45"/>
      <c r="E3867" s="33" t="str">
        <f>IF(D3867&gt;0,($N$2-Excel_BuiltIn__FilterDatabase__1[[#This Row],[Szül Év.Hó.Nap]])/365.25,"0")</f>
        <v>0</v>
      </c>
      <c r="F3867" s="40"/>
      <c r="G3867" s="34" t="str">
        <f>CONCATENATE(H3867,Excel_BuiltIn__FilterDatabase__1[[#This Row],[Felnőtt]],Excel_BuiltIn__FilterDatabase__1[[#This Row],[Senior]],Excel_BuiltIn__FilterDatabase__1[[#This Row],[Super.s]],L3867)</f>
        <v xml:space="preserve">Super.s </v>
      </c>
      <c r="H3867" s="34" t="str">
        <f>IF(L3867="Nő","",IF(Excel_BuiltIn__FilterDatabase__1[[#This Row],[Kor]]&gt;=1=AND(Excel_BuiltIn__FilterDatabase__1[[#This Row],[Kor]]&lt;18),"Junior ",""))</f>
        <v/>
      </c>
      <c r="I3867" s="34" t="str">
        <f>IF(L3867="Nő","",IF(Excel_BuiltIn__FilterDatabase__1[[#This Row],[Kor]]&gt;=18=AND(Excel_BuiltIn__FilterDatabase__1[[#This Row],[Kor]]&lt;=49),"Felnőtt ",""))</f>
        <v/>
      </c>
      <c r="J3867" s="34" t="str">
        <f>IF(L3867="Nő","",IF(Excel_BuiltIn__FilterDatabase__1[[#This Row],[Kor]]&gt;49=AND(Excel_BuiltIn__FilterDatabase__1[[#This Row],[Kor]]&lt;=59),"Senior ",""))</f>
        <v/>
      </c>
      <c r="K3867" s="34" t="str">
        <f>IF(L3867="Nő","",IF(Excel_BuiltIn__FilterDatabase__1[[#This Row],[Kor]]&gt;=60,"Super.s ",""))</f>
        <v xml:space="preserve">Super.s </v>
      </c>
      <c r="L3867" s="34" t="str">
        <f>IF(Excel_BuiltIn__FilterDatabase__1[[#This Row],[Nem]]="Nő","Lady","")</f>
        <v/>
      </c>
    </row>
    <row r="3868" spans="1:12" s="1" customFormat="1">
      <c r="A3868" s="53">
        <v>11211</v>
      </c>
      <c r="B3868" s="28" t="s">
        <v>3924</v>
      </c>
      <c r="C3868" s="44" t="s">
        <v>87</v>
      </c>
      <c r="D3868" s="45"/>
      <c r="E3868" s="33" t="str">
        <f>IF(D3868&gt;0,($N$2-Excel_BuiltIn__FilterDatabase__1[[#This Row],[Szül Év.Hó.Nap]])/365.25,"0")</f>
        <v>0</v>
      </c>
      <c r="F3868" s="40"/>
      <c r="G3868" s="34" t="str">
        <f>CONCATENATE(H3868,Excel_BuiltIn__FilterDatabase__1[[#This Row],[Felnőtt]],Excel_BuiltIn__FilterDatabase__1[[#This Row],[Senior]],Excel_BuiltIn__FilterDatabase__1[[#This Row],[Super.s]],L3868)</f>
        <v xml:space="preserve">Super.s </v>
      </c>
      <c r="H3868" s="34" t="str">
        <f>IF(L3868="Nő","",IF(Excel_BuiltIn__FilterDatabase__1[[#This Row],[Kor]]&gt;=1=AND(Excel_BuiltIn__FilterDatabase__1[[#This Row],[Kor]]&lt;18),"Junior ",""))</f>
        <v/>
      </c>
      <c r="I3868" s="34" t="str">
        <f>IF(L3868="Nő","",IF(Excel_BuiltIn__FilterDatabase__1[[#This Row],[Kor]]&gt;=18=AND(Excel_BuiltIn__FilterDatabase__1[[#This Row],[Kor]]&lt;=49),"Felnőtt ",""))</f>
        <v/>
      </c>
      <c r="J3868" s="34" t="str">
        <f>IF(L3868="Nő","",IF(Excel_BuiltIn__FilterDatabase__1[[#This Row],[Kor]]&gt;49=AND(Excel_BuiltIn__FilterDatabase__1[[#This Row],[Kor]]&lt;=59),"Senior ",""))</f>
        <v/>
      </c>
      <c r="K3868" s="34" t="str">
        <f>IF(L3868="Nő","",IF(Excel_BuiltIn__FilterDatabase__1[[#This Row],[Kor]]&gt;=60,"Super.s ",""))</f>
        <v xml:space="preserve">Super.s </v>
      </c>
      <c r="L3868" s="34" t="str">
        <f>IF(Excel_BuiltIn__FilterDatabase__1[[#This Row],[Nem]]="Nő","Lady","")</f>
        <v/>
      </c>
    </row>
    <row r="3869" spans="1:12" s="1" customFormat="1">
      <c r="A3869" s="53">
        <v>11212</v>
      </c>
      <c r="B3869" s="28" t="s">
        <v>3925</v>
      </c>
      <c r="C3869" s="44" t="s">
        <v>986</v>
      </c>
      <c r="D3869" s="45"/>
      <c r="E3869" s="33" t="str">
        <f>IF(D3869&gt;0,($N$2-Excel_BuiltIn__FilterDatabase__1[[#This Row],[Szül Év.Hó.Nap]])/365.25,"0")</f>
        <v>0</v>
      </c>
      <c r="F3869" s="40"/>
      <c r="G3869" s="34" t="str">
        <f>CONCATENATE(H3869,Excel_BuiltIn__FilterDatabase__1[[#This Row],[Felnőtt]],Excel_BuiltIn__FilterDatabase__1[[#This Row],[Senior]],Excel_BuiltIn__FilterDatabase__1[[#This Row],[Super.s]],L3869)</f>
        <v xml:space="preserve">Super.s </v>
      </c>
      <c r="H3869" s="34" t="str">
        <f>IF(L3869="Nő","",IF(Excel_BuiltIn__FilterDatabase__1[[#This Row],[Kor]]&gt;=1=AND(Excel_BuiltIn__FilterDatabase__1[[#This Row],[Kor]]&lt;18),"Junior ",""))</f>
        <v/>
      </c>
      <c r="I3869" s="34" t="str">
        <f>IF(L3869="Nő","",IF(Excel_BuiltIn__FilterDatabase__1[[#This Row],[Kor]]&gt;=18=AND(Excel_BuiltIn__FilterDatabase__1[[#This Row],[Kor]]&lt;=49),"Felnőtt ",""))</f>
        <v/>
      </c>
      <c r="J3869" s="34" t="str">
        <f>IF(L3869="Nő","",IF(Excel_BuiltIn__FilterDatabase__1[[#This Row],[Kor]]&gt;49=AND(Excel_BuiltIn__FilterDatabase__1[[#This Row],[Kor]]&lt;=59),"Senior ",""))</f>
        <v/>
      </c>
      <c r="K3869" s="34" t="str">
        <f>IF(L3869="Nő","",IF(Excel_BuiltIn__FilterDatabase__1[[#This Row],[Kor]]&gt;=60,"Super.s ",""))</f>
        <v xml:space="preserve">Super.s </v>
      </c>
      <c r="L3869" s="34" t="str">
        <f>IF(Excel_BuiltIn__FilterDatabase__1[[#This Row],[Nem]]="Nő","Lady","")</f>
        <v/>
      </c>
    </row>
    <row r="3870" spans="1:12" s="1" customFormat="1" ht="28.2">
      <c r="A3870" s="53">
        <v>11213</v>
      </c>
      <c r="B3870" s="28" t="s">
        <v>3926</v>
      </c>
      <c r="C3870" s="44" t="s">
        <v>589</v>
      </c>
      <c r="D3870" s="45"/>
      <c r="E3870" s="33" t="str">
        <f>IF(D3870&gt;0,($N$2-Excel_BuiltIn__FilterDatabase__1[[#This Row],[Szül Év.Hó.Nap]])/365.25,"0")</f>
        <v>0</v>
      </c>
      <c r="F3870" s="40"/>
      <c r="G3870" s="34" t="str">
        <f>CONCATENATE(H3870,Excel_BuiltIn__FilterDatabase__1[[#This Row],[Felnőtt]],Excel_BuiltIn__FilterDatabase__1[[#This Row],[Senior]],Excel_BuiltIn__FilterDatabase__1[[#This Row],[Super.s]],L3870)</f>
        <v xml:space="preserve">Super.s </v>
      </c>
      <c r="H3870" s="34" t="str">
        <f>IF(L3870="Nő","",IF(Excel_BuiltIn__FilterDatabase__1[[#This Row],[Kor]]&gt;=1=AND(Excel_BuiltIn__FilterDatabase__1[[#This Row],[Kor]]&lt;18),"Junior ",""))</f>
        <v/>
      </c>
      <c r="I3870" s="34" t="str">
        <f>IF(L3870="Nő","",IF(Excel_BuiltIn__FilterDatabase__1[[#This Row],[Kor]]&gt;=18=AND(Excel_BuiltIn__FilterDatabase__1[[#This Row],[Kor]]&lt;=49),"Felnőtt ",""))</f>
        <v/>
      </c>
      <c r="J3870" s="34" t="str">
        <f>IF(L3870="Nő","",IF(Excel_BuiltIn__FilterDatabase__1[[#This Row],[Kor]]&gt;49=AND(Excel_BuiltIn__FilterDatabase__1[[#This Row],[Kor]]&lt;=59),"Senior ",""))</f>
        <v/>
      </c>
      <c r="K3870" s="34" t="str">
        <f>IF(L3870="Nő","",IF(Excel_BuiltIn__FilterDatabase__1[[#This Row],[Kor]]&gt;=60,"Super.s ",""))</f>
        <v xml:space="preserve">Super.s </v>
      </c>
      <c r="L3870" s="34" t="str">
        <f>IF(Excel_BuiltIn__FilterDatabase__1[[#This Row],[Nem]]="Nő","Lady","")</f>
        <v/>
      </c>
    </row>
    <row r="3871" spans="1:12" s="1" customFormat="1" ht="28.2">
      <c r="A3871" s="53">
        <v>11214</v>
      </c>
      <c r="B3871" s="28" t="s">
        <v>3927</v>
      </c>
      <c r="C3871" s="44" t="s">
        <v>318</v>
      </c>
      <c r="D3871" s="45"/>
      <c r="E3871" s="33" t="str">
        <f>IF(D3871&gt;0,($N$2-Excel_BuiltIn__FilterDatabase__1[[#This Row],[Szül Év.Hó.Nap]])/365.25,"0")</f>
        <v>0</v>
      </c>
      <c r="F3871" s="40"/>
      <c r="G3871" s="34" t="str">
        <f>CONCATENATE(H3871,Excel_BuiltIn__FilterDatabase__1[[#This Row],[Felnőtt]],Excel_BuiltIn__FilterDatabase__1[[#This Row],[Senior]],Excel_BuiltIn__FilterDatabase__1[[#This Row],[Super.s]],L3871)</f>
        <v xml:space="preserve">Super.s </v>
      </c>
      <c r="H3871" s="34" t="str">
        <f>IF(L3871="Nő","",IF(Excel_BuiltIn__FilterDatabase__1[[#This Row],[Kor]]&gt;=1=AND(Excel_BuiltIn__FilterDatabase__1[[#This Row],[Kor]]&lt;18),"Junior ",""))</f>
        <v/>
      </c>
      <c r="I3871" s="34" t="str">
        <f>IF(L3871="Nő","",IF(Excel_BuiltIn__FilterDatabase__1[[#This Row],[Kor]]&gt;=18=AND(Excel_BuiltIn__FilterDatabase__1[[#This Row],[Kor]]&lt;=49),"Felnőtt ",""))</f>
        <v/>
      </c>
      <c r="J3871" s="34" t="str">
        <f>IF(L3871="Nő","",IF(Excel_BuiltIn__FilterDatabase__1[[#This Row],[Kor]]&gt;49=AND(Excel_BuiltIn__FilterDatabase__1[[#This Row],[Kor]]&lt;=59),"Senior ",""))</f>
        <v/>
      </c>
      <c r="K3871" s="34" t="str">
        <f>IF(L3871="Nő","",IF(Excel_BuiltIn__FilterDatabase__1[[#This Row],[Kor]]&gt;=60,"Super.s ",""))</f>
        <v xml:space="preserve">Super.s </v>
      </c>
      <c r="L3871" s="34" t="str">
        <f>IF(Excel_BuiltIn__FilterDatabase__1[[#This Row],[Nem]]="Nő","Lady","")</f>
        <v/>
      </c>
    </row>
    <row r="3872" spans="1:12" s="1" customFormat="1">
      <c r="A3872" s="53">
        <v>11217</v>
      </c>
      <c r="B3872" s="28" t="s">
        <v>3928</v>
      </c>
      <c r="C3872" s="44" t="s">
        <v>1006</v>
      </c>
      <c r="D3872" s="45"/>
      <c r="E3872" s="33" t="str">
        <f>IF(D3872&gt;0,($N$2-Excel_BuiltIn__FilterDatabase__1[[#This Row],[Szül Év.Hó.Nap]])/365.25,"0")</f>
        <v>0</v>
      </c>
      <c r="F3872" s="40"/>
      <c r="G3872" s="34" t="str">
        <f>CONCATENATE(H3872,Excel_BuiltIn__FilterDatabase__1[[#This Row],[Felnőtt]],Excel_BuiltIn__FilterDatabase__1[[#This Row],[Senior]],Excel_BuiltIn__FilterDatabase__1[[#This Row],[Super.s]],L3872)</f>
        <v xml:space="preserve">Super.s </v>
      </c>
      <c r="H3872" s="34" t="str">
        <f>IF(L3872="Nő","",IF(Excel_BuiltIn__FilterDatabase__1[[#This Row],[Kor]]&gt;=1=AND(Excel_BuiltIn__FilterDatabase__1[[#This Row],[Kor]]&lt;18),"Junior ",""))</f>
        <v/>
      </c>
      <c r="I3872" s="34" t="str">
        <f>IF(L3872="Nő","",IF(Excel_BuiltIn__FilterDatabase__1[[#This Row],[Kor]]&gt;=18=AND(Excel_BuiltIn__FilterDatabase__1[[#This Row],[Kor]]&lt;=49),"Felnőtt ",""))</f>
        <v/>
      </c>
      <c r="J3872" s="34" t="str">
        <f>IF(L3872="Nő","",IF(Excel_BuiltIn__FilterDatabase__1[[#This Row],[Kor]]&gt;49=AND(Excel_BuiltIn__FilterDatabase__1[[#This Row],[Kor]]&lt;=59),"Senior ",""))</f>
        <v/>
      </c>
      <c r="K3872" s="34" t="str">
        <f>IF(L3872="Nő","",IF(Excel_BuiltIn__FilterDatabase__1[[#This Row],[Kor]]&gt;=60,"Super.s ",""))</f>
        <v xml:space="preserve">Super.s </v>
      </c>
      <c r="L3872" s="34" t="str">
        <f>IF(Excel_BuiltIn__FilterDatabase__1[[#This Row],[Nem]]="Nő","Lady","")</f>
        <v/>
      </c>
    </row>
    <row r="3873" spans="1:12" s="1" customFormat="1">
      <c r="A3873" s="53">
        <v>11218</v>
      </c>
      <c r="B3873" s="28" t="s">
        <v>3929</v>
      </c>
      <c r="C3873" s="44" t="s">
        <v>2365</v>
      </c>
      <c r="D3873" s="45"/>
      <c r="E3873" s="33" t="str">
        <f>IF(D3873&gt;0,($N$2-Excel_BuiltIn__FilterDatabase__1[[#This Row],[Szül Év.Hó.Nap]])/365.25,"0")</f>
        <v>0</v>
      </c>
      <c r="F3873" s="40"/>
      <c r="G3873" s="34" t="str">
        <f>CONCATENATE(H3873,Excel_BuiltIn__FilterDatabase__1[[#This Row],[Felnőtt]],Excel_BuiltIn__FilterDatabase__1[[#This Row],[Senior]],Excel_BuiltIn__FilterDatabase__1[[#This Row],[Super.s]],L3873)</f>
        <v xml:space="preserve">Super.s </v>
      </c>
      <c r="H3873" s="34" t="str">
        <f>IF(L3873="Nő","",IF(Excel_BuiltIn__FilterDatabase__1[[#This Row],[Kor]]&gt;=1=AND(Excel_BuiltIn__FilterDatabase__1[[#This Row],[Kor]]&lt;18),"Junior ",""))</f>
        <v/>
      </c>
      <c r="I3873" s="34" t="str">
        <f>IF(L3873="Nő","",IF(Excel_BuiltIn__FilterDatabase__1[[#This Row],[Kor]]&gt;=18=AND(Excel_BuiltIn__FilterDatabase__1[[#This Row],[Kor]]&lt;=49),"Felnőtt ",""))</f>
        <v/>
      </c>
      <c r="J3873" s="34" t="str">
        <f>IF(L3873="Nő","",IF(Excel_BuiltIn__FilterDatabase__1[[#This Row],[Kor]]&gt;49=AND(Excel_BuiltIn__FilterDatabase__1[[#This Row],[Kor]]&lt;=59),"Senior ",""))</f>
        <v/>
      </c>
      <c r="K3873" s="34" t="str">
        <f>IF(L3873="Nő","",IF(Excel_BuiltIn__FilterDatabase__1[[#This Row],[Kor]]&gt;=60,"Super.s ",""))</f>
        <v xml:space="preserve">Super.s </v>
      </c>
      <c r="L3873" s="34" t="str">
        <f>IF(Excel_BuiltIn__FilterDatabase__1[[#This Row],[Nem]]="Nő","Lady","")</f>
        <v/>
      </c>
    </row>
    <row r="3874" spans="1:12" s="1" customFormat="1">
      <c r="A3874" s="53">
        <v>11219</v>
      </c>
      <c r="B3874" s="28" t="s">
        <v>1298</v>
      </c>
      <c r="C3874" s="44" t="s">
        <v>2365</v>
      </c>
      <c r="D3874" s="45"/>
      <c r="E3874" s="33" t="str">
        <f>IF(D3874&gt;0,($N$2-Excel_BuiltIn__FilterDatabase__1[[#This Row],[Szül Év.Hó.Nap]])/365.25,"0")</f>
        <v>0</v>
      </c>
      <c r="F3874" s="40"/>
      <c r="G3874" s="34" t="str">
        <f>CONCATENATE(H3874,Excel_BuiltIn__FilterDatabase__1[[#This Row],[Felnőtt]],Excel_BuiltIn__FilterDatabase__1[[#This Row],[Senior]],Excel_BuiltIn__FilterDatabase__1[[#This Row],[Super.s]],L3874)</f>
        <v xml:space="preserve">Super.s </v>
      </c>
      <c r="H3874" s="34" t="str">
        <f>IF(L3874="Nő","",IF(Excel_BuiltIn__FilterDatabase__1[[#This Row],[Kor]]&gt;=1=AND(Excel_BuiltIn__FilterDatabase__1[[#This Row],[Kor]]&lt;18),"Junior ",""))</f>
        <v/>
      </c>
      <c r="I3874" s="34" t="str">
        <f>IF(L3874="Nő","",IF(Excel_BuiltIn__FilterDatabase__1[[#This Row],[Kor]]&gt;=18=AND(Excel_BuiltIn__FilterDatabase__1[[#This Row],[Kor]]&lt;=49),"Felnőtt ",""))</f>
        <v/>
      </c>
      <c r="J3874" s="34" t="str">
        <f>IF(L3874="Nő","",IF(Excel_BuiltIn__FilterDatabase__1[[#This Row],[Kor]]&gt;49=AND(Excel_BuiltIn__FilterDatabase__1[[#This Row],[Kor]]&lt;=59),"Senior ",""))</f>
        <v/>
      </c>
      <c r="K3874" s="34" t="str">
        <f>IF(L3874="Nő","",IF(Excel_BuiltIn__FilterDatabase__1[[#This Row],[Kor]]&gt;=60,"Super.s ",""))</f>
        <v xml:space="preserve">Super.s </v>
      </c>
      <c r="L3874" s="34" t="str">
        <f>IF(Excel_BuiltIn__FilterDatabase__1[[#This Row],[Nem]]="Nő","Lady","")</f>
        <v/>
      </c>
    </row>
    <row r="3875" spans="1:12" s="1" customFormat="1">
      <c r="A3875" s="53">
        <v>11220</v>
      </c>
      <c r="B3875" s="28" t="s">
        <v>3930</v>
      </c>
      <c r="C3875" s="44" t="s">
        <v>2365</v>
      </c>
      <c r="D3875" s="45"/>
      <c r="E3875" s="33" t="str">
        <f>IF(D3875&gt;0,($N$2-Excel_BuiltIn__FilterDatabase__1[[#This Row],[Szül Év.Hó.Nap]])/365.25,"0")</f>
        <v>0</v>
      </c>
      <c r="F3875" s="40"/>
      <c r="G3875" s="34" t="str">
        <f>CONCATENATE(H3875,Excel_BuiltIn__FilterDatabase__1[[#This Row],[Felnőtt]],Excel_BuiltIn__FilterDatabase__1[[#This Row],[Senior]],Excel_BuiltIn__FilterDatabase__1[[#This Row],[Super.s]],L3875)</f>
        <v xml:space="preserve">Super.s </v>
      </c>
      <c r="H3875" s="34" t="str">
        <f>IF(L3875="Nő","",IF(Excel_BuiltIn__FilterDatabase__1[[#This Row],[Kor]]&gt;=1=AND(Excel_BuiltIn__FilterDatabase__1[[#This Row],[Kor]]&lt;18),"Junior ",""))</f>
        <v/>
      </c>
      <c r="I3875" s="34" t="str">
        <f>IF(L3875="Nő","",IF(Excel_BuiltIn__FilterDatabase__1[[#This Row],[Kor]]&gt;=18=AND(Excel_BuiltIn__FilterDatabase__1[[#This Row],[Kor]]&lt;=49),"Felnőtt ",""))</f>
        <v/>
      </c>
      <c r="J3875" s="34" t="str">
        <f>IF(L3875="Nő","",IF(Excel_BuiltIn__FilterDatabase__1[[#This Row],[Kor]]&gt;49=AND(Excel_BuiltIn__FilterDatabase__1[[#This Row],[Kor]]&lt;=59),"Senior ",""))</f>
        <v/>
      </c>
      <c r="K3875" s="34" t="str">
        <f>IF(L3875="Nő","",IF(Excel_BuiltIn__FilterDatabase__1[[#This Row],[Kor]]&gt;=60,"Super.s ",""))</f>
        <v xml:space="preserve">Super.s </v>
      </c>
      <c r="L3875" s="34" t="str">
        <f>IF(Excel_BuiltIn__FilterDatabase__1[[#This Row],[Nem]]="Nő","Lady","")</f>
        <v/>
      </c>
    </row>
    <row r="3876" spans="1:12" s="1" customFormat="1">
      <c r="A3876" s="53">
        <v>11221</v>
      </c>
      <c r="B3876" s="28" t="s">
        <v>3931</v>
      </c>
      <c r="C3876" s="44" t="s">
        <v>986</v>
      </c>
      <c r="D3876" s="45"/>
      <c r="E3876" s="33" t="str">
        <f>IF(D3876&gt;0,($N$2-Excel_BuiltIn__FilterDatabase__1[[#This Row],[Szül Év.Hó.Nap]])/365.25,"0")</f>
        <v>0</v>
      </c>
      <c r="F3876" s="40"/>
      <c r="G3876" s="34" t="str">
        <f>CONCATENATE(H3876,Excel_BuiltIn__FilterDatabase__1[[#This Row],[Felnőtt]],Excel_BuiltIn__FilterDatabase__1[[#This Row],[Senior]],Excel_BuiltIn__FilterDatabase__1[[#This Row],[Super.s]],L3876)</f>
        <v xml:space="preserve">Super.s </v>
      </c>
      <c r="H3876" s="34" t="str">
        <f>IF(L3876="Nő","",IF(Excel_BuiltIn__FilterDatabase__1[[#This Row],[Kor]]&gt;=1=AND(Excel_BuiltIn__FilterDatabase__1[[#This Row],[Kor]]&lt;18),"Junior ",""))</f>
        <v/>
      </c>
      <c r="I3876" s="34" t="str">
        <f>IF(L3876="Nő","",IF(Excel_BuiltIn__FilterDatabase__1[[#This Row],[Kor]]&gt;=18=AND(Excel_BuiltIn__FilterDatabase__1[[#This Row],[Kor]]&lt;=49),"Felnőtt ",""))</f>
        <v/>
      </c>
      <c r="J3876" s="34" t="str">
        <f>IF(L3876="Nő","",IF(Excel_BuiltIn__FilterDatabase__1[[#This Row],[Kor]]&gt;49=AND(Excel_BuiltIn__FilterDatabase__1[[#This Row],[Kor]]&lt;=59),"Senior ",""))</f>
        <v/>
      </c>
      <c r="K3876" s="34" t="str">
        <f>IF(L3876="Nő","",IF(Excel_BuiltIn__FilterDatabase__1[[#This Row],[Kor]]&gt;=60,"Super.s ",""))</f>
        <v xml:space="preserve">Super.s </v>
      </c>
      <c r="L3876" s="34" t="str">
        <f>IF(Excel_BuiltIn__FilterDatabase__1[[#This Row],[Nem]]="Nő","Lady","")</f>
        <v/>
      </c>
    </row>
    <row r="3877" spans="1:12" s="1" customFormat="1">
      <c r="A3877" s="53">
        <v>11222</v>
      </c>
      <c r="B3877" s="28" t="s">
        <v>3932</v>
      </c>
      <c r="C3877" s="44" t="s">
        <v>2365</v>
      </c>
      <c r="D3877" s="45"/>
      <c r="E3877" s="33" t="str">
        <f>IF(D3877&gt;0,($N$2-Excel_BuiltIn__FilterDatabase__1[[#This Row],[Szül Év.Hó.Nap]])/365.25,"0")</f>
        <v>0</v>
      </c>
      <c r="F3877" s="40"/>
      <c r="G3877" s="34" t="str">
        <f>CONCATENATE(H3877,Excel_BuiltIn__FilterDatabase__1[[#This Row],[Felnőtt]],Excel_BuiltIn__FilterDatabase__1[[#This Row],[Senior]],Excel_BuiltIn__FilterDatabase__1[[#This Row],[Super.s]],L3877)</f>
        <v xml:space="preserve">Super.s </v>
      </c>
      <c r="H3877" s="34" t="str">
        <f>IF(L3877="Nő","",IF(Excel_BuiltIn__FilterDatabase__1[[#This Row],[Kor]]&gt;=1=AND(Excel_BuiltIn__FilterDatabase__1[[#This Row],[Kor]]&lt;18),"Junior ",""))</f>
        <v/>
      </c>
      <c r="I3877" s="34" t="str">
        <f>IF(L3877="Nő","",IF(Excel_BuiltIn__FilterDatabase__1[[#This Row],[Kor]]&gt;=18=AND(Excel_BuiltIn__FilterDatabase__1[[#This Row],[Kor]]&lt;=49),"Felnőtt ",""))</f>
        <v/>
      </c>
      <c r="J3877" s="34" t="str">
        <f>IF(L3877="Nő","",IF(Excel_BuiltIn__FilterDatabase__1[[#This Row],[Kor]]&gt;49=AND(Excel_BuiltIn__FilterDatabase__1[[#This Row],[Kor]]&lt;=59),"Senior ",""))</f>
        <v/>
      </c>
      <c r="K3877" s="34" t="str">
        <f>IF(L3877="Nő","",IF(Excel_BuiltIn__FilterDatabase__1[[#This Row],[Kor]]&gt;=60,"Super.s ",""))</f>
        <v xml:space="preserve">Super.s </v>
      </c>
      <c r="L3877" s="34" t="str">
        <f>IF(Excel_BuiltIn__FilterDatabase__1[[#This Row],[Nem]]="Nő","Lady","")</f>
        <v/>
      </c>
    </row>
    <row r="3878" spans="1:12" s="1" customFormat="1">
      <c r="A3878" s="53">
        <v>11223</v>
      </c>
      <c r="B3878" s="28" t="s">
        <v>3933</v>
      </c>
      <c r="C3878" s="44" t="s">
        <v>1634</v>
      </c>
      <c r="D3878" s="45"/>
      <c r="E3878" s="33" t="str">
        <f>IF(D3878&gt;0,($N$2-Excel_BuiltIn__FilterDatabase__1[[#This Row],[Szül Év.Hó.Nap]])/365.25,"0")</f>
        <v>0</v>
      </c>
      <c r="F3878" s="40"/>
      <c r="G3878" s="34" t="str">
        <f>CONCATENATE(H3878,Excel_BuiltIn__FilterDatabase__1[[#This Row],[Felnőtt]],Excel_BuiltIn__FilterDatabase__1[[#This Row],[Senior]],Excel_BuiltIn__FilterDatabase__1[[#This Row],[Super.s]],L3878)</f>
        <v xml:space="preserve">Super.s </v>
      </c>
      <c r="H3878" s="34" t="str">
        <f>IF(L3878="Nő","",IF(Excel_BuiltIn__FilterDatabase__1[[#This Row],[Kor]]&gt;=1=AND(Excel_BuiltIn__FilterDatabase__1[[#This Row],[Kor]]&lt;18),"Junior ",""))</f>
        <v/>
      </c>
      <c r="I3878" s="34" t="str">
        <f>IF(L3878="Nő","",IF(Excel_BuiltIn__FilterDatabase__1[[#This Row],[Kor]]&gt;=18=AND(Excel_BuiltIn__FilterDatabase__1[[#This Row],[Kor]]&lt;=49),"Felnőtt ",""))</f>
        <v/>
      </c>
      <c r="J3878" s="34" t="str">
        <f>IF(L3878="Nő","",IF(Excel_BuiltIn__FilterDatabase__1[[#This Row],[Kor]]&gt;49=AND(Excel_BuiltIn__FilterDatabase__1[[#This Row],[Kor]]&lt;=59),"Senior ",""))</f>
        <v/>
      </c>
      <c r="K3878" s="34" t="str">
        <f>IF(L3878="Nő","",IF(Excel_BuiltIn__FilterDatabase__1[[#This Row],[Kor]]&gt;=60,"Super.s ",""))</f>
        <v xml:space="preserve">Super.s </v>
      </c>
      <c r="L3878" s="34" t="str">
        <f>IF(Excel_BuiltIn__FilterDatabase__1[[#This Row],[Nem]]="Nő","Lady","")</f>
        <v/>
      </c>
    </row>
    <row r="3879" spans="1:12" s="1" customFormat="1">
      <c r="A3879" s="53">
        <v>11225</v>
      </c>
      <c r="B3879" s="28" t="s">
        <v>3934</v>
      </c>
      <c r="C3879" s="44" t="s">
        <v>451</v>
      </c>
      <c r="D3879" s="45"/>
      <c r="E3879" s="33" t="str">
        <f>IF(D3879&gt;0,($N$2-Excel_BuiltIn__FilterDatabase__1[[#This Row],[Szül Év.Hó.Nap]])/365.25,"0")</f>
        <v>0</v>
      </c>
      <c r="F3879" s="40"/>
      <c r="G3879" s="34" t="str">
        <f>CONCATENATE(H3879,Excel_BuiltIn__FilterDatabase__1[[#This Row],[Felnőtt]],Excel_BuiltIn__FilterDatabase__1[[#This Row],[Senior]],Excel_BuiltIn__FilterDatabase__1[[#This Row],[Super.s]],L3879)</f>
        <v xml:space="preserve">Super.s </v>
      </c>
      <c r="H3879" s="34" t="str">
        <f>IF(L3879="Nő","",IF(Excel_BuiltIn__FilterDatabase__1[[#This Row],[Kor]]&gt;=1=AND(Excel_BuiltIn__FilterDatabase__1[[#This Row],[Kor]]&lt;18),"Junior ",""))</f>
        <v/>
      </c>
      <c r="I3879" s="34" t="str">
        <f>IF(L3879="Nő","",IF(Excel_BuiltIn__FilterDatabase__1[[#This Row],[Kor]]&gt;=18=AND(Excel_BuiltIn__FilterDatabase__1[[#This Row],[Kor]]&lt;=49),"Felnőtt ",""))</f>
        <v/>
      </c>
      <c r="J3879" s="34" t="str">
        <f>IF(L3879="Nő","",IF(Excel_BuiltIn__FilterDatabase__1[[#This Row],[Kor]]&gt;49=AND(Excel_BuiltIn__FilterDatabase__1[[#This Row],[Kor]]&lt;=59),"Senior ",""))</f>
        <v/>
      </c>
      <c r="K3879" s="34" t="str">
        <f>IF(L3879="Nő","",IF(Excel_BuiltIn__FilterDatabase__1[[#This Row],[Kor]]&gt;=60,"Super.s ",""))</f>
        <v xml:space="preserve">Super.s </v>
      </c>
      <c r="L3879" s="34" t="str">
        <f>IF(Excel_BuiltIn__FilterDatabase__1[[#This Row],[Nem]]="Nő","Lady","")</f>
        <v/>
      </c>
    </row>
    <row r="3880" spans="1:12" s="1" customFormat="1">
      <c r="A3880" s="53">
        <v>11226</v>
      </c>
      <c r="B3880" s="28" t="s">
        <v>3935</v>
      </c>
      <c r="C3880" s="44" t="s">
        <v>2365</v>
      </c>
      <c r="D3880" s="45"/>
      <c r="E3880" s="33" t="str">
        <f>IF(D3880&gt;0,($N$2-Excel_BuiltIn__FilterDatabase__1[[#This Row],[Szül Év.Hó.Nap]])/365.25,"0")</f>
        <v>0</v>
      </c>
      <c r="F3880" s="40"/>
      <c r="G3880" s="34" t="str">
        <f>CONCATENATE(H3880,Excel_BuiltIn__FilterDatabase__1[[#This Row],[Felnőtt]],Excel_BuiltIn__FilterDatabase__1[[#This Row],[Senior]],Excel_BuiltIn__FilterDatabase__1[[#This Row],[Super.s]],L3880)</f>
        <v xml:space="preserve">Super.s </v>
      </c>
      <c r="H3880" s="34" t="str">
        <f>IF(L3880="Nő","",IF(Excel_BuiltIn__FilterDatabase__1[[#This Row],[Kor]]&gt;=1=AND(Excel_BuiltIn__FilterDatabase__1[[#This Row],[Kor]]&lt;18),"Junior ",""))</f>
        <v/>
      </c>
      <c r="I3880" s="34" t="str">
        <f>IF(L3880="Nő","",IF(Excel_BuiltIn__FilterDatabase__1[[#This Row],[Kor]]&gt;=18=AND(Excel_BuiltIn__FilterDatabase__1[[#This Row],[Kor]]&lt;=49),"Felnőtt ",""))</f>
        <v/>
      </c>
      <c r="J3880" s="34" t="str">
        <f>IF(L3880="Nő","",IF(Excel_BuiltIn__FilterDatabase__1[[#This Row],[Kor]]&gt;49=AND(Excel_BuiltIn__FilterDatabase__1[[#This Row],[Kor]]&lt;=59),"Senior ",""))</f>
        <v/>
      </c>
      <c r="K3880" s="34" t="str">
        <f>IF(L3880="Nő","",IF(Excel_BuiltIn__FilterDatabase__1[[#This Row],[Kor]]&gt;=60,"Super.s ",""))</f>
        <v xml:space="preserve">Super.s </v>
      </c>
      <c r="L3880" s="34" t="str">
        <f>IF(Excel_BuiltIn__FilterDatabase__1[[#This Row],[Nem]]="Nő","Lady","")</f>
        <v/>
      </c>
    </row>
    <row r="3881" spans="1:12" s="1" customFormat="1">
      <c r="A3881" s="53">
        <v>11227</v>
      </c>
      <c r="B3881" s="28" t="s">
        <v>3936</v>
      </c>
      <c r="C3881" s="44" t="s">
        <v>1016</v>
      </c>
      <c r="D3881" s="45"/>
      <c r="E3881" s="33" t="str">
        <f>IF(D3881&gt;0,($N$2-Excel_BuiltIn__FilterDatabase__1[[#This Row],[Szül Év.Hó.Nap]])/365.25,"0")</f>
        <v>0</v>
      </c>
      <c r="F3881" s="40"/>
      <c r="G3881" s="34" t="str">
        <f>CONCATENATE(H3881,Excel_BuiltIn__FilterDatabase__1[[#This Row],[Felnőtt]],Excel_BuiltIn__FilterDatabase__1[[#This Row],[Senior]],Excel_BuiltIn__FilterDatabase__1[[#This Row],[Super.s]],L3881)</f>
        <v xml:space="preserve">Super.s </v>
      </c>
      <c r="H3881" s="34" t="str">
        <f>IF(L3881="Nő","",IF(Excel_BuiltIn__FilterDatabase__1[[#This Row],[Kor]]&gt;=1=AND(Excel_BuiltIn__FilterDatabase__1[[#This Row],[Kor]]&lt;18),"Junior ",""))</f>
        <v/>
      </c>
      <c r="I3881" s="34" t="str">
        <f>IF(L3881="Nő","",IF(Excel_BuiltIn__FilterDatabase__1[[#This Row],[Kor]]&gt;=18=AND(Excel_BuiltIn__FilterDatabase__1[[#This Row],[Kor]]&lt;=49),"Felnőtt ",""))</f>
        <v/>
      </c>
      <c r="J3881" s="34" t="str">
        <f>IF(L3881="Nő","",IF(Excel_BuiltIn__FilterDatabase__1[[#This Row],[Kor]]&gt;49=AND(Excel_BuiltIn__FilterDatabase__1[[#This Row],[Kor]]&lt;=59),"Senior ",""))</f>
        <v/>
      </c>
      <c r="K3881" s="34" t="str">
        <f>IF(L3881="Nő","",IF(Excel_BuiltIn__FilterDatabase__1[[#This Row],[Kor]]&gt;=60,"Super.s ",""))</f>
        <v xml:space="preserve">Super.s </v>
      </c>
      <c r="L3881" s="34" t="str">
        <f>IF(Excel_BuiltIn__FilterDatabase__1[[#This Row],[Nem]]="Nő","Lady","")</f>
        <v/>
      </c>
    </row>
    <row r="3882" spans="1:12" s="1" customFormat="1">
      <c r="A3882" s="53">
        <v>11228</v>
      </c>
      <c r="B3882" s="28" t="s">
        <v>3937</v>
      </c>
      <c r="C3882" s="44" t="s">
        <v>982</v>
      </c>
      <c r="D3882" s="45"/>
      <c r="E3882" s="33" t="str">
        <f>IF(D3882&gt;0,($N$2-Excel_BuiltIn__FilterDatabase__1[[#This Row],[Szül Év.Hó.Nap]])/365.25,"0")</f>
        <v>0</v>
      </c>
      <c r="F3882" s="40"/>
      <c r="G3882" s="34" t="str">
        <f>CONCATENATE(H3882,Excel_BuiltIn__FilterDatabase__1[[#This Row],[Felnőtt]],Excel_BuiltIn__FilterDatabase__1[[#This Row],[Senior]],Excel_BuiltIn__FilterDatabase__1[[#This Row],[Super.s]],L3882)</f>
        <v xml:space="preserve">Super.s </v>
      </c>
      <c r="H3882" s="34" t="str">
        <f>IF(L3882="Nő","",IF(Excel_BuiltIn__FilterDatabase__1[[#This Row],[Kor]]&gt;=1=AND(Excel_BuiltIn__FilterDatabase__1[[#This Row],[Kor]]&lt;18),"Junior ",""))</f>
        <v/>
      </c>
      <c r="I3882" s="34" t="str">
        <f>IF(L3882="Nő","",IF(Excel_BuiltIn__FilterDatabase__1[[#This Row],[Kor]]&gt;=18=AND(Excel_BuiltIn__FilterDatabase__1[[#This Row],[Kor]]&lt;=49),"Felnőtt ",""))</f>
        <v/>
      </c>
      <c r="J3882" s="34" t="str">
        <f>IF(L3882="Nő","",IF(Excel_BuiltIn__FilterDatabase__1[[#This Row],[Kor]]&gt;49=AND(Excel_BuiltIn__FilterDatabase__1[[#This Row],[Kor]]&lt;=59),"Senior ",""))</f>
        <v/>
      </c>
      <c r="K3882" s="34" t="str">
        <f>IF(L3882="Nő","",IF(Excel_BuiltIn__FilterDatabase__1[[#This Row],[Kor]]&gt;=60,"Super.s ",""))</f>
        <v xml:space="preserve">Super.s </v>
      </c>
      <c r="L3882" s="34" t="str">
        <f>IF(Excel_BuiltIn__FilterDatabase__1[[#This Row],[Nem]]="Nő","Lady","")</f>
        <v/>
      </c>
    </row>
    <row r="3883" spans="1:12" s="1" customFormat="1">
      <c r="A3883" s="53">
        <v>11229</v>
      </c>
      <c r="B3883" s="28" t="s">
        <v>3938</v>
      </c>
      <c r="C3883" s="44" t="s">
        <v>982</v>
      </c>
      <c r="D3883" s="45"/>
      <c r="E3883" s="33" t="str">
        <f>IF(D3883&gt;0,($N$2-Excel_BuiltIn__FilterDatabase__1[[#This Row],[Szül Év.Hó.Nap]])/365.25,"0")</f>
        <v>0</v>
      </c>
      <c r="F3883" s="40"/>
      <c r="G3883" s="34" t="str">
        <f>CONCATENATE(H3883,Excel_BuiltIn__FilterDatabase__1[[#This Row],[Felnőtt]],Excel_BuiltIn__FilterDatabase__1[[#This Row],[Senior]],Excel_BuiltIn__FilterDatabase__1[[#This Row],[Super.s]],L3883)</f>
        <v xml:space="preserve">Super.s </v>
      </c>
      <c r="H3883" s="34" t="str">
        <f>IF(L3883="Nő","",IF(Excel_BuiltIn__FilterDatabase__1[[#This Row],[Kor]]&gt;=1=AND(Excel_BuiltIn__FilterDatabase__1[[#This Row],[Kor]]&lt;18),"Junior ",""))</f>
        <v/>
      </c>
      <c r="I3883" s="34" t="str">
        <f>IF(L3883="Nő","",IF(Excel_BuiltIn__FilterDatabase__1[[#This Row],[Kor]]&gt;=18=AND(Excel_BuiltIn__FilterDatabase__1[[#This Row],[Kor]]&lt;=49),"Felnőtt ",""))</f>
        <v/>
      </c>
      <c r="J3883" s="34" t="str">
        <f>IF(L3883="Nő","",IF(Excel_BuiltIn__FilterDatabase__1[[#This Row],[Kor]]&gt;49=AND(Excel_BuiltIn__FilterDatabase__1[[#This Row],[Kor]]&lt;=59),"Senior ",""))</f>
        <v/>
      </c>
      <c r="K3883" s="34" t="str">
        <f>IF(L3883="Nő","",IF(Excel_BuiltIn__FilterDatabase__1[[#This Row],[Kor]]&gt;=60,"Super.s ",""))</f>
        <v xml:space="preserve">Super.s </v>
      </c>
      <c r="L3883" s="34" t="str">
        <f>IF(Excel_BuiltIn__FilterDatabase__1[[#This Row],[Nem]]="Nő","Lady","")</f>
        <v/>
      </c>
    </row>
    <row r="3884" spans="1:12" s="1" customFormat="1">
      <c r="A3884" s="53">
        <v>11230</v>
      </c>
      <c r="B3884" s="28" t="s">
        <v>3939</v>
      </c>
      <c r="C3884" s="44" t="s">
        <v>2365</v>
      </c>
      <c r="D3884" s="45"/>
      <c r="E3884" s="33" t="str">
        <f>IF(D3884&gt;0,($N$2-Excel_BuiltIn__FilterDatabase__1[[#This Row],[Szül Év.Hó.Nap]])/365.25,"0")</f>
        <v>0</v>
      </c>
      <c r="F3884" s="40"/>
      <c r="G3884" s="34" t="str">
        <f>CONCATENATE(H3884,Excel_BuiltIn__FilterDatabase__1[[#This Row],[Felnőtt]],Excel_BuiltIn__FilterDatabase__1[[#This Row],[Senior]],Excel_BuiltIn__FilterDatabase__1[[#This Row],[Super.s]],L3884)</f>
        <v xml:space="preserve">Super.s </v>
      </c>
      <c r="H3884" s="34" t="str">
        <f>IF(L3884="Nő","",IF(Excel_BuiltIn__FilterDatabase__1[[#This Row],[Kor]]&gt;=1=AND(Excel_BuiltIn__FilterDatabase__1[[#This Row],[Kor]]&lt;18),"Junior ",""))</f>
        <v/>
      </c>
      <c r="I3884" s="34" t="str">
        <f>IF(L3884="Nő","",IF(Excel_BuiltIn__FilterDatabase__1[[#This Row],[Kor]]&gt;=18=AND(Excel_BuiltIn__FilterDatabase__1[[#This Row],[Kor]]&lt;=49),"Felnőtt ",""))</f>
        <v/>
      </c>
      <c r="J3884" s="34" t="str">
        <f>IF(L3884="Nő","",IF(Excel_BuiltIn__FilterDatabase__1[[#This Row],[Kor]]&gt;49=AND(Excel_BuiltIn__FilterDatabase__1[[#This Row],[Kor]]&lt;=59),"Senior ",""))</f>
        <v/>
      </c>
      <c r="K3884" s="34" t="str">
        <f>IF(L3884="Nő","",IF(Excel_BuiltIn__FilterDatabase__1[[#This Row],[Kor]]&gt;=60,"Super.s ",""))</f>
        <v xml:space="preserve">Super.s </v>
      </c>
      <c r="L3884" s="34" t="str">
        <f>IF(Excel_BuiltIn__FilterDatabase__1[[#This Row],[Nem]]="Nő","Lady","")</f>
        <v/>
      </c>
    </row>
    <row r="3885" spans="1:12" s="1" customFormat="1">
      <c r="A3885" s="53">
        <v>11232</v>
      </c>
      <c r="B3885" s="28" t="s">
        <v>818</v>
      </c>
      <c r="C3885" s="44" t="s">
        <v>951</v>
      </c>
      <c r="D3885" s="45"/>
      <c r="E3885" s="33" t="str">
        <f>IF(D3885&gt;0,($N$2-Excel_BuiltIn__FilterDatabase__1[[#This Row],[Szül Év.Hó.Nap]])/365.25,"0")</f>
        <v>0</v>
      </c>
      <c r="F3885" s="40"/>
      <c r="G3885" s="34" t="str">
        <f>CONCATENATE(H3885,Excel_BuiltIn__FilterDatabase__1[[#This Row],[Felnőtt]],Excel_BuiltIn__FilterDatabase__1[[#This Row],[Senior]],Excel_BuiltIn__FilterDatabase__1[[#This Row],[Super.s]],L3885)</f>
        <v xml:space="preserve">Super.s </v>
      </c>
      <c r="H3885" s="34" t="str">
        <f>IF(L3885="Nő","",IF(Excel_BuiltIn__FilterDatabase__1[[#This Row],[Kor]]&gt;=1=AND(Excel_BuiltIn__FilterDatabase__1[[#This Row],[Kor]]&lt;18),"Junior ",""))</f>
        <v/>
      </c>
      <c r="I3885" s="34" t="str">
        <f>IF(L3885="Nő","",IF(Excel_BuiltIn__FilterDatabase__1[[#This Row],[Kor]]&gt;=18=AND(Excel_BuiltIn__FilterDatabase__1[[#This Row],[Kor]]&lt;=49),"Felnőtt ",""))</f>
        <v/>
      </c>
      <c r="J3885" s="34" t="str">
        <f>IF(L3885="Nő","",IF(Excel_BuiltIn__FilterDatabase__1[[#This Row],[Kor]]&gt;49=AND(Excel_BuiltIn__FilterDatabase__1[[#This Row],[Kor]]&lt;=59),"Senior ",""))</f>
        <v/>
      </c>
      <c r="K3885" s="34" t="str">
        <f>IF(L3885="Nő","",IF(Excel_BuiltIn__FilterDatabase__1[[#This Row],[Kor]]&gt;=60,"Super.s ",""))</f>
        <v xml:space="preserve">Super.s </v>
      </c>
      <c r="L3885" s="34" t="str">
        <f>IF(Excel_BuiltIn__FilterDatabase__1[[#This Row],[Nem]]="Nő","Lady","")</f>
        <v/>
      </c>
    </row>
    <row r="3886" spans="1:12" s="1" customFormat="1" ht="28.2">
      <c r="A3886" s="53">
        <v>11233</v>
      </c>
      <c r="B3886" s="28" t="s">
        <v>3940</v>
      </c>
      <c r="C3886" s="44" t="s">
        <v>982</v>
      </c>
      <c r="D3886" s="45"/>
      <c r="E3886" s="33" t="str">
        <f>IF(D3886&gt;0,($N$2-Excel_BuiltIn__FilterDatabase__1[[#This Row],[Szül Év.Hó.Nap]])/365.25,"0")</f>
        <v>0</v>
      </c>
      <c r="F3886" s="40"/>
      <c r="G3886" s="34" t="str">
        <f>CONCATENATE(H3886,Excel_BuiltIn__FilterDatabase__1[[#This Row],[Felnőtt]],Excel_BuiltIn__FilterDatabase__1[[#This Row],[Senior]],Excel_BuiltIn__FilterDatabase__1[[#This Row],[Super.s]],L3886)</f>
        <v xml:space="preserve">Super.s </v>
      </c>
      <c r="H3886" s="34" t="str">
        <f>IF(L3886="Nő","",IF(Excel_BuiltIn__FilterDatabase__1[[#This Row],[Kor]]&gt;=1=AND(Excel_BuiltIn__FilterDatabase__1[[#This Row],[Kor]]&lt;18),"Junior ",""))</f>
        <v/>
      </c>
      <c r="I3886" s="34" t="str">
        <f>IF(L3886="Nő","",IF(Excel_BuiltIn__FilterDatabase__1[[#This Row],[Kor]]&gt;=18=AND(Excel_BuiltIn__FilterDatabase__1[[#This Row],[Kor]]&lt;=49),"Felnőtt ",""))</f>
        <v/>
      </c>
      <c r="J3886" s="34" t="str">
        <f>IF(L3886="Nő","",IF(Excel_BuiltIn__FilterDatabase__1[[#This Row],[Kor]]&gt;49=AND(Excel_BuiltIn__FilterDatabase__1[[#This Row],[Kor]]&lt;=59),"Senior ",""))</f>
        <v/>
      </c>
      <c r="K3886" s="34" t="str">
        <f>IF(L3886="Nő","",IF(Excel_BuiltIn__FilterDatabase__1[[#This Row],[Kor]]&gt;=60,"Super.s ",""))</f>
        <v xml:space="preserve">Super.s </v>
      </c>
      <c r="L3886" s="34" t="str">
        <f>IF(Excel_BuiltIn__FilterDatabase__1[[#This Row],[Nem]]="Nő","Lady","")</f>
        <v/>
      </c>
    </row>
    <row r="3887" spans="1:12" s="1" customFormat="1">
      <c r="A3887" s="53">
        <v>11234</v>
      </c>
      <c r="B3887" s="28" t="s">
        <v>3941</v>
      </c>
      <c r="C3887" s="44" t="s">
        <v>114</v>
      </c>
      <c r="D3887" s="45"/>
      <c r="E3887" s="33" t="str">
        <f>IF(D3887&gt;0,($N$2-Excel_BuiltIn__FilterDatabase__1[[#This Row],[Szül Év.Hó.Nap]])/365.25,"0")</f>
        <v>0</v>
      </c>
      <c r="F3887" s="40"/>
      <c r="G3887" s="34" t="str">
        <f>CONCATENATE(H3887,Excel_BuiltIn__FilterDatabase__1[[#This Row],[Felnőtt]],Excel_BuiltIn__FilterDatabase__1[[#This Row],[Senior]],Excel_BuiltIn__FilterDatabase__1[[#This Row],[Super.s]],L3887)</f>
        <v xml:space="preserve">Super.s </v>
      </c>
      <c r="H3887" s="34" t="str">
        <f>IF(L3887="Nő","",IF(Excel_BuiltIn__FilterDatabase__1[[#This Row],[Kor]]&gt;=1=AND(Excel_BuiltIn__FilterDatabase__1[[#This Row],[Kor]]&lt;18),"Junior ",""))</f>
        <v/>
      </c>
      <c r="I3887" s="34" t="str">
        <f>IF(L3887="Nő","",IF(Excel_BuiltIn__FilterDatabase__1[[#This Row],[Kor]]&gt;=18=AND(Excel_BuiltIn__FilterDatabase__1[[#This Row],[Kor]]&lt;=49),"Felnőtt ",""))</f>
        <v/>
      </c>
      <c r="J3887" s="34" t="str">
        <f>IF(L3887="Nő","",IF(Excel_BuiltIn__FilterDatabase__1[[#This Row],[Kor]]&gt;49=AND(Excel_BuiltIn__FilterDatabase__1[[#This Row],[Kor]]&lt;=59),"Senior ",""))</f>
        <v/>
      </c>
      <c r="K3887" s="34" t="str">
        <f>IF(L3887="Nő","",IF(Excel_BuiltIn__FilterDatabase__1[[#This Row],[Kor]]&gt;=60,"Super.s ",""))</f>
        <v xml:space="preserve">Super.s </v>
      </c>
      <c r="L3887" s="34" t="str">
        <f>IF(Excel_BuiltIn__FilterDatabase__1[[#This Row],[Nem]]="Nő","Lady","")</f>
        <v/>
      </c>
    </row>
    <row r="3888" spans="1:12" s="1" customFormat="1">
      <c r="A3888" s="53">
        <v>11239</v>
      </c>
      <c r="B3888" s="28" t="s">
        <v>3942</v>
      </c>
      <c r="C3888" s="44" t="s">
        <v>942</v>
      </c>
      <c r="D3888" s="45"/>
      <c r="E3888" s="33" t="str">
        <f>IF(D3888&gt;0,($N$2-Excel_BuiltIn__FilterDatabase__1[[#This Row],[Szül Év.Hó.Nap]])/365.25,"0")</f>
        <v>0</v>
      </c>
      <c r="F3888" s="40"/>
      <c r="G3888" s="34" t="str">
        <f>CONCATENATE(H3888,Excel_BuiltIn__FilterDatabase__1[[#This Row],[Felnőtt]],Excel_BuiltIn__FilterDatabase__1[[#This Row],[Senior]],Excel_BuiltIn__FilterDatabase__1[[#This Row],[Super.s]],L3888)</f>
        <v xml:space="preserve">Super.s </v>
      </c>
      <c r="H3888" s="34" t="str">
        <f>IF(L3888="Nő","",IF(Excel_BuiltIn__FilterDatabase__1[[#This Row],[Kor]]&gt;=1=AND(Excel_BuiltIn__FilterDatabase__1[[#This Row],[Kor]]&lt;18),"Junior ",""))</f>
        <v/>
      </c>
      <c r="I3888" s="34" t="str">
        <f>IF(L3888="Nő","",IF(Excel_BuiltIn__FilterDatabase__1[[#This Row],[Kor]]&gt;=18=AND(Excel_BuiltIn__FilterDatabase__1[[#This Row],[Kor]]&lt;=49),"Felnőtt ",""))</f>
        <v/>
      </c>
      <c r="J3888" s="34" t="str">
        <f>IF(L3888="Nő","",IF(Excel_BuiltIn__FilterDatabase__1[[#This Row],[Kor]]&gt;49=AND(Excel_BuiltIn__FilterDatabase__1[[#This Row],[Kor]]&lt;=59),"Senior ",""))</f>
        <v/>
      </c>
      <c r="K3888" s="34" t="str">
        <f>IF(L3888="Nő","",IF(Excel_BuiltIn__FilterDatabase__1[[#This Row],[Kor]]&gt;=60,"Super.s ",""))</f>
        <v xml:space="preserve">Super.s </v>
      </c>
      <c r="L3888" s="34" t="str">
        <f>IF(Excel_BuiltIn__FilterDatabase__1[[#This Row],[Nem]]="Nő","Lady","")</f>
        <v/>
      </c>
    </row>
    <row r="3889" spans="1:12" s="1" customFormat="1">
      <c r="A3889" s="53">
        <v>11242</v>
      </c>
      <c r="B3889" s="28" t="s">
        <v>3943</v>
      </c>
      <c r="C3889" s="44" t="s">
        <v>2364</v>
      </c>
      <c r="D3889" s="45"/>
      <c r="E3889" s="33" t="str">
        <f>IF(D3889&gt;0,($N$2-Excel_BuiltIn__FilterDatabase__1[[#This Row],[Szül Év.Hó.Nap]])/365.25,"0")</f>
        <v>0</v>
      </c>
      <c r="F3889" s="40"/>
      <c r="G3889" s="34" t="str">
        <f>CONCATENATE(H3889,Excel_BuiltIn__FilterDatabase__1[[#This Row],[Felnőtt]],Excel_BuiltIn__FilterDatabase__1[[#This Row],[Senior]],Excel_BuiltIn__FilterDatabase__1[[#This Row],[Super.s]],L3889)</f>
        <v xml:space="preserve">Super.s </v>
      </c>
      <c r="H3889" s="34" t="str">
        <f>IF(L3889="Nő","",IF(Excel_BuiltIn__FilterDatabase__1[[#This Row],[Kor]]&gt;=1=AND(Excel_BuiltIn__FilterDatabase__1[[#This Row],[Kor]]&lt;18),"Junior ",""))</f>
        <v/>
      </c>
      <c r="I3889" s="34" t="str">
        <f>IF(L3889="Nő","",IF(Excel_BuiltIn__FilterDatabase__1[[#This Row],[Kor]]&gt;=18=AND(Excel_BuiltIn__FilterDatabase__1[[#This Row],[Kor]]&lt;=49),"Felnőtt ",""))</f>
        <v/>
      </c>
      <c r="J3889" s="34" t="str">
        <f>IF(L3889="Nő","",IF(Excel_BuiltIn__FilterDatabase__1[[#This Row],[Kor]]&gt;49=AND(Excel_BuiltIn__FilterDatabase__1[[#This Row],[Kor]]&lt;=59),"Senior ",""))</f>
        <v/>
      </c>
      <c r="K3889" s="34" t="str">
        <f>IF(L3889="Nő","",IF(Excel_BuiltIn__FilterDatabase__1[[#This Row],[Kor]]&gt;=60,"Super.s ",""))</f>
        <v xml:space="preserve">Super.s </v>
      </c>
      <c r="L3889" s="34" t="str">
        <f>IF(Excel_BuiltIn__FilterDatabase__1[[#This Row],[Nem]]="Nő","Lady","")</f>
        <v/>
      </c>
    </row>
    <row r="3890" spans="1:12" s="1" customFormat="1">
      <c r="A3890" s="53">
        <v>11246</v>
      </c>
      <c r="B3890" s="28" t="s">
        <v>3944</v>
      </c>
      <c r="C3890" s="44" t="s">
        <v>1039</v>
      </c>
      <c r="D3890" s="45"/>
      <c r="E3890" s="33" t="str">
        <f>IF(D3890&gt;0,($N$2-Excel_BuiltIn__FilterDatabase__1[[#This Row],[Szül Év.Hó.Nap]])/365.25,"0")</f>
        <v>0</v>
      </c>
      <c r="F3890" s="40"/>
      <c r="G3890" s="34" t="str">
        <f>CONCATENATE(H3890,Excel_BuiltIn__FilterDatabase__1[[#This Row],[Felnőtt]],Excel_BuiltIn__FilterDatabase__1[[#This Row],[Senior]],Excel_BuiltIn__FilterDatabase__1[[#This Row],[Super.s]],L3890)</f>
        <v xml:space="preserve">Super.s </v>
      </c>
      <c r="H3890" s="34" t="str">
        <f>IF(L3890="Nő","",IF(Excel_BuiltIn__FilterDatabase__1[[#This Row],[Kor]]&gt;=1=AND(Excel_BuiltIn__FilterDatabase__1[[#This Row],[Kor]]&lt;18),"Junior ",""))</f>
        <v/>
      </c>
      <c r="I3890" s="34" t="str">
        <f>IF(L3890="Nő","",IF(Excel_BuiltIn__FilterDatabase__1[[#This Row],[Kor]]&gt;=18=AND(Excel_BuiltIn__FilterDatabase__1[[#This Row],[Kor]]&lt;=49),"Felnőtt ",""))</f>
        <v/>
      </c>
      <c r="J3890" s="34" t="str">
        <f>IF(L3890="Nő","",IF(Excel_BuiltIn__FilterDatabase__1[[#This Row],[Kor]]&gt;49=AND(Excel_BuiltIn__FilterDatabase__1[[#This Row],[Kor]]&lt;=59),"Senior ",""))</f>
        <v/>
      </c>
      <c r="K3890" s="34" t="str">
        <f>IF(L3890="Nő","",IF(Excel_BuiltIn__FilterDatabase__1[[#This Row],[Kor]]&gt;=60,"Super.s ",""))</f>
        <v xml:space="preserve">Super.s </v>
      </c>
      <c r="L3890" s="34" t="str">
        <f>IF(Excel_BuiltIn__FilterDatabase__1[[#This Row],[Nem]]="Nő","Lady","")</f>
        <v/>
      </c>
    </row>
    <row r="3891" spans="1:12" s="1" customFormat="1">
      <c r="A3891" s="53">
        <v>11247</v>
      </c>
      <c r="B3891" s="28" t="s">
        <v>3945</v>
      </c>
      <c r="C3891" s="44" t="s">
        <v>975</v>
      </c>
      <c r="D3891" s="45"/>
      <c r="E3891" s="33" t="str">
        <f>IF(D3891&gt;0,($N$2-Excel_BuiltIn__FilterDatabase__1[[#This Row],[Szül Év.Hó.Nap]])/365.25,"0")</f>
        <v>0</v>
      </c>
      <c r="F3891" s="40"/>
      <c r="G3891" s="34" t="str">
        <f>CONCATENATE(H3891,Excel_BuiltIn__FilterDatabase__1[[#This Row],[Felnőtt]],Excel_BuiltIn__FilterDatabase__1[[#This Row],[Senior]],Excel_BuiltIn__FilterDatabase__1[[#This Row],[Super.s]],L3891)</f>
        <v xml:space="preserve">Super.s </v>
      </c>
      <c r="H3891" s="34" t="str">
        <f>IF(L3891="Nő","",IF(Excel_BuiltIn__FilterDatabase__1[[#This Row],[Kor]]&gt;=1=AND(Excel_BuiltIn__FilterDatabase__1[[#This Row],[Kor]]&lt;18),"Junior ",""))</f>
        <v/>
      </c>
      <c r="I3891" s="34" t="str">
        <f>IF(L3891="Nő","",IF(Excel_BuiltIn__FilterDatabase__1[[#This Row],[Kor]]&gt;=18=AND(Excel_BuiltIn__FilterDatabase__1[[#This Row],[Kor]]&lt;=49),"Felnőtt ",""))</f>
        <v/>
      </c>
      <c r="J3891" s="34" t="str">
        <f>IF(L3891="Nő","",IF(Excel_BuiltIn__FilterDatabase__1[[#This Row],[Kor]]&gt;49=AND(Excel_BuiltIn__FilterDatabase__1[[#This Row],[Kor]]&lt;=59),"Senior ",""))</f>
        <v/>
      </c>
      <c r="K3891" s="34" t="str">
        <f>IF(L3891="Nő","",IF(Excel_BuiltIn__FilterDatabase__1[[#This Row],[Kor]]&gt;=60,"Super.s ",""))</f>
        <v xml:space="preserve">Super.s </v>
      </c>
      <c r="L3891" s="34" t="str">
        <f>IF(Excel_BuiltIn__FilterDatabase__1[[#This Row],[Nem]]="Nő","Lady","")</f>
        <v/>
      </c>
    </row>
    <row r="3892" spans="1:12" s="1" customFormat="1">
      <c r="A3892" s="53">
        <v>11248</v>
      </c>
      <c r="B3892" s="28" t="s">
        <v>75</v>
      </c>
      <c r="C3892" s="44" t="s">
        <v>1020</v>
      </c>
      <c r="D3892" s="45"/>
      <c r="E3892" s="33" t="str">
        <f>IF(D3892&gt;0,($N$2-Excel_BuiltIn__FilterDatabase__1[[#This Row],[Szül Év.Hó.Nap]])/365.25,"0")</f>
        <v>0</v>
      </c>
      <c r="F3892" s="40"/>
      <c r="G3892" s="34" t="str">
        <f>CONCATENATE(H3892,Excel_BuiltIn__FilterDatabase__1[[#This Row],[Felnőtt]],Excel_BuiltIn__FilterDatabase__1[[#This Row],[Senior]],Excel_BuiltIn__FilterDatabase__1[[#This Row],[Super.s]],L3892)</f>
        <v xml:space="preserve">Super.s </v>
      </c>
      <c r="H3892" s="34" t="str">
        <f>IF(L3892="Nő","",IF(Excel_BuiltIn__FilterDatabase__1[[#This Row],[Kor]]&gt;=1=AND(Excel_BuiltIn__FilterDatabase__1[[#This Row],[Kor]]&lt;18),"Junior ",""))</f>
        <v/>
      </c>
      <c r="I3892" s="34" t="str">
        <f>IF(L3892="Nő","",IF(Excel_BuiltIn__FilterDatabase__1[[#This Row],[Kor]]&gt;=18=AND(Excel_BuiltIn__FilterDatabase__1[[#This Row],[Kor]]&lt;=49),"Felnőtt ",""))</f>
        <v/>
      </c>
      <c r="J3892" s="34" t="str">
        <f>IF(L3892="Nő","",IF(Excel_BuiltIn__FilterDatabase__1[[#This Row],[Kor]]&gt;49=AND(Excel_BuiltIn__FilterDatabase__1[[#This Row],[Kor]]&lt;=59),"Senior ",""))</f>
        <v/>
      </c>
      <c r="K3892" s="34" t="str">
        <f>IF(L3892="Nő","",IF(Excel_BuiltIn__FilterDatabase__1[[#This Row],[Kor]]&gt;=60,"Super.s ",""))</f>
        <v xml:space="preserve">Super.s </v>
      </c>
      <c r="L3892" s="34" t="str">
        <f>IF(Excel_BuiltIn__FilterDatabase__1[[#This Row],[Nem]]="Nő","Lady","")</f>
        <v/>
      </c>
    </row>
    <row r="3893" spans="1:12" s="1" customFormat="1">
      <c r="A3893" s="53">
        <v>11249</v>
      </c>
      <c r="B3893" s="28" t="s">
        <v>3946</v>
      </c>
      <c r="C3893" s="44" t="s">
        <v>982</v>
      </c>
      <c r="D3893" s="45"/>
      <c r="E3893" s="33" t="str">
        <f>IF(D3893&gt;0,($N$2-Excel_BuiltIn__FilterDatabase__1[[#This Row],[Szül Év.Hó.Nap]])/365.25,"0")</f>
        <v>0</v>
      </c>
      <c r="F3893" s="40"/>
      <c r="G3893" s="34" t="str">
        <f>CONCATENATE(H3893,Excel_BuiltIn__FilterDatabase__1[[#This Row],[Felnőtt]],Excel_BuiltIn__FilterDatabase__1[[#This Row],[Senior]],Excel_BuiltIn__FilterDatabase__1[[#This Row],[Super.s]],L3893)</f>
        <v xml:space="preserve">Super.s </v>
      </c>
      <c r="H3893" s="34" t="str">
        <f>IF(L3893="Nő","",IF(Excel_BuiltIn__FilterDatabase__1[[#This Row],[Kor]]&gt;=1=AND(Excel_BuiltIn__FilterDatabase__1[[#This Row],[Kor]]&lt;18),"Junior ",""))</f>
        <v/>
      </c>
      <c r="I3893" s="34" t="str">
        <f>IF(L3893="Nő","",IF(Excel_BuiltIn__FilterDatabase__1[[#This Row],[Kor]]&gt;=18=AND(Excel_BuiltIn__FilterDatabase__1[[#This Row],[Kor]]&lt;=49),"Felnőtt ",""))</f>
        <v/>
      </c>
      <c r="J3893" s="34" t="str">
        <f>IF(L3893="Nő","",IF(Excel_BuiltIn__FilterDatabase__1[[#This Row],[Kor]]&gt;49=AND(Excel_BuiltIn__FilterDatabase__1[[#This Row],[Kor]]&lt;=59),"Senior ",""))</f>
        <v/>
      </c>
      <c r="K3893" s="34" t="str">
        <f>IF(L3893="Nő","",IF(Excel_BuiltIn__FilterDatabase__1[[#This Row],[Kor]]&gt;=60,"Super.s ",""))</f>
        <v xml:space="preserve">Super.s </v>
      </c>
      <c r="L3893" s="34" t="str">
        <f>IF(Excel_BuiltIn__FilterDatabase__1[[#This Row],[Nem]]="Nő","Lady","")</f>
        <v/>
      </c>
    </row>
    <row r="3894" spans="1:12" s="1" customFormat="1">
      <c r="A3894" s="53">
        <v>11250</v>
      </c>
      <c r="B3894" s="28" t="s">
        <v>3947</v>
      </c>
      <c r="C3894" s="44" t="s">
        <v>959</v>
      </c>
      <c r="D3894" s="45"/>
      <c r="E3894" s="33" t="str">
        <f>IF(D3894&gt;0,($N$2-Excel_BuiltIn__FilterDatabase__1[[#This Row],[Szül Év.Hó.Nap]])/365.25,"0")</f>
        <v>0</v>
      </c>
      <c r="F3894" s="40"/>
      <c r="G3894" s="34" t="str">
        <f>CONCATENATE(H3894,Excel_BuiltIn__FilterDatabase__1[[#This Row],[Felnőtt]],Excel_BuiltIn__FilterDatabase__1[[#This Row],[Senior]],Excel_BuiltIn__FilterDatabase__1[[#This Row],[Super.s]],L3894)</f>
        <v xml:space="preserve">Super.s </v>
      </c>
      <c r="H3894" s="34" t="str">
        <f>IF(L3894="Nő","",IF(Excel_BuiltIn__FilterDatabase__1[[#This Row],[Kor]]&gt;=1=AND(Excel_BuiltIn__FilterDatabase__1[[#This Row],[Kor]]&lt;18),"Junior ",""))</f>
        <v/>
      </c>
      <c r="I3894" s="34" t="str">
        <f>IF(L3894="Nő","",IF(Excel_BuiltIn__FilterDatabase__1[[#This Row],[Kor]]&gt;=18=AND(Excel_BuiltIn__FilterDatabase__1[[#This Row],[Kor]]&lt;=49),"Felnőtt ",""))</f>
        <v/>
      </c>
      <c r="J3894" s="34" t="str">
        <f>IF(L3894="Nő","",IF(Excel_BuiltIn__FilterDatabase__1[[#This Row],[Kor]]&gt;49=AND(Excel_BuiltIn__FilterDatabase__1[[#This Row],[Kor]]&lt;=59),"Senior ",""))</f>
        <v/>
      </c>
      <c r="K3894" s="34" t="str">
        <f>IF(L3894="Nő","",IF(Excel_BuiltIn__FilterDatabase__1[[#This Row],[Kor]]&gt;=60,"Super.s ",""))</f>
        <v xml:space="preserve">Super.s </v>
      </c>
      <c r="L3894" s="34" t="str">
        <f>IF(Excel_BuiltIn__FilterDatabase__1[[#This Row],[Nem]]="Nő","Lady","")</f>
        <v/>
      </c>
    </row>
    <row r="3895" spans="1:12" s="1" customFormat="1">
      <c r="A3895" s="53">
        <v>11253</v>
      </c>
      <c r="B3895" s="28" t="s">
        <v>3948</v>
      </c>
      <c r="C3895" s="44" t="s">
        <v>259</v>
      </c>
      <c r="D3895" s="45"/>
      <c r="E3895" s="33" t="str">
        <f>IF(D3895&gt;0,($N$2-Excel_BuiltIn__FilterDatabase__1[[#This Row],[Szül Év.Hó.Nap]])/365.25,"0")</f>
        <v>0</v>
      </c>
      <c r="F3895" s="40"/>
      <c r="G3895" s="34" t="str">
        <f>CONCATENATE(H3895,Excel_BuiltIn__FilterDatabase__1[[#This Row],[Felnőtt]],Excel_BuiltIn__FilterDatabase__1[[#This Row],[Senior]],Excel_BuiltIn__FilterDatabase__1[[#This Row],[Super.s]],L3895)</f>
        <v xml:space="preserve">Super.s </v>
      </c>
      <c r="H3895" s="34" t="str">
        <f>IF(L3895="Nő","",IF(Excel_BuiltIn__FilterDatabase__1[[#This Row],[Kor]]&gt;=1=AND(Excel_BuiltIn__FilterDatabase__1[[#This Row],[Kor]]&lt;18),"Junior ",""))</f>
        <v/>
      </c>
      <c r="I3895" s="34" t="str">
        <f>IF(L3895="Nő","",IF(Excel_BuiltIn__FilterDatabase__1[[#This Row],[Kor]]&gt;=18=AND(Excel_BuiltIn__FilterDatabase__1[[#This Row],[Kor]]&lt;=49),"Felnőtt ",""))</f>
        <v/>
      </c>
      <c r="J3895" s="34" t="str">
        <f>IF(L3895="Nő","",IF(Excel_BuiltIn__FilterDatabase__1[[#This Row],[Kor]]&gt;49=AND(Excel_BuiltIn__FilterDatabase__1[[#This Row],[Kor]]&lt;=59),"Senior ",""))</f>
        <v/>
      </c>
      <c r="K3895" s="34" t="str">
        <f>IF(L3895="Nő","",IF(Excel_BuiltIn__FilterDatabase__1[[#This Row],[Kor]]&gt;=60,"Super.s ",""))</f>
        <v xml:space="preserve">Super.s </v>
      </c>
      <c r="L3895" s="34" t="str">
        <f>IF(Excel_BuiltIn__FilterDatabase__1[[#This Row],[Nem]]="Nő","Lady","")</f>
        <v/>
      </c>
    </row>
    <row r="3896" spans="1:12" s="1" customFormat="1" ht="28.2">
      <c r="A3896" s="53">
        <v>11254</v>
      </c>
      <c r="B3896" s="28" t="s">
        <v>3949</v>
      </c>
      <c r="C3896" s="44" t="s">
        <v>50</v>
      </c>
      <c r="D3896" s="45"/>
      <c r="E3896" s="33" t="str">
        <f>IF(D3896&gt;0,($N$2-Excel_BuiltIn__FilterDatabase__1[[#This Row],[Szül Év.Hó.Nap]])/365.25,"0")</f>
        <v>0</v>
      </c>
      <c r="F3896" s="40"/>
      <c r="G3896" s="34" t="str">
        <f>CONCATENATE(H3896,Excel_BuiltIn__FilterDatabase__1[[#This Row],[Felnőtt]],Excel_BuiltIn__FilterDatabase__1[[#This Row],[Senior]],Excel_BuiltIn__FilterDatabase__1[[#This Row],[Super.s]],L3896)</f>
        <v xml:space="preserve">Super.s </v>
      </c>
      <c r="H3896" s="34" t="str">
        <f>IF(L3896="Nő","",IF(Excel_BuiltIn__FilterDatabase__1[[#This Row],[Kor]]&gt;=1=AND(Excel_BuiltIn__FilterDatabase__1[[#This Row],[Kor]]&lt;18),"Junior ",""))</f>
        <v/>
      </c>
      <c r="I3896" s="34" t="str">
        <f>IF(L3896="Nő","",IF(Excel_BuiltIn__FilterDatabase__1[[#This Row],[Kor]]&gt;=18=AND(Excel_BuiltIn__FilterDatabase__1[[#This Row],[Kor]]&lt;=49),"Felnőtt ",""))</f>
        <v/>
      </c>
      <c r="J3896" s="34" t="str">
        <f>IF(L3896="Nő","",IF(Excel_BuiltIn__FilterDatabase__1[[#This Row],[Kor]]&gt;49=AND(Excel_BuiltIn__FilterDatabase__1[[#This Row],[Kor]]&lt;=59),"Senior ",""))</f>
        <v/>
      </c>
      <c r="K3896" s="34" t="str">
        <f>IF(L3896="Nő","",IF(Excel_BuiltIn__FilterDatabase__1[[#This Row],[Kor]]&gt;=60,"Super.s ",""))</f>
        <v xml:space="preserve">Super.s </v>
      </c>
      <c r="L3896" s="34" t="str">
        <f>IF(Excel_BuiltIn__FilterDatabase__1[[#This Row],[Nem]]="Nő","Lady","")</f>
        <v/>
      </c>
    </row>
    <row r="3897" spans="1:12" s="1" customFormat="1">
      <c r="A3897" s="53">
        <v>11255</v>
      </c>
      <c r="B3897" s="28" t="s">
        <v>3950</v>
      </c>
      <c r="C3897" s="44" t="s">
        <v>87</v>
      </c>
      <c r="D3897" s="45"/>
      <c r="E3897" s="33" t="str">
        <f>IF(D3897&gt;0,($N$2-Excel_BuiltIn__FilterDatabase__1[[#This Row],[Szül Év.Hó.Nap]])/365.25,"0")</f>
        <v>0</v>
      </c>
      <c r="F3897" s="40"/>
      <c r="G3897" s="34" t="str">
        <f>CONCATENATE(H3897,Excel_BuiltIn__FilterDatabase__1[[#This Row],[Felnőtt]],Excel_BuiltIn__FilterDatabase__1[[#This Row],[Senior]],Excel_BuiltIn__FilterDatabase__1[[#This Row],[Super.s]],L3897)</f>
        <v xml:space="preserve">Super.s </v>
      </c>
      <c r="H3897" s="34" t="str">
        <f>IF(L3897="Nő","",IF(Excel_BuiltIn__FilterDatabase__1[[#This Row],[Kor]]&gt;=1=AND(Excel_BuiltIn__FilterDatabase__1[[#This Row],[Kor]]&lt;18),"Junior ",""))</f>
        <v/>
      </c>
      <c r="I3897" s="34" t="str">
        <f>IF(L3897="Nő","",IF(Excel_BuiltIn__FilterDatabase__1[[#This Row],[Kor]]&gt;=18=AND(Excel_BuiltIn__FilterDatabase__1[[#This Row],[Kor]]&lt;=49),"Felnőtt ",""))</f>
        <v/>
      </c>
      <c r="J3897" s="34" t="str">
        <f>IF(L3897="Nő","",IF(Excel_BuiltIn__FilterDatabase__1[[#This Row],[Kor]]&gt;49=AND(Excel_BuiltIn__FilterDatabase__1[[#This Row],[Kor]]&lt;=59),"Senior ",""))</f>
        <v/>
      </c>
      <c r="K3897" s="34" t="str">
        <f>IF(L3897="Nő","",IF(Excel_BuiltIn__FilterDatabase__1[[#This Row],[Kor]]&gt;=60,"Super.s ",""))</f>
        <v xml:space="preserve">Super.s </v>
      </c>
      <c r="L3897" s="34" t="str">
        <f>IF(Excel_BuiltIn__FilterDatabase__1[[#This Row],[Nem]]="Nő","Lady","")</f>
        <v/>
      </c>
    </row>
    <row r="3898" spans="1:12" s="1" customFormat="1" ht="28.2">
      <c r="A3898" s="53">
        <v>11256</v>
      </c>
      <c r="B3898" s="28" t="s">
        <v>3951</v>
      </c>
      <c r="C3898" s="44" t="s">
        <v>87</v>
      </c>
      <c r="D3898" s="45"/>
      <c r="E3898" s="33" t="str">
        <f>IF(D3898&gt;0,($N$2-Excel_BuiltIn__FilterDatabase__1[[#This Row],[Szül Év.Hó.Nap]])/365.25,"0")</f>
        <v>0</v>
      </c>
      <c r="F3898" s="40"/>
      <c r="G3898" s="34" t="str">
        <f>CONCATENATE(H3898,Excel_BuiltIn__FilterDatabase__1[[#This Row],[Felnőtt]],Excel_BuiltIn__FilterDatabase__1[[#This Row],[Senior]],Excel_BuiltIn__FilterDatabase__1[[#This Row],[Super.s]],L3898)</f>
        <v xml:space="preserve">Super.s </v>
      </c>
      <c r="H3898" s="34" t="str">
        <f>IF(L3898="Nő","",IF(Excel_BuiltIn__FilterDatabase__1[[#This Row],[Kor]]&gt;=1=AND(Excel_BuiltIn__FilterDatabase__1[[#This Row],[Kor]]&lt;18),"Junior ",""))</f>
        <v/>
      </c>
      <c r="I3898" s="34" t="str">
        <f>IF(L3898="Nő","",IF(Excel_BuiltIn__FilterDatabase__1[[#This Row],[Kor]]&gt;=18=AND(Excel_BuiltIn__FilterDatabase__1[[#This Row],[Kor]]&lt;=49),"Felnőtt ",""))</f>
        <v/>
      </c>
      <c r="J3898" s="34" t="str">
        <f>IF(L3898="Nő","",IF(Excel_BuiltIn__FilterDatabase__1[[#This Row],[Kor]]&gt;49=AND(Excel_BuiltIn__FilterDatabase__1[[#This Row],[Kor]]&lt;=59),"Senior ",""))</f>
        <v/>
      </c>
      <c r="K3898" s="34" t="str">
        <f>IF(L3898="Nő","",IF(Excel_BuiltIn__FilterDatabase__1[[#This Row],[Kor]]&gt;=60,"Super.s ",""))</f>
        <v xml:space="preserve">Super.s </v>
      </c>
      <c r="L3898" s="34" t="str">
        <f>IF(Excel_BuiltIn__FilterDatabase__1[[#This Row],[Nem]]="Nő","Lady","")</f>
        <v/>
      </c>
    </row>
    <row r="3899" spans="1:12" s="1" customFormat="1">
      <c r="A3899" s="53">
        <v>11257</v>
      </c>
      <c r="B3899" s="28" t="s">
        <v>3952</v>
      </c>
      <c r="C3899" s="44" t="s">
        <v>982</v>
      </c>
      <c r="D3899" s="45"/>
      <c r="E3899" s="33" t="str">
        <f>IF(D3899&gt;0,($N$2-Excel_BuiltIn__FilterDatabase__1[[#This Row],[Szül Év.Hó.Nap]])/365.25,"0")</f>
        <v>0</v>
      </c>
      <c r="F3899" s="40"/>
      <c r="G3899" s="34" t="str">
        <f>CONCATENATE(H3899,Excel_BuiltIn__FilterDatabase__1[[#This Row],[Felnőtt]],Excel_BuiltIn__FilterDatabase__1[[#This Row],[Senior]],Excel_BuiltIn__FilterDatabase__1[[#This Row],[Super.s]],L3899)</f>
        <v xml:space="preserve">Super.s </v>
      </c>
      <c r="H3899" s="34" t="str">
        <f>IF(L3899="Nő","",IF(Excel_BuiltIn__FilterDatabase__1[[#This Row],[Kor]]&gt;=1=AND(Excel_BuiltIn__FilterDatabase__1[[#This Row],[Kor]]&lt;18),"Junior ",""))</f>
        <v/>
      </c>
      <c r="I3899" s="34" t="str">
        <f>IF(L3899="Nő","",IF(Excel_BuiltIn__FilterDatabase__1[[#This Row],[Kor]]&gt;=18=AND(Excel_BuiltIn__FilterDatabase__1[[#This Row],[Kor]]&lt;=49),"Felnőtt ",""))</f>
        <v/>
      </c>
      <c r="J3899" s="34" t="str">
        <f>IF(L3899="Nő","",IF(Excel_BuiltIn__FilterDatabase__1[[#This Row],[Kor]]&gt;49=AND(Excel_BuiltIn__FilterDatabase__1[[#This Row],[Kor]]&lt;=59),"Senior ",""))</f>
        <v/>
      </c>
      <c r="K3899" s="34" t="str">
        <f>IF(L3899="Nő","",IF(Excel_BuiltIn__FilterDatabase__1[[#This Row],[Kor]]&gt;=60,"Super.s ",""))</f>
        <v xml:space="preserve">Super.s </v>
      </c>
      <c r="L3899" s="34" t="str">
        <f>IF(Excel_BuiltIn__FilterDatabase__1[[#This Row],[Nem]]="Nő","Lady","")</f>
        <v/>
      </c>
    </row>
    <row r="3900" spans="1:12" s="1" customFormat="1" ht="28.2">
      <c r="A3900" s="53">
        <v>11262</v>
      </c>
      <c r="B3900" s="28" t="s">
        <v>3953</v>
      </c>
      <c r="C3900" s="44" t="s">
        <v>942</v>
      </c>
      <c r="D3900" s="45"/>
      <c r="E3900" s="33" t="str">
        <f>IF(D3900&gt;0,($N$2-Excel_BuiltIn__FilterDatabase__1[[#This Row],[Szül Év.Hó.Nap]])/365.25,"0")</f>
        <v>0</v>
      </c>
      <c r="F3900" s="40"/>
      <c r="G3900" s="34" t="str">
        <f>CONCATENATE(H3900,Excel_BuiltIn__FilterDatabase__1[[#This Row],[Felnőtt]],Excel_BuiltIn__FilterDatabase__1[[#This Row],[Senior]],Excel_BuiltIn__FilterDatabase__1[[#This Row],[Super.s]],L3900)</f>
        <v xml:space="preserve">Super.s </v>
      </c>
      <c r="H3900" s="34" t="str">
        <f>IF(L3900="Nő","",IF(Excel_BuiltIn__FilterDatabase__1[[#This Row],[Kor]]&gt;=1=AND(Excel_BuiltIn__FilterDatabase__1[[#This Row],[Kor]]&lt;18),"Junior ",""))</f>
        <v/>
      </c>
      <c r="I3900" s="34" t="str">
        <f>IF(L3900="Nő","",IF(Excel_BuiltIn__FilterDatabase__1[[#This Row],[Kor]]&gt;=18=AND(Excel_BuiltIn__FilterDatabase__1[[#This Row],[Kor]]&lt;=49),"Felnőtt ",""))</f>
        <v/>
      </c>
      <c r="J3900" s="34" t="str">
        <f>IF(L3900="Nő","",IF(Excel_BuiltIn__FilterDatabase__1[[#This Row],[Kor]]&gt;49=AND(Excel_BuiltIn__FilterDatabase__1[[#This Row],[Kor]]&lt;=59),"Senior ",""))</f>
        <v/>
      </c>
      <c r="K3900" s="34" t="str">
        <f>IF(L3900="Nő","",IF(Excel_BuiltIn__FilterDatabase__1[[#This Row],[Kor]]&gt;=60,"Super.s ",""))</f>
        <v xml:space="preserve">Super.s </v>
      </c>
      <c r="L3900" s="34" t="str">
        <f>IF(Excel_BuiltIn__FilterDatabase__1[[#This Row],[Nem]]="Nő","Lady","")</f>
        <v/>
      </c>
    </row>
    <row r="3901" spans="1:12" s="1" customFormat="1">
      <c r="A3901" s="53">
        <v>11263</v>
      </c>
      <c r="B3901" s="28" t="s">
        <v>3954</v>
      </c>
      <c r="C3901" s="44" t="s">
        <v>259</v>
      </c>
      <c r="D3901" s="45"/>
      <c r="E3901" s="33" t="str">
        <f>IF(D3901&gt;0,($N$2-Excel_BuiltIn__FilterDatabase__1[[#This Row],[Szül Év.Hó.Nap]])/365.25,"0")</f>
        <v>0</v>
      </c>
      <c r="F3901" s="40"/>
      <c r="G3901" s="34" t="str">
        <f>CONCATENATE(H3901,Excel_BuiltIn__FilterDatabase__1[[#This Row],[Felnőtt]],Excel_BuiltIn__FilterDatabase__1[[#This Row],[Senior]],Excel_BuiltIn__FilterDatabase__1[[#This Row],[Super.s]],L3901)</f>
        <v xml:space="preserve">Super.s </v>
      </c>
      <c r="H3901" s="34" t="str">
        <f>IF(L3901="Nő","",IF(Excel_BuiltIn__FilterDatabase__1[[#This Row],[Kor]]&gt;=1=AND(Excel_BuiltIn__FilterDatabase__1[[#This Row],[Kor]]&lt;18),"Junior ",""))</f>
        <v/>
      </c>
      <c r="I3901" s="34" t="str">
        <f>IF(L3901="Nő","",IF(Excel_BuiltIn__FilterDatabase__1[[#This Row],[Kor]]&gt;=18=AND(Excel_BuiltIn__FilterDatabase__1[[#This Row],[Kor]]&lt;=49),"Felnőtt ",""))</f>
        <v/>
      </c>
      <c r="J3901" s="34" t="str">
        <f>IF(L3901="Nő","",IF(Excel_BuiltIn__FilterDatabase__1[[#This Row],[Kor]]&gt;49=AND(Excel_BuiltIn__FilterDatabase__1[[#This Row],[Kor]]&lt;=59),"Senior ",""))</f>
        <v/>
      </c>
      <c r="K3901" s="34" t="str">
        <f>IF(L3901="Nő","",IF(Excel_BuiltIn__FilterDatabase__1[[#This Row],[Kor]]&gt;=60,"Super.s ",""))</f>
        <v xml:space="preserve">Super.s </v>
      </c>
      <c r="L3901" s="34" t="str">
        <f>IF(Excel_BuiltIn__FilterDatabase__1[[#This Row],[Nem]]="Nő","Lady","")</f>
        <v/>
      </c>
    </row>
    <row r="3902" spans="1:12" s="1" customFormat="1">
      <c r="A3902" s="53">
        <v>11264</v>
      </c>
      <c r="B3902" s="28" t="s">
        <v>3955</v>
      </c>
      <c r="C3902" s="44" t="s">
        <v>259</v>
      </c>
      <c r="D3902" s="45"/>
      <c r="E3902" s="33" t="str">
        <f>IF(D3902&gt;0,($N$2-Excel_BuiltIn__FilterDatabase__1[[#This Row],[Szül Év.Hó.Nap]])/365.25,"0")</f>
        <v>0</v>
      </c>
      <c r="F3902" s="40"/>
      <c r="G3902" s="34" t="str">
        <f>CONCATENATE(H3902,Excel_BuiltIn__FilterDatabase__1[[#This Row],[Felnőtt]],Excel_BuiltIn__FilterDatabase__1[[#This Row],[Senior]],Excel_BuiltIn__FilterDatabase__1[[#This Row],[Super.s]],L3902)</f>
        <v xml:space="preserve">Super.s </v>
      </c>
      <c r="H3902" s="34" t="str">
        <f>IF(L3902="Nő","",IF(Excel_BuiltIn__FilterDatabase__1[[#This Row],[Kor]]&gt;=1=AND(Excel_BuiltIn__FilterDatabase__1[[#This Row],[Kor]]&lt;18),"Junior ",""))</f>
        <v/>
      </c>
      <c r="I3902" s="34" t="str">
        <f>IF(L3902="Nő","",IF(Excel_BuiltIn__FilterDatabase__1[[#This Row],[Kor]]&gt;=18=AND(Excel_BuiltIn__FilterDatabase__1[[#This Row],[Kor]]&lt;=49),"Felnőtt ",""))</f>
        <v/>
      </c>
      <c r="J3902" s="34" t="str">
        <f>IF(L3902="Nő","",IF(Excel_BuiltIn__FilterDatabase__1[[#This Row],[Kor]]&gt;49=AND(Excel_BuiltIn__FilterDatabase__1[[#This Row],[Kor]]&lt;=59),"Senior ",""))</f>
        <v/>
      </c>
      <c r="K3902" s="34" t="str">
        <f>IF(L3902="Nő","",IF(Excel_BuiltIn__FilterDatabase__1[[#This Row],[Kor]]&gt;=60,"Super.s ",""))</f>
        <v xml:space="preserve">Super.s </v>
      </c>
      <c r="L3902" s="34" t="str">
        <f>IF(Excel_BuiltIn__FilterDatabase__1[[#This Row],[Nem]]="Nő","Lady","")</f>
        <v/>
      </c>
    </row>
    <row r="3903" spans="1:12" s="1" customFormat="1">
      <c r="A3903" s="53">
        <v>11266</v>
      </c>
      <c r="B3903" s="28" t="s">
        <v>3956</v>
      </c>
      <c r="C3903" s="44" t="s">
        <v>991</v>
      </c>
      <c r="D3903" s="45"/>
      <c r="E3903" s="33" t="str">
        <f>IF(D3903&gt;0,($N$2-Excel_BuiltIn__FilterDatabase__1[[#This Row],[Szül Év.Hó.Nap]])/365.25,"0")</f>
        <v>0</v>
      </c>
      <c r="F3903" s="40"/>
      <c r="G3903" s="34" t="str">
        <f>CONCATENATE(H3903,Excel_BuiltIn__FilterDatabase__1[[#This Row],[Felnőtt]],Excel_BuiltIn__FilterDatabase__1[[#This Row],[Senior]],Excel_BuiltIn__FilterDatabase__1[[#This Row],[Super.s]],L3903)</f>
        <v xml:space="preserve">Super.s </v>
      </c>
      <c r="H3903" s="34" t="str">
        <f>IF(L3903="Nő","",IF(Excel_BuiltIn__FilterDatabase__1[[#This Row],[Kor]]&gt;=1=AND(Excel_BuiltIn__FilterDatabase__1[[#This Row],[Kor]]&lt;18),"Junior ",""))</f>
        <v/>
      </c>
      <c r="I3903" s="34" t="str">
        <f>IF(L3903="Nő","",IF(Excel_BuiltIn__FilterDatabase__1[[#This Row],[Kor]]&gt;=18=AND(Excel_BuiltIn__FilterDatabase__1[[#This Row],[Kor]]&lt;=49),"Felnőtt ",""))</f>
        <v/>
      </c>
      <c r="J3903" s="34" t="str">
        <f>IF(L3903="Nő","",IF(Excel_BuiltIn__FilterDatabase__1[[#This Row],[Kor]]&gt;49=AND(Excel_BuiltIn__FilterDatabase__1[[#This Row],[Kor]]&lt;=59),"Senior ",""))</f>
        <v/>
      </c>
      <c r="K3903" s="34" t="str">
        <f>IF(L3903="Nő","",IF(Excel_BuiltIn__FilterDatabase__1[[#This Row],[Kor]]&gt;=60,"Super.s ",""))</f>
        <v xml:space="preserve">Super.s </v>
      </c>
      <c r="L3903" s="34" t="str">
        <f>IF(Excel_BuiltIn__FilterDatabase__1[[#This Row],[Nem]]="Nő","Lady","")</f>
        <v/>
      </c>
    </row>
    <row r="3904" spans="1:12" s="1" customFormat="1" ht="28.2">
      <c r="A3904" s="53">
        <v>11267</v>
      </c>
      <c r="B3904" s="28" t="s">
        <v>3957</v>
      </c>
      <c r="C3904" s="44" t="s">
        <v>982</v>
      </c>
      <c r="D3904" s="45"/>
      <c r="E3904" s="33" t="str">
        <f>IF(D3904&gt;0,($N$2-Excel_BuiltIn__FilterDatabase__1[[#This Row],[Szül Év.Hó.Nap]])/365.25,"0")</f>
        <v>0</v>
      </c>
      <c r="F3904" s="40"/>
      <c r="G3904" s="34" t="str">
        <f>CONCATENATE(H3904,Excel_BuiltIn__FilterDatabase__1[[#This Row],[Felnőtt]],Excel_BuiltIn__FilterDatabase__1[[#This Row],[Senior]],Excel_BuiltIn__FilterDatabase__1[[#This Row],[Super.s]],L3904)</f>
        <v xml:space="preserve">Super.s </v>
      </c>
      <c r="H3904" s="34" t="str">
        <f>IF(L3904="Nő","",IF(Excel_BuiltIn__FilterDatabase__1[[#This Row],[Kor]]&gt;=1=AND(Excel_BuiltIn__FilterDatabase__1[[#This Row],[Kor]]&lt;18),"Junior ",""))</f>
        <v/>
      </c>
      <c r="I3904" s="34" t="str">
        <f>IF(L3904="Nő","",IF(Excel_BuiltIn__FilterDatabase__1[[#This Row],[Kor]]&gt;=18=AND(Excel_BuiltIn__FilterDatabase__1[[#This Row],[Kor]]&lt;=49),"Felnőtt ",""))</f>
        <v/>
      </c>
      <c r="J3904" s="34" t="str">
        <f>IF(L3904="Nő","",IF(Excel_BuiltIn__FilterDatabase__1[[#This Row],[Kor]]&gt;49=AND(Excel_BuiltIn__FilterDatabase__1[[#This Row],[Kor]]&lt;=59),"Senior ",""))</f>
        <v/>
      </c>
      <c r="K3904" s="34" t="str">
        <f>IF(L3904="Nő","",IF(Excel_BuiltIn__FilterDatabase__1[[#This Row],[Kor]]&gt;=60,"Super.s ",""))</f>
        <v xml:space="preserve">Super.s </v>
      </c>
      <c r="L3904" s="34" t="str">
        <f>IF(Excel_BuiltIn__FilterDatabase__1[[#This Row],[Nem]]="Nő","Lady","")</f>
        <v/>
      </c>
    </row>
    <row r="3905" spans="1:12" s="1" customFormat="1" ht="28.2">
      <c r="A3905" s="53">
        <v>11268</v>
      </c>
      <c r="B3905" s="28" t="s">
        <v>3958</v>
      </c>
      <c r="C3905" s="44" t="s">
        <v>982</v>
      </c>
      <c r="D3905" s="45"/>
      <c r="E3905" s="33" t="str">
        <f>IF(D3905&gt;0,($N$2-Excel_BuiltIn__FilterDatabase__1[[#This Row],[Szül Év.Hó.Nap]])/365.25,"0")</f>
        <v>0</v>
      </c>
      <c r="F3905" s="40"/>
      <c r="G3905" s="34" t="str">
        <f>CONCATENATE(H3905,Excel_BuiltIn__FilterDatabase__1[[#This Row],[Felnőtt]],Excel_BuiltIn__FilterDatabase__1[[#This Row],[Senior]],Excel_BuiltIn__FilterDatabase__1[[#This Row],[Super.s]],L3905)</f>
        <v xml:space="preserve">Super.s </v>
      </c>
      <c r="H3905" s="34" t="str">
        <f>IF(L3905="Nő","",IF(Excel_BuiltIn__FilterDatabase__1[[#This Row],[Kor]]&gt;=1=AND(Excel_BuiltIn__FilterDatabase__1[[#This Row],[Kor]]&lt;18),"Junior ",""))</f>
        <v/>
      </c>
      <c r="I3905" s="34" t="str">
        <f>IF(L3905="Nő","",IF(Excel_BuiltIn__FilterDatabase__1[[#This Row],[Kor]]&gt;=18=AND(Excel_BuiltIn__FilterDatabase__1[[#This Row],[Kor]]&lt;=49),"Felnőtt ",""))</f>
        <v/>
      </c>
      <c r="J3905" s="34" t="str">
        <f>IF(L3905="Nő","",IF(Excel_BuiltIn__FilterDatabase__1[[#This Row],[Kor]]&gt;49=AND(Excel_BuiltIn__FilterDatabase__1[[#This Row],[Kor]]&lt;=59),"Senior ",""))</f>
        <v/>
      </c>
      <c r="K3905" s="34" t="str">
        <f>IF(L3905="Nő","",IF(Excel_BuiltIn__FilterDatabase__1[[#This Row],[Kor]]&gt;=60,"Super.s ",""))</f>
        <v xml:space="preserve">Super.s </v>
      </c>
      <c r="L3905" s="34" t="str">
        <f>IF(Excel_BuiltIn__FilterDatabase__1[[#This Row],[Nem]]="Nő","Lady","")</f>
        <v/>
      </c>
    </row>
    <row r="3906" spans="1:12" s="1" customFormat="1">
      <c r="A3906" s="53">
        <v>11270</v>
      </c>
      <c r="B3906" s="28" t="s">
        <v>3959</v>
      </c>
      <c r="C3906" s="44" t="s">
        <v>941</v>
      </c>
      <c r="D3906" s="45"/>
      <c r="E3906" s="33" t="str">
        <f>IF(D3906&gt;0,($N$2-Excel_BuiltIn__FilterDatabase__1[[#This Row],[Szül Év.Hó.Nap]])/365.25,"0")</f>
        <v>0</v>
      </c>
      <c r="F3906" s="40"/>
      <c r="G3906" s="34" t="str">
        <f>CONCATENATE(H3906,Excel_BuiltIn__FilterDatabase__1[[#This Row],[Felnőtt]],Excel_BuiltIn__FilterDatabase__1[[#This Row],[Senior]],Excel_BuiltIn__FilterDatabase__1[[#This Row],[Super.s]],L3906)</f>
        <v xml:space="preserve">Super.s </v>
      </c>
      <c r="H3906" s="34" t="str">
        <f>IF(L3906="Nő","",IF(Excel_BuiltIn__FilterDatabase__1[[#This Row],[Kor]]&gt;=1=AND(Excel_BuiltIn__FilterDatabase__1[[#This Row],[Kor]]&lt;18),"Junior ",""))</f>
        <v/>
      </c>
      <c r="I3906" s="34" t="str">
        <f>IF(L3906="Nő","",IF(Excel_BuiltIn__FilterDatabase__1[[#This Row],[Kor]]&gt;=18=AND(Excel_BuiltIn__FilterDatabase__1[[#This Row],[Kor]]&lt;=49),"Felnőtt ",""))</f>
        <v/>
      </c>
      <c r="J3906" s="34" t="str">
        <f>IF(L3906="Nő","",IF(Excel_BuiltIn__FilterDatabase__1[[#This Row],[Kor]]&gt;49=AND(Excel_BuiltIn__FilterDatabase__1[[#This Row],[Kor]]&lt;=59),"Senior ",""))</f>
        <v/>
      </c>
      <c r="K3906" s="34" t="str">
        <f>IF(L3906="Nő","",IF(Excel_BuiltIn__FilterDatabase__1[[#This Row],[Kor]]&gt;=60,"Super.s ",""))</f>
        <v xml:space="preserve">Super.s </v>
      </c>
      <c r="L3906" s="34" t="str">
        <f>IF(Excel_BuiltIn__FilterDatabase__1[[#This Row],[Nem]]="Nő","Lady","")</f>
        <v/>
      </c>
    </row>
    <row r="3907" spans="1:12" s="1" customFormat="1">
      <c r="A3907" s="53">
        <v>11271</v>
      </c>
      <c r="B3907" s="28" t="s">
        <v>3960</v>
      </c>
      <c r="C3907" s="44" t="s">
        <v>1515</v>
      </c>
      <c r="D3907" s="45"/>
      <c r="E3907" s="33" t="str">
        <f>IF(D3907&gt;0,($N$2-Excel_BuiltIn__FilterDatabase__1[[#This Row],[Szül Év.Hó.Nap]])/365.25,"0")</f>
        <v>0</v>
      </c>
      <c r="F3907" s="40"/>
      <c r="G3907" s="34" t="str">
        <f>CONCATENATE(H3907,Excel_BuiltIn__FilterDatabase__1[[#This Row],[Felnőtt]],Excel_BuiltIn__FilterDatabase__1[[#This Row],[Senior]],Excel_BuiltIn__FilterDatabase__1[[#This Row],[Super.s]],L3907)</f>
        <v xml:space="preserve">Super.s </v>
      </c>
      <c r="H3907" s="34" t="str">
        <f>IF(L3907="Nő","",IF(Excel_BuiltIn__FilterDatabase__1[[#This Row],[Kor]]&gt;=1=AND(Excel_BuiltIn__FilterDatabase__1[[#This Row],[Kor]]&lt;18),"Junior ",""))</f>
        <v/>
      </c>
      <c r="I3907" s="34" t="str">
        <f>IF(L3907="Nő","",IF(Excel_BuiltIn__FilterDatabase__1[[#This Row],[Kor]]&gt;=18=AND(Excel_BuiltIn__FilterDatabase__1[[#This Row],[Kor]]&lt;=49),"Felnőtt ",""))</f>
        <v/>
      </c>
      <c r="J3907" s="34" t="str">
        <f>IF(L3907="Nő","",IF(Excel_BuiltIn__FilterDatabase__1[[#This Row],[Kor]]&gt;49=AND(Excel_BuiltIn__FilterDatabase__1[[#This Row],[Kor]]&lt;=59),"Senior ",""))</f>
        <v/>
      </c>
      <c r="K3907" s="34" t="str">
        <f>IF(L3907="Nő","",IF(Excel_BuiltIn__FilterDatabase__1[[#This Row],[Kor]]&gt;=60,"Super.s ",""))</f>
        <v xml:space="preserve">Super.s </v>
      </c>
      <c r="L3907" s="34" t="str">
        <f>IF(Excel_BuiltIn__FilterDatabase__1[[#This Row],[Nem]]="Nő","Lady","")</f>
        <v/>
      </c>
    </row>
    <row r="3908" spans="1:12" s="1" customFormat="1">
      <c r="A3908" s="53">
        <v>11272</v>
      </c>
      <c r="B3908" s="28" t="s">
        <v>3961</v>
      </c>
      <c r="C3908" s="44" t="s">
        <v>109</v>
      </c>
      <c r="D3908" s="45"/>
      <c r="E3908" s="33" t="str">
        <f>IF(D3908&gt;0,($N$2-Excel_BuiltIn__FilterDatabase__1[[#This Row],[Szül Év.Hó.Nap]])/365.25,"0")</f>
        <v>0</v>
      </c>
      <c r="F3908" s="40"/>
      <c r="G3908" s="34" t="str">
        <f>CONCATENATE(H3908,Excel_BuiltIn__FilterDatabase__1[[#This Row],[Felnőtt]],Excel_BuiltIn__FilterDatabase__1[[#This Row],[Senior]],Excel_BuiltIn__FilterDatabase__1[[#This Row],[Super.s]],L3908)</f>
        <v xml:space="preserve">Super.s </v>
      </c>
      <c r="H3908" s="34" t="str">
        <f>IF(L3908="Nő","",IF(Excel_BuiltIn__FilterDatabase__1[[#This Row],[Kor]]&gt;=1=AND(Excel_BuiltIn__FilterDatabase__1[[#This Row],[Kor]]&lt;18),"Junior ",""))</f>
        <v/>
      </c>
      <c r="I3908" s="34" t="str">
        <f>IF(L3908="Nő","",IF(Excel_BuiltIn__FilterDatabase__1[[#This Row],[Kor]]&gt;=18=AND(Excel_BuiltIn__FilterDatabase__1[[#This Row],[Kor]]&lt;=49),"Felnőtt ",""))</f>
        <v/>
      </c>
      <c r="J3908" s="34" t="str">
        <f>IF(L3908="Nő","",IF(Excel_BuiltIn__FilterDatabase__1[[#This Row],[Kor]]&gt;49=AND(Excel_BuiltIn__FilterDatabase__1[[#This Row],[Kor]]&lt;=59),"Senior ",""))</f>
        <v/>
      </c>
      <c r="K3908" s="34" t="str">
        <f>IF(L3908="Nő","",IF(Excel_BuiltIn__FilterDatabase__1[[#This Row],[Kor]]&gt;=60,"Super.s ",""))</f>
        <v xml:space="preserve">Super.s </v>
      </c>
      <c r="L3908" s="34" t="str">
        <f>IF(Excel_BuiltIn__FilterDatabase__1[[#This Row],[Nem]]="Nő","Lady","")</f>
        <v/>
      </c>
    </row>
    <row r="3909" spans="1:12" s="1" customFormat="1">
      <c r="A3909" s="53">
        <v>11273</v>
      </c>
      <c r="B3909" s="28" t="s">
        <v>3962</v>
      </c>
      <c r="C3909" s="44" t="s">
        <v>109</v>
      </c>
      <c r="D3909" s="45"/>
      <c r="E3909" s="33" t="str">
        <f>IF(D3909&gt;0,($N$2-Excel_BuiltIn__FilterDatabase__1[[#This Row],[Szül Év.Hó.Nap]])/365.25,"0")</f>
        <v>0</v>
      </c>
      <c r="F3909" s="40"/>
      <c r="G3909" s="34" t="str">
        <f>CONCATENATE(H3909,Excel_BuiltIn__FilterDatabase__1[[#This Row],[Felnőtt]],Excel_BuiltIn__FilterDatabase__1[[#This Row],[Senior]],Excel_BuiltIn__FilterDatabase__1[[#This Row],[Super.s]],L3909)</f>
        <v xml:space="preserve">Super.s </v>
      </c>
      <c r="H3909" s="34" t="str">
        <f>IF(L3909="Nő","",IF(Excel_BuiltIn__FilterDatabase__1[[#This Row],[Kor]]&gt;=1=AND(Excel_BuiltIn__FilterDatabase__1[[#This Row],[Kor]]&lt;18),"Junior ",""))</f>
        <v/>
      </c>
      <c r="I3909" s="34" t="str">
        <f>IF(L3909="Nő","",IF(Excel_BuiltIn__FilterDatabase__1[[#This Row],[Kor]]&gt;=18=AND(Excel_BuiltIn__FilterDatabase__1[[#This Row],[Kor]]&lt;=49),"Felnőtt ",""))</f>
        <v/>
      </c>
      <c r="J3909" s="34" t="str">
        <f>IF(L3909="Nő","",IF(Excel_BuiltIn__FilterDatabase__1[[#This Row],[Kor]]&gt;49=AND(Excel_BuiltIn__FilterDatabase__1[[#This Row],[Kor]]&lt;=59),"Senior ",""))</f>
        <v/>
      </c>
      <c r="K3909" s="34" t="str">
        <f>IF(L3909="Nő","",IF(Excel_BuiltIn__FilterDatabase__1[[#This Row],[Kor]]&gt;=60,"Super.s ",""))</f>
        <v xml:space="preserve">Super.s </v>
      </c>
      <c r="L3909" s="34" t="str">
        <f>IF(Excel_BuiltIn__FilterDatabase__1[[#This Row],[Nem]]="Nő","Lady","")</f>
        <v/>
      </c>
    </row>
    <row r="3910" spans="1:12" s="1" customFormat="1">
      <c r="A3910" s="53">
        <v>11274</v>
      </c>
      <c r="B3910" s="28" t="s">
        <v>3963</v>
      </c>
      <c r="C3910" s="44" t="s">
        <v>962</v>
      </c>
      <c r="D3910" s="45"/>
      <c r="E3910" s="33" t="str">
        <f>IF(D3910&gt;0,($N$2-Excel_BuiltIn__FilterDatabase__1[[#This Row],[Szül Év.Hó.Nap]])/365.25,"0")</f>
        <v>0</v>
      </c>
      <c r="F3910" s="40"/>
      <c r="G3910" s="34" t="str">
        <f>CONCATENATE(H3910,Excel_BuiltIn__FilterDatabase__1[[#This Row],[Felnőtt]],Excel_BuiltIn__FilterDatabase__1[[#This Row],[Senior]],Excel_BuiltIn__FilterDatabase__1[[#This Row],[Super.s]],L3910)</f>
        <v xml:space="preserve">Super.s </v>
      </c>
      <c r="H3910" s="34" t="str">
        <f>IF(L3910="Nő","",IF(Excel_BuiltIn__FilterDatabase__1[[#This Row],[Kor]]&gt;=1=AND(Excel_BuiltIn__FilterDatabase__1[[#This Row],[Kor]]&lt;18),"Junior ",""))</f>
        <v/>
      </c>
      <c r="I3910" s="34" t="str">
        <f>IF(L3910="Nő","",IF(Excel_BuiltIn__FilterDatabase__1[[#This Row],[Kor]]&gt;=18=AND(Excel_BuiltIn__FilterDatabase__1[[#This Row],[Kor]]&lt;=49),"Felnőtt ",""))</f>
        <v/>
      </c>
      <c r="J3910" s="34" t="str">
        <f>IF(L3910="Nő","",IF(Excel_BuiltIn__FilterDatabase__1[[#This Row],[Kor]]&gt;49=AND(Excel_BuiltIn__FilterDatabase__1[[#This Row],[Kor]]&lt;=59),"Senior ",""))</f>
        <v/>
      </c>
      <c r="K3910" s="34" t="str">
        <f>IF(L3910="Nő","",IF(Excel_BuiltIn__FilterDatabase__1[[#This Row],[Kor]]&gt;=60,"Super.s ",""))</f>
        <v xml:space="preserve">Super.s </v>
      </c>
      <c r="L3910" s="34" t="str">
        <f>IF(Excel_BuiltIn__FilterDatabase__1[[#This Row],[Nem]]="Nő","Lady","")</f>
        <v/>
      </c>
    </row>
    <row r="3911" spans="1:12" s="1" customFormat="1">
      <c r="A3911" s="53">
        <v>11275</v>
      </c>
      <c r="B3911" s="28" t="s">
        <v>3964</v>
      </c>
      <c r="C3911" s="44" t="s">
        <v>962</v>
      </c>
      <c r="D3911" s="45"/>
      <c r="E3911" s="33" t="str">
        <f>IF(D3911&gt;0,($N$2-Excel_BuiltIn__FilterDatabase__1[[#This Row],[Szül Év.Hó.Nap]])/365.25,"0")</f>
        <v>0</v>
      </c>
      <c r="F3911" s="40"/>
      <c r="G3911" s="34" t="str">
        <f>CONCATENATE(H3911,Excel_BuiltIn__FilterDatabase__1[[#This Row],[Felnőtt]],Excel_BuiltIn__FilterDatabase__1[[#This Row],[Senior]],Excel_BuiltIn__FilterDatabase__1[[#This Row],[Super.s]],L3911)</f>
        <v xml:space="preserve">Super.s </v>
      </c>
      <c r="H3911" s="34" t="str">
        <f>IF(L3911="Nő","",IF(Excel_BuiltIn__FilterDatabase__1[[#This Row],[Kor]]&gt;=1=AND(Excel_BuiltIn__FilterDatabase__1[[#This Row],[Kor]]&lt;18),"Junior ",""))</f>
        <v/>
      </c>
      <c r="I3911" s="34" t="str">
        <f>IF(L3911="Nő","",IF(Excel_BuiltIn__FilterDatabase__1[[#This Row],[Kor]]&gt;=18=AND(Excel_BuiltIn__FilterDatabase__1[[#This Row],[Kor]]&lt;=49),"Felnőtt ",""))</f>
        <v/>
      </c>
      <c r="J3911" s="34" t="str">
        <f>IF(L3911="Nő","",IF(Excel_BuiltIn__FilterDatabase__1[[#This Row],[Kor]]&gt;49=AND(Excel_BuiltIn__FilterDatabase__1[[#This Row],[Kor]]&lt;=59),"Senior ",""))</f>
        <v/>
      </c>
      <c r="K3911" s="34" t="str">
        <f>IF(L3911="Nő","",IF(Excel_BuiltIn__FilterDatabase__1[[#This Row],[Kor]]&gt;=60,"Super.s ",""))</f>
        <v xml:space="preserve">Super.s </v>
      </c>
      <c r="L3911" s="34" t="str">
        <f>IF(Excel_BuiltIn__FilterDatabase__1[[#This Row],[Nem]]="Nő","Lady","")</f>
        <v/>
      </c>
    </row>
    <row r="3912" spans="1:12" s="1" customFormat="1">
      <c r="A3912" s="53">
        <v>11279</v>
      </c>
      <c r="B3912" s="28" t="s">
        <v>3965</v>
      </c>
      <c r="C3912" s="44" t="s">
        <v>3727</v>
      </c>
      <c r="D3912" s="45"/>
      <c r="E3912" s="33" t="str">
        <f>IF(D3912&gt;0,($N$2-Excel_BuiltIn__FilterDatabase__1[[#This Row],[Szül Év.Hó.Nap]])/365.25,"0")</f>
        <v>0</v>
      </c>
      <c r="F3912" s="40"/>
      <c r="G3912" s="34" t="str">
        <f>CONCATENATE(H3912,Excel_BuiltIn__FilterDatabase__1[[#This Row],[Felnőtt]],Excel_BuiltIn__FilterDatabase__1[[#This Row],[Senior]],Excel_BuiltIn__FilterDatabase__1[[#This Row],[Super.s]],L3912)</f>
        <v xml:space="preserve">Super.s </v>
      </c>
      <c r="H3912" s="34" t="str">
        <f>IF(L3912="Nő","",IF(Excel_BuiltIn__FilterDatabase__1[[#This Row],[Kor]]&gt;=1=AND(Excel_BuiltIn__FilterDatabase__1[[#This Row],[Kor]]&lt;18),"Junior ",""))</f>
        <v/>
      </c>
      <c r="I3912" s="34" t="str">
        <f>IF(L3912="Nő","",IF(Excel_BuiltIn__FilterDatabase__1[[#This Row],[Kor]]&gt;=18=AND(Excel_BuiltIn__FilterDatabase__1[[#This Row],[Kor]]&lt;=49),"Felnőtt ",""))</f>
        <v/>
      </c>
      <c r="J3912" s="34" t="str">
        <f>IF(L3912="Nő","",IF(Excel_BuiltIn__FilterDatabase__1[[#This Row],[Kor]]&gt;49=AND(Excel_BuiltIn__FilterDatabase__1[[#This Row],[Kor]]&lt;=59),"Senior ",""))</f>
        <v/>
      </c>
      <c r="K3912" s="34" t="str">
        <f>IF(L3912="Nő","",IF(Excel_BuiltIn__FilterDatabase__1[[#This Row],[Kor]]&gt;=60,"Super.s ",""))</f>
        <v xml:space="preserve">Super.s </v>
      </c>
      <c r="L3912" s="34" t="str">
        <f>IF(Excel_BuiltIn__FilterDatabase__1[[#This Row],[Nem]]="Nő","Lady","")</f>
        <v/>
      </c>
    </row>
    <row r="3913" spans="1:12" s="1" customFormat="1">
      <c r="A3913" s="53">
        <v>11280</v>
      </c>
      <c r="B3913" s="28" t="s">
        <v>3966</v>
      </c>
      <c r="C3913" s="44" t="s">
        <v>2675</v>
      </c>
      <c r="D3913" s="45"/>
      <c r="E3913" s="33" t="str">
        <f>IF(D3913&gt;0,($N$2-Excel_BuiltIn__FilterDatabase__1[[#This Row],[Szül Év.Hó.Nap]])/365.25,"0")</f>
        <v>0</v>
      </c>
      <c r="F3913" s="40"/>
      <c r="G3913" s="34" t="str">
        <f>CONCATENATE(H3913,Excel_BuiltIn__FilterDatabase__1[[#This Row],[Felnőtt]],Excel_BuiltIn__FilterDatabase__1[[#This Row],[Senior]],Excel_BuiltIn__FilterDatabase__1[[#This Row],[Super.s]],L3913)</f>
        <v xml:space="preserve">Super.s </v>
      </c>
      <c r="H3913" s="34" t="str">
        <f>IF(L3913="Nő","",IF(Excel_BuiltIn__FilterDatabase__1[[#This Row],[Kor]]&gt;=1=AND(Excel_BuiltIn__FilterDatabase__1[[#This Row],[Kor]]&lt;18),"Junior ",""))</f>
        <v/>
      </c>
      <c r="I3913" s="34" t="str">
        <f>IF(L3913="Nő","",IF(Excel_BuiltIn__FilterDatabase__1[[#This Row],[Kor]]&gt;=18=AND(Excel_BuiltIn__FilterDatabase__1[[#This Row],[Kor]]&lt;=49),"Felnőtt ",""))</f>
        <v/>
      </c>
      <c r="J3913" s="34" t="str">
        <f>IF(L3913="Nő","",IF(Excel_BuiltIn__FilterDatabase__1[[#This Row],[Kor]]&gt;49=AND(Excel_BuiltIn__FilterDatabase__1[[#This Row],[Kor]]&lt;=59),"Senior ",""))</f>
        <v/>
      </c>
      <c r="K3913" s="34" t="str">
        <f>IF(L3913="Nő","",IF(Excel_BuiltIn__FilterDatabase__1[[#This Row],[Kor]]&gt;=60,"Super.s ",""))</f>
        <v xml:space="preserve">Super.s </v>
      </c>
      <c r="L3913" s="34" t="str">
        <f>IF(Excel_BuiltIn__FilterDatabase__1[[#This Row],[Nem]]="Nő","Lady","")</f>
        <v/>
      </c>
    </row>
    <row r="3914" spans="1:12" s="1" customFormat="1">
      <c r="A3914" s="53">
        <v>11285</v>
      </c>
      <c r="B3914" s="28" t="s">
        <v>1980</v>
      </c>
      <c r="C3914" s="44" t="s">
        <v>1536</v>
      </c>
      <c r="D3914" s="45"/>
      <c r="E3914" s="33" t="str">
        <f>IF(D3914&gt;0,($N$2-Excel_BuiltIn__FilterDatabase__1[[#This Row],[Szül Év.Hó.Nap]])/365.25,"0")</f>
        <v>0</v>
      </c>
      <c r="F3914" s="40"/>
      <c r="G3914" s="34" t="str">
        <f>CONCATENATE(H3914,Excel_BuiltIn__FilterDatabase__1[[#This Row],[Felnőtt]],Excel_BuiltIn__FilterDatabase__1[[#This Row],[Senior]],Excel_BuiltIn__FilterDatabase__1[[#This Row],[Super.s]],L3914)</f>
        <v xml:space="preserve">Super.s </v>
      </c>
      <c r="H3914" s="34" t="str">
        <f>IF(L3914="Nő","",IF(Excel_BuiltIn__FilterDatabase__1[[#This Row],[Kor]]&gt;=1=AND(Excel_BuiltIn__FilterDatabase__1[[#This Row],[Kor]]&lt;18),"Junior ",""))</f>
        <v/>
      </c>
      <c r="I3914" s="34" t="str">
        <f>IF(L3914="Nő","",IF(Excel_BuiltIn__FilterDatabase__1[[#This Row],[Kor]]&gt;=18=AND(Excel_BuiltIn__FilterDatabase__1[[#This Row],[Kor]]&lt;=49),"Felnőtt ",""))</f>
        <v/>
      </c>
      <c r="J3914" s="34" t="str">
        <f>IF(L3914="Nő","",IF(Excel_BuiltIn__FilterDatabase__1[[#This Row],[Kor]]&gt;49=AND(Excel_BuiltIn__FilterDatabase__1[[#This Row],[Kor]]&lt;=59),"Senior ",""))</f>
        <v/>
      </c>
      <c r="K3914" s="34" t="str">
        <f>IF(L3914="Nő","",IF(Excel_BuiltIn__FilterDatabase__1[[#This Row],[Kor]]&gt;=60,"Super.s ",""))</f>
        <v xml:space="preserve">Super.s </v>
      </c>
      <c r="L3914" s="34" t="str">
        <f>IF(Excel_BuiltIn__FilterDatabase__1[[#This Row],[Nem]]="Nő","Lady","")</f>
        <v/>
      </c>
    </row>
    <row r="3915" spans="1:12" s="1" customFormat="1">
      <c r="A3915" s="53">
        <v>11286</v>
      </c>
      <c r="B3915" s="28" t="s">
        <v>3967</v>
      </c>
      <c r="C3915" s="44" t="s">
        <v>1536</v>
      </c>
      <c r="D3915" s="45"/>
      <c r="E3915" s="33" t="str">
        <f>IF(D3915&gt;0,($N$2-Excel_BuiltIn__FilterDatabase__1[[#This Row],[Szül Év.Hó.Nap]])/365.25,"0")</f>
        <v>0</v>
      </c>
      <c r="F3915" s="40"/>
      <c r="G3915" s="34" t="str">
        <f>CONCATENATE(H3915,Excel_BuiltIn__FilterDatabase__1[[#This Row],[Felnőtt]],Excel_BuiltIn__FilterDatabase__1[[#This Row],[Senior]],Excel_BuiltIn__FilterDatabase__1[[#This Row],[Super.s]],L3915)</f>
        <v xml:space="preserve">Super.s </v>
      </c>
      <c r="H3915" s="34" t="str">
        <f>IF(L3915="Nő","",IF(Excel_BuiltIn__FilterDatabase__1[[#This Row],[Kor]]&gt;=1=AND(Excel_BuiltIn__FilterDatabase__1[[#This Row],[Kor]]&lt;18),"Junior ",""))</f>
        <v/>
      </c>
      <c r="I3915" s="34" t="str">
        <f>IF(L3915="Nő","",IF(Excel_BuiltIn__FilterDatabase__1[[#This Row],[Kor]]&gt;=18=AND(Excel_BuiltIn__FilterDatabase__1[[#This Row],[Kor]]&lt;=49),"Felnőtt ",""))</f>
        <v/>
      </c>
      <c r="J3915" s="34" t="str">
        <f>IF(L3915="Nő","",IF(Excel_BuiltIn__FilterDatabase__1[[#This Row],[Kor]]&gt;49=AND(Excel_BuiltIn__FilterDatabase__1[[#This Row],[Kor]]&lt;=59),"Senior ",""))</f>
        <v/>
      </c>
      <c r="K3915" s="34" t="str">
        <f>IF(L3915="Nő","",IF(Excel_BuiltIn__FilterDatabase__1[[#This Row],[Kor]]&gt;=60,"Super.s ",""))</f>
        <v xml:space="preserve">Super.s </v>
      </c>
      <c r="L3915" s="34" t="str">
        <f>IF(Excel_BuiltIn__FilterDatabase__1[[#This Row],[Nem]]="Nő","Lady","")</f>
        <v/>
      </c>
    </row>
    <row r="3916" spans="1:12" s="1" customFormat="1">
      <c r="A3916" s="53">
        <v>11287</v>
      </c>
      <c r="B3916" s="28" t="s">
        <v>3968</v>
      </c>
      <c r="C3916" s="44" t="s">
        <v>1536</v>
      </c>
      <c r="D3916" s="45"/>
      <c r="E3916" s="33" t="str">
        <f>IF(D3916&gt;0,($N$2-Excel_BuiltIn__FilterDatabase__1[[#This Row],[Szül Év.Hó.Nap]])/365.25,"0")</f>
        <v>0</v>
      </c>
      <c r="F3916" s="40"/>
      <c r="G3916" s="34" t="str">
        <f>CONCATENATE(H3916,Excel_BuiltIn__FilterDatabase__1[[#This Row],[Felnőtt]],Excel_BuiltIn__FilterDatabase__1[[#This Row],[Senior]],Excel_BuiltIn__FilterDatabase__1[[#This Row],[Super.s]],L3916)</f>
        <v xml:space="preserve">Super.s </v>
      </c>
      <c r="H3916" s="34" t="str">
        <f>IF(L3916="Nő","",IF(Excel_BuiltIn__FilterDatabase__1[[#This Row],[Kor]]&gt;=1=AND(Excel_BuiltIn__FilterDatabase__1[[#This Row],[Kor]]&lt;18),"Junior ",""))</f>
        <v/>
      </c>
      <c r="I3916" s="34" t="str">
        <f>IF(L3916="Nő","",IF(Excel_BuiltIn__FilterDatabase__1[[#This Row],[Kor]]&gt;=18=AND(Excel_BuiltIn__FilterDatabase__1[[#This Row],[Kor]]&lt;=49),"Felnőtt ",""))</f>
        <v/>
      </c>
      <c r="J3916" s="34" t="str">
        <f>IF(L3916="Nő","",IF(Excel_BuiltIn__FilterDatabase__1[[#This Row],[Kor]]&gt;49=AND(Excel_BuiltIn__FilterDatabase__1[[#This Row],[Kor]]&lt;=59),"Senior ",""))</f>
        <v/>
      </c>
      <c r="K3916" s="34" t="str">
        <f>IF(L3916="Nő","",IF(Excel_BuiltIn__FilterDatabase__1[[#This Row],[Kor]]&gt;=60,"Super.s ",""))</f>
        <v xml:space="preserve">Super.s </v>
      </c>
      <c r="L3916" s="34" t="str">
        <f>IF(Excel_BuiltIn__FilterDatabase__1[[#This Row],[Nem]]="Nő","Lady","")</f>
        <v/>
      </c>
    </row>
    <row r="3917" spans="1:12" s="1" customFormat="1">
      <c r="A3917" s="53">
        <v>11288</v>
      </c>
      <c r="B3917" s="28" t="s">
        <v>3969</v>
      </c>
      <c r="C3917" s="44" t="s">
        <v>986</v>
      </c>
      <c r="D3917" s="45"/>
      <c r="E3917" s="33" t="str">
        <f>IF(D3917&gt;0,($N$2-Excel_BuiltIn__FilterDatabase__1[[#This Row],[Szül Év.Hó.Nap]])/365.25,"0")</f>
        <v>0</v>
      </c>
      <c r="F3917" s="40"/>
      <c r="G3917" s="34" t="str">
        <f>CONCATENATE(H3917,Excel_BuiltIn__FilterDatabase__1[[#This Row],[Felnőtt]],Excel_BuiltIn__FilterDatabase__1[[#This Row],[Senior]],Excel_BuiltIn__FilterDatabase__1[[#This Row],[Super.s]],L3917)</f>
        <v xml:space="preserve">Super.s </v>
      </c>
      <c r="H3917" s="34" t="str">
        <f>IF(L3917="Nő","",IF(Excel_BuiltIn__FilterDatabase__1[[#This Row],[Kor]]&gt;=1=AND(Excel_BuiltIn__FilterDatabase__1[[#This Row],[Kor]]&lt;18),"Junior ",""))</f>
        <v/>
      </c>
      <c r="I3917" s="34" t="str">
        <f>IF(L3917="Nő","",IF(Excel_BuiltIn__FilterDatabase__1[[#This Row],[Kor]]&gt;=18=AND(Excel_BuiltIn__FilterDatabase__1[[#This Row],[Kor]]&lt;=49),"Felnőtt ",""))</f>
        <v/>
      </c>
      <c r="J3917" s="34" t="str">
        <f>IF(L3917="Nő","",IF(Excel_BuiltIn__FilterDatabase__1[[#This Row],[Kor]]&gt;49=AND(Excel_BuiltIn__FilterDatabase__1[[#This Row],[Kor]]&lt;=59),"Senior ",""))</f>
        <v/>
      </c>
      <c r="K3917" s="34" t="str">
        <f>IF(L3917="Nő","",IF(Excel_BuiltIn__FilterDatabase__1[[#This Row],[Kor]]&gt;=60,"Super.s ",""))</f>
        <v xml:space="preserve">Super.s </v>
      </c>
      <c r="L3917" s="34" t="str">
        <f>IF(Excel_BuiltIn__FilterDatabase__1[[#This Row],[Nem]]="Nő","Lady","")</f>
        <v/>
      </c>
    </row>
    <row r="3918" spans="1:12" s="1" customFormat="1">
      <c r="A3918" s="53">
        <v>11289</v>
      </c>
      <c r="B3918" s="28" t="s">
        <v>3970</v>
      </c>
      <c r="C3918" s="44" t="s">
        <v>1515</v>
      </c>
      <c r="D3918" s="45"/>
      <c r="E3918" s="33" t="str">
        <f>IF(D3918&gt;0,($N$2-Excel_BuiltIn__FilterDatabase__1[[#This Row],[Szül Év.Hó.Nap]])/365.25,"0")</f>
        <v>0</v>
      </c>
      <c r="F3918" s="40"/>
      <c r="G3918" s="34" t="str">
        <f>CONCATENATE(H3918,Excel_BuiltIn__FilterDatabase__1[[#This Row],[Felnőtt]],Excel_BuiltIn__FilterDatabase__1[[#This Row],[Senior]],Excel_BuiltIn__FilterDatabase__1[[#This Row],[Super.s]],L3918)</f>
        <v xml:space="preserve">Super.s </v>
      </c>
      <c r="H3918" s="34" t="str">
        <f>IF(L3918="Nő","",IF(Excel_BuiltIn__FilterDatabase__1[[#This Row],[Kor]]&gt;=1=AND(Excel_BuiltIn__FilterDatabase__1[[#This Row],[Kor]]&lt;18),"Junior ",""))</f>
        <v/>
      </c>
      <c r="I3918" s="34" t="str">
        <f>IF(L3918="Nő","",IF(Excel_BuiltIn__FilterDatabase__1[[#This Row],[Kor]]&gt;=18=AND(Excel_BuiltIn__FilterDatabase__1[[#This Row],[Kor]]&lt;=49),"Felnőtt ",""))</f>
        <v/>
      </c>
      <c r="J3918" s="34" t="str">
        <f>IF(L3918="Nő","",IF(Excel_BuiltIn__FilterDatabase__1[[#This Row],[Kor]]&gt;49=AND(Excel_BuiltIn__FilterDatabase__1[[#This Row],[Kor]]&lt;=59),"Senior ",""))</f>
        <v/>
      </c>
      <c r="K3918" s="34" t="str">
        <f>IF(L3918="Nő","",IF(Excel_BuiltIn__FilterDatabase__1[[#This Row],[Kor]]&gt;=60,"Super.s ",""))</f>
        <v xml:space="preserve">Super.s </v>
      </c>
      <c r="L3918" s="34" t="str">
        <f>IF(Excel_BuiltIn__FilterDatabase__1[[#This Row],[Nem]]="Nő","Lady","")</f>
        <v/>
      </c>
    </row>
    <row r="3919" spans="1:12" s="1" customFormat="1">
      <c r="A3919" s="53">
        <v>11290</v>
      </c>
      <c r="B3919" s="28" t="s">
        <v>3971</v>
      </c>
      <c r="C3919" s="44" t="s">
        <v>969</v>
      </c>
      <c r="D3919" s="45"/>
      <c r="E3919" s="33" t="str">
        <f>IF(D3919&gt;0,($N$2-Excel_BuiltIn__FilterDatabase__1[[#This Row],[Szül Év.Hó.Nap]])/365.25,"0")</f>
        <v>0</v>
      </c>
      <c r="F3919" s="40"/>
      <c r="G3919" s="34" t="str">
        <f>CONCATENATE(H3919,Excel_BuiltIn__FilterDatabase__1[[#This Row],[Felnőtt]],Excel_BuiltIn__FilterDatabase__1[[#This Row],[Senior]],Excel_BuiltIn__FilterDatabase__1[[#This Row],[Super.s]],L3919)</f>
        <v xml:space="preserve">Super.s </v>
      </c>
      <c r="H3919" s="34" t="str">
        <f>IF(L3919="Nő","",IF(Excel_BuiltIn__FilterDatabase__1[[#This Row],[Kor]]&gt;=1=AND(Excel_BuiltIn__FilterDatabase__1[[#This Row],[Kor]]&lt;18),"Junior ",""))</f>
        <v/>
      </c>
      <c r="I3919" s="34" t="str">
        <f>IF(L3919="Nő","",IF(Excel_BuiltIn__FilterDatabase__1[[#This Row],[Kor]]&gt;=18=AND(Excel_BuiltIn__FilterDatabase__1[[#This Row],[Kor]]&lt;=49),"Felnőtt ",""))</f>
        <v/>
      </c>
      <c r="J3919" s="34" t="str">
        <f>IF(L3919="Nő","",IF(Excel_BuiltIn__FilterDatabase__1[[#This Row],[Kor]]&gt;49=AND(Excel_BuiltIn__FilterDatabase__1[[#This Row],[Kor]]&lt;=59),"Senior ",""))</f>
        <v/>
      </c>
      <c r="K3919" s="34" t="str">
        <f>IF(L3919="Nő","",IF(Excel_BuiltIn__FilterDatabase__1[[#This Row],[Kor]]&gt;=60,"Super.s ",""))</f>
        <v xml:space="preserve">Super.s </v>
      </c>
      <c r="L3919" s="34" t="str">
        <f>IF(Excel_BuiltIn__FilterDatabase__1[[#This Row],[Nem]]="Nő","Lady","")</f>
        <v/>
      </c>
    </row>
    <row r="3920" spans="1:12" s="1" customFormat="1">
      <c r="A3920" s="53">
        <v>11291</v>
      </c>
      <c r="B3920" s="28" t="s">
        <v>3972</v>
      </c>
      <c r="C3920" s="44" t="s">
        <v>982</v>
      </c>
      <c r="D3920" s="45"/>
      <c r="E3920" s="33" t="str">
        <f>IF(D3920&gt;0,($N$2-Excel_BuiltIn__FilterDatabase__1[[#This Row],[Szül Év.Hó.Nap]])/365.25,"0")</f>
        <v>0</v>
      </c>
      <c r="F3920" s="40"/>
      <c r="G3920" s="34" t="str">
        <f>CONCATENATE(H3920,Excel_BuiltIn__FilterDatabase__1[[#This Row],[Felnőtt]],Excel_BuiltIn__FilterDatabase__1[[#This Row],[Senior]],Excel_BuiltIn__FilterDatabase__1[[#This Row],[Super.s]],L3920)</f>
        <v xml:space="preserve">Super.s </v>
      </c>
      <c r="H3920" s="34" t="str">
        <f>IF(L3920="Nő","",IF(Excel_BuiltIn__FilterDatabase__1[[#This Row],[Kor]]&gt;=1=AND(Excel_BuiltIn__FilterDatabase__1[[#This Row],[Kor]]&lt;18),"Junior ",""))</f>
        <v/>
      </c>
      <c r="I3920" s="34" t="str">
        <f>IF(L3920="Nő","",IF(Excel_BuiltIn__FilterDatabase__1[[#This Row],[Kor]]&gt;=18=AND(Excel_BuiltIn__FilterDatabase__1[[#This Row],[Kor]]&lt;=49),"Felnőtt ",""))</f>
        <v/>
      </c>
      <c r="J3920" s="34" t="str">
        <f>IF(L3920="Nő","",IF(Excel_BuiltIn__FilterDatabase__1[[#This Row],[Kor]]&gt;49=AND(Excel_BuiltIn__FilterDatabase__1[[#This Row],[Kor]]&lt;=59),"Senior ",""))</f>
        <v/>
      </c>
      <c r="K3920" s="34" t="str">
        <f>IF(L3920="Nő","",IF(Excel_BuiltIn__FilterDatabase__1[[#This Row],[Kor]]&gt;=60,"Super.s ",""))</f>
        <v xml:space="preserve">Super.s </v>
      </c>
      <c r="L3920" s="34" t="str">
        <f>IF(Excel_BuiltIn__FilterDatabase__1[[#This Row],[Nem]]="Nő","Lady","")</f>
        <v/>
      </c>
    </row>
    <row r="3921" spans="1:12" s="1" customFormat="1">
      <c r="A3921" s="53">
        <v>11292</v>
      </c>
      <c r="B3921" s="28" t="s">
        <v>3973</v>
      </c>
      <c r="C3921" s="44" t="s">
        <v>2426</v>
      </c>
      <c r="D3921" s="45"/>
      <c r="E3921" s="33" t="str">
        <f>IF(D3921&gt;0,($N$2-Excel_BuiltIn__FilterDatabase__1[[#This Row],[Szül Év.Hó.Nap]])/365.25,"0")</f>
        <v>0</v>
      </c>
      <c r="F3921" s="40"/>
      <c r="G3921" s="34" t="str">
        <f>CONCATENATE(H3921,Excel_BuiltIn__FilterDatabase__1[[#This Row],[Felnőtt]],Excel_BuiltIn__FilterDatabase__1[[#This Row],[Senior]],Excel_BuiltIn__FilterDatabase__1[[#This Row],[Super.s]],L3921)</f>
        <v xml:space="preserve">Super.s </v>
      </c>
      <c r="H3921" s="34" t="str">
        <f>IF(L3921="Nő","",IF(Excel_BuiltIn__FilterDatabase__1[[#This Row],[Kor]]&gt;=1=AND(Excel_BuiltIn__FilterDatabase__1[[#This Row],[Kor]]&lt;18),"Junior ",""))</f>
        <v/>
      </c>
      <c r="I3921" s="34" t="str">
        <f>IF(L3921="Nő","",IF(Excel_BuiltIn__FilterDatabase__1[[#This Row],[Kor]]&gt;=18=AND(Excel_BuiltIn__FilterDatabase__1[[#This Row],[Kor]]&lt;=49),"Felnőtt ",""))</f>
        <v/>
      </c>
      <c r="J3921" s="34" t="str">
        <f>IF(L3921="Nő","",IF(Excel_BuiltIn__FilterDatabase__1[[#This Row],[Kor]]&gt;49=AND(Excel_BuiltIn__FilterDatabase__1[[#This Row],[Kor]]&lt;=59),"Senior ",""))</f>
        <v/>
      </c>
      <c r="K3921" s="34" t="str">
        <f>IF(L3921="Nő","",IF(Excel_BuiltIn__FilterDatabase__1[[#This Row],[Kor]]&gt;=60,"Super.s ",""))</f>
        <v xml:space="preserve">Super.s </v>
      </c>
      <c r="L3921" s="34" t="str">
        <f>IF(Excel_BuiltIn__FilterDatabase__1[[#This Row],[Nem]]="Nő","Lady","")</f>
        <v/>
      </c>
    </row>
    <row r="3922" spans="1:12" s="1" customFormat="1">
      <c r="A3922" s="53">
        <v>11293</v>
      </c>
      <c r="B3922" s="28" t="s">
        <v>3974</v>
      </c>
      <c r="C3922" s="44" t="s">
        <v>2426</v>
      </c>
      <c r="D3922" s="45"/>
      <c r="E3922" s="33" t="str">
        <f>IF(D3922&gt;0,($N$2-Excel_BuiltIn__FilterDatabase__1[[#This Row],[Szül Év.Hó.Nap]])/365.25,"0")</f>
        <v>0</v>
      </c>
      <c r="F3922" s="40"/>
      <c r="G3922" s="34" t="str">
        <f>CONCATENATE(H3922,Excel_BuiltIn__FilterDatabase__1[[#This Row],[Felnőtt]],Excel_BuiltIn__FilterDatabase__1[[#This Row],[Senior]],Excel_BuiltIn__FilterDatabase__1[[#This Row],[Super.s]],L3922)</f>
        <v xml:space="preserve">Super.s </v>
      </c>
      <c r="H3922" s="34" t="str">
        <f>IF(L3922="Nő","",IF(Excel_BuiltIn__FilterDatabase__1[[#This Row],[Kor]]&gt;=1=AND(Excel_BuiltIn__FilterDatabase__1[[#This Row],[Kor]]&lt;18),"Junior ",""))</f>
        <v/>
      </c>
      <c r="I3922" s="34" t="str">
        <f>IF(L3922="Nő","",IF(Excel_BuiltIn__FilterDatabase__1[[#This Row],[Kor]]&gt;=18=AND(Excel_BuiltIn__FilterDatabase__1[[#This Row],[Kor]]&lt;=49),"Felnőtt ",""))</f>
        <v/>
      </c>
      <c r="J3922" s="34" t="str">
        <f>IF(L3922="Nő","",IF(Excel_BuiltIn__FilterDatabase__1[[#This Row],[Kor]]&gt;49=AND(Excel_BuiltIn__FilterDatabase__1[[#This Row],[Kor]]&lt;=59),"Senior ",""))</f>
        <v/>
      </c>
      <c r="K3922" s="34" t="str">
        <f>IF(L3922="Nő","",IF(Excel_BuiltIn__FilterDatabase__1[[#This Row],[Kor]]&gt;=60,"Super.s ",""))</f>
        <v xml:space="preserve">Super.s </v>
      </c>
      <c r="L3922" s="34" t="str">
        <f>IF(Excel_BuiltIn__FilterDatabase__1[[#This Row],[Nem]]="Nő","Lady","")</f>
        <v/>
      </c>
    </row>
    <row r="3923" spans="1:12" s="1" customFormat="1">
      <c r="A3923" s="53">
        <v>11294</v>
      </c>
      <c r="B3923" s="28" t="s">
        <v>2152</v>
      </c>
      <c r="C3923" s="44" t="s">
        <v>3318</v>
      </c>
      <c r="D3923" s="45"/>
      <c r="E3923" s="33" t="str">
        <f>IF(D3923&gt;0,($N$2-Excel_BuiltIn__FilterDatabase__1[[#This Row],[Szül Év.Hó.Nap]])/365.25,"0")</f>
        <v>0</v>
      </c>
      <c r="F3923" s="40"/>
      <c r="G3923" s="34" t="str">
        <f>CONCATENATE(H3923,Excel_BuiltIn__FilterDatabase__1[[#This Row],[Felnőtt]],Excel_BuiltIn__FilterDatabase__1[[#This Row],[Senior]],Excel_BuiltIn__FilterDatabase__1[[#This Row],[Super.s]],L3923)</f>
        <v xml:space="preserve">Super.s </v>
      </c>
      <c r="H3923" s="34" t="str">
        <f>IF(L3923="Nő","",IF(Excel_BuiltIn__FilterDatabase__1[[#This Row],[Kor]]&gt;=1=AND(Excel_BuiltIn__FilterDatabase__1[[#This Row],[Kor]]&lt;18),"Junior ",""))</f>
        <v/>
      </c>
      <c r="I3923" s="34" t="str">
        <f>IF(L3923="Nő","",IF(Excel_BuiltIn__FilterDatabase__1[[#This Row],[Kor]]&gt;=18=AND(Excel_BuiltIn__FilterDatabase__1[[#This Row],[Kor]]&lt;=49),"Felnőtt ",""))</f>
        <v/>
      </c>
      <c r="J3923" s="34" t="str">
        <f>IF(L3923="Nő","",IF(Excel_BuiltIn__FilterDatabase__1[[#This Row],[Kor]]&gt;49=AND(Excel_BuiltIn__FilterDatabase__1[[#This Row],[Kor]]&lt;=59),"Senior ",""))</f>
        <v/>
      </c>
      <c r="K3923" s="34" t="str">
        <f>IF(L3923="Nő","",IF(Excel_BuiltIn__FilterDatabase__1[[#This Row],[Kor]]&gt;=60,"Super.s ",""))</f>
        <v xml:space="preserve">Super.s </v>
      </c>
      <c r="L3923" s="34" t="str">
        <f>IF(Excel_BuiltIn__FilterDatabase__1[[#This Row],[Nem]]="Nő","Lady","")</f>
        <v/>
      </c>
    </row>
    <row r="3924" spans="1:12" s="1" customFormat="1" ht="28.2">
      <c r="A3924" s="53">
        <v>11295</v>
      </c>
      <c r="B3924" s="28" t="s">
        <v>3975</v>
      </c>
      <c r="C3924" s="44" t="s">
        <v>964</v>
      </c>
      <c r="D3924" s="45"/>
      <c r="E3924" s="33" t="str">
        <f>IF(D3924&gt;0,($N$2-Excel_BuiltIn__FilterDatabase__1[[#This Row],[Szül Év.Hó.Nap]])/365.25,"0")</f>
        <v>0</v>
      </c>
      <c r="F3924" s="40"/>
      <c r="G3924" s="34" t="str">
        <f>CONCATENATE(H3924,Excel_BuiltIn__FilterDatabase__1[[#This Row],[Felnőtt]],Excel_BuiltIn__FilterDatabase__1[[#This Row],[Senior]],Excel_BuiltIn__FilterDatabase__1[[#This Row],[Super.s]],L3924)</f>
        <v xml:space="preserve">Super.s </v>
      </c>
      <c r="H3924" s="34" t="str">
        <f>IF(L3924="Nő","",IF(Excel_BuiltIn__FilterDatabase__1[[#This Row],[Kor]]&gt;=1=AND(Excel_BuiltIn__FilterDatabase__1[[#This Row],[Kor]]&lt;18),"Junior ",""))</f>
        <v/>
      </c>
      <c r="I3924" s="34" t="str">
        <f>IF(L3924="Nő","",IF(Excel_BuiltIn__FilterDatabase__1[[#This Row],[Kor]]&gt;=18=AND(Excel_BuiltIn__FilterDatabase__1[[#This Row],[Kor]]&lt;=49),"Felnőtt ",""))</f>
        <v/>
      </c>
      <c r="J3924" s="34" t="str">
        <f>IF(L3924="Nő","",IF(Excel_BuiltIn__FilterDatabase__1[[#This Row],[Kor]]&gt;49=AND(Excel_BuiltIn__FilterDatabase__1[[#This Row],[Kor]]&lt;=59),"Senior ",""))</f>
        <v/>
      </c>
      <c r="K3924" s="34" t="str">
        <f>IF(L3924="Nő","",IF(Excel_BuiltIn__FilterDatabase__1[[#This Row],[Kor]]&gt;=60,"Super.s ",""))</f>
        <v xml:space="preserve">Super.s </v>
      </c>
      <c r="L3924" s="34" t="str">
        <f>IF(Excel_BuiltIn__FilterDatabase__1[[#This Row],[Nem]]="Nő","Lady","")</f>
        <v/>
      </c>
    </row>
    <row r="3925" spans="1:12" s="1" customFormat="1">
      <c r="A3925" s="53">
        <v>11296</v>
      </c>
      <c r="B3925" s="28" t="s">
        <v>3976</v>
      </c>
      <c r="C3925" s="44" t="s">
        <v>964</v>
      </c>
      <c r="D3925" s="45"/>
      <c r="E3925" s="33" t="str">
        <f>IF(D3925&gt;0,($N$2-Excel_BuiltIn__FilterDatabase__1[[#This Row],[Szül Év.Hó.Nap]])/365.25,"0")</f>
        <v>0</v>
      </c>
      <c r="F3925" s="40"/>
      <c r="G3925" s="34" t="str">
        <f>CONCATENATE(H3925,Excel_BuiltIn__FilterDatabase__1[[#This Row],[Felnőtt]],Excel_BuiltIn__FilterDatabase__1[[#This Row],[Senior]],Excel_BuiltIn__FilterDatabase__1[[#This Row],[Super.s]],L3925)</f>
        <v xml:space="preserve">Super.s </v>
      </c>
      <c r="H3925" s="34" t="str">
        <f>IF(L3925="Nő","",IF(Excel_BuiltIn__FilterDatabase__1[[#This Row],[Kor]]&gt;=1=AND(Excel_BuiltIn__FilterDatabase__1[[#This Row],[Kor]]&lt;18),"Junior ",""))</f>
        <v/>
      </c>
      <c r="I3925" s="34" t="str">
        <f>IF(L3925="Nő","",IF(Excel_BuiltIn__FilterDatabase__1[[#This Row],[Kor]]&gt;=18=AND(Excel_BuiltIn__FilterDatabase__1[[#This Row],[Kor]]&lt;=49),"Felnőtt ",""))</f>
        <v/>
      </c>
      <c r="J3925" s="34" t="str">
        <f>IF(L3925="Nő","",IF(Excel_BuiltIn__FilterDatabase__1[[#This Row],[Kor]]&gt;49=AND(Excel_BuiltIn__FilterDatabase__1[[#This Row],[Kor]]&lt;=59),"Senior ",""))</f>
        <v/>
      </c>
      <c r="K3925" s="34" t="str">
        <f>IF(L3925="Nő","",IF(Excel_BuiltIn__FilterDatabase__1[[#This Row],[Kor]]&gt;=60,"Super.s ",""))</f>
        <v xml:space="preserve">Super.s </v>
      </c>
      <c r="L3925" s="34" t="str">
        <f>IF(Excel_BuiltIn__FilterDatabase__1[[#This Row],[Nem]]="Nő","Lady","")</f>
        <v/>
      </c>
    </row>
    <row r="3926" spans="1:12" s="1" customFormat="1">
      <c r="A3926" s="53">
        <v>11298</v>
      </c>
      <c r="B3926" s="28" t="s">
        <v>3977</v>
      </c>
      <c r="C3926" s="44" t="s">
        <v>109</v>
      </c>
      <c r="D3926" s="45"/>
      <c r="E3926" s="33" t="str">
        <f>IF(D3926&gt;0,($N$2-Excel_BuiltIn__FilterDatabase__1[[#This Row],[Szül Év.Hó.Nap]])/365.25,"0")</f>
        <v>0</v>
      </c>
      <c r="F3926" s="40"/>
      <c r="G3926" s="34" t="str">
        <f>CONCATENATE(H3926,Excel_BuiltIn__FilterDatabase__1[[#This Row],[Felnőtt]],Excel_BuiltIn__FilterDatabase__1[[#This Row],[Senior]],Excel_BuiltIn__FilterDatabase__1[[#This Row],[Super.s]],L3926)</f>
        <v xml:space="preserve">Super.s </v>
      </c>
      <c r="H3926" s="34" t="str">
        <f>IF(L3926="Nő","",IF(Excel_BuiltIn__FilterDatabase__1[[#This Row],[Kor]]&gt;=1=AND(Excel_BuiltIn__FilterDatabase__1[[#This Row],[Kor]]&lt;18),"Junior ",""))</f>
        <v/>
      </c>
      <c r="I3926" s="34" t="str">
        <f>IF(L3926="Nő","",IF(Excel_BuiltIn__FilterDatabase__1[[#This Row],[Kor]]&gt;=18=AND(Excel_BuiltIn__FilterDatabase__1[[#This Row],[Kor]]&lt;=49),"Felnőtt ",""))</f>
        <v/>
      </c>
      <c r="J3926" s="34" t="str">
        <f>IF(L3926="Nő","",IF(Excel_BuiltIn__FilterDatabase__1[[#This Row],[Kor]]&gt;49=AND(Excel_BuiltIn__FilterDatabase__1[[#This Row],[Kor]]&lt;=59),"Senior ",""))</f>
        <v/>
      </c>
      <c r="K3926" s="34" t="str">
        <f>IF(L3926="Nő","",IF(Excel_BuiltIn__FilterDatabase__1[[#This Row],[Kor]]&gt;=60,"Super.s ",""))</f>
        <v xml:space="preserve">Super.s </v>
      </c>
      <c r="L3926" s="34" t="str">
        <f>IF(Excel_BuiltIn__FilterDatabase__1[[#This Row],[Nem]]="Nő","Lady","")</f>
        <v/>
      </c>
    </row>
    <row r="3927" spans="1:12" s="1" customFormat="1">
      <c r="A3927" s="53">
        <v>11299</v>
      </c>
      <c r="B3927" s="28" t="s">
        <v>3978</v>
      </c>
      <c r="C3927" s="44" t="s">
        <v>2323</v>
      </c>
      <c r="D3927" s="45"/>
      <c r="E3927" s="33" t="str">
        <f>IF(D3927&gt;0,($N$2-Excel_BuiltIn__FilterDatabase__1[[#This Row],[Szül Év.Hó.Nap]])/365.25,"0")</f>
        <v>0</v>
      </c>
      <c r="F3927" s="40"/>
      <c r="G3927" s="34" t="str">
        <f>CONCATENATE(H3927,Excel_BuiltIn__FilterDatabase__1[[#This Row],[Felnőtt]],Excel_BuiltIn__FilterDatabase__1[[#This Row],[Senior]],Excel_BuiltIn__FilterDatabase__1[[#This Row],[Super.s]],L3927)</f>
        <v xml:space="preserve">Super.s </v>
      </c>
      <c r="H3927" s="34" t="str">
        <f>IF(L3927="Nő","",IF(Excel_BuiltIn__FilterDatabase__1[[#This Row],[Kor]]&gt;=1=AND(Excel_BuiltIn__FilterDatabase__1[[#This Row],[Kor]]&lt;18),"Junior ",""))</f>
        <v/>
      </c>
      <c r="I3927" s="34" t="str">
        <f>IF(L3927="Nő","",IF(Excel_BuiltIn__FilterDatabase__1[[#This Row],[Kor]]&gt;=18=AND(Excel_BuiltIn__FilterDatabase__1[[#This Row],[Kor]]&lt;=49),"Felnőtt ",""))</f>
        <v/>
      </c>
      <c r="J3927" s="34" t="str">
        <f>IF(L3927="Nő","",IF(Excel_BuiltIn__FilterDatabase__1[[#This Row],[Kor]]&gt;49=AND(Excel_BuiltIn__FilterDatabase__1[[#This Row],[Kor]]&lt;=59),"Senior ",""))</f>
        <v/>
      </c>
      <c r="K3927" s="34" t="str">
        <f>IF(L3927="Nő","",IF(Excel_BuiltIn__FilterDatabase__1[[#This Row],[Kor]]&gt;=60,"Super.s ",""))</f>
        <v xml:space="preserve">Super.s </v>
      </c>
      <c r="L3927" s="34" t="str">
        <f>IF(Excel_BuiltIn__FilterDatabase__1[[#This Row],[Nem]]="Nő","Lady","")</f>
        <v/>
      </c>
    </row>
    <row r="3928" spans="1:12" s="1" customFormat="1">
      <c r="A3928" s="53">
        <v>11300</v>
      </c>
      <c r="B3928" s="28" t="s">
        <v>504</v>
      </c>
      <c r="C3928" s="44" t="s">
        <v>950</v>
      </c>
      <c r="D3928" s="45"/>
      <c r="E3928" s="33" t="str">
        <f>IF(D3928&gt;0,($N$2-Excel_BuiltIn__FilterDatabase__1[[#This Row],[Szül Év.Hó.Nap]])/365.25,"0")</f>
        <v>0</v>
      </c>
      <c r="F3928" s="40"/>
      <c r="G3928" s="34" t="str">
        <f>CONCATENATE(H3928,Excel_BuiltIn__FilterDatabase__1[[#This Row],[Felnőtt]],Excel_BuiltIn__FilterDatabase__1[[#This Row],[Senior]],Excel_BuiltIn__FilterDatabase__1[[#This Row],[Super.s]],L3928)</f>
        <v xml:space="preserve">Super.s </v>
      </c>
      <c r="H3928" s="34" t="str">
        <f>IF(L3928="Nő","",IF(Excel_BuiltIn__FilterDatabase__1[[#This Row],[Kor]]&gt;=1=AND(Excel_BuiltIn__FilterDatabase__1[[#This Row],[Kor]]&lt;18),"Junior ",""))</f>
        <v/>
      </c>
      <c r="I3928" s="34" t="str">
        <f>IF(L3928="Nő","",IF(Excel_BuiltIn__FilterDatabase__1[[#This Row],[Kor]]&gt;=18=AND(Excel_BuiltIn__FilterDatabase__1[[#This Row],[Kor]]&lt;=49),"Felnőtt ",""))</f>
        <v/>
      </c>
      <c r="J3928" s="34" t="str">
        <f>IF(L3928="Nő","",IF(Excel_BuiltIn__FilterDatabase__1[[#This Row],[Kor]]&gt;49=AND(Excel_BuiltIn__FilterDatabase__1[[#This Row],[Kor]]&lt;=59),"Senior ",""))</f>
        <v/>
      </c>
      <c r="K3928" s="34" t="str">
        <f>IF(L3928="Nő","",IF(Excel_BuiltIn__FilterDatabase__1[[#This Row],[Kor]]&gt;=60,"Super.s ",""))</f>
        <v xml:space="preserve">Super.s </v>
      </c>
      <c r="L3928" s="34" t="str">
        <f>IF(Excel_BuiltIn__FilterDatabase__1[[#This Row],[Nem]]="Nő","Lady","")</f>
        <v/>
      </c>
    </row>
    <row r="3929" spans="1:12" s="1" customFormat="1">
      <c r="A3929" s="53">
        <v>11302</v>
      </c>
      <c r="B3929" s="28" t="s">
        <v>3979</v>
      </c>
      <c r="C3929" s="44" t="s">
        <v>640</v>
      </c>
      <c r="D3929" s="45"/>
      <c r="E3929" s="33" t="str">
        <f>IF(D3929&gt;0,($N$2-Excel_BuiltIn__FilterDatabase__1[[#This Row],[Szül Év.Hó.Nap]])/365.25,"0")</f>
        <v>0</v>
      </c>
      <c r="F3929" s="40"/>
      <c r="G3929" s="34" t="str">
        <f>CONCATENATE(H3929,Excel_BuiltIn__FilterDatabase__1[[#This Row],[Felnőtt]],Excel_BuiltIn__FilterDatabase__1[[#This Row],[Senior]],Excel_BuiltIn__FilterDatabase__1[[#This Row],[Super.s]],L3929)</f>
        <v xml:space="preserve">Super.s </v>
      </c>
      <c r="H3929" s="34" t="str">
        <f>IF(L3929="Nő","",IF(Excel_BuiltIn__FilterDatabase__1[[#This Row],[Kor]]&gt;=1=AND(Excel_BuiltIn__FilterDatabase__1[[#This Row],[Kor]]&lt;18),"Junior ",""))</f>
        <v/>
      </c>
      <c r="I3929" s="34" t="str">
        <f>IF(L3929="Nő","",IF(Excel_BuiltIn__FilterDatabase__1[[#This Row],[Kor]]&gt;=18=AND(Excel_BuiltIn__FilterDatabase__1[[#This Row],[Kor]]&lt;=49),"Felnőtt ",""))</f>
        <v/>
      </c>
      <c r="J3929" s="34" t="str">
        <f>IF(L3929="Nő","",IF(Excel_BuiltIn__FilterDatabase__1[[#This Row],[Kor]]&gt;49=AND(Excel_BuiltIn__FilterDatabase__1[[#This Row],[Kor]]&lt;=59),"Senior ",""))</f>
        <v/>
      </c>
      <c r="K3929" s="34" t="str">
        <f>IF(L3929="Nő","",IF(Excel_BuiltIn__FilterDatabase__1[[#This Row],[Kor]]&gt;=60,"Super.s ",""))</f>
        <v xml:space="preserve">Super.s </v>
      </c>
      <c r="L3929" s="34" t="str">
        <f>IF(Excel_BuiltIn__FilterDatabase__1[[#This Row],[Nem]]="Nő","Lady","")</f>
        <v/>
      </c>
    </row>
    <row r="3930" spans="1:12" s="1" customFormat="1">
      <c r="A3930" s="53">
        <v>11303</v>
      </c>
      <c r="B3930" s="28" t="s">
        <v>3980</v>
      </c>
      <c r="C3930" s="44" t="s">
        <v>640</v>
      </c>
      <c r="D3930" s="45"/>
      <c r="E3930" s="33" t="str">
        <f>IF(D3930&gt;0,($N$2-Excel_BuiltIn__FilterDatabase__1[[#This Row],[Szül Év.Hó.Nap]])/365.25,"0")</f>
        <v>0</v>
      </c>
      <c r="F3930" s="40"/>
      <c r="G3930" s="34" t="str">
        <f>CONCATENATE(H3930,Excel_BuiltIn__FilterDatabase__1[[#This Row],[Felnőtt]],Excel_BuiltIn__FilterDatabase__1[[#This Row],[Senior]],Excel_BuiltIn__FilterDatabase__1[[#This Row],[Super.s]],L3930)</f>
        <v xml:space="preserve">Super.s </v>
      </c>
      <c r="H3930" s="34" t="str">
        <f>IF(L3930="Nő","",IF(Excel_BuiltIn__FilterDatabase__1[[#This Row],[Kor]]&gt;=1=AND(Excel_BuiltIn__FilterDatabase__1[[#This Row],[Kor]]&lt;18),"Junior ",""))</f>
        <v/>
      </c>
      <c r="I3930" s="34" t="str">
        <f>IF(L3930="Nő","",IF(Excel_BuiltIn__FilterDatabase__1[[#This Row],[Kor]]&gt;=18=AND(Excel_BuiltIn__FilterDatabase__1[[#This Row],[Kor]]&lt;=49),"Felnőtt ",""))</f>
        <v/>
      </c>
      <c r="J3930" s="34" t="str">
        <f>IF(L3930="Nő","",IF(Excel_BuiltIn__FilterDatabase__1[[#This Row],[Kor]]&gt;49=AND(Excel_BuiltIn__FilterDatabase__1[[#This Row],[Kor]]&lt;=59),"Senior ",""))</f>
        <v/>
      </c>
      <c r="K3930" s="34" t="str">
        <f>IF(L3930="Nő","",IF(Excel_BuiltIn__FilterDatabase__1[[#This Row],[Kor]]&gt;=60,"Super.s ",""))</f>
        <v xml:space="preserve">Super.s </v>
      </c>
      <c r="L3930" s="34" t="str">
        <f>IF(Excel_BuiltIn__FilterDatabase__1[[#This Row],[Nem]]="Nő","Lady","")</f>
        <v/>
      </c>
    </row>
    <row r="3931" spans="1:12" s="1" customFormat="1">
      <c r="A3931" s="53">
        <v>11304</v>
      </c>
      <c r="B3931" s="28" t="s">
        <v>3981</v>
      </c>
      <c r="C3931" s="44" t="s">
        <v>2323</v>
      </c>
      <c r="D3931" s="45"/>
      <c r="E3931" s="33" t="str">
        <f>IF(D3931&gt;0,($N$2-Excel_BuiltIn__FilterDatabase__1[[#This Row],[Szül Év.Hó.Nap]])/365.25,"0")</f>
        <v>0</v>
      </c>
      <c r="F3931" s="40"/>
      <c r="G3931" s="34" t="str">
        <f>CONCATENATE(H3931,Excel_BuiltIn__FilterDatabase__1[[#This Row],[Felnőtt]],Excel_BuiltIn__FilterDatabase__1[[#This Row],[Senior]],Excel_BuiltIn__FilterDatabase__1[[#This Row],[Super.s]],L3931)</f>
        <v xml:space="preserve">Super.s </v>
      </c>
      <c r="H3931" s="34" t="str">
        <f>IF(L3931="Nő","",IF(Excel_BuiltIn__FilterDatabase__1[[#This Row],[Kor]]&gt;=1=AND(Excel_BuiltIn__FilterDatabase__1[[#This Row],[Kor]]&lt;18),"Junior ",""))</f>
        <v/>
      </c>
      <c r="I3931" s="34" t="str">
        <f>IF(L3931="Nő","",IF(Excel_BuiltIn__FilterDatabase__1[[#This Row],[Kor]]&gt;=18=AND(Excel_BuiltIn__FilterDatabase__1[[#This Row],[Kor]]&lt;=49),"Felnőtt ",""))</f>
        <v/>
      </c>
      <c r="J3931" s="34" t="str">
        <f>IF(L3931="Nő","",IF(Excel_BuiltIn__FilterDatabase__1[[#This Row],[Kor]]&gt;49=AND(Excel_BuiltIn__FilterDatabase__1[[#This Row],[Kor]]&lt;=59),"Senior ",""))</f>
        <v/>
      </c>
      <c r="K3931" s="34" t="str">
        <f>IF(L3931="Nő","",IF(Excel_BuiltIn__FilterDatabase__1[[#This Row],[Kor]]&gt;=60,"Super.s ",""))</f>
        <v xml:space="preserve">Super.s </v>
      </c>
      <c r="L3931" s="34" t="str">
        <f>IF(Excel_BuiltIn__FilterDatabase__1[[#This Row],[Nem]]="Nő","Lady","")</f>
        <v/>
      </c>
    </row>
    <row r="3932" spans="1:12" s="1" customFormat="1">
      <c r="A3932" s="53">
        <v>11305</v>
      </c>
      <c r="B3932" s="28" t="s">
        <v>3982</v>
      </c>
      <c r="C3932" s="44" t="s">
        <v>3727</v>
      </c>
      <c r="D3932" s="45"/>
      <c r="E3932" s="33" t="str">
        <f>IF(D3932&gt;0,($N$2-Excel_BuiltIn__FilterDatabase__1[[#This Row],[Szül Év.Hó.Nap]])/365.25,"0")</f>
        <v>0</v>
      </c>
      <c r="F3932" s="40"/>
      <c r="G3932" s="34" t="str">
        <f>CONCATENATE(H3932,Excel_BuiltIn__FilterDatabase__1[[#This Row],[Felnőtt]],Excel_BuiltIn__FilterDatabase__1[[#This Row],[Senior]],Excel_BuiltIn__FilterDatabase__1[[#This Row],[Super.s]],L3932)</f>
        <v xml:space="preserve">Super.s </v>
      </c>
      <c r="H3932" s="34" t="str">
        <f>IF(L3932="Nő","",IF(Excel_BuiltIn__FilterDatabase__1[[#This Row],[Kor]]&gt;=1=AND(Excel_BuiltIn__FilterDatabase__1[[#This Row],[Kor]]&lt;18),"Junior ",""))</f>
        <v/>
      </c>
      <c r="I3932" s="34" t="str">
        <f>IF(L3932="Nő","",IF(Excel_BuiltIn__FilterDatabase__1[[#This Row],[Kor]]&gt;=18=AND(Excel_BuiltIn__FilterDatabase__1[[#This Row],[Kor]]&lt;=49),"Felnőtt ",""))</f>
        <v/>
      </c>
      <c r="J3932" s="34" t="str">
        <f>IF(L3932="Nő","",IF(Excel_BuiltIn__FilterDatabase__1[[#This Row],[Kor]]&gt;49=AND(Excel_BuiltIn__FilterDatabase__1[[#This Row],[Kor]]&lt;=59),"Senior ",""))</f>
        <v/>
      </c>
      <c r="K3932" s="34" t="str">
        <f>IF(L3932="Nő","",IF(Excel_BuiltIn__FilterDatabase__1[[#This Row],[Kor]]&gt;=60,"Super.s ",""))</f>
        <v xml:space="preserve">Super.s </v>
      </c>
      <c r="L3932" s="34" t="str">
        <f>IF(Excel_BuiltIn__FilterDatabase__1[[#This Row],[Nem]]="Nő","Lady","")</f>
        <v/>
      </c>
    </row>
    <row r="3933" spans="1:12" s="1" customFormat="1" ht="28.2">
      <c r="A3933" s="53">
        <v>11308</v>
      </c>
      <c r="B3933" s="28" t="s">
        <v>3983</v>
      </c>
      <c r="C3933" s="44" t="s">
        <v>964</v>
      </c>
      <c r="D3933" s="45"/>
      <c r="E3933" s="33" t="str">
        <f>IF(D3933&gt;0,($N$2-Excel_BuiltIn__FilterDatabase__1[[#This Row],[Szül Év.Hó.Nap]])/365.25,"0")</f>
        <v>0</v>
      </c>
      <c r="F3933" s="40"/>
      <c r="G3933" s="34" t="str">
        <f>CONCATENATE(H3933,Excel_BuiltIn__FilterDatabase__1[[#This Row],[Felnőtt]],Excel_BuiltIn__FilterDatabase__1[[#This Row],[Senior]],Excel_BuiltIn__FilterDatabase__1[[#This Row],[Super.s]],L3933)</f>
        <v xml:space="preserve">Super.s </v>
      </c>
      <c r="H3933" s="34" t="str">
        <f>IF(L3933="Nő","",IF(Excel_BuiltIn__FilterDatabase__1[[#This Row],[Kor]]&gt;=1=AND(Excel_BuiltIn__FilterDatabase__1[[#This Row],[Kor]]&lt;18),"Junior ",""))</f>
        <v/>
      </c>
      <c r="I3933" s="34" t="str">
        <f>IF(L3933="Nő","",IF(Excel_BuiltIn__FilterDatabase__1[[#This Row],[Kor]]&gt;=18=AND(Excel_BuiltIn__FilterDatabase__1[[#This Row],[Kor]]&lt;=49),"Felnőtt ",""))</f>
        <v/>
      </c>
      <c r="J3933" s="34" t="str">
        <f>IF(L3933="Nő","",IF(Excel_BuiltIn__FilterDatabase__1[[#This Row],[Kor]]&gt;49=AND(Excel_BuiltIn__FilterDatabase__1[[#This Row],[Kor]]&lt;=59),"Senior ",""))</f>
        <v/>
      </c>
      <c r="K3933" s="34" t="str">
        <f>IF(L3933="Nő","",IF(Excel_BuiltIn__FilterDatabase__1[[#This Row],[Kor]]&gt;=60,"Super.s ",""))</f>
        <v xml:space="preserve">Super.s </v>
      </c>
      <c r="L3933" s="34" t="str">
        <f>IF(Excel_BuiltIn__FilterDatabase__1[[#This Row],[Nem]]="Nő","Lady","")</f>
        <v/>
      </c>
    </row>
    <row r="3934" spans="1:12" s="1" customFormat="1" ht="28.2">
      <c r="A3934" s="53">
        <v>11309</v>
      </c>
      <c r="B3934" s="28" t="s">
        <v>3984</v>
      </c>
      <c r="C3934" s="44" t="s">
        <v>964</v>
      </c>
      <c r="D3934" s="45"/>
      <c r="E3934" s="33" t="str">
        <f>IF(D3934&gt;0,($N$2-Excel_BuiltIn__FilterDatabase__1[[#This Row],[Szül Év.Hó.Nap]])/365.25,"0")</f>
        <v>0</v>
      </c>
      <c r="F3934" s="40"/>
      <c r="G3934" s="34" t="str">
        <f>CONCATENATE(H3934,Excel_BuiltIn__FilterDatabase__1[[#This Row],[Felnőtt]],Excel_BuiltIn__FilterDatabase__1[[#This Row],[Senior]],Excel_BuiltIn__FilterDatabase__1[[#This Row],[Super.s]],L3934)</f>
        <v xml:space="preserve">Super.s </v>
      </c>
      <c r="H3934" s="34" t="str">
        <f>IF(L3934="Nő","",IF(Excel_BuiltIn__FilterDatabase__1[[#This Row],[Kor]]&gt;=1=AND(Excel_BuiltIn__FilterDatabase__1[[#This Row],[Kor]]&lt;18),"Junior ",""))</f>
        <v/>
      </c>
      <c r="I3934" s="34" t="str">
        <f>IF(L3934="Nő","",IF(Excel_BuiltIn__FilterDatabase__1[[#This Row],[Kor]]&gt;=18=AND(Excel_BuiltIn__FilterDatabase__1[[#This Row],[Kor]]&lt;=49),"Felnőtt ",""))</f>
        <v/>
      </c>
      <c r="J3934" s="34" t="str">
        <f>IF(L3934="Nő","",IF(Excel_BuiltIn__FilterDatabase__1[[#This Row],[Kor]]&gt;49=AND(Excel_BuiltIn__FilterDatabase__1[[#This Row],[Kor]]&lt;=59),"Senior ",""))</f>
        <v/>
      </c>
      <c r="K3934" s="34" t="str">
        <f>IF(L3934="Nő","",IF(Excel_BuiltIn__FilterDatabase__1[[#This Row],[Kor]]&gt;=60,"Super.s ",""))</f>
        <v xml:space="preserve">Super.s </v>
      </c>
      <c r="L3934" s="34" t="str">
        <f>IF(Excel_BuiltIn__FilterDatabase__1[[#This Row],[Nem]]="Nő","Lady","")</f>
        <v/>
      </c>
    </row>
    <row r="3935" spans="1:12" s="1" customFormat="1" ht="28.2">
      <c r="A3935" s="53">
        <v>11310</v>
      </c>
      <c r="B3935" s="28" t="s">
        <v>3985</v>
      </c>
      <c r="C3935" s="44" t="s">
        <v>87</v>
      </c>
      <c r="D3935" s="45"/>
      <c r="E3935" s="33" t="str">
        <f>IF(D3935&gt;0,($N$2-Excel_BuiltIn__FilterDatabase__1[[#This Row],[Szül Év.Hó.Nap]])/365.25,"0")</f>
        <v>0</v>
      </c>
      <c r="F3935" s="40"/>
      <c r="G3935" s="34" t="str">
        <f>CONCATENATE(H3935,Excel_BuiltIn__FilterDatabase__1[[#This Row],[Felnőtt]],Excel_BuiltIn__FilterDatabase__1[[#This Row],[Senior]],Excel_BuiltIn__FilterDatabase__1[[#This Row],[Super.s]],L3935)</f>
        <v xml:space="preserve">Super.s </v>
      </c>
      <c r="H3935" s="34" t="str">
        <f>IF(L3935="Nő","",IF(Excel_BuiltIn__FilterDatabase__1[[#This Row],[Kor]]&gt;=1=AND(Excel_BuiltIn__FilterDatabase__1[[#This Row],[Kor]]&lt;18),"Junior ",""))</f>
        <v/>
      </c>
      <c r="I3935" s="34" t="str">
        <f>IF(L3935="Nő","",IF(Excel_BuiltIn__FilterDatabase__1[[#This Row],[Kor]]&gt;=18=AND(Excel_BuiltIn__FilterDatabase__1[[#This Row],[Kor]]&lt;=49),"Felnőtt ",""))</f>
        <v/>
      </c>
      <c r="J3935" s="34" t="str">
        <f>IF(L3935="Nő","",IF(Excel_BuiltIn__FilterDatabase__1[[#This Row],[Kor]]&gt;49=AND(Excel_BuiltIn__FilterDatabase__1[[#This Row],[Kor]]&lt;=59),"Senior ",""))</f>
        <v/>
      </c>
      <c r="K3935" s="34" t="str">
        <f>IF(L3935="Nő","",IF(Excel_BuiltIn__FilterDatabase__1[[#This Row],[Kor]]&gt;=60,"Super.s ",""))</f>
        <v xml:space="preserve">Super.s </v>
      </c>
      <c r="L3935" s="34" t="str">
        <f>IF(Excel_BuiltIn__FilterDatabase__1[[#This Row],[Nem]]="Nő","Lady","")</f>
        <v/>
      </c>
    </row>
    <row r="3936" spans="1:12" s="1" customFormat="1">
      <c r="A3936" s="53">
        <v>11311</v>
      </c>
      <c r="B3936" s="28" t="s">
        <v>3986</v>
      </c>
      <c r="C3936" s="44" t="s">
        <v>2323</v>
      </c>
      <c r="D3936" s="45"/>
      <c r="E3936" s="33" t="str">
        <f>IF(D3936&gt;0,($N$2-Excel_BuiltIn__FilterDatabase__1[[#This Row],[Szül Év.Hó.Nap]])/365.25,"0")</f>
        <v>0</v>
      </c>
      <c r="F3936" s="40"/>
      <c r="G3936" s="34" t="str">
        <f>CONCATENATE(H3936,Excel_BuiltIn__FilterDatabase__1[[#This Row],[Felnőtt]],Excel_BuiltIn__FilterDatabase__1[[#This Row],[Senior]],Excel_BuiltIn__FilterDatabase__1[[#This Row],[Super.s]],L3936)</f>
        <v xml:space="preserve">Super.s </v>
      </c>
      <c r="H3936" s="34" t="str">
        <f>IF(L3936="Nő","",IF(Excel_BuiltIn__FilterDatabase__1[[#This Row],[Kor]]&gt;=1=AND(Excel_BuiltIn__FilterDatabase__1[[#This Row],[Kor]]&lt;18),"Junior ",""))</f>
        <v/>
      </c>
      <c r="I3936" s="34" t="str">
        <f>IF(L3936="Nő","",IF(Excel_BuiltIn__FilterDatabase__1[[#This Row],[Kor]]&gt;=18=AND(Excel_BuiltIn__FilterDatabase__1[[#This Row],[Kor]]&lt;=49),"Felnőtt ",""))</f>
        <v/>
      </c>
      <c r="J3936" s="34" t="str">
        <f>IF(L3936="Nő","",IF(Excel_BuiltIn__FilterDatabase__1[[#This Row],[Kor]]&gt;49=AND(Excel_BuiltIn__FilterDatabase__1[[#This Row],[Kor]]&lt;=59),"Senior ",""))</f>
        <v/>
      </c>
      <c r="K3936" s="34" t="str">
        <f>IF(L3936="Nő","",IF(Excel_BuiltIn__FilterDatabase__1[[#This Row],[Kor]]&gt;=60,"Super.s ",""))</f>
        <v xml:space="preserve">Super.s </v>
      </c>
      <c r="L3936" s="34" t="str">
        <f>IF(Excel_BuiltIn__FilterDatabase__1[[#This Row],[Nem]]="Nő","Lady","")</f>
        <v/>
      </c>
    </row>
    <row r="3937" spans="1:12" s="1" customFormat="1">
      <c r="A3937" s="53">
        <v>11313</v>
      </c>
      <c r="B3937" s="28" t="s">
        <v>3987</v>
      </c>
      <c r="C3937" s="44" t="s">
        <v>1623</v>
      </c>
      <c r="D3937" s="45"/>
      <c r="E3937" s="33" t="str">
        <f>IF(D3937&gt;0,($N$2-Excel_BuiltIn__FilterDatabase__1[[#This Row],[Szül Év.Hó.Nap]])/365.25,"0")</f>
        <v>0</v>
      </c>
      <c r="F3937" s="40"/>
      <c r="G3937" s="34" t="str">
        <f>CONCATENATE(H3937,Excel_BuiltIn__FilterDatabase__1[[#This Row],[Felnőtt]],Excel_BuiltIn__FilterDatabase__1[[#This Row],[Senior]],Excel_BuiltIn__FilterDatabase__1[[#This Row],[Super.s]],L3937)</f>
        <v xml:space="preserve">Super.s </v>
      </c>
      <c r="H3937" s="34" t="str">
        <f>IF(L3937="Nő","",IF(Excel_BuiltIn__FilterDatabase__1[[#This Row],[Kor]]&gt;=1=AND(Excel_BuiltIn__FilterDatabase__1[[#This Row],[Kor]]&lt;18),"Junior ",""))</f>
        <v/>
      </c>
      <c r="I3937" s="34" t="str">
        <f>IF(L3937="Nő","",IF(Excel_BuiltIn__FilterDatabase__1[[#This Row],[Kor]]&gt;=18=AND(Excel_BuiltIn__FilterDatabase__1[[#This Row],[Kor]]&lt;=49),"Felnőtt ",""))</f>
        <v/>
      </c>
      <c r="J3937" s="34" t="str">
        <f>IF(L3937="Nő","",IF(Excel_BuiltIn__FilterDatabase__1[[#This Row],[Kor]]&gt;49=AND(Excel_BuiltIn__FilterDatabase__1[[#This Row],[Kor]]&lt;=59),"Senior ",""))</f>
        <v/>
      </c>
      <c r="K3937" s="34" t="str">
        <f>IF(L3937="Nő","",IF(Excel_BuiltIn__FilterDatabase__1[[#This Row],[Kor]]&gt;=60,"Super.s ",""))</f>
        <v xml:space="preserve">Super.s </v>
      </c>
      <c r="L3937" s="34" t="str">
        <f>IF(Excel_BuiltIn__FilterDatabase__1[[#This Row],[Nem]]="Nő","Lady","")</f>
        <v/>
      </c>
    </row>
    <row r="3938" spans="1:12" s="1" customFormat="1" ht="28.2">
      <c r="A3938" s="53">
        <v>11315</v>
      </c>
      <c r="B3938" s="28" t="s">
        <v>3988</v>
      </c>
      <c r="C3938" s="44" t="s">
        <v>968</v>
      </c>
      <c r="D3938" s="45"/>
      <c r="E3938" s="33" t="str">
        <f>IF(D3938&gt;0,($N$2-Excel_BuiltIn__FilterDatabase__1[[#This Row],[Szül Év.Hó.Nap]])/365.25,"0")</f>
        <v>0</v>
      </c>
      <c r="F3938" s="40"/>
      <c r="G3938" s="34" t="str">
        <f>CONCATENATE(H3938,Excel_BuiltIn__FilterDatabase__1[[#This Row],[Felnőtt]],Excel_BuiltIn__FilterDatabase__1[[#This Row],[Senior]],Excel_BuiltIn__FilterDatabase__1[[#This Row],[Super.s]],L3938)</f>
        <v xml:space="preserve">Super.s </v>
      </c>
      <c r="H3938" s="34" t="str">
        <f>IF(L3938="Nő","",IF(Excel_BuiltIn__FilterDatabase__1[[#This Row],[Kor]]&gt;=1=AND(Excel_BuiltIn__FilterDatabase__1[[#This Row],[Kor]]&lt;18),"Junior ",""))</f>
        <v/>
      </c>
      <c r="I3938" s="34" t="str">
        <f>IF(L3938="Nő","",IF(Excel_BuiltIn__FilterDatabase__1[[#This Row],[Kor]]&gt;=18=AND(Excel_BuiltIn__FilterDatabase__1[[#This Row],[Kor]]&lt;=49),"Felnőtt ",""))</f>
        <v/>
      </c>
      <c r="J3938" s="34" t="str">
        <f>IF(L3938="Nő","",IF(Excel_BuiltIn__FilterDatabase__1[[#This Row],[Kor]]&gt;49=AND(Excel_BuiltIn__FilterDatabase__1[[#This Row],[Kor]]&lt;=59),"Senior ",""))</f>
        <v/>
      </c>
      <c r="K3938" s="34" t="str">
        <f>IF(L3938="Nő","",IF(Excel_BuiltIn__FilterDatabase__1[[#This Row],[Kor]]&gt;=60,"Super.s ",""))</f>
        <v xml:space="preserve">Super.s </v>
      </c>
      <c r="L3938" s="34" t="str">
        <f>IF(Excel_BuiltIn__FilterDatabase__1[[#This Row],[Nem]]="Nő","Lady","")</f>
        <v/>
      </c>
    </row>
    <row r="3939" spans="1:12" s="1" customFormat="1">
      <c r="A3939" s="53">
        <v>11316</v>
      </c>
      <c r="B3939" s="28" t="s">
        <v>216</v>
      </c>
      <c r="C3939" s="44" t="s">
        <v>1147</v>
      </c>
      <c r="D3939" s="45"/>
      <c r="E3939" s="33" t="str">
        <f>IF(D3939&gt;0,($N$2-Excel_BuiltIn__FilterDatabase__1[[#This Row],[Szül Év.Hó.Nap]])/365.25,"0")</f>
        <v>0</v>
      </c>
      <c r="F3939" s="40"/>
      <c r="G3939" s="34" t="str">
        <f>CONCATENATE(H3939,Excel_BuiltIn__FilterDatabase__1[[#This Row],[Felnőtt]],Excel_BuiltIn__FilterDatabase__1[[#This Row],[Senior]],Excel_BuiltIn__FilterDatabase__1[[#This Row],[Super.s]],L3939)</f>
        <v xml:space="preserve">Super.s </v>
      </c>
      <c r="H3939" s="34" t="str">
        <f>IF(L3939="Nő","",IF(Excel_BuiltIn__FilterDatabase__1[[#This Row],[Kor]]&gt;=1=AND(Excel_BuiltIn__FilterDatabase__1[[#This Row],[Kor]]&lt;18),"Junior ",""))</f>
        <v/>
      </c>
      <c r="I3939" s="34" t="str">
        <f>IF(L3939="Nő","",IF(Excel_BuiltIn__FilterDatabase__1[[#This Row],[Kor]]&gt;=18=AND(Excel_BuiltIn__FilterDatabase__1[[#This Row],[Kor]]&lt;=49),"Felnőtt ",""))</f>
        <v/>
      </c>
      <c r="J3939" s="34" t="str">
        <f>IF(L3939="Nő","",IF(Excel_BuiltIn__FilterDatabase__1[[#This Row],[Kor]]&gt;49=AND(Excel_BuiltIn__FilterDatabase__1[[#This Row],[Kor]]&lt;=59),"Senior ",""))</f>
        <v/>
      </c>
      <c r="K3939" s="34" t="str">
        <f>IF(L3939="Nő","",IF(Excel_BuiltIn__FilterDatabase__1[[#This Row],[Kor]]&gt;=60,"Super.s ",""))</f>
        <v xml:space="preserve">Super.s </v>
      </c>
      <c r="L3939" s="34" t="str">
        <f>IF(Excel_BuiltIn__FilterDatabase__1[[#This Row],[Nem]]="Nő","Lady","")</f>
        <v/>
      </c>
    </row>
    <row r="3940" spans="1:12" s="1" customFormat="1">
      <c r="A3940" s="53">
        <v>11317</v>
      </c>
      <c r="B3940" s="28" t="s">
        <v>3989</v>
      </c>
      <c r="C3940" s="44" t="s">
        <v>942</v>
      </c>
      <c r="D3940" s="45"/>
      <c r="E3940" s="33" t="str">
        <f>IF(D3940&gt;0,($N$2-Excel_BuiltIn__FilterDatabase__1[[#This Row],[Szül Év.Hó.Nap]])/365.25,"0")</f>
        <v>0</v>
      </c>
      <c r="F3940" s="40"/>
      <c r="G3940" s="34" t="str">
        <f>CONCATENATE(H3940,Excel_BuiltIn__FilterDatabase__1[[#This Row],[Felnőtt]],Excel_BuiltIn__FilterDatabase__1[[#This Row],[Senior]],Excel_BuiltIn__FilterDatabase__1[[#This Row],[Super.s]],L3940)</f>
        <v xml:space="preserve">Super.s </v>
      </c>
      <c r="H3940" s="34" t="str">
        <f>IF(L3940="Nő","",IF(Excel_BuiltIn__FilterDatabase__1[[#This Row],[Kor]]&gt;=1=AND(Excel_BuiltIn__FilterDatabase__1[[#This Row],[Kor]]&lt;18),"Junior ",""))</f>
        <v/>
      </c>
      <c r="I3940" s="34" t="str">
        <f>IF(L3940="Nő","",IF(Excel_BuiltIn__FilterDatabase__1[[#This Row],[Kor]]&gt;=18=AND(Excel_BuiltIn__FilterDatabase__1[[#This Row],[Kor]]&lt;=49),"Felnőtt ",""))</f>
        <v/>
      </c>
      <c r="J3940" s="34" t="str">
        <f>IF(L3940="Nő","",IF(Excel_BuiltIn__FilterDatabase__1[[#This Row],[Kor]]&gt;49=AND(Excel_BuiltIn__FilterDatabase__1[[#This Row],[Kor]]&lt;=59),"Senior ",""))</f>
        <v/>
      </c>
      <c r="K3940" s="34" t="str">
        <f>IF(L3940="Nő","",IF(Excel_BuiltIn__FilterDatabase__1[[#This Row],[Kor]]&gt;=60,"Super.s ",""))</f>
        <v xml:space="preserve">Super.s </v>
      </c>
      <c r="L3940" s="34" t="str">
        <f>IF(Excel_BuiltIn__FilterDatabase__1[[#This Row],[Nem]]="Nő","Lady","")</f>
        <v/>
      </c>
    </row>
    <row r="3941" spans="1:12" s="1" customFormat="1">
      <c r="A3941" s="53">
        <v>11321</v>
      </c>
      <c r="B3941" s="28" t="s">
        <v>3990</v>
      </c>
      <c r="C3941" s="44" t="s">
        <v>941</v>
      </c>
      <c r="D3941" s="45"/>
      <c r="E3941" s="33" t="str">
        <f>IF(D3941&gt;0,($N$2-Excel_BuiltIn__FilterDatabase__1[[#This Row],[Szül Év.Hó.Nap]])/365.25,"0")</f>
        <v>0</v>
      </c>
      <c r="F3941" s="40"/>
      <c r="G3941" s="34" t="str">
        <f>CONCATENATE(H3941,Excel_BuiltIn__FilterDatabase__1[[#This Row],[Felnőtt]],Excel_BuiltIn__FilterDatabase__1[[#This Row],[Senior]],Excel_BuiltIn__FilterDatabase__1[[#This Row],[Super.s]],L3941)</f>
        <v xml:space="preserve">Super.s </v>
      </c>
      <c r="H3941" s="34" t="str">
        <f>IF(L3941="Nő","",IF(Excel_BuiltIn__FilterDatabase__1[[#This Row],[Kor]]&gt;=1=AND(Excel_BuiltIn__FilterDatabase__1[[#This Row],[Kor]]&lt;18),"Junior ",""))</f>
        <v/>
      </c>
      <c r="I3941" s="34" t="str">
        <f>IF(L3941="Nő","",IF(Excel_BuiltIn__FilterDatabase__1[[#This Row],[Kor]]&gt;=18=AND(Excel_BuiltIn__FilterDatabase__1[[#This Row],[Kor]]&lt;=49),"Felnőtt ",""))</f>
        <v/>
      </c>
      <c r="J3941" s="34" t="str">
        <f>IF(L3941="Nő","",IF(Excel_BuiltIn__FilterDatabase__1[[#This Row],[Kor]]&gt;49=AND(Excel_BuiltIn__FilterDatabase__1[[#This Row],[Kor]]&lt;=59),"Senior ",""))</f>
        <v/>
      </c>
      <c r="K3941" s="34" t="str">
        <f>IF(L3941="Nő","",IF(Excel_BuiltIn__FilterDatabase__1[[#This Row],[Kor]]&gt;=60,"Super.s ",""))</f>
        <v xml:space="preserve">Super.s </v>
      </c>
      <c r="L3941" s="34" t="str">
        <f>IF(Excel_BuiltIn__FilterDatabase__1[[#This Row],[Nem]]="Nő","Lady","")</f>
        <v/>
      </c>
    </row>
    <row r="3942" spans="1:12" s="1" customFormat="1" ht="28.2">
      <c r="A3942" s="53">
        <v>11322</v>
      </c>
      <c r="B3942" s="28" t="s">
        <v>3991</v>
      </c>
      <c r="C3942" s="44" t="s">
        <v>2358</v>
      </c>
      <c r="D3942" s="45"/>
      <c r="E3942" s="33" t="str">
        <f>IF(D3942&gt;0,($N$2-Excel_BuiltIn__FilterDatabase__1[[#This Row],[Szül Év.Hó.Nap]])/365.25,"0")</f>
        <v>0</v>
      </c>
      <c r="F3942" s="40"/>
      <c r="G3942" s="34" t="str">
        <f>CONCATENATE(H3942,Excel_BuiltIn__FilterDatabase__1[[#This Row],[Felnőtt]],Excel_BuiltIn__FilterDatabase__1[[#This Row],[Senior]],Excel_BuiltIn__FilterDatabase__1[[#This Row],[Super.s]],L3942)</f>
        <v xml:space="preserve">Super.s </v>
      </c>
      <c r="H3942" s="34" t="str">
        <f>IF(L3942="Nő","",IF(Excel_BuiltIn__FilterDatabase__1[[#This Row],[Kor]]&gt;=1=AND(Excel_BuiltIn__FilterDatabase__1[[#This Row],[Kor]]&lt;18),"Junior ",""))</f>
        <v/>
      </c>
      <c r="I3942" s="34" t="str">
        <f>IF(L3942="Nő","",IF(Excel_BuiltIn__FilterDatabase__1[[#This Row],[Kor]]&gt;=18=AND(Excel_BuiltIn__FilterDatabase__1[[#This Row],[Kor]]&lt;=49),"Felnőtt ",""))</f>
        <v/>
      </c>
      <c r="J3942" s="34" t="str">
        <f>IF(L3942="Nő","",IF(Excel_BuiltIn__FilterDatabase__1[[#This Row],[Kor]]&gt;49=AND(Excel_BuiltIn__FilterDatabase__1[[#This Row],[Kor]]&lt;=59),"Senior ",""))</f>
        <v/>
      </c>
      <c r="K3942" s="34" t="str">
        <f>IF(L3942="Nő","",IF(Excel_BuiltIn__FilterDatabase__1[[#This Row],[Kor]]&gt;=60,"Super.s ",""))</f>
        <v xml:space="preserve">Super.s </v>
      </c>
      <c r="L3942" s="34" t="str">
        <f>IF(Excel_BuiltIn__FilterDatabase__1[[#This Row],[Nem]]="Nő","Lady","")</f>
        <v/>
      </c>
    </row>
    <row r="3943" spans="1:12" s="1" customFormat="1">
      <c r="A3943" s="53">
        <v>11323</v>
      </c>
      <c r="B3943" s="28" t="s">
        <v>3992</v>
      </c>
      <c r="C3943" s="44" t="s">
        <v>2358</v>
      </c>
      <c r="D3943" s="45"/>
      <c r="E3943" s="33" t="str">
        <f>IF(D3943&gt;0,($N$2-Excel_BuiltIn__FilterDatabase__1[[#This Row],[Szül Év.Hó.Nap]])/365.25,"0")</f>
        <v>0</v>
      </c>
      <c r="F3943" s="40"/>
      <c r="G3943" s="34" t="str">
        <f>CONCATENATE(H3943,Excel_BuiltIn__FilterDatabase__1[[#This Row],[Felnőtt]],Excel_BuiltIn__FilterDatabase__1[[#This Row],[Senior]],Excel_BuiltIn__FilterDatabase__1[[#This Row],[Super.s]],L3943)</f>
        <v xml:space="preserve">Super.s </v>
      </c>
      <c r="H3943" s="34" t="str">
        <f>IF(L3943="Nő","",IF(Excel_BuiltIn__FilterDatabase__1[[#This Row],[Kor]]&gt;=1=AND(Excel_BuiltIn__FilterDatabase__1[[#This Row],[Kor]]&lt;18),"Junior ",""))</f>
        <v/>
      </c>
      <c r="I3943" s="34" t="str">
        <f>IF(L3943="Nő","",IF(Excel_BuiltIn__FilterDatabase__1[[#This Row],[Kor]]&gt;=18=AND(Excel_BuiltIn__FilterDatabase__1[[#This Row],[Kor]]&lt;=49),"Felnőtt ",""))</f>
        <v/>
      </c>
      <c r="J3943" s="34" t="str">
        <f>IF(L3943="Nő","",IF(Excel_BuiltIn__FilterDatabase__1[[#This Row],[Kor]]&gt;49=AND(Excel_BuiltIn__FilterDatabase__1[[#This Row],[Kor]]&lt;=59),"Senior ",""))</f>
        <v/>
      </c>
      <c r="K3943" s="34" t="str">
        <f>IF(L3943="Nő","",IF(Excel_BuiltIn__FilterDatabase__1[[#This Row],[Kor]]&gt;=60,"Super.s ",""))</f>
        <v xml:space="preserve">Super.s </v>
      </c>
      <c r="L3943" s="34" t="str">
        <f>IF(Excel_BuiltIn__FilterDatabase__1[[#This Row],[Nem]]="Nő","Lady","")</f>
        <v/>
      </c>
    </row>
    <row r="3944" spans="1:12" s="1" customFormat="1">
      <c r="A3944" s="53">
        <v>11324</v>
      </c>
      <c r="B3944" s="28" t="s">
        <v>3993</v>
      </c>
      <c r="C3944" s="44" t="s">
        <v>2358</v>
      </c>
      <c r="D3944" s="45"/>
      <c r="E3944" s="33" t="str">
        <f>IF(D3944&gt;0,($N$2-Excel_BuiltIn__FilterDatabase__1[[#This Row],[Szül Év.Hó.Nap]])/365.25,"0")</f>
        <v>0</v>
      </c>
      <c r="F3944" s="40"/>
      <c r="G3944" s="34" t="str">
        <f>CONCATENATE(H3944,Excel_BuiltIn__FilterDatabase__1[[#This Row],[Felnőtt]],Excel_BuiltIn__FilterDatabase__1[[#This Row],[Senior]],Excel_BuiltIn__FilterDatabase__1[[#This Row],[Super.s]],L3944)</f>
        <v xml:space="preserve">Super.s </v>
      </c>
      <c r="H3944" s="34" t="str">
        <f>IF(L3944="Nő","",IF(Excel_BuiltIn__FilterDatabase__1[[#This Row],[Kor]]&gt;=1=AND(Excel_BuiltIn__FilterDatabase__1[[#This Row],[Kor]]&lt;18),"Junior ",""))</f>
        <v/>
      </c>
      <c r="I3944" s="34" t="str">
        <f>IF(L3944="Nő","",IF(Excel_BuiltIn__FilterDatabase__1[[#This Row],[Kor]]&gt;=18=AND(Excel_BuiltIn__FilterDatabase__1[[#This Row],[Kor]]&lt;=49),"Felnőtt ",""))</f>
        <v/>
      </c>
      <c r="J3944" s="34" t="str">
        <f>IF(L3944="Nő","",IF(Excel_BuiltIn__FilterDatabase__1[[#This Row],[Kor]]&gt;49=AND(Excel_BuiltIn__FilterDatabase__1[[#This Row],[Kor]]&lt;=59),"Senior ",""))</f>
        <v/>
      </c>
      <c r="K3944" s="34" t="str">
        <f>IF(L3944="Nő","",IF(Excel_BuiltIn__FilterDatabase__1[[#This Row],[Kor]]&gt;=60,"Super.s ",""))</f>
        <v xml:space="preserve">Super.s </v>
      </c>
      <c r="L3944" s="34" t="str">
        <f>IF(Excel_BuiltIn__FilterDatabase__1[[#This Row],[Nem]]="Nő","Lady","")</f>
        <v/>
      </c>
    </row>
    <row r="3945" spans="1:12" s="1" customFormat="1">
      <c r="A3945" s="53">
        <v>11325</v>
      </c>
      <c r="B3945" s="28" t="s">
        <v>3994</v>
      </c>
      <c r="C3945" s="44" t="s">
        <v>2358</v>
      </c>
      <c r="D3945" s="45"/>
      <c r="E3945" s="33" t="str">
        <f>IF(D3945&gt;0,($N$2-Excel_BuiltIn__FilterDatabase__1[[#This Row],[Szül Év.Hó.Nap]])/365.25,"0")</f>
        <v>0</v>
      </c>
      <c r="F3945" s="40"/>
      <c r="G3945" s="34" t="str">
        <f>CONCATENATE(H3945,Excel_BuiltIn__FilterDatabase__1[[#This Row],[Felnőtt]],Excel_BuiltIn__FilterDatabase__1[[#This Row],[Senior]],Excel_BuiltIn__FilterDatabase__1[[#This Row],[Super.s]],L3945)</f>
        <v xml:space="preserve">Super.s </v>
      </c>
      <c r="H3945" s="34" t="str">
        <f>IF(L3945="Nő","",IF(Excel_BuiltIn__FilterDatabase__1[[#This Row],[Kor]]&gt;=1=AND(Excel_BuiltIn__FilterDatabase__1[[#This Row],[Kor]]&lt;18),"Junior ",""))</f>
        <v/>
      </c>
      <c r="I3945" s="34" t="str">
        <f>IF(L3945="Nő","",IF(Excel_BuiltIn__FilterDatabase__1[[#This Row],[Kor]]&gt;=18=AND(Excel_BuiltIn__FilterDatabase__1[[#This Row],[Kor]]&lt;=49),"Felnőtt ",""))</f>
        <v/>
      </c>
      <c r="J3945" s="34" t="str">
        <f>IF(L3945="Nő","",IF(Excel_BuiltIn__FilterDatabase__1[[#This Row],[Kor]]&gt;49=AND(Excel_BuiltIn__FilterDatabase__1[[#This Row],[Kor]]&lt;=59),"Senior ",""))</f>
        <v/>
      </c>
      <c r="K3945" s="34" t="str">
        <f>IF(L3945="Nő","",IF(Excel_BuiltIn__FilterDatabase__1[[#This Row],[Kor]]&gt;=60,"Super.s ",""))</f>
        <v xml:space="preserve">Super.s </v>
      </c>
      <c r="L3945" s="34" t="str">
        <f>IF(Excel_BuiltIn__FilterDatabase__1[[#This Row],[Nem]]="Nő","Lady","")</f>
        <v/>
      </c>
    </row>
    <row r="3946" spans="1:12" s="1" customFormat="1" ht="28.2">
      <c r="A3946" s="53">
        <v>11326</v>
      </c>
      <c r="B3946" s="28" t="s">
        <v>3995</v>
      </c>
      <c r="C3946" s="44" t="s">
        <v>2358</v>
      </c>
      <c r="D3946" s="45"/>
      <c r="E3946" s="33" t="str">
        <f>IF(D3946&gt;0,($N$2-Excel_BuiltIn__FilterDatabase__1[[#This Row],[Szül Év.Hó.Nap]])/365.25,"0")</f>
        <v>0</v>
      </c>
      <c r="F3946" s="40"/>
      <c r="G3946" s="34" t="str">
        <f>CONCATENATE(H3946,Excel_BuiltIn__FilterDatabase__1[[#This Row],[Felnőtt]],Excel_BuiltIn__FilterDatabase__1[[#This Row],[Senior]],Excel_BuiltIn__FilterDatabase__1[[#This Row],[Super.s]],L3946)</f>
        <v xml:space="preserve">Super.s </v>
      </c>
      <c r="H3946" s="34" t="str">
        <f>IF(L3946="Nő","",IF(Excel_BuiltIn__FilterDatabase__1[[#This Row],[Kor]]&gt;=1=AND(Excel_BuiltIn__FilterDatabase__1[[#This Row],[Kor]]&lt;18),"Junior ",""))</f>
        <v/>
      </c>
      <c r="I3946" s="34" t="str">
        <f>IF(L3946="Nő","",IF(Excel_BuiltIn__FilterDatabase__1[[#This Row],[Kor]]&gt;=18=AND(Excel_BuiltIn__FilterDatabase__1[[#This Row],[Kor]]&lt;=49),"Felnőtt ",""))</f>
        <v/>
      </c>
      <c r="J3946" s="34" t="str">
        <f>IF(L3946="Nő","",IF(Excel_BuiltIn__FilterDatabase__1[[#This Row],[Kor]]&gt;49=AND(Excel_BuiltIn__FilterDatabase__1[[#This Row],[Kor]]&lt;=59),"Senior ",""))</f>
        <v/>
      </c>
      <c r="K3946" s="34" t="str">
        <f>IF(L3946="Nő","",IF(Excel_BuiltIn__FilterDatabase__1[[#This Row],[Kor]]&gt;=60,"Super.s ",""))</f>
        <v xml:space="preserve">Super.s </v>
      </c>
      <c r="L3946" s="34" t="str">
        <f>IF(Excel_BuiltIn__FilterDatabase__1[[#This Row],[Nem]]="Nő","Lady","")</f>
        <v/>
      </c>
    </row>
    <row r="3947" spans="1:12" s="1" customFormat="1" ht="28.2">
      <c r="A3947" s="53">
        <v>11327</v>
      </c>
      <c r="B3947" s="28" t="s">
        <v>3996</v>
      </c>
      <c r="C3947" s="44" t="s">
        <v>2358</v>
      </c>
      <c r="D3947" s="45"/>
      <c r="E3947" s="33" t="str">
        <f>IF(D3947&gt;0,($N$2-Excel_BuiltIn__FilterDatabase__1[[#This Row],[Szül Év.Hó.Nap]])/365.25,"0")</f>
        <v>0</v>
      </c>
      <c r="F3947" s="40"/>
      <c r="G3947" s="34" t="str">
        <f>CONCATENATE(H3947,Excel_BuiltIn__FilterDatabase__1[[#This Row],[Felnőtt]],Excel_BuiltIn__FilterDatabase__1[[#This Row],[Senior]],Excel_BuiltIn__FilterDatabase__1[[#This Row],[Super.s]],L3947)</f>
        <v xml:space="preserve">Super.s </v>
      </c>
      <c r="H3947" s="34" t="str">
        <f>IF(L3947="Nő","",IF(Excel_BuiltIn__FilterDatabase__1[[#This Row],[Kor]]&gt;=1=AND(Excel_BuiltIn__FilterDatabase__1[[#This Row],[Kor]]&lt;18),"Junior ",""))</f>
        <v/>
      </c>
      <c r="I3947" s="34" t="str">
        <f>IF(L3947="Nő","",IF(Excel_BuiltIn__FilterDatabase__1[[#This Row],[Kor]]&gt;=18=AND(Excel_BuiltIn__FilterDatabase__1[[#This Row],[Kor]]&lt;=49),"Felnőtt ",""))</f>
        <v/>
      </c>
      <c r="J3947" s="34" t="str">
        <f>IF(L3947="Nő","",IF(Excel_BuiltIn__FilterDatabase__1[[#This Row],[Kor]]&gt;49=AND(Excel_BuiltIn__FilterDatabase__1[[#This Row],[Kor]]&lt;=59),"Senior ",""))</f>
        <v/>
      </c>
      <c r="K3947" s="34" t="str">
        <f>IF(L3947="Nő","",IF(Excel_BuiltIn__FilterDatabase__1[[#This Row],[Kor]]&gt;=60,"Super.s ",""))</f>
        <v xml:space="preserve">Super.s </v>
      </c>
      <c r="L3947" s="34" t="str">
        <f>IF(Excel_BuiltIn__FilterDatabase__1[[#This Row],[Nem]]="Nő","Lady","")</f>
        <v/>
      </c>
    </row>
    <row r="3948" spans="1:12" s="1" customFormat="1">
      <c r="A3948" s="53">
        <v>11328</v>
      </c>
      <c r="B3948" s="28" t="s">
        <v>3997</v>
      </c>
      <c r="C3948" s="44" t="s">
        <v>2358</v>
      </c>
      <c r="D3948" s="45"/>
      <c r="E3948" s="33" t="str">
        <f>IF(D3948&gt;0,($N$2-Excel_BuiltIn__FilterDatabase__1[[#This Row],[Szül Év.Hó.Nap]])/365.25,"0")</f>
        <v>0</v>
      </c>
      <c r="F3948" s="40"/>
      <c r="G3948" s="34" t="str">
        <f>CONCATENATE(H3948,Excel_BuiltIn__FilterDatabase__1[[#This Row],[Felnőtt]],Excel_BuiltIn__FilterDatabase__1[[#This Row],[Senior]],Excel_BuiltIn__FilterDatabase__1[[#This Row],[Super.s]],L3948)</f>
        <v xml:space="preserve">Super.s </v>
      </c>
      <c r="H3948" s="34" t="str">
        <f>IF(L3948="Nő","",IF(Excel_BuiltIn__FilterDatabase__1[[#This Row],[Kor]]&gt;=1=AND(Excel_BuiltIn__FilterDatabase__1[[#This Row],[Kor]]&lt;18),"Junior ",""))</f>
        <v/>
      </c>
      <c r="I3948" s="34" t="str">
        <f>IF(L3948="Nő","",IF(Excel_BuiltIn__FilterDatabase__1[[#This Row],[Kor]]&gt;=18=AND(Excel_BuiltIn__FilterDatabase__1[[#This Row],[Kor]]&lt;=49),"Felnőtt ",""))</f>
        <v/>
      </c>
      <c r="J3948" s="34" t="str">
        <f>IF(L3948="Nő","",IF(Excel_BuiltIn__FilterDatabase__1[[#This Row],[Kor]]&gt;49=AND(Excel_BuiltIn__FilterDatabase__1[[#This Row],[Kor]]&lt;=59),"Senior ",""))</f>
        <v/>
      </c>
      <c r="K3948" s="34" t="str">
        <f>IF(L3948="Nő","",IF(Excel_BuiltIn__FilterDatabase__1[[#This Row],[Kor]]&gt;=60,"Super.s ",""))</f>
        <v xml:space="preserve">Super.s </v>
      </c>
      <c r="L3948" s="34" t="str">
        <f>IF(Excel_BuiltIn__FilterDatabase__1[[#This Row],[Nem]]="Nő","Lady","")</f>
        <v/>
      </c>
    </row>
    <row r="3949" spans="1:12" s="1" customFormat="1">
      <c r="A3949" s="53">
        <v>11329</v>
      </c>
      <c r="B3949" s="28" t="s">
        <v>3998</v>
      </c>
      <c r="C3949" s="44" t="s">
        <v>2358</v>
      </c>
      <c r="D3949" s="45"/>
      <c r="E3949" s="33" t="str">
        <f>IF(D3949&gt;0,($N$2-Excel_BuiltIn__FilterDatabase__1[[#This Row],[Szül Év.Hó.Nap]])/365.25,"0")</f>
        <v>0</v>
      </c>
      <c r="F3949" s="40"/>
      <c r="G3949" s="34" t="str">
        <f>CONCATENATE(H3949,Excel_BuiltIn__FilterDatabase__1[[#This Row],[Felnőtt]],Excel_BuiltIn__FilterDatabase__1[[#This Row],[Senior]],Excel_BuiltIn__FilterDatabase__1[[#This Row],[Super.s]],L3949)</f>
        <v xml:space="preserve">Super.s </v>
      </c>
      <c r="H3949" s="34" t="str">
        <f>IF(L3949="Nő","",IF(Excel_BuiltIn__FilterDatabase__1[[#This Row],[Kor]]&gt;=1=AND(Excel_BuiltIn__FilterDatabase__1[[#This Row],[Kor]]&lt;18),"Junior ",""))</f>
        <v/>
      </c>
      <c r="I3949" s="34" t="str">
        <f>IF(L3949="Nő","",IF(Excel_BuiltIn__FilterDatabase__1[[#This Row],[Kor]]&gt;=18=AND(Excel_BuiltIn__FilterDatabase__1[[#This Row],[Kor]]&lt;=49),"Felnőtt ",""))</f>
        <v/>
      </c>
      <c r="J3949" s="34" t="str">
        <f>IF(L3949="Nő","",IF(Excel_BuiltIn__FilterDatabase__1[[#This Row],[Kor]]&gt;49=AND(Excel_BuiltIn__FilterDatabase__1[[#This Row],[Kor]]&lt;=59),"Senior ",""))</f>
        <v/>
      </c>
      <c r="K3949" s="34" t="str">
        <f>IF(L3949="Nő","",IF(Excel_BuiltIn__FilterDatabase__1[[#This Row],[Kor]]&gt;=60,"Super.s ",""))</f>
        <v xml:space="preserve">Super.s </v>
      </c>
      <c r="L3949" s="34" t="str">
        <f>IF(Excel_BuiltIn__FilterDatabase__1[[#This Row],[Nem]]="Nő","Lady","")</f>
        <v/>
      </c>
    </row>
    <row r="3950" spans="1:12" s="1" customFormat="1">
      <c r="A3950" s="53">
        <v>11330</v>
      </c>
      <c r="B3950" s="28" t="s">
        <v>3999</v>
      </c>
      <c r="C3950" s="44" t="s">
        <v>2358</v>
      </c>
      <c r="D3950" s="45"/>
      <c r="E3950" s="33" t="str">
        <f>IF(D3950&gt;0,($N$2-Excel_BuiltIn__FilterDatabase__1[[#This Row],[Szül Év.Hó.Nap]])/365.25,"0")</f>
        <v>0</v>
      </c>
      <c r="F3950" s="40"/>
      <c r="G3950" s="34" t="str">
        <f>CONCATENATE(H3950,Excel_BuiltIn__FilterDatabase__1[[#This Row],[Felnőtt]],Excel_BuiltIn__FilterDatabase__1[[#This Row],[Senior]],Excel_BuiltIn__FilterDatabase__1[[#This Row],[Super.s]],L3950)</f>
        <v xml:space="preserve">Super.s </v>
      </c>
      <c r="H3950" s="34" t="str">
        <f>IF(L3950="Nő","",IF(Excel_BuiltIn__FilterDatabase__1[[#This Row],[Kor]]&gt;=1=AND(Excel_BuiltIn__FilterDatabase__1[[#This Row],[Kor]]&lt;18),"Junior ",""))</f>
        <v/>
      </c>
      <c r="I3950" s="34" t="str">
        <f>IF(L3950="Nő","",IF(Excel_BuiltIn__FilterDatabase__1[[#This Row],[Kor]]&gt;=18=AND(Excel_BuiltIn__FilterDatabase__1[[#This Row],[Kor]]&lt;=49),"Felnőtt ",""))</f>
        <v/>
      </c>
      <c r="J3950" s="34" t="str">
        <f>IF(L3950="Nő","",IF(Excel_BuiltIn__FilterDatabase__1[[#This Row],[Kor]]&gt;49=AND(Excel_BuiltIn__FilterDatabase__1[[#This Row],[Kor]]&lt;=59),"Senior ",""))</f>
        <v/>
      </c>
      <c r="K3950" s="34" t="str">
        <f>IF(L3950="Nő","",IF(Excel_BuiltIn__FilterDatabase__1[[#This Row],[Kor]]&gt;=60,"Super.s ",""))</f>
        <v xml:space="preserve">Super.s </v>
      </c>
      <c r="L3950" s="34" t="str">
        <f>IF(Excel_BuiltIn__FilterDatabase__1[[#This Row],[Nem]]="Nő","Lady","")</f>
        <v/>
      </c>
    </row>
    <row r="3951" spans="1:12" s="1" customFormat="1">
      <c r="A3951" s="53">
        <v>11331</v>
      </c>
      <c r="B3951" s="28" t="s">
        <v>4000</v>
      </c>
      <c r="C3951" s="44" t="s">
        <v>2358</v>
      </c>
      <c r="D3951" s="45"/>
      <c r="E3951" s="33" t="str">
        <f>IF(D3951&gt;0,($N$2-Excel_BuiltIn__FilterDatabase__1[[#This Row],[Szül Év.Hó.Nap]])/365.25,"0")</f>
        <v>0</v>
      </c>
      <c r="F3951" s="40"/>
      <c r="G3951" s="34" t="str">
        <f>CONCATENATE(H3951,Excel_BuiltIn__FilterDatabase__1[[#This Row],[Felnőtt]],Excel_BuiltIn__FilterDatabase__1[[#This Row],[Senior]],Excel_BuiltIn__FilterDatabase__1[[#This Row],[Super.s]],L3951)</f>
        <v xml:space="preserve">Super.s </v>
      </c>
      <c r="H3951" s="34" t="str">
        <f>IF(L3951="Nő","",IF(Excel_BuiltIn__FilterDatabase__1[[#This Row],[Kor]]&gt;=1=AND(Excel_BuiltIn__FilterDatabase__1[[#This Row],[Kor]]&lt;18),"Junior ",""))</f>
        <v/>
      </c>
      <c r="I3951" s="34" t="str">
        <f>IF(L3951="Nő","",IF(Excel_BuiltIn__FilterDatabase__1[[#This Row],[Kor]]&gt;=18=AND(Excel_BuiltIn__FilterDatabase__1[[#This Row],[Kor]]&lt;=49),"Felnőtt ",""))</f>
        <v/>
      </c>
      <c r="J3951" s="34" t="str">
        <f>IF(L3951="Nő","",IF(Excel_BuiltIn__FilterDatabase__1[[#This Row],[Kor]]&gt;49=AND(Excel_BuiltIn__FilterDatabase__1[[#This Row],[Kor]]&lt;=59),"Senior ",""))</f>
        <v/>
      </c>
      <c r="K3951" s="34" t="str">
        <f>IF(L3951="Nő","",IF(Excel_BuiltIn__FilterDatabase__1[[#This Row],[Kor]]&gt;=60,"Super.s ",""))</f>
        <v xml:space="preserve">Super.s </v>
      </c>
      <c r="L3951" s="34" t="str">
        <f>IF(Excel_BuiltIn__FilterDatabase__1[[#This Row],[Nem]]="Nő","Lady","")</f>
        <v/>
      </c>
    </row>
    <row r="3952" spans="1:12" s="1" customFormat="1">
      <c r="A3952" s="53">
        <v>11332</v>
      </c>
      <c r="B3952" s="28" t="s">
        <v>4001</v>
      </c>
      <c r="C3952" s="44" t="s">
        <v>2358</v>
      </c>
      <c r="D3952" s="45"/>
      <c r="E3952" s="33" t="str">
        <f>IF(D3952&gt;0,($N$2-Excel_BuiltIn__FilterDatabase__1[[#This Row],[Szül Év.Hó.Nap]])/365.25,"0")</f>
        <v>0</v>
      </c>
      <c r="F3952" s="40"/>
      <c r="G3952" s="34" t="str">
        <f>CONCATENATE(H3952,Excel_BuiltIn__FilterDatabase__1[[#This Row],[Felnőtt]],Excel_BuiltIn__FilterDatabase__1[[#This Row],[Senior]],Excel_BuiltIn__FilterDatabase__1[[#This Row],[Super.s]],L3952)</f>
        <v xml:space="preserve">Super.s </v>
      </c>
      <c r="H3952" s="34" t="str">
        <f>IF(L3952="Nő","",IF(Excel_BuiltIn__FilterDatabase__1[[#This Row],[Kor]]&gt;=1=AND(Excel_BuiltIn__FilterDatabase__1[[#This Row],[Kor]]&lt;18),"Junior ",""))</f>
        <v/>
      </c>
      <c r="I3952" s="34" t="str">
        <f>IF(L3952="Nő","",IF(Excel_BuiltIn__FilterDatabase__1[[#This Row],[Kor]]&gt;=18=AND(Excel_BuiltIn__FilterDatabase__1[[#This Row],[Kor]]&lt;=49),"Felnőtt ",""))</f>
        <v/>
      </c>
      <c r="J3952" s="34" t="str">
        <f>IF(L3952="Nő","",IF(Excel_BuiltIn__FilterDatabase__1[[#This Row],[Kor]]&gt;49=AND(Excel_BuiltIn__FilterDatabase__1[[#This Row],[Kor]]&lt;=59),"Senior ",""))</f>
        <v/>
      </c>
      <c r="K3952" s="34" t="str">
        <f>IF(L3952="Nő","",IF(Excel_BuiltIn__FilterDatabase__1[[#This Row],[Kor]]&gt;=60,"Super.s ",""))</f>
        <v xml:space="preserve">Super.s </v>
      </c>
      <c r="L3952" s="34" t="str">
        <f>IF(Excel_BuiltIn__FilterDatabase__1[[#This Row],[Nem]]="Nő","Lady","")</f>
        <v/>
      </c>
    </row>
    <row r="3953" spans="1:12" s="1" customFormat="1">
      <c r="A3953" s="53">
        <v>11333</v>
      </c>
      <c r="B3953" s="28" t="s">
        <v>4002</v>
      </c>
      <c r="C3953" s="44" t="s">
        <v>2358</v>
      </c>
      <c r="D3953" s="45"/>
      <c r="E3953" s="33" t="str">
        <f>IF(D3953&gt;0,($N$2-Excel_BuiltIn__FilterDatabase__1[[#This Row],[Szül Év.Hó.Nap]])/365.25,"0")</f>
        <v>0</v>
      </c>
      <c r="F3953" s="40"/>
      <c r="G3953" s="34" t="str">
        <f>CONCATENATE(H3953,Excel_BuiltIn__FilterDatabase__1[[#This Row],[Felnőtt]],Excel_BuiltIn__FilterDatabase__1[[#This Row],[Senior]],Excel_BuiltIn__FilterDatabase__1[[#This Row],[Super.s]],L3953)</f>
        <v xml:space="preserve">Super.s </v>
      </c>
      <c r="H3953" s="34" t="str">
        <f>IF(L3953="Nő","",IF(Excel_BuiltIn__FilterDatabase__1[[#This Row],[Kor]]&gt;=1=AND(Excel_BuiltIn__FilterDatabase__1[[#This Row],[Kor]]&lt;18),"Junior ",""))</f>
        <v/>
      </c>
      <c r="I3953" s="34" t="str">
        <f>IF(L3953="Nő","",IF(Excel_BuiltIn__FilterDatabase__1[[#This Row],[Kor]]&gt;=18=AND(Excel_BuiltIn__FilterDatabase__1[[#This Row],[Kor]]&lt;=49),"Felnőtt ",""))</f>
        <v/>
      </c>
      <c r="J3953" s="34" t="str">
        <f>IF(L3953="Nő","",IF(Excel_BuiltIn__FilterDatabase__1[[#This Row],[Kor]]&gt;49=AND(Excel_BuiltIn__FilterDatabase__1[[#This Row],[Kor]]&lt;=59),"Senior ",""))</f>
        <v/>
      </c>
      <c r="K3953" s="34" t="str">
        <f>IF(L3953="Nő","",IF(Excel_BuiltIn__FilterDatabase__1[[#This Row],[Kor]]&gt;=60,"Super.s ",""))</f>
        <v xml:space="preserve">Super.s </v>
      </c>
      <c r="L3953" s="34" t="str">
        <f>IF(Excel_BuiltIn__FilterDatabase__1[[#This Row],[Nem]]="Nő","Lady","")</f>
        <v/>
      </c>
    </row>
    <row r="3954" spans="1:12" s="1" customFormat="1">
      <c r="A3954" s="53">
        <v>11334</v>
      </c>
      <c r="B3954" s="28" t="s">
        <v>4003</v>
      </c>
      <c r="C3954" s="44" t="s">
        <v>2358</v>
      </c>
      <c r="D3954" s="45"/>
      <c r="E3954" s="33" t="str">
        <f>IF(D3954&gt;0,($N$2-Excel_BuiltIn__FilterDatabase__1[[#This Row],[Szül Év.Hó.Nap]])/365.25,"0")</f>
        <v>0</v>
      </c>
      <c r="F3954" s="40"/>
      <c r="G3954" s="34" t="str">
        <f>CONCATENATE(H3954,Excel_BuiltIn__FilterDatabase__1[[#This Row],[Felnőtt]],Excel_BuiltIn__FilterDatabase__1[[#This Row],[Senior]],Excel_BuiltIn__FilterDatabase__1[[#This Row],[Super.s]],L3954)</f>
        <v xml:space="preserve">Super.s </v>
      </c>
      <c r="H3954" s="34" t="str">
        <f>IF(L3954="Nő","",IF(Excel_BuiltIn__FilterDatabase__1[[#This Row],[Kor]]&gt;=1=AND(Excel_BuiltIn__FilterDatabase__1[[#This Row],[Kor]]&lt;18),"Junior ",""))</f>
        <v/>
      </c>
      <c r="I3954" s="34" t="str">
        <f>IF(L3954="Nő","",IF(Excel_BuiltIn__FilterDatabase__1[[#This Row],[Kor]]&gt;=18=AND(Excel_BuiltIn__FilterDatabase__1[[#This Row],[Kor]]&lt;=49),"Felnőtt ",""))</f>
        <v/>
      </c>
      <c r="J3954" s="34" t="str">
        <f>IF(L3954="Nő","",IF(Excel_BuiltIn__FilterDatabase__1[[#This Row],[Kor]]&gt;49=AND(Excel_BuiltIn__FilterDatabase__1[[#This Row],[Kor]]&lt;=59),"Senior ",""))</f>
        <v/>
      </c>
      <c r="K3954" s="34" t="str">
        <f>IF(L3954="Nő","",IF(Excel_BuiltIn__FilterDatabase__1[[#This Row],[Kor]]&gt;=60,"Super.s ",""))</f>
        <v xml:space="preserve">Super.s </v>
      </c>
      <c r="L3954" s="34" t="str">
        <f>IF(Excel_BuiltIn__FilterDatabase__1[[#This Row],[Nem]]="Nő","Lady","")</f>
        <v/>
      </c>
    </row>
    <row r="3955" spans="1:12" s="1" customFormat="1">
      <c r="A3955" s="53">
        <v>11335</v>
      </c>
      <c r="B3955" s="28" t="s">
        <v>4004</v>
      </c>
      <c r="C3955" s="44" t="s">
        <v>2358</v>
      </c>
      <c r="D3955" s="45"/>
      <c r="E3955" s="33" t="str">
        <f>IF(D3955&gt;0,($N$2-Excel_BuiltIn__FilterDatabase__1[[#This Row],[Szül Év.Hó.Nap]])/365.25,"0")</f>
        <v>0</v>
      </c>
      <c r="F3955" s="40"/>
      <c r="G3955" s="34" t="str">
        <f>CONCATENATE(H3955,Excel_BuiltIn__FilterDatabase__1[[#This Row],[Felnőtt]],Excel_BuiltIn__FilterDatabase__1[[#This Row],[Senior]],Excel_BuiltIn__FilterDatabase__1[[#This Row],[Super.s]],L3955)</f>
        <v xml:space="preserve">Super.s </v>
      </c>
      <c r="H3955" s="34" t="str">
        <f>IF(L3955="Nő","",IF(Excel_BuiltIn__FilterDatabase__1[[#This Row],[Kor]]&gt;=1=AND(Excel_BuiltIn__FilterDatabase__1[[#This Row],[Kor]]&lt;18),"Junior ",""))</f>
        <v/>
      </c>
      <c r="I3955" s="34" t="str">
        <f>IF(L3955="Nő","",IF(Excel_BuiltIn__FilterDatabase__1[[#This Row],[Kor]]&gt;=18=AND(Excel_BuiltIn__FilterDatabase__1[[#This Row],[Kor]]&lt;=49),"Felnőtt ",""))</f>
        <v/>
      </c>
      <c r="J3955" s="34" t="str">
        <f>IF(L3955="Nő","",IF(Excel_BuiltIn__FilterDatabase__1[[#This Row],[Kor]]&gt;49=AND(Excel_BuiltIn__FilterDatabase__1[[#This Row],[Kor]]&lt;=59),"Senior ",""))</f>
        <v/>
      </c>
      <c r="K3955" s="34" t="str">
        <f>IF(L3955="Nő","",IF(Excel_BuiltIn__FilterDatabase__1[[#This Row],[Kor]]&gt;=60,"Super.s ",""))</f>
        <v xml:space="preserve">Super.s </v>
      </c>
      <c r="L3955" s="34" t="str">
        <f>IF(Excel_BuiltIn__FilterDatabase__1[[#This Row],[Nem]]="Nő","Lady","")</f>
        <v/>
      </c>
    </row>
    <row r="3956" spans="1:12" s="1" customFormat="1">
      <c r="A3956" s="53">
        <v>11336</v>
      </c>
      <c r="B3956" s="28" t="s">
        <v>4005</v>
      </c>
      <c r="C3956" s="44" t="s">
        <v>2358</v>
      </c>
      <c r="D3956" s="45"/>
      <c r="E3956" s="33" t="str">
        <f>IF(D3956&gt;0,($N$2-Excel_BuiltIn__FilterDatabase__1[[#This Row],[Szül Év.Hó.Nap]])/365.25,"0")</f>
        <v>0</v>
      </c>
      <c r="F3956" s="40"/>
      <c r="G3956" s="34" t="str">
        <f>CONCATENATE(H3956,Excel_BuiltIn__FilterDatabase__1[[#This Row],[Felnőtt]],Excel_BuiltIn__FilterDatabase__1[[#This Row],[Senior]],Excel_BuiltIn__FilterDatabase__1[[#This Row],[Super.s]],L3956)</f>
        <v xml:space="preserve">Super.s </v>
      </c>
      <c r="H3956" s="34" t="str">
        <f>IF(L3956="Nő","",IF(Excel_BuiltIn__FilterDatabase__1[[#This Row],[Kor]]&gt;=1=AND(Excel_BuiltIn__FilterDatabase__1[[#This Row],[Kor]]&lt;18),"Junior ",""))</f>
        <v/>
      </c>
      <c r="I3956" s="34" t="str">
        <f>IF(L3956="Nő","",IF(Excel_BuiltIn__FilterDatabase__1[[#This Row],[Kor]]&gt;=18=AND(Excel_BuiltIn__FilterDatabase__1[[#This Row],[Kor]]&lt;=49),"Felnőtt ",""))</f>
        <v/>
      </c>
      <c r="J3956" s="34" t="str">
        <f>IF(L3956="Nő","",IF(Excel_BuiltIn__FilterDatabase__1[[#This Row],[Kor]]&gt;49=AND(Excel_BuiltIn__FilterDatabase__1[[#This Row],[Kor]]&lt;=59),"Senior ",""))</f>
        <v/>
      </c>
      <c r="K3956" s="34" t="str">
        <f>IF(L3956="Nő","",IF(Excel_BuiltIn__FilterDatabase__1[[#This Row],[Kor]]&gt;=60,"Super.s ",""))</f>
        <v xml:space="preserve">Super.s </v>
      </c>
      <c r="L3956" s="34" t="str">
        <f>IF(Excel_BuiltIn__FilterDatabase__1[[#This Row],[Nem]]="Nő","Lady","")</f>
        <v/>
      </c>
    </row>
    <row r="3957" spans="1:12" s="1" customFormat="1">
      <c r="A3957" s="53">
        <v>11337</v>
      </c>
      <c r="B3957" s="28" t="s">
        <v>4006</v>
      </c>
      <c r="C3957" s="44" t="s">
        <v>2358</v>
      </c>
      <c r="D3957" s="45"/>
      <c r="E3957" s="33" t="str">
        <f>IF(D3957&gt;0,($N$2-Excel_BuiltIn__FilterDatabase__1[[#This Row],[Szül Év.Hó.Nap]])/365.25,"0")</f>
        <v>0</v>
      </c>
      <c r="F3957" s="40"/>
      <c r="G3957" s="34" t="str">
        <f>CONCATENATE(H3957,Excel_BuiltIn__FilterDatabase__1[[#This Row],[Felnőtt]],Excel_BuiltIn__FilterDatabase__1[[#This Row],[Senior]],Excel_BuiltIn__FilterDatabase__1[[#This Row],[Super.s]],L3957)</f>
        <v xml:space="preserve">Super.s </v>
      </c>
      <c r="H3957" s="34" t="str">
        <f>IF(L3957="Nő","",IF(Excel_BuiltIn__FilterDatabase__1[[#This Row],[Kor]]&gt;=1=AND(Excel_BuiltIn__FilterDatabase__1[[#This Row],[Kor]]&lt;18),"Junior ",""))</f>
        <v/>
      </c>
      <c r="I3957" s="34" t="str">
        <f>IF(L3957="Nő","",IF(Excel_BuiltIn__FilterDatabase__1[[#This Row],[Kor]]&gt;=18=AND(Excel_BuiltIn__FilterDatabase__1[[#This Row],[Kor]]&lt;=49),"Felnőtt ",""))</f>
        <v/>
      </c>
      <c r="J3957" s="34" t="str">
        <f>IF(L3957="Nő","",IF(Excel_BuiltIn__FilterDatabase__1[[#This Row],[Kor]]&gt;49=AND(Excel_BuiltIn__FilterDatabase__1[[#This Row],[Kor]]&lt;=59),"Senior ",""))</f>
        <v/>
      </c>
      <c r="K3957" s="34" t="str">
        <f>IF(L3957="Nő","",IF(Excel_BuiltIn__FilterDatabase__1[[#This Row],[Kor]]&gt;=60,"Super.s ",""))</f>
        <v xml:space="preserve">Super.s </v>
      </c>
      <c r="L3957" s="34" t="str">
        <f>IF(Excel_BuiltIn__FilterDatabase__1[[#This Row],[Nem]]="Nő","Lady","")</f>
        <v/>
      </c>
    </row>
    <row r="3958" spans="1:12" s="1" customFormat="1">
      <c r="A3958" s="53">
        <v>11338</v>
      </c>
      <c r="B3958" s="28" t="s">
        <v>4007</v>
      </c>
      <c r="C3958" s="44" t="s">
        <v>2358</v>
      </c>
      <c r="D3958" s="45"/>
      <c r="E3958" s="33" t="str">
        <f>IF(D3958&gt;0,($N$2-Excel_BuiltIn__FilterDatabase__1[[#This Row],[Szül Év.Hó.Nap]])/365.25,"0")</f>
        <v>0</v>
      </c>
      <c r="F3958" s="40"/>
      <c r="G3958" s="34" t="str">
        <f>CONCATENATE(H3958,Excel_BuiltIn__FilterDatabase__1[[#This Row],[Felnőtt]],Excel_BuiltIn__FilterDatabase__1[[#This Row],[Senior]],Excel_BuiltIn__FilterDatabase__1[[#This Row],[Super.s]],L3958)</f>
        <v xml:space="preserve">Super.s </v>
      </c>
      <c r="H3958" s="34" t="str">
        <f>IF(L3958="Nő","",IF(Excel_BuiltIn__FilterDatabase__1[[#This Row],[Kor]]&gt;=1=AND(Excel_BuiltIn__FilterDatabase__1[[#This Row],[Kor]]&lt;18),"Junior ",""))</f>
        <v/>
      </c>
      <c r="I3958" s="34" t="str">
        <f>IF(L3958="Nő","",IF(Excel_BuiltIn__FilterDatabase__1[[#This Row],[Kor]]&gt;=18=AND(Excel_BuiltIn__FilterDatabase__1[[#This Row],[Kor]]&lt;=49),"Felnőtt ",""))</f>
        <v/>
      </c>
      <c r="J3958" s="34" t="str">
        <f>IF(L3958="Nő","",IF(Excel_BuiltIn__FilterDatabase__1[[#This Row],[Kor]]&gt;49=AND(Excel_BuiltIn__FilterDatabase__1[[#This Row],[Kor]]&lt;=59),"Senior ",""))</f>
        <v/>
      </c>
      <c r="K3958" s="34" t="str">
        <f>IF(L3958="Nő","",IF(Excel_BuiltIn__FilterDatabase__1[[#This Row],[Kor]]&gt;=60,"Super.s ",""))</f>
        <v xml:space="preserve">Super.s </v>
      </c>
      <c r="L3958" s="34" t="str">
        <f>IF(Excel_BuiltIn__FilterDatabase__1[[#This Row],[Nem]]="Nő","Lady","")</f>
        <v/>
      </c>
    </row>
    <row r="3959" spans="1:12" s="1" customFormat="1">
      <c r="A3959" s="53">
        <v>11339</v>
      </c>
      <c r="B3959" s="28" t="s">
        <v>4008</v>
      </c>
      <c r="C3959" s="44" t="s">
        <v>942</v>
      </c>
      <c r="D3959" s="45"/>
      <c r="E3959" s="33" t="str">
        <f>IF(D3959&gt;0,($N$2-Excel_BuiltIn__FilterDatabase__1[[#This Row],[Szül Év.Hó.Nap]])/365.25,"0")</f>
        <v>0</v>
      </c>
      <c r="F3959" s="40"/>
      <c r="G3959" s="34" t="str">
        <f>CONCATENATE(H3959,Excel_BuiltIn__FilterDatabase__1[[#This Row],[Felnőtt]],Excel_BuiltIn__FilterDatabase__1[[#This Row],[Senior]],Excel_BuiltIn__FilterDatabase__1[[#This Row],[Super.s]],L3959)</f>
        <v xml:space="preserve">Super.s </v>
      </c>
      <c r="H3959" s="34" t="str">
        <f>IF(L3959="Nő","",IF(Excel_BuiltIn__FilterDatabase__1[[#This Row],[Kor]]&gt;=1=AND(Excel_BuiltIn__FilterDatabase__1[[#This Row],[Kor]]&lt;18),"Junior ",""))</f>
        <v/>
      </c>
      <c r="I3959" s="34" t="str">
        <f>IF(L3959="Nő","",IF(Excel_BuiltIn__FilterDatabase__1[[#This Row],[Kor]]&gt;=18=AND(Excel_BuiltIn__FilterDatabase__1[[#This Row],[Kor]]&lt;=49),"Felnőtt ",""))</f>
        <v/>
      </c>
      <c r="J3959" s="34" t="str">
        <f>IF(L3959="Nő","",IF(Excel_BuiltIn__FilterDatabase__1[[#This Row],[Kor]]&gt;49=AND(Excel_BuiltIn__FilterDatabase__1[[#This Row],[Kor]]&lt;=59),"Senior ",""))</f>
        <v/>
      </c>
      <c r="K3959" s="34" t="str">
        <f>IF(L3959="Nő","",IF(Excel_BuiltIn__FilterDatabase__1[[#This Row],[Kor]]&gt;=60,"Super.s ",""))</f>
        <v xml:space="preserve">Super.s </v>
      </c>
      <c r="L3959" s="34" t="str">
        <f>IF(Excel_BuiltIn__FilterDatabase__1[[#This Row],[Nem]]="Nő","Lady","")</f>
        <v/>
      </c>
    </row>
    <row r="3960" spans="1:12" s="1" customFormat="1">
      <c r="A3960" s="53">
        <v>11340</v>
      </c>
      <c r="B3960" s="28" t="s">
        <v>4009</v>
      </c>
      <c r="C3960" s="44" t="s">
        <v>29</v>
      </c>
      <c r="D3960" s="45"/>
      <c r="E3960" s="33" t="str">
        <f>IF(D3960&gt;0,($N$2-Excel_BuiltIn__FilterDatabase__1[[#This Row],[Szül Év.Hó.Nap]])/365.25,"0")</f>
        <v>0</v>
      </c>
      <c r="F3960" s="40"/>
      <c r="G3960" s="34" t="str">
        <f>CONCATENATE(H3960,Excel_BuiltIn__FilterDatabase__1[[#This Row],[Felnőtt]],Excel_BuiltIn__FilterDatabase__1[[#This Row],[Senior]],Excel_BuiltIn__FilterDatabase__1[[#This Row],[Super.s]],L3960)</f>
        <v xml:space="preserve">Super.s </v>
      </c>
      <c r="H3960" s="34" t="str">
        <f>IF(L3960="Nő","",IF(Excel_BuiltIn__FilterDatabase__1[[#This Row],[Kor]]&gt;=1=AND(Excel_BuiltIn__FilterDatabase__1[[#This Row],[Kor]]&lt;18),"Junior ",""))</f>
        <v/>
      </c>
      <c r="I3960" s="34" t="str">
        <f>IF(L3960="Nő","",IF(Excel_BuiltIn__FilterDatabase__1[[#This Row],[Kor]]&gt;=18=AND(Excel_BuiltIn__FilterDatabase__1[[#This Row],[Kor]]&lt;=49),"Felnőtt ",""))</f>
        <v/>
      </c>
      <c r="J3960" s="34" t="str">
        <f>IF(L3960="Nő","",IF(Excel_BuiltIn__FilterDatabase__1[[#This Row],[Kor]]&gt;49=AND(Excel_BuiltIn__FilterDatabase__1[[#This Row],[Kor]]&lt;=59),"Senior ",""))</f>
        <v/>
      </c>
      <c r="K3960" s="34" t="str">
        <f>IF(L3960="Nő","",IF(Excel_BuiltIn__FilterDatabase__1[[#This Row],[Kor]]&gt;=60,"Super.s ",""))</f>
        <v xml:space="preserve">Super.s </v>
      </c>
      <c r="L3960" s="34" t="str">
        <f>IF(Excel_BuiltIn__FilterDatabase__1[[#This Row],[Nem]]="Nő","Lady","")</f>
        <v/>
      </c>
    </row>
    <row r="3961" spans="1:12" s="1" customFormat="1" ht="28.2">
      <c r="A3961" s="53">
        <v>11341</v>
      </c>
      <c r="B3961" s="28" t="s">
        <v>4010</v>
      </c>
      <c r="C3961" s="44" t="s">
        <v>599</v>
      </c>
      <c r="D3961" s="45"/>
      <c r="E3961" s="33" t="str">
        <f>IF(D3961&gt;0,($N$2-Excel_BuiltIn__FilterDatabase__1[[#This Row],[Szül Év.Hó.Nap]])/365.25,"0")</f>
        <v>0</v>
      </c>
      <c r="F3961" s="40"/>
      <c r="G3961" s="34" t="str">
        <f>CONCATENATE(H3961,Excel_BuiltIn__FilterDatabase__1[[#This Row],[Felnőtt]],Excel_BuiltIn__FilterDatabase__1[[#This Row],[Senior]],Excel_BuiltIn__FilterDatabase__1[[#This Row],[Super.s]],L3961)</f>
        <v xml:space="preserve">Super.s </v>
      </c>
      <c r="H3961" s="34" t="str">
        <f>IF(L3961="Nő","",IF(Excel_BuiltIn__FilterDatabase__1[[#This Row],[Kor]]&gt;=1=AND(Excel_BuiltIn__FilterDatabase__1[[#This Row],[Kor]]&lt;18),"Junior ",""))</f>
        <v/>
      </c>
      <c r="I3961" s="34" t="str">
        <f>IF(L3961="Nő","",IF(Excel_BuiltIn__FilterDatabase__1[[#This Row],[Kor]]&gt;=18=AND(Excel_BuiltIn__FilterDatabase__1[[#This Row],[Kor]]&lt;=49),"Felnőtt ",""))</f>
        <v/>
      </c>
      <c r="J3961" s="34" t="str">
        <f>IF(L3961="Nő","",IF(Excel_BuiltIn__FilterDatabase__1[[#This Row],[Kor]]&gt;49=AND(Excel_BuiltIn__FilterDatabase__1[[#This Row],[Kor]]&lt;=59),"Senior ",""))</f>
        <v/>
      </c>
      <c r="K3961" s="34" t="str">
        <f>IF(L3961="Nő","",IF(Excel_BuiltIn__FilterDatabase__1[[#This Row],[Kor]]&gt;=60,"Super.s ",""))</f>
        <v xml:space="preserve">Super.s </v>
      </c>
      <c r="L3961" s="34" t="str">
        <f>IF(Excel_BuiltIn__FilterDatabase__1[[#This Row],[Nem]]="Nő","Lady","")</f>
        <v/>
      </c>
    </row>
    <row r="3962" spans="1:12" s="1" customFormat="1" ht="28.2">
      <c r="A3962" s="53">
        <v>11342</v>
      </c>
      <c r="B3962" s="28" t="s">
        <v>4011</v>
      </c>
      <c r="C3962" s="44" t="s">
        <v>1326</v>
      </c>
      <c r="D3962" s="45"/>
      <c r="E3962" s="33" t="str">
        <f>IF(D3962&gt;0,($N$2-Excel_BuiltIn__FilterDatabase__1[[#This Row],[Szül Év.Hó.Nap]])/365.25,"0")</f>
        <v>0</v>
      </c>
      <c r="F3962" s="40"/>
      <c r="G3962" s="34" t="str">
        <f>CONCATENATE(H3962,Excel_BuiltIn__FilterDatabase__1[[#This Row],[Felnőtt]],Excel_BuiltIn__FilterDatabase__1[[#This Row],[Senior]],Excel_BuiltIn__FilterDatabase__1[[#This Row],[Super.s]],L3962)</f>
        <v xml:space="preserve">Super.s </v>
      </c>
      <c r="H3962" s="34" t="str">
        <f>IF(L3962="Nő","",IF(Excel_BuiltIn__FilterDatabase__1[[#This Row],[Kor]]&gt;=1=AND(Excel_BuiltIn__FilterDatabase__1[[#This Row],[Kor]]&lt;18),"Junior ",""))</f>
        <v/>
      </c>
      <c r="I3962" s="34" t="str">
        <f>IF(L3962="Nő","",IF(Excel_BuiltIn__FilterDatabase__1[[#This Row],[Kor]]&gt;=18=AND(Excel_BuiltIn__FilterDatabase__1[[#This Row],[Kor]]&lt;=49),"Felnőtt ",""))</f>
        <v/>
      </c>
      <c r="J3962" s="34" t="str">
        <f>IF(L3962="Nő","",IF(Excel_BuiltIn__FilterDatabase__1[[#This Row],[Kor]]&gt;49=AND(Excel_BuiltIn__FilterDatabase__1[[#This Row],[Kor]]&lt;=59),"Senior ",""))</f>
        <v/>
      </c>
      <c r="K3962" s="34" t="str">
        <f>IF(L3962="Nő","",IF(Excel_BuiltIn__FilterDatabase__1[[#This Row],[Kor]]&gt;=60,"Super.s ",""))</f>
        <v xml:space="preserve">Super.s </v>
      </c>
      <c r="L3962" s="34" t="str">
        <f>IF(Excel_BuiltIn__FilterDatabase__1[[#This Row],[Nem]]="Nő","Lady","")</f>
        <v/>
      </c>
    </row>
    <row r="3963" spans="1:12" s="1" customFormat="1">
      <c r="A3963" s="53">
        <v>11343</v>
      </c>
      <c r="B3963" s="28" t="s">
        <v>4012</v>
      </c>
      <c r="C3963" s="44" t="s">
        <v>941</v>
      </c>
      <c r="D3963" s="45"/>
      <c r="E3963" s="33" t="str">
        <f>IF(D3963&gt;0,($N$2-Excel_BuiltIn__FilterDatabase__1[[#This Row],[Szül Év.Hó.Nap]])/365.25,"0")</f>
        <v>0</v>
      </c>
      <c r="F3963" s="40"/>
      <c r="G3963" s="34" t="str">
        <f>CONCATENATE(H3963,Excel_BuiltIn__FilterDatabase__1[[#This Row],[Felnőtt]],Excel_BuiltIn__FilterDatabase__1[[#This Row],[Senior]],Excel_BuiltIn__FilterDatabase__1[[#This Row],[Super.s]],L3963)</f>
        <v xml:space="preserve">Super.s </v>
      </c>
      <c r="H3963" s="34" t="str">
        <f>IF(L3963="Nő","",IF(Excel_BuiltIn__FilterDatabase__1[[#This Row],[Kor]]&gt;=1=AND(Excel_BuiltIn__FilterDatabase__1[[#This Row],[Kor]]&lt;18),"Junior ",""))</f>
        <v/>
      </c>
      <c r="I3963" s="34" t="str">
        <f>IF(L3963="Nő","",IF(Excel_BuiltIn__FilterDatabase__1[[#This Row],[Kor]]&gt;=18=AND(Excel_BuiltIn__FilterDatabase__1[[#This Row],[Kor]]&lt;=49),"Felnőtt ",""))</f>
        <v/>
      </c>
      <c r="J3963" s="34" t="str">
        <f>IF(L3963="Nő","",IF(Excel_BuiltIn__FilterDatabase__1[[#This Row],[Kor]]&gt;49=AND(Excel_BuiltIn__FilterDatabase__1[[#This Row],[Kor]]&lt;=59),"Senior ",""))</f>
        <v/>
      </c>
      <c r="K3963" s="34" t="str">
        <f>IF(L3963="Nő","",IF(Excel_BuiltIn__FilterDatabase__1[[#This Row],[Kor]]&gt;=60,"Super.s ",""))</f>
        <v xml:space="preserve">Super.s </v>
      </c>
      <c r="L3963" s="34" t="str">
        <f>IF(Excel_BuiltIn__FilterDatabase__1[[#This Row],[Nem]]="Nő","Lady","")</f>
        <v/>
      </c>
    </row>
    <row r="3964" spans="1:12" s="1" customFormat="1">
      <c r="A3964" s="53">
        <v>11344</v>
      </c>
      <c r="B3964" s="28" t="s">
        <v>4013</v>
      </c>
      <c r="C3964" s="44" t="s">
        <v>942</v>
      </c>
      <c r="D3964" s="45"/>
      <c r="E3964" s="33" t="str">
        <f>IF(D3964&gt;0,($N$2-Excel_BuiltIn__FilterDatabase__1[[#This Row],[Szül Év.Hó.Nap]])/365.25,"0")</f>
        <v>0</v>
      </c>
      <c r="F3964" s="40"/>
      <c r="G3964" s="34" t="str">
        <f>CONCATENATE(H3964,Excel_BuiltIn__FilterDatabase__1[[#This Row],[Felnőtt]],Excel_BuiltIn__FilterDatabase__1[[#This Row],[Senior]],Excel_BuiltIn__FilterDatabase__1[[#This Row],[Super.s]],L3964)</f>
        <v xml:space="preserve">Super.s </v>
      </c>
      <c r="H3964" s="34" t="str">
        <f>IF(L3964="Nő","",IF(Excel_BuiltIn__FilterDatabase__1[[#This Row],[Kor]]&gt;=1=AND(Excel_BuiltIn__FilterDatabase__1[[#This Row],[Kor]]&lt;18),"Junior ",""))</f>
        <v/>
      </c>
      <c r="I3964" s="34" t="str">
        <f>IF(L3964="Nő","",IF(Excel_BuiltIn__FilterDatabase__1[[#This Row],[Kor]]&gt;=18=AND(Excel_BuiltIn__FilterDatabase__1[[#This Row],[Kor]]&lt;=49),"Felnőtt ",""))</f>
        <v/>
      </c>
      <c r="J3964" s="34" t="str">
        <f>IF(L3964="Nő","",IF(Excel_BuiltIn__FilterDatabase__1[[#This Row],[Kor]]&gt;49=AND(Excel_BuiltIn__FilterDatabase__1[[#This Row],[Kor]]&lt;=59),"Senior ",""))</f>
        <v/>
      </c>
      <c r="K3964" s="34" t="str">
        <f>IF(L3964="Nő","",IF(Excel_BuiltIn__FilterDatabase__1[[#This Row],[Kor]]&gt;=60,"Super.s ",""))</f>
        <v xml:space="preserve">Super.s </v>
      </c>
      <c r="L3964" s="34" t="str">
        <f>IF(Excel_BuiltIn__FilterDatabase__1[[#This Row],[Nem]]="Nő","Lady","")</f>
        <v/>
      </c>
    </row>
    <row r="3965" spans="1:12" s="1" customFormat="1">
      <c r="A3965" s="53">
        <v>11345</v>
      </c>
      <c r="B3965" s="28" t="s">
        <v>4014</v>
      </c>
      <c r="C3965" s="44" t="s">
        <v>1515</v>
      </c>
      <c r="D3965" s="45"/>
      <c r="E3965" s="33" t="str">
        <f>IF(D3965&gt;0,($N$2-Excel_BuiltIn__FilterDatabase__1[[#This Row],[Szül Év.Hó.Nap]])/365.25,"0")</f>
        <v>0</v>
      </c>
      <c r="F3965" s="40"/>
      <c r="G3965" s="34" t="str">
        <f>CONCATENATE(H3965,Excel_BuiltIn__FilterDatabase__1[[#This Row],[Felnőtt]],Excel_BuiltIn__FilterDatabase__1[[#This Row],[Senior]],Excel_BuiltIn__FilterDatabase__1[[#This Row],[Super.s]],L3965)</f>
        <v xml:space="preserve">Super.s </v>
      </c>
      <c r="H3965" s="34" t="str">
        <f>IF(L3965="Nő","",IF(Excel_BuiltIn__FilterDatabase__1[[#This Row],[Kor]]&gt;=1=AND(Excel_BuiltIn__FilterDatabase__1[[#This Row],[Kor]]&lt;18),"Junior ",""))</f>
        <v/>
      </c>
      <c r="I3965" s="34" t="str">
        <f>IF(L3965="Nő","",IF(Excel_BuiltIn__FilterDatabase__1[[#This Row],[Kor]]&gt;=18=AND(Excel_BuiltIn__FilterDatabase__1[[#This Row],[Kor]]&lt;=49),"Felnőtt ",""))</f>
        <v/>
      </c>
      <c r="J3965" s="34" t="str">
        <f>IF(L3965="Nő","",IF(Excel_BuiltIn__FilterDatabase__1[[#This Row],[Kor]]&gt;49=AND(Excel_BuiltIn__FilterDatabase__1[[#This Row],[Kor]]&lt;=59),"Senior ",""))</f>
        <v/>
      </c>
      <c r="K3965" s="34" t="str">
        <f>IF(L3965="Nő","",IF(Excel_BuiltIn__FilterDatabase__1[[#This Row],[Kor]]&gt;=60,"Super.s ",""))</f>
        <v xml:space="preserve">Super.s </v>
      </c>
      <c r="L3965" s="34" t="str">
        <f>IF(Excel_BuiltIn__FilterDatabase__1[[#This Row],[Nem]]="Nő","Lady","")</f>
        <v/>
      </c>
    </row>
    <row r="3966" spans="1:12" s="1" customFormat="1">
      <c r="A3966" s="53">
        <v>11346</v>
      </c>
      <c r="B3966" s="28" t="s">
        <v>4015</v>
      </c>
      <c r="C3966" s="44" t="s">
        <v>1515</v>
      </c>
      <c r="D3966" s="45"/>
      <c r="E3966" s="33" t="str">
        <f>IF(D3966&gt;0,($N$2-Excel_BuiltIn__FilterDatabase__1[[#This Row],[Szül Év.Hó.Nap]])/365.25,"0")</f>
        <v>0</v>
      </c>
      <c r="F3966" s="40"/>
      <c r="G3966" s="34" t="str">
        <f>CONCATENATE(H3966,Excel_BuiltIn__FilterDatabase__1[[#This Row],[Felnőtt]],Excel_BuiltIn__FilterDatabase__1[[#This Row],[Senior]],Excel_BuiltIn__FilterDatabase__1[[#This Row],[Super.s]],L3966)</f>
        <v xml:space="preserve">Super.s </v>
      </c>
      <c r="H3966" s="34" t="str">
        <f>IF(L3966="Nő","",IF(Excel_BuiltIn__FilterDatabase__1[[#This Row],[Kor]]&gt;=1=AND(Excel_BuiltIn__FilterDatabase__1[[#This Row],[Kor]]&lt;18),"Junior ",""))</f>
        <v/>
      </c>
      <c r="I3966" s="34" t="str">
        <f>IF(L3966="Nő","",IF(Excel_BuiltIn__FilterDatabase__1[[#This Row],[Kor]]&gt;=18=AND(Excel_BuiltIn__FilterDatabase__1[[#This Row],[Kor]]&lt;=49),"Felnőtt ",""))</f>
        <v/>
      </c>
      <c r="J3966" s="34" t="str">
        <f>IF(L3966="Nő","",IF(Excel_BuiltIn__FilterDatabase__1[[#This Row],[Kor]]&gt;49=AND(Excel_BuiltIn__FilterDatabase__1[[#This Row],[Kor]]&lt;=59),"Senior ",""))</f>
        <v/>
      </c>
      <c r="K3966" s="34" t="str">
        <f>IF(L3966="Nő","",IF(Excel_BuiltIn__FilterDatabase__1[[#This Row],[Kor]]&gt;=60,"Super.s ",""))</f>
        <v xml:space="preserve">Super.s </v>
      </c>
      <c r="L3966" s="34" t="str">
        <f>IF(Excel_BuiltIn__FilterDatabase__1[[#This Row],[Nem]]="Nő","Lady","")</f>
        <v/>
      </c>
    </row>
    <row r="3967" spans="1:12" s="1" customFormat="1">
      <c r="A3967" s="53">
        <v>11348</v>
      </c>
      <c r="B3967" s="28" t="s">
        <v>4016</v>
      </c>
      <c r="C3967" s="44" t="s">
        <v>941</v>
      </c>
      <c r="D3967" s="45"/>
      <c r="E3967" s="33" t="str">
        <f>IF(D3967&gt;0,($N$2-Excel_BuiltIn__FilterDatabase__1[[#This Row],[Szül Év.Hó.Nap]])/365.25,"0")</f>
        <v>0</v>
      </c>
      <c r="F3967" s="40"/>
      <c r="G3967" s="34" t="str">
        <f>CONCATENATE(H3967,Excel_BuiltIn__FilterDatabase__1[[#This Row],[Felnőtt]],Excel_BuiltIn__FilterDatabase__1[[#This Row],[Senior]],Excel_BuiltIn__FilterDatabase__1[[#This Row],[Super.s]],L3967)</f>
        <v xml:space="preserve">Super.s </v>
      </c>
      <c r="H3967" s="34" t="str">
        <f>IF(L3967="Nő","",IF(Excel_BuiltIn__FilterDatabase__1[[#This Row],[Kor]]&gt;=1=AND(Excel_BuiltIn__FilterDatabase__1[[#This Row],[Kor]]&lt;18),"Junior ",""))</f>
        <v/>
      </c>
      <c r="I3967" s="34" t="str">
        <f>IF(L3967="Nő","",IF(Excel_BuiltIn__FilterDatabase__1[[#This Row],[Kor]]&gt;=18=AND(Excel_BuiltIn__FilterDatabase__1[[#This Row],[Kor]]&lt;=49),"Felnőtt ",""))</f>
        <v/>
      </c>
      <c r="J3967" s="34" t="str">
        <f>IF(L3967="Nő","",IF(Excel_BuiltIn__FilterDatabase__1[[#This Row],[Kor]]&gt;49=AND(Excel_BuiltIn__FilterDatabase__1[[#This Row],[Kor]]&lt;=59),"Senior ",""))</f>
        <v/>
      </c>
      <c r="K3967" s="34" t="str">
        <f>IF(L3967="Nő","",IF(Excel_BuiltIn__FilterDatabase__1[[#This Row],[Kor]]&gt;=60,"Super.s ",""))</f>
        <v xml:space="preserve">Super.s </v>
      </c>
      <c r="L3967" s="34" t="str">
        <f>IF(Excel_BuiltIn__FilterDatabase__1[[#This Row],[Nem]]="Nő","Lady","")</f>
        <v/>
      </c>
    </row>
    <row r="3968" spans="1:12" s="1" customFormat="1">
      <c r="A3968" s="53">
        <v>11349</v>
      </c>
      <c r="B3968" s="28" t="s">
        <v>4017</v>
      </c>
      <c r="C3968" s="44" t="s">
        <v>29</v>
      </c>
      <c r="D3968" s="45"/>
      <c r="E3968" s="33" t="str">
        <f>IF(D3968&gt;0,($N$2-Excel_BuiltIn__FilterDatabase__1[[#This Row],[Szül Év.Hó.Nap]])/365.25,"0")</f>
        <v>0</v>
      </c>
      <c r="F3968" s="40"/>
      <c r="G3968" s="34" t="str">
        <f>CONCATENATE(H3968,Excel_BuiltIn__FilterDatabase__1[[#This Row],[Felnőtt]],Excel_BuiltIn__FilterDatabase__1[[#This Row],[Senior]],Excel_BuiltIn__FilterDatabase__1[[#This Row],[Super.s]],L3968)</f>
        <v xml:space="preserve">Super.s </v>
      </c>
      <c r="H3968" s="34" t="str">
        <f>IF(L3968="Nő","",IF(Excel_BuiltIn__FilterDatabase__1[[#This Row],[Kor]]&gt;=1=AND(Excel_BuiltIn__FilterDatabase__1[[#This Row],[Kor]]&lt;18),"Junior ",""))</f>
        <v/>
      </c>
      <c r="I3968" s="34" t="str">
        <f>IF(L3968="Nő","",IF(Excel_BuiltIn__FilterDatabase__1[[#This Row],[Kor]]&gt;=18=AND(Excel_BuiltIn__FilterDatabase__1[[#This Row],[Kor]]&lt;=49),"Felnőtt ",""))</f>
        <v/>
      </c>
      <c r="J3968" s="34" t="str">
        <f>IF(L3968="Nő","",IF(Excel_BuiltIn__FilterDatabase__1[[#This Row],[Kor]]&gt;49=AND(Excel_BuiltIn__FilterDatabase__1[[#This Row],[Kor]]&lt;=59),"Senior ",""))</f>
        <v/>
      </c>
      <c r="K3968" s="34" t="str">
        <f>IF(L3968="Nő","",IF(Excel_BuiltIn__FilterDatabase__1[[#This Row],[Kor]]&gt;=60,"Super.s ",""))</f>
        <v xml:space="preserve">Super.s </v>
      </c>
      <c r="L3968" s="34" t="str">
        <f>IF(Excel_BuiltIn__FilterDatabase__1[[#This Row],[Nem]]="Nő","Lady","")</f>
        <v/>
      </c>
    </row>
    <row r="3969" spans="1:12" s="1" customFormat="1">
      <c r="A3969" s="53">
        <v>11351</v>
      </c>
      <c r="B3969" s="28" t="s">
        <v>4018</v>
      </c>
      <c r="C3969" s="44" t="s">
        <v>2358</v>
      </c>
      <c r="D3969" s="45"/>
      <c r="E3969" s="33" t="str">
        <f>IF(D3969&gt;0,($N$2-Excel_BuiltIn__FilterDatabase__1[[#This Row],[Szül Év.Hó.Nap]])/365.25,"0")</f>
        <v>0</v>
      </c>
      <c r="F3969" s="40"/>
      <c r="G3969" s="34" t="str">
        <f>CONCATENATE(H3969,Excel_BuiltIn__FilterDatabase__1[[#This Row],[Felnőtt]],Excel_BuiltIn__FilterDatabase__1[[#This Row],[Senior]],Excel_BuiltIn__FilterDatabase__1[[#This Row],[Super.s]],L3969)</f>
        <v xml:space="preserve">Super.s </v>
      </c>
      <c r="H3969" s="34" t="str">
        <f>IF(L3969="Nő","",IF(Excel_BuiltIn__FilterDatabase__1[[#This Row],[Kor]]&gt;=1=AND(Excel_BuiltIn__FilterDatabase__1[[#This Row],[Kor]]&lt;18),"Junior ",""))</f>
        <v/>
      </c>
      <c r="I3969" s="34" t="str">
        <f>IF(L3969="Nő","",IF(Excel_BuiltIn__FilterDatabase__1[[#This Row],[Kor]]&gt;=18=AND(Excel_BuiltIn__FilterDatabase__1[[#This Row],[Kor]]&lt;=49),"Felnőtt ",""))</f>
        <v/>
      </c>
      <c r="J3969" s="34" t="str">
        <f>IF(L3969="Nő","",IF(Excel_BuiltIn__FilterDatabase__1[[#This Row],[Kor]]&gt;49=AND(Excel_BuiltIn__FilterDatabase__1[[#This Row],[Kor]]&lt;=59),"Senior ",""))</f>
        <v/>
      </c>
      <c r="K3969" s="34" t="str">
        <f>IF(L3969="Nő","",IF(Excel_BuiltIn__FilterDatabase__1[[#This Row],[Kor]]&gt;=60,"Super.s ",""))</f>
        <v xml:space="preserve">Super.s </v>
      </c>
      <c r="L3969" s="34" t="str">
        <f>IF(Excel_BuiltIn__FilterDatabase__1[[#This Row],[Nem]]="Nő","Lady","")</f>
        <v/>
      </c>
    </row>
    <row r="3970" spans="1:12" s="1" customFormat="1">
      <c r="A3970" s="53">
        <v>11352</v>
      </c>
      <c r="B3970" s="28" t="s">
        <v>4019</v>
      </c>
      <c r="C3970" s="44" t="s">
        <v>2358</v>
      </c>
      <c r="D3970" s="45"/>
      <c r="E3970" s="33" t="str">
        <f>IF(D3970&gt;0,($N$2-Excel_BuiltIn__FilterDatabase__1[[#This Row],[Szül Év.Hó.Nap]])/365.25,"0")</f>
        <v>0</v>
      </c>
      <c r="F3970" s="40"/>
      <c r="G3970" s="34" t="str">
        <f>CONCATENATE(H3970,Excel_BuiltIn__FilterDatabase__1[[#This Row],[Felnőtt]],Excel_BuiltIn__FilterDatabase__1[[#This Row],[Senior]],Excel_BuiltIn__FilterDatabase__1[[#This Row],[Super.s]],L3970)</f>
        <v xml:space="preserve">Super.s </v>
      </c>
      <c r="H3970" s="34" t="str">
        <f>IF(L3970="Nő","",IF(Excel_BuiltIn__FilterDatabase__1[[#This Row],[Kor]]&gt;=1=AND(Excel_BuiltIn__FilterDatabase__1[[#This Row],[Kor]]&lt;18),"Junior ",""))</f>
        <v/>
      </c>
      <c r="I3970" s="34" t="str">
        <f>IF(L3970="Nő","",IF(Excel_BuiltIn__FilterDatabase__1[[#This Row],[Kor]]&gt;=18=AND(Excel_BuiltIn__FilterDatabase__1[[#This Row],[Kor]]&lt;=49),"Felnőtt ",""))</f>
        <v/>
      </c>
      <c r="J3970" s="34" t="str">
        <f>IF(L3970="Nő","",IF(Excel_BuiltIn__FilterDatabase__1[[#This Row],[Kor]]&gt;49=AND(Excel_BuiltIn__FilterDatabase__1[[#This Row],[Kor]]&lt;=59),"Senior ",""))</f>
        <v/>
      </c>
      <c r="K3970" s="34" t="str">
        <f>IF(L3970="Nő","",IF(Excel_BuiltIn__FilterDatabase__1[[#This Row],[Kor]]&gt;=60,"Super.s ",""))</f>
        <v xml:space="preserve">Super.s </v>
      </c>
      <c r="L3970" s="34" t="str">
        <f>IF(Excel_BuiltIn__FilterDatabase__1[[#This Row],[Nem]]="Nő","Lady","")</f>
        <v/>
      </c>
    </row>
    <row r="3971" spans="1:12" s="1" customFormat="1">
      <c r="A3971" s="53">
        <v>11353</v>
      </c>
      <c r="B3971" s="28" t="s">
        <v>4020</v>
      </c>
      <c r="C3971" s="44" t="s">
        <v>2358</v>
      </c>
      <c r="D3971" s="45"/>
      <c r="E3971" s="33" t="str">
        <f>IF(D3971&gt;0,($N$2-Excel_BuiltIn__FilterDatabase__1[[#This Row],[Szül Év.Hó.Nap]])/365.25,"0")</f>
        <v>0</v>
      </c>
      <c r="F3971" s="40"/>
      <c r="G3971" s="34" t="str">
        <f>CONCATENATE(H3971,Excel_BuiltIn__FilterDatabase__1[[#This Row],[Felnőtt]],Excel_BuiltIn__FilterDatabase__1[[#This Row],[Senior]],Excel_BuiltIn__FilterDatabase__1[[#This Row],[Super.s]],L3971)</f>
        <v xml:space="preserve">Super.s </v>
      </c>
      <c r="H3971" s="34" t="str">
        <f>IF(L3971="Nő","",IF(Excel_BuiltIn__FilterDatabase__1[[#This Row],[Kor]]&gt;=1=AND(Excel_BuiltIn__FilterDatabase__1[[#This Row],[Kor]]&lt;18),"Junior ",""))</f>
        <v/>
      </c>
      <c r="I3971" s="34" t="str">
        <f>IF(L3971="Nő","",IF(Excel_BuiltIn__FilterDatabase__1[[#This Row],[Kor]]&gt;=18=AND(Excel_BuiltIn__FilterDatabase__1[[#This Row],[Kor]]&lt;=49),"Felnőtt ",""))</f>
        <v/>
      </c>
      <c r="J3971" s="34" t="str">
        <f>IF(L3971="Nő","",IF(Excel_BuiltIn__FilterDatabase__1[[#This Row],[Kor]]&gt;49=AND(Excel_BuiltIn__FilterDatabase__1[[#This Row],[Kor]]&lt;=59),"Senior ",""))</f>
        <v/>
      </c>
      <c r="K3971" s="34" t="str">
        <f>IF(L3971="Nő","",IF(Excel_BuiltIn__FilterDatabase__1[[#This Row],[Kor]]&gt;=60,"Super.s ",""))</f>
        <v xml:space="preserve">Super.s </v>
      </c>
      <c r="L3971" s="34" t="str">
        <f>IF(Excel_BuiltIn__FilterDatabase__1[[#This Row],[Nem]]="Nő","Lady","")</f>
        <v/>
      </c>
    </row>
    <row r="3972" spans="1:12" s="1" customFormat="1">
      <c r="A3972" s="53">
        <v>11354</v>
      </c>
      <c r="B3972" s="28" t="s">
        <v>4021</v>
      </c>
      <c r="C3972" s="44" t="s">
        <v>2358</v>
      </c>
      <c r="D3972" s="45"/>
      <c r="E3972" s="33" t="str">
        <f>IF(D3972&gt;0,($N$2-Excel_BuiltIn__FilterDatabase__1[[#This Row],[Szül Év.Hó.Nap]])/365.25,"0")</f>
        <v>0</v>
      </c>
      <c r="F3972" s="40"/>
      <c r="G3972" s="34" t="str">
        <f>CONCATENATE(H3972,Excel_BuiltIn__FilterDatabase__1[[#This Row],[Felnőtt]],Excel_BuiltIn__FilterDatabase__1[[#This Row],[Senior]],Excel_BuiltIn__FilterDatabase__1[[#This Row],[Super.s]],L3972)</f>
        <v xml:space="preserve">Super.s </v>
      </c>
      <c r="H3972" s="34" t="str">
        <f>IF(L3972="Nő","",IF(Excel_BuiltIn__FilterDatabase__1[[#This Row],[Kor]]&gt;=1=AND(Excel_BuiltIn__FilterDatabase__1[[#This Row],[Kor]]&lt;18),"Junior ",""))</f>
        <v/>
      </c>
      <c r="I3972" s="34" t="str">
        <f>IF(L3972="Nő","",IF(Excel_BuiltIn__FilterDatabase__1[[#This Row],[Kor]]&gt;=18=AND(Excel_BuiltIn__FilterDatabase__1[[#This Row],[Kor]]&lt;=49),"Felnőtt ",""))</f>
        <v/>
      </c>
      <c r="J3972" s="34" t="str">
        <f>IF(L3972="Nő","",IF(Excel_BuiltIn__FilterDatabase__1[[#This Row],[Kor]]&gt;49=AND(Excel_BuiltIn__FilterDatabase__1[[#This Row],[Kor]]&lt;=59),"Senior ",""))</f>
        <v/>
      </c>
      <c r="K3972" s="34" t="str">
        <f>IF(L3972="Nő","",IF(Excel_BuiltIn__FilterDatabase__1[[#This Row],[Kor]]&gt;=60,"Super.s ",""))</f>
        <v xml:space="preserve">Super.s </v>
      </c>
      <c r="L3972" s="34" t="str">
        <f>IF(Excel_BuiltIn__FilterDatabase__1[[#This Row],[Nem]]="Nő","Lady","")</f>
        <v/>
      </c>
    </row>
    <row r="3973" spans="1:12" s="1" customFormat="1">
      <c r="A3973" s="53">
        <v>11355</v>
      </c>
      <c r="B3973" s="28" t="s">
        <v>4022</v>
      </c>
      <c r="C3973" s="44" t="s">
        <v>2358</v>
      </c>
      <c r="D3973" s="45"/>
      <c r="E3973" s="33" t="str">
        <f>IF(D3973&gt;0,($N$2-Excel_BuiltIn__FilterDatabase__1[[#This Row],[Szül Év.Hó.Nap]])/365.25,"0")</f>
        <v>0</v>
      </c>
      <c r="F3973" s="40"/>
      <c r="G3973" s="34" t="str">
        <f>CONCATENATE(H3973,Excel_BuiltIn__FilterDatabase__1[[#This Row],[Felnőtt]],Excel_BuiltIn__FilterDatabase__1[[#This Row],[Senior]],Excel_BuiltIn__FilterDatabase__1[[#This Row],[Super.s]],L3973)</f>
        <v xml:space="preserve">Super.s </v>
      </c>
      <c r="H3973" s="34" t="str">
        <f>IF(L3973="Nő","",IF(Excel_BuiltIn__FilterDatabase__1[[#This Row],[Kor]]&gt;=1=AND(Excel_BuiltIn__FilterDatabase__1[[#This Row],[Kor]]&lt;18),"Junior ",""))</f>
        <v/>
      </c>
      <c r="I3973" s="34" t="str">
        <f>IF(L3973="Nő","",IF(Excel_BuiltIn__FilterDatabase__1[[#This Row],[Kor]]&gt;=18=AND(Excel_BuiltIn__FilterDatabase__1[[#This Row],[Kor]]&lt;=49),"Felnőtt ",""))</f>
        <v/>
      </c>
      <c r="J3973" s="34" t="str">
        <f>IF(L3973="Nő","",IF(Excel_BuiltIn__FilterDatabase__1[[#This Row],[Kor]]&gt;49=AND(Excel_BuiltIn__FilterDatabase__1[[#This Row],[Kor]]&lt;=59),"Senior ",""))</f>
        <v/>
      </c>
      <c r="K3973" s="34" t="str">
        <f>IF(L3973="Nő","",IF(Excel_BuiltIn__FilterDatabase__1[[#This Row],[Kor]]&gt;=60,"Super.s ",""))</f>
        <v xml:space="preserve">Super.s </v>
      </c>
      <c r="L3973" s="34" t="str">
        <f>IF(Excel_BuiltIn__FilterDatabase__1[[#This Row],[Nem]]="Nő","Lady","")</f>
        <v/>
      </c>
    </row>
    <row r="3974" spans="1:12" s="1" customFormat="1">
      <c r="A3974" s="53">
        <v>11358</v>
      </c>
      <c r="B3974" s="28" t="s">
        <v>4023</v>
      </c>
      <c r="C3974" s="44" t="s">
        <v>944</v>
      </c>
      <c r="D3974" s="45"/>
      <c r="E3974" s="33" t="str">
        <f>IF(D3974&gt;0,($N$2-Excel_BuiltIn__FilterDatabase__1[[#This Row],[Szül Év.Hó.Nap]])/365.25,"0")</f>
        <v>0</v>
      </c>
      <c r="F3974" s="40"/>
      <c r="G3974" s="34" t="str">
        <f>CONCATENATE(H3974,Excel_BuiltIn__FilterDatabase__1[[#This Row],[Felnőtt]],Excel_BuiltIn__FilterDatabase__1[[#This Row],[Senior]],Excel_BuiltIn__FilterDatabase__1[[#This Row],[Super.s]],L3974)</f>
        <v xml:space="preserve">Super.s </v>
      </c>
      <c r="H3974" s="34" t="str">
        <f>IF(L3974="Nő","",IF(Excel_BuiltIn__FilterDatabase__1[[#This Row],[Kor]]&gt;=1=AND(Excel_BuiltIn__FilterDatabase__1[[#This Row],[Kor]]&lt;18),"Junior ",""))</f>
        <v/>
      </c>
      <c r="I3974" s="34" t="str">
        <f>IF(L3974="Nő","",IF(Excel_BuiltIn__FilterDatabase__1[[#This Row],[Kor]]&gt;=18=AND(Excel_BuiltIn__FilterDatabase__1[[#This Row],[Kor]]&lt;=49),"Felnőtt ",""))</f>
        <v/>
      </c>
      <c r="J3974" s="34" t="str">
        <f>IF(L3974="Nő","",IF(Excel_BuiltIn__FilterDatabase__1[[#This Row],[Kor]]&gt;49=AND(Excel_BuiltIn__FilterDatabase__1[[#This Row],[Kor]]&lt;=59),"Senior ",""))</f>
        <v/>
      </c>
      <c r="K3974" s="34" t="str">
        <f>IF(L3974="Nő","",IF(Excel_BuiltIn__FilterDatabase__1[[#This Row],[Kor]]&gt;=60,"Super.s ",""))</f>
        <v xml:space="preserve">Super.s </v>
      </c>
      <c r="L3974" s="34" t="str">
        <f>IF(Excel_BuiltIn__FilterDatabase__1[[#This Row],[Nem]]="Nő","Lady","")</f>
        <v/>
      </c>
    </row>
    <row r="3975" spans="1:12" s="1" customFormat="1">
      <c r="A3975" s="53">
        <v>11360</v>
      </c>
      <c r="B3975" s="28" t="s">
        <v>4024</v>
      </c>
      <c r="C3975" s="44" t="s">
        <v>3031</v>
      </c>
      <c r="D3975" s="45"/>
      <c r="E3975" s="33" t="str">
        <f>IF(D3975&gt;0,($N$2-Excel_BuiltIn__FilterDatabase__1[[#This Row],[Szül Év.Hó.Nap]])/365.25,"0")</f>
        <v>0</v>
      </c>
      <c r="F3975" s="40"/>
      <c r="G3975" s="34" t="str">
        <f>CONCATENATE(H3975,Excel_BuiltIn__FilterDatabase__1[[#This Row],[Felnőtt]],Excel_BuiltIn__FilterDatabase__1[[#This Row],[Senior]],Excel_BuiltIn__FilterDatabase__1[[#This Row],[Super.s]],L3975)</f>
        <v xml:space="preserve">Super.s </v>
      </c>
      <c r="H3975" s="34" t="str">
        <f>IF(L3975="Nő","",IF(Excel_BuiltIn__FilterDatabase__1[[#This Row],[Kor]]&gt;=1=AND(Excel_BuiltIn__FilterDatabase__1[[#This Row],[Kor]]&lt;18),"Junior ",""))</f>
        <v/>
      </c>
      <c r="I3975" s="34" t="str">
        <f>IF(L3975="Nő","",IF(Excel_BuiltIn__FilterDatabase__1[[#This Row],[Kor]]&gt;=18=AND(Excel_BuiltIn__FilterDatabase__1[[#This Row],[Kor]]&lt;=49),"Felnőtt ",""))</f>
        <v/>
      </c>
      <c r="J3975" s="34" t="str">
        <f>IF(L3975="Nő","",IF(Excel_BuiltIn__FilterDatabase__1[[#This Row],[Kor]]&gt;49=AND(Excel_BuiltIn__FilterDatabase__1[[#This Row],[Kor]]&lt;=59),"Senior ",""))</f>
        <v/>
      </c>
      <c r="K3975" s="34" t="str">
        <f>IF(L3975="Nő","",IF(Excel_BuiltIn__FilterDatabase__1[[#This Row],[Kor]]&gt;=60,"Super.s ",""))</f>
        <v xml:space="preserve">Super.s </v>
      </c>
      <c r="L3975" s="34" t="str">
        <f>IF(Excel_BuiltIn__FilterDatabase__1[[#This Row],[Nem]]="Nő","Lady","")</f>
        <v/>
      </c>
    </row>
    <row r="3976" spans="1:12" s="1" customFormat="1">
      <c r="A3976" s="53">
        <v>11361</v>
      </c>
      <c r="B3976" s="28" t="s">
        <v>4025</v>
      </c>
      <c r="C3976" s="44" t="s">
        <v>1623</v>
      </c>
      <c r="D3976" s="45"/>
      <c r="E3976" s="33" t="str">
        <f>IF(D3976&gt;0,($N$2-Excel_BuiltIn__FilterDatabase__1[[#This Row],[Szül Év.Hó.Nap]])/365.25,"0")</f>
        <v>0</v>
      </c>
      <c r="F3976" s="40"/>
      <c r="G3976" s="34" t="str">
        <f>CONCATENATE(H3976,Excel_BuiltIn__FilterDatabase__1[[#This Row],[Felnőtt]],Excel_BuiltIn__FilterDatabase__1[[#This Row],[Senior]],Excel_BuiltIn__FilterDatabase__1[[#This Row],[Super.s]],L3976)</f>
        <v xml:space="preserve">Super.s </v>
      </c>
      <c r="H3976" s="34" t="str">
        <f>IF(L3976="Nő","",IF(Excel_BuiltIn__FilterDatabase__1[[#This Row],[Kor]]&gt;=1=AND(Excel_BuiltIn__FilterDatabase__1[[#This Row],[Kor]]&lt;18),"Junior ",""))</f>
        <v/>
      </c>
      <c r="I3976" s="34" t="str">
        <f>IF(L3976="Nő","",IF(Excel_BuiltIn__FilterDatabase__1[[#This Row],[Kor]]&gt;=18=AND(Excel_BuiltIn__FilterDatabase__1[[#This Row],[Kor]]&lt;=49),"Felnőtt ",""))</f>
        <v/>
      </c>
      <c r="J3976" s="34" t="str">
        <f>IF(L3976="Nő","",IF(Excel_BuiltIn__FilterDatabase__1[[#This Row],[Kor]]&gt;49=AND(Excel_BuiltIn__FilterDatabase__1[[#This Row],[Kor]]&lt;=59),"Senior ",""))</f>
        <v/>
      </c>
      <c r="K3976" s="34" t="str">
        <f>IF(L3976="Nő","",IF(Excel_BuiltIn__FilterDatabase__1[[#This Row],[Kor]]&gt;=60,"Super.s ",""))</f>
        <v xml:space="preserve">Super.s </v>
      </c>
      <c r="L3976" s="34" t="str">
        <f>IF(Excel_BuiltIn__FilterDatabase__1[[#This Row],[Nem]]="Nő","Lady","")</f>
        <v/>
      </c>
    </row>
    <row r="3977" spans="1:12" s="1" customFormat="1">
      <c r="A3977" s="53">
        <v>11362</v>
      </c>
      <c r="B3977" s="28" t="s">
        <v>4026</v>
      </c>
      <c r="C3977" s="44" t="s">
        <v>1623</v>
      </c>
      <c r="D3977" s="45"/>
      <c r="E3977" s="33" t="str">
        <f>IF(D3977&gt;0,($N$2-Excel_BuiltIn__FilterDatabase__1[[#This Row],[Szül Év.Hó.Nap]])/365.25,"0")</f>
        <v>0</v>
      </c>
      <c r="F3977" s="40"/>
      <c r="G3977" s="34" t="str">
        <f>CONCATENATE(H3977,Excel_BuiltIn__FilterDatabase__1[[#This Row],[Felnőtt]],Excel_BuiltIn__FilterDatabase__1[[#This Row],[Senior]],Excel_BuiltIn__FilterDatabase__1[[#This Row],[Super.s]],L3977)</f>
        <v xml:space="preserve">Super.s </v>
      </c>
      <c r="H3977" s="34" t="str">
        <f>IF(L3977="Nő","",IF(Excel_BuiltIn__FilterDatabase__1[[#This Row],[Kor]]&gt;=1=AND(Excel_BuiltIn__FilterDatabase__1[[#This Row],[Kor]]&lt;18),"Junior ",""))</f>
        <v/>
      </c>
      <c r="I3977" s="34" t="str">
        <f>IF(L3977="Nő","",IF(Excel_BuiltIn__FilterDatabase__1[[#This Row],[Kor]]&gt;=18=AND(Excel_BuiltIn__FilterDatabase__1[[#This Row],[Kor]]&lt;=49),"Felnőtt ",""))</f>
        <v/>
      </c>
      <c r="J3977" s="34" t="str">
        <f>IF(L3977="Nő","",IF(Excel_BuiltIn__FilterDatabase__1[[#This Row],[Kor]]&gt;49=AND(Excel_BuiltIn__FilterDatabase__1[[#This Row],[Kor]]&lt;=59),"Senior ",""))</f>
        <v/>
      </c>
      <c r="K3977" s="34" t="str">
        <f>IF(L3977="Nő","",IF(Excel_BuiltIn__FilterDatabase__1[[#This Row],[Kor]]&gt;=60,"Super.s ",""))</f>
        <v xml:space="preserve">Super.s </v>
      </c>
      <c r="L3977" s="34" t="str">
        <f>IF(Excel_BuiltIn__FilterDatabase__1[[#This Row],[Nem]]="Nő","Lady","")</f>
        <v/>
      </c>
    </row>
    <row r="3978" spans="1:12" s="1" customFormat="1">
      <c r="A3978" s="53">
        <v>11363</v>
      </c>
      <c r="B3978" s="28" t="s">
        <v>4027</v>
      </c>
      <c r="C3978" s="44" t="s">
        <v>1006</v>
      </c>
      <c r="D3978" s="45"/>
      <c r="E3978" s="33" t="str">
        <f>IF(D3978&gt;0,($N$2-Excel_BuiltIn__FilterDatabase__1[[#This Row],[Szül Év.Hó.Nap]])/365.25,"0")</f>
        <v>0</v>
      </c>
      <c r="F3978" s="40"/>
      <c r="G3978" s="34" t="str">
        <f>CONCATENATE(H3978,Excel_BuiltIn__FilterDatabase__1[[#This Row],[Felnőtt]],Excel_BuiltIn__FilterDatabase__1[[#This Row],[Senior]],Excel_BuiltIn__FilterDatabase__1[[#This Row],[Super.s]],L3978)</f>
        <v xml:space="preserve">Super.s </v>
      </c>
      <c r="H3978" s="34" t="str">
        <f>IF(L3978="Nő","",IF(Excel_BuiltIn__FilterDatabase__1[[#This Row],[Kor]]&gt;=1=AND(Excel_BuiltIn__FilterDatabase__1[[#This Row],[Kor]]&lt;18),"Junior ",""))</f>
        <v/>
      </c>
      <c r="I3978" s="34" t="str">
        <f>IF(L3978="Nő","",IF(Excel_BuiltIn__FilterDatabase__1[[#This Row],[Kor]]&gt;=18=AND(Excel_BuiltIn__FilterDatabase__1[[#This Row],[Kor]]&lt;=49),"Felnőtt ",""))</f>
        <v/>
      </c>
      <c r="J3978" s="34" t="str">
        <f>IF(L3978="Nő","",IF(Excel_BuiltIn__FilterDatabase__1[[#This Row],[Kor]]&gt;49=AND(Excel_BuiltIn__FilterDatabase__1[[#This Row],[Kor]]&lt;=59),"Senior ",""))</f>
        <v/>
      </c>
      <c r="K3978" s="34" t="str">
        <f>IF(L3978="Nő","",IF(Excel_BuiltIn__FilterDatabase__1[[#This Row],[Kor]]&gt;=60,"Super.s ",""))</f>
        <v xml:space="preserve">Super.s </v>
      </c>
      <c r="L3978" s="34" t="str">
        <f>IF(Excel_BuiltIn__FilterDatabase__1[[#This Row],[Nem]]="Nő","Lady","")</f>
        <v/>
      </c>
    </row>
    <row r="3979" spans="1:12" s="1" customFormat="1" ht="28.2">
      <c r="A3979" s="53">
        <v>11364</v>
      </c>
      <c r="B3979" s="28" t="s">
        <v>4028</v>
      </c>
      <c r="C3979" s="44" t="s">
        <v>1006</v>
      </c>
      <c r="D3979" s="45"/>
      <c r="E3979" s="33" t="str">
        <f>IF(D3979&gt;0,($N$2-Excel_BuiltIn__FilterDatabase__1[[#This Row],[Szül Év.Hó.Nap]])/365.25,"0")</f>
        <v>0</v>
      </c>
      <c r="F3979" s="40"/>
      <c r="G3979" s="34" t="str">
        <f>CONCATENATE(H3979,Excel_BuiltIn__FilterDatabase__1[[#This Row],[Felnőtt]],Excel_BuiltIn__FilterDatabase__1[[#This Row],[Senior]],Excel_BuiltIn__FilterDatabase__1[[#This Row],[Super.s]],L3979)</f>
        <v xml:space="preserve">Super.s </v>
      </c>
      <c r="H3979" s="34" t="str">
        <f>IF(L3979="Nő","",IF(Excel_BuiltIn__FilterDatabase__1[[#This Row],[Kor]]&gt;=1=AND(Excel_BuiltIn__FilterDatabase__1[[#This Row],[Kor]]&lt;18),"Junior ",""))</f>
        <v/>
      </c>
      <c r="I3979" s="34" t="str">
        <f>IF(L3979="Nő","",IF(Excel_BuiltIn__FilterDatabase__1[[#This Row],[Kor]]&gt;=18=AND(Excel_BuiltIn__FilterDatabase__1[[#This Row],[Kor]]&lt;=49),"Felnőtt ",""))</f>
        <v/>
      </c>
      <c r="J3979" s="34" t="str">
        <f>IF(L3979="Nő","",IF(Excel_BuiltIn__FilterDatabase__1[[#This Row],[Kor]]&gt;49=AND(Excel_BuiltIn__FilterDatabase__1[[#This Row],[Kor]]&lt;=59),"Senior ",""))</f>
        <v/>
      </c>
      <c r="K3979" s="34" t="str">
        <f>IF(L3979="Nő","",IF(Excel_BuiltIn__FilterDatabase__1[[#This Row],[Kor]]&gt;=60,"Super.s ",""))</f>
        <v xml:space="preserve">Super.s </v>
      </c>
      <c r="L3979" s="34" t="str">
        <f>IF(Excel_BuiltIn__FilterDatabase__1[[#This Row],[Nem]]="Nő","Lady","")</f>
        <v/>
      </c>
    </row>
    <row r="3980" spans="1:12" s="1" customFormat="1">
      <c r="A3980" s="53">
        <v>11365</v>
      </c>
      <c r="B3980" s="28" t="s">
        <v>4029</v>
      </c>
      <c r="C3980" s="44" t="s">
        <v>1011</v>
      </c>
      <c r="D3980" s="45"/>
      <c r="E3980" s="33" t="str">
        <f>IF(D3980&gt;0,($N$2-Excel_BuiltIn__FilterDatabase__1[[#This Row],[Szül Év.Hó.Nap]])/365.25,"0")</f>
        <v>0</v>
      </c>
      <c r="F3980" s="40"/>
      <c r="G3980" s="34" t="str">
        <f>CONCATENATE(H3980,Excel_BuiltIn__FilterDatabase__1[[#This Row],[Felnőtt]],Excel_BuiltIn__FilterDatabase__1[[#This Row],[Senior]],Excel_BuiltIn__FilterDatabase__1[[#This Row],[Super.s]],L3980)</f>
        <v xml:space="preserve">Super.s </v>
      </c>
      <c r="H3980" s="34" t="str">
        <f>IF(L3980="Nő","",IF(Excel_BuiltIn__FilterDatabase__1[[#This Row],[Kor]]&gt;=1=AND(Excel_BuiltIn__FilterDatabase__1[[#This Row],[Kor]]&lt;18),"Junior ",""))</f>
        <v/>
      </c>
      <c r="I3980" s="34" t="str">
        <f>IF(L3980="Nő","",IF(Excel_BuiltIn__FilterDatabase__1[[#This Row],[Kor]]&gt;=18=AND(Excel_BuiltIn__FilterDatabase__1[[#This Row],[Kor]]&lt;=49),"Felnőtt ",""))</f>
        <v/>
      </c>
      <c r="J3980" s="34" t="str">
        <f>IF(L3980="Nő","",IF(Excel_BuiltIn__FilterDatabase__1[[#This Row],[Kor]]&gt;49=AND(Excel_BuiltIn__FilterDatabase__1[[#This Row],[Kor]]&lt;=59),"Senior ",""))</f>
        <v/>
      </c>
      <c r="K3980" s="34" t="str">
        <f>IF(L3980="Nő","",IF(Excel_BuiltIn__FilterDatabase__1[[#This Row],[Kor]]&gt;=60,"Super.s ",""))</f>
        <v xml:space="preserve">Super.s </v>
      </c>
      <c r="L3980" s="34" t="str">
        <f>IF(Excel_BuiltIn__FilterDatabase__1[[#This Row],[Nem]]="Nő","Lady","")</f>
        <v/>
      </c>
    </row>
    <row r="3981" spans="1:12" s="1" customFormat="1">
      <c r="A3981" s="53">
        <v>11366</v>
      </c>
      <c r="B3981" s="28" t="s">
        <v>309</v>
      </c>
      <c r="C3981" s="44" t="s">
        <v>969</v>
      </c>
      <c r="D3981" s="45"/>
      <c r="E3981" s="33" t="str">
        <f>IF(D3981&gt;0,($N$2-Excel_BuiltIn__FilterDatabase__1[[#This Row],[Szül Év.Hó.Nap]])/365.25,"0")</f>
        <v>0</v>
      </c>
      <c r="F3981" s="40"/>
      <c r="G3981" s="34" t="str">
        <f>CONCATENATE(H3981,Excel_BuiltIn__FilterDatabase__1[[#This Row],[Felnőtt]],Excel_BuiltIn__FilterDatabase__1[[#This Row],[Senior]],Excel_BuiltIn__FilterDatabase__1[[#This Row],[Super.s]],L3981)</f>
        <v xml:space="preserve">Super.s </v>
      </c>
      <c r="H3981" s="34" t="str">
        <f>IF(L3981="Nő","",IF(Excel_BuiltIn__FilterDatabase__1[[#This Row],[Kor]]&gt;=1=AND(Excel_BuiltIn__FilterDatabase__1[[#This Row],[Kor]]&lt;18),"Junior ",""))</f>
        <v/>
      </c>
      <c r="I3981" s="34" t="str">
        <f>IF(L3981="Nő","",IF(Excel_BuiltIn__FilterDatabase__1[[#This Row],[Kor]]&gt;=18=AND(Excel_BuiltIn__FilterDatabase__1[[#This Row],[Kor]]&lt;=49),"Felnőtt ",""))</f>
        <v/>
      </c>
      <c r="J3981" s="34" t="str">
        <f>IF(L3981="Nő","",IF(Excel_BuiltIn__FilterDatabase__1[[#This Row],[Kor]]&gt;49=AND(Excel_BuiltIn__FilterDatabase__1[[#This Row],[Kor]]&lt;=59),"Senior ",""))</f>
        <v/>
      </c>
      <c r="K3981" s="34" t="str">
        <f>IF(L3981="Nő","",IF(Excel_BuiltIn__FilterDatabase__1[[#This Row],[Kor]]&gt;=60,"Super.s ",""))</f>
        <v xml:space="preserve">Super.s </v>
      </c>
      <c r="L3981" s="34" t="str">
        <f>IF(Excel_BuiltIn__FilterDatabase__1[[#This Row],[Nem]]="Nő","Lady","")</f>
        <v/>
      </c>
    </row>
    <row r="3982" spans="1:12" s="1" customFormat="1">
      <c r="A3982" s="53">
        <v>11369</v>
      </c>
      <c r="B3982" s="28" t="s">
        <v>4030</v>
      </c>
      <c r="C3982" s="44" t="s">
        <v>1002</v>
      </c>
      <c r="D3982" s="45"/>
      <c r="E3982" s="33" t="str">
        <f>IF(D3982&gt;0,($N$2-Excel_BuiltIn__FilterDatabase__1[[#This Row],[Szül Év.Hó.Nap]])/365.25,"0")</f>
        <v>0</v>
      </c>
      <c r="F3982" s="40"/>
      <c r="G3982" s="34" t="str">
        <f>CONCATENATE(H3982,Excel_BuiltIn__FilterDatabase__1[[#This Row],[Felnőtt]],Excel_BuiltIn__FilterDatabase__1[[#This Row],[Senior]],Excel_BuiltIn__FilterDatabase__1[[#This Row],[Super.s]],L3982)</f>
        <v xml:space="preserve">Super.s </v>
      </c>
      <c r="H3982" s="34" t="str">
        <f>IF(L3982="Nő","",IF(Excel_BuiltIn__FilterDatabase__1[[#This Row],[Kor]]&gt;=1=AND(Excel_BuiltIn__FilterDatabase__1[[#This Row],[Kor]]&lt;18),"Junior ",""))</f>
        <v/>
      </c>
      <c r="I3982" s="34" t="str">
        <f>IF(L3982="Nő","",IF(Excel_BuiltIn__FilterDatabase__1[[#This Row],[Kor]]&gt;=18=AND(Excel_BuiltIn__FilterDatabase__1[[#This Row],[Kor]]&lt;=49),"Felnőtt ",""))</f>
        <v/>
      </c>
      <c r="J3982" s="34" t="str">
        <f>IF(L3982="Nő","",IF(Excel_BuiltIn__FilterDatabase__1[[#This Row],[Kor]]&gt;49=AND(Excel_BuiltIn__FilterDatabase__1[[#This Row],[Kor]]&lt;=59),"Senior ",""))</f>
        <v/>
      </c>
      <c r="K3982" s="34" t="str">
        <f>IF(L3982="Nő","",IF(Excel_BuiltIn__FilterDatabase__1[[#This Row],[Kor]]&gt;=60,"Super.s ",""))</f>
        <v xml:space="preserve">Super.s </v>
      </c>
      <c r="L3982" s="34" t="str">
        <f>IF(Excel_BuiltIn__FilterDatabase__1[[#This Row],[Nem]]="Nő","Lady","")</f>
        <v/>
      </c>
    </row>
    <row r="3983" spans="1:12" s="1" customFormat="1" ht="28.2">
      <c r="A3983" s="53">
        <v>11370</v>
      </c>
      <c r="B3983" s="28" t="s">
        <v>4031</v>
      </c>
      <c r="C3983" s="44" t="s">
        <v>1002</v>
      </c>
      <c r="D3983" s="45"/>
      <c r="E3983" s="33" t="str">
        <f>IF(D3983&gt;0,($N$2-Excel_BuiltIn__FilterDatabase__1[[#This Row],[Szül Év.Hó.Nap]])/365.25,"0")</f>
        <v>0</v>
      </c>
      <c r="F3983" s="40"/>
      <c r="G3983" s="34" t="str">
        <f>CONCATENATE(H3983,Excel_BuiltIn__FilterDatabase__1[[#This Row],[Felnőtt]],Excel_BuiltIn__FilterDatabase__1[[#This Row],[Senior]],Excel_BuiltIn__FilterDatabase__1[[#This Row],[Super.s]],L3983)</f>
        <v xml:space="preserve">Super.s </v>
      </c>
      <c r="H3983" s="34" t="str">
        <f>IF(L3983="Nő","",IF(Excel_BuiltIn__FilterDatabase__1[[#This Row],[Kor]]&gt;=1=AND(Excel_BuiltIn__FilterDatabase__1[[#This Row],[Kor]]&lt;18),"Junior ",""))</f>
        <v/>
      </c>
      <c r="I3983" s="34" t="str">
        <f>IF(L3983="Nő","",IF(Excel_BuiltIn__FilterDatabase__1[[#This Row],[Kor]]&gt;=18=AND(Excel_BuiltIn__FilterDatabase__1[[#This Row],[Kor]]&lt;=49),"Felnőtt ",""))</f>
        <v/>
      </c>
      <c r="J3983" s="34" t="str">
        <f>IF(L3983="Nő","",IF(Excel_BuiltIn__FilterDatabase__1[[#This Row],[Kor]]&gt;49=AND(Excel_BuiltIn__FilterDatabase__1[[#This Row],[Kor]]&lt;=59),"Senior ",""))</f>
        <v/>
      </c>
      <c r="K3983" s="34" t="str">
        <f>IF(L3983="Nő","",IF(Excel_BuiltIn__FilterDatabase__1[[#This Row],[Kor]]&gt;=60,"Super.s ",""))</f>
        <v xml:space="preserve">Super.s </v>
      </c>
      <c r="L3983" s="34" t="str">
        <f>IF(Excel_BuiltIn__FilterDatabase__1[[#This Row],[Nem]]="Nő","Lady","")</f>
        <v/>
      </c>
    </row>
    <row r="3984" spans="1:12" s="1" customFormat="1">
      <c r="A3984" s="53">
        <v>11371</v>
      </c>
      <c r="B3984" s="28" t="s">
        <v>4032</v>
      </c>
      <c r="C3984" s="44" t="s">
        <v>941</v>
      </c>
      <c r="D3984" s="45"/>
      <c r="E3984" s="33" t="str">
        <f>IF(D3984&gt;0,($N$2-Excel_BuiltIn__FilterDatabase__1[[#This Row],[Szül Év.Hó.Nap]])/365.25,"0")</f>
        <v>0</v>
      </c>
      <c r="F3984" s="40"/>
      <c r="G3984" s="34" t="str">
        <f>CONCATENATE(H3984,Excel_BuiltIn__FilterDatabase__1[[#This Row],[Felnőtt]],Excel_BuiltIn__FilterDatabase__1[[#This Row],[Senior]],Excel_BuiltIn__FilterDatabase__1[[#This Row],[Super.s]],L3984)</f>
        <v xml:space="preserve">Super.s </v>
      </c>
      <c r="H3984" s="34" t="str">
        <f>IF(L3984="Nő","",IF(Excel_BuiltIn__FilterDatabase__1[[#This Row],[Kor]]&gt;=1=AND(Excel_BuiltIn__FilterDatabase__1[[#This Row],[Kor]]&lt;18),"Junior ",""))</f>
        <v/>
      </c>
      <c r="I3984" s="34" t="str">
        <f>IF(L3984="Nő","",IF(Excel_BuiltIn__FilterDatabase__1[[#This Row],[Kor]]&gt;=18=AND(Excel_BuiltIn__FilterDatabase__1[[#This Row],[Kor]]&lt;=49),"Felnőtt ",""))</f>
        <v/>
      </c>
      <c r="J3984" s="34" t="str">
        <f>IF(L3984="Nő","",IF(Excel_BuiltIn__FilterDatabase__1[[#This Row],[Kor]]&gt;49=AND(Excel_BuiltIn__FilterDatabase__1[[#This Row],[Kor]]&lt;=59),"Senior ",""))</f>
        <v/>
      </c>
      <c r="K3984" s="34" t="str">
        <f>IF(L3984="Nő","",IF(Excel_BuiltIn__FilterDatabase__1[[#This Row],[Kor]]&gt;=60,"Super.s ",""))</f>
        <v xml:space="preserve">Super.s </v>
      </c>
      <c r="L3984" s="34" t="str">
        <f>IF(Excel_BuiltIn__FilterDatabase__1[[#This Row],[Nem]]="Nő","Lady","")</f>
        <v/>
      </c>
    </row>
    <row r="3985" spans="1:14" s="1" customFormat="1">
      <c r="A3985" s="53">
        <v>11372</v>
      </c>
      <c r="B3985" s="28" t="s">
        <v>4033</v>
      </c>
      <c r="C3985" s="44" t="s">
        <v>986</v>
      </c>
      <c r="D3985" s="45"/>
      <c r="E3985" s="33" t="str">
        <f>IF(D3985&gt;0,($N$2-Excel_BuiltIn__FilterDatabase__1[[#This Row],[Szül Év.Hó.Nap]])/365.25,"0")</f>
        <v>0</v>
      </c>
      <c r="F3985" s="40"/>
      <c r="G3985" s="34" t="str">
        <f>CONCATENATE(H3985,Excel_BuiltIn__FilterDatabase__1[[#This Row],[Felnőtt]],Excel_BuiltIn__FilterDatabase__1[[#This Row],[Senior]],Excel_BuiltIn__FilterDatabase__1[[#This Row],[Super.s]],L3985)</f>
        <v xml:space="preserve">Super.s </v>
      </c>
      <c r="H3985" s="34" t="str">
        <f>IF(L3985="Nő","",IF(Excel_BuiltIn__FilterDatabase__1[[#This Row],[Kor]]&gt;=1=AND(Excel_BuiltIn__FilterDatabase__1[[#This Row],[Kor]]&lt;18),"Junior ",""))</f>
        <v/>
      </c>
      <c r="I3985" s="34" t="str">
        <f>IF(L3985="Nő","",IF(Excel_BuiltIn__FilterDatabase__1[[#This Row],[Kor]]&gt;=18=AND(Excel_BuiltIn__FilterDatabase__1[[#This Row],[Kor]]&lt;=49),"Felnőtt ",""))</f>
        <v/>
      </c>
      <c r="J3985" s="34" t="str">
        <f>IF(L3985="Nő","",IF(Excel_BuiltIn__FilterDatabase__1[[#This Row],[Kor]]&gt;49=AND(Excel_BuiltIn__FilterDatabase__1[[#This Row],[Kor]]&lt;=59),"Senior ",""))</f>
        <v/>
      </c>
      <c r="K3985" s="34" t="str">
        <f>IF(L3985="Nő","",IF(Excel_BuiltIn__FilterDatabase__1[[#This Row],[Kor]]&gt;=60,"Super.s ",""))</f>
        <v xml:space="preserve">Super.s </v>
      </c>
      <c r="L3985" s="34" t="str">
        <f>IF(Excel_BuiltIn__FilterDatabase__1[[#This Row],[Nem]]="Nő","Lady","")</f>
        <v/>
      </c>
      <c r="N3985" s="4"/>
    </row>
    <row r="3986" spans="1:14" s="1" customFormat="1">
      <c r="A3986" s="53">
        <v>11373</v>
      </c>
      <c r="B3986" s="28" t="s">
        <v>2150</v>
      </c>
      <c r="C3986" s="44" t="s">
        <v>986</v>
      </c>
      <c r="D3986" s="45"/>
      <c r="E3986" s="33" t="str">
        <f>IF(D3986&gt;0,($N$2-Excel_BuiltIn__FilterDatabase__1[[#This Row],[Szül Év.Hó.Nap]])/365.25,"0")</f>
        <v>0</v>
      </c>
      <c r="F3986" s="40"/>
      <c r="G3986" s="34" t="str">
        <f>CONCATENATE(H3986,Excel_BuiltIn__FilterDatabase__1[[#This Row],[Felnőtt]],Excel_BuiltIn__FilterDatabase__1[[#This Row],[Senior]],Excel_BuiltIn__FilterDatabase__1[[#This Row],[Super.s]],L3986)</f>
        <v xml:space="preserve">Super.s </v>
      </c>
      <c r="H3986" s="34" t="str">
        <f>IF(L3986="Nő","",IF(Excel_BuiltIn__FilterDatabase__1[[#This Row],[Kor]]&gt;=1=AND(Excel_BuiltIn__FilterDatabase__1[[#This Row],[Kor]]&lt;18),"Junior ",""))</f>
        <v/>
      </c>
      <c r="I3986" s="34" t="str">
        <f>IF(L3986="Nő","",IF(Excel_BuiltIn__FilterDatabase__1[[#This Row],[Kor]]&gt;=18=AND(Excel_BuiltIn__FilterDatabase__1[[#This Row],[Kor]]&lt;=49),"Felnőtt ",""))</f>
        <v/>
      </c>
      <c r="J3986" s="34" t="str">
        <f>IF(L3986="Nő","",IF(Excel_BuiltIn__FilterDatabase__1[[#This Row],[Kor]]&gt;49=AND(Excel_BuiltIn__FilterDatabase__1[[#This Row],[Kor]]&lt;=59),"Senior ",""))</f>
        <v/>
      </c>
      <c r="K3986" s="34" t="str">
        <f>IF(L3986="Nő","",IF(Excel_BuiltIn__FilterDatabase__1[[#This Row],[Kor]]&gt;=60,"Super.s ",""))</f>
        <v xml:space="preserve">Super.s </v>
      </c>
      <c r="L3986" s="34" t="str">
        <f>IF(Excel_BuiltIn__FilterDatabase__1[[#This Row],[Nem]]="Nő","Lady","")</f>
        <v/>
      </c>
      <c r="N3986" s="4"/>
    </row>
    <row r="3987" spans="1:14" s="1" customFormat="1">
      <c r="A3987" s="53">
        <v>11374</v>
      </c>
      <c r="B3987" s="28" t="s">
        <v>4034</v>
      </c>
      <c r="C3987" s="44" t="s">
        <v>2481</v>
      </c>
      <c r="D3987" s="45"/>
      <c r="E3987" s="33" t="str">
        <f>IF(D3987&gt;0,($N$2-Excel_BuiltIn__FilterDatabase__1[[#This Row],[Szül Év.Hó.Nap]])/365.25,"0")</f>
        <v>0</v>
      </c>
      <c r="F3987" s="40"/>
      <c r="G3987" s="34" t="str">
        <f>CONCATENATE(H3987,Excel_BuiltIn__FilterDatabase__1[[#This Row],[Felnőtt]],Excel_BuiltIn__FilterDatabase__1[[#This Row],[Senior]],Excel_BuiltIn__FilterDatabase__1[[#This Row],[Super.s]],L3987)</f>
        <v xml:space="preserve">Super.s </v>
      </c>
      <c r="H3987" s="34" t="str">
        <f>IF(L3987="Nő","",IF(Excel_BuiltIn__FilterDatabase__1[[#This Row],[Kor]]&gt;=1=AND(Excel_BuiltIn__FilterDatabase__1[[#This Row],[Kor]]&lt;18),"Junior ",""))</f>
        <v/>
      </c>
      <c r="I3987" s="34" t="str">
        <f>IF(L3987="Nő","",IF(Excel_BuiltIn__FilterDatabase__1[[#This Row],[Kor]]&gt;=18=AND(Excel_BuiltIn__FilterDatabase__1[[#This Row],[Kor]]&lt;=49),"Felnőtt ",""))</f>
        <v/>
      </c>
      <c r="J3987" s="34" t="str">
        <f>IF(L3987="Nő","",IF(Excel_BuiltIn__FilterDatabase__1[[#This Row],[Kor]]&gt;49=AND(Excel_BuiltIn__FilterDatabase__1[[#This Row],[Kor]]&lt;=59),"Senior ",""))</f>
        <v/>
      </c>
      <c r="K3987" s="34" t="str">
        <f>IF(L3987="Nő","",IF(Excel_BuiltIn__FilterDatabase__1[[#This Row],[Kor]]&gt;=60,"Super.s ",""))</f>
        <v xml:space="preserve">Super.s </v>
      </c>
      <c r="L3987" s="34" t="str">
        <f>IF(Excel_BuiltIn__FilterDatabase__1[[#This Row],[Nem]]="Nő","Lady","")</f>
        <v/>
      </c>
      <c r="N3987" s="4"/>
    </row>
    <row r="3988" spans="1:14" s="1" customFormat="1">
      <c r="A3988" s="53">
        <v>11375</v>
      </c>
      <c r="B3988" s="28" t="s">
        <v>4035</v>
      </c>
      <c r="C3988" s="44" t="s">
        <v>2549</v>
      </c>
      <c r="D3988" s="45"/>
      <c r="E3988" s="33" t="str">
        <f>IF(D3988&gt;0,($N$2-Excel_BuiltIn__FilterDatabase__1[[#This Row],[Szül Év.Hó.Nap]])/365.25,"0")</f>
        <v>0</v>
      </c>
      <c r="F3988" s="40"/>
      <c r="G3988" s="34" t="str">
        <f>CONCATENATE(H3988,Excel_BuiltIn__FilterDatabase__1[[#This Row],[Felnőtt]],Excel_BuiltIn__FilterDatabase__1[[#This Row],[Senior]],Excel_BuiltIn__FilterDatabase__1[[#This Row],[Super.s]],L3988)</f>
        <v xml:space="preserve">Super.s </v>
      </c>
      <c r="H3988" s="34" t="str">
        <f>IF(L3988="Nő","",IF(Excel_BuiltIn__FilterDatabase__1[[#This Row],[Kor]]&gt;=1=AND(Excel_BuiltIn__FilterDatabase__1[[#This Row],[Kor]]&lt;18),"Junior ",""))</f>
        <v/>
      </c>
      <c r="I3988" s="34" t="str">
        <f>IF(L3988="Nő","",IF(Excel_BuiltIn__FilterDatabase__1[[#This Row],[Kor]]&gt;=18=AND(Excel_BuiltIn__FilterDatabase__1[[#This Row],[Kor]]&lt;=49),"Felnőtt ",""))</f>
        <v/>
      </c>
      <c r="J3988" s="34" t="str">
        <f>IF(L3988="Nő","",IF(Excel_BuiltIn__FilterDatabase__1[[#This Row],[Kor]]&gt;49=AND(Excel_BuiltIn__FilterDatabase__1[[#This Row],[Kor]]&lt;=59),"Senior ",""))</f>
        <v/>
      </c>
      <c r="K3988" s="34" t="str">
        <f>IF(L3988="Nő","",IF(Excel_BuiltIn__FilterDatabase__1[[#This Row],[Kor]]&gt;=60,"Super.s ",""))</f>
        <v xml:space="preserve">Super.s </v>
      </c>
      <c r="L3988" s="34" t="str">
        <f>IF(Excel_BuiltIn__FilterDatabase__1[[#This Row],[Nem]]="Nő","Lady","")</f>
        <v/>
      </c>
      <c r="N3988" s="4"/>
    </row>
    <row r="3989" spans="1:14" s="1" customFormat="1">
      <c r="A3989" s="53">
        <v>11376</v>
      </c>
      <c r="B3989" s="28" t="s">
        <v>4036</v>
      </c>
      <c r="C3989" s="44" t="s">
        <v>2358</v>
      </c>
      <c r="D3989" s="45"/>
      <c r="E3989" s="33" t="str">
        <f>IF(D3989&gt;0,($N$2-Excel_BuiltIn__FilterDatabase__1[[#This Row],[Szül Év.Hó.Nap]])/365.25,"0")</f>
        <v>0</v>
      </c>
      <c r="F3989" s="40"/>
      <c r="G3989" s="34" t="str">
        <f>CONCATENATE(H3989,Excel_BuiltIn__FilterDatabase__1[[#This Row],[Felnőtt]],Excel_BuiltIn__FilterDatabase__1[[#This Row],[Senior]],Excel_BuiltIn__FilterDatabase__1[[#This Row],[Super.s]],L3989)</f>
        <v xml:space="preserve">Super.s </v>
      </c>
      <c r="H3989" s="34" t="str">
        <f>IF(L3989="Nő","",IF(Excel_BuiltIn__FilterDatabase__1[[#This Row],[Kor]]&gt;=1=AND(Excel_BuiltIn__FilterDatabase__1[[#This Row],[Kor]]&lt;18),"Junior ",""))</f>
        <v/>
      </c>
      <c r="I3989" s="34" t="str">
        <f>IF(L3989="Nő","",IF(Excel_BuiltIn__FilterDatabase__1[[#This Row],[Kor]]&gt;=18=AND(Excel_BuiltIn__FilterDatabase__1[[#This Row],[Kor]]&lt;=49),"Felnőtt ",""))</f>
        <v/>
      </c>
      <c r="J3989" s="34" t="str">
        <f>IF(L3989="Nő","",IF(Excel_BuiltIn__FilterDatabase__1[[#This Row],[Kor]]&gt;49=AND(Excel_BuiltIn__FilterDatabase__1[[#This Row],[Kor]]&lt;=59),"Senior ",""))</f>
        <v/>
      </c>
      <c r="K3989" s="34" t="str">
        <f>IF(L3989="Nő","",IF(Excel_BuiltIn__FilterDatabase__1[[#This Row],[Kor]]&gt;=60,"Super.s ",""))</f>
        <v xml:space="preserve">Super.s </v>
      </c>
      <c r="L3989" s="34" t="str">
        <f>IF(Excel_BuiltIn__FilterDatabase__1[[#This Row],[Nem]]="Nő","Lady","")</f>
        <v/>
      </c>
      <c r="N3989" s="4"/>
    </row>
    <row r="3990" spans="1:14" s="1" customFormat="1">
      <c r="A3990" s="53">
        <v>11377</v>
      </c>
      <c r="B3990" s="28" t="s">
        <v>4037</v>
      </c>
      <c r="C3990" s="44" t="s">
        <v>2358</v>
      </c>
      <c r="D3990" s="45"/>
      <c r="E3990" s="33" t="str">
        <f>IF(D3990&gt;0,($N$2-Excel_BuiltIn__FilterDatabase__1[[#This Row],[Szül Év.Hó.Nap]])/365.25,"0")</f>
        <v>0</v>
      </c>
      <c r="F3990" s="40"/>
      <c r="G3990" s="34" t="str">
        <f>CONCATENATE(H3990,Excel_BuiltIn__FilterDatabase__1[[#This Row],[Felnőtt]],Excel_BuiltIn__FilterDatabase__1[[#This Row],[Senior]],Excel_BuiltIn__FilterDatabase__1[[#This Row],[Super.s]],L3990)</f>
        <v xml:space="preserve">Super.s </v>
      </c>
      <c r="H3990" s="34" t="str">
        <f>IF(L3990="Nő","",IF(Excel_BuiltIn__FilterDatabase__1[[#This Row],[Kor]]&gt;=1=AND(Excel_BuiltIn__FilterDatabase__1[[#This Row],[Kor]]&lt;18),"Junior ",""))</f>
        <v/>
      </c>
      <c r="I3990" s="34" t="str">
        <f>IF(L3990="Nő","",IF(Excel_BuiltIn__FilterDatabase__1[[#This Row],[Kor]]&gt;=18=AND(Excel_BuiltIn__FilterDatabase__1[[#This Row],[Kor]]&lt;=49),"Felnőtt ",""))</f>
        <v/>
      </c>
      <c r="J3990" s="34" t="str">
        <f>IF(L3990="Nő","",IF(Excel_BuiltIn__FilterDatabase__1[[#This Row],[Kor]]&gt;49=AND(Excel_BuiltIn__FilterDatabase__1[[#This Row],[Kor]]&lt;=59),"Senior ",""))</f>
        <v/>
      </c>
      <c r="K3990" s="34" t="str">
        <f>IF(L3990="Nő","",IF(Excel_BuiltIn__FilterDatabase__1[[#This Row],[Kor]]&gt;=60,"Super.s ",""))</f>
        <v xml:space="preserve">Super.s </v>
      </c>
      <c r="L3990" s="34" t="str">
        <f>IF(Excel_BuiltIn__FilterDatabase__1[[#This Row],[Nem]]="Nő","Lady","")</f>
        <v/>
      </c>
      <c r="N3990" s="4"/>
    </row>
    <row r="3991" spans="1:14" s="1" customFormat="1" ht="28.2">
      <c r="A3991" s="53">
        <v>11378</v>
      </c>
      <c r="B3991" s="28" t="s">
        <v>4038</v>
      </c>
      <c r="C3991" s="44" t="s">
        <v>1516</v>
      </c>
      <c r="D3991" s="45"/>
      <c r="E3991" s="33" t="str">
        <f>IF(D3991&gt;0,($N$2-Excel_BuiltIn__FilterDatabase__1[[#This Row],[Szül Év.Hó.Nap]])/365.25,"0")</f>
        <v>0</v>
      </c>
      <c r="F3991" s="40"/>
      <c r="G3991" s="34" t="str">
        <f>CONCATENATE(H3991,Excel_BuiltIn__FilterDatabase__1[[#This Row],[Felnőtt]],Excel_BuiltIn__FilterDatabase__1[[#This Row],[Senior]],Excel_BuiltIn__FilterDatabase__1[[#This Row],[Super.s]],L3991)</f>
        <v xml:space="preserve">Super.s </v>
      </c>
      <c r="H3991" s="34" t="str">
        <f>IF(L3991="Nő","",IF(Excel_BuiltIn__FilterDatabase__1[[#This Row],[Kor]]&gt;=1=AND(Excel_BuiltIn__FilterDatabase__1[[#This Row],[Kor]]&lt;18),"Junior ",""))</f>
        <v/>
      </c>
      <c r="I3991" s="34" t="str">
        <f>IF(L3991="Nő","",IF(Excel_BuiltIn__FilterDatabase__1[[#This Row],[Kor]]&gt;=18=AND(Excel_BuiltIn__FilterDatabase__1[[#This Row],[Kor]]&lt;=49),"Felnőtt ",""))</f>
        <v/>
      </c>
      <c r="J3991" s="34" t="str">
        <f>IF(L3991="Nő","",IF(Excel_BuiltIn__FilterDatabase__1[[#This Row],[Kor]]&gt;49=AND(Excel_BuiltIn__FilterDatabase__1[[#This Row],[Kor]]&lt;=59),"Senior ",""))</f>
        <v/>
      </c>
      <c r="K3991" s="34" t="str">
        <f>IF(L3991="Nő","",IF(Excel_BuiltIn__FilterDatabase__1[[#This Row],[Kor]]&gt;=60,"Super.s ",""))</f>
        <v xml:space="preserve">Super.s </v>
      </c>
      <c r="L3991" s="34" t="str">
        <f>IF(Excel_BuiltIn__FilterDatabase__1[[#This Row],[Nem]]="Nő","Lady","")</f>
        <v/>
      </c>
      <c r="N3991" s="4"/>
    </row>
    <row r="3992" spans="1:14" s="1" customFormat="1">
      <c r="A3992" s="53">
        <v>11379</v>
      </c>
      <c r="B3992" s="28" t="s">
        <v>4039</v>
      </c>
      <c r="C3992" s="51" t="s">
        <v>1006</v>
      </c>
      <c r="D3992" s="45"/>
      <c r="E3992" s="33" t="str">
        <f>IF(D3992&gt;0,($N$2-Excel_BuiltIn__FilterDatabase__1[[#This Row],[Szül Év.Hó.Nap]])/365.25,"0")</f>
        <v>0</v>
      </c>
      <c r="F3992" s="40"/>
      <c r="G3992" s="34" t="str">
        <f>CONCATENATE(H3992,Excel_BuiltIn__FilterDatabase__1[[#This Row],[Felnőtt]],Excel_BuiltIn__FilterDatabase__1[[#This Row],[Senior]],Excel_BuiltIn__FilterDatabase__1[[#This Row],[Super.s]],L3992)</f>
        <v xml:space="preserve">Super.s </v>
      </c>
      <c r="H3992" s="34" t="str">
        <f>IF(L3992="Nő","",IF(Excel_BuiltIn__FilterDatabase__1[[#This Row],[Kor]]&gt;=1=AND(Excel_BuiltIn__FilterDatabase__1[[#This Row],[Kor]]&lt;18),"Junior ",""))</f>
        <v/>
      </c>
      <c r="I3992" s="34" t="str">
        <f>IF(L3992="Nő","",IF(Excel_BuiltIn__FilterDatabase__1[[#This Row],[Kor]]&gt;=18=AND(Excel_BuiltIn__FilterDatabase__1[[#This Row],[Kor]]&lt;=49),"Felnőtt ",""))</f>
        <v/>
      </c>
      <c r="J3992" s="34" t="str">
        <f>IF(L3992="Nő","",IF(Excel_BuiltIn__FilterDatabase__1[[#This Row],[Kor]]&gt;49=AND(Excel_BuiltIn__FilterDatabase__1[[#This Row],[Kor]]&lt;=59),"Senior ",""))</f>
        <v/>
      </c>
      <c r="K3992" s="34" t="str">
        <f>IF(L3992="Nő","",IF(Excel_BuiltIn__FilterDatabase__1[[#This Row],[Kor]]&gt;=60,"Super.s ",""))</f>
        <v xml:space="preserve">Super.s </v>
      </c>
      <c r="L3992" s="34" t="str">
        <f>IF(Excel_BuiltIn__FilterDatabase__1[[#This Row],[Nem]]="Nő","Lady","")</f>
        <v/>
      </c>
      <c r="N3992" s="4"/>
    </row>
    <row r="3993" spans="1:14" s="1" customFormat="1">
      <c r="A3993" s="53">
        <v>11380</v>
      </c>
      <c r="B3993" s="28" t="s">
        <v>4040</v>
      </c>
      <c r="C3993" s="51" t="s">
        <v>1004</v>
      </c>
      <c r="D3993" s="45"/>
      <c r="E3993" s="33" t="str">
        <f>IF(D3993&gt;0,($N$2-Excel_BuiltIn__FilterDatabase__1[[#This Row],[Szül Év.Hó.Nap]])/365.25,"0")</f>
        <v>0</v>
      </c>
      <c r="F3993" s="40"/>
      <c r="G3993" s="34" t="str">
        <f>CONCATENATE(H3993,Excel_BuiltIn__FilterDatabase__1[[#This Row],[Felnőtt]],Excel_BuiltIn__FilterDatabase__1[[#This Row],[Senior]],Excel_BuiltIn__FilterDatabase__1[[#This Row],[Super.s]],L3993)</f>
        <v xml:space="preserve">Super.s </v>
      </c>
      <c r="H3993" s="34" t="str">
        <f>IF(L3993="Nő","",IF(Excel_BuiltIn__FilterDatabase__1[[#This Row],[Kor]]&gt;=1=AND(Excel_BuiltIn__FilterDatabase__1[[#This Row],[Kor]]&lt;18),"Junior ",""))</f>
        <v/>
      </c>
      <c r="I3993" s="34" t="str">
        <f>IF(L3993="Nő","",IF(Excel_BuiltIn__FilterDatabase__1[[#This Row],[Kor]]&gt;=18=AND(Excel_BuiltIn__FilterDatabase__1[[#This Row],[Kor]]&lt;=49),"Felnőtt ",""))</f>
        <v/>
      </c>
      <c r="J3993" s="34" t="str">
        <f>IF(L3993="Nő","",IF(Excel_BuiltIn__FilterDatabase__1[[#This Row],[Kor]]&gt;49=AND(Excel_BuiltIn__FilterDatabase__1[[#This Row],[Kor]]&lt;=59),"Senior ",""))</f>
        <v/>
      </c>
      <c r="K3993" s="34" t="str">
        <f>IF(L3993="Nő","",IF(Excel_BuiltIn__FilterDatabase__1[[#This Row],[Kor]]&gt;=60,"Super.s ",""))</f>
        <v xml:space="preserve">Super.s </v>
      </c>
      <c r="L3993" s="34" t="str">
        <f>IF(Excel_BuiltIn__FilterDatabase__1[[#This Row],[Nem]]="Nő","Lady","")</f>
        <v/>
      </c>
      <c r="N3993" s="4"/>
    </row>
    <row r="3994" spans="1:14" s="1" customFormat="1" ht="28.2">
      <c r="A3994" s="53">
        <v>11382</v>
      </c>
      <c r="B3994" s="28" t="s">
        <v>4041</v>
      </c>
      <c r="C3994" s="51" t="s">
        <v>942</v>
      </c>
      <c r="D3994" s="45"/>
      <c r="E3994" s="33" t="str">
        <f>IF(D3994&gt;0,($N$2-Excel_BuiltIn__FilterDatabase__1[[#This Row],[Szül Év.Hó.Nap]])/365.25,"0")</f>
        <v>0</v>
      </c>
      <c r="F3994" s="40"/>
      <c r="G3994" s="34" t="str">
        <f>CONCATENATE(H3994,Excel_BuiltIn__FilterDatabase__1[[#This Row],[Felnőtt]],Excel_BuiltIn__FilterDatabase__1[[#This Row],[Senior]],Excel_BuiltIn__FilterDatabase__1[[#This Row],[Super.s]],L3994)</f>
        <v xml:space="preserve">Super.s </v>
      </c>
      <c r="H3994" s="34" t="str">
        <f>IF(L3994="Nő","",IF(Excel_BuiltIn__FilterDatabase__1[[#This Row],[Kor]]&gt;=1=AND(Excel_BuiltIn__FilterDatabase__1[[#This Row],[Kor]]&lt;18),"Junior ",""))</f>
        <v/>
      </c>
      <c r="I3994" s="34" t="str">
        <f>IF(L3994="Nő","",IF(Excel_BuiltIn__FilterDatabase__1[[#This Row],[Kor]]&gt;=18=AND(Excel_BuiltIn__FilterDatabase__1[[#This Row],[Kor]]&lt;=49),"Felnőtt ",""))</f>
        <v/>
      </c>
      <c r="J3994" s="34" t="str">
        <f>IF(L3994="Nő","",IF(Excel_BuiltIn__FilterDatabase__1[[#This Row],[Kor]]&gt;49=AND(Excel_BuiltIn__FilterDatabase__1[[#This Row],[Kor]]&lt;=59),"Senior ",""))</f>
        <v/>
      </c>
      <c r="K3994" s="34" t="str">
        <f>IF(L3994="Nő","",IF(Excel_BuiltIn__FilterDatabase__1[[#This Row],[Kor]]&gt;=60,"Super.s ",""))</f>
        <v xml:space="preserve">Super.s </v>
      </c>
      <c r="L3994" s="34" t="str">
        <f>IF(Excel_BuiltIn__FilterDatabase__1[[#This Row],[Nem]]="Nő","Lady","")</f>
        <v/>
      </c>
      <c r="N3994" s="4"/>
    </row>
    <row r="3995" spans="1:14" s="3" customFormat="1">
      <c r="A3995" s="53">
        <v>11383</v>
      </c>
      <c r="B3995" s="28" t="s">
        <v>4042</v>
      </c>
      <c r="C3995" s="51" t="s">
        <v>1016</v>
      </c>
      <c r="D3995" s="52"/>
      <c r="E3995" s="33" t="str">
        <f>IF(D3995&gt;0,($N$2-Excel_BuiltIn__FilterDatabase__1[[#This Row],[Szül Év.Hó.Nap]])/365.25,"0")</f>
        <v>0</v>
      </c>
      <c r="F3995" s="40"/>
      <c r="G3995" s="37" t="str">
        <f>CONCATENATE(H3995,Excel_BuiltIn__FilterDatabase__1[[#This Row],[Felnőtt]],Excel_BuiltIn__FilterDatabase__1[[#This Row],[Senior]],Excel_BuiltIn__FilterDatabase__1[[#This Row],[Super.s]],L3995)</f>
        <v xml:space="preserve">Super.s </v>
      </c>
      <c r="H3995" s="34" t="str">
        <f>IF(L3995="Nő","",IF(Excel_BuiltIn__FilterDatabase__1[[#This Row],[Kor]]&gt;=1=AND(Excel_BuiltIn__FilterDatabase__1[[#This Row],[Kor]]&lt;18),"Junior ",""))</f>
        <v/>
      </c>
      <c r="I3995" s="34" t="str">
        <f>IF(L3995="Nő","",IF(Excel_BuiltIn__FilterDatabase__1[[#This Row],[Kor]]&gt;=18=AND(Excel_BuiltIn__FilterDatabase__1[[#This Row],[Kor]]&lt;=49),"Felnőtt ",""))</f>
        <v/>
      </c>
      <c r="J3995" s="34" t="str">
        <f>IF(L3995="Nő","",IF(Excel_BuiltIn__FilterDatabase__1[[#This Row],[Kor]]&gt;49=AND(Excel_BuiltIn__FilterDatabase__1[[#This Row],[Kor]]&lt;=59),"Senior ",""))</f>
        <v/>
      </c>
      <c r="K3995" s="34" t="str">
        <f>IF(L3995="Nő","",IF(Excel_BuiltIn__FilterDatabase__1[[#This Row],[Kor]]&gt;=60,"Super.s ",""))</f>
        <v xml:space="preserve">Super.s </v>
      </c>
      <c r="L3995" s="34" t="str">
        <f>IF(Excel_BuiltIn__FilterDatabase__1[[#This Row],[Nem]]="Nő","Lady","")</f>
        <v/>
      </c>
      <c r="N3995" s="6"/>
    </row>
    <row r="3996" spans="1:14" s="1" customFormat="1" ht="28.2">
      <c r="A3996" s="53">
        <v>11384</v>
      </c>
      <c r="B3996" s="28" t="s">
        <v>4043</v>
      </c>
      <c r="C3996" s="51" t="s">
        <v>936</v>
      </c>
      <c r="D3996" s="45"/>
      <c r="E3996" s="33" t="str">
        <f>IF(D3996&gt;0,($N$2-Excel_BuiltIn__FilterDatabase__1[[#This Row],[Szül Év.Hó.Nap]])/365.25,"0")</f>
        <v>0</v>
      </c>
      <c r="F3996" s="40"/>
      <c r="G3996" s="34" t="str">
        <f>CONCATENATE(H3996,Excel_BuiltIn__FilterDatabase__1[[#This Row],[Felnőtt]],Excel_BuiltIn__FilterDatabase__1[[#This Row],[Senior]],Excel_BuiltIn__FilterDatabase__1[[#This Row],[Super.s]],L3996)</f>
        <v xml:space="preserve">Super.s </v>
      </c>
      <c r="H3996" s="34" t="str">
        <f>IF(L3996="Nő","",IF(Excel_BuiltIn__FilterDatabase__1[[#This Row],[Kor]]&gt;=1=AND(Excel_BuiltIn__FilterDatabase__1[[#This Row],[Kor]]&lt;18),"Junior ",""))</f>
        <v/>
      </c>
      <c r="I3996" s="34" t="str">
        <f>IF(L3996="Nő","",IF(Excel_BuiltIn__FilterDatabase__1[[#This Row],[Kor]]&gt;=18=AND(Excel_BuiltIn__FilterDatabase__1[[#This Row],[Kor]]&lt;=49),"Felnőtt ",""))</f>
        <v/>
      </c>
      <c r="J3996" s="34" t="str">
        <f>IF(L3996="Nő","",IF(Excel_BuiltIn__FilterDatabase__1[[#This Row],[Kor]]&gt;49=AND(Excel_BuiltIn__FilterDatabase__1[[#This Row],[Kor]]&lt;=59),"Senior ",""))</f>
        <v/>
      </c>
      <c r="K3996" s="34" t="str">
        <f>IF(L3996="Nő","",IF(Excel_BuiltIn__FilterDatabase__1[[#This Row],[Kor]]&gt;=60,"Super.s ",""))</f>
        <v xml:space="preserve">Super.s </v>
      </c>
      <c r="L3996" s="34" t="str">
        <f>IF(Excel_BuiltIn__FilterDatabase__1[[#This Row],[Nem]]="Nő","Lady","")</f>
        <v/>
      </c>
      <c r="N3996" s="4"/>
    </row>
    <row r="3997" spans="1:14" s="1" customFormat="1" ht="28.2">
      <c r="A3997" s="53">
        <v>11385</v>
      </c>
      <c r="B3997" s="28" t="s">
        <v>4044</v>
      </c>
      <c r="C3997" s="51" t="s">
        <v>285</v>
      </c>
      <c r="D3997" s="45"/>
      <c r="E3997" s="33" t="str">
        <f>IF(D3997&gt;0,($N$2-Excel_BuiltIn__FilterDatabase__1[[#This Row],[Szül Év.Hó.Nap]])/365.25,"0")</f>
        <v>0</v>
      </c>
      <c r="F3997" s="40"/>
      <c r="G3997" s="34" t="str">
        <f>CONCATENATE(H3997,Excel_BuiltIn__FilterDatabase__1[[#This Row],[Felnőtt]],Excel_BuiltIn__FilterDatabase__1[[#This Row],[Senior]],Excel_BuiltIn__FilterDatabase__1[[#This Row],[Super.s]],L3997)</f>
        <v xml:space="preserve">Super.s </v>
      </c>
      <c r="H3997" s="34" t="str">
        <f>IF(L3997="Nő","",IF(Excel_BuiltIn__FilterDatabase__1[[#This Row],[Kor]]&gt;=1=AND(Excel_BuiltIn__FilterDatabase__1[[#This Row],[Kor]]&lt;18),"Junior ",""))</f>
        <v/>
      </c>
      <c r="I3997" s="34" t="str">
        <f>IF(L3997="Nő","",IF(Excel_BuiltIn__FilterDatabase__1[[#This Row],[Kor]]&gt;=18=AND(Excel_BuiltIn__FilterDatabase__1[[#This Row],[Kor]]&lt;=49),"Felnőtt ",""))</f>
        <v/>
      </c>
      <c r="J3997" s="34" t="str">
        <f>IF(L3997="Nő","",IF(Excel_BuiltIn__FilterDatabase__1[[#This Row],[Kor]]&gt;49=AND(Excel_BuiltIn__FilterDatabase__1[[#This Row],[Kor]]&lt;=59),"Senior ",""))</f>
        <v/>
      </c>
      <c r="K3997" s="34" t="str">
        <f>IF(L3997="Nő","",IF(Excel_BuiltIn__FilterDatabase__1[[#This Row],[Kor]]&gt;=60,"Super.s ",""))</f>
        <v xml:space="preserve">Super.s </v>
      </c>
      <c r="L3997" s="34" t="str">
        <f>IF(Excel_BuiltIn__FilterDatabase__1[[#This Row],[Nem]]="Nő","Lady","")</f>
        <v/>
      </c>
      <c r="N3997" s="4"/>
    </row>
    <row r="3998" spans="1:14" s="1" customFormat="1" ht="28.2">
      <c r="A3998" s="53">
        <v>11390</v>
      </c>
      <c r="B3998" s="28" t="s">
        <v>4045</v>
      </c>
      <c r="C3998" s="51" t="s">
        <v>1016</v>
      </c>
      <c r="D3998" s="45"/>
      <c r="E3998" s="33" t="str">
        <f>IF(D3998&gt;0,($N$2-Excel_BuiltIn__FilterDatabase__1[[#This Row],[Szül Év.Hó.Nap]])/365.25,"0")</f>
        <v>0</v>
      </c>
      <c r="F3998" s="40"/>
      <c r="G3998" s="34" t="str">
        <f>CONCATENATE(H3998,Excel_BuiltIn__FilterDatabase__1[[#This Row],[Felnőtt]],Excel_BuiltIn__FilterDatabase__1[[#This Row],[Senior]],Excel_BuiltIn__FilterDatabase__1[[#This Row],[Super.s]],L3998)</f>
        <v xml:space="preserve">Super.s </v>
      </c>
      <c r="H3998" s="34" t="str">
        <f>IF(L3998="Nő","",IF(Excel_BuiltIn__FilterDatabase__1[[#This Row],[Kor]]&gt;=1=AND(Excel_BuiltIn__FilterDatabase__1[[#This Row],[Kor]]&lt;18),"Junior ",""))</f>
        <v/>
      </c>
      <c r="I3998" s="34" t="str">
        <f>IF(L3998="Nő","",IF(Excel_BuiltIn__FilterDatabase__1[[#This Row],[Kor]]&gt;=18=AND(Excel_BuiltIn__FilterDatabase__1[[#This Row],[Kor]]&lt;=49),"Felnőtt ",""))</f>
        <v/>
      </c>
      <c r="J3998" s="34" t="str">
        <f>IF(L3998="Nő","",IF(Excel_BuiltIn__FilterDatabase__1[[#This Row],[Kor]]&gt;49=AND(Excel_BuiltIn__FilterDatabase__1[[#This Row],[Kor]]&lt;=59),"Senior ",""))</f>
        <v/>
      </c>
      <c r="K3998" s="34" t="str">
        <f>IF(L3998="Nő","",IF(Excel_BuiltIn__FilterDatabase__1[[#This Row],[Kor]]&gt;=60,"Super.s ",""))</f>
        <v xml:space="preserve">Super.s </v>
      </c>
      <c r="L3998" s="34" t="str">
        <f>IF(Excel_BuiltIn__FilterDatabase__1[[#This Row],[Nem]]="Nő","Lady","")</f>
        <v/>
      </c>
      <c r="N3998" s="4"/>
    </row>
    <row r="3999" spans="1:14" s="1" customFormat="1">
      <c r="A3999" s="53">
        <v>11392</v>
      </c>
      <c r="B3999" s="28" t="s">
        <v>4046</v>
      </c>
      <c r="C3999" s="51" t="s">
        <v>1016</v>
      </c>
      <c r="D3999" s="45"/>
      <c r="E3999" s="33" t="str">
        <f>IF(D3999&gt;0,($N$2-Excel_BuiltIn__FilterDatabase__1[[#This Row],[Szül Év.Hó.Nap]])/365.25,"0")</f>
        <v>0</v>
      </c>
      <c r="F3999" s="40"/>
      <c r="G3999" s="34" t="str">
        <f>CONCATENATE(H3999,Excel_BuiltIn__FilterDatabase__1[[#This Row],[Felnőtt]],Excel_BuiltIn__FilterDatabase__1[[#This Row],[Senior]],Excel_BuiltIn__FilterDatabase__1[[#This Row],[Super.s]],L3999)</f>
        <v xml:space="preserve">Super.s </v>
      </c>
      <c r="H3999" s="34" t="str">
        <f>IF(L3999="Nő","",IF(Excel_BuiltIn__FilterDatabase__1[[#This Row],[Kor]]&gt;=1=AND(Excel_BuiltIn__FilterDatabase__1[[#This Row],[Kor]]&lt;18),"Junior ",""))</f>
        <v/>
      </c>
      <c r="I3999" s="34" t="str">
        <f>IF(L3999="Nő","",IF(Excel_BuiltIn__FilterDatabase__1[[#This Row],[Kor]]&gt;=18=AND(Excel_BuiltIn__FilterDatabase__1[[#This Row],[Kor]]&lt;=49),"Felnőtt ",""))</f>
        <v/>
      </c>
      <c r="J3999" s="34" t="str">
        <f>IF(L3999="Nő","",IF(Excel_BuiltIn__FilterDatabase__1[[#This Row],[Kor]]&gt;49=AND(Excel_BuiltIn__FilterDatabase__1[[#This Row],[Kor]]&lt;=59),"Senior ",""))</f>
        <v/>
      </c>
      <c r="K3999" s="34" t="str">
        <f>IF(L3999="Nő","",IF(Excel_BuiltIn__FilterDatabase__1[[#This Row],[Kor]]&gt;=60,"Super.s ",""))</f>
        <v xml:space="preserve">Super.s </v>
      </c>
      <c r="L3999" s="34" t="str">
        <f>IF(Excel_BuiltIn__FilterDatabase__1[[#This Row],[Nem]]="Nő","Lady","")</f>
        <v/>
      </c>
      <c r="N3999" s="4"/>
    </row>
    <row r="4000" spans="1:14" s="1" customFormat="1">
      <c r="A4000" s="53">
        <v>11393</v>
      </c>
      <c r="B4000" s="28" t="s">
        <v>4047</v>
      </c>
      <c r="C4000" s="51" t="s">
        <v>951</v>
      </c>
      <c r="D4000" s="45"/>
      <c r="E4000" s="33" t="str">
        <f>IF(D4000&gt;0,($N$2-Excel_BuiltIn__FilterDatabase__1[[#This Row],[Szül Év.Hó.Nap]])/365.25,"0")</f>
        <v>0</v>
      </c>
      <c r="F4000" s="40"/>
      <c r="G4000" s="34" t="str">
        <f>CONCATENATE(H4000,Excel_BuiltIn__FilterDatabase__1[[#This Row],[Felnőtt]],Excel_BuiltIn__FilterDatabase__1[[#This Row],[Senior]],Excel_BuiltIn__FilterDatabase__1[[#This Row],[Super.s]],L4000)</f>
        <v xml:space="preserve">Super.s </v>
      </c>
      <c r="H4000" s="34" t="str">
        <f>IF(L4000="Nő","",IF(Excel_BuiltIn__FilterDatabase__1[[#This Row],[Kor]]&gt;=1=AND(Excel_BuiltIn__FilterDatabase__1[[#This Row],[Kor]]&lt;18),"Junior ",""))</f>
        <v/>
      </c>
      <c r="I4000" s="34" t="str">
        <f>IF(L4000="Nő","",IF(Excel_BuiltIn__FilterDatabase__1[[#This Row],[Kor]]&gt;=18=AND(Excel_BuiltIn__FilterDatabase__1[[#This Row],[Kor]]&lt;=49),"Felnőtt ",""))</f>
        <v/>
      </c>
      <c r="J4000" s="34" t="str">
        <f>IF(L4000="Nő","",IF(Excel_BuiltIn__FilterDatabase__1[[#This Row],[Kor]]&gt;49=AND(Excel_BuiltIn__FilterDatabase__1[[#This Row],[Kor]]&lt;=59),"Senior ",""))</f>
        <v/>
      </c>
      <c r="K4000" s="34" t="str">
        <f>IF(L4000="Nő","",IF(Excel_BuiltIn__FilterDatabase__1[[#This Row],[Kor]]&gt;=60,"Super.s ",""))</f>
        <v xml:space="preserve">Super.s </v>
      </c>
      <c r="L4000" s="34" t="str">
        <f>IF(Excel_BuiltIn__FilterDatabase__1[[#This Row],[Nem]]="Nő","Lady","")</f>
        <v/>
      </c>
      <c r="N4000" s="4"/>
    </row>
    <row r="4001" spans="1:12" s="1" customFormat="1">
      <c r="A4001" s="53">
        <v>11394</v>
      </c>
      <c r="B4001" s="28" t="s">
        <v>4048</v>
      </c>
      <c r="C4001" s="51" t="s">
        <v>951</v>
      </c>
      <c r="D4001" s="45"/>
      <c r="E4001" s="33" t="str">
        <f>IF(D4001&gt;0,($N$2-Excel_BuiltIn__FilterDatabase__1[[#This Row],[Szül Év.Hó.Nap]])/365.25,"0")</f>
        <v>0</v>
      </c>
      <c r="F4001" s="40"/>
      <c r="G4001" s="34" t="str">
        <f>CONCATENATE(H4001,Excel_BuiltIn__FilterDatabase__1[[#This Row],[Felnőtt]],Excel_BuiltIn__FilterDatabase__1[[#This Row],[Senior]],Excel_BuiltIn__FilterDatabase__1[[#This Row],[Super.s]],L4001)</f>
        <v xml:space="preserve">Super.s </v>
      </c>
      <c r="H4001" s="34" t="str">
        <f>IF(L4001="Nő","",IF(Excel_BuiltIn__FilterDatabase__1[[#This Row],[Kor]]&gt;=1=AND(Excel_BuiltIn__FilterDatabase__1[[#This Row],[Kor]]&lt;18),"Junior ",""))</f>
        <v/>
      </c>
      <c r="I4001" s="34" t="str">
        <f>IF(L4001="Nő","",IF(Excel_BuiltIn__FilterDatabase__1[[#This Row],[Kor]]&gt;=18=AND(Excel_BuiltIn__FilterDatabase__1[[#This Row],[Kor]]&lt;=49),"Felnőtt ",""))</f>
        <v/>
      </c>
      <c r="J4001" s="34" t="str">
        <f>IF(L4001="Nő","",IF(Excel_BuiltIn__FilterDatabase__1[[#This Row],[Kor]]&gt;49=AND(Excel_BuiltIn__FilterDatabase__1[[#This Row],[Kor]]&lt;=59),"Senior ",""))</f>
        <v/>
      </c>
      <c r="K4001" s="34" t="str">
        <f>IF(L4001="Nő","",IF(Excel_BuiltIn__FilterDatabase__1[[#This Row],[Kor]]&gt;=60,"Super.s ",""))</f>
        <v xml:space="preserve">Super.s </v>
      </c>
      <c r="L4001" s="34" t="str">
        <f>IF(Excel_BuiltIn__FilterDatabase__1[[#This Row],[Nem]]="Nő","Lady","")</f>
        <v/>
      </c>
    </row>
    <row r="4002" spans="1:12" s="1" customFormat="1">
      <c r="A4002" s="53">
        <v>11396</v>
      </c>
      <c r="B4002" s="28" t="s">
        <v>4049</v>
      </c>
      <c r="C4002" s="51" t="s">
        <v>951</v>
      </c>
      <c r="D4002" s="45"/>
      <c r="E4002" s="33" t="str">
        <f>IF(D4002&gt;0,($N$2-Excel_BuiltIn__FilterDatabase__1[[#This Row],[Szül Év.Hó.Nap]])/365.25,"0")</f>
        <v>0</v>
      </c>
      <c r="F4002" s="40"/>
      <c r="G4002" s="34" t="str">
        <f>CONCATENATE(H4002,Excel_BuiltIn__FilterDatabase__1[[#This Row],[Felnőtt]],Excel_BuiltIn__FilterDatabase__1[[#This Row],[Senior]],Excel_BuiltIn__FilterDatabase__1[[#This Row],[Super.s]],L4002)</f>
        <v xml:space="preserve">Super.s </v>
      </c>
      <c r="H4002" s="34" t="str">
        <f>IF(L4002="Nő","",IF(Excel_BuiltIn__FilterDatabase__1[[#This Row],[Kor]]&gt;=1=AND(Excel_BuiltIn__FilterDatabase__1[[#This Row],[Kor]]&lt;18),"Junior ",""))</f>
        <v/>
      </c>
      <c r="I4002" s="34" t="str">
        <f>IF(L4002="Nő","",IF(Excel_BuiltIn__FilterDatabase__1[[#This Row],[Kor]]&gt;=18=AND(Excel_BuiltIn__FilterDatabase__1[[#This Row],[Kor]]&lt;=49),"Felnőtt ",""))</f>
        <v/>
      </c>
      <c r="J4002" s="34" t="str">
        <f>IF(L4002="Nő","",IF(Excel_BuiltIn__FilterDatabase__1[[#This Row],[Kor]]&gt;49=AND(Excel_BuiltIn__FilterDatabase__1[[#This Row],[Kor]]&lt;=59),"Senior ",""))</f>
        <v/>
      </c>
      <c r="K4002" s="34" t="str">
        <f>IF(L4002="Nő","",IF(Excel_BuiltIn__FilterDatabase__1[[#This Row],[Kor]]&gt;=60,"Super.s ",""))</f>
        <v xml:space="preserve">Super.s </v>
      </c>
      <c r="L4002" s="34" t="str">
        <f>IF(Excel_BuiltIn__FilterDatabase__1[[#This Row],[Nem]]="Nő","Lady","")</f>
        <v/>
      </c>
    </row>
    <row r="4003" spans="1:12" s="1" customFormat="1">
      <c r="A4003" s="53">
        <v>11397</v>
      </c>
      <c r="B4003" s="28" t="s">
        <v>4050</v>
      </c>
      <c r="C4003" s="51" t="s">
        <v>87</v>
      </c>
      <c r="D4003" s="45"/>
      <c r="E4003" s="33" t="str">
        <f>IF(D4003&gt;0,($N$2-Excel_BuiltIn__FilterDatabase__1[[#This Row],[Szül Év.Hó.Nap]])/365.25,"0")</f>
        <v>0</v>
      </c>
      <c r="F4003" s="40"/>
      <c r="G4003" s="34" t="str">
        <f>CONCATENATE(H4003,Excel_BuiltIn__FilterDatabase__1[[#This Row],[Felnőtt]],Excel_BuiltIn__FilterDatabase__1[[#This Row],[Senior]],Excel_BuiltIn__FilterDatabase__1[[#This Row],[Super.s]],L4003)</f>
        <v xml:space="preserve">Super.s </v>
      </c>
      <c r="H4003" s="34" t="str">
        <f>IF(L4003="Nő","",IF(Excel_BuiltIn__FilterDatabase__1[[#This Row],[Kor]]&gt;=1=AND(Excel_BuiltIn__FilterDatabase__1[[#This Row],[Kor]]&lt;18),"Junior ",""))</f>
        <v/>
      </c>
      <c r="I4003" s="34" t="str">
        <f>IF(L4003="Nő","",IF(Excel_BuiltIn__FilterDatabase__1[[#This Row],[Kor]]&gt;=18=AND(Excel_BuiltIn__FilterDatabase__1[[#This Row],[Kor]]&lt;=49),"Felnőtt ",""))</f>
        <v/>
      </c>
      <c r="J4003" s="34" t="str">
        <f>IF(L4003="Nő","",IF(Excel_BuiltIn__FilterDatabase__1[[#This Row],[Kor]]&gt;49=AND(Excel_BuiltIn__FilterDatabase__1[[#This Row],[Kor]]&lt;=59),"Senior ",""))</f>
        <v/>
      </c>
      <c r="K4003" s="34" t="str">
        <f>IF(L4003="Nő","",IF(Excel_BuiltIn__FilterDatabase__1[[#This Row],[Kor]]&gt;=60,"Super.s ",""))</f>
        <v xml:space="preserve">Super.s </v>
      </c>
      <c r="L4003" s="34" t="str">
        <f>IF(Excel_BuiltIn__FilterDatabase__1[[#This Row],[Nem]]="Nő","Lady","")</f>
        <v/>
      </c>
    </row>
    <row r="4004" spans="1:12" s="1" customFormat="1">
      <c r="A4004" s="53">
        <v>11398</v>
      </c>
      <c r="B4004" s="28" t="s">
        <v>4051</v>
      </c>
      <c r="C4004" s="51" t="s">
        <v>1016</v>
      </c>
      <c r="D4004" s="45"/>
      <c r="E4004" s="33" t="str">
        <f>IF(D4004&gt;0,($N$2-Excel_BuiltIn__FilterDatabase__1[[#This Row],[Szül Év.Hó.Nap]])/365.25,"0")</f>
        <v>0</v>
      </c>
      <c r="F4004" s="40"/>
      <c r="G4004" s="34" t="str">
        <f>CONCATENATE(H4004,Excel_BuiltIn__FilterDatabase__1[[#This Row],[Felnőtt]],Excel_BuiltIn__FilterDatabase__1[[#This Row],[Senior]],Excel_BuiltIn__FilterDatabase__1[[#This Row],[Super.s]],L4004)</f>
        <v xml:space="preserve">Super.s </v>
      </c>
      <c r="H4004" s="34" t="str">
        <f>IF(L4004="Nő","",IF(Excel_BuiltIn__FilterDatabase__1[[#This Row],[Kor]]&gt;=1=AND(Excel_BuiltIn__FilterDatabase__1[[#This Row],[Kor]]&lt;18),"Junior ",""))</f>
        <v/>
      </c>
      <c r="I4004" s="34" t="str">
        <f>IF(L4004="Nő","",IF(Excel_BuiltIn__FilterDatabase__1[[#This Row],[Kor]]&gt;=18=AND(Excel_BuiltIn__FilterDatabase__1[[#This Row],[Kor]]&lt;=49),"Felnőtt ",""))</f>
        <v/>
      </c>
      <c r="J4004" s="34" t="str">
        <f>IF(L4004="Nő","",IF(Excel_BuiltIn__FilterDatabase__1[[#This Row],[Kor]]&gt;49=AND(Excel_BuiltIn__FilterDatabase__1[[#This Row],[Kor]]&lt;=59),"Senior ",""))</f>
        <v/>
      </c>
      <c r="K4004" s="34" t="str">
        <f>IF(L4004="Nő","",IF(Excel_BuiltIn__FilterDatabase__1[[#This Row],[Kor]]&gt;=60,"Super.s ",""))</f>
        <v xml:space="preserve">Super.s </v>
      </c>
      <c r="L4004" s="34" t="str">
        <f>IF(Excel_BuiltIn__FilterDatabase__1[[#This Row],[Nem]]="Nő","Lady","")</f>
        <v/>
      </c>
    </row>
    <row r="4005" spans="1:12" s="1" customFormat="1">
      <c r="A4005" s="53">
        <v>11400</v>
      </c>
      <c r="B4005" s="28" t="s">
        <v>288</v>
      </c>
      <c r="C4005" s="51" t="s">
        <v>982</v>
      </c>
      <c r="D4005" s="45"/>
      <c r="E4005" s="33" t="str">
        <f>IF(D4005&gt;0,($N$2-Excel_BuiltIn__FilterDatabase__1[[#This Row],[Szül Év.Hó.Nap]])/365.25,"0")</f>
        <v>0</v>
      </c>
      <c r="F4005" s="40"/>
      <c r="G4005" s="34" t="str">
        <f>CONCATENATE(H4005,Excel_BuiltIn__FilterDatabase__1[[#This Row],[Felnőtt]],Excel_BuiltIn__FilterDatabase__1[[#This Row],[Senior]],Excel_BuiltIn__FilterDatabase__1[[#This Row],[Super.s]],L4005)</f>
        <v xml:space="preserve">Super.s </v>
      </c>
      <c r="H4005" s="34" t="str">
        <f>IF(L4005="Nő","",IF(Excel_BuiltIn__FilterDatabase__1[[#This Row],[Kor]]&gt;=1=AND(Excel_BuiltIn__FilterDatabase__1[[#This Row],[Kor]]&lt;18),"Junior ",""))</f>
        <v/>
      </c>
      <c r="I4005" s="34" t="str">
        <f>IF(L4005="Nő","",IF(Excel_BuiltIn__FilterDatabase__1[[#This Row],[Kor]]&gt;=18=AND(Excel_BuiltIn__FilterDatabase__1[[#This Row],[Kor]]&lt;=49),"Felnőtt ",""))</f>
        <v/>
      </c>
      <c r="J4005" s="34" t="str">
        <f>IF(L4005="Nő","",IF(Excel_BuiltIn__FilterDatabase__1[[#This Row],[Kor]]&gt;49=AND(Excel_BuiltIn__FilterDatabase__1[[#This Row],[Kor]]&lt;=59),"Senior ",""))</f>
        <v/>
      </c>
      <c r="K4005" s="34" t="str">
        <f>IF(L4005="Nő","",IF(Excel_BuiltIn__FilterDatabase__1[[#This Row],[Kor]]&gt;=60,"Super.s ",""))</f>
        <v xml:space="preserve">Super.s </v>
      </c>
      <c r="L4005" s="34" t="str">
        <f>IF(Excel_BuiltIn__FilterDatabase__1[[#This Row],[Nem]]="Nő","Lady","")</f>
        <v/>
      </c>
    </row>
    <row r="4006" spans="1:12" s="1" customFormat="1">
      <c r="A4006" s="53">
        <v>11401</v>
      </c>
      <c r="B4006" s="28" t="s">
        <v>4052</v>
      </c>
      <c r="C4006" s="51" t="s">
        <v>964</v>
      </c>
      <c r="D4006" s="45"/>
      <c r="E4006" s="33" t="str">
        <f>IF(D4006&gt;0,($N$2-Excel_BuiltIn__FilterDatabase__1[[#This Row],[Szül Év.Hó.Nap]])/365.25,"0")</f>
        <v>0</v>
      </c>
      <c r="F4006" s="40"/>
      <c r="G4006" s="34" t="str">
        <f>CONCATENATE(H4006,Excel_BuiltIn__FilterDatabase__1[[#This Row],[Felnőtt]],Excel_BuiltIn__FilterDatabase__1[[#This Row],[Senior]],Excel_BuiltIn__FilterDatabase__1[[#This Row],[Super.s]],L4006)</f>
        <v xml:space="preserve">Super.s </v>
      </c>
      <c r="H4006" s="34" t="str">
        <f>IF(L4006="Nő","",IF(Excel_BuiltIn__FilterDatabase__1[[#This Row],[Kor]]&gt;=1=AND(Excel_BuiltIn__FilterDatabase__1[[#This Row],[Kor]]&lt;18),"Junior ",""))</f>
        <v/>
      </c>
      <c r="I4006" s="34" t="str">
        <f>IF(L4006="Nő","",IF(Excel_BuiltIn__FilterDatabase__1[[#This Row],[Kor]]&gt;=18=AND(Excel_BuiltIn__FilterDatabase__1[[#This Row],[Kor]]&lt;=49),"Felnőtt ",""))</f>
        <v/>
      </c>
      <c r="J4006" s="34" t="str">
        <f>IF(L4006="Nő","",IF(Excel_BuiltIn__FilterDatabase__1[[#This Row],[Kor]]&gt;49=AND(Excel_BuiltIn__FilterDatabase__1[[#This Row],[Kor]]&lt;=59),"Senior ",""))</f>
        <v/>
      </c>
      <c r="K4006" s="34" t="str">
        <f>IF(L4006="Nő","",IF(Excel_BuiltIn__FilterDatabase__1[[#This Row],[Kor]]&gt;=60,"Super.s ",""))</f>
        <v xml:space="preserve">Super.s </v>
      </c>
      <c r="L4006" s="34" t="str">
        <f>IF(Excel_BuiltIn__FilterDatabase__1[[#This Row],[Nem]]="Nő","Lady","")</f>
        <v/>
      </c>
    </row>
    <row r="4007" spans="1:12" s="1" customFormat="1">
      <c r="A4007" s="53">
        <v>11402</v>
      </c>
      <c r="B4007" s="28" t="s">
        <v>4053</v>
      </c>
      <c r="C4007" s="51" t="s">
        <v>27</v>
      </c>
      <c r="D4007" s="45"/>
      <c r="E4007" s="33" t="str">
        <f>IF(D4007&gt;0,($N$2-Excel_BuiltIn__FilterDatabase__1[[#This Row],[Szül Év.Hó.Nap]])/365.25,"0")</f>
        <v>0</v>
      </c>
      <c r="F4007" s="40"/>
      <c r="G4007" s="34" t="str">
        <f>CONCATENATE(H4007,Excel_BuiltIn__FilterDatabase__1[[#This Row],[Felnőtt]],Excel_BuiltIn__FilterDatabase__1[[#This Row],[Senior]],Excel_BuiltIn__FilterDatabase__1[[#This Row],[Super.s]],L4007)</f>
        <v xml:space="preserve">Super.s </v>
      </c>
      <c r="H4007" s="34" t="str">
        <f>IF(L4007="Nő","",IF(Excel_BuiltIn__FilterDatabase__1[[#This Row],[Kor]]&gt;=1=AND(Excel_BuiltIn__FilterDatabase__1[[#This Row],[Kor]]&lt;18),"Junior ",""))</f>
        <v/>
      </c>
      <c r="I4007" s="34" t="str">
        <f>IF(L4007="Nő","",IF(Excel_BuiltIn__FilterDatabase__1[[#This Row],[Kor]]&gt;=18=AND(Excel_BuiltIn__FilterDatabase__1[[#This Row],[Kor]]&lt;=49),"Felnőtt ",""))</f>
        <v/>
      </c>
      <c r="J4007" s="34" t="str">
        <f>IF(L4007="Nő","",IF(Excel_BuiltIn__FilterDatabase__1[[#This Row],[Kor]]&gt;49=AND(Excel_BuiltIn__FilterDatabase__1[[#This Row],[Kor]]&lt;=59),"Senior ",""))</f>
        <v/>
      </c>
      <c r="K4007" s="34" t="str">
        <f>IF(L4007="Nő","",IF(Excel_BuiltIn__FilterDatabase__1[[#This Row],[Kor]]&gt;=60,"Super.s ",""))</f>
        <v xml:space="preserve">Super.s </v>
      </c>
      <c r="L4007" s="34" t="str">
        <f>IF(Excel_BuiltIn__FilterDatabase__1[[#This Row],[Nem]]="Nő","Lady","")</f>
        <v/>
      </c>
    </row>
    <row r="4008" spans="1:12" s="1" customFormat="1">
      <c r="A4008" s="53">
        <v>11404</v>
      </c>
      <c r="B4008" s="28" t="s">
        <v>4054</v>
      </c>
      <c r="C4008" s="51" t="s">
        <v>27</v>
      </c>
      <c r="D4008" s="45"/>
      <c r="E4008" s="33" t="str">
        <f>IF(D4008&gt;0,($N$2-Excel_BuiltIn__FilterDatabase__1[[#This Row],[Szül Év.Hó.Nap]])/365.25,"0")</f>
        <v>0</v>
      </c>
      <c r="F4008" s="40"/>
      <c r="G4008" s="34" t="str">
        <f>CONCATENATE(H4008,Excel_BuiltIn__FilterDatabase__1[[#This Row],[Felnőtt]],Excel_BuiltIn__FilterDatabase__1[[#This Row],[Senior]],Excel_BuiltIn__FilterDatabase__1[[#This Row],[Super.s]],L4008)</f>
        <v xml:space="preserve">Super.s </v>
      </c>
      <c r="H4008" s="34" t="str">
        <f>IF(L4008="Nő","",IF(Excel_BuiltIn__FilterDatabase__1[[#This Row],[Kor]]&gt;=1=AND(Excel_BuiltIn__FilterDatabase__1[[#This Row],[Kor]]&lt;18),"Junior ",""))</f>
        <v/>
      </c>
      <c r="I4008" s="34" t="str">
        <f>IF(L4008="Nő","",IF(Excel_BuiltIn__FilterDatabase__1[[#This Row],[Kor]]&gt;=18=AND(Excel_BuiltIn__FilterDatabase__1[[#This Row],[Kor]]&lt;=49),"Felnőtt ",""))</f>
        <v/>
      </c>
      <c r="J4008" s="34" t="str">
        <f>IF(L4008="Nő","",IF(Excel_BuiltIn__FilterDatabase__1[[#This Row],[Kor]]&gt;49=AND(Excel_BuiltIn__FilterDatabase__1[[#This Row],[Kor]]&lt;=59),"Senior ",""))</f>
        <v/>
      </c>
      <c r="K4008" s="34" t="str">
        <f>IF(L4008="Nő","",IF(Excel_BuiltIn__FilterDatabase__1[[#This Row],[Kor]]&gt;=60,"Super.s ",""))</f>
        <v xml:space="preserve">Super.s </v>
      </c>
      <c r="L4008" s="34" t="str">
        <f>IF(Excel_BuiltIn__FilterDatabase__1[[#This Row],[Nem]]="Nő","Lady","")</f>
        <v/>
      </c>
    </row>
    <row r="4009" spans="1:12" s="1" customFormat="1">
      <c r="A4009" s="53">
        <v>11405</v>
      </c>
      <c r="B4009" s="28" t="s">
        <v>3956</v>
      </c>
      <c r="C4009" s="51" t="s">
        <v>941</v>
      </c>
      <c r="D4009" s="45"/>
      <c r="E4009" s="33" t="str">
        <f>IF(D4009&gt;0,($N$2-Excel_BuiltIn__FilterDatabase__1[[#This Row],[Szül Év.Hó.Nap]])/365.25,"0")</f>
        <v>0</v>
      </c>
      <c r="F4009" s="40"/>
      <c r="G4009" s="34" t="str">
        <f>CONCATENATE(H4009,Excel_BuiltIn__FilterDatabase__1[[#This Row],[Felnőtt]],Excel_BuiltIn__FilterDatabase__1[[#This Row],[Senior]],Excel_BuiltIn__FilterDatabase__1[[#This Row],[Super.s]],L4009)</f>
        <v xml:space="preserve">Super.s </v>
      </c>
      <c r="H4009" s="34" t="str">
        <f>IF(L4009="Nő","",IF(Excel_BuiltIn__FilterDatabase__1[[#This Row],[Kor]]&gt;=1=AND(Excel_BuiltIn__FilterDatabase__1[[#This Row],[Kor]]&lt;18),"Junior ",""))</f>
        <v/>
      </c>
      <c r="I4009" s="34" t="str">
        <f>IF(L4009="Nő","",IF(Excel_BuiltIn__FilterDatabase__1[[#This Row],[Kor]]&gt;=18=AND(Excel_BuiltIn__FilterDatabase__1[[#This Row],[Kor]]&lt;=49),"Felnőtt ",""))</f>
        <v/>
      </c>
      <c r="J4009" s="34" t="str">
        <f>IF(L4009="Nő","",IF(Excel_BuiltIn__FilterDatabase__1[[#This Row],[Kor]]&gt;49=AND(Excel_BuiltIn__FilterDatabase__1[[#This Row],[Kor]]&lt;=59),"Senior ",""))</f>
        <v/>
      </c>
      <c r="K4009" s="34" t="str">
        <f>IF(L4009="Nő","",IF(Excel_BuiltIn__FilterDatabase__1[[#This Row],[Kor]]&gt;=60,"Super.s ",""))</f>
        <v xml:space="preserve">Super.s </v>
      </c>
      <c r="L4009" s="34" t="str">
        <f>IF(Excel_BuiltIn__FilterDatabase__1[[#This Row],[Nem]]="Nő","Lady","")</f>
        <v/>
      </c>
    </row>
    <row r="4010" spans="1:12" s="1" customFormat="1">
      <c r="A4010" s="53">
        <v>11406</v>
      </c>
      <c r="B4010" s="28" t="s">
        <v>4055</v>
      </c>
      <c r="C4010" s="51" t="s">
        <v>1004</v>
      </c>
      <c r="D4010" s="45"/>
      <c r="E4010" s="33" t="str">
        <f>IF(D4010&gt;0,($N$2-Excel_BuiltIn__FilterDatabase__1[[#This Row],[Szül Év.Hó.Nap]])/365.25,"0")</f>
        <v>0</v>
      </c>
      <c r="F4010" s="40"/>
      <c r="G4010" s="34" t="str">
        <f>CONCATENATE(H4010,Excel_BuiltIn__FilterDatabase__1[[#This Row],[Felnőtt]],Excel_BuiltIn__FilterDatabase__1[[#This Row],[Senior]],Excel_BuiltIn__FilterDatabase__1[[#This Row],[Super.s]],L4010)</f>
        <v xml:space="preserve">Super.s </v>
      </c>
      <c r="H4010" s="34" t="str">
        <f>IF(L4010="Nő","",IF(Excel_BuiltIn__FilterDatabase__1[[#This Row],[Kor]]&gt;=1=AND(Excel_BuiltIn__FilterDatabase__1[[#This Row],[Kor]]&lt;18),"Junior ",""))</f>
        <v/>
      </c>
      <c r="I4010" s="34" t="str">
        <f>IF(L4010="Nő","",IF(Excel_BuiltIn__FilterDatabase__1[[#This Row],[Kor]]&gt;=18=AND(Excel_BuiltIn__FilterDatabase__1[[#This Row],[Kor]]&lt;=49),"Felnőtt ",""))</f>
        <v/>
      </c>
      <c r="J4010" s="34" t="str">
        <f>IF(L4010="Nő","",IF(Excel_BuiltIn__FilterDatabase__1[[#This Row],[Kor]]&gt;49=AND(Excel_BuiltIn__FilterDatabase__1[[#This Row],[Kor]]&lt;=59),"Senior ",""))</f>
        <v/>
      </c>
      <c r="K4010" s="34" t="str">
        <f>IF(L4010="Nő","",IF(Excel_BuiltIn__FilterDatabase__1[[#This Row],[Kor]]&gt;=60,"Super.s ",""))</f>
        <v xml:space="preserve">Super.s </v>
      </c>
      <c r="L4010" s="34" t="str">
        <f>IF(Excel_BuiltIn__FilterDatabase__1[[#This Row],[Nem]]="Nő","Lady","")</f>
        <v/>
      </c>
    </row>
    <row r="4011" spans="1:12" s="1" customFormat="1">
      <c r="A4011" s="53">
        <v>11424</v>
      </c>
      <c r="B4011" s="28" t="s">
        <v>4056</v>
      </c>
      <c r="C4011" s="51" t="s">
        <v>198</v>
      </c>
      <c r="D4011" s="45"/>
      <c r="E4011" s="33" t="str">
        <f>IF(D4011&gt;0,($N$2-Excel_BuiltIn__FilterDatabase__1[[#This Row],[Szül Év.Hó.Nap]])/365.25,"0")</f>
        <v>0</v>
      </c>
      <c r="F4011" s="40"/>
      <c r="G4011" s="34" t="str">
        <f>CONCATENATE(H4011,Excel_BuiltIn__FilterDatabase__1[[#This Row],[Felnőtt]],Excel_BuiltIn__FilterDatabase__1[[#This Row],[Senior]],Excel_BuiltIn__FilterDatabase__1[[#This Row],[Super.s]],L4011)</f>
        <v xml:space="preserve">Super.s </v>
      </c>
      <c r="H4011" s="34" t="str">
        <f>IF(L4011="Nő","",IF(Excel_BuiltIn__FilterDatabase__1[[#This Row],[Kor]]&gt;=1=AND(Excel_BuiltIn__FilterDatabase__1[[#This Row],[Kor]]&lt;18),"Junior ",""))</f>
        <v/>
      </c>
      <c r="I4011" s="34" t="str">
        <f>IF(L4011="Nő","",IF(Excel_BuiltIn__FilterDatabase__1[[#This Row],[Kor]]&gt;=18=AND(Excel_BuiltIn__FilterDatabase__1[[#This Row],[Kor]]&lt;=49),"Felnőtt ",""))</f>
        <v/>
      </c>
      <c r="J4011" s="34" t="str">
        <f>IF(L4011="Nő","",IF(Excel_BuiltIn__FilterDatabase__1[[#This Row],[Kor]]&gt;49=AND(Excel_BuiltIn__FilterDatabase__1[[#This Row],[Kor]]&lt;=59),"Senior ",""))</f>
        <v/>
      </c>
      <c r="K4011" s="34" t="str">
        <f>IF(L4011="Nő","",IF(Excel_BuiltIn__FilterDatabase__1[[#This Row],[Kor]]&gt;=60,"Super.s ",""))</f>
        <v xml:space="preserve">Super.s </v>
      </c>
      <c r="L4011" s="34" t="str">
        <f>IF(Excel_BuiltIn__FilterDatabase__1[[#This Row],[Nem]]="Nő","Lady","")</f>
        <v/>
      </c>
    </row>
    <row r="4012" spans="1:12" s="1" customFormat="1" ht="28.2">
      <c r="A4012" s="53">
        <v>11426</v>
      </c>
      <c r="B4012" s="28" t="s">
        <v>4057</v>
      </c>
      <c r="C4012" s="51" t="s">
        <v>3018</v>
      </c>
      <c r="D4012" s="45"/>
      <c r="E4012" s="33" t="str">
        <f>IF(D4012&gt;0,($N$2-Excel_BuiltIn__FilterDatabase__1[[#This Row],[Szül Év.Hó.Nap]])/365.25,"0")</f>
        <v>0</v>
      </c>
      <c r="F4012" s="40"/>
      <c r="G4012" s="34" t="str">
        <f>CONCATENATE(H4012,Excel_BuiltIn__FilterDatabase__1[[#This Row],[Felnőtt]],Excel_BuiltIn__FilterDatabase__1[[#This Row],[Senior]],Excel_BuiltIn__FilterDatabase__1[[#This Row],[Super.s]],L4012)</f>
        <v xml:space="preserve">Super.s </v>
      </c>
      <c r="H4012" s="34" t="str">
        <f>IF(L4012="Nő","",IF(Excel_BuiltIn__FilterDatabase__1[[#This Row],[Kor]]&gt;=1=AND(Excel_BuiltIn__FilterDatabase__1[[#This Row],[Kor]]&lt;18),"Junior ",""))</f>
        <v/>
      </c>
      <c r="I4012" s="34" t="str">
        <f>IF(L4012="Nő","",IF(Excel_BuiltIn__FilterDatabase__1[[#This Row],[Kor]]&gt;=18=AND(Excel_BuiltIn__FilterDatabase__1[[#This Row],[Kor]]&lt;=49),"Felnőtt ",""))</f>
        <v/>
      </c>
      <c r="J4012" s="34" t="str">
        <f>IF(L4012="Nő","",IF(Excel_BuiltIn__FilterDatabase__1[[#This Row],[Kor]]&gt;49=AND(Excel_BuiltIn__FilterDatabase__1[[#This Row],[Kor]]&lt;=59),"Senior ",""))</f>
        <v/>
      </c>
      <c r="K4012" s="34" t="str">
        <f>IF(L4012="Nő","",IF(Excel_BuiltIn__FilterDatabase__1[[#This Row],[Kor]]&gt;=60,"Super.s ",""))</f>
        <v xml:space="preserve">Super.s </v>
      </c>
      <c r="L4012" s="34" t="str">
        <f>IF(Excel_BuiltIn__FilterDatabase__1[[#This Row],[Nem]]="Nő","Lady","")</f>
        <v/>
      </c>
    </row>
    <row r="4013" spans="1:12" s="1" customFormat="1">
      <c r="A4013" s="53">
        <v>11427</v>
      </c>
      <c r="B4013" s="28" t="s">
        <v>4058</v>
      </c>
      <c r="C4013" s="51" t="s">
        <v>964</v>
      </c>
      <c r="D4013" s="45"/>
      <c r="E4013" s="33" t="str">
        <f>IF(D4013&gt;0,($N$2-Excel_BuiltIn__FilterDatabase__1[[#This Row],[Szül Év.Hó.Nap]])/365.25,"0")</f>
        <v>0</v>
      </c>
      <c r="F4013" s="40"/>
      <c r="G4013" s="34" t="str">
        <f>CONCATENATE(H4013,Excel_BuiltIn__FilterDatabase__1[[#This Row],[Felnőtt]],Excel_BuiltIn__FilterDatabase__1[[#This Row],[Senior]],Excel_BuiltIn__FilterDatabase__1[[#This Row],[Super.s]],L4013)</f>
        <v xml:space="preserve">Super.s </v>
      </c>
      <c r="H4013" s="34" t="str">
        <f>IF(L4013="Nő","",IF(Excel_BuiltIn__FilterDatabase__1[[#This Row],[Kor]]&gt;=1=AND(Excel_BuiltIn__FilterDatabase__1[[#This Row],[Kor]]&lt;18),"Junior ",""))</f>
        <v/>
      </c>
      <c r="I4013" s="34" t="str">
        <f>IF(L4013="Nő","",IF(Excel_BuiltIn__FilterDatabase__1[[#This Row],[Kor]]&gt;=18=AND(Excel_BuiltIn__FilterDatabase__1[[#This Row],[Kor]]&lt;=49),"Felnőtt ",""))</f>
        <v/>
      </c>
      <c r="J4013" s="34" t="str">
        <f>IF(L4013="Nő","",IF(Excel_BuiltIn__FilterDatabase__1[[#This Row],[Kor]]&gt;49=AND(Excel_BuiltIn__FilterDatabase__1[[#This Row],[Kor]]&lt;=59),"Senior ",""))</f>
        <v/>
      </c>
      <c r="K4013" s="34" t="str">
        <f>IF(L4013="Nő","",IF(Excel_BuiltIn__FilterDatabase__1[[#This Row],[Kor]]&gt;=60,"Super.s ",""))</f>
        <v xml:space="preserve">Super.s </v>
      </c>
      <c r="L4013" s="34" t="str">
        <f>IF(Excel_BuiltIn__FilterDatabase__1[[#This Row],[Nem]]="Nő","Lady","")</f>
        <v/>
      </c>
    </row>
    <row r="4014" spans="1:12" s="1" customFormat="1">
      <c r="A4014" s="53">
        <v>11434</v>
      </c>
      <c r="B4014" s="28" t="s">
        <v>4059</v>
      </c>
      <c r="C4014" s="51" t="s">
        <v>110</v>
      </c>
      <c r="D4014" s="45"/>
      <c r="E4014" s="33" t="str">
        <f>IF(D4014&gt;0,($N$2-Excel_BuiltIn__FilterDatabase__1[[#This Row],[Szül Év.Hó.Nap]])/365.25,"0")</f>
        <v>0</v>
      </c>
      <c r="F4014" s="40"/>
      <c r="G4014" s="34" t="str">
        <f>CONCATENATE(H4014,Excel_BuiltIn__FilterDatabase__1[[#This Row],[Felnőtt]],Excel_BuiltIn__FilterDatabase__1[[#This Row],[Senior]],Excel_BuiltIn__FilterDatabase__1[[#This Row],[Super.s]],L4014)</f>
        <v xml:space="preserve">Super.s </v>
      </c>
      <c r="H4014" s="34" t="str">
        <f>IF(L4014="Nő","",IF(Excel_BuiltIn__FilterDatabase__1[[#This Row],[Kor]]&gt;=1=AND(Excel_BuiltIn__FilterDatabase__1[[#This Row],[Kor]]&lt;18),"Junior ",""))</f>
        <v/>
      </c>
      <c r="I4014" s="34" t="str">
        <f>IF(L4014="Nő","",IF(Excel_BuiltIn__FilterDatabase__1[[#This Row],[Kor]]&gt;=18=AND(Excel_BuiltIn__FilterDatabase__1[[#This Row],[Kor]]&lt;=49),"Felnőtt ",""))</f>
        <v/>
      </c>
      <c r="J4014" s="34" t="str">
        <f>IF(L4014="Nő","",IF(Excel_BuiltIn__FilterDatabase__1[[#This Row],[Kor]]&gt;49=AND(Excel_BuiltIn__FilterDatabase__1[[#This Row],[Kor]]&lt;=59),"Senior ",""))</f>
        <v/>
      </c>
      <c r="K4014" s="34" t="str">
        <f>IF(L4014="Nő","",IF(Excel_BuiltIn__FilterDatabase__1[[#This Row],[Kor]]&gt;=60,"Super.s ",""))</f>
        <v xml:space="preserve">Super.s </v>
      </c>
      <c r="L4014" s="34" t="str">
        <f>IF(Excel_BuiltIn__FilterDatabase__1[[#This Row],[Nem]]="Nő","Lady","")</f>
        <v/>
      </c>
    </row>
    <row r="4015" spans="1:12" s="1" customFormat="1">
      <c r="A4015" s="53">
        <v>11435</v>
      </c>
      <c r="B4015" s="28" t="s">
        <v>4060</v>
      </c>
      <c r="C4015" s="51" t="s">
        <v>780</v>
      </c>
      <c r="D4015" s="45"/>
      <c r="E4015" s="33" t="str">
        <f>IF(D4015&gt;0,($N$2-Excel_BuiltIn__FilterDatabase__1[[#This Row],[Szül Év.Hó.Nap]])/365.25,"0")</f>
        <v>0</v>
      </c>
      <c r="F4015" s="40"/>
      <c r="G4015" s="34" t="str">
        <f>CONCATENATE(H4015,Excel_BuiltIn__FilterDatabase__1[[#This Row],[Felnőtt]],Excel_BuiltIn__FilterDatabase__1[[#This Row],[Senior]],Excel_BuiltIn__FilterDatabase__1[[#This Row],[Super.s]],L4015)</f>
        <v xml:space="preserve">Super.s </v>
      </c>
      <c r="H4015" s="34" t="str">
        <f>IF(L4015="Nő","",IF(Excel_BuiltIn__FilterDatabase__1[[#This Row],[Kor]]&gt;=1=AND(Excel_BuiltIn__FilterDatabase__1[[#This Row],[Kor]]&lt;18),"Junior ",""))</f>
        <v/>
      </c>
      <c r="I4015" s="34" t="str">
        <f>IF(L4015="Nő","",IF(Excel_BuiltIn__FilterDatabase__1[[#This Row],[Kor]]&gt;=18=AND(Excel_BuiltIn__FilterDatabase__1[[#This Row],[Kor]]&lt;=49),"Felnőtt ",""))</f>
        <v/>
      </c>
      <c r="J4015" s="34" t="str">
        <f>IF(L4015="Nő","",IF(Excel_BuiltIn__FilterDatabase__1[[#This Row],[Kor]]&gt;49=AND(Excel_BuiltIn__FilterDatabase__1[[#This Row],[Kor]]&lt;=59),"Senior ",""))</f>
        <v/>
      </c>
      <c r="K4015" s="34" t="str">
        <f>IF(L4015="Nő","",IF(Excel_BuiltIn__FilterDatabase__1[[#This Row],[Kor]]&gt;=60,"Super.s ",""))</f>
        <v xml:space="preserve">Super.s </v>
      </c>
      <c r="L4015" s="34" t="str">
        <f>IF(Excel_BuiltIn__FilterDatabase__1[[#This Row],[Nem]]="Nő","Lady","")</f>
        <v/>
      </c>
    </row>
    <row r="4016" spans="1:12" s="1" customFormat="1">
      <c r="A4016" s="53">
        <v>11437</v>
      </c>
      <c r="B4016" s="28" t="s">
        <v>4061</v>
      </c>
      <c r="C4016" s="51" t="s">
        <v>2313</v>
      </c>
      <c r="D4016" s="45"/>
      <c r="E4016" s="33" t="str">
        <f>IF(D4016&gt;0,($N$2-Excel_BuiltIn__FilterDatabase__1[[#This Row],[Szül Év.Hó.Nap]])/365.25,"0")</f>
        <v>0</v>
      </c>
      <c r="F4016" s="40"/>
      <c r="G4016" s="34" t="str">
        <f>CONCATENATE(H4016,Excel_BuiltIn__FilterDatabase__1[[#This Row],[Felnőtt]],Excel_BuiltIn__FilterDatabase__1[[#This Row],[Senior]],Excel_BuiltIn__FilterDatabase__1[[#This Row],[Super.s]],L4016)</f>
        <v xml:space="preserve">Super.s </v>
      </c>
      <c r="H4016" s="34" t="str">
        <f>IF(L4016="Nő","",IF(Excel_BuiltIn__FilterDatabase__1[[#This Row],[Kor]]&gt;=1=AND(Excel_BuiltIn__FilterDatabase__1[[#This Row],[Kor]]&lt;18),"Junior ",""))</f>
        <v/>
      </c>
      <c r="I4016" s="34" t="str">
        <f>IF(L4016="Nő","",IF(Excel_BuiltIn__FilterDatabase__1[[#This Row],[Kor]]&gt;=18=AND(Excel_BuiltIn__FilterDatabase__1[[#This Row],[Kor]]&lt;=49),"Felnőtt ",""))</f>
        <v/>
      </c>
      <c r="J4016" s="34" t="str">
        <f>IF(L4016="Nő","",IF(Excel_BuiltIn__FilterDatabase__1[[#This Row],[Kor]]&gt;49=AND(Excel_BuiltIn__FilterDatabase__1[[#This Row],[Kor]]&lt;=59),"Senior ",""))</f>
        <v/>
      </c>
      <c r="K4016" s="34" t="str">
        <f>IF(L4016="Nő","",IF(Excel_BuiltIn__FilterDatabase__1[[#This Row],[Kor]]&gt;=60,"Super.s ",""))</f>
        <v xml:space="preserve">Super.s </v>
      </c>
      <c r="L4016" s="34" t="str">
        <f>IF(Excel_BuiltIn__FilterDatabase__1[[#This Row],[Nem]]="Nő","Lady","")</f>
        <v/>
      </c>
    </row>
    <row r="4017" spans="1:12" s="1" customFormat="1">
      <c r="A4017" s="53">
        <v>11438</v>
      </c>
      <c r="B4017" s="28" t="s">
        <v>4062</v>
      </c>
      <c r="C4017" s="51" t="s">
        <v>2313</v>
      </c>
      <c r="D4017" s="45"/>
      <c r="E4017" s="33" t="str">
        <f>IF(D4017&gt;0,($N$2-Excel_BuiltIn__FilterDatabase__1[[#This Row],[Szül Év.Hó.Nap]])/365.25,"0")</f>
        <v>0</v>
      </c>
      <c r="F4017" s="40"/>
      <c r="G4017" s="34" t="str">
        <f>CONCATENATE(H4017,Excel_BuiltIn__FilterDatabase__1[[#This Row],[Felnőtt]],Excel_BuiltIn__FilterDatabase__1[[#This Row],[Senior]],Excel_BuiltIn__FilterDatabase__1[[#This Row],[Super.s]],L4017)</f>
        <v xml:space="preserve">Super.s </v>
      </c>
      <c r="H4017" s="34" t="str">
        <f>IF(L4017="Nő","",IF(Excel_BuiltIn__FilterDatabase__1[[#This Row],[Kor]]&gt;=1=AND(Excel_BuiltIn__FilterDatabase__1[[#This Row],[Kor]]&lt;18),"Junior ",""))</f>
        <v/>
      </c>
      <c r="I4017" s="34" t="str">
        <f>IF(L4017="Nő","",IF(Excel_BuiltIn__FilterDatabase__1[[#This Row],[Kor]]&gt;=18=AND(Excel_BuiltIn__FilterDatabase__1[[#This Row],[Kor]]&lt;=49),"Felnőtt ",""))</f>
        <v/>
      </c>
      <c r="J4017" s="34" t="str">
        <f>IF(L4017="Nő","",IF(Excel_BuiltIn__FilterDatabase__1[[#This Row],[Kor]]&gt;49=AND(Excel_BuiltIn__FilterDatabase__1[[#This Row],[Kor]]&lt;=59),"Senior ",""))</f>
        <v/>
      </c>
      <c r="K4017" s="34" t="str">
        <f>IF(L4017="Nő","",IF(Excel_BuiltIn__FilterDatabase__1[[#This Row],[Kor]]&gt;=60,"Super.s ",""))</f>
        <v xml:space="preserve">Super.s </v>
      </c>
      <c r="L4017" s="34" t="str">
        <f>IF(Excel_BuiltIn__FilterDatabase__1[[#This Row],[Nem]]="Nő","Lady","")</f>
        <v/>
      </c>
    </row>
    <row r="4018" spans="1:12" s="1" customFormat="1">
      <c r="A4018" s="53">
        <v>11439</v>
      </c>
      <c r="B4018" s="28" t="s">
        <v>3859</v>
      </c>
      <c r="C4018" s="51" t="s">
        <v>2313</v>
      </c>
      <c r="D4018" s="45"/>
      <c r="E4018" s="33" t="str">
        <f>IF(D4018&gt;0,($N$2-Excel_BuiltIn__FilterDatabase__1[[#This Row],[Szül Év.Hó.Nap]])/365.25,"0")</f>
        <v>0</v>
      </c>
      <c r="F4018" s="40"/>
      <c r="G4018" s="34" t="str">
        <f>CONCATENATE(H4018,Excel_BuiltIn__FilterDatabase__1[[#This Row],[Felnőtt]],Excel_BuiltIn__FilterDatabase__1[[#This Row],[Senior]],Excel_BuiltIn__FilterDatabase__1[[#This Row],[Super.s]],L4018)</f>
        <v xml:space="preserve">Super.s </v>
      </c>
      <c r="H4018" s="34" t="str">
        <f>IF(L4018="Nő","",IF(Excel_BuiltIn__FilterDatabase__1[[#This Row],[Kor]]&gt;=1=AND(Excel_BuiltIn__FilterDatabase__1[[#This Row],[Kor]]&lt;18),"Junior ",""))</f>
        <v/>
      </c>
      <c r="I4018" s="34" t="str">
        <f>IF(L4018="Nő","",IF(Excel_BuiltIn__FilterDatabase__1[[#This Row],[Kor]]&gt;=18=AND(Excel_BuiltIn__FilterDatabase__1[[#This Row],[Kor]]&lt;=49),"Felnőtt ",""))</f>
        <v/>
      </c>
      <c r="J4018" s="34" t="str">
        <f>IF(L4018="Nő","",IF(Excel_BuiltIn__FilterDatabase__1[[#This Row],[Kor]]&gt;49=AND(Excel_BuiltIn__FilterDatabase__1[[#This Row],[Kor]]&lt;=59),"Senior ",""))</f>
        <v/>
      </c>
      <c r="K4018" s="34" t="str">
        <f>IF(L4018="Nő","",IF(Excel_BuiltIn__FilterDatabase__1[[#This Row],[Kor]]&gt;=60,"Super.s ",""))</f>
        <v xml:space="preserve">Super.s </v>
      </c>
      <c r="L4018" s="34" t="str">
        <f>IF(Excel_BuiltIn__FilterDatabase__1[[#This Row],[Nem]]="Nő","Lady","")</f>
        <v/>
      </c>
    </row>
    <row r="4019" spans="1:12" s="1" customFormat="1">
      <c r="A4019" s="53">
        <v>11440</v>
      </c>
      <c r="B4019" s="28" t="s">
        <v>4063</v>
      </c>
      <c r="C4019" s="51" t="s">
        <v>2313</v>
      </c>
      <c r="D4019" s="45"/>
      <c r="E4019" s="33" t="str">
        <f>IF(D4019&gt;0,($N$2-Excel_BuiltIn__FilterDatabase__1[[#This Row],[Szül Év.Hó.Nap]])/365.25,"0")</f>
        <v>0</v>
      </c>
      <c r="F4019" s="40"/>
      <c r="G4019" s="34" t="str">
        <f>CONCATENATE(H4019,Excel_BuiltIn__FilterDatabase__1[[#This Row],[Felnőtt]],Excel_BuiltIn__FilterDatabase__1[[#This Row],[Senior]],Excel_BuiltIn__FilterDatabase__1[[#This Row],[Super.s]],L4019)</f>
        <v xml:space="preserve">Super.s </v>
      </c>
      <c r="H4019" s="34" t="str">
        <f>IF(L4019="Nő","",IF(Excel_BuiltIn__FilterDatabase__1[[#This Row],[Kor]]&gt;=1=AND(Excel_BuiltIn__FilterDatabase__1[[#This Row],[Kor]]&lt;18),"Junior ",""))</f>
        <v/>
      </c>
      <c r="I4019" s="34" t="str">
        <f>IF(L4019="Nő","",IF(Excel_BuiltIn__FilterDatabase__1[[#This Row],[Kor]]&gt;=18=AND(Excel_BuiltIn__FilterDatabase__1[[#This Row],[Kor]]&lt;=49),"Felnőtt ",""))</f>
        <v/>
      </c>
      <c r="J4019" s="34" t="str">
        <f>IF(L4019="Nő","",IF(Excel_BuiltIn__FilterDatabase__1[[#This Row],[Kor]]&gt;49=AND(Excel_BuiltIn__FilterDatabase__1[[#This Row],[Kor]]&lt;=59),"Senior ",""))</f>
        <v/>
      </c>
      <c r="K4019" s="34" t="str">
        <f>IF(L4019="Nő","",IF(Excel_BuiltIn__FilterDatabase__1[[#This Row],[Kor]]&gt;=60,"Super.s ",""))</f>
        <v xml:space="preserve">Super.s </v>
      </c>
      <c r="L4019" s="34" t="str">
        <f>IF(Excel_BuiltIn__FilterDatabase__1[[#This Row],[Nem]]="Nő","Lady","")</f>
        <v/>
      </c>
    </row>
    <row r="4020" spans="1:12" s="1" customFormat="1">
      <c r="A4020" s="53">
        <v>11441</v>
      </c>
      <c r="B4020" s="28" t="s">
        <v>4064</v>
      </c>
      <c r="C4020" s="51" t="s">
        <v>977</v>
      </c>
      <c r="D4020" s="45"/>
      <c r="E4020" s="33" t="str">
        <f>IF(D4020&gt;0,($N$2-Excel_BuiltIn__FilterDatabase__1[[#This Row],[Szül Év.Hó.Nap]])/365.25,"0")</f>
        <v>0</v>
      </c>
      <c r="F4020" s="40"/>
      <c r="G4020" s="34" t="str">
        <f>CONCATENATE(H4020,Excel_BuiltIn__FilterDatabase__1[[#This Row],[Felnőtt]],Excel_BuiltIn__FilterDatabase__1[[#This Row],[Senior]],Excel_BuiltIn__FilterDatabase__1[[#This Row],[Super.s]],L4020)</f>
        <v xml:space="preserve">Super.s </v>
      </c>
      <c r="H4020" s="34" t="str">
        <f>IF(L4020="Nő","",IF(Excel_BuiltIn__FilterDatabase__1[[#This Row],[Kor]]&gt;=1=AND(Excel_BuiltIn__FilterDatabase__1[[#This Row],[Kor]]&lt;18),"Junior ",""))</f>
        <v/>
      </c>
      <c r="I4020" s="34" t="str">
        <f>IF(L4020="Nő","",IF(Excel_BuiltIn__FilterDatabase__1[[#This Row],[Kor]]&gt;=18=AND(Excel_BuiltIn__FilterDatabase__1[[#This Row],[Kor]]&lt;=49),"Felnőtt ",""))</f>
        <v/>
      </c>
      <c r="J4020" s="34" t="str">
        <f>IF(L4020="Nő","",IF(Excel_BuiltIn__FilterDatabase__1[[#This Row],[Kor]]&gt;49=AND(Excel_BuiltIn__FilterDatabase__1[[#This Row],[Kor]]&lt;=59),"Senior ",""))</f>
        <v/>
      </c>
      <c r="K4020" s="34" t="str">
        <f>IF(L4020="Nő","",IF(Excel_BuiltIn__FilterDatabase__1[[#This Row],[Kor]]&gt;=60,"Super.s ",""))</f>
        <v xml:space="preserve">Super.s </v>
      </c>
      <c r="L4020" s="34" t="str">
        <f>IF(Excel_BuiltIn__FilterDatabase__1[[#This Row],[Nem]]="Nő","Lady","")</f>
        <v/>
      </c>
    </row>
    <row r="4021" spans="1:12" s="1" customFormat="1">
      <c r="A4021" s="53">
        <v>11442</v>
      </c>
      <c r="B4021" s="28" t="s">
        <v>4065</v>
      </c>
      <c r="C4021" s="51" t="s">
        <v>29</v>
      </c>
      <c r="D4021" s="45"/>
      <c r="E4021" s="33" t="str">
        <f>IF(D4021&gt;0,($N$2-Excel_BuiltIn__FilterDatabase__1[[#This Row],[Szül Év.Hó.Nap]])/365.25,"0")</f>
        <v>0</v>
      </c>
      <c r="F4021" s="40"/>
      <c r="G4021" s="34" t="str">
        <f>CONCATENATE(H4021,Excel_BuiltIn__FilterDatabase__1[[#This Row],[Felnőtt]],Excel_BuiltIn__FilterDatabase__1[[#This Row],[Senior]],Excel_BuiltIn__FilterDatabase__1[[#This Row],[Super.s]],L4021)</f>
        <v xml:space="preserve">Super.s </v>
      </c>
      <c r="H4021" s="34" t="str">
        <f>IF(L4021="Nő","",IF(Excel_BuiltIn__FilterDatabase__1[[#This Row],[Kor]]&gt;=1=AND(Excel_BuiltIn__FilterDatabase__1[[#This Row],[Kor]]&lt;18),"Junior ",""))</f>
        <v/>
      </c>
      <c r="I4021" s="34" t="str">
        <f>IF(L4021="Nő","",IF(Excel_BuiltIn__FilterDatabase__1[[#This Row],[Kor]]&gt;=18=AND(Excel_BuiltIn__FilterDatabase__1[[#This Row],[Kor]]&lt;=49),"Felnőtt ",""))</f>
        <v/>
      </c>
      <c r="J4021" s="34" t="str">
        <f>IF(L4021="Nő","",IF(Excel_BuiltIn__FilterDatabase__1[[#This Row],[Kor]]&gt;49=AND(Excel_BuiltIn__FilterDatabase__1[[#This Row],[Kor]]&lt;=59),"Senior ",""))</f>
        <v/>
      </c>
      <c r="K4021" s="34" t="str">
        <f>IF(L4021="Nő","",IF(Excel_BuiltIn__FilterDatabase__1[[#This Row],[Kor]]&gt;=60,"Super.s ",""))</f>
        <v xml:space="preserve">Super.s </v>
      </c>
      <c r="L4021" s="34" t="str">
        <f>IF(Excel_BuiltIn__FilterDatabase__1[[#This Row],[Nem]]="Nő","Lady","")</f>
        <v/>
      </c>
    </row>
    <row r="4022" spans="1:12" s="1" customFormat="1">
      <c r="A4022" s="53">
        <v>11444</v>
      </c>
      <c r="B4022" s="28" t="s">
        <v>4066</v>
      </c>
      <c r="C4022" s="51" t="s">
        <v>941</v>
      </c>
      <c r="D4022" s="45"/>
      <c r="E4022" s="33" t="str">
        <f>IF(D4022&gt;0,($N$2-Excel_BuiltIn__FilterDatabase__1[[#This Row],[Szül Év.Hó.Nap]])/365.25,"0")</f>
        <v>0</v>
      </c>
      <c r="F4022" s="40"/>
      <c r="G4022" s="34" t="str">
        <f>CONCATENATE(H4022,Excel_BuiltIn__FilterDatabase__1[[#This Row],[Felnőtt]],Excel_BuiltIn__FilterDatabase__1[[#This Row],[Senior]],Excel_BuiltIn__FilterDatabase__1[[#This Row],[Super.s]],L4022)</f>
        <v xml:space="preserve">Super.s </v>
      </c>
      <c r="H4022" s="34" t="str">
        <f>IF(L4022="Nő","",IF(Excel_BuiltIn__FilterDatabase__1[[#This Row],[Kor]]&gt;=1=AND(Excel_BuiltIn__FilterDatabase__1[[#This Row],[Kor]]&lt;18),"Junior ",""))</f>
        <v/>
      </c>
      <c r="I4022" s="34" t="str">
        <f>IF(L4022="Nő","",IF(Excel_BuiltIn__FilterDatabase__1[[#This Row],[Kor]]&gt;=18=AND(Excel_BuiltIn__FilterDatabase__1[[#This Row],[Kor]]&lt;=49),"Felnőtt ",""))</f>
        <v/>
      </c>
      <c r="J4022" s="34" t="str">
        <f>IF(L4022="Nő","",IF(Excel_BuiltIn__FilterDatabase__1[[#This Row],[Kor]]&gt;49=AND(Excel_BuiltIn__FilterDatabase__1[[#This Row],[Kor]]&lt;=59),"Senior ",""))</f>
        <v/>
      </c>
      <c r="K4022" s="34" t="str">
        <f>IF(L4022="Nő","",IF(Excel_BuiltIn__FilterDatabase__1[[#This Row],[Kor]]&gt;=60,"Super.s ",""))</f>
        <v xml:space="preserve">Super.s </v>
      </c>
      <c r="L4022" s="34" t="str">
        <f>IF(Excel_BuiltIn__FilterDatabase__1[[#This Row],[Nem]]="Nő","Lady","")</f>
        <v/>
      </c>
    </row>
    <row r="4023" spans="1:12" s="1" customFormat="1">
      <c r="A4023" s="53">
        <v>11447</v>
      </c>
      <c r="B4023" s="28" t="s">
        <v>4067</v>
      </c>
      <c r="C4023" s="51" t="s">
        <v>968</v>
      </c>
      <c r="D4023" s="45"/>
      <c r="E4023" s="33" t="str">
        <f>IF(D4023&gt;0,($N$2-Excel_BuiltIn__FilterDatabase__1[[#This Row],[Szül Év.Hó.Nap]])/365.25,"0")</f>
        <v>0</v>
      </c>
      <c r="F4023" s="40"/>
      <c r="G4023" s="34" t="str">
        <f>CONCATENATE(H4023,Excel_BuiltIn__FilterDatabase__1[[#This Row],[Felnőtt]],Excel_BuiltIn__FilterDatabase__1[[#This Row],[Senior]],Excel_BuiltIn__FilterDatabase__1[[#This Row],[Super.s]],L4023)</f>
        <v xml:space="preserve">Super.s </v>
      </c>
      <c r="H4023" s="34" t="str">
        <f>IF(L4023="Nő","",IF(Excel_BuiltIn__FilterDatabase__1[[#This Row],[Kor]]&gt;=1=AND(Excel_BuiltIn__FilterDatabase__1[[#This Row],[Kor]]&lt;18),"Junior ",""))</f>
        <v/>
      </c>
      <c r="I4023" s="34" t="str">
        <f>IF(L4023="Nő","",IF(Excel_BuiltIn__FilterDatabase__1[[#This Row],[Kor]]&gt;=18=AND(Excel_BuiltIn__FilterDatabase__1[[#This Row],[Kor]]&lt;=49),"Felnőtt ",""))</f>
        <v/>
      </c>
      <c r="J4023" s="34" t="str">
        <f>IF(L4023="Nő","",IF(Excel_BuiltIn__FilterDatabase__1[[#This Row],[Kor]]&gt;49=AND(Excel_BuiltIn__FilterDatabase__1[[#This Row],[Kor]]&lt;=59),"Senior ",""))</f>
        <v/>
      </c>
      <c r="K4023" s="34" t="str">
        <f>IF(L4023="Nő","",IF(Excel_BuiltIn__FilterDatabase__1[[#This Row],[Kor]]&gt;=60,"Super.s ",""))</f>
        <v xml:space="preserve">Super.s </v>
      </c>
      <c r="L4023" s="34" t="str">
        <f>IF(Excel_BuiltIn__FilterDatabase__1[[#This Row],[Nem]]="Nő","Lady","")</f>
        <v/>
      </c>
    </row>
    <row r="4024" spans="1:12" s="1" customFormat="1">
      <c r="A4024" s="53">
        <v>11448</v>
      </c>
      <c r="B4024" s="28" t="s">
        <v>4068</v>
      </c>
      <c r="C4024" s="51" t="s">
        <v>1634</v>
      </c>
      <c r="D4024" s="45"/>
      <c r="E4024" s="33" t="str">
        <f>IF(D4024&gt;0,($N$2-Excel_BuiltIn__FilterDatabase__1[[#This Row],[Szül Év.Hó.Nap]])/365.25,"0")</f>
        <v>0</v>
      </c>
      <c r="F4024" s="40"/>
      <c r="G4024" s="34" t="str">
        <f>CONCATENATE(H4024,Excel_BuiltIn__FilterDatabase__1[[#This Row],[Felnőtt]],Excel_BuiltIn__FilterDatabase__1[[#This Row],[Senior]],Excel_BuiltIn__FilterDatabase__1[[#This Row],[Super.s]],L4024)</f>
        <v xml:space="preserve">Super.s </v>
      </c>
      <c r="H4024" s="34" t="str">
        <f>IF(L4024="Nő","",IF(Excel_BuiltIn__FilterDatabase__1[[#This Row],[Kor]]&gt;=1=AND(Excel_BuiltIn__FilterDatabase__1[[#This Row],[Kor]]&lt;18),"Junior ",""))</f>
        <v/>
      </c>
      <c r="I4024" s="34" t="str">
        <f>IF(L4024="Nő","",IF(Excel_BuiltIn__FilterDatabase__1[[#This Row],[Kor]]&gt;=18=AND(Excel_BuiltIn__FilterDatabase__1[[#This Row],[Kor]]&lt;=49),"Felnőtt ",""))</f>
        <v/>
      </c>
      <c r="J4024" s="34" t="str">
        <f>IF(L4024="Nő","",IF(Excel_BuiltIn__FilterDatabase__1[[#This Row],[Kor]]&gt;49=AND(Excel_BuiltIn__FilterDatabase__1[[#This Row],[Kor]]&lt;=59),"Senior ",""))</f>
        <v/>
      </c>
      <c r="K4024" s="34" t="str">
        <f>IF(L4024="Nő","",IF(Excel_BuiltIn__FilterDatabase__1[[#This Row],[Kor]]&gt;=60,"Super.s ",""))</f>
        <v xml:space="preserve">Super.s </v>
      </c>
      <c r="L4024" s="34" t="str">
        <f>IF(Excel_BuiltIn__FilterDatabase__1[[#This Row],[Nem]]="Nő","Lady","")</f>
        <v/>
      </c>
    </row>
    <row r="4025" spans="1:12" s="1" customFormat="1">
      <c r="A4025" s="53">
        <v>11449</v>
      </c>
      <c r="B4025" s="28" t="s">
        <v>4069</v>
      </c>
      <c r="C4025" s="51" t="s">
        <v>2803</v>
      </c>
      <c r="D4025" s="45"/>
      <c r="E4025" s="33" t="str">
        <f>IF(D4025&gt;0,($N$2-Excel_BuiltIn__FilterDatabase__1[[#This Row],[Szül Év.Hó.Nap]])/365.25,"0")</f>
        <v>0</v>
      </c>
      <c r="F4025" s="40"/>
      <c r="G4025" s="34" t="str">
        <f>CONCATENATE(H4025,Excel_BuiltIn__FilterDatabase__1[[#This Row],[Felnőtt]],Excel_BuiltIn__FilterDatabase__1[[#This Row],[Senior]],Excel_BuiltIn__FilterDatabase__1[[#This Row],[Super.s]],L4025)</f>
        <v xml:space="preserve">Super.s </v>
      </c>
      <c r="H4025" s="34" t="str">
        <f>IF(L4025="Nő","",IF(Excel_BuiltIn__FilterDatabase__1[[#This Row],[Kor]]&gt;=1=AND(Excel_BuiltIn__FilterDatabase__1[[#This Row],[Kor]]&lt;18),"Junior ",""))</f>
        <v/>
      </c>
      <c r="I4025" s="34" t="str">
        <f>IF(L4025="Nő","",IF(Excel_BuiltIn__FilterDatabase__1[[#This Row],[Kor]]&gt;=18=AND(Excel_BuiltIn__FilterDatabase__1[[#This Row],[Kor]]&lt;=49),"Felnőtt ",""))</f>
        <v/>
      </c>
      <c r="J4025" s="34" t="str">
        <f>IF(L4025="Nő","",IF(Excel_BuiltIn__FilterDatabase__1[[#This Row],[Kor]]&gt;49=AND(Excel_BuiltIn__FilterDatabase__1[[#This Row],[Kor]]&lt;=59),"Senior ",""))</f>
        <v/>
      </c>
      <c r="K4025" s="34" t="str">
        <f>IF(L4025="Nő","",IF(Excel_BuiltIn__FilterDatabase__1[[#This Row],[Kor]]&gt;=60,"Super.s ",""))</f>
        <v xml:space="preserve">Super.s </v>
      </c>
      <c r="L4025" s="34" t="str">
        <f>IF(Excel_BuiltIn__FilterDatabase__1[[#This Row],[Nem]]="Nő","Lady","")</f>
        <v/>
      </c>
    </row>
    <row r="4026" spans="1:12" s="1" customFormat="1">
      <c r="A4026" s="53">
        <v>11450</v>
      </c>
      <c r="B4026" s="28" t="s">
        <v>4070</v>
      </c>
      <c r="C4026" s="51" t="s">
        <v>2803</v>
      </c>
      <c r="D4026" s="45"/>
      <c r="E4026" s="33" t="str">
        <f>IF(D4026&gt;0,($N$2-Excel_BuiltIn__FilterDatabase__1[[#This Row],[Szül Év.Hó.Nap]])/365.25,"0")</f>
        <v>0</v>
      </c>
      <c r="F4026" s="40"/>
      <c r="G4026" s="34" t="str">
        <f>CONCATENATE(H4026,Excel_BuiltIn__FilterDatabase__1[[#This Row],[Felnőtt]],Excel_BuiltIn__FilterDatabase__1[[#This Row],[Senior]],Excel_BuiltIn__FilterDatabase__1[[#This Row],[Super.s]],L4026)</f>
        <v xml:space="preserve">Super.s </v>
      </c>
      <c r="H4026" s="34" t="str">
        <f>IF(L4026="Nő","",IF(Excel_BuiltIn__FilterDatabase__1[[#This Row],[Kor]]&gt;=1=AND(Excel_BuiltIn__FilterDatabase__1[[#This Row],[Kor]]&lt;18),"Junior ",""))</f>
        <v/>
      </c>
      <c r="I4026" s="34" t="str">
        <f>IF(L4026="Nő","",IF(Excel_BuiltIn__FilterDatabase__1[[#This Row],[Kor]]&gt;=18=AND(Excel_BuiltIn__FilterDatabase__1[[#This Row],[Kor]]&lt;=49),"Felnőtt ",""))</f>
        <v/>
      </c>
      <c r="J4026" s="34" t="str">
        <f>IF(L4026="Nő","",IF(Excel_BuiltIn__FilterDatabase__1[[#This Row],[Kor]]&gt;49=AND(Excel_BuiltIn__FilterDatabase__1[[#This Row],[Kor]]&lt;=59),"Senior ",""))</f>
        <v/>
      </c>
      <c r="K4026" s="34" t="str">
        <f>IF(L4026="Nő","",IF(Excel_BuiltIn__FilterDatabase__1[[#This Row],[Kor]]&gt;=60,"Super.s ",""))</f>
        <v xml:space="preserve">Super.s </v>
      </c>
      <c r="L4026" s="34" t="str">
        <f>IF(Excel_BuiltIn__FilterDatabase__1[[#This Row],[Nem]]="Nő","Lady","")</f>
        <v/>
      </c>
    </row>
    <row r="4027" spans="1:12" s="1" customFormat="1">
      <c r="A4027" s="53">
        <v>11451</v>
      </c>
      <c r="B4027" s="28" t="s">
        <v>4071</v>
      </c>
      <c r="C4027" s="51" t="s">
        <v>936</v>
      </c>
      <c r="D4027" s="45"/>
      <c r="E4027" s="33" t="str">
        <f>IF(D4027&gt;0,($N$2-Excel_BuiltIn__FilterDatabase__1[[#This Row],[Szül Év.Hó.Nap]])/365.25,"0")</f>
        <v>0</v>
      </c>
      <c r="F4027" s="40"/>
      <c r="G4027" s="34" t="str">
        <f>CONCATENATE(H4027,Excel_BuiltIn__FilterDatabase__1[[#This Row],[Felnőtt]],Excel_BuiltIn__FilterDatabase__1[[#This Row],[Senior]],Excel_BuiltIn__FilterDatabase__1[[#This Row],[Super.s]],L4027)</f>
        <v xml:space="preserve">Super.s </v>
      </c>
      <c r="H4027" s="34" t="str">
        <f>IF(L4027="Nő","",IF(Excel_BuiltIn__FilterDatabase__1[[#This Row],[Kor]]&gt;=1=AND(Excel_BuiltIn__FilterDatabase__1[[#This Row],[Kor]]&lt;18),"Junior ",""))</f>
        <v/>
      </c>
      <c r="I4027" s="34" t="str">
        <f>IF(L4027="Nő","",IF(Excel_BuiltIn__FilterDatabase__1[[#This Row],[Kor]]&gt;=18=AND(Excel_BuiltIn__FilterDatabase__1[[#This Row],[Kor]]&lt;=49),"Felnőtt ",""))</f>
        <v/>
      </c>
      <c r="J4027" s="34" t="str">
        <f>IF(L4027="Nő","",IF(Excel_BuiltIn__FilterDatabase__1[[#This Row],[Kor]]&gt;49=AND(Excel_BuiltIn__FilterDatabase__1[[#This Row],[Kor]]&lt;=59),"Senior ",""))</f>
        <v/>
      </c>
      <c r="K4027" s="34" t="str">
        <f>IF(L4027="Nő","",IF(Excel_BuiltIn__FilterDatabase__1[[#This Row],[Kor]]&gt;=60,"Super.s ",""))</f>
        <v xml:space="preserve">Super.s </v>
      </c>
      <c r="L4027" s="34" t="str">
        <f>IF(Excel_BuiltIn__FilterDatabase__1[[#This Row],[Nem]]="Nő","Lady","")</f>
        <v/>
      </c>
    </row>
    <row r="4028" spans="1:12" s="1" customFormat="1">
      <c r="A4028" s="53">
        <v>11454</v>
      </c>
      <c r="B4028" s="28" t="s">
        <v>4072</v>
      </c>
      <c r="C4028" s="51" t="s">
        <v>3031</v>
      </c>
      <c r="D4028" s="45"/>
      <c r="E4028" s="33" t="str">
        <f>IF(D4028&gt;0,($N$2-Excel_BuiltIn__FilterDatabase__1[[#This Row],[Szül Év.Hó.Nap]])/365.25,"0")</f>
        <v>0</v>
      </c>
      <c r="F4028" s="40"/>
      <c r="G4028" s="34" t="str">
        <f>CONCATENATE(H4028,Excel_BuiltIn__FilterDatabase__1[[#This Row],[Felnőtt]],Excel_BuiltIn__FilterDatabase__1[[#This Row],[Senior]],Excel_BuiltIn__FilterDatabase__1[[#This Row],[Super.s]],L4028)</f>
        <v xml:space="preserve">Super.s </v>
      </c>
      <c r="H4028" s="34" t="str">
        <f>IF(L4028="Nő","",IF(Excel_BuiltIn__FilterDatabase__1[[#This Row],[Kor]]&gt;=1=AND(Excel_BuiltIn__FilterDatabase__1[[#This Row],[Kor]]&lt;18),"Junior ",""))</f>
        <v/>
      </c>
      <c r="I4028" s="34" t="str">
        <f>IF(L4028="Nő","",IF(Excel_BuiltIn__FilterDatabase__1[[#This Row],[Kor]]&gt;=18=AND(Excel_BuiltIn__FilterDatabase__1[[#This Row],[Kor]]&lt;=49),"Felnőtt ",""))</f>
        <v/>
      </c>
      <c r="J4028" s="34" t="str">
        <f>IF(L4028="Nő","",IF(Excel_BuiltIn__FilterDatabase__1[[#This Row],[Kor]]&gt;49=AND(Excel_BuiltIn__FilterDatabase__1[[#This Row],[Kor]]&lt;=59),"Senior ",""))</f>
        <v/>
      </c>
      <c r="K4028" s="34" t="str">
        <f>IF(L4028="Nő","",IF(Excel_BuiltIn__FilterDatabase__1[[#This Row],[Kor]]&gt;=60,"Super.s ",""))</f>
        <v xml:space="preserve">Super.s </v>
      </c>
      <c r="L4028" s="34" t="str">
        <f>IF(Excel_BuiltIn__FilterDatabase__1[[#This Row],[Nem]]="Nő","Lady","")</f>
        <v/>
      </c>
    </row>
    <row r="4029" spans="1:12" s="1" customFormat="1">
      <c r="A4029" s="53">
        <v>11455</v>
      </c>
      <c r="B4029" s="28" t="s">
        <v>358</v>
      </c>
      <c r="C4029" s="51" t="s">
        <v>1022</v>
      </c>
      <c r="D4029" s="45"/>
      <c r="E4029" s="33" t="str">
        <f>IF(D4029&gt;0,($N$2-Excel_BuiltIn__FilterDatabase__1[[#This Row],[Szül Év.Hó.Nap]])/365.25,"0")</f>
        <v>0</v>
      </c>
      <c r="F4029" s="40"/>
      <c r="G4029" s="34" t="str">
        <f>CONCATENATE(H4029,Excel_BuiltIn__FilterDatabase__1[[#This Row],[Felnőtt]],Excel_BuiltIn__FilterDatabase__1[[#This Row],[Senior]],Excel_BuiltIn__FilterDatabase__1[[#This Row],[Super.s]],L4029)</f>
        <v xml:space="preserve">Super.s </v>
      </c>
      <c r="H4029" s="34" t="str">
        <f>IF(L4029="Nő","",IF(Excel_BuiltIn__FilterDatabase__1[[#This Row],[Kor]]&gt;=1=AND(Excel_BuiltIn__FilterDatabase__1[[#This Row],[Kor]]&lt;18),"Junior ",""))</f>
        <v/>
      </c>
      <c r="I4029" s="34" t="str">
        <f>IF(L4029="Nő","",IF(Excel_BuiltIn__FilterDatabase__1[[#This Row],[Kor]]&gt;=18=AND(Excel_BuiltIn__FilterDatabase__1[[#This Row],[Kor]]&lt;=49),"Felnőtt ",""))</f>
        <v/>
      </c>
      <c r="J4029" s="34" t="str">
        <f>IF(L4029="Nő","",IF(Excel_BuiltIn__FilterDatabase__1[[#This Row],[Kor]]&gt;49=AND(Excel_BuiltIn__FilterDatabase__1[[#This Row],[Kor]]&lt;=59),"Senior ",""))</f>
        <v/>
      </c>
      <c r="K4029" s="34" t="str">
        <f>IF(L4029="Nő","",IF(Excel_BuiltIn__FilterDatabase__1[[#This Row],[Kor]]&gt;=60,"Super.s ",""))</f>
        <v xml:space="preserve">Super.s </v>
      </c>
      <c r="L4029" s="34" t="str">
        <f>IF(Excel_BuiltIn__FilterDatabase__1[[#This Row],[Nem]]="Nő","Lady","")</f>
        <v/>
      </c>
    </row>
    <row r="4030" spans="1:12" s="1" customFormat="1">
      <c r="A4030" s="53">
        <v>11456</v>
      </c>
      <c r="B4030" s="28" t="s">
        <v>4073</v>
      </c>
      <c r="C4030" s="51" t="s">
        <v>938</v>
      </c>
      <c r="D4030" s="45"/>
      <c r="E4030" s="33" t="str">
        <f>IF(D4030&gt;0,($N$2-Excel_BuiltIn__FilterDatabase__1[[#This Row],[Szül Év.Hó.Nap]])/365.25,"0")</f>
        <v>0</v>
      </c>
      <c r="F4030" s="40"/>
      <c r="G4030" s="34" t="str">
        <f>CONCATENATE(H4030,Excel_BuiltIn__FilterDatabase__1[[#This Row],[Felnőtt]],Excel_BuiltIn__FilterDatabase__1[[#This Row],[Senior]],Excel_BuiltIn__FilterDatabase__1[[#This Row],[Super.s]],L4030)</f>
        <v xml:space="preserve">Super.s </v>
      </c>
      <c r="H4030" s="34" t="str">
        <f>IF(L4030="Nő","",IF(Excel_BuiltIn__FilterDatabase__1[[#This Row],[Kor]]&gt;=1=AND(Excel_BuiltIn__FilterDatabase__1[[#This Row],[Kor]]&lt;18),"Junior ",""))</f>
        <v/>
      </c>
      <c r="I4030" s="34" t="str">
        <f>IF(L4030="Nő","",IF(Excel_BuiltIn__FilterDatabase__1[[#This Row],[Kor]]&gt;=18=AND(Excel_BuiltIn__FilterDatabase__1[[#This Row],[Kor]]&lt;=49),"Felnőtt ",""))</f>
        <v/>
      </c>
      <c r="J4030" s="34" t="str">
        <f>IF(L4030="Nő","",IF(Excel_BuiltIn__FilterDatabase__1[[#This Row],[Kor]]&gt;49=AND(Excel_BuiltIn__FilterDatabase__1[[#This Row],[Kor]]&lt;=59),"Senior ",""))</f>
        <v/>
      </c>
      <c r="K4030" s="34" t="str">
        <f>IF(L4030="Nő","",IF(Excel_BuiltIn__FilterDatabase__1[[#This Row],[Kor]]&gt;=60,"Super.s ",""))</f>
        <v xml:space="preserve">Super.s </v>
      </c>
      <c r="L4030" s="34" t="str">
        <f>IF(Excel_BuiltIn__FilterDatabase__1[[#This Row],[Nem]]="Nő","Lady","")</f>
        <v/>
      </c>
    </row>
    <row r="4031" spans="1:12" s="1" customFormat="1">
      <c r="A4031" s="53">
        <v>11457</v>
      </c>
      <c r="B4031" s="28" t="s">
        <v>4074</v>
      </c>
      <c r="C4031" s="51" t="s">
        <v>938</v>
      </c>
      <c r="D4031" s="45"/>
      <c r="E4031" s="33" t="str">
        <f>IF(D4031&gt;0,($N$2-Excel_BuiltIn__FilterDatabase__1[[#This Row],[Szül Év.Hó.Nap]])/365.25,"0")</f>
        <v>0</v>
      </c>
      <c r="F4031" s="40"/>
      <c r="G4031" s="34" t="str">
        <f>CONCATENATE(H4031,Excel_BuiltIn__FilterDatabase__1[[#This Row],[Felnőtt]],Excel_BuiltIn__FilterDatabase__1[[#This Row],[Senior]],Excel_BuiltIn__FilterDatabase__1[[#This Row],[Super.s]],L4031)</f>
        <v xml:space="preserve">Super.s </v>
      </c>
      <c r="H4031" s="34" t="str">
        <f>IF(L4031="Nő","",IF(Excel_BuiltIn__FilterDatabase__1[[#This Row],[Kor]]&gt;=1=AND(Excel_BuiltIn__FilterDatabase__1[[#This Row],[Kor]]&lt;18),"Junior ",""))</f>
        <v/>
      </c>
      <c r="I4031" s="34" t="str">
        <f>IF(L4031="Nő","",IF(Excel_BuiltIn__FilterDatabase__1[[#This Row],[Kor]]&gt;=18=AND(Excel_BuiltIn__FilterDatabase__1[[#This Row],[Kor]]&lt;=49),"Felnőtt ",""))</f>
        <v/>
      </c>
      <c r="J4031" s="34" t="str">
        <f>IF(L4031="Nő","",IF(Excel_BuiltIn__FilterDatabase__1[[#This Row],[Kor]]&gt;49=AND(Excel_BuiltIn__FilterDatabase__1[[#This Row],[Kor]]&lt;=59),"Senior ",""))</f>
        <v/>
      </c>
      <c r="K4031" s="34" t="str">
        <f>IF(L4031="Nő","",IF(Excel_BuiltIn__FilterDatabase__1[[#This Row],[Kor]]&gt;=60,"Super.s ",""))</f>
        <v xml:space="preserve">Super.s </v>
      </c>
      <c r="L4031" s="34" t="str">
        <f>IF(Excel_BuiltIn__FilterDatabase__1[[#This Row],[Nem]]="Nő","Lady","")</f>
        <v/>
      </c>
    </row>
    <row r="4032" spans="1:12" s="1" customFormat="1">
      <c r="A4032" s="53">
        <v>11458</v>
      </c>
      <c r="B4032" s="28" t="s">
        <v>4075</v>
      </c>
      <c r="C4032" s="51" t="s">
        <v>3031</v>
      </c>
      <c r="D4032" s="45"/>
      <c r="E4032" s="33" t="str">
        <f>IF(D4032&gt;0,($N$2-Excel_BuiltIn__FilterDatabase__1[[#This Row],[Szül Év.Hó.Nap]])/365.25,"0")</f>
        <v>0</v>
      </c>
      <c r="F4032" s="40"/>
      <c r="G4032" s="34" t="str">
        <f>CONCATENATE(H4032,Excel_BuiltIn__FilterDatabase__1[[#This Row],[Felnőtt]],Excel_BuiltIn__FilterDatabase__1[[#This Row],[Senior]],Excel_BuiltIn__FilterDatabase__1[[#This Row],[Super.s]],L4032)</f>
        <v xml:space="preserve">Super.s </v>
      </c>
      <c r="H4032" s="34" t="str">
        <f>IF(L4032="Nő","",IF(Excel_BuiltIn__FilterDatabase__1[[#This Row],[Kor]]&gt;=1=AND(Excel_BuiltIn__FilterDatabase__1[[#This Row],[Kor]]&lt;18),"Junior ",""))</f>
        <v/>
      </c>
      <c r="I4032" s="34" t="str">
        <f>IF(L4032="Nő","",IF(Excel_BuiltIn__FilterDatabase__1[[#This Row],[Kor]]&gt;=18=AND(Excel_BuiltIn__FilterDatabase__1[[#This Row],[Kor]]&lt;=49),"Felnőtt ",""))</f>
        <v/>
      </c>
      <c r="J4032" s="34" t="str">
        <f>IF(L4032="Nő","",IF(Excel_BuiltIn__FilterDatabase__1[[#This Row],[Kor]]&gt;49=AND(Excel_BuiltIn__FilterDatabase__1[[#This Row],[Kor]]&lt;=59),"Senior ",""))</f>
        <v/>
      </c>
      <c r="K4032" s="34" t="str">
        <f>IF(L4032="Nő","",IF(Excel_BuiltIn__FilterDatabase__1[[#This Row],[Kor]]&gt;=60,"Super.s ",""))</f>
        <v xml:space="preserve">Super.s </v>
      </c>
      <c r="L4032" s="34" t="str">
        <f>IF(Excel_BuiltIn__FilterDatabase__1[[#This Row],[Nem]]="Nő","Lady","")</f>
        <v/>
      </c>
    </row>
    <row r="4033" spans="1:12" s="1" customFormat="1">
      <c r="A4033" s="53">
        <v>11462</v>
      </c>
      <c r="B4033" s="28" t="s">
        <v>4076</v>
      </c>
      <c r="C4033" s="51" t="s">
        <v>1146</v>
      </c>
      <c r="D4033" s="45"/>
      <c r="E4033" s="33" t="str">
        <f>IF(D4033&gt;0,($N$2-Excel_BuiltIn__FilterDatabase__1[[#This Row],[Szül Év.Hó.Nap]])/365.25,"0")</f>
        <v>0</v>
      </c>
      <c r="F4033" s="40"/>
      <c r="G4033" s="34" t="str">
        <f>CONCATENATE(H4033,Excel_BuiltIn__FilterDatabase__1[[#This Row],[Felnőtt]],Excel_BuiltIn__FilterDatabase__1[[#This Row],[Senior]],Excel_BuiltIn__FilterDatabase__1[[#This Row],[Super.s]],L4033)</f>
        <v xml:space="preserve">Super.s </v>
      </c>
      <c r="H4033" s="34" t="str">
        <f>IF(L4033="Nő","",IF(Excel_BuiltIn__FilterDatabase__1[[#This Row],[Kor]]&gt;=1=AND(Excel_BuiltIn__FilterDatabase__1[[#This Row],[Kor]]&lt;18),"Junior ",""))</f>
        <v/>
      </c>
      <c r="I4033" s="34" t="str">
        <f>IF(L4033="Nő","",IF(Excel_BuiltIn__FilterDatabase__1[[#This Row],[Kor]]&gt;=18=AND(Excel_BuiltIn__FilterDatabase__1[[#This Row],[Kor]]&lt;=49),"Felnőtt ",""))</f>
        <v/>
      </c>
      <c r="J4033" s="34" t="str">
        <f>IF(L4033="Nő","",IF(Excel_BuiltIn__FilterDatabase__1[[#This Row],[Kor]]&gt;49=AND(Excel_BuiltIn__FilterDatabase__1[[#This Row],[Kor]]&lt;=59),"Senior ",""))</f>
        <v/>
      </c>
      <c r="K4033" s="34" t="str">
        <f>IF(L4033="Nő","",IF(Excel_BuiltIn__FilterDatabase__1[[#This Row],[Kor]]&gt;=60,"Super.s ",""))</f>
        <v xml:space="preserve">Super.s </v>
      </c>
      <c r="L4033" s="34" t="str">
        <f>IF(Excel_BuiltIn__FilterDatabase__1[[#This Row],[Nem]]="Nő","Lady","")</f>
        <v/>
      </c>
    </row>
    <row r="4034" spans="1:12" s="1" customFormat="1">
      <c r="A4034" s="53">
        <v>11463</v>
      </c>
      <c r="B4034" s="28" t="s">
        <v>4077</v>
      </c>
      <c r="C4034" s="51" t="s">
        <v>640</v>
      </c>
      <c r="D4034" s="45"/>
      <c r="E4034" s="33" t="str">
        <f>IF(D4034&gt;0,($N$2-Excel_BuiltIn__FilterDatabase__1[[#This Row],[Szül Év.Hó.Nap]])/365.25,"0")</f>
        <v>0</v>
      </c>
      <c r="F4034" s="40"/>
      <c r="G4034" s="34" t="str">
        <f>CONCATENATE(H4034,Excel_BuiltIn__FilterDatabase__1[[#This Row],[Felnőtt]],Excel_BuiltIn__FilterDatabase__1[[#This Row],[Senior]],Excel_BuiltIn__FilterDatabase__1[[#This Row],[Super.s]],L4034)</f>
        <v xml:space="preserve">Super.s </v>
      </c>
      <c r="H4034" s="34" t="str">
        <f>IF(L4034="Nő","",IF(Excel_BuiltIn__FilterDatabase__1[[#This Row],[Kor]]&gt;=1=AND(Excel_BuiltIn__FilterDatabase__1[[#This Row],[Kor]]&lt;18),"Junior ",""))</f>
        <v/>
      </c>
      <c r="I4034" s="34" t="str">
        <f>IF(L4034="Nő","",IF(Excel_BuiltIn__FilterDatabase__1[[#This Row],[Kor]]&gt;=18=AND(Excel_BuiltIn__FilterDatabase__1[[#This Row],[Kor]]&lt;=49),"Felnőtt ",""))</f>
        <v/>
      </c>
      <c r="J4034" s="34" t="str">
        <f>IF(L4034="Nő","",IF(Excel_BuiltIn__FilterDatabase__1[[#This Row],[Kor]]&gt;49=AND(Excel_BuiltIn__FilterDatabase__1[[#This Row],[Kor]]&lt;=59),"Senior ",""))</f>
        <v/>
      </c>
      <c r="K4034" s="34" t="str">
        <f>IF(L4034="Nő","",IF(Excel_BuiltIn__FilterDatabase__1[[#This Row],[Kor]]&gt;=60,"Super.s ",""))</f>
        <v xml:space="preserve">Super.s </v>
      </c>
      <c r="L4034" s="34" t="str">
        <f>IF(Excel_BuiltIn__FilterDatabase__1[[#This Row],[Nem]]="Nő","Lady","")</f>
        <v/>
      </c>
    </row>
    <row r="4035" spans="1:12" s="1" customFormat="1">
      <c r="A4035" s="53">
        <v>11466</v>
      </c>
      <c r="B4035" s="28" t="s">
        <v>4078</v>
      </c>
      <c r="C4035" s="51" t="s">
        <v>969</v>
      </c>
      <c r="D4035" s="45"/>
      <c r="E4035" s="33" t="str">
        <f>IF(D4035&gt;0,($N$2-Excel_BuiltIn__FilterDatabase__1[[#This Row],[Szül Év.Hó.Nap]])/365.25,"0")</f>
        <v>0</v>
      </c>
      <c r="F4035" s="40"/>
      <c r="G4035" s="34" t="str">
        <f>CONCATENATE(H4035,Excel_BuiltIn__FilterDatabase__1[[#This Row],[Felnőtt]],Excel_BuiltIn__FilterDatabase__1[[#This Row],[Senior]],Excel_BuiltIn__FilterDatabase__1[[#This Row],[Super.s]],L4035)</f>
        <v xml:space="preserve">Super.s </v>
      </c>
      <c r="H4035" s="34" t="str">
        <f>IF(L4035="Nő","",IF(Excel_BuiltIn__FilterDatabase__1[[#This Row],[Kor]]&gt;=1=AND(Excel_BuiltIn__FilterDatabase__1[[#This Row],[Kor]]&lt;18),"Junior ",""))</f>
        <v/>
      </c>
      <c r="I4035" s="34" t="str">
        <f>IF(L4035="Nő","",IF(Excel_BuiltIn__FilterDatabase__1[[#This Row],[Kor]]&gt;=18=AND(Excel_BuiltIn__FilterDatabase__1[[#This Row],[Kor]]&lt;=49),"Felnőtt ",""))</f>
        <v/>
      </c>
      <c r="J4035" s="34" t="str">
        <f>IF(L4035="Nő","",IF(Excel_BuiltIn__FilterDatabase__1[[#This Row],[Kor]]&gt;49=AND(Excel_BuiltIn__FilterDatabase__1[[#This Row],[Kor]]&lt;=59),"Senior ",""))</f>
        <v/>
      </c>
      <c r="K4035" s="34" t="str">
        <f>IF(L4035="Nő","",IF(Excel_BuiltIn__FilterDatabase__1[[#This Row],[Kor]]&gt;=60,"Super.s ",""))</f>
        <v xml:space="preserve">Super.s </v>
      </c>
      <c r="L4035" s="34" t="str">
        <f>IF(Excel_BuiltIn__FilterDatabase__1[[#This Row],[Nem]]="Nő","Lady","")</f>
        <v/>
      </c>
    </row>
    <row r="4036" spans="1:12" s="1" customFormat="1">
      <c r="A4036" s="53">
        <v>11470</v>
      </c>
      <c r="B4036" s="28" t="s">
        <v>4079</v>
      </c>
      <c r="C4036" s="51" t="s">
        <v>792</v>
      </c>
      <c r="D4036" s="45"/>
      <c r="E4036" s="33" t="str">
        <f>IF(D4036&gt;0,($N$2-Excel_BuiltIn__FilterDatabase__1[[#This Row],[Szül Év.Hó.Nap]])/365.25,"0")</f>
        <v>0</v>
      </c>
      <c r="F4036" s="40"/>
      <c r="G4036" s="34" t="str">
        <f>CONCATENATE(H4036,Excel_BuiltIn__FilterDatabase__1[[#This Row],[Felnőtt]],Excel_BuiltIn__FilterDatabase__1[[#This Row],[Senior]],Excel_BuiltIn__FilterDatabase__1[[#This Row],[Super.s]],L4036)</f>
        <v xml:space="preserve">Super.s </v>
      </c>
      <c r="H4036" s="34" t="str">
        <f>IF(L4036="Nő","",IF(Excel_BuiltIn__FilterDatabase__1[[#This Row],[Kor]]&gt;=1=AND(Excel_BuiltIn__FilterDatabase__1[[#This Row],[Kor]]&lt;18),"Junior ",""))</f>
        <v/>
      </c>
      <c r="I4036" s="34" t="str">
        <f>IF(L4036="Nő","",IF(Excel_BuiltIn__FilterDatabase__1[[#This Row],[Kor]]&gt;=18=AND(Excel_BuiltIn__FilterDatabase__1[[#This Row],[Kor]]&lt;=49),"Felnőtt ",""))</f>
        <v/>
      </c>
      <c r="J4036" s="34" t="str">
        <f>IF(L4036="Nő","",IF(Excel_BuiltIn__FilterDatabase__1[[#This Row],[Kor]]&gt;49=AND(Excel_BuiltIn__FilterDatabase__1[[#This Row],[Kor]]&lt;=59),"Senior ",""))</f>
        <v/>
      </c>
      <c r="K4036" s="34" t="str">
        <f>IF(L4036="Nő","",IF(Excel_BuiltIn__FilterDatabase__1[[#This Row],[Kor]]&gt;=60,"Super.s ",""))</f>
        <v xml:space="preserve">Super.s </v>
      </c>
      <c r="L4036" s="34" t="str">
        <f>IF(Excel_BuiltIn__FilterDatabase__1[[#This Row],[Nem]]="Nő","Lady","")</f>
        <v/>
      </c>
    </row>
    <row r="4037" spans="1:12" s="1" customFormat="1">
      <c r="A4037" s="53">
        <v>11471</v>
      </c>
      <c r="B4037" s="28" t="s">
        <v>4080</v>
      </c>
      <c r="C4037" s="51" t="s">
        <v>792</v>
      </c>
      <c r="D4037" s="45"/>
      <c r="E4037" s="33" t="str">
        <f>IF(D4037&gt;0,($N$2-Excel_BuiltIn__FilterDatabase__1[[#This Row],[Szül Év.Hó.Nap]])/365.25,"0")</f>
        <v>0</v>
      </c>
      <c r="F4037" s="40"/>
      <c r="G4037" s="34" t="str">
        <f>CONCATENATE(H4037,Excel_BuiltIn__FilterDatabase__1[[#This Row],[Felnőtt]],Excel_BuiltIn__FilterDatabase__1[[#This Row],[Senior]],Excel_BuiltIn__FilterDatabase__1[[#This Row],[Super.s]],L4037)</f>
        <v xml:space="preserve">Super.s </v>
      </c>
      <c r="H4037" s="34" t="str">
        <f>IF(L4037="Nő","",IF(Excel_BuiltIn__FilterDatabase__1[[#This Row],[Kor]]&gt;=1=AND(Excel_BuiltIn__FilterDatabase__1[[#This Row],[Kor]]&lt;18),"Junior ",""))</f>
        <v/>
      </c>
      <c r="I4037" s="34" t="str">
        <f>IF(L4037="Nő","",IF(Excel_BuiltIn__FilterDatabase__1[[#This Row],[Kor]]&gt;=18=AND(Excel_BuiltIn__FilterDatabase__1[[#This Row],[Kor]]&lt;=49),"Felnőtt ",""))</f>
        <v/>
      </c>
      <c r="J4037" s="34" t="str">
        <f>IF(L4037="Nő","",IF(Excel_BuiltIn__FilterDatabase__1[[#This Row],[Kor]]&gt;49=AND(Excel_BuiltIn__FilterDatabase__1[[#This Row],[Kor]]&lt;=59),"Senior ",""))</f>
        <v/>
      </c>
      <c r="K4037" s="34" t="str">
        <f>IF(L4037="Nő","",IF(Excel_BuiltIn__FilterDatabase__1[[#This Row],[Kor]]&gt;=60,"Super.s ",""))</f>
        <v xml:space="preserve">Super.s </v>
      </c>
      <c r="L4037" s="34" t="str">
        <f>IF(Excel_BuiltIn__FilterDatabase__1[[#This Row],[Nem]]="Nő","Lady","")</f>
        <v/>
      </c>
    </row>
    <row r="4038" spans="1:12" s="1" customFormat="1">
      <c r="A4038" s="53">
        <v>11472</v>
      </c>
      <c r="B4038" s="28" t="s">
        <v>4081</v>
      </c>
      <c r="C4038" s="51" t="s">
        <v>948</v>
      </c>
      <c r="D4038" s="45"/>
      <c r="E4038" s="33" t="str">
        <f>IF(D4038&gt;0,($N$2-Excel_BuiltIn__FilterDatabase__1[[#This Row],[Szül Év.Hó.Nap]])/365.25,"0")</f>
        <v>0</v>
      </c>
      <c r="F4038" s="40"/>
      <c r="G4038" s="34" t="str">
        <f>CONCATENATE(H4038,Excel_BuiltIn__FilterDatabase__1[[#This Row],[Felnőtt]],Excel_BuiltIn__FilterDatabase__1[[#This Row],[Senior]],Excel_BuiltIn__FilterDatabase__1[[#This Row],[Super.s]],L4038)</f>
        <v xml:space="preserve">Super.s </v>
      </c>
      <c r="H4038" s="34" t="str">
        <f>IF(L4038="Nő","",IF(Excel_BuiltIn__FilterDatabase__1[[#This Row],[Kor]]&gt;=1=AND(Excel_BuiltIn__FilterDatabase__1[[#This Row],[Kor]]&lt;18),"Junior ",""))</f>
        <v/>
      </c>
      <c r="I4038" s="34" t="str">
        <f>IF(L4038="Nő","",IF(Excel_BuiltIn__FilterDatabase__1[[#This Row],[Kor]]&gt;=18=AND(Excel_BuiltIn__FilterDatabase__1[[#This Row],[Kor]]&lt;=49),"Felnőtt ",""))</f>
        <v/>
      </c>
      <c r="J4038" s="34" t="str">
        <f>IF(L4038="Nő","",IF(Excel_BuiltIn__FilterDatabase__1[[#This Row],[Kor]]&gt;49=AND(Excel_BuiltIn__FilterDatabase__1[[#This Row],[Kor]]&lt;=59),"Senior ",""))</f>
        <v/>
      </c>
      <c r="K4038" s="34" t="str">
        <f>IF(L4038="Nő","",IF(Excel_BuiltIn__FilterDatabase__1[[#This Row],[Kor]]&gt;=60,"Super.s ",""))</f>
        <v xml:space="preserve">Super.s </v>
      </c>
      <c r="L4038" s="34" t="str">
        <f>IF(Excel_BuiltIn__FilterDatabase__1[[#This Row],[Nem]]="Nő","Lady","")</f>
        <v/>
      </c>
    </row>
    <row r="4039" spans="1:12" s="1" customFormat="1">
      <c r="A4039" s="53">
        <v>11473</v>
      </c>
      <c r="B4039" s="28" t="s">
        <v>4082</v>
      </c>
      <c r="C4039" s="51" t="s">
        <v>589</v>
      </c>
      <c r="D4039" s="45"/>
      <c r="E4039" s="33" t="str">
        <f>IF(D4039&gt;0,($N$2-Excel_BuiltIn__FilterDatabase__1[[#This Row],[Szül Év.Hó.Nap]])/365.25,"0")</f>
        <v>0</v>
      </c>
      <c r="F4039" s="40"/>
      <c r="G4039" s="34" t="str">
        <f>CONCATENATE(H4039,Excel_BuiltIn__FilterDatabase__1[[#This Row],[Felnőtt]],Excel_BuiltIn__FilterDatabase__1[[#This Row],[Senior]],Excel_BuiltIn__FilterDatabase__1[[#This Row],[Super.s]],L4039)</f>
        <v xml:space="preserve">Super.s </v>
      </c>
      <c r="H4039" s="34" t="str">
        <f>IF(L4039="Nő","",IF(Excel_BuiltIn__FilterDatabase__1[[#This Row],[Kor]]&gt;=1=AND(Excel_BuiltIn__FilterDatabase__1[[#This Row],[Kor]]&lt;18),"Junior ",""))</f>
        <v/>
      </c>
      <c r="I4039" s="34" t="str">
        <f>IF(L4039="Nő","",IF(Excel_BuiltIn__FilterDatabase__1[[#This Row],[Kor]]&gt;=18=AND(Excel_BuiltIn__FilterDatabase__1[[#This Row],[Kor]]&lt;=49),"Felnőtt ",""))</f>
        <v/>
      </c>
      <c r="J4039" s="34" t="str">
        <f>IF(L4039="Nő","",IF(Excel_BuiltIn__FilterDatabase__1[[#This Row],[Kor]]&gt;49=AND(Excel_BuiltIn__FilterDatabase__1[[#This Row],[Kor]]&lt;=59),"Senior ",""))</f>
        <v/>
      </c>
      <c r="K4039" s="34" t="str">
        <f>IF(L4039="Nő","",IF(Excel_BuiltIn__FilterDatabase__1[[#This Row],[Kor]]&gt;=60,"Super.s ",""))</f>
        <v xml:space="preserve">Super.s </v>
      </c>
      <c r="L4039" s="34" t="str">
        <f>IF(Excel_BuiltIn__FilterDatabase__1[[#This Row],[Nem]]="Nő","Lady","")</f>
        <v/>
      </c>
    </row>
    <row r="4040" spans="1:12" s="1" customFormat="1">
      <c r="A4040" s="53">
        <v>11474</v>
      </c>
      <c r="B4040" s="28" t="s">
        <v>98</v>
      </c>
      <c r="C4040" s="51" t="s">
        <v>2415</v>
      </c>
      <c r="D4040" s="45"/>
      <c r="E4040" s="33" t="str">
        <f>IF(D4040&gt;0,($N$2-Excel_BuiltIn__FilterDatabase__1[[#This Row],[Szül Év.Hó.Nap]])/365.25,"0")</f>
        <v>0</v>
      </c>
      <c r="F4040" s="40"/>
      <c r="G4040" s="34" t="str">
        <f>CONCATENATE(H4040,Excel_BuiltIn__FilterDatabase__1[[#This Row],[Felnőtt]],Excel_BuiltIn__FilterDatabase__1[[#This Row],[Senior]],Excel_BuiltIn__FilterDatabase__1[[#This Row],[Super.s]],L4040)</f>
        <v xml:space="preserve">Super.s </v>
      </c>
      <c r="H4040" s="34" t="str">
        <f>IF(L4040="Nő","",IF(Excel_BuiltIn__FilterDatabase__1[[#This Row],[Kor]]&gt;=1=AND(Excel_BuiltIn__FilterDatabase__1[[#This Row],[Kor]]&lt;18),"Junior ",""))</f>
        <v/>
      </c>
      <c r="I4040" s="34" t="str">
        <f>IF(L4040="Nő","",IF(Excel_BuiltIn__FilterDatabase__1[[#This Row],[Kor]]&gt;=18=AND(Excel_BuiltIn__FilterDatabase__1[[#This Row],[Kor]]&lt;=49),"Felnőtt ",""))</f>
        <v/>
      </c>
      <c r="J4040" s="34" t="str">
        <f>IF(L4040="Nő","",IF(Excel_BuiltIn__FilterDatabase__1[[#This Row],[Kor]]&gt;49=AND(Excel_BuiltIn__FilterDatabase__1[[#This Row],[Kor]]&lt;=59),"Senior ",""))</f>
        <v/>
      </c>
      <c r="K4040" s="34" t="str">
        <f>IF(L4040="Nő","",IF(Excel_BuiltIn__FilterDatabase__1[[#This Row],[Kor]]&gt;=60,"Super.s ",""))</f>
        <v xml:space="preserve">Super.s </v>
      </c>
      <c r="L4040" s="34" t="str">
        <f>IF(Excel_BuiltIn__FilterDatabase__1[[#This Row],[Nem]]="Nő","Lady","")</f>
        <v/>
      </c>
    </row>
    <row r="4041" spans="1:12" s="1" customFormat="1" ht="28.2">
      <c r="A4041" s="53">
        <v>11475</v>
      </c>
      <c r="B4041" s="28" t="s">
        <v>4083</v>
      </c>
      <c r="C4041" s="51" t="s">
        <v>640</v>
      </c>
      <c r="D4041" s="45"/>
      <c r="E4041" s="33" t="str">
        <f>IF(D4041&gt;0,($N$2-Excel_BuiltIn__FilterDatabase__1[[#This Row],[Szül Év.Hó.Nap]])/365.25,"0")</f>
        <v>0</v>
      </c>
      <c r="F4041" s="40"/>
      <c r="G4041" s="34" t="str">
        <f>CONCATENATE(H4041,Excel_BuiltIn__FilterDatabase__1[[#This Row],[Felnőtt]],Excel_BuiltIn__FilterDatabase__1[[#This Row],[Senior]],Excel_BuiltIn__FilterDatabase__1[[#This Row],[Super.s]],L4041)</f>
        <v xml:space="preserve">Super.s </v>
      </c>
      <c r="H4041" s="34" t="str">
        <f>IF(L4041="Nő","",IF(Excel_BuiltIn__FilterDatabase__1[[#This Row],[Kor]]&gt;=1=AND(Excel_BuiltIn__FilterDatabase__1[[#This Row],[Kor]]&lt;18),"Junior ",""))</f>
        <v/>
      </c>
      <c r="I4041" s="34" t="str">
        <f>IF(L4041="Nő","",IF(Excel_BuiltIn__FilterDatabase__1[[#This Row],[Kor]]&gt;=18=AND(Excel_BuiltIn__FilterDatabase__1[[#This Row],[Kor]]&lt;=49),"Felnőtt ",""))</f>
        <v/>
      </c>
      <c r="J4041" s="34" t="str">
        <f>IF(L4041="Nő","",IF(Excel_BuiltIn__FilterDatabase__1[[#This Row],[Kor]]&gt;49=AND(Excel_BuiltIn__FilterDatabase__1[[#This Row],[Kor]]&lt;=59),"Senior ",""))</f>
        <v/>
      </c>
      <c r="K4041" s="34" t="str">
        <f>IF(L4041="Nő","",IF(Excel_BuiltIn__FilterDatabase__1[[#This Row],[Kor]]&gt;=60,"Super.s ",""))</f>
        <v xml:space="preserve">Super.s </v>
      </c>
      <c r="L4041" s="34" t="str">
        <f>IF(Excel_BuiltIn__FilterDatabase__1[[#This Row],[Nem]]="Nő","Lady","")</f>
        <v/>
      </c>
    </row>
    <row r="4042" spans="1:12" s="1" customFormat="1" ht="28.2">
      <c r="A4042" s="53">
        <v>11476</v>
      </c>
      <c r="B4042" s="28" t="s">
        <v>4084</v>
      </c>
      <c r="C4042" s="51" t="s">
        <v>1006</v>
      </c>
      <c r="D4042" s="45"/>
      <c r="E4042" s="33" t="str">
        <f>IF(D4042&gt;0,($N$2-Excel_BuiltIn__FilterDatabase__1[[#This Row],[Szül Év.Hó.Nap]])/365.25,"0")</f>
        <v>0</v>
      </c>
      <c r="F4042" s="40"/>
      <c r="G4042" s="34" t="str">
        <f>CONCATENATE(H4042,Excel_BuiltIn__FilterDatabase__1[[#This Row],[Felnőtt]],Excel_BuiltIn__FilterDatabase__1[[#This Row],[Senior]],Excel_BuiltIn__FilterDatabase__1[[#This Row],[Super.s]],L4042)</f>
        <v xml:space="preserve">Super.s </v>
      </c>
      <c r="H4042" s="34" t="str">
        <f>IF(L4042="Nő","",IF(Excel_BuiltIn__FilterDatabase__1[[#This Row],[Kor]]&gt;=1=AND(Excel_BuiltIn__FilterDatabase__1[[#This Row],[Kor]]&lt;18),"Junior ",""))</f>
        <v/>
      </c>
      <c r="I4042" s="34" t="str">
        <f>IF(L4042="Nő","",IF(Excel_BuiltIn__FilterDatabase__1[[#This Row],[Kor]]&gt;=18=AND(Excel_BuiltIn__FilterDatabase__1[[#This Row],[Kor]]&lt;=49),"Felnőtt ",""))</f>
        <v/>
      </c>
      <c r="J4042" s="34" t="str">
        <f>IF(L4042="Nő","",IF(Excel_BuiltIn__FilterDatabase__1[[#This Row],[Kor]]&gt;49=AND(Excel_BuiltIn__FilterDatabase__1[[#This Row],[Kor]]&lt;=59),"Senior ",""))</f>
        <v/>
      </c>
      <c r="K4042" s="34" t="str">
        <f>IF(L4042="Nő","",IF(Excel_BuiltIn__FilterDatabase__1[[#This Row],[Kor]]&gt;=60,"Super.s ",""))</f>
        <v xml:space="preserve">Super.s </v>
      </c>
      <c r="L4042" s="34" t="str">
        <f>IF(Excel_BuiltIn__FilterDatabase__1[[#This Row],[Nem]]="Nő","Lady","")</f>
        <v/>
      </c>
    </row>
    <row r="4043" spans="1:12" s="1" customFormat="1">
      <c r="A4043" s="53">
        <v>11477</v>
      </c>
      <c r="B4043" s="28" t="s">
        <v>4085</v>
      </c>
      <c r="C4043" s="51" t="s">
        <v>1029</v>
      </c>
      <c r="D4043" s="45"/>
      <c r="E4043" s="33" t="str">
        <f>IF(D4043&gt;0,($N$2-Excel_BuiltIn__FilterDatabase__1[[#This Row],[Szül Év.Hó.Nap]])/365.25,"0")</f>
        <v>0</v>
      </c>
      <c r="F4043" s="40"/>
      <c r="G4043" s="34" t="str">
        <f>CONCATENATE(H4043,Excel_BuiltIn__FilterDatabase__1[[#This Row],[Felnőtt]],Excel_BuiltIn__FilterDatabase__1[[#This Row],[Senior]],Excel_BuiltIn__FilterDatabase__1[[#This Row],[Super.s]],L4043)</f>
        <v xml:space="preserve">Super.s </v>
      </c>
      <c r="H4043" s="34" t="str">
        <f>IF(L4043="Nő","",IF(Excel_BuiltIn__FilterDatabase__1[[#This Row],[Kor]]&gt;=1=AND(Excel_BuiltIn__FilterDatabase__1[[#This Row],[Kor]]&lt;18),"Junior ",""))</f>
        <v/>
      </c>
      <c r="I4043" s="34" t="str">
        <f>IF(L4043="Nő","",IF(Excel_BuiltIn__FilterDatabase__1[[#This Row],[Kor]]&gt;=18=AND(Excel_BuiltIn__FilterDatabase__1[[#This Row],[Kor]]&lt;=49),"Felnőtt ",""))</f>
        <v/>
      </c>
      <c r="J4043" s="34" t="str">
        <f>IF(L4043="Nő","",IF(Excel_BuiltIn__FilterDatabase__1[[#This Row],[Kor]]&gt;49=AND(Excel_BuiltIn__FilterDatabase__1[[#This Row],[Kor]]&lt;=59),"Senior ",""))</f>
        <v/>
      </c>
      <c r="K4043" s="34" t="str">
        <f>IF(L4043="Nő","",IF(Excel_BuiltIn__FilterDatabase__1[[#This Row],[Kor]]&gt;=60,"Super.s ",""))</f>
        <v xml:space="preserve">Super.s </v>
      </c>
      <c r="L4043" s="34" t="str">
        <f>IF(Excel_BuiltIn__FilterDatabase__1[[#This Row],[Nem]]="Nő","Lady","")</f>
        <v/>
      </c>
    </row>
    <row r="4044" spans="1:12" s="1" customFormat="1">
      <c r="A4044" s="53">
        <v>11478</v>
      </c>
      <c r="B4044" s="28" t="s">
        <v>4086</v>
      </c>
      <c r="C4044" s="51" t="s">
        <v>110</v>
      </c>
      <c r="D4044" s="45"/>
      <c r="E4044" s="33" t="str">
        <f>IF(D4044&gt;0,($N$2-Excel_BuiltIn__FilterDatabase__1[[#This Row],[Szül Év.Hó.Nap]])/365.25,"0")</f>
        <v>0</v>
      </c>
      <c r="F4044" s="40"/>
      <c r="G4044" s="34" t="str">
        <f>CONCATENATE(H4044,Excel_BuiltIn__FilterDatabase__1[[#This Row],[Felnőtt]],Excel_BuiltIn__FilterDatabase__1[[#This Row],[Senior]],Excel_BuiltIn__FilterDatabase__1[[#This Row],[Super.s]],L4044)</f>
        <v xml:space="preserve">Super.s </v>
      </c>
      <c r="H4044" s="34" t="str">
        <f>IF(L4044="Nő","",IF(Excel_BuiltIn__FilterDatabase__1[[#This Row],[Kor]]&gt;=1=AND(Excel_BuiltIn__FilterDatabase__1[[#This Row],[Kor]]&lt;18),"Junior ",""))</f>
        <v/>
      </c>
      <c r="I4044" s="34" t="str">
        <f>IF(L4044="Nő","",IF(Excel_BuiltIn__FilterDatabase__1[[#This Row],[Kor]]&gt;=18=AND(Excel_BuiltIn__FilterDatabase__1[[#This Row],[Kor]]&lt;=49),"Felnőtt ",""))</f>
        <v/>
      </c>
      <c r="J4044" s="34" t="str">
        <f>IF(L4044="Nő","",IF(Excel_BuiltIn__FilterDatabase__1[[#This Row],[Kor]]&gt;49=AND(Excel_BuiltIn__FilterDatabase__1[[#This Row],[Kor]]&lt;=59),"Senior ",""))</f>
        <v/>
      </c>
      <c r="K4044" s="34" t="str">
        <f>IF(L4044="Nő","",IF(Excel_BuiltIn__FilterDatabase__1[[#This Row],[Kor]]&gt;=60,"Super.s ",""))</f>
        <v xml:space="preserve">Super.s </v>
      </c>
      <c r="L4044" s="34" t="str">
        <f>IF(Excel_BuiltIn__FilterDatabase__1[[#This Row],[Nem]]="Nő","Lady","")</f>
        <v/>
      </c>
    </row>
    <row r="4045" spans="1:12" s="1" customFormat="1">
      <c r="A4045" s="53">
        <v>11479</v>
      </c>
      <c r="B4045" s="28" t="s">
        <v>4087</v>
      </c>
      <c r="C4045" s="51" t="s">
        <v>110</v>
      </c>
      <c r="D4045" s="45"/>
      <c r="E4045" s="33" t="str">
        <f>IF(D4045&gt;0,($N$2-Excel_BuiltIn__FilterDatabase__1[[#This Row],[Szül Év.Hó.Nap]])/365.25,"0")</f>
        <v>0</v>
      </c>
      <c r="F4045" s="40"/>
      <c r="G4045" s="34" t="str">
        <f>CONCATENATE(H4045,Excel_BuiltIn__FilterDatabase__1[[#This Row],[Felnőtt]],Excel_BuiltIn__FilterDatabase__1[[#This Row],[Senior]],Excel_BuiltIn__FilterDatabase__1[[#This Row],[Super.s]],L4045)</f>
        <v xml:space="preserve">Super.s </v>
      </c>
      <c r="H4045" s="34" t="str">
        <f>IF(L4045="Nő","",IF(Excel_BuiltIn__FilterDatabase__1[[#This Row],[Kor]]&gt;=1=AND(Excel_BuiltIn__FilterDatabase__1[[#This Row],[Kor]]&lt;18),"Junior ",""))</f>
        <v/>
      </c>
      <c r="I4045" s="34" t="str">
        <f>IF(L4045="Nő","",IF(Excel_BuiltIn__FilterDatabase__1[[#This Row],[Kor]]&gt;=18=AND(Excel_BuiltIn__FilterDatabase__1[[#This Row],[Kor]]&lt;=49),"Felnőtt ",""))</f>
        <v/>
      </c>
      <c r="J4045" s="34" t="str">
        <f>IF(L4045="Nő","",IF(Excel_BuiltIn__FilterDatabase__1[[#This Row],[Kor]]&gt;49=AND(Excel_BuiltIn__FilterDatabase__1[[#This Row],[Kor]]&lt;=59),"Senior ",""))</f>
        <v/>
      </c>
      <c r="K4045" s="34" t="str">
        <f>IF(L4045="Nő","",IF(Excel_BuiltIn__FilterDatabase__1[[#This Row],[Kor]]&gt;=60,"Super.s ",""))</f>
        <v xml:space="preserve">Super.s </v>
      </c>
      <c r="L4045" s="34" t="str">
        <f>IF(Excel_BuiltIn__FilterDatabase__1[[#This Row],[Nem]]="Nő","Lady","")</f>
        <v/>
      </c>
    </row>
    <row r="4046" spans="1:12" s="1" customFormat="1">
      <c r="A4046" s="53">
        <v>11480</v>
      </c>
      <c r="B4046" s="28" t="s">
        <v>4088</v>
      </c>
      <c r="C4046" s="51" t="s">
        <v>977</v>
      </c>
      <c r="D4046" s="45"/>
      <c r="E4046" s="33" t="str">
        <f>IF(D4046&gt;0,($N$2-Excel_BuiltIn__FilterDatabase__1[[#This Row],[Szül Év.Hó.Nap]])/365.25,"0")</f>
        <v>0</v>
      </c>
      <c r="F4046" s="40"/>
      <c r="G4046" s="34" t="str">
        <f>CONCATENATE(H4046,Excel_BuiltIn__FilterDatabase__1[[#This Row],[Felnőtt]],Excel_BuiltIn__FilterDatabase__1[[#This Row],[Senior]],Excel_BuiltIn__FilterDatabase__1[[#This Row],[Super.s]],L4046)</f>
        <v xml:space="preserve">Super.s </v>
      </c>
      <c r="H4046" s="34" t="str">
        <f>IF(L4046="Nő","",IF(Excel_BuiltIn__FilterDatabase__1[[#This Row],[Kor]]&gt;=1=AND(Excel_BuiltIn__FilterDatabase__1[[#This Row],[Kor]]&lt;18),"Junior ",""))</f>
        <v/>
      </c>
      <c r="I4046" s="34" t="str">
        <f>IF(L4046="Nő","",IF(Excel_BuiltIn__FilterDatabase__1[[#This Row],[Kor]]&gt;=18=AND(Excel_BuiltIn__FilterDatabase__1[[#This Row],[Kor]]&lt;=49),"Felnőtt ",""))</f>
        <v/>
      </c>
      <c r="J4046" s="34" t="str">
        <f>IF(L4046="Nő","",IF(Excel_BuiltIn__FilterDatabase__1[[#This Row],[Kor]]&gt;49=AND(Excel_BuiltIn__FilterDatabase__1[[#This Row],[Kor]]&lt;=59),"Senior ",""))</f>
        <v/>
      </c>
      <c r="K4046" s="34" t="str">
        <f>IF(L4046="Nő","",IF(Excel_BuiltIn__FilterDatabase__1[[#This Row],[Kor]]&gt;=60,"Super.s ",""))</f>
        <v xml:space="preserve">Super.s </v>
      </c>
      <c r="L4046" s="34" t="str">
        <f>IF(Excel_BuiltIn__FilterDatabase__1[[#This Row],[Nem]]="Nő","Lady","")</f>
        <v/>
      </c>
    </row>
    <row r="4047" spans="1:12" s="1" customFormat="1">
      <c r="A4047" s="53">
        <v>11481</v>
      </c>
      <c r="B4047" s="28" t="s">
        <v>4089</v>
      </c>
      <c r="C4047" s="51" t="s">
        <v>110</v>
      </c>
      <c r="D4047" s="45"/>
      <c r="E4047" s="33" t="str">
        <f>IF(D4047&gt;0,($N$2-Excel_BuiltIn__FilterDatabase__1[[#This Row],[Szül Év.Hó.Nap]])/365.25,"0")</f>
        <v>0</v>
      </c>
      <c r="F4047" s="40"/>
      <c r="G4047" s="34" t="str">
        <f>CONCATENATE(H4047,Excel_BuiltIn__FilterDatabase__1[[#This Row],[Felnőtt]],Excel_BuiltIn__FilterDatabase__1[[#This Row],[Senior]],Excel_BuiltIn__FilterDatabase__1[[#This Row],[Super.s]],L4047)</f>
        <v xml:space="preserve">Super.s </v>
      </c>
      <c r="H4047" s="34" t="str">
        <f>IF(L4047="Nő","",IF(Excel_BuiltIn__FilterDatabase__1[[#This Row],[Kor]]&gt;=1=AND(Excel_BuiltIn__FilterDatabase__1[[#This Row],[Kor]]&lt;18),"Junior ",""))</f>
        <v/>
      </c>
      <c r="I4047" s="34" t="str">
        <f>IF(L4047="Nő","",IF(Excel_BuiltIn__FilterDatabase__1[[#This Row],[Kor]]&gt;=18=AND(Excel_BuiltIn__FilterDatabase__1[[#This Row],[Kor]]&lt;=49),"Felnőtt ",""))</f>
        <v/>
      </c>
      <c r="J4047" s="34" t="str">
        <f>IF(L4047="Nő","",IF(Excel_BuiltIn__FilterDatabase__1[[#This Row],[Kor]]&gt;49=AND(Excel_BuiltIn__FilterDatabase__1[[#This Row],[Kor]]&lt;=59),"Senior ",""))</f>
        <v/>
      </c>
      <c r="K4047" s="34" t="str">
        <f>IF(L4047="Nő","",IF(Excel_BuiltIn__FilterDatabase__1[[#This Row],[Kor]]&gt;=60,"Super.s ",""))</f>
        <v xml:space="preserve">Super.s </v>
      </c>
      <c r="L4047" s="34" t="str">
        <f>IF(Excel_BuiltIn__FilterDatabase__1[[#This Row],[Nem]]="Nő","Lady","")</f>
        <v/>
      </c>
    </row>
    <row r="4048" spans="1:12" s="1" customFormat="1" ht="28.2">
      <c r="A4048" s="53">
        <v>11483</v>
      </c>
      <c r="B4048" s="28" t="s">
        <v>4090</v>
      </c>
      <c r="C4048" s="51" t="s">
        <v>977</v>
      </c>
      <c r="D4048" s="45"/>
      <c r="E4048" s="33" t="str">
        <f>IF(D4048&gt;0,($N$2-Excel_BuiltIn__FilterDatabase__1[[#This Row],[Szül Év.Hó.Nap]])/365.25,"0")</f>
        <v>0</v>
      </c>
      <c r="F4048" s="40"/>
      <c r="G4048" s="34" t="str">
        <f>CONCATENATE(H4048,Excel_BuiltIn__FilterDatabase__1[[#This Row],[Felnőtt]],Excel_BuiltIn__FilterDatabase__1[[#This Row],[Senior]],Excel_BuiltIn__FilterDatabase__1[[#This Row],[Super.s]],L4048)</f>
        <v xml:space="preserve">Super.s </v>
      </c>
      <c r="H4048" s="34" t="str">
        <f>IF(L4048="Nő","",IF(Excel_BuiltIn__FilterDatabase__1[[#This Row],[Kor]]&gt;=1=AND(Excel_BuiltIn__FilterDatabase__1[[#This Row],[Kor]]&lt;18),"Junior ",""))</f>
        <v/>
      </c>
      <c r="I4048" s="34" t="str">
        <f>IF(L4048="Nő","",IF(Excel_BuiltIn__FilterDatabase__1[[#This Row],[Kor]]&gt;=18=AND(Excel_BuiltIn__FilterDatabase__1[[#This Row],[Kor]]&lt;=49),"Felnőtt ",""))</f>
        <v/>
      </c>
      <c r="J4048" s="34" t="str">
        <f>IF(L4048="Nő","",IF(Excel_BuiltIn__FilterDatabase__1[[#This Row],[Kor]]&gt;49=AND(Excel_BuiltIn__FilterDatabase__1[[#This Row],[Kor]]&lt;=59),"Senior ",""))</f>
        <v/>
      </c>
      <c r="K4048" s="34" t="str">
        <f>IF(L4048="Nő","",IF(Excel_BuiltIn__FilterDatabase__1[[#This Row],[Kor]]&gt;=60,"Super.s ",""))</f>
        <v xml:space="preserve">Super.s </v>
      </c>
      <c r="L4048" s="34" t="str">
        <f>IF(Excel_BuiltIn__FilterDatabase__1[[#This Row],[Nem]]="Nő","Lady","")</f>
        <v/>
      </c>
    </row>
    <row r="4049" spans="1:12" s="1" customFormat="1">
      <c r="A4049" s="53">
        <v>11484</v>
      </c>
      <c r="B4049" s="28" t="s">
        <v>4091</v>
      </c>
      <c r="C4049" s="51" t="s">
        <v>959</v>
      </c>
      <c r="D4049" s="45"/>
      <c r="E4049" s="33" t="str">
        <f>IF(D4049&gt;0,($N$2-Excel_BuiltIn__FilterDatabase__1[[#This Row],[Szül Év.Hó.Nap]])/365.25,"0")</f>
        <v>0</v>
      </c>
      <c r="F4049" s="40"/>
      <c r="G4049" s="34" t="str">
        <f>CONCATENATE(H4049,Excel_BuiltIn__FilterDatabase__1[[#This Row],[Felnőtt]],Excel_BuiltIn__FilterDatabase__1[[#This Row],[Senior]],Excel_BuiltIn__FilterDatabase__1[[#This Row],[Super.s]],L4049)</f>
        <v xml:space="preserve">Super.s </v>
      </c>
      <c r="H4049" s="34" t="str">
        <f>IF(L4049="Nő","",IF(Excel_BuiltIn__FilterDatabase__1[[#This Row],[Kor]]&gt;=1=AND(Excel_BuiltIn__FilterDatabase__1[[#This Row],[Kor]]&lt;18),"Junior ",""))</f>
        <v/>
      </c>
      <c r="I4049" s="34" t="str">
        <f>IF(L4049="Nő","",IF(Excel_BuiltIn__FilterDatabase__1[[#This Row],[Kor]]&gt;=18=AND(Excel_BuiltIn__FilterDatabase__1[[#This Row],[Kor]]&lt;=49),"Felnőtt ",""))</f>
        <v/>
      </c>
      <c r="J4049" s="34" t="str">
        <f>IF(L4049="Nő","",IF(Excel_BuiltIn__FilterDatabase__1[[#This Row],[Kor]]&gt;49=AND(Excel_BuiltIn__FilterDatabase__1[[#This Row],[Kor]]&lt;=59),"Senior ",""))</f>
        <v/>
      </c>
      <c r="K4049" s="34" t="str">
        <f>IF(L4049="Nő","",IF(Excel_BuiltIn__FilterDatabase__1[[#This Row],[Kor]]&gt;=60,"Super.s ",""))</f>
        <v xml:space="preserve">Super.s </v>
      </c>
      <c r="L4049" s="34" t="str">
        <f>IF(Excel_BuiltIn__FilterDatabase__1[[#This Row],[Nem]]="Nő","Lady","")</f>
        <v/>
      </c>
    </row>
    <row r="4050" spans="1:12" s="1" customFormat="1">
      <c r="A4050" s="53">
        <v>11485</v>
      </c>
      <c r="B4050" s="28" t="s">
        <v>4092</v>
      </c>
      <c r="C4050" s="51" t="s">
        <v>959</v>
      </c>
      <c r="D4050" s="45"/>
      <c r="E4050" s="33" t="str">
        <f>IF(D4050&gt;0,($N$2-Excel_BuiltIn__FilterDatabase__1[[#This Row],[Szül Év.Hó.Nap]])/365.25,"0")</f>
        <v>0</v>
      </c>
      <c r="F4050" s="40"/>
      <c r="G4050" s="34" t="str">
        <f>CONCATENATE(H4050,Excel_BuiltIn__FilterDatabase__1[[#This Row],[Felnőtt]],Excel_BuiltIn__FilterDatabase__1[[#This Row],[Senior]],Excel_BuiltIn__FilterDatabase__1[[#This Row],[Super.s]],L4050)</f>
        <v xml:space="preserve">Super.s </v>
      </c>
      <c r="H4050" s="34" t="str">
        <f>IF(L4050="Nő","",IF(Excel_BuiltIn__FilterDatabase__1[[#This Row],[Kor]]&gt;=1=AND(Excel_BuiltIn__FilterDatabase__1[[#This Row],[Kor]]&lt;18),"Junior ",""))</f>
        <v/>
      </c>
      <c r="I4050" s="34" t="str">
        <f>IF(L4050="Nő","",IF(Excel_BuiltIn__FilterDatabase__1[[#This Row],[Kor]]&gt;=18=AND(Excel_BuiltIn__FilterDatabase__1[[#This Row],[Kor]]&lt;=49),"Felnőtt ",""))</f>
        <v/>
      </c>
      <c r="J4050" s="34" t="str">
        <f>IF(L4050="Nő","",IF(Excel_BuiltIn__FilterDatabase__1[[#This Row],[Kor]]&gt;49=AND(Excel_BuiltIn__FilterDatabase__1[[#This Row],[Kor]]&lt;=59),"Senior ",""))</f>
        <v/>
      </c>
      <c r="K4050" s="34" t="str">
        <f>IF(L4050="Nő","",IF(Excel_BuiltIn__FilterDatabase__1[[#This Row],[Kor]]&gt;=60,"Super.s ",""))</f>
        <v xml:space="preserve">Super.s </v>
      </c>
      <c r="L4050" s="34" t="str">
        <f>IF(Excel_BuiltIn__FilterDatabase__1[[#This Row],[Nem]]="Nő","Lady","")</f>
        <v/>
      </c>
    </row>
    <row r="4051" spans="1:12" s="1" customFormat="1">
      <c r="A4051" s="53">
        <v>11486</v>
      </c>
      <c r="B4051" s="28" t="s">
        <v>4093</v>
      </c>
      <c r="C4051" s="51" t="s">
        <v>640</v>
      </c>
      <c r="D4051" s="45"/>
      <c r="E4051" s="33" t="str">
        <f>IF(D4051&gt;0,($N$2-Excel_BuiltIn__FilterDatabase__1[[#This Row],[Szül Év.Hó.Nap]])/365.25,"0")</f>
        <v>0</v>
      </c>
      <c r="F4051" s="40"/>
      <c r="G4051" s="34" t="str">
        <f>CONCATENATE(H4051,Excel_BuiltIn__FilterDatabase__1[[#This Row],[Felnőtt]],Excel_BuiltIn__FilterDatabase__1[[#This Row],[Senior]],Excel_BuiltIn__FilterDatabase__1[[#This Row],[Super.s]],L4051)</f>
        <v xml:space="preserve">Super.s </v>
      </c>
      <c r="H4051" s="34" t="str">
        <f>IF(L4051="Nő","",IF(Excel_BuiltIn__FilterDatabase__1[[#This Row],[Kor]]&gt;=1=AND(Excel_BuiltIn__FilterDatabase__1[[#This Row],[Kor]]&lt;18),"Junior ",""))</f>
        <v/>
      </c>
      <c r="I4051" s="34" t="str">
        <f>IF(L4051="Nő","",IF(Excel_BuiltIn__FilterDatabase__1[[#This Row],[Kor]]&gt;=18=AND(Excel_BuiltIn__FilterDatabase__1[[#This Row],[Kor]]&lt;=49),"Felnőtt ",""))</f>
        <v/>
      </c>
      <c r="J4051" s="34" t="str">
        <f>IF(L4051="Nő","",IF(Excel_BuiltIn__FilterDatabase__1[[#This Row],[Kor]]&gt;49=AND(Excel_BuiltIn__FilterDatabase__1[[#This Row],[Kor]]&lt;=59),"Senior ",""))</f>
        <v/>
      </c>
      <c r="K4051" s="34" t="str">
        <f>IF(L4051="Nő","",IF(Excel_BuiltIn__FilterDatabase__1[[#This Row],[Kor]]&gt;=60,"Super.s ",""))</f>
        <v xml:space="preserve">Super.s </v>
      </c>
      <c r="L4051" s="34" t="str">
        <f>IF(Excel_BuiltIn__FilterDatabase__1[[#This Row],[Nem]]="Nő","Lady","")</f>
        <v/>
      </c>
    </row>
    <row r="4052" spans="1:12" s="1" customFormat="1">
      <c r="A4052" s="53">
        <v>11491</v>
      </c>
      <c r="B4052" s="28" t="s">
        <v>4094</v>
      </c>
      <c r="C4052" s="51" t="s">
        <v>640</v>
      </c>
      <c r="D4052" s="45"/>
      <c r="E4052" s="33" t="str">
        <f>IF(D4052&gt;0,($N$2-Excel_BuiltIn__FilterDatabase__1[[#This Row],[Szül Év.Hó.Nap]])/365.25,"0")</f>
        <v>0</v>
      </c>
      <c r="F4052" s="40"/>
      <c r="G4052" s="34" t="str">
        <f>CONCATENATE(H4052,Excel_BuiltIn__FilterDatabase__1[[#This Row],[Felnőtt]],Excel_BuiltIn__FilterDatabase__1[[#This Row],[Senior]],Excel_BuiltIn__FilterDatabase__1[[#This Row],[Super.s]],L4052)</f>
        <v xml:space="preserve">Super.s </v>
      </c>
      <c r="H4052" s="34" t="str">
        <f>IF(L4052="Nő","",IF(Excel_BuiltIn__FilterDatabase__1[[#This Row],[Kor]]&gt;=1=AND(Excel_BuiltIn__FilterDatabase__1[[#This Row],[Kor]]&lt;18),"Junior ",""))</f>
        <v/>
      </c>
      <c r="I4052" s="34" t="str">
        <f>IF(L4052="Nő","",IF(Excel_BuiltIn__FilterDatabase__1[[#This Row],[Kor]]&gt;=18=AND(Excel_BuiltIn__FilterDatabase__1[[#This Row],[Kor]]&lt;=49),"Felnőtt ",""))</f>
        <v/>
      </c>
      <c r="J4052" s="34" t="str">
        <f>IF(L4052="Nő","",IF(Excel_BuiltIn__FilterDatabase__1[[#This Row],[Kor]]&gt;49=AND(Excel_BuiltIn__FilterDatabase__1[[#This Row],[Kor]]&lt;=59),"Senior ",""))</f>
        <v/>
      </c>
      <c r="K4052" s="34" t="str">
        <f>IF(L4052="Nő","",IF(Excel_BuiltIn__FilterDatabase__1[[#This Row],[Kor]]&gt;=60,"Super.s ",""))</f>
        <v xml:space="preserve">Super.s </v>
      </c>
      <c r="L4052" s="34" t="str">
        <f>IF(Excel_BuiltIn__FilterDatabase__1[[#This Row],[Nem]]="Nő","Lady","")</f>
        <v/>
      </c>
    </row>
    <row r="4053" spans="1:12" s="1" customFormat="1">
      <c r="A4053" s="53">
        <v>11495</v>
      </c>
      <c r="B4053" s="28" t="s">
        <v>4095</v>
      </c>
      <c r="C4053" s="51" t="s">
        <v>1016</v>
      </c>
      <c r="D4053" s="45"/>
      <c r="E4053" s="33" t="str">
        <f>IF(D4053&gt;0,($N$2-Excel_BuiltIn__FilterDatabase__1[[#This Row],[Szül Év.Hó.Nap]])/365.25,"0")</f>
        <v>0</v>
      </c>
      <c r="F4053" s="40"/>
      <c r="G4053" s="34" t="str">
        <f>CONCATENATE(H4053,Excel_BuiltIn__FilterDatabase__1[[#This Row],[Felnőtt]],Excel_BuiltIn__FilterDatabase__1[[#This Row],[Senior]],Excel_BuiltIn__FilterDatabase__1[[#This Row],[Super.s]],L4053)</f>
        <v xml:space="preserve">Super.s </v>
      </c>
      <c r="H4053" s="34" t="str">
        <f>IF(L4053="Nő","",IF(Excel_BuiltIn__FilterDatabase__1[[#This Row],[Kor]]&gt;=1=AND(Excel_BuiltIn__FilterDatabase__1[[#This Row],[Kor]]&lt;18),"Junior ",""))</f>
        <v/>
      </c>
      <c r="I4053" s="34" t="str">
        <f>IF(L4053="Nő","",IF(Excel_BuiltIn__FilterDatabase__1[[#This Row],[Kor]]&gt;=18=AND(Excel_BuiltIn__FilterDatabase__1[[#This Row],[Kor]]&lt;=49),"Felnőtt ",""))</f>
        <v/>
      </c>
      <c r="J4053" s="34" t="str">
        <f>IF(L4053="Nő","",IF(Excel_BuiltIn__FilterDatabase__1[[#This Row],[Kor]]&gt;49=AND(Excel_BuiltIn__FilterDatabase__1[[#This Row],[Kor]]&lt;=59),"Senior ",""))</f>
        <v/>
      </c>
      <c r="K4053" s="34" t="str">
        <f>IF(L4053="Nő","",IF(Excel_BuiltIn__FilterDatabase__1[[#This Row],[Kor]]&gt;=60,"Super.s ",""))</f>
        <v xml:space="preserve">Super.s </v>
      </c>
      <c r="L4053" s="34" t="str">
        <f>IF(Excel_BuiltIn__FilterDatabase__1[[#This Row],[Nem]]="Nő","Lady","")</f>
        <v/>
      </c>
    </row>
    <row r="4054" spans="1:12" s="1" customFormat="1">
      <c r="A4054" s="53">
        <v>11496</v>
      </c>
      <c r="B4054" s="28" t="s">
        <v>4096</v>
      </c>
      <c r="C4054" s="51" t="s">
        <v>1016</v>
      </c>
      <c r="D4054" s="45"/>
      <c r="E4054" s="33" t="str">
        <f>IF(D4054&gt;0,($N$2-Excel_BuiltIn__FilterDatabase__1[[#This Row],[Szül Év.Hó.Nap]])/365.25,"0")</f>
        <v>0</v>
      </c>
      <c r="F4054" s="40"/>
      <c r="G4054" s="34" t="str">
        <f>CONCATENATE(H4054,Excel_BuiltIn__FilterDatabase__1[[#This Row],[Felnőtt]],Excel_BuiltIn__FilterDatabase__1[[#This Row],[Senior]],Excel_BuiltIn__FilterDatabase__1[[#This Row],[Super.s]],L4054)</f>
        <v xml:space="preserve">Super.s </v>
      </c>
      <c r="H4054" s="34" t="str">
        <f>IF(L4054="Nő","",IF(Excel_BuiltIn__FilterDatabase__1[[#This Row],[Kor]]&gt;=1=AND(Excel_BuiltIn__FilterDatabase__1[[#This Row],[Kor]]&lt;18),"Junior ",""))</f>
        <v/>
      </c>
      <c r="I4054" s="34" t="str">
        <f>IF(L4054="Nő","",IF(Excel_BuiltIn__FilterDatabase__1[[#This Row],[Kor]]&gt;=18=AND(Excel_BuiltIn__FilterDatabase__1[[#This Row],[Kor]]&lt;=49),"Felnőtt ",""))</f>
        <v/>
      </c>
      <c r="J4054" s="34" t="str">
        <f>IF(L4054="Nő","",IF(Excel_BuiltIn__FilterDatabase__1[[#This Row],[Kor]]&gt;49=AND(Excel_BuiltIn__FilterDatabase__1[[#This Row],[Kor]]&lt;=59),"Senior ",""))</f>
        <v/>
      </c>
      <c r="K4054" s="34" t="str">
        <f>IF(L4054="Nő","",IF(Excel_BuiltIn__FilterDatabase__1[[#This Row],[Kor]]&gt;=60,"Super.s ",""))</f>
        <v xml:space="preserve">Super.s </v>
      </c>
      <c r="L4054" s="34" t="str">
        <f>IF(Excel_BuiltIn__FilterDatabase__1[[#This Row],[Nem]]="Nő","Lady","")</f>
        <v/>
      </c>
    </row>
    <row r="4055" spans="1:12" s="1" customFormat="1">
      <c r="A4055" s="53">
        <v>11497</v>
      </c>
      <c r="B4055" s="28" t="s">
        <v>4097</v>
      </c>
      <c r="C4055" s="51" t="s">
        <v>977</v>
      </c>
      <c r="D4055" s="45"/>
      <c r="E4055" s="33" t="str">
        <f>IF(D4055&gt;0,($N$2-Excel_BuiltIn__FilterDatabase__1[[#This Row],[Szül Év.Hó.Nap]])/365.25,"0")</f>
        <v>0</v>
      </c>
      <c r="F4055" s="40"/>
      <c r="G4055" s="34" t="str">
        <f>CONCATENATE(H4055,Excel_BuiltIn__FilterDatabase__1[[#This Row],[Felnőtt]],Excel_BuiltIn__FilterDatabase__1[[#This Row],[Senior]],Excel_BuiltIn__FilterDatabase__1[[#This Row],[Super.s]],L4055)</f>
        <v xml:space="preserve">Super.s </v>
      </c>
      <c r="H4055" s="34" t="str">
        <f>IF(L4055="Nő","",IF(Excel_BuiltIn__FilterDatabase__1[[#This Row],[Kor]]&gt;=1=AND(Excel_BuiltIn__FilterDatabase__1[[#This Row],[Kor]]&lt;18),"Junior ",""))</f>
        <v/>
      </c>
      <c r="I4055" s="34" t="str">
        <f>IF(L4055="Nő","",IF(Excel_BuiltIn__FilterDatabase__1[[#This Row],[Kor]]&gt;=18=AND(Excel_BuiltIn__FilterDatabase__1[[#This Row],[Kor]]&lt;=49),"Felnőtt ",""))</f>
        <v/>
      </c>
      <c r="J4055" s="34" t="str">
        <f>IF(L4055="Nő","",IF(Excel_BuiltIn__FilterDatabase__1[[#This Row],[Kor]]&gt;49=AND(Excel_BuiltIn__FilterDatabase__1[[#This Row],[Kor]]&lt;=59),"Senior ",""))</f>
        <v/>
      </c>
      <c r="K4055" s="34" t="str">
        <f>IF(L4055="Nő","",IF(Excel_BuiltIn__FilterDatabase__1[[#This Row],[Kor]]&gt;=60,"Super.s ",""))</f>
        <v xml:space="preserve">Super.s </v>
      </c>
      <c r="L4055" s="34" t="str">
        <f>IF(Excel_BuiltIn__FilterDatabase__1[[#This Row],[Nem]]="Nő","Lady","")</f>
        <v/>
      </c>
    </row>
    <row r="4056" spans="1:12" s="1" customFormat="1" ht="28.2">
      <c r="A4056" s="53">
        <v>11499</v>
      </c>
      <c r="B4056" s="28" t="s">
        <v>4098</v>
      </c>
      <c r="C4056" s="51" t="s">
        <v>2401</v>
      </c>
      <c r="D4056" s="45"/>
      <c r="E4056" s="33" t="str">
        <f>IF(D4056&gt;0,($N$2-Excel_BuiltIn__FilterDatabase__1[[#This Row],[Szül Év.Hó.Nap]])/365.25,"0")</f>
        <v>0</v>
      </c>
      <c r="F4056" s="40"/>
      <c r="G4056" s="34" t="str">
        <f>CONCATENATE(H4056,Excel_BuiltIn__FilterDatabase__1[[#This Row],[Felnőtt]],Excel_BuiltIn__FilterDatabase__1[[#This Row],[Senior]],Excel_BuiltIn__FilterDatabase__1[[#This Row],[Super.s]],L4056)</f>
        <v xml:space="preserve">Super.s </v>
      </c>
      <c r="H4056" s="34" t="str">
        <f>IF(L4056="Nő","",IF(Excel_BuiltIn__FilterDatabase__1[[#This Row],[Kor]]&gt;=1=AND(Excel_BuiltIn__FilterDatabase__1[[#This Row],[Kor]]&lt;18),"Junior ",""))</f>
        <v/>
      </c>
      <c r="I4056" s="34" t="str">
        <f>IF(L4056="Nő","",IF(Excel_BuiltIn__FilterDatabase__1[[#This Row],[Kor]]&gt;=18=AND(Excel_BuiltIn__FilterDatabase__1[[#This Row],[Kor]]&lt;=49),"Felnőtt ",""))</f>
        <v/>
      </c>
      <c r="J4056" s="34" t="str">
        <f>IF(L4056="Nő","",IF(Excel_BuiltIn__FilterDatabase__1[[#This Row],[Kor]]&gt;49=AND(Excel_BuiltIn__FilterDatabase__1[[#This Row],[Kor]]&lt;=59),"Senior ",""))</f>
        <v/>
      </c>
      <c r="K4056" s="34" t="str">
        <f>IF(L4056="Nő","",IF(Excel_BuiltIn__FilterDatabase__1[[#This Row],[Kor]]&gt;=60,"Super.s ",""))</f>
        <v xml:space="preserve">Super.s </v>
      </c>
      <c r="L4056" s="34" t="str">
        <f>IF(Excel_BuiltIn__FilterDatabase__1[[#This Row],[Nem]]="Nő","Lady","")</f>
        <v/>
      </c>
    </row>
    <row r="4057" spans="1:12" s="1" customFormat="1" ht="28.2">
      <c r="A4057" s="53">
        <v>11502</v>
      </c>
      <c r="B4057" s="28" t="s">
        <v>4099</v>
      </c>
      <c r="C4057" s="51" t="s">
        <v>589</v>
      </c>
      <c r="D4057" s="45"/>
      <c r="E4057" s="33" t="str">
        <f>IF(D4057&gt;0,($N$2-Excel_BuiltIn__FilterDatabase__1[[#This Row],[Szül Év.Hó.Nap]])/365.25,"0")</f>
        <v>0</v>
      </c>
      <c r="F4057" s="40"/>
      <c r="G4057" s="34" t="str">
        <f>CONCATENATE(H4057,Excel_BuiltIn__FilterDatabase__1[[#This Row],[Felnőtt]],Excel_BuiltIn__FilterDatabase__1[[#This Row],[Senior]],Excel_BuiltIn__FilterDatabase__1[[#This Row],[Super.s]],L4057)</f>
        <v xml:space="preserve">Super.s </v>
      </c>
      <c r="H4057" s="34" t="str">
        <f>IF(L4057="Nő","",IF(Excel_BuiltIn__FilterDatabase__1[[#This Row],[Kor]]&gt;=1=AND(Excel_BuiltIn__FilterDatabase__1[[#This Row],[Kor]]&lt;18),"Junior ",""))</f>
        <v/>
      </c>
      <c r="I4057" s="34" t="str">
        <f>IF(L4057="Nő","",IF(Excel_BuiltIn__FilterDatabase__1[[#This Row],[Kor]]&gt;=18=AND(Excel_BuiltIn__FilterDatabase__1[[#This Row],[Kor]]&lt;=49),"Felnőtt ",""))</f>
        <v/>
      </c>
      <c r="J4057" s="34" t="str">
        <f>IF(L4057="Nő","",IF(Excel_BuiltIn__FilterDatabase__1[[#This Row],[Kor]]&gt;49=AND(Excel_BuiltIn__FilterDatabase__1[[#This Row],[Kor]]&lt;=59),"Senior ",""))</f>
        <v/>
      </c>
      <c r="K4057" s="34" t="str">
        <f>IF(L4057="Nő","",IF(Excel_BuiltIn__FilterDatabase__1[[#This Row],[Kor]]&gt;=60,"Super.s ",""))</f>
        <v xml:space="preserve">Super.s </v>
      </c>
      <c r="L4057" s="34" t="str">
        <f>IF(Excel_BuiltIn__FilterDatabase__1[[#This Row],[Nem]]="Nő","Lady","")</f>
        <v/>
      </c>
    </row>
    <row r="4058" spans="1:12" s="1" customFormat="1">
      <c r="A4058" s="53">
        <v>11503</v>
      </c>
      <c r="B4058" s="28" t="s">
        <v>4100</v>
      </c>
      <c r="C4058" s="51" t="s">
        <v>589</v>
      </c>
      <c r="D4058" s="45"/>
      <c r="E4058" s="33" t="str">
        <f>IF(D4058&gt;0,($N$2-Excel_BuiltIn__FilterDatabase__1[[#This Row],[Szül Év.Hó.Nap]])/365.25,"0")</f>
        <v>0</v>
      </c>
      <c r="F4058" s="40"/>
      <c r="G4058" s="34" t="str">
        <f>CONCATENATE(H4058,Excel_BuiltIn__FilterDatabase__1[[#This Row],[Felnőtt]],Excel_BuiltIn__FilterDatabase__1[[#This Row],[Senior]],Excel_BuiltIn__FilterDatabase__1[[#This Row],[Super.s]],L4058)</f>
        <v xml:space="preserve">Super.s </v>
      </c>
      <c r="H4058" s="34" t="str">
        <f>IF(L4058="Nő","",IF(Excel_BuiltIn__FilterDatabase__1[[#This Row],[Kor]]&gt;=1=AND(Excel_BuiltIn__FilterDatabase__1[[#This Row],[Kor]]&lt;18),"Junior ",""))</f>
        <v/>
      </c>
      <c r="I4058" s="34" t="str">
        <f>IF(L4058="Nő","",IF(Excel_BuiltIn__FilterDatabase__1[[#This Row],[Kor]]&gt;=18=AND(Excel_BuiltIn__FilterDatabase__1[[#This Row],[Kor]]&lt;=49),"Felnőtt ",""))</f>
        <v/>
      </c>
      <c r="J4058" s="34" t="str">
        <f>IF(L4058="Nő","",IF(Excel_BuiltIn__FilterDatabase__1[[#This Row],[Kor]]&gt;49=AND(Excel_BuiltIn__FilterDatabase__1[[#This Row],[Kor]]&lt;=59),"Senior ",""))</f>
        <v/>
      </c>
      <c r="K4058" s="34" t="str">
        <f>IF(L4058="Nő","",IF(Excel_BuiltIn__FilterDatabase__1[[#This Row],[Kor]]&gt;=60,"Super.s ",""))</f>
        <v xml:space="preserve">Super.s </v>
      </c>
      <c r="L4058" s="34" t="str">
        <f>IF(Excel_BuiltIn__FilterDatabase__1[[#This Row],[Nem]]="Nő","Lady","")</f>
        <v/>
      </c>
    </row>
    <row r="4059" spans="1:12" s="1" customFormat="1">
      <c r="A4059" s="53">
        <v>11504</v>
      </c>
      <c r="B4059" s="28" t="s">
        <v>4101</v>
      </c>
      <c r="C4059" s="51" t="s">
        <v>589</v>
      </c>
      <c r="D4059" s="45"/>
      <c r="E4059" s="33" t="str">
        <f>IF(D4059&gt;0,($N$2-Excel_BuiltIn__FilterDatabase__1[[#This Row],[Szül Év.Hó.Nap]])/365.25,"0")</f>
        <v>0</v>
      </c>
      <c r="F4059" s="40"/>
      <c r="G4059" s="34" t="str">
        <f>CONCATENATE(H4059,Excel_BuiltIn__FilterDatabase__1[[#This Row],[Felnőtt]],Excel_BuiltIn__FilterDatabase__1[[#This Row],[Senior]],Excel_BuiltIn__FilterDatabase__1[[#This Row],[Super.s]],L4059)</f>
        <v xml:space="preserve">Super.s </v>
      </c>
      <c r="H4059" s="34" t="str">
        <f>IF(L4059="Nő","",IF(Excel_BuiltIn__FilterDatabase__1[[#This Row],[Kor]]&gt;=1=AND(Excel_BuiltIn__FilterDatabase__1[[#This Row],[Kor]]&lt;18),"Junior ",""))</f>
        <v/>
      </c>
      <c r="I4059" s="34" t="str">
        <f>IF(L4059="Nő","",IF(Excel_BuiltIn__FilterDatabase__1[[#This Row],[Kor]]&gt;=18=AND(Excel_BuiltIn__FilterDatabase__1[[#This Row],[Kor]]&lt;=49),"Felnőtt ",""))</f>
        <v/>
      </c>
      <c r="J4059" s="34" t="str">
        <f>IF(L4059="Nő","",IF(Excel_BuiltIn__FilterDatabase__1[[#This Row],[Kor]]&gt;49=AND(Excel_BuiltIn__FilterDatabase__1[[#This Row],[Kor]]&lt;=59),"Senior ",""))</f>
        <v/>
      </c>
      <c r="K4059" s="34" t="str">
        <f>IF(L4059="Nő","",IF(Excel_BuiltIn__FilterDatabase__1[[#This Row],[Kor]]&gt;=60,"Super.s ",""))</f>
        <v xml:space="preserve">Super.s </v>
      </c>
      <c r="L4059" s="34" t="str">
        <f>IF(Excel_BuiltIn__FilterDatabase__1[[#This Row],[Nem]]="Nő","Lady","")</f>
        <v/>
      </c>
    </row>
    <row r="4060" spans="1:12" s="1" customFormat="1">
      <c r="A4060" s="53">
        <v>11505</v>
      </c>
      <c r="B4060" s="28" t="s">
        <v>4102</v>
      </c>
      <c r="C4060" s="51" t="s">
        <v>589</v>
      </c>
      <c r="D4060" s="45"/>
      <c r="E4060" s="33" t="str">
        <f>IF(D4060&gt;0,($N$2-Excel_BuiltIn__FilterDatabase__1[[#This Row],[Szül Év.Hó.Nap]])/365.25,"0")</f>
        <v>0</v>
      </c>
      <c r="F4060" s="40"/>
      <c r="G4060" s="34" t="str">
        <f>CONCATENATE(H4060,Excel_BuiltIn__FilterDatabase__1[[#This Row],[Felnőtt]],Excel_BuiltIn__FilterDatabase__1[[#This Row],[Senior]],Excel_BuiltIn__FilterDatabase__1[[#This Row],[Super.s]],L4060)</f>
        <v xml:space="preserve">Super.s </v>
      </c>
      <c r="H4060" s="34" t="str">
        <f>IF(L4060="Nő","",IF(Excel_BuiltIn__FilterDatabase__1[[#This Row],[Kor]]&gt;=1=AND(Excel_BuiltIn__FilterDatabase__1[[#This Row],[Kor]]&lt;18),"Junior ",""))</f>
        <v/>
      </c>
      <c r="I4060" s="34" t="str">
        <f>IF(L4060="Nő","",IF(Excel_BuiltIn__FilterDatabase__1[[#This Row],[Kor]]&gt;=18=AND(Excel_BuiltIn__FilterDatabase__1[[#This Row],[Kor]]&lt;=49),"Felnőtt ",""))</f>
        <v/>
      </c>
      <c r="J4060" s="34" t="str">
        <f>IF(L4060="Nő","",IF(Excel_BuiltIn__FilterDatabase__1[[#This Row],[Kor]]&gt;49=AND(Excel_BuiltIn__FilterDatabase__1[[#This Row],[Kor]]&lt;=59),"Senior ",""))</f>
        <v/>
      </c>
      <c r="K4060" s="34" t="str">
        <f>IF(L4060="Nő","",IF(Excel_BuiltIn__FilterDatabase__1[[#This Row],[Kor]]&gt;=60,"Super.s ",""))</f>
        <v xml:space="preserve">Super.s </v>
      </c>
      <c r="L4060" s="34" t="str">
        <f>IF(Excel_BuiltIn__FilterDatabase__1[[#This Row],[Nem]]="Nő","Lady","")</f>
        <v/>
      </c>
    </row>
    <row r="4061" spans="1:12" s="1" customFormat="1">
      <c r="A4061" s="53">
        <v>11506</v>
      </c>
      <c r="B4061" s="28" t="s">
        <v>4103</v>
      </c>
      <c r="C4061" s="51" t="s">
        <v>589</v>
      </c>
      <c r="D4061" s="45"/>
      <c r="E4061" s="33" t="str">
        <f>IF(D4061&gt;0,($N$2-Excel_BuiltIn__FilterDatabase__1[[#This Row],[Szül Év.Hó.Nap]])/365.25,"0")</f>
        <v>0</v>
      </c>
      <c r="F4061" s="40"/>
      <c r="G4061" s="34" t="str">
        <f>CONCATENATE(H4061,Excel_BuiltIn__FilterDatabase__1[[#This Row],[Felnőtt]],Excel_BuiltIn__FilterDatabase__1[[#This Row],[Senior]],Excel_BuiltIn__FilterDatabase__1[[#This Row],[Super.s]],L4061)</f>
        <v xml:space="preserve">Super.s </v>
      </c>
      <c r="H4061" s="34" t="str">
        <f>IF(L4061="Nő","",IF(Excel_BuiltIn__FilterDatabase__1[[#This Row],[Kor]]&gt;=1=AND(Excel_BuiltIn__FilterDatabase__1[[#This Row],[Kor]]&lt;18),"Junior ",""))</f>
        <v/>
      </c>
      <c r="I4061" s="34" t="str">
        <f>IF(L4061="Nő","",IF(Excel_BuiltIn__FilterDatabase__1[[#This Row],[Kor]]&gt;=18=AND(Excel_BuiltIn__FilterDatabase__1[[#This Row],[Kor]]&lt;=49),"Felnőtt ",""))</f>
        <v/>
      </c>
      <c r="J4061" s="34" t="str">
        <f>IF(L4061="Nő","",IF(Excel_BuiltIn__FilterDatabase__1[[#This Row],[Kor]]&gt;49=AND(Excel_BuiltIn__FilterDatabase__1[[#This Row],[Kor]]&lt;=59),"Senior ",""))</f>
        <v/>
      </c>
      <c r="K4061" s="34" t="str">
        <f>IF(L4061="Nő","",IF(Excel_BuiltIn__FilterDatabase__1[[#This Row],[Kor]]&gt;=60,"Super.s ",""))</f>
        <v xml:space="preserve">Super.s </v>
      </c>
      <c r="L4061" s="34" t="str">
        <f>IF(Excel_BuiltIn__FilterDatabase__1[[#This Row],[Nem]]="Nő","Lady","")</f>
        <v/>
      </c>
    </row>
    <row r="4062" spans="1:12" s="1" customFormat="1">
      <c r="A4062" s="53">
        <v>11507</v>
      </c>
      <c r="B4062" s="28" t="s">
        <v>4104</v>
      </c>
      <c r="C4062" s="51" t="s">
        <v>589</v>
      </c>
      <c r="D4062" s="45"/>
      <c r="E4062" s="33" t="str">
        <f>IF(D4062&gt;0,($N$2-Excel_BuiltIn__FilterDatabase__1[[#This Row],[Szül Év.Hó.Nap]])/365.25,"0")</f>
        <v>0</v>
      </c>
      <c r="F4062" s="40"/>
      <c r="G4062" s="34" t="str">
        <f>CONCATENATE(H4062,Excel_BuiltIn__FilterDatabase__1[[#This Row],[Felnőtt]],Excel_BuiltIn__FilterDatabase__1[[#This Row],[Senior]],Excel_BuiltIn__FilterDatabase__1[[#This Row],[Super.s]],L4062)</f>
        <v xml:space="preserve">Super.s </v>
      </c>
      <c r="H4062" s="34" t="str">
        <f>IF(L4062="Nő","",IF(Excel_BuiltIn__FilterDatabase__1[[#This Row],[Kor]]&gt;=1=AND(Excel_BuiltIn__FilterDatabase__1[[#This Row],[Kor]]&lt;18),"Junior ",""))</f>
        <v/>
      </c>
      <c r="I4062" s="34" t="str">
        <f>IF(L4062="Nő","",IF(Excel_BuiltIn__FilterDatabase__1[[#This Row],[Kor]]&gt;=18=AND(Excel_BuiltIn__FilterDatabase__1[[#This Row],[Kor]]&lt;=49),"Felnőtt ",""))</f>
        <v/>
      </c>
      <c r="J4062" s="34" t="str">
        <f>IF(L4062="Nő","",IF(Excel_BuiltIn__FilterDatabase__1[[#This Row],[Kor]]&gt;49=AND(Excel_BuiltIn__FilterDatabase__1[[#This Row],[Kor]]&lt;=59),"Senior ",""))</f>
        <v/>
      </c>
      <c r="K4062" s="34" t="str">
        <f>IF(L4062="Nő","",IF(Excel_BuiltIn__FilterDatabase__1[[#This Row],[Kor]]&gt;=60,"Super.s ",""))</f>
        <v xml:space="preserve">Super.s </v>
      </c>
      <c r="L4062" s="34" t="str">
        <f>IF(Excel_BuiltIn__FilterDatabase__1[[#This Row],[Nem]]="Nő","Lady","")</f>
        <v/>
      </c>
    </row>
    <row r="4063" spans="1:12" s="1" customFormat="1">
      <c r="A4063" s="53">
        <v>11508</v>
      </c>
      <c r="B4063" s="28" t="s">
        <v>502</v>
      </c>
      <c r="C4063" s="51" t="s">
        <v>589</v>
      </c>
      <c r="D4063" s="45"/>
      <c r="E4063" s="33" t="str">
        <f>IF(D4063&gt;0,($N$2-Excel_BuiltIn__FilterDatabase__1[[#This Row],[Szül Év.Hó.Nap]])/365.25,"0")</f>
        <v>0</v>
      </c>
      <c r="F4063" s="40"/>
      <c r="G4063" s="34" t="str">
        <f>CONCATENATE(H4063,Excel_BuiltIn__FilterDatabase__1[[#This Row],[Felnőtt]],Excel_BuiltIn__FilterDatabase__1[[#This Row],[Senior]],Excel_BuiltIn__FilterDatabase__1[[#This Row],[Super.s]],L4063)</f>
        <v xml:space="preserve">Super.s </v>
      </c>
      <c r="H4063" s="34" t="str">
        <f>IF(L4063="Nő","",IF(Excel_BuiltIn__FilterDatabase__1[[#This Row],[Kor]]&gt;=1=AND(Excel_BuiltIn__FilterDatabase__1[[#This Row],[Kor]]&lt;18),"Junior ",""))</f>
        <v/>
      </c>
      <c r="I4063" s="34" t="str">
        <f>IF(L4063="Nő","",IF(Excel_BuiltIn__FilterDatabase__1[[#This Row],[Kor]]&gt;=18=AND(Excel_BuiltIn__FilterDatabase__1[[#This Row],[Kor]]&lt;=49),"Felnőtt ",""))</f>
        <v/>
      </c>
      <c r="J4063" s="34" t="str">
        <f>IF(L4063="Nő","",IF(Excel_BuiltIn__FilterDatabase__1[[#This Row],[Kor]]&gt;49=AND(Excel_BuiltIn__FilterDatabase__1[[#This Row],[Kor]]&lt;=59),"Senior ",""))</f>
        <v/>
      </c>
      <c r="K4063" s="34" t="str">
        <f>IF(L4063="Nő","",IF(Excel_BuiltIn__FilterDatabase__1[[#This Row],[Kor]]&gt;=60,"Super.s ",""))</f>
        <v xml:space="preserve">Super.s </v>
      </c>
      <c r="L4063" s="34" t="str">
        <f>IF(Excel_BuiltIn__FilterDatabase__1[[#This Row],[Nem]]="Nő","Lady","")</f>
        <v/>
      </c>
    </row>
    <row r="4064" spans="1:12" s="1" customFormat="1">
      <c r="A4064" s="53">
        <v>11509</v>
      </c>
      <c r="B4064" s="28" t="s">
        <v>4105</v>
      </c>
      <c r="C4064" s="51" t="s">
        <v>589</v>
      </c>
      <c r="D4064" s="45"/>
      <c r="E4064" s="33" t="str">
        <f>IF(D4064&gt;0,($N$2-Excel_BuiltIn__FilterDatabase__1[[#This Row],[Szül Év.Hó.Nap]])/365.25,"0")</f>
        <v>0</v>
      </c>
      <c r="F4064" s="40"/>
      <c r="G4064" s="34" t="str">
        <f>CONCATENATE(H4064,Excel_BuiltIn__FilterDatabase__1[[#This Row],[Felnőtt]],Excel_BuiltIn__FilterDatabase__1[[#This Row],[Senior]],Excel_BuiltIn__FilterDatabase__1[[#This Row],[Super.s]],L4064)</f>
        <v xml:space="preserve">Super.s </v>
      </c>
      <c r="H4064" s="34" t="str">
        <f>IF(L4064="Nő","",IF(Excel_BuiltIn__FilterDatabase__1[[#This Row],[Kor]]&gt;=1=AND(Excel_BuiltIn__FilterDatabase__1[[#This Row],[Kor]]&lt;18),"Junior ",""))</f>
        <v/>
      </c>
      <c r="I4064" s="34" t="str">
        <f>IF(L4064="Nő","",IF(Excel_BuiltIn__FilterDatabase__1[[#This Row],[Kor]]&gt;=18=AND(Excel_BuiltIn__FilterDatabase__1[[#This Row],[Kor]]&lt;=49),"Felnőtt ",""))</f>
        <v/>
      </c>
      <c r="J4064" s="34" t="str">
        <f>IF(L4064="Nő","",IF(Excel_BuiltIn__FilterDatabase__1[[#This Row],[Kor]]&gt;49=AND(Excel_BuiltIn__FilterDatabase__1[[#This Row],[Kor]]&lt;=59),"Senior ",""))</f>
        <v/>
      </c>
      <c r="K4064" s="34" t="str">
        <f>IF(L4064="Nő","",IF(Excel_BuiltIn__FilterDatabase__1[[#This Row],[Kor]]&gt;=60,"Super.s ",""))</f>
        <v xml:space="preserve">Super.s </v>
      </c>
      <c r="L4064" s="34" t="str">
        <f>IF(Excel_BuiltIn__FilterDatabase__1[[#This Row],[Nem]]="Nő","Lady","")</f>
        <v/>
      </c>
    </row>
    <row r="4065" spans="1:12" s="1" customFormat="1">
      <c r="A4065" s="53">
        <v>11510</v>
      </c>
      <c r="B4065" s="28" t="s">
        <v>4106</v>
      </c>
      <c r="C4065" s="51" t="s">
        <v>589</v>
      </c>
      <c r="D4065" s="45"/>
      <c r="E4065" s="33" t="str">
        <f>IF(D4065&gt;0,($N$2-Excel_BuiltIn__FilterDatabase__1[[#This Row],[Szül Év.Hó.Nap]])/365.25,"0")</f>
        <v>0</v>
      </c>
      <c r="F4065" s="40"/>
      <c r="G4065" s="34" t="str">
        <f>CONCATENATE(H4065,Excel_BuiltIn__FilterDatabase__1[[#This Row],[Felnőtt]],Excel_BuiltIn__FilterDatabase__1[[#This Row],[Senior]],Excel_BuiltIn__FilterDatabase__1[[#This Row],[Super.s]],L4065)</f>
        <v xml:space="preserve">Super.s </v>
      </c>
      <c r="H4065" s="34" t="str">
        <f>IF(L4065="Nő","",IF(Excel_BuiltIn__FilterDatabase__1[[#This Row],[Kor]]&gt;=1=AND(Excel_BuiltIn__FilterDatabase__1[[#This Row],[Kor]]&lt;18),"Junior ",""))</f>
        <v/>
      </c>
      <c r="I4065" s="34" t="str">
        <f>IF(L4065="Nő","",IF(Excel_BuiltIn__FilterDatabase__1[[#This Row],[Kor]]&gt;=18=AND(Excel_BuiltIn__FilterDatabase__1[[#This Row],[Kor]]&lt;=49),"Felnőtt ",""))</f>
        <v/>
      </c>
      <c r="J4065" s="34" t="str">
        <f>IF(L4065="Nő","",IF(Excel_BuiltIn__FilterDatabase__1[[#This Row],[Kor]]&gt;49=AND(Excel_BuiltIn__FilterDatabase__1[[#This Row],[Kor]]&lt;=59),"Senior ",""))</f>
        <v/>
      </c>
      <c r="K4065" s="34" t="str">
        <f>IF(L4065="Nő","",IF(Excel_BuiltIn__FilterDatabase__1[[#This Row],[Kor]]&gt;=60,"Super.s ",""))</f>
        <v xml:space="preserve">Super.s </v>
      </c>
      <c r="L4065" s="34" t="str">
        <f>IF(Excel_BuiltIn__FilterDatabase__1[[#This Row],[Nem]]="Nő","Lady","")</f>
        <v/>
      </c>
    </row>
    <row r="4066" spans="1:12" s="1" customFormat="1">
      <c r="A4066" s="53">
        <v>11511</v>
      </c>
      <c r="B4066" s="28" t="s">
        <v>4107</v>
      </c>
      <c r="C4066" s="51" t="s">
        <v>2364</v>
      </c>
      <c r="D4066" s="45"/>
      <c r="E4066" s="33" t="str">
        <f>IF(D4066&gt;0,($N$2-Excel_BuiltIn__FilterDatabase__1[[#This Row],[Szül Év.Hó.Nap]])/365.25,"0")</f>
        <v>0</v>
      </c>
      <c r="F4066" s="40"/>
      <c r="G4066" s="34" t="str">
        <f>CONCATENATE(H4066,Excel_BuiltIn__FilterDatabase__1[[#This Row],[Felnőtt]],Excel_BuiltIn__FilterDatabase__1[[#This Row],[Senior]],Excel_BuiltIn__FilterDatabase__1[[#This Row],[Super.s]],L4066)</f>
        <v xml:space="preserve">Super.s </v>
      </c>
      <c r="H4066" s="34" t="str">
        <f>IF(L4066="Nő","",IF(Excel_BuiltIn__FilterDatabase__1[[#This Row],[Kor]]&gt;=1=AND(Excel_BuiltIn__FilterDatabase__1[[#This Row],[Kor]]&lt;18),"Junior ",""))</f>
        <v/>
      </c>
      <c r="I4066" s="34" t="str">
        <f>IF(L4066="Nő","",IF(Excel_BuiltIn__FilterDatabase__1[[#This Row],[Kor]]&gt;=18=AND(Excel_BuiltIn__FilterDatabase__1[[#This Row],[Kor]]&lt;=49),"Felnőtt ",""))</f>
        <v/>
      </c>
      <c r="J4066" s="34" t="str">
        <f>IF(L4066="Nő","",IF(Excel_BuiltIn__FilterDatabase__1[[#This Row],[Kor]]&gt;49=AND(Excel_BuiltIn__FilterDatabase__1[[#This Row],[Kor]]&lt;=59),"Senior ",""))</f>
        <v/>
      </c>
      <c r="K4066" s="34" t="str">
        <f>IF(L4066="Nő","",IF(Excel_BuiltIn__FilterDatabase__1[[#This Row],[Kor]]&gt;=60,"Super.s ",""))</f>
        <v xml:space="preserve">Super.s </v>
      </c>
      <c r="L4066" s="34" t="str">
        <f>IF(Excel_BuiltIn__FilterDatabase__1[[#This Row],[Nem]]="Nő","Lady","")</f>
        <v/>
      </c>
    </row>
    <row r="4067" spans="1:12" s="1" customFormat="1">
      <c r="A4067" s="53">
        <v>11513</v>
      </c>
      <c r="B4067" s="28" t="s">
        <v>4108</v>
      </c>
      <c r="C4067" s="51" t="s">
        <v>1029</v>
      </c>
      <c r="D4067" s="45"/>
      <c r="E4067" s="33" t="str">
        <f>IF(D4067&gt;0,($N$2-Excel_BuiltIn__FilterDatabase__1[[#This Row],[Szül Év.Hó.Nap]])/365.25,"0")</f>
        <v>0</v>
      </c>
      <c r="F4067" s="40"/>
      <c r="G4067" s="34" t="str">
        <f>CONCATENATE(H4067,Excel_BuiltIn__FilterDatabase__1[[#This Row],[Felnőtt]],Excel_BuiltIn__FilterDatabase__1[[#This Row],[Senior]],Excel_BuiltIn__FilterDatabase__1[[#This Row],[Super.s]],L4067)</f>
        <v xml:space="preserve">Super.s </v>
      </c>
      <c r="H4067" s="34" t="str">
        <f>IF(L4067="Nő","",IF(Excel_BuiltIn__FilterDatabase__1[[#This Row],[Kor]]&gt;=1=AND(Excel_BuiltIn__FilterDatabase__1[[#This Row],[Kor]]&lt;18),"Junior ",""))</f>
        <v/>
      </c>
      <c r="I4067" s="34" t="str">
        <f>IF(L4067="Nő","",IF(Excel_BuiltIn__FilterDatabase__1[[#This Row],[Kor]]&gt;=18=AND(Excel_BuiltIn__FilterDatabase__1[[#This Row],[Kor]]&lt;=49),"Felnőtt ",""))</f>
        <v/>
      </c>
      <c r="J4067" s="34" t="str">
        <f>IF(L4067="Nő","",IF(Excel_BuiltIn__FilterDatabase__1[[#This Row],[Kor]]&gt;49=AND(Excel_BuiltIn__FilterDatabase__1[[#This Row],[Kor]]&lt;=59),"Senior ",""))</f>
        <v/>
      </c>
      <c r="K4067" s="34" t="str">
        <f>IF(L4067="Nő","",IF(Excel_BuiltIn__FilterDatabase__1[[#This Row],[Kor]]&gt;=60,"Super.s ",""))</f>
        <v xml:space="preserve">Super.s </v>
      </c>
      <c r="L4067" s="34" t="str">
        <f>IF(Excel_BuiltIn__FilterDatabase__1[[#This Row],[Nem]]="Nő","Lady","")</f>
        <v/>
      </c>
    </row>
    <row r="4068" spans="1:12" s="1" customFormat="1">
      <c r="A4068" s="53">
        <v>11514</v>
      </c>
      <c r="B4068" s="28" t="s">
        <v>4109</v>
      </c>
      <c r="C4068" s="51" t="s">
        <v>640</v>
      </c>
      <c r="D4068" s="45"/>
      <c r="E4068" s="33" t="str">
        <f>IF(D4068&gt;0,($N$2-Excel_BuiltIn__FilterDatabase__1[[#This Row],[Szül Év.Hó.Nap]])/365.25,"0")</f>
        <v>0</v>
      </c>
      <c r="F4068" s="40"/>
      <c r="G4068" s="34" t="str">
        <f>CONCATENATE(H4068,Excel_BuiltIn__FilterDatabase__1[[#This Row],[Felnőtt]],Excel_BuiltIn__FilterDatabase__1[[#This Row],[Senior]],Excel_BuiltIn__FilterDatabase__1[[#This Row],[Super.s]],L4068)</f>
        <v xml:space="preserve">Super.s </v>
      </c>
      <c r="H4068" s="34" t="str">
        <f>IF(L4068="Nő","",IF(Excel_BuiltIn__FilterDatabase__1[[#This Row],[Kor]]&gt;=1=AND(Excel_BuiltIn__FilterDatabase__1[[#This Row],[Kor]]&lt;18),"Junior ",""))</f>
        <v/>
      </c>
      <c r="I4068" s="34" t="str">
        <f>IF(L4068="Nő","",IF(Excel_BuiltIn__FilterDatabase__1[[#This Row],[Kor]]&gt;=18=AND(Excel_BuiltIn__FilterDatabase__1[[#This Row],[Kor]]&lt;=49),"Felnőtt ",""))</f>
        <v/>
      </c>
      <c r="J4068" s="34" t="str">
        <f>IF(L4068="Nő","",IF(Excel_BuiltIn__FilterDatabase__1[[#This Row],[Kor]]&gt;49=AND(Excel_BuiltIn__FilterDatabase__1[[#This Row],[Kor]]&lt;=59),"Senior ",""))</f>
        <v/>
      </c>
      <c r="K4068" s="34" t="str">
        <f>IF(L4068="Nő","",IF(Excel_BuiltIn__FilterDatabase__1[[#This Row],[Kor]]&gt;=60,"Super.s ",""))</f>
        <v xml:space="preserve">Super.s </v>
      </c>
      <c r="L4068" s="34" t="str">
        <f>IF(Excel_BuiltIn__FilterDatabase__1[[#This Row],[Nem]]="Nő","Lady","")</f>
        <v/>
      </c>
    </row>
    <row r="4069" spans="1:12" s="1" customFormat="1">
      <c r="A4069" s="53">
        <v>11515</v>
      </c>
      <c r="B4069" s="28" t="s">
        <v>4110</v>
      </c>
      <c r="C4069" s="51" t="s">
        <v>3872</v>
      </c>
      <c r="D4069" s="45"/>
      <c r="E4069" s="33" t="str">
        <f>IF(D4069&gt;0,($N$2-Excel_BuiltIn__FilterDatabase__1[[#This Row],[Szül Év.Hó.Nap]])/365.25,"0")</f>
        <v>0</v>
      </c>
      <c r="F4069" s="40"/>
      <c r="G4069" s="34" t="str">
        <f>CONCATENATE(H4069,Excel_BuiltIn__FilterDatabase__1[[#This Row],[Felnőtt]],Excel_BuiltIn__FilterDatabase__1[[#This Row],[Senior]],Excel_BuiltIn__FilterDatabase__1[[#This Row],[Super.s]],L4069)</f>
        <v xml:space="preserve">Super.s </v>
      </c>
      <c r="H4069" s="34" t="str">
        <f>IF(L4069="Nő","",IF(Excel_BuiltIn__FilterDatabase__1[[#This Row],[Kor]]&gt;=1=AND(Excel_BuiltIn__FilterDatabase__1[[#This Row],[Kor]]&lt;18),"Junior ",""))</f>
        <v/>
      </c>
      <c r="I4069" s="34" t="str">
        <f>IF(L4069="Nő","",IF(Excel_BuiltIn__FilterDatabase__1[[#This Row],[Kor]]&gt;=18=AND(Excel_BuiltIn__FilterDatabase__1[[#This Row],[Kor]]&lt;=49),"Felnőtt ",""))</f>
        <v/>
      </c>
      <c r="J4069" s="34" t="str">
        <f>IF(L4069="Nő","",IF(Excel_BuiltIn__FilterDatabase__1[[#This Row],[Kor]]&gt;49=AND(Excel_BuiltIn__FilterDatabase__1[[#This Row],[Kor]]&lt;=59),"Senior ",""))</f>
        <v/>
      </c>
      <c r="K4069" s="34" t="str">
        <f>IF(L4069="Nő","",IF(Excel_BuiltIn__FilterDatabase__1[[#This Row],[Kor]]&gt;=60,"Super.s ",""))</f>
        <v xml:space="preserve">Super.s </v>
      </c>
      <c r="L4069" s="34" t="str">
        <f>IF(Excel_BuiltIn__FilterDatabase__1[[#This Row],[Nem]]="Nő","Lady","")</f>
        <v/>
      </c>
    </row>
    <row r="4070" spans="1:12" s="1" customFormat="1">
      <c r="A4070" s="53">
        <v>11516</v>
      </c>
      <c r="B4070" s="28" t="s">
        <v>4111</v>
      </c>
      <c r="C4070" s="51" t="s">
        <v>985</v>
      </c>
      <c r="D4070" s="45"/>
      <c r="E4070" s="33" t="str">
        <f>IF(D4070&gt;0,($N$2-Excel_BuiltIn__FilterDatabase__1[[#This Row],[Szül Év.Hó.Nap]])/365.25,"0")</f>
        <v>0</v>
      </c>
      <c r="F4070" s="40"/>
      <c r="G4070" s="34" t="str">
        <f>CONCATENATE(H4070,Excel_BuiltIn__FilterDatabase__1[[#This Row],[Felnőtt]],Excel_BuiltIn__FilterDatabase__1[[#This Row],[Senior]],Excel_BuiltIn__FilterDatabase__1[[#This Row],[Super.s]],L4070)</f>
        <v xml:space="preserve">Super.s </v>
      </c>
      <c r="H4070" s="34" t="str">
        <f>IF(L4070="Nő","",IF(Excel_BuiltIn__FilterDatabase__1[[#This Row],[Kor]]&gt;=1=AND(Excel_BuiltIn__FilterDatabase__1[[#This Row],[Kor]]&lt;18),"Junior ",""))</f>
        <v/>
      </c>
      <c r="I4070" s="34" t="str">
        <f>IF(L4070="Nő","",IF(Excel_BuiltIn__FilterDatabase__1[[#This Row],[Kor]]&gt;=18=AND(Excel_BuiltIn__FilterDatabase__1[[#This Row],[Kor]]&lt;=49),"Felnőtt ",""))</f>
        <v/>
      </c>
      <c r="J4070" s="34" t="str">
        <f>IF(L4070="Nő","",IF(Excel_BuiltIn__FilterDatabase__1[[#This Row],[Kor]]&gt;49=AND(Excel_BuiltIn__FilterDatabase__1[[#This Row],[Kor]]&lt;=59),"Senior ",""))</f>
        <v/>
      </c>
      <c r="K4070" s="34" t="str">
        <f>IF(L4070="Nő","",IF(Excel_BuiltIn__FilterDatabase__1[[#This Row],[Kor]]&gt;=60,"Super.s ",""))</f>
        <v xml:space="preserve">Super.s </v>
      </c>
      <c r="L4070" s="34" t="str">
        <f>IF(Excel_BuiltIn__FilterDatabase__1[[#This Row],[Nem]]="Nő","Lady","")</f>
        <v/>
      </c>
    </row>
    <row r="4071" spans="1:12" s="1" customFormat="1">
      <c r="A4071" s="53">
        <v>11518</v>
      </c>
      <c r="B4071" s="28" t="s">
        <v>1050</v>
      </c>
      <c r="C4071" s="51" t="s">
        <v>640</v>
      </c>
      <c r="D4071" s="45"/>
      <c r="E4071" s="33" t="str">
        <f>IF(D4071&gt;0,($N$2-Excel_BuiltIn__FilterDatabase__1[[#This Row],[Szül Év.Hó.Nap]])/365.25,"0")</f>
        <v>0</v>
      </c>
      <c r="F4071" s="40"/>
      <c r="G4071" s="34" t="str">
        <f>CONCATENATE(H4071,Excel_BuiltIn__FilterDatabase__1[[#This Row],[Felnőtt]],Excel_BuiltIn__FilterDatabase__1[[#This Row],[Senior]],Excel_BuiltIn__FilterDatabase__1[[#This Row],[Super.s]],L4071)</f>
        <v xml:space="preserve">Super.s </v>
      </c>
      <c r="H4071" s="34" t="str">
        <f>IF(L4071="Nő","",IF(Excel_BuiltIn__FilterDatabase__1[[#This Row],[Kor]]&gt;=1=AND(Excel_BuiltIn__FilterDatabase__1[[#This Row],[Kor]]&lt;18),"Junior ",""))</f>
        <v/>
      </c>
      <c r="I4071" s="34" t="str">
        <f>IF(L4071="Nő","",IF(Excel_BuiltIn__FilterDatabase__1[[#This Row],[Kor]]&gt;=18=AND(Excel_BuiltIn__FilterDatabase__1[[#This Row],[Kor]]&lt;=49),"Felnőtt ",""))</f>
        <v/>
      </c>
      <c r="J4071" s="34" t="str">
        <f>IF(L4071="Nő","",IF(Excel_BuiltIn__FilterDatabase__1[[#This Row],[Kor]]&gt;49=AND(Excel_BuiltIn__FilterDatabase__1[[#This Row],[Kor]]&lt;=59),"Senior ",""))</f>
        <v/>
      </c>
      <c r="K4071" s="34" t="str">
        <f>IF(L4071="Nő","",IF(Excel_BuiltIn__FilterDatabase__1[[#This Row],[Kor]]&gt;=60,"Super.s ",""))</f>
        <v xml:space="preserve">Super.s </v>
      </c>
      <c r="L4071" s="34" t="str">
        <f>IF(Excel_BuiltIn__FilterDatabase__1[[#This Row],[Nem]]="Nő","Lady","")</f>
        <v/>
      </c>
    </row>
    <row r="4072" spans="1:12" s="1" customFormat="1">
      <c r="A4072" s="53">
        <v>11520</v>
      </c>
      <c r="B4072" s="28" t="s">
        <v>4112</v>
      </c>
      <c r="C4072" s="51" t="s">
        <v>941</v>
      </c>
      <c r="D4072" s="45"/>
      <c r="E4072" s="33" t="str">
        <f>IF(D4072&gt;0,($N$2-Excel_BuiltIn__FilterDatabase__1[[#This Row],[Szül Év.Hó.Nap]])/365.25,"0")</f>
        <v>0</v>
      </c>
      <c r="F4072" s="40"/>
      <c r="G4072" s="34" t="str">
        <f>CONCATENATE(H4072,Excel_BuiltIn__FilterDatabase__1[[#This Row],[Felnőtt]],Excel_BuiltIn__FilterDatabase__1[[#This Row],[Senior]],Excel_BuiltIn__FilterDatabase__1[[#This Row],[Super.s]],L4072)</f>
        <v xml:space="preserve">Super.s </v>
      </c>
      <c r="H4072" s="34" t="str">
        <f>IF(L4072="Nő","",IF(Excel_BuiltIn__FilterDatabase__1[[#This Row],[Kor]]&gt;=1=AND(Excel_BuiltIn__FilterDatabase__1[[#This Row],[Kor]]&lt;18),"Junior ",""))</f>
        <v/>
      </c>
      <c r="I4072" s="34" t="str">
        <f>IF(L4072="Nő","",IF(Excel_BuiltIn__FilterDatabase__1[[#This Row],[Kor]]&gt;=18=AND(Excel_BuiltIn__FilterDatabase__1[[#This Row],[Kor]]&lt;=49),"Felnőtt ",""))</f>
        <v/>
      </c>
      <c r="J4072" s="34" t="str">
        <f>IF(L4072="Nő","",IF(Excel_BuiltIn__FilterDatabase__1[[#This Row],[Kor]]&gt;49=AND(Excel_BuiltIn__FilterDatabase__1[[#This Row],[Kor]]&lt;=59),"Senior ",""))</f>
        <v/>
      </c>
      <c r="K4072" s="34" t="str">
        <f>IF(L4072="Nő","",IF(Excel_BuiltIn__FilterDatabase__1[[#This Row],[Kor]]&gt;=60,"Super.s ",""))</f>
        <v xml:space="preserve">Super.s </v>
      </c>
      <c r="L4072" s="34" t="str">
        <f>IF(Excel_BuiltIn__FilterDatabase__1[[#This Row],[Nem]]="Nő","Lady","")</f>
        <v/>
      </c>
    </row>
    <row r="4073" spans="1:12" s="1" customFormat="1">
      <c r="A4073" s="53">
        <v>11523</v>
      </c>
      <c r="B4073" s="28" t="s">
        <v>4113</v>
      </c>
      <c r="C4073" s="51" t="s">
        <v>2410</v>
      </c>
      <c r="D4073" s="45"/>
      <c r="E4073" s="33" t="str">
        <f>IF(D4073&gt;0,($N$2-Excel_BuiltIn__FilterDatabase__1[[#This Row],[Szül Év.Hó.Nap]])/365.25,"0")</f>
        <v>0</v>
      </c>
      <c r="F4073" s="40"/>
      <c r="G4073" s="34" t="str">
        <f>CONCATENATE(H4073,Excel_BuiltIn__FilterDatabase__1[[#This Row],[Felnőtt]],Excel_BuiltIn__FilterDatabase__1[[#This Row],[Senior]],Excel_BuiltIn__FilterDatabase__1[[#This Row],[Super.s]],L4073)</f>
        <v xml:space="preserve">Super.s </v>
      </c>
      <c r="H4073" s="34" t="str">
        <f>IF(L4073="Nő","",IF(Excel_BuiltIn__FilterDatabase__1[[#This Row],[Kor]]&gt;=1=AND(Excel_BuiltIn__FilterDatabase__1[[#This Row],[Kor]]&lt;18),"Junior ",""))</f>
        <v/>
      </c>
      <c r="I4073" s="34" t="str">
        <f>IF(L4073="Nő","",IF(Excel_BuiltIn__FilterDatabase__1[[#This Row],[Kor]]&gt;=18=AND(Excel_BuiltIn__FilterDatabase__1[[#This Row],[Kor]]&lt;=49),"Felnőtt ",""))</f>
        <v/>
      </c>
      <c r="J4073" s="34" t="str">
        <f>IF(L4073="Nő","",IF(Excel_BuiltIn__FilterDatabase__1[[#This Row],[Kor]]&gt;49=AND(Excel_BuiltIn__FilterDatabase__1[[#This Row],[Kor]]&lt;=59),"Senior ",""))</f>
        <v/>
      </c>
      <c r="K4073" s="34" t="str">
        <f>IF(L4073="Nő","",IF(Excel_BuiltIn__FilterDatabase__1[[#This Row],[Kor]]&gt;=60,"Super.s ",""))</f>
        <v xml:space="preserve">Super.s </v>
      </c>
      <c r="L4073" s="34" t="str">
        <f>IF(Excel_BuiltIn__FilterDatabase__1[[#This Row],[Nem]]="Nő","Lady","")</f>
        <v/>
      </c>
    </row>
    <row r="4074" spans="1:12" s="1" customFormat="1">
      <c r="A4074" s="53">
        <v>11524</v>
      </c>
      <c r="B4074" s="28" t="s">
        <v>4114</v>
      </c>
      <c r="C4074" s="51" t="s">
        <v>3376</v>
      </c>
      <c r="D4074" s="45"/>
      <c r="E4074" s="33" t="str">
        <f>IF(D4074&gt;0,($N$2-Excel_BuiltIn__FilterDatabase__1[[#This Row],[Szül Év.Hó.Nap]])/365.25,"0")</f>
        <v>0</v>
      </c>
      <c r="F4074" s="40"/>
      <c r="G4074" s="34" t="str">
        <f>CONCATENATE(H4074,Excel_BuiltIn__FilterDatabase__1[[#This Row],[Felnőtt]],Excel_BuiltIn__FilterDatabase__1[[#This Row],[Senior]],Excel_BuiltIn__FilterDatabase__1[[#This Row],[Super.s]],L4074)</f>
        <v xml:space="preserve">Super.s </v>
      </c>
      <c r="H4074" s="34" t="str">
        <f>IF(L4074="Nő","",IF(Excel_BuiltIn__FilterDatabase__1[[#This Row],[Kor]]&gt;=1=AND(Excel_BuiltIn__FilterDatabase__1[[#This Row],[Kor]]&lt;18),"Junior ",""))</f>
        <v/>
      </c>
      <c r="I4074" s="34" t="str">
        <f>IF(L4074="Nő","",IF(Excel_BuiltIn__FilterDatabase__1[[#This Row],[Kor]]&gt;=18=AND(Excel_BuiltIn__FilterDatabase__1[[#This Row],[Kor]]&lt;=49),"Felnőtt ",""))</f>
        <v/>
      </c>
      <c r="J4074" s="34" t="str">
        <f>IF(L4074="Nő","",IF(Excel_BuiltIn__FilterDatabase__1[[#This Row],[Kor]]&gt;49=AND(Excel_BuiltIn__FilterDatabase__1[[#This Row],[Kor]]&lt;=59),"Senior ",""))</f>
        <v/>
      </c>
      <c r="K4074" s="34" t="str">
        <f>IF(L4074="Nő","",IF(Excel_BuiltIn__FilterDatabase__1[[#This Row],[Kor]]&gt;=60,"Super.s ",""))</f>
        <v xml:space="preserve">Super.s </v>
      </c>
      <c r="L4074" s="34" t="str">
        <f>IF(Excel_BuiltIn__FilterDatabase__1[[#This Row],[Nem]]="Nő","Lady","")</f>
        <v/>
      </c>
    </row>
    <row r="4075" spans="1:12" s="1" customFormat="1">
      <c r="A4075" s="53">
        <v>11525</v>
      </c>
      <c r="B4075" s="28" t="s">
        <v>4115</v>
      </c>
      <c r="C4075" s="51" t="s">
        <v>1036</v>
      </c>
      <c r="D4075" s="45"/>
      <c r="E4075" s="33" t="str">
        <f>IF(D4075&gt;0,($N$2-Excel_BuiltIn__FilterDatabase__1[[#This Row],[Szül Év.Hó.Nap]])/365.25,"0")</f>
        <v>0</v>
      </c>
      <c r="F4075" s="40"/>
      <c r="G4075" s="34" t="str">
        <f>CONCATENATE(H4075,Excel_BuiltIn__FilterDatabase__1[[#This Row],[Felnőtt]],Excel_BuiltIn__FilterDatabase__1[[#This Row],[Senior]],Excel_BuiltIn__FilterDatabase__1[[#This Row],[Super.s]],L4075)</f>
        <v xml:space="preserve">Super.s </v>
      </c>
      <c r="H4075" s="34" t="str">
        <f>IF(L4075="Nő","",IF(Excel_BuiltIn__FilterDatabase__1[[#This Row],[Kor]]&gt;=1=AND(Excel_BuiltIn__FilterDatabase__1[[#This Row],[Kor]]&lt;18),"Junior ",""))</f>
        <v/>
      </c>
      <c r="I4075" s="34" t="str">
        <f>IF(L4075="Nő","",IF(Excel_BuiltIn__FilterDatabase__1[[#This Row],[Kor]]&gt;=18=AND(Excel_BuiltIn__FilterDatabase__1[[#This Row],[Kor]]&lt;=49),"Felnőtt ",""))</f>
        <v/>
      </c>
      <c r="J4075" s="34" t="str">
        <f>IF(L4075="Nő","",IF(Excel_BuiltIn__FilterDatabase__1[[#This Row],[Kor]]&gt;49=AND(Excel_BuiltIn__FilterDatabase__1[[#This Row],[Kor]]&lt;=59),"Senior ",""))</f>
        <v/>
      </c>
      <c r="K4075" s="34" t="str">
        <f>IF(L4075="Nő","",IF(Excel_BuiltIn__FilterDatabase__1[[#This Row],[Kor]]&gt;=60,"Super.s ",""))</f>
        <v xml:space="preserve">Super.s </v>
      </c>
      <c r="L4075" s="34" t="str">
        <f>IF(Excel_BuiltIn__FilterDatabase__1[[#This Row],[Nem]]="Nő","Lady","")</f>
        <v/>
      </c>
    </row>
    <row r="4076" spans="1:12" s="1" customFormat="1" ht="28.2">
      <c r="A4076" s="53">
        <v>11529</v>
      </c>
      <c r="B4076" s="28" t="s">
        <v>4116</v>
      </c>
      <c r="C4076" s="51" t="s">
        <v>589</v>
      </c>
      <c r="D4076" s="45"/>
      <c r="E4076" s="33" t="str">
        <f>IF(D4076&gt;0,($N$2-Excel_BuiltIn__FilterDatabase__1[[#This Row],[Szül Év.Hó.Nap]])/365.25,"0")</f>
        <v>0</v>
      </c>
      <c r="F4076" s="40"/>
      <c r="G4076" s="34" t="str">
        <f>CONCATENATE(H4076,Excel_BuiltIn__FilterDatabase__1[[#This Row],[Felnőtt]],Excel_BuiltIn__FilterDatabase__1[[#This Row],[Senior]],Excel_BuiltIn__FilterDatabase__1[[#This Row],[Super.s]],L4076)</f>
        <v xml:space="preserve">Super.s </v>
      </c>
      <c r="H4076" s="34" t="str">
        <f>IF(L4076="Nő","",IF(Excel_BuiltIn__FilterDatabase__1[[#This Row],[Kor]]&gt;=1=AND(Excel_BuiltIn__FilterDatabase__1[[#This Row],[Kor]]&lt;18),"Junior ",""))</f>
        <v/>
      </c>
      <c r="I4076" s="34" t="str">
        <f>IF(L4076="Nő","",IF(Excel_BuiltIn__FilterDatabase__1[[#This Row],[Kor]]&gt;=18=AND(Excel_BuiltIn__FilterDatabase__1[[#This Row],[Kor]]&lt;=49),"Felnőtt ",""))</f>
        <v/>
      </c>
      <c r="J4076" s="34" t="str">
        <f>IF(L4076="Nő","",IF(Excel_BuiltIn__FilterDatabase__1[[#This Row],[Kor]]&gt;49=AND(Excel_BuiltIn__FilterDatabase__1[[#This Row],[Kor]]&lt;=59),"Senior ",""))</f>
        <v/>
      </c>
      <c r="K4076" s="34" t="str">
        <f>IF(L4076="Nő","",IF(Excel_BuiltIn__FilterDatabase__1[[#This Row],[Kor]]&gt;=60,"Super.s ",""))</f>
        <v xml:space="preserve">Super.s </v>
      </c>
      <c r="L4076" s="34" t="str">
        <f>IF(Excel_BuiltIn__FilterDatabase__1[[#This Row],[Nem]]="Nő","Lady","")</f>
        <v/>
      </c>
    </row>
    <row r="4077" spans="1:12" s="1" customFormat="1">
      <c r="A4077" s="53">
        <v>11532</v>
      </c>
      <c r="B4077" s="28" t="s">
        <v>4117</v>
      </c>
      <c r="C4077" s="51" t="s">
        <v>87</v>
      </c>
      <c r="D4077" s="45"/>
      <c r="E4077" s="33" t="str">
        <f>IF(D4077&gt;0,($N$2-Excel_BuiltIn__FilterDatabase__1[[#This Row],[Szül Év.Hó.Nap]])/365.25,"0")</f>
        <v>0</v>
      </c>
      <c r="F4077" s="40"/>
      <c r="G4077" s="34" t="str">
        <f>CONCATENATE(H4077,Excel_BuiltIn__FilterDatabase__1[[#This Row],[Felnőtt]],Excel_BuiltIn__FilterDatabase__1[[#This Row],[Senior]],Excel_BuiltIn__FilterDatabase__1[[#This Row],[Super.s]],L4077)</f>
        <v xml:space="preserve">Super.s </v>
      </c>
      <c r="H4077" s="34" t="str">
        <f>IF(L4077="Nő","",IF(Excel_BuiltIn__FilterDatabase__1[[#This Row],[Kor]]&gt;=1=AND(Excel_BuiltIn__FilterDatabase__1[[#This Row],[Kor]]&lt;18),"Junior ",""))</f>
        <v/>
      </c>
      <c r="I4077" s="34" t="str">
        <f>IF(L4077="Nő","",IF(Excel_BuiltIn__FilterDatabase__1[[#This Row],[Kor]]&gt;=18=AND(Excel_BuiltIn__FilterDatabase__1[[#This Row],[Kor]]&lt;=49),"Felnőtt ",""))</f>
        <v/>
      </c>
      <c r="J4077" s="34" t="str">
        <f>IF(L4077="Nő","",IF(Excel_BuiltIn__FilterDatabase__1[[#This Row],[Kor]]&gt;49=AND(Excel_BuiltIn__FilterDatabase__1[[#This Row],[Kor]]&lt;=59),"Senior ",""))</f>
        <v/>
      </c>
      <c r="K4077" s="34" t="str">
        <f>IF(L4077="Nő","",IF(Excel_BuiltIn__FilterDatabase__1[[#This Row],[Kor]]&gt;=60,"Super.s ",""))</f>
        <v xml:space="preserve">Super.s </v>
      </c>
      <c r="L4077" s="34" t="str">
        <f>IF(Excel_BuiltIn__FilterDatabase__1[[#This Row],[Nem]]="Nő","Lady","")</f>
        <v/>
      </c>
    </row>
    <row r="4078" spans="1:12" s="1" customFormat="1">
      <c r="A4078" s="53">
        <v>11536</v>
      </c>
      <c r="B4078" s="28" t="s">
        <v>4118</v>
      </c>
      <c r="C4078" s="51" t="s">
        <v>2410</v>
      </c>
      <c r="D4078" s="45"/>
      <c r="E4078" s="33" t="str">
        <f>IF(D4078&gt;0,($N$2-Excel_BuiltIn__FilterDatabase__1[[#This Row],[Szül Év.Hó.Nap]])/365.25,"0")</f>
        <v>0</v>
      </c>
      <c r="F4078" s="40"/>
      <c r="G4078" s="34" t="str">
        <f>CONCATENATE(H4078,Excel_BuiltIn__FilterDatabase__1[[#This Row],[Felnőtt]],Excel_BuiltIn__FilterDatabase__1[[#This Row],[Senior]],Excel_BuiltIn__FilterDatabase__1[[#This Row],[Super.s]],L4078)</f>
        <v xml:space="preserve">Super.s </v>
      </c>
      <c r="H4078" s="34" t="str">
        <f>IF(L4078="Nő","",IF(Excel_BuiltIn__FilterDatabase__1[[#This Row],[Kor]]&gt;=1=AND(Excel_BuiltIn__FilterDatabase__1[[#This Row],[Kor]]&lt;18),"Junior ",""))</f>
        <v/>
      </c>
      <c r="I4078" s="34" t="str">
        <f>IF(L4078="Nő","",IF(Excel_BuiltIn__FilterDatabase__1[[#This Row],[Kor]]&gt;=18=AND(Excel_BuiltIn__FilterDatabase__1[[#This Row],[Kor]]&lt;=49),"Felnőtt ",""))</f>
        <v/>
      </c>
      <c r="J4078" s="34" t="str">
        <f>IF(L4078="Nő","",IF(Excel_BuiltIn__FilterDatabase__1[[#This Row],[Kor]]&gt;49=AND(Excel_BuiltIn__FilterDatabase__1[[#This Row],[Kor]]&lt;=59),"Senior ",""))</f>
        <v/>
      </c>
      <c r="K4078" s="34" t="str">
        <f>IF(L4078="Nő","",IF(Excel_BuiltIn__FilterDatabase__1[[#This Row],[Kor]]&gt;=60,"Super.s ",""))</f>
        <v xml:space="preserve">Super.s </v>
      </c>
      <c r="L4078" s="34" t="str">
        <f>IF(Excel_BuiltIn__FilterDatabase__1[[#This Row],[Nem]]="Nő","Lady","")</f>
        <v/>
      </c>
    </row>
    <row r="4079" spans="1:12" s="1" customFormat="1">
      <c r="A4079" s="53">
        <v>11537</v>
      </c>
      <c r="B4079" s="28" t="s">
        <v>4119</v>
      </c>
      <c r="C4079" s="51" t="s">
        <v>318</v>
      </c>
      <c r="D4079" s="45"/>
      <c r="E4079" s="33" t="str">
        <f>IF(D4079&gt;0,($N$2-Excel_BuiltIn__FilterDatabase__1[[#This Row],[Szül Év.Hó.Nap]])/365.25,"0")</f>
        <v>0</v>
      </c>
      <c r="F4079" s="40"/>
      <c r="G4079" s="34" t="str">
        <f>CONCATENATE(H4079,Excel_BuiltIn__FilterDatabase__1[[#This Row],[Felnőtt]],Excel_BuiltIn__FilterDatabase__1[[#This Row],[Senior]],Excel_BuiltIn__FilterDatabase__1[[#This Row],[Super.s]],L4079)</f>
        <v xml:space="preserve">Super.s </v>
      </c>
      <c r="H4079" s="34" t="str">
        <f>IF(L4079="Nő","",IF(Excel_BuiltIn__FilterDatabase__1[[#This Row],[Kor]]&gt;=1=AND(Excel_BuiltIn__FilterDatabase__1[[#This Row],[Kor]]&lt;18),"Junior ",""))</f>
        <v/>
      </c>
      <c r="I4079" s="34" t="str">
        <f>IF(L4079="Nő","",IF(Excel_BuiltIn__FilterDatabase__1[[#This Row],[Kor]]&gt;=18=AND(Excel_BuiltIn__FilterDatabase__1[[#This Row],[Kor]]&lt;=49),"Felnőtt ",""))</f>
        <v/>
      </c>
      <c r="J4079" s="34" t="str">
        <f>IF(L4079="Nő","",IF(Excel_BuiltIn__FilterDatabase__1[[#This Row],[Kor]]&gt;49=AND(Excel_BuiltIn__FilterDatabase__1[[#This Row],[Kor]]&lt;=59),"Senior ",""))</f>
        <v/>
      </c>
      <c r="K4079" s="34" t="str">
        <f>IF(L4079="Nő","",IF(Excel_BuiltIn__FilterDatabase__1[[#This Row],[Kor]]&gt;=60,"Super.s ",""))</f>
        <v xml:space="preserve">Super.s </v>
      </c>
      <c r="L4079" s="34" t="str">
        <f>IF(Excel_BuiltIn__FilterDatabase__1[[#This Row],[Nem]]="Nő","Lady","")</f>
        <v/>
      </c>
    </row>
    <row r="4080" spans="1:12" s="1" customFormat="1">
      <c r="A4080" s="53">
        <v>11538</v>
      </c>
      <c r="B4080" s="28" t="s">
        <v>4120</v>
      </c>
      <c r="C4080" s="51" t="s">
        <v>109</v>
      </c>
      <c r="D4080" s="45"/>
      <c r="E4080" s="33" t="str">
        <f>IF(D4080&gt;0,($N$2-Excel_BuiltIn__FilterDatabase__1[[#This Row],[Szül Év.Hó.Nap]])/365.25,"0")</f>
        <v>0</v>
      </c>
      <c r="F4080" s="40"/>
      <c r="G4080" s="34" t="str">
        <f>CONCATENATE(H4080,Excel_BuiltIn__FilterDatabase__1[[#This Row],[Felnőtt]],Excel_BuiltIn__FilterDatabase__1[[#This Row],[Senior]],Excel_BuiltIn__FilterDatabase__1[[#This Row],[Super.s]],L4080)</f>
        <v xml:space="preserve">Super.s </v>
      </c>
      <c r="H4080" s="34" t="str">
        <f>IF(L4080="Nő","",IF(Excel_BuiltIn__FilterDatabase__1[[#This Row],[Kor]]&gt;=1=AND(Excel_BuiltIn__FilterDatabase__1[[#This Row],[Kor]]&lt;18),"Junior ",""))</f>
        <v/>
      </c>
      <c r="I4080" s="34" t="str">
        <f>IF(L4080="Nő","",IF(Excel_BuiltIn__FilterDatabase__1[[#This Row],[Kor]]&gt;=18=AND(Excel_BuiltIn__FilterDatabase__1[[#This Row],[Kor]]&lt;=49),"Felnőtt ",""))</f>
        <v/>
      </c>
      <c r="J4080" s="34" t="str">
        <f>IF(L4080="Nő","",IF(Excel_BuiltIn__FilterDatabase__1[[#This Row],[Kor]]&gt;49=AND(Excel_BuiltIn__FilterDatabase__1[[#This Row],[Kor]]&lt;=59),"Senior ",""))</f>
        <v/>
      </c>
      <c r="K4080" s="34" t="str">
        <f>IF(L4080="Nő","",IF(Excel_BuiltIn__FilterDatabase__1[[#This Row],[Kor]]&gt;=60,"Super.s ",""))</f>
        <v xml:space="preserve">Super.s </v>
      </c>
      <c r="L4080" s="34" t="str">
        <f>IF(Excel_BuiltIn__FilterDatabase__1[[#This Row],[Nem]]="Nő","Lady","")</f>
        <v/>
      </c>
    </row>
    <row r="4081" spans="1:12" s="1" customFormat="1">
      <c r="A4081" s="53">
        <v>11539</v>
      </c>
      <c r="B4081" s="28" t="s">
        <v>4121</v>
      </c>
      <c r="C4081" s="51" t="s">
        <v>982</v>
      </c>
      <c r="D4081" s="45"/>
      <c r="E4081" s="33" t="str">
        <f>IF(D4081&gt;0,($N$2-Excel_BuiltIn__FilterDatabase__1[[#This Row],[Szül Év.Hó.Nap]])/365.25,"0")</f>
        <v>0</v>
      </c>
      <c r="F4081" s="40"/>
      <c r="G4081" s="34" t="str">
        <f>CONCATENATE(H4081,Excel_BuiltIn__FilterDatabase__1[[#This Row],[Felnőtt]],Excel_BuiltIn__FilterDatabase__1[[#This Row],[Senior]],Excel_BuiltIn__FilterDatabase__1[[#This Row],[Super.s]],L4081)</f>
        <v xml:space="preserve">Super.s </v>
      </c>
      <c r="H4081" s="34" t="str">
        <f>IF(L4081="Nő","",IF(Excel_BuiltIn__FilterDatabase__1[[#This Row],[Kor]]&gt;=1=AND(Excel_BuiltIn__FilterDatabase__1[[#This Row],[Kor]]&lt;18),"Junior ",""))</f>
        <v/>
      </c>
      <c r="I4081" s="34" t="str">
        <f>IF(L4081="Nő","",IF(Excel_BuiltIn__FilterDatabase__1[[#This Row],[Kor]]&gt;=18=AND(Excel_BuiltIn__FilterDatabase__1[[#This Row],[Kor]]&lt;=49),"Felnőtt ",""))</f>
        <v/>
      </c>
      <c r="J4081" s="34" t="str">
        <f>IF(L4081="Nő","",IF(Excel_BuiltIn__FilterDatabase__1[[#This Row],[Kor]]&gt;49=AND(Excel_BuiltIn__FilterDatabase__1[[#This Row],[Kor]]&lt;=59),"Senior ",""))</f>
        <v/>
      </c>
      <c r="K4081" s="34" t="str">
        <f>IF(L4081="Nő","",IF(Excel_BuiltIn__FilterDatabase__1[[#This Row],[Kor]]&gt;=60,"Super.s ",""))</f>
        <v xml:space="preserve">Super.s </v>
      </c>
      <c r="L4081" s="34" t="str">
        <f>IF(Excel_BuiltIn__FilterDatabase__1[[#This Row],[Nem]]="Nő","Lady","")</f>
        <v/>
      </c>
    </row>
    <row r="4082" spans="1:12" s="1" customFormat="1">
      <c r="A4082" s="53">
        <v>11540</v>
      </c>
      <c r="B4082" s="28" t="s">
        <v>211</v>
      </c>
      <c r="C4082" s="51" t="s">
        <v>943</v>
      </c>
      <c r="D4082" s="45"/>
      <c r="E4082" s="33" t="str">
        <f>IF(D4082&gt;0,($N$2-Excel_BuiltIn__FilterDatabase__1[[#This Row],[Szül Év.Hó.Nap]])/365.25,"0")</f>
        <v>0</v>
      </c>
      <c r="F4082" s="40"/>
      <c r="G4082" s="34" t="str">
        <f>CONCATENATE(H4082,Excel_BuiltIn__FilterDatabase__1[[#This Row],[Felnőtt]],Excel_BuiltIn__FilterDatabase__1[[#This Row],[Senior]],Excel_BuiltIn__FilterDatabase__1[[#This Row],[Super.s]],L4082)</f>
        <v xml:space="preserve">Super.s </v>
      </c>
      <c r="H4082" s="34" t="str">
        <f>IF(L4082="Nő","",IF(Excel_BuiltIn__FilterDatabase__1[[#This Row],[Kor]]&gt;=1=AND(Excel_BuiltIn__FilterDatabase__1[[#This Row],[Kor]]&lt;18),"Junior ",""))</f>
        <v/>
      </c>
      <c r="I4082" s="34" t="str">
        <f>IF(L4082="Nő","",IF(Excel_BuiltIn__FilterDatabase__1[[#This Row],[Kor]]&gt;=18=AND(Excel_BuiltIn__FilterDatabase__1[[#This Row],[Kor]]&lt;=49),"Felnőtt ",""))</f>
        <v/>
      </c>
      <c r="J4082" s="34" t="str">
        <f>IF(L4082="Nő","",IF(Excel_BuiltIn__FilterDatabase__1[[#This Row],[Kor]]&gt;49=AND(Excel_BuiltIn__FilterDatabase__1[[#This Row],[Kor]]&lt;=59),"Senior ",""))</f>
        <v/>
      </c>
      <c r="K4082" s="34" t="str">
        <f>IF(L4082="Nő","",IF(Excel_BuiltIn__FilterDatabase__1[[#This Row],[Kor]]&gt;=60,"Super.s ",""))</f>
        <v xml:space="preserve">Super.s </v>
      </c>
      <c r="L4082" s="34" t="str">
        <f>IF(Excel_BuiltIn__FilterDatabase__1[[#This Row],[Nem]]="Nő","Lady","")</f>
        <v/>
      </c>
    </row>
    <row r="4083" spans="1:12" s="1" customFormat="1">
      <c r="A4083" s="53">
        <v>11541</v>
      </c>
      <c r="B4083" s="28" t="s">
        <v>4122</v>
      </c>
      <c r="C4083" s="51" t="s">
        <v>941</v>
      </c>
      <c r="D4083" s="45"/>
      <c r="E4083" s="33" t="str">
        <f>IF(D4083&gt;0,($N$2-Excel_BuiltIn__FilterDatabase__1[[#This Row],[Szül Év.Hó.Nap]])/365.25,"0")</f>
        <v>0</v>
      </c>
      <c r="F4083" s="40"/>
      <c r="G4083" s="34" t="str">
        <f>CONCATENATE(H4083,Excel_BuiltIn__FilterDatabase__1[[#This Row],[Felnőtt]],Excel_BuiltIn__FilterDatabase__1[[#This Row],[Senior]],Excel_BuiltIn__FilterDatabase__1[[#This Row],[Super.s]],L4083)</f>
        <v xml:space="preserve">Super.s </v>
      </c>
      <c r="H4083" s="34" t="str">
        <f>IF(L4083="Nő","",IF(Excel_BuiltIn__FilterDatabase__1[[#This Row],[Kor]]&gt;=1=AND(Excel_BuiltIn__FilterDatabase__1[[#This Row],[Kor]]&lt;18),"Junior ",""))</f>
        <v/>
      </c>
      <c r="I4083" s="34" t="str">
        <f>IF(L4083="Nő","",IF(Excel_BuiltIn__FilterDatabase__1[[#This Row],[Kor]]&gt;=18=AND(Excel_BuiltIn__FilterDatabase__1[[#This Row],[Kor]]&lt;=49),"Felnőtt ",""))</f>
        <v/>
      </c>
      <c r="J4083" s="34" t="str">
        <f>IF(L4083="Nő","",IF(Excel_BuiltIn__FilterDatabase__1[[#This Row],[Kor]]&gt;49=AND(Excel_BuiltIn__FilterDatabase__1[[#This Row],[Kor]]&lt;=59),"Senior ",""))</f>
        <v/>
      </c>
      <c r="K4083" s="34" t="str">
        <f>IF(L4083="Nő","",IF(Excel_BuiltIn__FilterDatabase__1[[#This Row],[Kor]]&gt;=60,"Super.s ",""))</f>
        <v xml:space="preserve">Super.s </v>
      </c>
      <c r="L4083" s="34" t="str">
        <f>IF(Excel_BuiltIn__FilterDatabase__1[[#This Row],[Nem]]="Nő","Lady","")</f>
        <v/>
      </c>
    </row>
    <row r="4084" spans="1:12" s="1" customFormat="1" ht="28.2">
      <c r="A4084" s="53">
        <v>11542</v>
      </c>
      <c r="B4084" s="28" t="s">
        <v>4123</v>
      </c>
      <c r="C4084" s="51" t="s">
        <v>2481</v>
      </c>
      <c r="D4084" s="45"/>
      <c r="E4084" s="33" t="str">
        <f>IF(D4084&gt;0,($N$2-Excel_BuiltIn__FilterDatabase__1[[#This Row],[Szül Év.Hó.Nap]])/365.25,"0")</f>
        <v>0</v>
      </c>
      <c r="F4084" s="40"/>
      <c r="G4084" s="34" t="str">
        <f>CONCATENATE(H4084,Excel_BuiltIn__FilterDatabase__1[[#This Row],[Felnőtt]],Excel_BuiltIn__FilterDatabase__1[[#This Row],[Senior]],Excel_BuiltIn__FilterDatabase__1[[#This Row],[Super.s]],L4084)</f>
        <v xml:space="preserve">Super.s </v>
      </c>
      <c r="H4084" s="34" t="str">
        <f>IF(L4084="Nő","",IF(Excel_BuiltIn__FilterDatabase__1[[#This Row],[Kor]]&gt;=1=AND(Excel_BuiltIn__FilterDatabase__1[[#This Row],[Kor]]&lt;18),"Junior ",""))</f>
        <v/>
      </c>
      <c r="I4084" s="34" t="str">
        <f>IF(L4084="Nő","",IF(Excel_BuiltIn__FilterDatabase__1[[#This Row],[Kor]]&gt;=18=AND(Excel_BuiltIn__FilterDatabase__1[[#This Row],[Kor]]&lt;=49),"Felnőtt ",""))</f>
        <v/>
      </c>
      <c r="J4084" s="34" t="str">
        <f>IF(L4084="Nő","",IF(Excel_BuiltIn__FilterDatabase__1[[#This Row],[Kor]]&gt;49=AND(Excel_BuiltIn__FilterDatabase__1[[#This Row],[Kor]]&lt;=59),"Senior ",""))</f>
        <v/>
      </c>
      <c r="K4084" s="34" t="str">
        <f>IF(L4084="Nő","",IF(Excel_BuiltIn__FilterDatabase__1[[#This Row],[Kor]]&gt;=60,"Super.s ",""))</f>
        <v xml:space="preserve">Super.s </v>
      </c>
      <c r="L4084" s="34" t="str">
        <f>IF(Excel_BuiltIn__FilterDatabase__1[[#This Row],[Nem]]="Nő","Lady","")</f>
        <v/>
      </c>
    </row>
    <row r="4085" spans="1:12" s="1" customFormat="1">
      <c r="A4085" s="53">
        <v>11543</v>
      </c>
      <c r="B4085" s="28" t="s">
        <v>4124</v>
      </c>
      <c r="C4085" s="51" t="s">
        <v>192</v>
      </c>
      <c r="D4085" s="45"/>
      <c r="E4085" s="33" t="str">
        <f>IF(D4085&gt;0,($N$2-Excel_BuiltIn__FilterDatabase__1[[#This Row],[Szül Év.Hó.Nap]])/365.25,"0")</f>
        <v>0</v>
      </c>
      <c r="F4085" s="40"/>
      <c r="G4085" s="34" t="str">
        <f>CONCATENATE(H4085,Excel_BuiltIn__FilterDatabase__1[[#This Row],[Felnőtt]],Excel_BuiltIn__FilterDatabase__1[[#This Row],[Senior]],Excel_BuiltIn__FilterDatabase__1[[#This Row],[Super.s]],L4085)</f>
        <v xml:space="preserve">Super.s </v>
      </c>
      <c r="H4085" s="34" t="str">
        <f>IF(L4085="Nő","",IF(Excel_BuiltIn__FilterDatabase__1[[#This Row],[Kor]]&gt;=1=AND(Excel_BuiltIn__FilterDatabase__1[[#This Row],[Kor]]&lt;18),"Junior ",""))</f>
        <v/>
      </c>
      <c r="I4085" s="34" t="str">
        <f>IF(L4085="Nő","",IF(Excel_BuiltIn__FilterDatabase__1[[#This Row],[Kor]]&gt;=18=AND(Excel_BuiltIn__FilterDatabase__1[[#This Row],[Kor]]&lt;=49),"Felnőtt ",""))</f>
        <v/>
      </c>
      <c r="J4085" s="34" t="str">
        <f>IF(L4085="Nő","",IF(Excel_BuiltIn__FilterDatabase__1[[#This Row],[Kor]]&gt;49=AND(Excel_BuiltIn__FilterDatabase__1[[#This Row],[Kor]]&lt;=59),"Senior ",""))</f>
        <v/>
      </c>
      <c r="K4085" s="34" t="str">
        <f>IF(L4085="Nő","",IF(Excel_BuiltIn__FilterDatabase__1[[#This Row],[Kor]]&gt;=60,"Super.s ",""))</f>
        <v xml:space="preserve">Super.s </v>
      </c>
      <c r="L4085" s="34" t="str">
        <f>IF(Excel_BuiltIn__FilterDatabase__1[[#This Row],[Nem]]="Nő","Lady","")</f>
        <v/>
      </c>
    </row>
    <row r="4086" spans="1:12" s="1" customFormat="1">
      <c r="A4086" s="53">
        <v>11544</v>
      </c>
      <c r="B4086" s="28" t="s">
        <v>4125</v>
      </c>
      <c r="C4086" s="51" t="s">
        <v>969</v>
      </c>
      <c r="D4086" s="45"/>
      <c r="E4086" s="33" t="str">
        <f>IF(D4086&gt;0,($N$2-Excel_BuiltIn__FilterDatabase__1[[#This Row],[Szül Év.Hó.Nap]])/365.25,"0")</f>
        <v>0</v>
      </c>
      <c r="F4086" s="40"/>
      <c r="G4086" s="34" t="str">
        <f>CONCATENATE(H4086,Excel_BuiltIn__FilterDatabase__1[[#This Row],[Felnőtt]],Excel_BuiltIn__FilterDatabase__1[[#This Row],[Senior]],Excel_BuiltIn__FilterDatabase__1[[#This Row],[Super.s]],L4086)</f>
        <v xml:space="preserve">Super.s </v>
      </c>
      <c r="H4086" s="34" t="str">
        <f>IF(L4086="Nő","",IF(Excel_BuiltIn__FilterDatabase__1[[#This Row],[Kor]]&gt;=1=AND(Excel_BuiltIn__FilterDatabase__1[[#This Row],[Kor]]&lt;18),"Junior ",""))</f>
        <v/>
      </c>
      <c r="I4086" s="34" t="str">
        <f>IF(L4086="Nő","",IF(Excel_BuiltIn__FilterDatabase__1[[#This Row],[Kor]]&gt;=18=AND(Excel_BuiltIn__FilterDatabase__1[[#This Row],[Kor]]&lt;=49),"Felnőtt ",""))</f>
        <v/>
      </c>
      <c r="J4086" s="34" t="str">
        <f>IF(L4086="Nő","",IF(Excel_BuiltIn__FilterDatabase__1[[#This Row],[Kor]]&gt;49=AND(Excel_BuiltIn__FilterDatabase__1[[#This Row],[Kor]]&lt;=59),"Senior ",""))</f>
        <v/>
      </c>
      <c r="K4086" s="34" t="str">
        <f>IF(L4086="Nő","",IF(Excel_BuiltIn__FilterDatabase__1[[#This Row],[Kor]]&gt;=60,"Super.s ",""))</f>
        <v xml:space="preserve">Super.s </v>
      </c>
      <c r="L4086" s="34" t="str">
        <f>IF(Excel_BuiltIn__FilterDatabase__1[[#This Row],[Nem]]="Nő","Lady","")</f>
        <v/>
      </c>
    </row>
    <row r="4087" spans="1:12" s="1" customFormat="1">
      <c r="A4087" s="53">
        <v>11545</v>
      </c>
      <c r="B4087" s="28" t="s">
        <v>4126</v>
      </c>
      <c r="C4087" s="51" t="s">
        <v>87</v>
      </c>
      <c r="D4087" s="45"/>
      <c r="E4087" s="33" t="str">
        <f>IF(D4087&gt;0,($N$2-Excel_BuiltIn__FilterDatabase__1[[#This Row],[Szül Év.Hó.Nap]])/365.25,"0")</f>
        <v>0</v>
      </c>
      <c r="F4087" s="40"/>
      <c r="G4087" s="34" t="str">
        <f>CONCATENATE(H4087,Excel_BuiltIn__FilterDatabase__1[[#This Row],[Felnőtt]],Excel_BuiltIn__FilterDatabase__1[[#This Row],[Senior]],Excel_BuiltIn__FilterDatabase__1[[#This Row],[Super.s]],L4087)</f>
        <v xml:space="preserve">Super.s </v>
      </c>
      <c r="H4087" s="34" t="str">
        <f>IF(L4087="Nő","",IF(Excel_BuiltIn__FilterDatabase__1[[#This Row],[Kor]]&gt;=1=AND(Excel_BuiltIn__FilterDatabase__1[[#This Row],[Kor]]&lt;18),"Junior ",""))</f>
        <v/>
      </c>
      <c r="I4087" s="34" t="str">
        <f>IF(L4087="Nő","",IF(Excel_BuiltIn__FilterDatabase__1[[#This Row],[Kor]]&gt;=18=AND(Excel_BuiltIn__FilterDatabase__1[[#This Row],[Kor]]&lt;=49),"Felnőtt ",""))</f>
        <v/>
      </c>
      <c r="J4087" s="34" t="str">
        <f>IF(L4087="Nő","",IF(Excel_BuiltIn__FilterDatabase__1[[#This Row],[Kor]]&gt;49=AND(Excel_BuiltIn__FilterDatabase__1[[#This Row],[Kor]]&lt;=59),"Senior ",""))</f>
        <v/>
      </c>
      <c r="K4087" s="34" t="str">
        <f>IF(L4087="Nő","",IF(Excel_BuiltIn__FilterDatabase__1[[#This Row],[Kor]]&gt;=60,"Super.s ",""))</f>
        <v xml:space="preserve">Super.s </v>
      </c>
      <c r="L4087" s="34" t="str">
        <f>IF(Excel_BuiltIn__FilterDatabase__1[[#This Row],[Nem]]="Nő","Lady","")</f>
        <v/>
      </c>
    </row>
    <row r="4088" spans="1:12" s="1" customFormat="1" ht="28.2">
      <c r="A4088" s="53">
        <v>11546</v>
      </c>
      <c r="B4088" s="28" t="s">
        <v>4127</v>
      </c>
      <c r="C4088" s="51" t="s">
        <v>977</v>
      </c>
      <c r="D4088" s="45"/>
      <c r="E4088" s="33" t="str">
        <f>IF(D4088&gt;0,($N$2-Excel_BuiltIn__FilterDatabase__1[[#This Row],[Szül Év.Hó.Nap]])/365.25,"0")</f>
        <v>0</v>
      </c>
      <c r="F4088" s="40"/>
      <c r="G4088" s="34" t="str">
        <f>CONCATENATE(H4088,Excel_BuiltIn__FilterDatabase__1[[#This Row],[Felnőtt]],Excel_BuiltIn__FilterDatabase__1[[#This Row],[Senior]],Excel_BuiltIn__FilterDatabase__1[[#This Row],[Super.s]],L4088)</f>
        <v xml:space="preserve">Super.s </v>
      </c>
      <c r="H4088" s="34" t="str">
        <f>IF(L4088="Nő","",IF(Excel_BuiltIn__FilterDatabase__1[[#This Row],[Kor]]&gt;=1=AND(Excel_BuiltIn__FilterDatabase__1[[#This Row],[Kor]]&lt;18),"Junior ",""))</f>
        <v/>
      </c>
      <c r="I4088" s="34" t="str">
        <f>IF(L4088="Nő","",IF(Excel_BuiltIn__FilterDatabase__1[[#This Row],[Kor]]&gt;=18=AND(Excel_BuiltIn__FilterDatabase__1[[#This Row],[Kor]]&lt;=49),"Felnőtt ",""))</f>
        <v/>
      </c>
      <c r="J4088" s="34" t="str">
        <f>IF(L4088="Nő","",IF(Excel_BuiltIn__FilterDatabase__1[[#This Row],[Kor]]&gt;49=AND(Excel_BuiltIn__FilterDatabase__1[[#This Row],[Kor]]&lt;=59),"Senior ",""))</f>
        <v/>
      </c>
      <c r="K4088" s="34" t="str">
        <f>IF(L4088="Nő","",IF(Excel_BuiltIn__FilterDatabase__1[[#This Row],[Kor]]&gt;=60,"Super.s ",""))</f>
        <v xml:space="preserve">Super.s </v>
      </c>
      <c r="L4088" s="34" t="str">
        <f>IF(Excel_BuiltIn__FilterDatabase__1[[#This Row],[Nem]]="Nő","Lady","")</f>
        <v/>
      </c>
    </row>
    <row r="4089" spans="1:12" s="1" customFormat="1">
      <c r="A4089" s="53">
        <v>11547</v>
      </c>
      <c r="B4089" s="28" t="s">
        <v>4128</v>
      </c>
      <c r="C4089" s="51" t="s">
        <v>1634</v>
      </c>
      <c r="D4089" s="45"/>
      <c r="E4089" s="33" t="str">
        <f>IF(D4089&gt;0,($N$2-Excel_BuiltIn__FilterDatabase__1[[#This Row],[Szül Év.Hó.Nap]])/365.25,"0")</f>
        <v>0</v>
      </c>
      <c r="F4089" s="40"/>
      <c r="G4089" s="34" t="str">
        <f>CONCATENATE(H4089,Excel_BuiltIn__FilterDatabase__1[[#This Row],[Felnőtt]],Excel_BuiltIn__FilterDatabase__1[[#This Row],[Senior]],Excel_BuiltIn__FilterDatabase__1[[#This Row],[Super.s]],L4089)</f>
        <v xml:space="preserve">Super.s </v>
      </c>
      <c r="H4089" s="34" t="str">
        <f>IF(L4089="Nő","",IF(Excel_BuiltIn__FilterDatabase__1[[#This Row],[Kor]]&gt;=1=AND(Excel_BuiltIn__FilterDatabase__1[[#This Row],[Kor]]&lt;18),"Junior ",""))</f>
        <v/>
      </c>
      <c r="I4089" s="34" t="str">
        <f>IF(L4089="Nő","",IF(Excel_BuiltIn__FilterDatabase__1[[#This Row],[Kor]]&gt;=18=AND(Excel_BuiltIn__FilterDatabase__1[[#This Row],[Kor]]&lt;=49),"Felnőtt ",""))</f>
        <v/>
      </c>
      <c r="J4089" s="34" t="str">
        <f>IF(L4089="Nő","",IF(Excel_BuiltIn__FilterDatabase__1[[#This Row],[Kor]]&gt;49=AND(Excel_BuiltIn__FilterDatabase__1[[#This Row],[Kor]]&lt;=59),"Senior ",""))</f>
        <v/>
      </c>
      <c r="K4089" s="34" t="str">
        <f>IF(L4089="Nő","",IF(Excel_BuiltIn__FilterDatabase__1[[#This Row],[Kor]]&gt;=60,"Super.s ",""))</f>
        <v xml:space="preserve">Super.s </v>
      </c>
      <c r="L4089" s="34" t="str">
        <f>IF(Excel_BuiltIn__FilterDatabase__1[[#This Row],[Nem]]="Nő","Lady","")</f>
        <v/>
      </c>
    </row>
    <row r="4090" spans="1:12" s="1" customFormat="1">
      <c r="A4090" s="53">
        <v>11548</v>
      </c>
      <c r="B4090" s="28" t="s">
        <v>4129</v>
      </c>
      <c r="C4090" s="51" t="s">
        <v>977</v>
      </c>
      <c r="D4090" s="45"/>
      <c r="E4090" s="33" t="str">
        <f>IF(D4090&gt;0,($N$2-Excel_BuiltIn__FilterDatabase__1[[#This Row],[Szül Év.Hó.Nap]])/365.25,"0")</f>
        <v>0</v>
      </c>
      <c r="F4090" s="40"/>
      <c r="G4090" s="34" t="str">
        <f>CONCATENATE(H4090,Excel_BuiltIn__FilterDatabase__1[[#This Row],[Felnőtt]],Excel_BuiltIn__FilterDatabase__1[[#This Row],[Senior]],Excel_BuiltIn__FilterDatabase__1[[#This Row],[Super.s]],L4090)</f>
        <v xml:space="preserve">Super.s </v>
      </c>
      <c r="H4090" s="34" t="str">
        <f>IF(L4090="Nő","",IF(Excel_BuiltIn__FilterDatabase__1[[#This Row],[Kor]]&gt;=1=AND(Excel_BuiltIn__FilterDatabase__1[[#This Row],[Kor]]&lt;18),"Junior ",""))</f>
        <v/>
      </c>
      <c r="I4090" s="34" t="str">
        <f>IF(L4090="Nő","",IF(Excel_BuiltIn__FilterDatabase__1[[#This Row],[Kor]]&gt;=18=AND(Excel_BuiltIn__FilterDatabase__1[[#This Row],[Kor]]&lt;=49),"Felnőtt ",""))</f>
        <v/>
      </c>
      <c r="J4090" s="34" t="str">
        <f>IF(L4090="Nő","",IF(Excel_BuiltIn__FilterDatabase__1[[#This Row],[Kor]]&gt;49=AND(Excel_BuiltIn__FilterDatabase__1[[#This Row],[Kor]]&lt;=59),"Senior ",""))</f>
        <v/>
      </c>
      <c r="K4090" s="34" t="str">
        <f>IF(L4090="Nő","",IF(Excel_BuiltIn__FilterDatabase__1[[#This Row],[Kor]]&gt;=60,"Super.s ",""))</f>
        <v xml:space="preserve">Super.s </v>
      </c>
      <c r="L4090" s="34" t="str">
        <f>IF(Excel_BuiltIn__FilterDatabase__1[[#This Row],[Nem]]="Nő","Lady","")</f>
        <v/>
      </c>
    </row>
    <row r="4091" spans="1:12" s="1" customFormat="1" ht="28.2">
      <c r="A4091" s="53">
        <v>11549</v>
      </c>
      <c r="B4091" s="28" t="s">
        <v>4130</v>
      </c>
      <c r="C4091" s="51" t="s">
        <v>109</v>
      </c>
      <c r="D4091" s="45"/>
      <c r="E4091" s="33" t="str">
        <f>IF(D4091&gt;0,($N$2-Excel_BuiltIn__FilterDatabase__1[[#This Row],[Szül Év.Hó.Nap]])/365.25,"0")</f>
        <v>0</v>
      </c>
      <c r="F4091" s="40"/>
      <c r="G4091" s="34" t="str">
        <f>CONCATENATE(H4091,Excel_BuiltIn__FilterDatabase__1[[#This Row],[Felnőtt]],Excel_BuiltIn__FilterDatabase__1[[#This Row],[Senior]],Excel_BuiltIn__FilterDatabase__1[[#This Row],[Super.s]],L4091)</f>
        <v xml:space="preserve">Super.s </v>
      </c>
      <c r="H4091" s="34" t="str">
        <f>IF(L4091="Nő","",IF(Excel_BuiltIn__FilterDatabase__1[[#This Row],[Kor]]&gt;=1=AND(Excel_BuiltIn__FilterDatabase__1[[#This Row],[Kor]]&lt;18),"Junior ",""))</f>
        <v/>
      </c>
      <c r="I4091" s="34" t="str">
        <f>IF(L4091="Nő","",IF(Excel_BuiltIn__FilterDatabase__1[[#This Row],[Kor]]&gt;=18=AND(Excel_BuiltIn__FilterDatabase__1[[#This Row],[Kor]]&lt;=49),"Felnőtt ",""))</f>
        <v/>
      </c>
      <c r="J4091" s="34" t="str">
        <f>IF(L4091="Nő","",IF(Excel_BuiltIn__FilterDatabase__1[[#This Row],[Kor]]&gt;49=AND(Excel_BuiltIn__FilterDatabase__1[[#This Row],[Kor]]&lt;=59),"Senior ",""))</f>
        <v/>
      </c>
      <c r="K4091" s="34" t="str">
        <f>IF(L4091="Nő","",IF(Excel_BuiltIn__FilterDatabase__1[[#This Row],[Kor]]&gt;=60,"Super.s ",""))</f>
        <v xml:space="preserve">Super.s </v>
      </c>
      <c r="L4091" s="34" t="str">
        <f>IF(Excel_BuiltIn__FilterDatabase__1[[#This Row],[Nem]]="Nő","Lady","")</f>
        <v/>
      </c>
    </row>
    <row r="4092" spans="1:12" s="1" customFormat="1">
      <c r="A4092" s="53">
        <v>11550</v>
      </c>
      <c r="B4092" s="28" t="s">
        <v>4131</v>
      </c>
      <c r="C4092" s="51" t="s">
        <v>259</v>
      </c>
      <c r="D4092" s="45"/>
      <c r="E4092" s="33" t="str">
        <f>IF(D4092&gt;0,($N$2-Excel_BuiltIn__FilterDatabase__1[[#This Row],[Szül Év.Hó.Nap]])/365.25,"0")</f>
        <v>0</v>
      </c>
      <c r="F4092" s="40"/>
      <c r="G4092" s="34" t="str">
        <f>CONCATENATE(H4092,Excel_BuiltIn__FilterDatabase__1[[#This Row],[Felnőtt]],Excel_BuiltIn__FilterDatabase__1[[#This Row],[Senior]],Excel_BuiltIn__FilterDatabase__1[[#This Row],[Super.s]],L4092)</f>
        <v xml:space="preserve">Super.s </v>
      </c>
      <c r="H4092" s="34" t="str">
        <f>IF(L4092="Nő","",IF(Excel_BuiltIn__FilterDatabase__1[[#This Row],[Kor]]&gt;=1=AND(Excel_BuiltIn__FilterDatabase__1[[#This Row],[Kor]]&lt;18),"Junior ",""))</f>
        <v/>
      </c>
      <c r="I4092" s="34" t="str">
        <f>IF(L4092="Nő","",IF(Excel_BuiltIn__FilterDatabase__1[[#This Row],[Kor]]&gt;=18=AND(Excel_BuiltIn__FilterDatabase__1[[#This Row],[Kor]]&lt;=49),"Felnőtt ",""))</f>
        <v/>
      </c>
      <c r="J4092" s="34" t="str">
        <f>IF(L4092="Nő","",IF(Excel_BuiltIn__FilterDatabase__1[[#This Row],[Kor]]&gt;49=AND(Excel_BuiltIn__FilterDatabase__1[[#This Row],[Kor]]&lt;=59),"Senior ",""))</f>
        <v/>
      </c>
      <c r="K4092" s="34" t="str">
        <f>IF(L4092="Nő","",IF(Excel_BuiltIn__FilterDatabase__1[[#This Row],[Kor]]&gt;=60,"Super.s ",""))</f>
        <v xml:space="preserve">Super.s </v>
      </c>
      <c r="L4092" s="34" t="str">
        <f>IF(Excel_BuiltIn__FilterDatabase__1[[#This Row],[Nem]]="Nő","Lady","")</f>
        <v/>
      </c>
    </row>
    <row r="4093" spans="1:12" s="1" customFormat="1">
      <c r="A4093" s="53">
        <v>11551</v>
      </c>
      <c r="B4093" s="28" t="s">
        <v>4132</v>
      </c>
      <c r="C4093" s="51" t="s">
        <v>2313</v>
      </c>
      <c r="D4093" s="45"/>
      <c r="E4093" s="33" t="str">
        <f>IF(D4093&gt;0,($N$2-Excel_BuiltIn__FilterDatabase__1[[#This Row],[Szül Év.Hó.Nap]])/365.25,"0")</f>
        <v>0</v>
      </c>
      <c r="F4093" s="40"/>
      <c r="G4093" s="34" t="str">
        <f>CONCATENATE(H4093,Excel_BuiltIn__FilterDatabase__1[[#This Row],[Felnőtt]],Excel_BuiltIn__FilterDatabase__1[[#This Row],[Senior]],Excel_BuiltIn__FilterDatabase__1[[#This Row],[Super.s]],L4093)</f>
        <v xml:space="preserve">Super.s </v>
      </c>
      <c r="H4093" s="34" t="str">
        <f>IF(L4093="Nő","",IF(Excel_BuiltIn__FilterDatabase__1[[#This Row],[Kor]]&gt;=1=AND(Excel_BuiltIn__FilterDatabase__1[[#This Row],[Kor]]&lt;18),"Junior ",""))</f>
        <v/>
      </c>
      <c r="I4093" s="34" t="str">
        <f>IF(L4093="Nő","",IF(Excel_BuiltIn__FilterDatabase__1[[#This Row],[Kor]]&gt;=18=AND(Excel_BuiltIn__FilterDatabase__1[[#This Row],[Kor]]&lt;=49),"Felnőtt ",""))</f>
        <v/>
      </c>
      <c r="J4093" s="34" t="str">
        <f>IF(L4093="Nő","",IF(Excel_BuiltIn__FilterDatabase__1[[#This Row],[Kor]]&gt;49=AND(Excel_BuiltIn__FilterDatabase__1[[#This Row],[Kor]]&lt;=59),"Senior ",""))</f>
        <v/>
      </c>
      <c r="K4093" s="34" t="str">
        <f>IF(L4093="Nő","",IF(Excel_BuiltIn__FilterDatabase__1[[#This Row],[Kor]]&gt;=60,"Super.s ",""))</f>
        <v xml:space="preserve">Super.s </v>
      </c>
      <c r="L4093" s="34" t="str">
        <f>IF(Excel_BuiltIn__FilterDatabase__1[[#This Row],[Nem]]="Nő","Lady","")</f>
        <v/>
      </c>
    </row>
    <row r="4094" spans="1:12" s="1" customFormat="1">
      <c r="A4094" s="53">
        <v>11552</v>
      </c>
      <c r="B4094" s="28" t="s">
        <v>4133</v>
      </c>
      <c r="C4094" s="51" t="s">
        <v>2313</v>
      </c>
      <c r="D4094" s="45"/>
      <c r="E4094" s="33" t="str">
        <f>IF(D4094&gt;0,($N$2-Excel_BuiltIn__FilterDatabase__1[[#This Row],[Szül Év.Hó.Nap]])/365.25,"0")</f>
        <v>0</v>
      </c>
      <c r="F4094" s="40"/>
      <c r="G4094" s="34" t="str">
        <f>CONCATENATE(H4094,Excel_BuiltIn__FilterDatabase__1[[#This Row],[Felnőtt]],Excel_BuiltIn__FilterDatabase__1[[#This Row],[Senior]],Excel_BuiltIn__FilterDatabase__1[[#This Row],[Super.s]],L4094)</f>
        <v xml:space="preserve">Super.s </v>
      </c>
      <c r="H4094" s="34" t="str">
        <f>IF(L4094="Nő","",IF(Excel_BuiltIn__FilterDatabase__1[[#This Row],[Kor]]&gt;=1=AND(Excel_BuiltIn__FilterDatabase__1[[#This Row],[Kor]]&lt;18),"Junior ",""))</f>
        <v/>
      </c>
      <c r="I4094" s="34" t="str">
        <f>IF(L4094="Nő","",IF(Excel_BuiltIn__FilterDatabase__1[[#This Row],[Kor]]&gt;=18=AND(Excel_BuiltIn__FilterDatabase__1[[#This Row],[Kor]]&lt;=49),"Felnőtt ",""))</f>
        <v/>
      </c>
      <c r="J4094" s="34" t="str">
        <f>IF(L4094="Nő","",IF(Excel_BuiltIn__FilterDatabase__1[[#This Row],[Kor]]&gt;49=AND(Excel_BuiltIn__FilterDatabase__1[[#This Row],[Kor]]&lt;=59),"Senior ",""))</f>
        <v/>
      </c>
      <c r="K4094" s="34" t="str">
        <f>IF(L4094="Nő","",IF(Excel_BuiltIn__FilterDatabase__1[[#This Row],[Kor]]&gt;=60,"Super.s ",""))</f>
        <v xml:space="preserve">Super.s </v>
      </c>
      <c r="L4094" s="34" t="str">
        <f>IF(Excel_BuiltIn__FilterDatabase__1[[#This Row],[Nem]]="Nő","Lady","")</f>
        <v/>
      </c>
    </row>
    <row r="4095" spans="1:12" s="1" customFormat="1" ht="28.2">
      <c r="A4095" s="53">
        <v>11553</v>
      </c>
      <c r="B4095" s="28" t="s">
        <v>4134</v>
      </c>
      <c r="C4095" s="51" t="s">
        <v>2313</v>
      </c>
      <c r="D4095" s="45"/>
      <c r="E4095" s="33" t="str">
        <f>IF(D4095&gt;0,($N$2-Excel_BuiltIn__FilterDatabase__1[[#This Row],[Szül Év.Hó.Nap]])/365.25,"0")</f>
        <v>0</v>
      </c>
      <c r="F4095" s="40"/>
      <c r="G4095" s="34" t="str">
        <f>CONCATENATE(H4095,Excel_BuiltIn__FilterDatabase__1[[#This Row],[Felnőtt]],Excel_BuiltIn__FilterDatabase__1[[#This Row],[Senior]],Excel_BuiltIn__FilterDatabase__1[[#This Row],[Super.s]],L4095)</f>
        <v xml:space="preserve">Super.s </v>
      </c>
      <c r="H4095" s="34" t="str">
        <f>IF(L4095="Nő","",IF(Excel_BuiltIn__FilterDatabase__1[[#This Row],[Kor]]&gt;=1=AND(Excel_BuiltIn__FilterDatabase__1[[#This Row],[Kor]]&lt;18),"Junior ",""))</f>
        <v/>
      </c>
      <c r="I4095" s="34" t="str">
        <f>IF(L4095="Nő","",IF(Excel_BuiltIn__FilterDatabase__1[[#This Row],[Kor]]&gt;=18=AND(Excel_BuiltIn__FilterDatabase__1[[#This Row],[Kor]]&lt;=49),"Felnőtt ",""))</f>
        <v/>
      </c>
      <c r="J4095" s="34" t="str">
        <f>IF(L4095="Nő","",IF(Excel_BuiltIn__FilterDatabase__1[[#This Row],[Kor]]&gt;49=AND(Excel_BuiltIn__FilterDatabase__1[[#This Row],[Kor]]&lt;=59),"Senior ",""))</f>
        <v/>
      </c>
      <c r="K4095" s="34" t="str">
        <f>IF(L4095="Nő","",IF(Excel_BuiltIn__FilterDatabase__1[[#This Row],[Kor]]&gt;=60,"Super.s ",""))</f>
        <v xml:space="preserve">Super.s </v>
      </c>
      <c r="L4095" s="34" t="str">
        <f>IF(Excel_BuiltIn__FilterDatabase__1[[#This Row],[Nem]]="Nő","Lady","")</f>
        <v/>
      </c>
    </row>
    <row r="4096" spans="1:12" s="1" customFormat="1" ht="28.2">
      <c r="A4096" s="53">
        <v>11554</v>
      </c>
      <c r="B4096" s="28" t="s">
        <v>4135</v>
      </c>
      <c r="C4096" s="51" t="s">
        <v>2313</v>
      </c>
      <c r="D4096" s="45"/>
      <c r="E4096" s="33" t="str">
        <f>IF(D4096&gt;0,($N$2-Excel_BuiltIn__FilterDatabase__1[[#This Row],[Szül Év.Hó.Nap]])/365.25,"0")</f>
        <v>0</v>
      </c>
      <c r="F4096" s="40"/>
      <c r="G4096" s="34" t="str">
        <f>CONCATENATE(H4096,Excel_BuiltIn__FilterDatabase__1[[#This Row],[Felnőtt]],Excel_BuiltIn__FilterDatabase__1[[#This Row],[Senior]],Excel_BuiltIn__FilterDatabase__1[[#This Row],[Super.s]],L4096)</f>
        <v xml:space="preserve">Super.s </v>
      </c>
      <c r="H4096" s="34" t="str">
        <f>IF(L4096="Nő","",IF(Excel_BuiltIn__FilterDatabase__1[[#This Row],[Kor]]&gt;=1=AND(Excel_BuiltIn__FilterDatabase__1[[#This Row],[Kor]]&lt;18),"Junior ",""))</f>
        <v/>
      </c>
      <c r="I4096" s="34" t="str">
        <f>IF(L4096="Nő","",IF(Excel_BuiltIn__FilterDatabase__1[[#This Row],[Kor]]&gt;=18=AND(Excel_BuiltIn__FilterDatabase__1[[#This Row],[Kor]]&lt;=49),"Felnőtt ",""))</f>
        <v/>
      </c>
      <c r="J4096" s="34" t="str">
        <f>IF(L4096="Nő","",IF(Excel_BuiltIn__FilterDatabase__1[[#This Row],[Kor]]&gt;49=AND(Excel_BuiltIn__FilterDatabase__1[[#This Row],[Kor]]&lt;=59),"Senior ",""))</f>
        <v/>
      </c>
      <c r="K4096" s="34" t="str">
        <f>IF(L4096="Nő","",IF(Excel_BuiltIn__FilterDatabase__1[[#This Row],[Kor]]&gt;=60,"Super.s ",""))</f>
        <v xml:space="preserve">Super.s </v>
      </c>
      <c r="L4096" s="34" t="str">
        <f>IF(Excel_BuiltIn__FilterDatabase__1[[#This Row],[Nem]]="Nő","Lady","")</f>
        <v/>
      </c>
    </row>
    <row r="4097" spans="1:12" s="1" customFormat="1" ht="28.2">
      <c r="A4097" s="53">
        <v>11555</v>
      </c>
      <c r="B4097" s="28" t="s">
        <v>4136</v>
      </c>
      <c r="C4097" s="51" t="s">
        <v>2313</v>
      </c>
      <c r="D4097" s="45"/>
      <c r="E4097" s="33" t="str">
        <f>IF(D4097&gt;0,($N$2-Excel_BuiltIn__FilterDatabase__1[[#This Row],[Szül Év.Hó.Nap]])/365.25,"0")</f>
        <v>0</v>
      </c>
      <c r="F4097" s="40"/>
      <c r="G4097" s="34" t="str">
        <f>CONCATENATE(H4097,Excel_BuiltIn__FilterDatabase__1[[#This Row],[Felnőtt]],Excel_BuiltIn__FilterDatabase__1[[#This Row],[Senior]],Excel_BuiltIn__FilterDatabase__1[[#This Row],[Super.s]],L4097)</f>
        <v xml:space="preserve">Super.s </v>
      </c>
      <c r="H4097" s="34" t="str">
        <f>IF(L4097="Nő","",IF(Excel_BuiltIn__FilterDatabase__1[[#This Row],[Kor]]&gt;=1=AND(Excel_BuiltIn__FilterDatabase__1[[#This Row],[Kor]]&lt;18),"Junior ",""))</f>
        <v/>
      </c>
      <c r="I4097" s="34" t="str">
        <f>IF(L4097="Nő","",IF(Excel_BuiltIn__FilterDatabase__1[[#This Row],[Kor]]&gt;=18=AND(Excel_BuiltIn__FilterDatabase__1[[#This Row],[Kor]]&lt;=49),"Felnőtt ",""))</f>
        <v/>
      </c>
      <c r="J4097" s="34" t="str">
        <f>IF(L4097="Nő","",IF(Excel_BuiltIn__FilterDatabase__1[[#This Row],[Kor]]&gt;49=AND(Excel_BuiltIn__FilterDatabase__1[[#This Row],[Kor]]&lt;=59),"Senior ",""))</f>
        <v/>
      </c>
      <c r="K4097" s="34" t="str">
        <f>IF(L4097="Nő","",IF(Excel_BuiltIn__FilterDatabase__1[[#This Row],[Kor]]&gt;=60,"Super.s ",""))</f>
        <v xml:space="preserve">Super.s </v>
      </c>
      <c r="L4097" s="34" t="str">
        <f>IF(Excel_BuiltIn__FilterDatabase__1[[#This Row],[Nem]]="Nő","Lady","")</f>
        <v/>
      </c>
    </row>
    <row r="4098" spans="1:12" s="1" customFormat="1">
      <c r="A4098" s="53">
        <v>11556</v>
      </c>
      <c r="B4098" s="28" t="s">
        <v>4137</v>
      </c>
      <c r="C4098" s="51" t="s">
        <v>2313</v>
      </c>
      <c r="D4098" s="45"/>
      <c r="E4098" s="33" t="str">
        <f>IF(D4098&gt;0,($N$2-Excel_BuiltIn__FilterDatabase__1[[#This Row],[Szül Év.Hó.Nap]])/365.25,"0")</f>
        <v>0</v>
      </c>
      <c r="F4098" s="40"/>
      <c r="G4098" s="34" t="str">
        <f>CONCATENATE(H4098,Excel_BuiltIn__FilterDatabase__1[[#This Row],[Felnőtt]],Excel_BuiltIn__FilterDatabase__1[[#This Row],[Senior]],Excel_BuiltIn__FilterDatabase__1[[#This Row],[Super.s]],L4098)</f>
        <v xml:space="preserve">Super.s </v>
      </c>
      <c r="H4098" s="34" t="str">
        <f>IF(L4098="Nő","",IF(Excel_BuiltIn__FilterDatabase__1[[#This Row],[Kor]]&gt;=1=AND(Excel_BuiltIn__FilterDatabase__1[[#This Row],[Kor]]&lt;18),"Junior ",""))</f>
        <v/>
      </c>
      <c r="I4098" s="34" t="str">
        <f>IF(L4098="Nő","",IF(Excel_BuiltIn__FilterDatabase__1[[#This Row],[Kor]]&gt;=18=AND(Excel_BuiltIn__FilterDatabase__1[[#This Row],[Kor]]&lt;=49),"Felnőtt ",""))</f>
        <v/>
      </c>
      <c r="J4098" s="34" t="str">
        <f>IF(L4098="Nő","",IF(Excel_BuiltIn__FilterDatabase__1[[#This Row],[Kor]]&gt;49=AND(Excel_BuiltIn__FilterDatabase__1[[#This Row],[Kor]]&lt;=59),"Senior ",""))</f>
        <v/>
      </c>
      <c r="K4098" s="34" t="str">
        <f>IF(L4098="Nő","",IF(Excel_BuiltIn__FilterDatabase__1[[#This Row],[Kor]]&gt;=60,"Super.s ",""))</f>
        <v xml:space="preserve">Super.s </v>
      </c>
      <c r="L4098" s="34" t="str">
        <f>IF(Excel_BuiltIn__FilterDatabase__1[[#This Row],[Nem]]="Nő","Lady","")</f>
        <v/>
      </c>
    </row>
    <row r="4099" spans="1:12" s="1" customFormat="1">
      <c r="A4099" s="53">
        <v>11558</v>
      </c>
      <c r="B4099" s="28" t="s">
        <v>132</v>
      </c>
      <c r="C4099" s="51" t="s">
        <v>2365</v>
      </c>
      <c r="D4099" s="45"/>
      <c r="E4099" s="33" t="str">
        <f>IF(D4099&gt;0,($N$2-Excel_BuiltIn__FilterDatabase__1[[#This Row],[Szül Év.Hó.Nap]])/365.25,"0")</f>
        <v>0</v>
      </c>
      <c r="F4099" s="40"/>
      <c r="G4099" s="34" t="str">
        <f>CONCATENATE(H4099,Excel_BuiltIn__FilterDatabase__1[[#This Row],[Felnőtt]],Excel_BuiltIn__FilterDatabase__1[[#This Row],[Senior]],Excel_BuiltIn__FilterDatabase__1[[#This Row],[Super.s]],L4099)</f>
        <v xml:space="preserve">Super.s </v>
      </c>
      <c r="H4099" s="34" t="str">
        <f>IF(L4099="Nő","",IF(Excel_BuiltIn__FilterDatabase__1[[#This Row],[Kor]]&gt;=1=AND(Excel_BuiltIn__FilterDatabase__1[[#This Row],[Kor]]&lt;18),"Junior ",""))</f>
        <v/>
      </c>
      <c r="I4099" s="34" t="str">
        <f>IF(L4099="Nő","",IF(Excel_BuiltIn__FilterDatabase__1[[#This Row],[Kor]]&gt;=18=AND(Excel_BuiltIn__FilterDatabase__1[[#This Row],[Kor]]&lt;=49),"Felnőtt ",""))</f>
        <v/>
      </c>
      <c r="J4099" s="34" t="str">
        <f>IF(L4099="Nő","",IF(Excel_BuiltIn__FilterDatabase__1[[#This Row],[Kor]]&gt;49=AND(Excel_BuiltIn__FilterDatabase__1[[#This Row],[Kor]]&lt;=59),"Senior ",""))</f>
        <v/>
      </c>
      <c r="K4099" s="34" t="str">
        <f>IF(L4099="Nő","",IF(Excel_BuiltIn__FilterDatabase__1[[#This Row],[Kor]]&gt;=60,"Super.s ",""))</f>
        <v xml:space="preserve">Super.s </v>
      </c>
      <c r="L4099" s="34" t="str">
        <f>IF(Excel_BuiltIn__FilterDatabase__1[[#This Row],[Nem]]="Nő","Lady","")</f>
        <v/>
      </c>
    </row>
    <row r="4100" spans="1:12" s="1" customFormat="1">
      <c r="A4100" s="53">
        <v>11559</v>
      </c>
      <c r="B4100" s="28" t="s">
        <v>4138</v>
      </c>
      <c r="C4100" s="51" t="s">
        <v>640</v>
      </c>
      <c r="D4100" s="45"/>
      <c r="E4100" s="33" t="str">
        <f>IF(D4100&gt;0,($N$2-Excel_BuiltIn__FilterDatabase__1[[#This Row],[Szül Év.Hó.Nap]])/365.25,"0")</f>
        <v>0</v>
      </c>
      <c r="F4100" s="40"/>
      <c r="G4100" s="34" t="str">
        <f>CONCATENATE(H4100,Excel_BuiltIn__FilterDatabase__1[[#This Row],[Felnőtt]],Excel_BuiltIn__FilterDatabase__1[[#This Row],[Senior]],Excel_BuiltIn__FilterDatabase__1[[#This Row],[Super.s]],L4100)</f>
        <v xml:space="preserve">Super.s </v>
      </c>
      <c r="H4100" s="34" t="str">
        <f>IF(L4100="Nő","",IF(Excel_BuiltIn__FilterDatabase__1[[#This Row],[Kor]]&gt;=1=AND(Excel_BuiltIn__FilterDatabase__1[[#This Row],[Kor]]&lt;18),"Junior ",""))</f>
        <v/>
      </c>
      <c r="I4100" s="34" t="str">
        <f>IF(L4100="Nő","",IF(Excel_BuiltIn__FilterDatabase__1[[#This Row],[Kor]]&gt;=18=AND(Excel_BuiltIn__FilterDatabase__1[[#This Row],[Kor]]&lt;=49),"Felnőtt ",""))</f>
        <v/>
      </c>
      <c r="J4100" s="34" t="str">
        <f>IF(L4100="Nő","",IF(Excel_BuiltIn__FilterDatabase__1[[#This Row],[Kor]]&gt;49=AND(Excel_BuiltIn__FilterDatabase__1[[#This Row],[Kor]]&lt;=59),"Senior ",""))</f>
        <v/>
      </c>
      <c r="K4100" s="34" t="str">
        <f>IF(L4100="Nő","",IF(Excel_BuiltIn__FilterDatabase__1[[#This Row],[Kor]]&gt;=60,"Super.s ",""))</f>
        <v xml:space="preserve">Super.s </v>
      </c>
      <c r="L4100" s="34" t="str">
        <f>IF(Excel_BuiltIn__FilterDatabase__1[[#This Row],[Nem]]="Nő","Lady","")</f>
        <v/>
      </c>
    </row>
    <row r="4101" spans="1:12" s="1" customFormat="1">
      <c r="A4101" s="53">
        <v>11560</v>
      </c>
      <c r="B4101" s="28" t="s">
        <v>4139</v>
      </c>
      <c r="C4101" s="51" t="s">
        <v>210</v>
      </c>
      <c r="D4101" s="45"/>
      <c r="E4101" s="33" t="str">
        <f>IF(D4101&gt;0,($N$2-Excel_BuiltIn__FilterDatabase__1[[#This Row],[Szül Év.Hó.Nap]])/365.25,"0")</f>
        <v>0</v>
      </c>
      <c r="F4101" s="40"/>
      <c r="G4101" s="34" t="str">
        <f>CONCATENATE(H4101,Excel_BuiltIn__FilterDatabase__1[[#This Row],[Felnőtt]],Excel_BuiltIn__FilterDatabase__1[[#This Row],[Senior]],Excel_BuiltIn__FilterDatabase__1[[#This Row],[Super.s]],L4101)</f>
        <v xml:space="preserve">Super.s </v>
      </c>
      <c r="H4101" s="34" t="str">
        <f>IF(L4101="Nő","",IF(Excel_BuiltIn__FilterDatabase__1[[#This Row],[Kor]]&gt;=1=AND(Excel_BuiltIn__FilterDatabase__1[[#This Row],[Kor]]&lt;18),"Junior ",""))</f>
        <v/>
      </c>
      <c r="I4101" s="34" t="str">
        <f>IF(L4101="Nő","",IF(Excel_BuiltIn__FilterDatabase__1[[#This Row],[Kor]]&gt;=18=AND(Excel_BuiltIn__FilterDatabase__1[[#This Row],[Kor]]&lt;=49),"Felnőtt ",""))</f>
        <v/>
      </c>
      <c r="J4101" s="34" t="str">
        <f>IF(L4101="Nő","",IF(Excel_BuiltIn__FilterDatabase__1[[#This Row],[Kor]]&gt;49=AND(Excel_BuiltIn__FilterDatabase__1[[#This Row],[Kor]]&lt;=59),"Senior ",""))</f>
        <v/>
      </c>
      <c r="K4101" s="34" t="str">
        <f>IF(L4101="Nő","",IF(Excel_BuiltIn__FilterDatabase__1[[#This Row],[Kor]]&gt;=60,"Super.s ",""))</f>
        <v xml:space="preserve">Super.s </v>
      </c>
      <c r="L4101" s="34" t="str">
        <f>IF(Excel_BuiltIn__FilterDatabase__1[[#This Row],[Nem]]="Nő","Lady","")</f>
        <v/>
      </c>
    </row>
    <row r="4102" spans="1:12" s="1" customFormat="1" ht="28.2">
      <c r="A4102" s="53">
        <v>11561</v>
      </c>
      <c r="B4102" s="28" t="s">
        <v>4140</v>
      </c>
      <c r="C4102" s="51" t="s">
        <v>210</v>
      </c>
      <c r="D4102" s="45"/>
      <c r="E4102" s="33" t="str">
        <f>IF(D4102&gt;0,($N$2-Excel_BuiltIn__FilterDatabase__1[[#This Row],[Szül Év.Hó.Nap]])/365.25,"0")</f>
        <v>0</v>
      </c>
      <c r="F4102" s="40"/>
      <c r="G4102" s="34" t="str">
        <f>CONCATENATE(H4102,Excel_BuiltIn__FilterDatabase__1[[#This Row],[Felnőtt]],Excel_BuiltIn__FilterDatabase__1[[#This Row],[Senior]],Excel_BuiltIn__FilterDatabase__1[[#This Row],[Super.s]],L4102)</f>
        <v xml:space="preserve">Super.s </v>
      </c>
      <c r="H4102" s="34" t="str">
        <f>IF(L4102="Nő","",IF(Excel_BuiltIn__FilterDatabase__1[[#This Row],[Kor]]&gt;=1=AND(Excel_BuiltIn__FilterDatabase__1[[#This Row],[Kor]]&lt;18),"Junior ",""))</f>
        <v/>
      </c>
      <c r="I4102" s="34" t="str">
        <f>IF(L4102="Nő","",IF(Excel_BuiltIn__FilterDatabase__1[[#This Row],[Kor]]&gt;=18=AND(Excel_BuiltIn__FilterDatabase__1[[#This Row],[Kor]]&lt;=49),"Felnőtt ",""))</f>
        <v/>
      </c>
      <c r="J4102" s="34" t="str">
        <f>IF(L4102="Nő","",IF(Excel_BuiltIn__FilterDatabase__1[[#This Row],[Kor]]&gt;49=AND(Excel_BuiltIn__FilterDatabase__1[[#This Row],[Kor]]&lt;=59),"Senior ",""))</f>
        <v/>
      </c>
      <c r="K4102" s="34" t="str">
        <f>IF(L4102="Nő","",IF(Excel_BuiltIn__FilterDatabase__1[[#This Row],[Kor]]&gt;=60,"Super.s ",""))</f>
        <v xml:space="preserve">Super.s </v>
      </c>
      <c r="L4102" s="34" t="str">
        <f>IF(Excel_BuiltIn__FilterDatabase__1[[#This Row],[Nem]]="Nő","Lady","")</f>
        <v/>
      </c>
    </row>
    <row r="4103" spans="1:12" s="1" customFormat="1">
      <c r="A4103" s="53">
        <v>11562</v>
      </c>
      <c r="B4103" s="28" t="s">
        <v>4141</v>
      </c>
      <c r="C4103" s="51" t="s">
        <v>1002</v>
      </c>
      <c r="D4103" s="45"/>
      <c r="E4103" s="33" t="str">
        <f>IF(D4103&gt;0,($N$2-Excel_BuiltIn__FilterDatabase__1[[#This Row],[Szül Év.Hó.Nap]])/365.25,"0")</f>
        <v>0</v>
      </c>
      <c r="F4103" s="40"/>
      <c r="G4103" s="34" t="str">
        <f>CONCATENATE(H4103,Excel_BuiltIn__FilterDatabase__1[[#This Row],[Felnőtt]],Excel_BuiltIn__FilterDatabase__1[[#This Row],[Senior]],Excel_BuiltIn__FilterDatabase__1[[#This Row],[Super.s]],L4103)</f>
        <v xml:space="preserve">Super.s </v>
      </c>
      <c r="H4103" s="34" t="str">
        <f>IF(L4103="Nő","",IF(Excel_BuiltIn__FilterDatabase__1[[#This Row],[Kor]]&gt;=1=AND(Excel_BuiltIn__FilterDatabase__1[[#This Row],[Kor]]&lt;18),"Junior ",""))</f>
        <v/>
      </c>
      <c r="I4103" s="34" t="str">
        <f>IF(L4103="Nő","",IF(Excel_BuiltIn__FilterDatabase__1[[#This Row],[Kor]]&gt;=18=AND(Excel_BuiltIn__FilterDatabase__1[[#This Row],[Kor]]&lt;=49),"Felnőtt ",""))</f>
        <v/>
      </c>
      <c r="J4103" s="34" t="str">
        <f>IF(L4103="Nő","",IF(Excel_BuiltIn__FilterDatabase__1[[#This Row],[Kor]]&gt;49=AND(Excel_BuiltIn__FilterDatabase__1[[#This Row],[Kor]]&lt;=59),"Senior ",""))</f>
        <v/>
      </c>
      <c r="K4103" s="34" t="str">
        <f>IF(L4103="Nő","",IF(Excel_BuiltIn__FilterDatabase__1[[#This Row],[Kor]]&gt;=60,"Super.s ",""))</f>
        <v xml:space="preserve">Super.s </v>
      </c>
      <c r="L4103" s="34" t="str">
        <f>IF(Excel_BuiltIn__FilterDatabase__1[[#This Row],[Nem]]="Nő","Lady","")</f>
        <v/>
      </c>
    </row>
    <row r="4104" spans="1:12" s="1" customFormat="1">
      <c r="A4104" s="53">
        <v>11564</v>
      </c>
      <c r="B4104" s="28" t="s">
        <v>4142</v>
      </c>
      <c r="C4104" s="51" t="s">
        <v>3031</v>
      </c>
      <c r="D4104" s="45"/>
      <c r="E4104" s="33" t="str">
        <f>IF(D4104&gt;0,($N$2-Excel_BuiltIn__FilterDatabase__1[[#This Row],[Szül Év.Hó.Nap]])/365.25,"0")</f>
        <v>0</v>
      </c>
      <c r="F4104" s="40"/>
      <c r="G4104" s="34" t="str">
        <f>CONCATENATE(H4104,Excel_BuiltIn__FilterDatabase__1[[#This Row],[Felnőtt]],Excel_BuiltIn__FilterDatabase__1[[#This Row],[Senior]],Excel_BuiltIn__FilterDatabase__1[[#This Row],[Super.s]],L4104)</f>
        <v xml:space="preserve">Super.s </v>
      </c>
      <c r="H4104" s="34" t="str">
        <f>IF(L4104="Nő","",IF(Excel_BuiltIn__FilterDatabase__1[[#This Row],[Kor]]&gt;=1=AND(Excel_BuiltIn__FilterDatabase__1[[#This Row],[Kor]]&lt;18),"Junior ",""))</f>
        <v/>
      </c>
      <c r="I4104" s="34" t="str">
        <f>IF(L4104="Nő","",IF(Excel_BuiltIn__FilterDatabase__1[[#This Row],[Kor]]&gt;=18=AND(Excel_BuiltIn__FilterDatabase__1[[#This Row],[Kor]]&lt;=49),"Felnőtt ",""))</f>
        <v/>
      </c>
      <c r="J4104" s="34" t="str">
        <f>IF(L4104="Nő","",IF(Excel_BuiltIn__FilterDatabase__1[[#This Row],[Kor]]&gt;49=AND(Excel_BuiltIn__FilterDatabase__1[[#This Row],[Kor]]&lt;=59),"Senior ",""))</f>
        <v/>
      </c>
      <c r="K4104" s="34" t="str">
        <f>IF(L4104="Nő","",IF(Excel_BuiltIn__FilterDatabase__1[[#This Row],[Kor]]&gt;=60,"Super.s ",""))</f>
        <v xml:space="preserve">Super.s </v>
      </c>
      <c r="L4104" s="34" t="str">
        <f>IF(Excel_BuiltIn__FilterDatabase__1[[#This Row],[Nem]]="Nő","Lady","")</f>
        <v/>
      </c>
    </row>
    <row r="4105" spans="1:12" s="1" customFormat="1">
      <c r="A4105" s="53">
        <v>11566</v>
      </c>
      <c r="B4105" s="28" t="s">
        <v>4143</v>
      </c>
      <c r="C4105" s="51" t="s">
        <v>3031</v>
      </c>
      <c r="D4105" s="45"/>
      <c r="E4105" s="33" t="str">
        <f>IF(D4105&gt;0,($N$2-Excel_BuiltIn__FilterDatabase__1[[#This Row],[Szül Év.Hó.Nap]])/365.25,"0")</f>
        <v>0</v>
      </c>
      <c r="F4105" s="40"/>
      <c r="G4105" s="34" t="str">
        <f>CONCATENATE(H4105,Excel_BuiltIn__FilterDatabase__1[[#This Row],[Felnőtt]],Excel_BuiltIn__FilterDatabase__1[[#This Row],[Senior]],Excel_BuiltIn__FilterDatabase__1[[#This Row],[Super.s]],L4105)</f>
        <v xml:space="preserve">Super.s </v>
      </c>
      <c r="H4105" s="34" t="str">
        <f>IF(L4105="Nő","",IF(Excel_BuiltIn__FilterDatabase__1[[#This Row],[Kor]]&gt;=1=AND(Excel_BuiltIn__FilterDatabase__1[[#This Row],[Kor]]&lt;18),"Junior ",""))</f>
        <v/>
      </c>
      <c r="I4105" s="34" t="str">
        <f>IF(L4105="Nő","",IF(Excel_BuiltIn__FilterDatabase__1[[#This Row],[Kor]]&gt;=18=AND(Excel_BuiltIn__FilterDatabase__1[[#This Row],[Kor]]&lt;=49),"Felnőtt ",""))</f>
        <v/>
      </c>
      <c r="J4105" s="34" t="str">
        <f>IF(L4105="Nő","",IF(Excel_BuiltIn__FilterDatabase__1[[#This Row],[Kor]]&gt;49=AND(Excel_BuiltIn__FilterDatabase__1[[#This Row],[Kor]]&lt;=59),"Senior ",""))</f>
        <v/>
      </c>
      <c r="K4105" s="34" t="str">
        <f>IF(L4105="Nő","",IF(Excel_BuiltIn__FilterDatabase__1[[#This Row],[Kor]]&gt;=60,"Super.s ",""))</f>
        <v xml:space="preserve">Super.s </v>
      </c>
      <c r="L4105" s="34" t="str">
        <f>IF(Excel_BuiltIn__FilterDatabase__1[[#This Row],[Nem]]="Nő","Lady","")</f>
        <v/>
      </c>
    </row>
    <row r="4106" spans="1:12" s="1" customFormat="1">
      <c r="A4106" s="53">
        <v>11567</v>
      </c>
      <c r="B4106" s="28" t="s">
        <v>4144</v>
      </c>
      <c r="C4106" s="51" t="s">
        <v>3031</v>
      </c>
      <c r="D4106" s="45"/>
      <c r="E4106" s="33" t="str">
        <f>IF(D4106&gt;0,($N$2-Excel_BuiltIn__FilterDatabase__1[[#This Row],[Szül Év.Hó.Nap]])/365.25,"0")</f>
        <v>0</v>
      </c>
      <c r="F4106" s="40"/>
      <c r="G4106" s="34" t="str">
        <f>CONCATENATE(H4106,Excel_BuiltIn__FilterDatabase__1[[#This Row],[Felnőtt]],Excel_BuiltIn__FilterDatabase__1[[#This Row],[Senior]],Excel_BuiltIn__FilterDatabase__1[[#This Row],[Super.s]],L4106)</f>
        <v xml:space="preserve">Super.s </v>
      </c>
      <c r="H4106" s="34" t="str">
        <f>IF(L4106="Nő","",IF(Excel_BuiltIn__FilterDatabase__1[[#This Row],[Kor]]&gt;=1=AND(Excel_BuiltIn__FilterDatabase__1[[#This Row],[Kor]]&lt;18),"Junior ",""))</f>
        <v/>
      </c>
      <c r="I4106" s="34" t="str">
        <f>IF(L4106="Nő","",IF(Excel_BuiltIn__FilterDatabase__1[[#This Row],[Kor]]&gt;=18=AND(Excel_BuiltIn__FilterDatabase__1[[#This Row],[Kor]]&lt;=49),"Felnőtt ",""))</f>
        <v/>
      </c>
      <c r="J4106" s="34" t="str">
        <f>IF(L4106="Nő","",IF(Excel_BuiltIn__FilterDatabase__1[[#This Row],[Kor]]&gt;49=AND(Excel_BuiltIn__FilterDatabase__1[[#This Row],[Kor]]&lt;=59),"Senior ",""))</f>
        <v/>
      </c>
      <c r="K4106" s="34" t="str">
        <f>IF(L4106="Nő","",IF(Excel_BuiltIn__FilterDatabase__1[[#This Row],[Kor]]&gt;=60,"Super.s ",""))</f>
        <v xml:space="preserve">Super.s </v>
      </c>
      <c r="L4106" s="34" t="str">
        <f>IF(Excel_BuiltIn__FilterDatabase__1[[#This Row],[Nem]]="Nő","Lady","")</f>
        <v/>
      </c>
    </row>
    <row r="4107" spans="1:12" s="1" customFormat="1">
      <c r="A4107" s="53">
        <v>11568</v>
      </c>
      <c r="B4107" s="28" t="s">
        <v>4145</v>
      </c>
      <c r="C4107" s="51" t="s">
        <v>3031</v>
      </c>
      <c r="D4107" s="45"/>
      <c r="E4107" s="33" t="str">
        <f>IF(D4107&gt;0,($N$2-Excel_BuiltIn__FilterDatabase__1[[#This Row],[Szül Év.Hó.Nap]])/365.25,"0")</f>
        <v>0</v>
      </c>
      <c r="F4107" s="40"/>
      <c r="G4107" s="34" t="str">
        <f>CONCATENATE(H4107,Excel_BuiltIn__FilterDatabase__1[[#This Row],[Felnőtt]],Excel_BuiltIn__FilterDatabase__1[[#This Row],[Senior]],Excel_BuiltIn__FilterDatabase__1[[#This Row],[Super.s]],L4107)</f>
        <v xml:space="preserve">Super.s </v>
      </c>
      <c r="H4107" s="34" t="str">
        <f>IF(L4107="Nő","",IF(Excel_BuiltIn__FilterDatabase__1[[#This Row],[Kor]]&gt;=1=AND(Excel_BuiltIn__FilterDatabase__1[[#This Row],[Kor]]&lt;18),"Junior ",""))</f>
        <v/>
      </c>
      <c r="I4107" s="34" t="str">
        <f>IF(L4107="Nő","",IF(Excel_BuiltIn__FilterDatabase__1[[#This Row],[Kor]]&gt;=18=AND(Excel_BuiltIn__FilterDatabase__1[[#This Row],[Kor]]&lt;=49),"Felnőtt ",""))</f>
        <v/>
      </c>
      <c r="J4107" s="34" t="str">
        <f>IF(L4107="Nő","",IF(Excel_BuiltIn__FilterDatabase__1[[#This Row],[Kor]]&gt;49=AND(Excel_BuiltIn__FilterDatabase__1[[#This Row],[Kor]]&lt;=59),"Senior ",""))</f>
        <v/>
      </c>
      <c r="K4107" s="34" t="str">
        <f>IF(L4107="Nő","",IF(Excel_BuiltIn__FilterDatabase__1[[#This Row],[Kor]]&gt;=60,"Super.s ",""))</f>
        <v xml:space="preserve">Super.s </v>
      </c>
      <c r="L4107" s="34" t="str">
        <f>IF(Excel_BuiltIn__FilterDatabase__1[[#This Row],[Nem]]="Nő","Lady","")</f>
        <v/>
      </c>
    </row>
    <row r="4108" spans="1:12" s="1" customFormat="1" ht="28.2">
      <c r="A4108" s="53">
        <v>11570</v>
      </c>
      <c r="B4108" s="28" t="s">
        <v>4146</v>
      </c>
      <c r="C4108" s="51" t="s">
        <v>982</v>
      </c>
      <c r="D4108" s="45"/>
      <c r="E4108" s="33" t="str">
        <f>IF(D4108&gt;0,($N$2-Excel_BuiltIn__FilterDatabase__1[[#This Row],[Szül Év.Hó.Nap]])/365.25,"0")</f>
        <v>0</v>
      </c>
      <c r="F4108" s="40"/>
      <c r="G4108" s="34" t="str">
        <f>CONCATENATE(H4108,Excel_BuiltIn__FilterDatabase__1[[#This Row],[Felnőtt]],Excel_BuiltIn__FilterDatabase__1[[#This Row],[Senior]],Excel_BuiltIn__FilterDatabase__1[[#This Row],[Super.s]],L4108)</f>
        <v xml:space="preserve">Super.s </v>
      </c>
      <c r="H4108" s="34" t="str">
        <f>IF(L4108="Nő","",IF(Excel_BuiltIn__FilterDatabase__1[[#This Row],[Kor]]&gt;=1=AND(Excel_BuiltIn__FilterDatabase__1[[#This Row],[Kor]]&lt;18),"Junior ",""))</f>
        <v/>
      </c>
      <c r="I4108" s="34" t="str">
        <f>IF(L4108="Nő","",IF(Excel_BuiltIn__FilterDatabase__1[[#This Row],[Kor]]&gt;=18=AND(Excel_BuiltIn__FilterDatabase__1[[#This Row],[Kor]]&lt;=49),"Felnőtt ",""))</f>
        <v/>
      </c>
      <c r="J4108" s="34" t="str">
        <f>IF(L4108="Nő","",IF(Excel_BuiltIn__FilterDatabase__1[[#This Row],[Kor]]&gt;49=AND(Excel_BuiltIn__FilterDatabase__1[[#This Row],[Kor]]&lt;=59),"Senior ",""))</f>
        <v/>
      </c>
      <c r="K4108" s="34" t="str">
        <f>IF(L4108="Nő","",IF(Excel_BuiltIn__FilterDatabase__1[[#This Row],[Kor]]&gt;=60,"Super.s ",""))</f>
        <v xml:space="preserve">Super.s </v>
      </c>
      <c r="L4108" s="34" t="str">
        <f>IF(Excel_BuiltIn__FilterDatabase__1[[#This Row],[Nem]]="Nő","Lady","")</f>
        <v/>
      </c>
    </row>
    <row r="4109" spans="1:12" s="1" customFormat="1">
      <c r="A4109" s="53">
        <v>11571</v>
      </c>
      <c r="B4109" s="28" t="s">
        <v>2217</v>
      </c>
      <c r="C4109" s="51" t="s">
        <v>1615</v>
      </c>
      <c r="D4109" s="45"/>
      <c r="E4109" s="33" t="str">
        <f>IF(D4109&gt;0,($N$2-Excel_BuiltIn__FilterDatabase__1[[#This Row],[Szül Év.Hó.Nap]])/365.25,"0")</f>
        <v>0</v>
      </c>
      <c r="F4109" s="40"/>
      <c r="G4109" s="34" t="str">
        <f>CONCATENATE(H4109,Excel_BuiltIn__FilterDatabase__1[[#This Row],[Felnőtt]],Excel_BuiltIn__FilterDatabase__1[[#This Row],[Senior]],Excel_BuiltIn__FilterDatabase__1[[#This Row],[Super.s]],L4109)</f>
        <v xml:space="preserve">Super.s </v>
      </c>
      <c r="H4109" s="34" t="str">
        <f>IF(L4109="Nő","",IF(Excel_BuiltIn__FilterDatabase__1[[#This Row],[Kor]]&gt;=1=AND(Excel_BuiltIn__FilterDatabase__1[[#This Row],[Kor]]&lt;18),"Junior ",""))</f>
        <v/>
      </c>
      <c r="I4109" s="34" t="str">
        <f>IF(L4109="Nő","",IF(Excel_BuiltIn__FilterDatabase__1[[#This Row],[Kor]]&gt;=18=AND(Excel_BuiltIn__FilterDatabase__1[[#This Row],[Kor]]&lt;=49),"Felnőtt ",""))</f>
        <v/>
      </c>
      <c r="J4109" s="34" t="str">
        <f>IF(L4109="Nő","",IF(Excel_BuiltIn__FilterDatabase__1[[#This Row],[Kor]]&gt;49=AND(Excel_BuiltIn__FilterDatabase__1[[#This Row],[Kor]]&lt;=59),"Senior ",""))</f>
        <v/>
      </c>
      <c r="K4109" s="34" t="str">
        <f>IF(L4109="Nő","",IF(Excel_BuiltIn__FilterDatabase__1[[#This Row],[Kor]]&gt;=60,"Super.s ",""))</f>
        <v xml:space="preserve">Super.s </v>
      </c>
      <c r="L4109" s="34" t="str">
        <f>IF(Excel_BuiltIn__FilterDatabase__1[[#This Row],[Nem]]="Nő","Lady","")</f>
        <v/>
      </c>
    </row>
    <row r="4110" spans="1:12" s="1" customFormat="1">
      <c r="A4110" s="53">
        <v>11572</v>
      </c>
      <c r="B4110" s="28" t="s">
        <v>4147</v>
      </c>
      <c r="C4110" s="51" t="s">
        <v>1615</v>
      </c>
      <c r="D4110" s="45"/>
      <c r="E4110" s="33" t="str">
        <f>IF(D4110&gt;0,($N$2-Excel_BuiltIn__FilterDatabase__1[[#This Row],[Szül Év.Hó.Nap]])/365.25,"0")</f>
        <v>0</v>
      </c>
      <c r="F4110" s="40"/>
      <c r="G4110" s="34" t="str">
        <f>CONCATENATE(H4110,Excel_BuiltIn__FilterDatabase__1[[#This Row],[Felnőtt]],Excel_BuiltIn__FilterDatabase__1[[#This Row],[Senior]],Excel_BuiltIn__FilterDatabase__1[[#This Row],[Super.s]],L4110)</f>
        <v xml:space="preserve">Super.s </v>
      </c>
      <c r="H4110" s="34" t="str">
        <f>IF(L4110="Nő","",IF(Excel_BuiltIn__FilterDatabase__1[[#This Row],[Kor]]&gt;=1=AND(Excel_BuiltIn__FilterDatabase__1[[#This Row],[Kor]]&lt;18),"Junior ",""))</f>
        <v/>
      </c>
      <c r="I4110" s="34" t="str">
        <f>IF(L4110="Nő","",IF(Excel_BuiltIn__FilterDatabase__1[[#This Row],[Kor]]&gt;=18=AND(Excel_BuiltIn__FilterDatabase__1[[#This Row],[Kor]]&lt;=49),"Felnőtt ",""))</f>
        <v/>
      </c>
      <c r="J4110" s="34" t="str">
        <f>IF(L4110="Nő","",IF(Excel_BuiltIn__FilterDatabase__1[[#This Row],[Kor]]&gt;49=AND(Excel_BuiltIn__FilterDatabase__1[[#This Row],[Kor]]&lt;=59),"Senior ",""))</f>
        <v/>
      </c>
      <c r="K4110" s="34" t="str">
        <f>IF(L4110="Nő","",IF(Excel_BuiltIn__FilterDatabase__1[[#This Row],[Kor]]&gt;=60,"Super.s ",""))</f>
        <v xml:space="preserve">Super.s </v>
      </c>
      <c r="L4110" s="34" t="str">
        <f>IF(Excel_BuiltIn__FilterDatabase__1[[#This Row],[Nem]]="Nő","Lady","")</f>
        <v/>
      </c>
    </row>
    <row r="4111" spans="1:12" s="1" customFormat="1">
      <c r="A4111" s="53">
        <v>11573</v>
      </c>
      <c r="B4111" s="28" t="s">
        <v>4148</v>
      </c>
      <c r="C4111" s="51" t="s">
        <v>1623</v>
      </c>
      <c r="D4111" s="45"/>
      <c r="E4111" s="33" t="str">
        <f>IF(D4111&gt;0,($N$2-Excel_BuiltIn__FilterDatabase__1[[#This Row],[Szül Év.Hó.Nap]])/365.25,"0")</f>
        <v>0</v>
      </c>
      <c r="F4111" s="40"/>
      <c r="G4111" s="34" t="str">
        <f>CONCATENATE(H4111,Excel_BuiltIn__FilterDatabase__1[[#This Row],[Felnőtt]],Excel_BuiltIn__FilterDatabase__1[[#This Row],[Senior]],Excel_BuiltIn__FilterDatabase__1[[#This Row],[Super.s]],L4111)</f>
        <v xml:space="preserve">Super.s </v>
      </c>
      <c r="H4111" s="34" t="str">
        <f>IF(L4111="Nő","",IF(Excel_BuiltIn__FilterDatabase__1[[#This Row],[Kor]]&gt;=1=AND(Excel_BuiltIn__FilterDatabase__1[[#This Row],[Kor]]&lt;18),"Junior ",""))</f>
        <v/>
      </c>
      <c r="I4111" s="34" t="str">
        <f>IF(L4111="Nő","",IF(Excel_BuiltIn__FilterDatabase__1[[#This Row],[Kor]]&gt;=18=AND(Excel_BuiltIn__FilterDatabase__1[[#This Row],[Kor]]&lt;=49),"Felnőtt ",""))</f>
        <v/>
      </c>
      <c r="J4111" s="34" t="str">
        <f>IF(L4111="Nő","",IF(Excel_BuiltIn__FilterDatabase__1[[#This Row],[Kor]]&gt;49=AND(Excel_BuiltIn__FilterDatabase__1[[#This Row],[Kor]]&lt;=59),"Senior ",""))</f>
        <v/>
      </c>
      <c r="K4111" s="34" t="str">
        <f>IF(L4111="Nő","",IF(Excel_BuiltIn__FilterDatabase__1[[#This Row],[Kor]]&gt;=60,"Super.s ",""))</f>
        <v xml:space="preserve">Super.s </v>
      </c>
      <c r="L4111" s="34" t="str">
        <f>IF(Excel_BuiltIn__FilterDatabase__1[[#This Row],[Nem]]="Nő","Lady","")</f>
        <v/>
      </c>
    </row>
    <row r="4112" spans="1:12" s="1" customFormat="1">
      <c r="A4112" s="53">
        <v>11574</v>
      </c>
      <c r="B4112" s="28" t="s">
        <v>4149</v>
      </c>
      <c r="C4112" s="51" t="s">
        <v>1020</v>
      </c>
      <c r="D4112" s="45"/>
      <c r="E4112" s="33" t="str">
        <f>IF(D4112&gt;0,($N$2-Excel_BuiltIn__FilterDatabase__1[[#This Row],[Szül Év.Hó.Nap]])/365.25,"0")</f>
        <v>0</v>
      </c>
      <c r="F4112" s="40"/>
      <c r="G4112" s="34" t="str">
        <f>CONCATENATE(H4112,Excel_BuiltIn__FilterDatabase__1[[#This Row],[Felnőtt]],Excel_BuiltIn__FilterDatabase__1[[#This Row],[Senior]],Excel_BuiltIn__FilterDatabase__1[[#This Row],[Super.s]],L4112)</f>
        <v xml:space="preserve">Super.s </v>
      </c>
      <c r="H4112" s="34" t="str">
        <f>IF(L4112="Nő","",IF(Excel_BuiltIn__FilterDatabase__1[[#This Row],[Kor]]&gt;=1=AND(Excel_BuiltIn__FilterDatabase__1[[#This Row],[Kor]]&lt;18),"Junior ",""))</f>
        <v/>
      </c>
      <c r="I4112" s="34" t="str">
        <f>IF(L4112="Nő","",IF(Excel_BuiltIn__FilterDatabase__1[[#This Row],[Kor]]&gt;=18=AND(Excel_BuiltIn__FilterDatabase__1[[#This Row],[Kor]]&lt;=49),"Felnőtt ",""))</f>
        <v/>
      </c>
      <c r="J4112" s="34" t="str">
        <f>IF(L4112="Nő","",IF(Excel_BuiltIn__FilterDatabase__1[[#This Row],[Kor]]&gt;49=AND(Excel_BuiltIn__FilterDatabase__1[[#This Row],[Kor]]&lt;=59),"Senior ",""))</f>
        <v/>
      </c>
      <c r="K4112" s="34" t="str">
        <f>IF(L4112="Nő","",IF(Excel_BuiltIn__FilterDatabase__1[[#This Row],[Kor]]&gt;=60,"Super.s ",""))</f>
        <v xml:space="preserve">Super.s </v>
      </c>
      <c r="L4112" s="34" t="str">
        <f>IF(Excel_BuiltIn__FilterDatabase__1[[#This Row],[Nem]]="Nő","Lady","")</f>
        <v/>
      </c>
    </row>
    <row r="4113" spans="1:12" s="1" customFormat="1">
      <c r="A4113" s="53">
        <v>11575</v>
      </c>
      <c r="B4113" s="28" t="s">
        <v>4150</v>
      </c>
      <c r="C4113" s="51" t="s">
        <v>2365</v>
      </c>
      <c r="D4113" s="45"/>
      <c r="E4113" s="33" t="str">
        <f>IF(D4113&gt;0,($N$2-Excel_BuiltIn__FilterDatabase__1[[#This Row],[Szül Év.Hó.Nap]])/365.25,"0")</f>
        <v>0</v>
      </c>
      <c r="F4113" s="40"/>
      <c r="G4113" s="34" t="str">
        <f>CONCATENATE(H4113,Excel_BuiltIn__FilterDatabase__1[[#This Row],[Felnőtt]],Excel_BuiltIn__FilterDatabase__1[[#This Row],[Senior]],Excel_BuiltIn__FilterDatabase__1[[#This Row],[Super.s]],L4113)</f>
        <v xml:space="preserve">Super.s </v>
      </c>
      <c r="H4113" s="34" t="str">
        <f>IF(L4113="Nő","",IF(Excel_BuiltIn__FilterDatabase__1[[#This Row],[Kor]]&gt;=1=AND(Excel_BuiltIn__FilterDatabase__1[[#This Row],[Kor]]&lt;18),"Junior ",""))</f>
        <v/>
      </c>
      <c r="I4113" s="34" t="str">
        <f>IF(L4113="Nő","",IF(Excel_BuiltIn__FilterDatabase__1[[#This Row],[Kor]]&gt;=18=AND(Excel_BuiltIn__FilterDatabase__1[[#This Row],[Kor]]&lt;=49),"Felnőtt ",""))</f>
        <v/>
      </c>
      <c r="J4113" s="34" t="str">
        <f>IF(L4113="Nő","",IF(Excel_BuiltIn__FilterDatabase__1[[#This Row],[Kor]]&gt;49=AND(Excel_BuiltIn__FilterDatabase__1[[#This Row],[Kor]]&lt;=59),"Senior ",""))</f>
        <v/>
      </c>
      <c r="K4113" s="34" t="str">
        <f>IF(L4113="Nő","",IF(Excel_BuiltIn__FilterDatabase__1[[#This Row],[Kor]]&gt;=60,"Super.s ",""))</f>
        <v xml:space="preserve">Super.s </v>
      </c>
      <c r="L4113" s="34" t="str">
        <f>IF(Excel_BuiltIn__FilterDatabase__1[[#This Row],[Nem]]="Nő","Lady","")</f>
        <v/>
      </c>
    </row>
    <row r="4114" spans="1:12" s="1" customFormat="1">
      <c r="A4114" s="53">
        <v>11576</v>
      </c>
      <c r="B4114" s="28" t="s">
        <v>4151</v>
      </c>
      <c r="C4114" s="51" t="s">
        <v>2388</v>
      </c>
      <c r="D4114" s="45"/>
      <c r="E4114" s="33" t="str">
        <f>IF(D4114&gt;0,($N$2-Excel_BuiltIn__FilterDatabase__1[[#This Row],[Szül Év.Hó.Nap]])/365.25,"0")</f>
        <v>0</v>
      </c>
      <c r="F4114" s="40"/>
      <c r="G4114" s="34" t="str">
        <f>CONCATENATE(H4114,Excel_BuiltIn__FilterDatabase__1[[#This Row],[Felnőtt]],Excel_BuiltIn__FilterDatabase__1[[#This Row],[Senior]],Excel_BuiltIn__FilterDatabase__1[[#This Row],[Super.s]],L4114)</f>
        <v xml:space="preserve">Super.s </v>
      </c>
      <c r="H4114" s="34" t="str">
        <f>IF(L4114="Nő","",IF(Excel_BuiltIn__FilterDatabase__1[[#This Row],[Kor]]&gt;=1=AND(Excel_BuiltIn__FilterDatabase__1[[#This Row],[Kor]]&lt;18),"Junior ",""))</f>
        <v/>
      </c>
      <c r="I4114" s="34" t="str">
        <f>IF(L4114="Nő","",IF(Excel_BuiltIn__FilterDatabase__1[[#This Row],[Kor]]&gt;=18=AND(Excel_BuiltIn__FilterDatabase__1[[#This Row],[Kor]]&lt;=49),"Felnőtt ",""))</f>
        <v/>
      </c>
      <c r="J4114" s="34" t="str">
        <f>IF(L4114="Nő","",IF(Excel_BuiltIn__FilterDatabase__1[[#This Row],[Kor]]&gt;49=AND(Excel_BuiltIn__FilterDatabase__1[[#This Row],[Kor]]&lt;=59),"Senior ",""))</f>
        <v/>
      </c>
      <c r="K4114" s="34" t="str">
        <f>IF(L4114="Nő","",IF(Excel_BuiltIn__FilterDatabase__1[[#This Row],[Kor]]&gt;=60,"Super.s ",""))</f>
        <v xml:space="preserve">Super.s </v>
      </c>
      <c r="L4114" s="34" t="str">
        <f>IF(Excel_BuiltIn__FilterDatabase__1[[#This Row],[Nem]]="Nő","Lady","")</f>
        <v/>
      </c>
    </row>
    <row r="4115" spans="1:12" s="1" customFormat="1">
      <c r="A4115" s="53">
        <v>11577</v>
      </c>
      <c r="B4115" s="28" t="s">
        <v>4152</v>
      </c>
      <c r="C4115" s="51" t="s">
        <v>2410</v>
      </c>
      <c r="D4115" s="45"/>
      <c r="E4115" s="33" t="str">
        <f>IF(D4115&gt;0,($N$2-Excel_BuiltIn__FilterDatabase__1[[#This Row],[Szül Év.Hó.Nap]])/365.25,"0")</f>
        <v>0</v>
      </c>
      <c r="F4115" s="40"/>
      <c r="G4115" s="34" t="str">
        <f>CONCATENATE(H4115,Excel_BuiltIn__FilterDatabase__1[[#This Row],[Felnőtt]],Excel_BuiltIn__FilterDatabase__1[[#This Row],[Senior]],Excel_BuiltIn__FilterDatabase__1[[#This Row],[Super.s]],L4115)</f>
        <v xml:space="preserve">Super.s </v>
      </c>
      <c r="H4115" s="34" t="str">
        <f>IF(L4115="Nő","",IF(Excel_BuiltIn__FilterDatabase__1[[#This Row],[Kor]]&gt;=1=AND(Excel_BuiltIn__FilterDatabase__1[[#This Row],[Kor]]&lt;18),"Junior ",""))</f>
        <v/>
      </c>
      <c r="I4115" s="34" t="str">
        <f>IF(L4115="Nő","",IF(Excel_BuiltIn__FilterDatabase__1[[#This Row],[Kor]]&gt;=18=AND(Excel_BuiltIn__FilterDatabase__1[[#This Row],[Kor]]&lt;=49),"Felnőtt ",""))</f>
        <v/>
      </c>
      <c r="J4115" s="34" t="str">
        <f>IF(L4115="Nő","",IF(Excel_BuiltIn__FilterDatabase__1[[#This Row],[Kor]]&gt;49=AND(Excel_BuiltIn__FilterDatabase__1[[#This Row],[Kor]]&lt;=59),"Senior ",""))</f>
        <v/>
      </c>
      <c r="K4115" s="34" t="str">
        <f>IF(L4115="Nő","",IF(Excel_BuiltIn__FilterDatabase__1[[#This Row],[Kor]]&gt;=60,"Super.s ",""))</f>
        <v xml:space="preserve">Super.s </v>
      </c>
      <c r="L4115" s="34" t="str">
        <f>IF(Excel_BuiltIn__FilterDatabase__1[[#This Row],[Nem]]="Nő","Lady","")</f>
        <v/>
      </c>
    </row>
    <row r="4116" spans="1:12" s="1" customFormat="1">
      <c r="A4116" s="53">
        <v>11578</v>
      </c>
      <c r="B4116" s="28" t="s">
        <v>4153</v>
      </c>
      <c r="C4116" s="51" t="s">
        <v>959</v>
      </c>
      <c r="D4116" s="45"/>
      <c r="E4116" s="33" t="str">
        <f>IF(D4116&gt;0,($N$2-Excel_BuiltIn__FilterDatabase__1[[#This Row],[Szül Év.Hó.Nap]])/365.25,"0")</f>
        <v>0</v>
      </c>
      <c r="F4116" s="40"/>
      <c r="G4116" s="34" t="str">
        <f>CONCATENATE(H4116,Excel_BuiltIn__FilterDatabase__1[[#This Row],[Felnőtt]],Excel_BuiltIn__FilterDatabase__1[[#This Row],[Senior]],Excel_BuiltIn__FilterDatabase__1[[#This Row],[Super.s]],L4116)</f>
        <v xml:space="preserve">Super.s </v>
      </c>
      <c r="H4116" s="34" t="str">
        <f>IF(L4116="Nő","",IF(Excel_BuiltIn__FilterDatabase__1[[#This Row],[Kor]]&gt;=1=AND(Excel_BuiltIn__FilterDatabase__1[[#This Row],[Kor]]&lt;18),"Junior ",""))</f>
        <v/>
      </c>
      <c r="I4116" s="34" t="str">
        <f>IF(L4116="Nő","",IF(Excel_BuiltIn__FilterDatabase__1[[#This Row],[Kor]]&gt;=18=AND(Excel_BuiltIn__FilterDatabase__1[[#This Row],[Kor]]&lt;=49),"Felnőtt ",""))</f>
        <v/>
      </c>
      <c r="J4116" s="34" t="str">
        <f>IF(L4116="Nő","",IF(Excel_BuiltIn__FilterDatabase__1[[#This Row],[Kor]]&gt;49=AND(Excel_BuiltIn__FilterDatabase__1[[#This Row],[Kor]]&lt;=59),"Senior ",""))</f>
        <v/>
      </c>
      <c r="K4116" s="34" t="str">
        <f>IF(L4116="Nő","",IF(Excel_BuiltIn__FilterDatabase__1[[#This Row],[Kor]]&gt;=60,"Super.s ",""))</f>
        <v xml:space="preserve">Super.s </v>
      </c>
      <c r="L4116" s="34" t="str">
        <f>IF(Excel_BuiltIn__FilterDatabase__1[[#This Row],[Nem]]="Nő","Lady","")</f>
        <v/>
      </c>
    </row>
    <row r="4117" spans="1:12" s="1" customFormat="1">
      <c r="A4117" s="53">
        <v>11579</v>
      </c>
      <c r="B4117" s="28" t="s">
        <v>4154</v>
      </c>
      <c r="C4117" s="51" t="s">
        <v>959</v>
      </c>
      <c r="D4117" s="45"/>
      <c r="E4117" s="33" t="str">
        <f>IF(D4117&gt;0,($N$2-Excel_BuiltIn__FilterDatabase__1[[#This Row],[Szül Év.Hó.Nap]])/365.25,"0")</f>
        <v>0</v>
      </c>
      <c r="F4117" s="40"/>
      <c r="G4117" s="34" t="str">
        <f>CONCATENATE(H4117,Excel_BuiltIn__FilterDatabase__1[[#This Row],[Felnőtt]],Excel_BuiltIn__FilterDatabase__1[[#This Row],[Senior]],Excel_BuiltIn__FilterDatabase__1[[#This Row],[Super.s]],L4117)</f>
        <v xml:space="preserve">Super.s </v>
      </c>
      <c r="H4117" s="34" t="str">
        <f>IF(L4117="Nő","",IF(Excel_BuiltIn__FilterDatabase__1[[#This Row],[Kor]]&gt;=1=AND(Excel_BuiltIn__FilterDatabase__1[[#This Row],[Kor]]&lt;18),"Junior ",""))</f>
        <v/>
      </c>
      <c r="I4117" s="34" t="str">
        <f>IF(L4117="Nő","",IF(Excel_BuiltIn__FilterDatabase__1[[#This Row],[Kor]]&gt;=18=AND(Excel_BuiltIn__FilterDatabase__1[[#This Row],[Kor]]&lt;=49),"Felnőtt ",""))</f>
        <v/>
      </c>
      <c r="J4117" s="34" t="str">
        <f>IF(L4117="Nő","",IF(Excel_BuiltIn__FilterDatabase__1[[#This Row],[Kor]]&gt;49=AND(Excel_BuiltIn__FilterDatabase__1[[#This Row],[Kor]]&lt;=59),"Senior ",""))</f>
        <v/>
      </c>
      <c r="K4117" s="34" t="str">
        <f>IF(L4117="Nő","",IF(Excel_BuiltIn__FilterDatabase__1[[#This Row],[Kor]]&gt;=60,"Super.s ",""))</f>
        <v xml:space="preserve">Super.s </v>
      </c>
      <c r="L4117" s="34" t="str">
        <f>IF(Excel_BuiltIn__FilterDatabase__1[[#This Row],[Nem]]="Nő","Lady","")</f>
        <v/>
      </c>
    </row>
    <row r="4118" spans="1:12" s="1" customFormat="1">
      <c r="A4118" s="53">
        <v>11580</v>
      </c>
      <c r="B4118" s="28" t="s">
        <v>4155</v>
      </c>
      <c r="C4118" s="51" t="s">
        <v>959</v>
      </c>
      <c r="D4118" s="45"/>
      <c r="E4118" s="33" t="str">
        <f>IF(D4118&gt;0,($N$2-Excel_BuiltIn__FilterDatabase__1[[#This Row],[Szül Év.Hó.Nap]])/365.25,"0")</f>
        <v>0</v>
      </c>
      <c r="F4118" s="40"/>
      <c r="G4118" s="34" t="str">
        <f>CONCATENATE(H4118,Excel_BuiltIn__FilterDatabase__1[[#This Row],[Felnőtt]],Excel_BuiltIn__FilterDatabase__1[[#This Row],[Senior]],Excel_BuiltIn__FilterDatabase__1[[#This Row],[Super.s]],L4118)</f>
        <v xml:space="preserve">Super.s </v>
      </c>
      <c r="H4118" s="34" t="str">
        <f>IF(L4118="Nő","",IF(Excel_BuiltIn__FilterDatabase__1[[#This Row],[Kor]]&gt;=1=AND(Excel_BuiltIn__FilterDatabase__1[[#This Row],[Kor]]&lt;18),"Junior ",""))</f>
        <v/>
      </c>
      <c r="I4118" s="34" t="str">
        <f>IF(L4118="Nő","",IF(Excel_BuiltIn__FilterDatabase__1[[#This Row],[Kor]]&gt;=18=AND(Excel_BuiltIn__FilterDatabase__1[[#This Row],[Kor]]&lt;=49),"Felnőtt ",""))</f>
        <v/>
      </c>
      <c r="J4118" s="34" t="str">
        <f>IF(L4118="Nő","",IF(Excel_BuiltIn__FilterDatabase__1[[#This Row],[Kor]]&gt;49=AND(Excel_BuiltIn__FilterDatabase__1[[#This Row],[Kor]]&lt;=59),"Senior ",""))</f>
        <v/>
      </c>
      <c r="K4118" s="34" t="str">
        <f>IF(L4118="Nő","",IF(Excel_BuiltIn__FilterDatabase__1[[#This Row],[Kor]]&gt;=60,"Super.s ",""))</f>
        <v xml:space="preserve">Super.s </v>
      </c>
      <c r="L4118" s="34" t="str">
        <f>IF(Excel_BuiltIn__FilterDatabase__1[[#This Row],[Nem]]="Nő","Lady","")</f>
        <v/>
      </c>
    </row>
    <row r="4119" spans="1:12" s="1" customFormat="1">
      <c r="A4119" s="53">
        <v>11581</v>
      </c>
      <c r="B4119" s="28" t="s">
        <v>4156</v>
      </c>
      <c r="C4119" s="51" t="s">
        <v>606</v>
      </c>
      <c r="D4119" s="45"/>
      <c r="E4119" s="33" t="str">
        <f>IF(D4119&gt;0,($N$2-Excel_BuiltIn__FilterDatabase__1[[#This Row],[Szül Év.Hó.Nap]])/365.25,"0")</f>
        <v>0</v>
      </c>
      <c r="F4119" s="40"/>
      <c r="G4119" s="34" t="str">
        <f>CONCATENATE(H4119,Excel_BuiltIn__FilterDatabase__1[[#This Row],[Felnőtt]],Excel_BuiltIn__FilterDatabase__1[[#This Row],[Senior]],Excel_BuiltIn__FilterDatabase__1[[#This Row],[Super.s]],L4119)</f>
        <v xml:space="preserve">Super.s </v>
      </c>
      <c r="H4119" s="34" t="str">
        <f>IF(L4119="Nő","",IF(Excel_BuiltIn__FilterDatabase__1[[#This Row],[Kor]]&gt;=1=AND(Excel_BuiltIn__FilterDatabase__1[[#This Row],[Kor]]&lt;18),"Junior ",""))</f>
        <v/>
      </c>
      <c r="I4119" s="34" t="str">
        <f>IF(L4119="Nő","",IF(Excel_BuiltIn__FilterDatabase__1[[#This Row],[Kor]]&gt;=18=AND(Excel_BuiltIn__FilterDatabase__1[[#This Row],[Kor]]&lt;=49),"Felnőtt ",""))</f>
        <v/>
      </c>
      <c r="J4119" s="34" t="str">
        <f>IF(L4119="Nő","",IF(Excel_BuiltIn__FilterDatabase__1[[#This Row],[Kor]]&gt;49=AND(Excel_BuiltIn__FilterDatabase__1[[#This Row],[Kor]]&lt;=59),"Senior ",""))</f>
        <v/>
      </c>
      <c r="K4119" s="34" t="str">
        <f>IF(L4119="Nő","",IF(Excel_BuiltIn__FilterDatabase__1[[#This Row],[Kor]]&gt;=60,"Super.s ",""))</f>
        <v xml:space="preserve">Super.s </v>
      </c>
      <c r="L4119" s="34" t="str">
        <f>IF(Excel_BuiltIn__FilterDatabase__1[[#This Row],[Nem]]="Nő","Lady","")</f>
        <v/>
      </c>
    </row>
    <row r="4120" spans="1:12" s="1" customFormat="1">
      <c r="A4120" s="53">
        <v>11582</v>
      </c>
      <c r="B4120" s="28" t="s">
        <v>4157</v>
      </c>
      <c r="C4120" s="51" t="s">
        <v>1036</v>
      </c>
      <c r="D4120" s="45"/>
      <c r="E4120" s="33" t="str">
        <f>IF(D4120&gt;0,($N$2-Excel_BuiltIn__FilterDatabase__1[[#This Row],[Szül Év.Hó.Nap]])/365.25,"0")</f>
        <v>0</v>
      </c>
      <c r="F4120" s="40"/>
      <c r="G4120" s="34" t="str">
        <f>CONCATENATE(H4120,Excel_BuiltIn__FilterDatabase__1[[#This Row],[Felnőtt]],Excel_BuiltIn__FilterDatabase__1[[#This Row],[Senior]],Excel_BuiltIn__FilterDatabase__1[[#This Row],[Super.s]],L4120)</f>
        <v xml:space="preserve">Super.s </v>
      </c>
      <c r="H4120" s="34" t="str">
        <f>IF(L4120="Nő","",IF(Excel_BuiltIn__FilterDatabase__1[[#This Row],[Kor]]&gt;=1=AND(Excel_BuiltIn__FilterDatabase__1[[#This Row],[Kor]]&lt;18),"Junior ",""))</f>
        <v/>
      </c>
      <c r="I4120" s="34" t="str">
        <f>IF(L4120="Nő","",IF(Excel_BuiltIn__FilterDatabase__1[[#This Row],[Kor]]&gt;=18=AND(Excel_BuiltIn__FilterDatabase__1[[#This Row],[Kor]]&lt;=49),"Felnőtt ",""))</f>
        <v/>
      </c>
      <c r="J4120" s="34" t="str">
        <f>IF(L4120="Nő","",IF(Excel_BuiltIn__FilterDatabase__1[[#This Row],[Kor]]&gt;49=AND(Excel_BuiltIn__FilterDatabase__1[[#This Row],[Kor]]&lt;=59),"Senior ",""))</f>
        <v/>
      </c>
      <c r="K4120" s="34" t="str">
        <f>IF(L4120="Nő","",IF(Excel_BuiltIn__FilterDatabase__1[[#This Row],[Kor]]&gt;=60,"Super.s ",""))</f>
        <v xml:space="preserve">Super.s </v>
      </c>
      <c r="L4120" s="34" t="str">
        <f>IF(Excel_BuiltIn__FilterDatabase__1[[#This Row],[Nem]]="Nő","Lady","")</f>
        <v/>
      </c>
    </row>
    <row r="4121" spans="1:12" s="1" customFormat="1">
      <c r="A4121" s="53">
        <v>11583</v>
      </c>
      <c r="B4121" s="28" t="s">
        <v>4158</v>
      </c>
      <c r="C4121" s="51" t="s">
        <v>1042</v>
      </c>
      <c r="D4121" s="45"/>
      <c r="E4121" s="33" t="str">
        <f>IF(D4121&gt;0,($N$2-Excel_BuiltIn__FilterDatabase__1[[#This Row],[Szül Év.Hó.Nap]])/365.25,"0")</f>
        <v>0</v>
      </c>
      <c r="F4121" s="40"/>
      <c r="G4121" s="34" t="str">
        <f>CONCATENATE(H4121,Excel_BuiltIn__FilterDatabase__1[[#This Row],[Felnőtt]],Excel_BuiltIn__FilterDatabase__1[[#This Row],[Senior]],Excel_BuiltIn__FilterDatabase__1[[#This Row],[Super.s]],L4121)</f>
        <v xml:space="preserve">Super.s </v>
      </c>
      <c r="H4121" s="34" t="str">
        <f>IF(L4121="Nő","",IF(Excel_BuiltIn__FilterDatabase__1[[#This Row],[Kor]]&gt;=1=AND(Excel_BuiltIn__FilterDatabase__1[[#This Row],[Kor]]&lt;18),"Junior ",""))</f>
        <v/>
      </c>
      <c r="I4121" s="34" t="str">
        <f>IF(L4121="Nő","",IF(Excel_BuiltIn__FilterDatabase__1[[#This Row],[Kor]]&gt;=18=AND(Excel_BuiltIn__FilterDatabase__1[[#This Row],[Kor]]&lt;=49),"Felnőtt ",""))</f>
        <v/>
      </c>
      <c r="J4121" s="34" t="str">
        <f>IF(L4121="Nő","",IF(Excel_BuiltIn__FilterDatabase__1[[#This Row],[Kor]]&gt;49=AND(Excel_BuiltIn__FilterDatabase__1[[#This Row],[Kor]]&lt;=59),"Senior ",""))</f>
        <v/>
      </c>
      <c r="K4121" s="34" t="str">
        <f>IF(L4121="Nő","",IF(Excel_BuiltIn__FilterDatabase__1[[#This Row],[Kor]]&gt;=60,"Super.s ",""))</f>
        <v xml:space="preserve">Super.s </v>
      </c>
      <c r="L4121" s="34" t="str">
        <f>IF(Excel_BuiltIn__FilterDatabase__1[[#This Row],[Nem]]="Nő","Lady","")</f>
        <v/>
      </c>
    </row>
    <row r="4122" spans="1:12" s="1" customFormat="1">
      <c r="A4122" s="53">
        <v>11584</v>
      </c>
      <c r="B4122" s="28" t="s">
        <v>4159</v>
      </c>
      <c r="C4122" s="51" t="s">
        <v>982</v>
      </c>
      <c r="D4122" s="45"/>
      <c r="E4122" s="33" t="str">
        <f>IF(D4122&gt;0,($N$2-Excel_BuiltIn__FilterDatabase__1[[#This Row],[Szül Év.Hó.Nap]])/365.25,"0")</f>
        <v>0</v>
      </c>
      <c r="F4122" s="40"/>
      <c r="G4122" s="34" t="str">
        <f>CONCATENATE(H4122,Excel_BuiltIn__FilterDatabase__1[[#This Row],[Felnőtt]],Excel_BuiltIn__FilterDatabase__1[[#This Row],[Senior]],Excel_BuiltIn__FilterDatabase__1[[#This Row],[Super.s]],L4122)</f>
        <v xml:space="preserve">Super.s </v>
      </c>
      <c r="H4122" s="34" t="str">
        <f>IF(L4122="Nő","",IF(Excel_BuiltIn__FilterDatabase__1[[#This Row],[Kor]]&gt;=1=AND(Excel_BuiltIn__FilterDatabase__1[[#This Row],[Kor]]&lt;18),"Junior ",""))</f>
        <v/>
      </c>
      <c r="I4122" s="34" t="str">
        <f>IF(L4122="Nő","",IF(Excel_BuiltIn__FilterDatabase__1[[#This Row],[Kor]]&gt;=18=AND(Excel_BuiltIn__FilterDatabase__1[[#This Row],[Kor]]&lt;=49),"Felnőtt ",""))</f>
        <v/>
      </c>
      <c r="J4122" s="34" t="str">
        <f>IF(L4122="Nő","",IF(Excel_BuiltIn__FilterDatabase__1[[#This Row],[Kor]]&gt;49=AND(Excel_BuiltIn__FilterDatabase__1[[#This Row],[Kor]]&lt;=59),"Senior ",""))</f>
        <v/>
      </c>
      <c r="K4122" s="34" t="str">
        <f>IF(L4122="Nő","",IF(Excel_BuiltIn__FilterDatabase__1[[#This Row],[Kor]]&gt;=60,"Super.s ",""))</f>
        <v xml:space="preserve">Super.s </v>
      </c>
      <c r="L4122" s="34" t="str">
        <f>IF(Excel_BuiltIn__FilterDatabase__1[[#This Row],[Nem]]="Nő","Lady","")</f>
        <v/>
      </c>
    </row>
    <row r="4123" spans="1:12" s="1" customFormat="1">
      <c r="A4123" s="53">
        <v>11585</v>
      </c>
      <c r="B4123" s="28" t="s">
        <v>4160</v>
      </c>
      <c r="C4123" s="51" t="s">
        <v>1039</v>
      </c>
      <c r="D4123" s="45"/>
      <c r="E4123" s="33" t="str">
        <f>IF(D4123&gt;0,($N$2-Excel_BuiltIn__FilterDatabase__1[[#This Row],[Szül Év.Hó.Nap]])/365.25,"0")</f>
        <v>0</v>
      </c>
      <c r="F4123" s="40"/>
      <c r="G4123" s="34" t="str">
        <f>CONCATENATE(H4123,Excel_BuiltIn__FilterDatabase__1[[#This Row],[Felnőtt]],Excel_BuiltIn__FilterDatabase__1[[#This Row],[Senior]],Excel_BuiltIn__FilterDatabase__1[[#This Row],[Super.s]],L4123)</f>
        <v xml:space="preserve">Super.s </v>
      </c>
      <c r="H4123" s="34" t="str">
        <f>IF(L4123="Nő","",IF(Excel_BuiltIn__FilterDatabase__1[[#This Row],[Kor]]&gt;=1=AND(Excel_BuiltIn__FilterDatabase__1[[#This Row],[Kor]]&lt;18),"Junior ",""))</f>
        <v/>
      </c>
      <c r="I4123" s="34" t="str">
        <f>IF(L4123="Nő","",IF(Excel_BuiltIn__FilterDatabase__1[[#This Row],[Kor]]&gt;=18=AND(Excel_BuiltIn__FilterDatabase__1[[#This Row],[Kor]]&lt;=49),"Felnőtt ",""))</f>
        <v/>
      </c>
      <c r="J4123" s="34" t="str">
        <f>IF(L4123="Nő","",IF(Excel_BuiltIn__FilterDatabase__1[[#This Row],[Kor]]&gt;49=AND(Excel_BuiltIn__FilterDatabase__1[[#This Row],[Kor]]&lt;=59),"Senior ",""))</f>
        <v/>
      </c>
      <c r="K4123" s="34" t="str">
        <f>IF(L4123="Nő","",IF(Excel_BuiltIn__FilterDatabase__1[[#This Row],[Kor]]&gt;=60,"Super.s ",""))</f>
        <v xml:space="preserve">Super.s </v>
      </c>
      <c r="L4123" s="34" t="str">
        <f>IF(Excel_BuiltIn__FilterDatabase__1[[#This Row],[Nem]]="Nő","Lady","")</f>
        <v/>
      </c>
    </row>
    <row r="4124" spans="1:12" s="1" customFormat="1" ht="28.2">
      <c r="A4124" s="53">
        <v>11586</v>
      </c>
      <c r="B4124" s="28" t="s">
        <v>4161</v>
      </c>
      <c r="C4124" s="51" t="s">
        <v>945</v>
      </c>
      <c r="D4124" s="45"/>
      <c r="E4124" s="33" t="str">
        <f>IF(D4124&gt;0,($N$2-Excel_BuiltIn__FilterDatabase__1[[#This Row],[Szül Év.Hó.Nap]])/365.25,"0")</f>
        <v>0</v>
      </c>
      <c r="F4124" s="40"/>
      <c r="G4124" s="34" t="str">
        <f>CONCATENATE(H4124,Excel_BuiltIn__FilterDatabase__1[[#This Row],[Felnőtt]],Excel_BuiltIn__FilterDatabase__1[[#This Row],[Senior]],Excel_BuiltIn__FilterDatabase__1[[#This Row],[Super.s]],L4124)</f>
        <v xml:space="preserve">Super.s </v>
      </c>
      <c r="H4124" s="34" t="str">
        <f>IF(L4124="Nő","",IF(Excel_BuiltIn__FilterDatabase__1[[#This Row],[Kor]]&gt;=1=AND(Excel_BuiltIn__FilterDatabase__1[[#This Row],[Kor]]&lt;18),"Junior ",""))</f>
        <v/>
      </c>
      <c r="I4124" s="34" t="str">
        <f>IF(L4124="Nő","",IF(Excel_BuiltIn__FilterDatabase__1[[#This Row],[Kor]]&gt;=18=AND(Excel_BuiltIn__FilterDatabase__1[[#This Row],[Kor]]&lt;=49),"Felnőtt ",""))</f>
        <v/>
      </c>
      <c r="J4124" s="34" t="str">
        <f>IF(L4124="Nő","",IF(Excel_BuiltIn__FilterDatabase__1[[#This Row],[Kor]]&gt;49=AND(Excel_BuiltIn__FilterDatabase__1[[#This Row],[Kor]]&lt;=59),"Senior ",""))</f>
        <v/>
      </c>
      <c r="K4124" s="34" t="str">
        <f>IF(L4124="Nő","",IF(Excel_BuiltIn__FilterDatabase__1[[#This Row],[Kor]]&gt;=60,"Super.s ",""))</f>
        <v xml:space="preserve">Super.s </v>
      </c>
      <c r="L4124" s="34" t="str">
        <f>IF(Excel_BuiltIn__FilterDatabase__1[[#This Row],[Nem]]="Nő","Lady","")</f>
        <v/>
      </c>
    </row>
    <row r="4125" spans="1:12" s="1" customFormat="1">
      <c r="A4125" s="53">
        <v>11588</v>
      </c>
      <c r="B4125" s="28" t="s">
        <v>4162</v>
      </c>
      <c r="C4125" s="51" t="s">
        <v>959</v>
      </c>
      <c r="D4125" s="45"/>
      <c r="E4125" s="33" t="str">
        <f>IF(D4125&gt;0,($N$2-Excel_BuiltIn__FilterDatabase__1[[#This Row],[Szül Év.Hó.Nap]])/365.25,"0")</f>
        <v>0</v>
      </c>
      <c r="F4125" s="40"/>
      <c r="G4125" s="34" t="str">
        <f>CONCATENATE(H4125,Excel_BuiltIn__FilterDatabase__1[[#This Row],[Felnőtt]],Excel_BuiltIn__FilterDatabase__1[[#This Row],[Senior]],Excel_BuiltIn__FilterDatabase__1[[#This Row],[Super.s]],L4125)</f>
        <v xml:space="preserve">Super.s </v>
      </c>
      <c r="H4125" s="34" t="str">
        <f>IF(L4125="Nő","",IF(Excel_BuiltIn__FilterDatabase__1[[#This Row],[Kor]]&gt;=1=AND(Excel_BuiltIn__FilterDatabase__1[[#This Row],[Kor]]&lt;18),"Junior ",""))</f>
        <v/>
      </c>
      <c r="I4125" s="34" t="str">
        <f>IF(L4125="Nő","",IF(Excel_BuiltIn__FilterDatabase__1[[#This Row],[Kor]]&gt;=18=AND(Excel_BuiltIn__FilterDatabase__1[[#This Row],[Kor]]&lt;=49),"Felnőtt ",""))</f>
        <v/>
      </c>
      <c r="J4125" s="34" t="str">
        <f>IF(L4125="Nő","",IF(Excel_BuiltIn__FilterDatabase__1[[#This Row],[Kor]]&gt;49=AND(Excel_BuiltIn__FilterDatabase__1[[#This Row],[Kor]]&lt;=59),"Senior ",""))</f>
        <v/>
      </c>
      <c r="K4125" s="34" t="str">
        <f>IF(L4125="Nő","",IF(Excel_BuiltIn__FilterDatabase__1[[#This Row],[Kor]]&gt;=60,"Super.s ",""))</f>
        <v xml:space="preserve">Super.s </v>
      </c>
      <c r="L4125" s="34" t="str">
        <f>IF(Excel_BuiltIn__FilterDatabase__1[[#This Row],[Nem]]="Nő","Lady","")</f>
        <v/>
      </c>
    </row>
    <row r="4126" spans="1:12" s="1" customFormat="1" ht="28.2">
      <c r="A4126" s="53">
        <v>11589</v>
      </c>
      <c r="B4126" s="28" t="s">
        <v>4163</v>
      </c>
      <c r="C4126" s="51" t="s">
        <v>945</v>
      </c>
      <c r="D4126" s="45"/>
      <c r="E4126" s="33" t="str">
        <f>IF(D4126&gt;0,($N$2-Excel_BuiltIn__FilterDatabase__1[[#This Row],[Szül Év.Hó.Nap]])/365.25,"0")</f>
        <v>0</v>
      </c>
      <c r="F4126" s="40"/>
      <c r="G4126" s="34" t="str">
        <f>CONCATENATE(H4126,Excel_BuiltIn__FilterDatabase__1[[#This Row],[Felnőtt]],Excel_BuiltIn__FilterDatabase__1[[#This Row],[Senior]],Excel_BuiltIn__FilterDatabase__1[[#This Row],[Super.s]],L4126)</f>
        <v xml:space="preserve">Super.s </v>
      </c>
      <c r="H4126" s="34" t="str">
        <f>IF(L4126="Nő","",IF(Excel_BuiltIn__FilterDatabase__1[[#This Row],[Kor]]&gt;=1=AND(Excel_BuiltIn__FilterDatabase__1[[#This Row],[Kor]]&lt;18),"Junior ",""))</f>
        <v/>
      </c>
      <c r="I4126" s="34" t="str">
        <f>IF(L4126="Nő","",IF(Excel_BuiltIn__FilterDatabase__1[[#This Row],[Kor]]&gt;=18=AND(Excel_BuiltIn__FilterDatabase__1[[#This Row],[Kor]]&lt;=49),"Felnőtt ",""))</f>
        <v/>
      </c>
      <c r="J4126" s="34" t="str">
        <f>IF(L4126="Nő","",IF(Excel_BuiltIn__FilterDatabase__1[[#This Row],[Kor]]&gt;49=AND(Excel_BuiltIn__FilterDatabase__1[[#This Row],[Kor]]&lt;=59),"Senior ",""))</f>
        <v/>
      </c>
      <c r="K4126" s="34" t="str">
        <f>IF(L4126="Nő","",IF(Excel_BuiltIn__FilterDatabase__1[[#This Row],[Kor]]&gt;=60,"Super.s ",""))</f>
        <v xml:space="preserve">Super.s </v>
      </c>
      <c r="L4126" s="34" t="str">
        <f>IF(Excel_BuiltIn__FilterDatabase__1[[#This Row],[Nem]]="Nő","Lady","")</f>
        <v/>
      </c>
    </row>
    <row r="4127" spans="1:12" s="1" customFormat="1" ht="28.2">
      <c r="A4127" s="53">
        <v>11590</v>
      </c>
      <c r="B4127" s="28" t="s">
        <v>4164</v>
      </c>
      <c r="C4127" s="51" t="s">
        <v>945</v>
      </c>
      <c r="D4127" s="45"/>
      <c r="E4127" s="33" t="str">
        <f>IF(D4127&gt;0,($N$2-Excel_BuiltIn__FilterDatabase__1[[#This Row],[Szül Év.Hó.Nap]])/365.25,"0")</f>
        <v>0</v>
      </c>
      <c r="F4127" s="40"/>
      <c r="G4127" s="34" t="str">
        <f>CONCATENATE(H4127,Excel_BuiltIn__FilterDatabase__1[[#This Row],[Felnőtt]],Excel_BuiltIn__FilterDatabase__1[[#This Row],[Senior]],Excel_BuiltIn__FilterDatabase__1[[#This Row],[Super.s]],L4127)</f>
        <v xml:space="preserve">Super.s </v>
      </c>
      <c r="H4127" s="34" t="str">
        <f>IF(L4127="Nő","",IF(Excel_BuiltIn__FilterDatabase__1[[#This Row],[Kor]]&gt;=1=AND(Excel_BuiltIn__FilterDatabase__1[[#This Row],[Kor]]&lt;18),"Junior ",""))</f>
        <v/>
      </c>
      <c r="I4127" s="34" t="str">
        <f>IF(L4127="Nő","",IF(Excel_BuiltIn__FilterDatabase__1[[#This Row],[Kor]]&gt;=18=AND(Excel_BuiltIn__FilterDatabase__1[[#This Row],[Kor]]&lt;=49),"Felnőtt ",""))</f>
        <v/>
      </c>
      <c r="J4127" s="34" t="str">
        <f>IF(L4127="Nő","",IF(Excel_BuiltIn__FilterDatabase__1[[#This Row],[Kor]]&gt;49=AND(Excel_BuiltIn__FilterDatabase__1[[#This Row],[Kor]]&lt;=59),"Senior ",""))</f>
        <v/>
      </c>
      <c r="K4127" s="34" t="str">
        <f>IF(L4127="Nő","",IF(Excel_BuiltIn__FilterDatabase__1[[#This Row],[Kor]]&gt;=60,"Super.s ",""))</f>
        <v xml:space="preserve">Super.s </v>
      </c>
      <c r="L4127" s="34" t="str">
        <f>IF(Excel_BuiltIn__FilterDatabase__1[[#This Row],[Nem]]="Nő","Lady","")</f>
        <v/>
      </c>
    </row>
    <row r="4128" spans="1:12" s="1" customFormat="1">
      <c r="A4128" s="53">
        <v>11591</v>
      </c>
      <c r="B4128" s="28" t="s">
        <v>4165</v>
      </c>
      <c r="C4128" s="51" t="s">
        <v>945</v>
      </c>
      <c r="D4128" s="45"/>
      <c r="E4128" s="33" t="str">
        <f>IF(D4128&gt;0,($N$2-Excel_BuiltIn__FilterDatabase__1[[#This Row],[Szül Év.Hó.Nap]])/365.25,"0")</f>
        <v>0</v>
      </c>
      <c r="F4128" s="40"/>
      <c r="G4128" s="34" t="str">
        <f>CONCATENATE(H4128,Excel_BuiltIn__FilterDatabase__1[[#This Row],[Felnőtt]],Excel_BuiltIn__FilterDatabase__1[[#This Row],[Senior]],Excel_BuiltIn__FilterDatabase__1[[#This Row],[Super.s]],L4128)</f>
        <v xml:space="preserve">Super.s </v>
      </c>
      <c r="H4128" s="34" t="str">
        <f>IF(L4128="Nő","",IF(Excel_BuiltIn__FilterDatabase__1[[#This Row],[Kor]]&gt;=1=AND(Excel_BuiltIn__FilterDatabase__1[[#This Row],[Kor]]&lt;18),"Junior ",""))</f>
        <v/>
      </c>
      <c r="I4128" s="34" t="str">
        <f>IF(L4128="Nő","",IF(Excel_BuiltIn__FilterDatabase__1[[#This Row],[Kor]]&gt;=18=AND(Excel_BuiltIn__FilterDatabase__1[[#This Row],[Kor]]&lt;=49),"Felnőtt ",""))</f>
        <v/>
      </c>
      <c r="J4128" s="34" t="str">
        <f>IF(L4128="Nő","",IF(Excel_BuiltIn__FilterDatabase__1[[#This Row],[Kor]]&gt;49=AND(Excel_BuiltIn__FilterDatabase__1[[#This Row],[Kor]]&lt;=59),"Senior ",""))</f>
        <v/>
      </c>
      <c r="K4128" s="34" t="str">
        <f>IF(L4128="Nő","",IF(Excel_BuiltIn__FilterDatabase__1[[#This Row],[Kor]]&gt;=60,"Super.s ",""))</f>
        <v xml:space="preserve">Super.s </v>
      </c>
      <c r="L4128" s="34" t="str">
        <f>IF(Excel_BuiltIn__FilterDatabase__1[[#This Row],[Nem]]="Nő","Lady","")</f>
        <v/>
      </c>
    </row>
    <row r="4129" spans="1:12" s="1" customFormat="1">
      <c r="A4129" s="53">
        <v>11592</v>
      </c>
      <c r="B4129" s="28" t="s">
        <v>4166</v>
      </c>
      <c r="C4129" s="51" t="s">
        <v>1147</v>
      </c>
      <c r="D4129" s="45"/>
      <c r="E4129" s="33" t="str">
        <f>IF(D4129&gt;0,($N$2-Excel_BuiltIn__FilterDatabase__1[[#This Row],[Szül Év.Hó.Nap]])/365.25,"0")</f>
        <v>0</v>
      </c>
      <c r="F4129" s="40"/>
      <c r="G4129" s="34" t="str">
        <f>CONCATENATE(H4129,Excel_BuiltIn__FilterDatabase__1[[#This Row],[Felnőtt]],Excel_BuiltIn__FilterDatabase__1[[#This Row],[Senior]],Excel_BuiltIn__FilterDatabase__1[[#This Row],[Super.s]],L4129)</f>
        <v xml:space="preserve">Super.s </v>
      </c>
      <c r="H4129" s="34" t="str">
        <f>IF(L4129="Nő","",IF(Excel_BuiltIn__FilterDatabase__1[[#This Row],[Kor]]&gt;=1=AND(Excel_BuiltIn__FilterDatabase__1[[#This Row],[Kor]]&lt;18),"Junior ",""))</f>
        <v/>
      </c>
      <c r="I4129" s="34" t="str">
        <f>IF(L4129="Nő","",IF(Excel_BuiltIn__FilterDatabase__1[[#This Row],[Kor]]&gt;=18=AND(Excel_BuiltIn__FilterDatabase__1[[#This Row],[Kor]]&lt;=49),"Felnőtt ",""))</f>
        <v/>
      </c>
      <c r="J4129" s="34" t="str">
        <f>IF(L4129="Nő","",IF(Excel_BuiltIn__FilterDatabase__1[[#This Row],[Kor]]&gt;49=AND(Excel_BuiltIn__FilterDatabase__1[[#This Row],[Kor]]&lt;=59),"Senior ",""))</f>
        <v/>
      </c>
      <c r="K4129" s="34" t="str">
        <f>IF(L4129="Nő","",IF(Excel_BuiltIn__FilterDatabase__1[[#This Row],[Kor]]&gt;=60,"Super.s ",""))</f>
        <v xml:space="preserve">Super.s </v>
      </c>
      <c r="L4129" s="34" t="str">
        <f>IF(Excel_BuiltIn__FilterDatabase__1[[#This Row],[Nem]]="Nő","Lady","")</f>
        <v/>
      </c>
    </row>
    <row r="4130" spans="1:12" s="1" customFormat="1">
      <c r="A4130" s="53">
        <v>11594</v>
      </c>
      <c r="B4130" s="28" t="s">
        <v>4167</v>
      </c>
      <c r="C4130" s="51" t="s">
        <v>2423</v>
      </c>
      <c r="D4130" s="45"/>
      <c r="E4130" s="33" t="str">
        <f>IF(D4130&gt;0,($N$2-Excel_BuiltIn__FilterDatabase__1[[#This Row],[Szül Év.Hó.Nap]])/365.25,"0")</f>
        <v>0</v>
      </c>
      <c r="F4130" s="40"/>
      <c r="G4130" s="34" t="str">
        <f>CONCATENATE(H4130,Excel_BuiltIn__FilterDatabase__1[[#This Row],[Felnőtt]],Excel_BuiltIn__FilterDatabase__1[[#This Row],[Senior]],Excel_BuiltIn__FilterDatabase__1[[#This Row],[Super.s]],L4130)</f>
        <v xml:space="preserve">Super.s </v>
      </c>
      <c r="H4130" s="34" t="str">
        <f>IF(L4130="Nő","",IF(Excel_BuiltIn__FilterDatabase__1[[#This Row],[Kor]]&gt;=1=AND(Excel_BuiltIn__FilterDatabase__1[[#This Row],[Kor]]&lt;18),"Junior ",""))</f>
        <v/>
      </c>
      <c r="I4130" s="34" t="str">
        <f>IF(L4130="Nő","",IF(Excel_BuiltIn__FilterDatabase__1[[#This Row],[Kor]]&gt;=18=AND(Excel_BuiltIn__FilterDatabase__1[[#This Row],[Kor]]&lt;=49),"Felnőtt ",""))</f>
        <v/>
      </c>
      <c r="J4130" s="34" t="str">
        <f>IF(L4130="Nő","",IF(Excel_BuiltIn__FilterDatabase__1[[#This Row],[Kor]]&gt;49=AND(Excel_BuiltIn__FilterDatabase__1[[#This Row],[Kor]]&lt;=59),"Senior ",""))</f>
        <v/>
      </c>
      <c r="K4130" s="34" t="str">
        <f>IF(L4130="Nő","",IF(Excel_BuiltIn__FilterDatabase__1[[#This Row],[Kor]]&gt;=60,"Super.s ",""))</f>
        <v xml:space="preserve">Super.s </v>
      </c>
      <c r="L4130" s="34" t="str">
        <f>IF(Excel_BuiltIn__FilterDatabase__1[[#This Row],[Nem]]="Nő","Lady","")</f>
        <v/>
      </c>
    </row>
    <row r="4131" spans="1:12" s="1" customFormat="1">
      <c r="A4131" s="53">
        <v>11595</v>
      </c>
      <c r="B4131" s="28" t="s">
        <v>4168</v>
      </c>
      <c r="C4131" s="51" t="s">
        <v>2423</v>
      </c>
      <c r="D4131" s="45"/>
      <c r="E4131" s="33" t="str">
        <f>IF(D4131&gt;0,($N$2-Excel_BuiltIn__FilterDatabase__1[[#This Row],[Szül Év.Hó.Nap]])/365.25,"0")</f>
        <v>0</v>
      </c>
      <c r="F4131" s="40"/>
      <c r="G4131" s="34" t="str">
        <f>CONCATENATE(H4131,Excel_BuiltIn__FilterDatabase__1[[#This Row],[Felnőtt]],Excel_BuiltIn__FilterDatabase__1[[#This Row],[Senior]],Excel_BuiltIn__FilterDatabase__1[[#This Row],[Super.s]],L4131)</f>
        <v xml:space="preserve">Super.s </v>
      </c>
      <c r="H4131" s="34" t="str">
        <f>IF(L4131="Nő","",IF(Excel_BuiltIn__FilterDatabase__1[[#This Row],[Kor]]&gt;=1=AND(Excel_BuiltIn__FilterDatabase__1[[#This Row],[Kor]]&lt;18),"Junior ",""))</f>
        <v/>
      </c>
      <c r="I4131" s="34" t="str">
        <f>IF(L4131="Nő","",IF(Excel_BuiltIn__FilterDatabase__1[[#This Row],[Kor]]&gt;=18=AND(Excel_BuiltIn__FilterDatabase__1[[#This Row],[Kor]]&lt;=49),"Felnőtt ",""))</f>
        <v/>
      </c>
      <c r="J4131" s="34" t="str">
        <f>IF(L4131="Nő","",IF(Excel_BuiltIn__FilterDatabase__1[[#This Row],[Kor]]&gt;49=AND(Excel_BuiltIn__FilterDatabase__1[[#This Row],[Kor]]&lt;=59),"Senior ",""))</f>
        <v/>
      </c>
      <c r="K4131" s="34" t="str">
        <f>IF(L4131="Nő","",IF(Excel_BuiltIn__FilterDatabase__1[[#This Row],[Kor]]&gt;=60,"Super.s ",""))</f>
        <v xml:space="preserve">Super.s </v>
      </c>
      <c r="L4131" s="34" t="str">
        <f>IF(Excel_BuiltIn__FilterDatabase__1[[#This Row],[Nem]]="Nő","Lady","")</f>
        <v/>
      </c>
    </row>
    <row r="4132" spans="1:12" s="1" customFormat="1">
      <c r="A4132" s="53">
        <v>11596</v>
      </c>
      <c r="B4132" s="28" t="s">
        <v>4169</v>
      </c>
      <c r="C4132" s="51" t="s">
        <v>1615</v>
      </c>
      <c r="D4132" s="45"/>
      <c r="E4132" s="33" t="str">
        <f>IF(D4132&gt;0,($N$2-Excel_BuiltIn__FilterDatabase__1[[#This Row],[Szül Év.Hó.Nap]])/365.25,"0")</f>
        <v>0</v>
      </c>
      <c r="F4132" s="40"/>
      <c r="G4132" s="34" t="str">
        <f>CONCATENATE(H4132,Excel_BuiltIn__FilterDatabase__1[[#This Row],[Felnőtt]],Excel_BuiltIn__FilterDatabase__1[[#This Row],[Senior]],Excel_BuiltIn__FilterDatabase__1[[#This Row],[Super.s]],L4132)</f>
        <v xml:space="preserve">Super.s </v>
      </c>
      <c r="H4132" s="34" t="str">
        <f>IF(L4132="Nő","",IF(Excel_BuiltIn__FilterDatabase__1[[#This Row],[Kor]]&gt;=1=AND(Excel_BuiltIn__FilterDatabase__1[[#This Row],[Kor]]&lt;18),"Junior ",""))</f>
        <v/>
      </c>
      <c r="I4132" s="34" t="str">
        <f>IF(L4132="Nő","",IF(Excel_BuiltIn__FilterDatabase__1[[#This Row],[Kor]]&gt;=18=AND(Excel_BuiltIn__FilterDatabase__1[[#This Row],[Kor]]&lt;=49),"Felnőtt ",""))</f>
        <v/>
      </c>
      <c r="J4132" s="34" t="str">
        <f>IF(L4132="Nő","",IF(Excel_BuiltIn__FilterDatabase__1[[#This Row],[Kor]]&gt;49=AND(Excel_BuiltIn__FilterDatabase__1[[#This Row],[Kor]]&lt;=59),"Senior ",""))</f>
        <v/>
      </c>
      <c r="K4132" s="34" t="str">
        <f>IF(L4132="Nő","",IF(Excel_BuiltIn__FilterDatabase__1[[#This Row],[Kor]]&gt;=60,"Super.s ",""))</f>
        <v xml:space="preserve">Super.s </v>
      </c>
      <c r="L4132" s="34" t="str">
        <f>IF(Excel_BuiltIn__FilterDatabase__1[[#This Row],[Nem]]="Nő","Lady","")</f>
        <v/>
      </c>
    </row>
    <row r="4133" spans="1:12" s="1" customFormat="1">
      <c r="A4133" s="53">
        <v>11598</v>
      </c>
      <c r="B4133" s="28" t="s">
        <v>4170</v>
      </c>
      <c r="C4133" s="51" t="s">
        <v>1522</v>
      </c>
      <c r="D4133" s="45"/>
      <c r="E4133" s="33" t="str">
        <f>IF(D4133&gt;0,($N$2-Excel_BuiltIn__FilterDatabase__1[[#This Row],[Szül Év.Hó.Nap]])/365.25,"0")</f>
        <v>0</v>
      </c>
      <c r="F4133" s="40"/>
      <c r="G4133" s="34" t="str">
        <f>CONCATENATE(H4133,Excel_BuiltIn__FilterDatabase__1[[#This Row],[Felnőtt]],Excel_BuiltIn__FilterDatabase__1[[#This Row],[Senior]],Excel_BuiltIn__FilterDatabase__1[[#This Row],[Super.s]],L4133)</f>
        <v xml:space="preserve">Super.s </v>
      </c>
      <c r="H4133" s="34" t="str">
        <f>IF(L4133="Nő","",IF(Excel_BuiltIn__FilterDatabase__1[[#This Row],[Kor]]&gt;=1=AND(Excel_BuiltIn__FilterDatabase__1[[#This Row],[Kor]]&lt;18),"Junior ",""))</f>
        <v/>
      </c>
      <c r="I4133" s="34" t="str">
        <f>IF(L4133="Nő","",IF(Excel_BuiltIn__FilterDatabase__1[[#This Row],[Kor]]&gt;=18=AND(Excel_BuiltIn__FilterDatabase__1[[#This Row],[Kor]]&lt;=49),"Felnőtt ",""))</f>
        <v/>
      </c>
      <c r="J4133" s="34" t="str">
        <f>IF(L4133="Nő","",IF(Excel_BuiltIn__FilterDatabase__1[[#This Row],[Kor]]&gt;49=AND(Excel_BuiltIn__FilterDatabase__1[[#This Row],[Kor]]&lt;=59),"Senior ",""))</f>
        <v/>
      </c>
      <c r="K4133" s="34" t="str">
        <f>IF(L4133="Nő","",IF(Excel_BuiltIn__FilterDatabase__1[[#This Row],[Kor]]&gt;=60,"Super.s ",""))</f>
        <v xml:space="preserve">Super.s </v>
      </c>
      <c r="L4133" s="34" t="str">
        <f>IF(Excel_BuiltIn__FilterDatabase__1[[#This Row],[Nem]]="Nő","Lady","")</f>
        <v/>
      </c>
    </row>
    <row r="4134" spans="1:12" s="1" customFormat="1">
      <c r="A4134" s="53">
        <v>11599</v>
      </c>
      <c r="B4134" s="28" t="s">
        <v>4171</v>
      </c>
      <c r="C4134" s="51" t="s">
        <v>998</v>
      </c>
      <c r="D4134" s="45"/>
      <c r="E4134" s="33" t="str">
        <f>IF(D4134&gt;0,($N$2-Excel_BuiltIn__FilterDatabase__1[[#This Row],[Szül Év.Hó.Nap]])/365.25,"0")</f>
        <v>0</v>
      </c>
      <c r="F4134" s="40"/>
      <c r="G4134" s="34" t="str">
        <f>CONCATENATE(H4134,Excel_BuiltIn__FilterDatabase__1[[#This Row],[Felnőtt]],Excel_BuiltIn__FilterDatabase__1[[#This Row],[Senior]],Excel_BuiltIn__FilterDatabase__1[[#This Row],[Super.s]],L4134)</f>
        <v xml:space="preserve">Super.s </v>
      </c>
      <c r="H4134" s="34" t="str">
        <f>IF(L4134="Nő","",IF(Excel_BuiltIn__FilterDatabase__1[[#This Row],[Kor]]&gt;=1=AND(Excel_BuiltIn__FilterDatabase__1[[#This Row],[Kor]]&lt;18),"Junior ",""))</f>
        <v/>
      </c>
      <c r="I4134" s="34" t="str">
        <f>IF(L4134="Nő","",IF(Excel_BuiltIn__FilterDatabase__1[[#This Row],[Kor]]&gt;=18=AND(Excel_BuiltIn__FilterDatabase__1[[#This Row],[Kor]]&lt;=49),"Felnőtt ",""))</f>
        <v/>
      </c>
      <c r="J4134" s="34" t="str">
        <f>IF(L4134="Nő","",IF(Excel_BuiltIn__FilterDatabase__1[[#This Row],[Kor]]&gt;49=AND(Excel_BuiltIn__FilterDatabase__1[[#This Row],[Kor]]&lt;=59),"Senior ",""))</f>
        <v/>
      </c>
      <c r="K4134" s="34" t="str">
        <f>IF(L4134="Nő","",IF(Excel_BuiltIn__FilterDatabase__1[[#This Row],[Kor]]&gt;=60,"Super.s ",""))</f>
        <v xml:space="preserve">Super.s </v>
      </c>
      <c r="L4134" s="34" t="str">
        <f>IF(Excel_BuiltIn__FilterDatabase__1[[#This Row],[Nem]]="Nő","Lady","")</f>
        <v/>
      </c>
    </row>
    <row r="4135" spans="1:12" s="1" customFormat="1" ht="28.2">
      <c r="A4135" s="53">
        <v>11600</v>
      </c>
      <c r="B4135" s="28" t="s">
        <v>4172</v>
      </c>
      <c r="C4135" s="51" t="s">
        <v>2803</v>
      </c>
      <c r="D4135" s="45"/>
      <c r="E4135" s="33" t="str">
        <f>IF(D4135&gt;0,($N$2-Excel_BuiltIn__FilterDatabase__1[[#This Row],[Szül Év.Hó.Nap]])/365.25,"0")</f>
        <v>0</v>
      </c>
      <c r="F4135" s="40"/>
      <c r="G4135" s="34" t="str">
        <f>CONCATENATE(H4135,Excel_BuiltIn__FilterDatabase__1[[#This Row],[Felnőtt]],Excel_BuiltIn__FilterDatabase__1[[#This Row],[Senior]],Excel_BuiltIn__FilterDatabase__1[[#This Row],[Super.s]],L4135)</f>
        <v xml:space="preserve">Super.s </v>
      </c>
      <c r="H4135" s="34" t="str">
        <f>IF(L4135="Nő","",IF(Excel_BuiltIn__FilterDatabase__1[[#This Row],[Kor]]&gt;=1=AND(Excel_BuiltIn__FilterDatabase__1[[#This Row],[Kor]]&lt;18),"Junior ",""))</f>
        <v/>
      </c>
      <c r="I4135" s="34" t="str">
        <f>IF(L4135="Nő","",IF(Excel_BuiltIn__FilterDatabase__1[[#This Row],[Kor]]&gt;=18=AND(Excel_BuiltIn__FilterDatabase__1[[#This Row],[Kor]]&lt;=49),"Felnőtt ",""))</f>
        <v/>
      </c>
      <c r="J4135" s="34" t="str">
        <f>IF(L4135="Nő","",IF(Excel_BuiltIn__FilterDatabase__1[[#This Row],[Kor]]&gt;49=AND(Excel_BuiltIn__FilterDatabase__1[[#This Row],[Kor]]&lt;=59),"Senior ",""))</f>
        <v/>
      </c>
      <c r="K4135" s="34" t="str">
        <f>IF(L4135="Nő","",IF(Excel_BuiltIn__FilterDatabase__1[[#This Row],[Kor]]&gt;=60,"Super.s ",""))</f>
        <v xml:space="preserve">Super.s </v>
      </c>
      <c r="L4135" s="34" t="str">
        <f>IF(Excel_BuiltIn__FilterDatabase__1[[#This Row],[Nem]]="Nő","Lady","")</f>
        <v/>
      </c>
    </row>
    <row r="4136" spans="1:12" s="1" customFormat="1">
      <c r="A4136" s="53">
        <v>11601</v>
      </c>
      <c r="B4136" s="28" t="s">
        <v>4173</v>
      </c>
      <c r="C4136" s="51" t="s">
        <v>29</v>
      </c>
      <c r="D4136" s="45"/>
      <c r="E4136" s="33" t="str">
        <f>IF(D4136&gt;0,($N$2-Excel_BuiltIn__FilterDatabase__1[[#This Row],[Szül Év.Hó.Nap]])/365.25,"0")</f>
        <v>0</v>
      </c>
      <c r="F4136" s="40"/>
      <c r="G4136" s="34" t="str">
        <f>CONCATENATE(H4136,Excel_BuiltIn__FilterDatabase__1[[#This Row],[Felnőtt]],Excel_BuiltIn__FilterDatabase__1[[#This Row],[Senior]],Excel_BuiltIn__FilterDatabase__1[[#This Row],[Super.s]],L4136)</f>
        <v xml:space="preserve">Super.s </v>
      </c>
      <c r="H4136" s="34" t="str">
        <f>IF(L4136="Nő","",IF(Excel_BuiltIn__FilterDatabase__1[[#This Row],[Kor]]&gt;=1=AND(Excel_BuiltIn__FilterDatabase__1[[#This Row],[Kor]]&lt;18),"Junior ",""))</f>
        <v/>
      </c>
      <c r="I4136" s="34" t="str">
        <f>IF(L4136="Nő","",IF(Excel_BuiltIn__FilterDatabase__1[[#This Row],[Kor]]&gt;=18=AND(Excel_BuiltIn__FilterDatabase__1[[#This Row],[Kor]]&lt;=49),"Felnőtt ",""))</f>
        <v/>
      </c>
      <c r="J4136" s="34" t="str">
        <f>IF(L4136="Nő","",IF(Excel_BuiltIn__FilterDatabase__1[[#This Row],[Kor]]&gt;49=AND(Excel_BuiltIn__FilterDatabase__1[[#This Row],[Kor]]&lt;=59),"Senior ",""))</f>
        <v/>
      </c>
      <c r="K4136" s="34" t="str">
        <f>IF(L4136="Nő","",IF(Excel_BuiltIn__FilterDatabase__1[[#This Row],[Kor]]&gt;=60,"Super.s ",""))</f>
        <v xml:space="preserve">Super.s </v>
      </c>
      <c r="L4136" s="34" t="str">
        <f>IF(Excel_BuiltIn__FilterDatabase__1[[#This Row],[Nem]]="Nő","Lady","")</f>
        <v/>
      </c>
    </row>
    <row r="4137" spans="1:12" s="1" customFormat="1">
      <c r="A4137" s="53">
        <v>11602</v>
      </c>
      <c r="B4137" s="28" t="s">
        <v>4174</v>
      </c>
      <c r="C4137" s="51" t="s">
        <v>2401</v>
      </c>
      <c r="D4137" s="45"/>
      <c r="E4137" s="33" t="str">
        <f>IF(D4137&gt;0,($N$2-Excel_BuiltIn__FilterDatabase__1[[#This Row],[Szül Év.Hó.Nap]])/365.25,"0")</f>
        <v>0</v>
      </c>
      <c r="F4137" s="40"/>
      <c r="G4137" s="34" t="str">
        <f>CONCATENATE(H4137,Excel_BuiltIn__FilterDatabase__1[[#This Row],[Felnőtt]],Excel_BuiltIn__FilterDatabase__1[[#This Row],[Senior]],Excel_BuiltIn__FilterDatabase__1[[#This Row],[Super.s]],L4137)</f>
        <v xml:space="preserve">Super.s </v>
      </c>
      <c r="H4137" s="34" t="str">
        <f>IF(L4137="Nő","",IF(Excel_BuiltIn__FilterDatabase__1[[#This Row],[Kor]]&gt;=1=AND(Excel_BuiltIn__FilterDatabase__1[[#This Row],[Kor]]&lt;18),"Junior ",""))</f>
        <v/>
      </c>
      <c r="I4137" s="34" t="str">
        <f>IF(L4137="Nő","",IF(Excel_BuiltIn__FilterDatabase__1[[#This Row],[Kor]]&gt;=18=AND(Excel_BuiltIn__FilterDatabase__1[[#This Row],[Kor]]&lt;=49),"Felnőtt ",""))</f>
        <v/>
      </c>
      <c r="J4137" s="34" t="str">
        <f>IF(L4137="Nő","",IF(Excel_BuiltIn__FilterDatabase__1[[#This Row],[Kor]]&gt;49=AND(Excel_BuiltIn__FilterDatabase__1[[#This Row],[Kor]]&lt;=59),"Senior ",""))</f>
        <v/>
      </c>
      <c r="K4137" s="34" t="str">
        <f>IF(L4137="Nő","",IF(Excel_BuiltIn__FilterDatabase__1[[#This Row],[Kor]]&gt;=60,"Super.s ",""))</f>
        <v xml:space="preserve">Super.s </v>
      </c>
      <c r="L4137" s="34" t="str">
        <f>IF(Excel_BuiltIn__FilterDatabase__1[[#This Row],[Nem]]="Nő","Lady","")</f>
        <v/>
      </c>
    </row>
    <row r="4138" spans="1:12" s="1" customFormat="1">
      <c r="A4138" s="53">
        <v>11604</v>
      </c>
      <c r="B4138" s="28" t="s">
        <v>4175</v>
      </c>
      <c r="C4138" s="51" t="s">
        <v>210</v>
      </c>
      <c r="D4138" s="45"/>
      <c r="E4138" s="33" t="str">
        <f>IF(D4138&gt;0,($N$2-Excel_BuiltIn__FilterDatabase__1[[#This Row],[Szül Év.Hó.Nap]])/365.25,"0")</f>
        <v>0</v>
      </c>
      <c r="F4138" s="40"/>
      <c r="G4138" s="34" t="str">
        <f>CONCATENATE(H4138,Excel_BuiltIn__FilterDatabase__1[[#This Row],[Felnőtt]],Excel_BuiltIn__FilterDatabase__1[[#This Row],[Senior]],Excel_BuiltIn__FilterDatabase__1[[#This Row],[Super.s]],L4138)</f>
        <v xml:space="preserve">Super.s </v>
      </c>
      <c r="H4138" s="34" t="str">
        <f>IF(L4138="Nő","",IF(Excel_BuiltIn__FilterDatabase__1[[#This Row],[Kor]]&gt;=1=AND(Excel_BuiltIn__FilterDatabase__1[[#This Row],[Kor]]&lt;18),"Junior ",""))</f>
        <v/>
      </c>
      <c r="I4138" s="34" t="str">
        <f>IF(L4138="Nő","",IF(Excel_BuiltIn__FilterDatabase__1[[#This Row],[Kor]]&gt;=18=AND(Excel_BuiltIn__FilterDatabase__1[[#This Row],[Kor]]&lt;=49),"Felnőtt ",""))</f>
        <v/>
      </c>
      <c r="J4138" s="34" t="str">
        <f>IF(L4138="Nő","",IF(Excel_BuiltIn__FilterDatabase__1[[#This Row],[Kor]]&gt;49=AND(Excel_BuiltIn__FilterDatabase__1[[#This Row],[Kor]]&lt;=59),"Senior ",""))</f>
        <v/>
      </c>
      <c r="K4138" s="34" t="str">
        <f>IF(L4138="Nő","",IF(Excel_BuiltIn__FilterDatabase__1[[#This Row],[Kor]]&gt;=60,"Super.s ",""))</f>
        <v xml:space="preserve">Super.s </v>
      </c>
      <c r="L4138" s="34" t="str">
        <f>IF(Excel_BuiltIn__FilterDatabase__1[[#This Row],[Nem]]="Nő","Lady","")</f>
        <v/>
      </c>
    </row>
    <row r="4139" spans="1:12" s="1" customFormat="1">
      <c r="A4139" s="53">
        <v>11605</v>
      </c>
      <c r="B4139" s="28" t="s">
        <v>4176</v>
      </c>
      <c r="C4139" s="51" t="s">
        <v>2481</v>
      </c>
      <c r="D4139" s="45"/>
      <c r="E4139" s="33" t="str">
        <f>IF(D4139&gt;0,($N$2-Excel_BuiltIn__FilterDatabase__1[[#This Row],[Szül Év.Hó.Nap]])/365.25,"0")</f>
        <v>0</v>
      </c>
      <c r="F4139" s="40"/>
      <c r="G4139" s="34" t="str">
        <f>CONCATENATE(H4139,Excel_BuiltIn__FilterDatabase__1[[#This Row],[Felnőtt]],Excel_BuiltIn__FilterDatabase__1[[#This Row],[Senior]],Excel_BuiltIn__FilterDatabase__1[[#This Row],[Super.s]],L4139)</f>
        <v xml:space="preserve">Super.s </v>
      </c>
      <c r="H4139" s="34" t="str">
        <f>IF(L4139="Nő","",IF(Excel_BuiltIn__FilterDatabase__1[[#This Row],[Kor]]&gt;=1=AND(Excel_BuiltIn__FilterDatabase__1[[#This Row],[Kor]]&lt;18),"Junior ",""))</f>
        <v/>
      </c>
      <c r="I4139" s="34" t="str">
        <f>IF(L4139="Nő","",IF(Excel_BuiltIn__FilterDatabase__1[[#This Row],[Kor]]&gt;=18=AND(Excel_BuiltIn__FilterDatabase__1[[#This Row],[Kor]]&lt;=49),"Felnőtt ",""))</f>
        <v/>
      </c>
      <c r="J4139" s="34" t="str">
        <f>IF(L4139="Nő","",IF(Excel_BuiltIn__FilterDatabase__1[[#This Row],[Kor]]&gt;49=AND(Excel_BuiltIn__FilterDatabase__1[[#This Row],[Kor]]&lt;=59),"Senior ",""))</f>
        <v/>
      </c>
      <c r="K4139" s="34" t="str">
        <f>IF(L4139="Nő","",IF(Excel_BuiltIn__FilterDatabase__1[[#This Row],[Kor]]&gt;=60,"Super.s ",""))</f>
        <v xml:space="preserve">Super.s </v>
      </c>
      <c r="L4139" s="34" t="str">
        <f>IF(Excel_BuiltIn__FilterDatabase__1[[#This Row],[Nem]]="Nő","Lady","")</f>
        <v/>
      </c>
    </row>
    <row r="4140" spans="1:12" s="1" customFormat="1">
      <c r="A4140" s="53">
        <v>11606</v>
      </c>
      <c r="B4140" s="28" t="s">
        <v>4177</v>
      </c>
      <c r="C4140" s="51" t="s">
        <v>2481</v>
      </c>
      <c r="D4140" s="45"/>
      <c r="E4140" s="33" t="str">
        <f>IF(D4140&gt;0,($N$2-Excel_BuiltIn__FilterDatabase__1[[#This Row],[Szül Év.Hó.Nap]])/365.25,"0")</f>
        <v>0</v>
      </c>
      <c r="F4140" s="40"/>
      <c r="G4140" s="34" t="str">
        <f>CONCATENATE(H4140,Excel_BuiltIn__FilterDatabase__1[[#This Row],[Felnőtt]],Excel_BuiltIn__FilterDatabase__1[[#This Row],[Senior]],Excel_BuiltIn__FilterDatabase__1[[#This Row],[Super.s]],L4140)</f>
        <v xml:space="preserve">Super.s </v>
      </c>
      <c r="H4140" s="34" t="str">
        <f>IF(L4140="Nő","",IF(Excel_BuiltIn__FilterDatabase__1[[#This Row],[Kor]]&gt;=1=AND(Excel_BuiltIn__FilterDatabase__1[[#This Row],[Kor]]&lt;18),"Junior ",""))</f>
        <v/>
      </c>
      <c r="I4140" s="34" t="str">
        <f>IF(L4140="Nő","",IF(Excel_BuiltIn__FilterDatabase__1[[#This Row],[Kor]]&gt;=18=AND(Excel_BuiltIn__FilterDatabase__1[[#This Row],[Kor]]&lt;=49),"Felnőtt ",""))</f>
        <v/>
      </c>
      <c r="J4140" s="34" t="str">
        <f>IF(L4140="Nő","",IF(Excel_BuiltIn__FilterDatabase__1[[#This Row],[Kor]]&gt;49=AND(Excel_BuiltIn__FilterDatabase__1[[#This Row],[Kor]]&lt;=59),"Senior ",""))</f>
        <v/>
      </c>
      <c r="K4140" s="34" t="str">
        <f>IF(L4140="Nő","",IF(Excel_BuiltIn__FilterDatabase__1[[#This Row],[Kor]]&gt;=60,"Super.s ",""))</f>
        <v xml:space="preserve">Super.s </v>
      </c>
      <c r="L4140" s="34" t="str">
        <f>IF(Excel_BuiltIn__FilterDatabase__1[[#This Row],[Nem]]="Nő","Lady","")</f>
        <v/>
      </c>
    </row>
    <row r="4141" spans="1:12" s="1" customFormat="1" ht="28.2">
      <c r="A4141" s="53">
        <v>11607</v>
      </c>
      <c r="B4141" s="28" t="s">
        <v>4178</v>
      </c>
      <c r="C4141" s="51" t="s">
        <v>942</v>
      </c>
      <c r="D4141" s="45"/>
      <c r="E4141" s="33" t="str">
        <f>IF(D4141&gt;0,($N$2-Excel_BuiltIn__FilterDatabase__1[[#This Row],[Szül Év.Hó.Nap]])/365.25,"0")</f>
        <v>0</v>
      </c>
      <c r="F4141" s="40"/>
      <c r="G4141" s="34" t="str">
        <f>CONCATENATE(H4141,Excel_BuiltIn__FilterDatabase__1[[#This Row],[Felnőtt]],Excel_BuiltIn__FilterDatabase__1[[#This Row],[Senior]],Excel_BuiltIn__FilterDatabase__1[[#This Row],[Super.s]],L4141)</f>
        <v xml:space="preserve">Super.s </v>
      </c>
      <c r="H4141" s="34" t="str">
        <f>IF(L4141="Nő","",IF(Excel_BuiltIn__FilterDatabase__1[[#This Row],[Kor]]&gt;=1=AND(Excel_BuiltIn__FilterDatabase__1[[#This Row],[Kor]]&lt;18),"Junior ",""))</f>
        <v/>
      </c>
      <c r="I4141" s="34" t="str">
        <f>IF(L4141="Nő","",IF(Excel_BuiltIn__FilterDatabase__1[[#This Row],[Kor]]&gt;=18=AND(Excel_BuiltIn__FilterDatabase__1[[#This Row],[Kor]]&lt;=49),"Felnőtt ",""))</f>
        <v/>
      </c>
      <c r="J4141" s="34" t="str">
        <f>IF(L4141="Nő","",IF(Excel_BuiltIn__FilterDatabase__1[[#This Row],[Kor]]&gt;49=AND(Excel_BuiltIn__FilterDatabase__1[[#This Row],[Kor]]&lt;=59),"Senior ",""))</f>
        <v/>
      </c>
      <c r="K4141" s="34" t="str">
        <f>IF(L4141="Nő","",IF(Excel_BuiltIn__FilterDatabase__1[[#This Row],[Kor]]&gt;=60,"Super.s ",""))</f>
        <v xml:space="preserve">Super.s </v>
      </c>
      <c r="L4141" s="34" t="str">
        <f>IF(Excel_BuiltIn__FilterDatabase__1[[#This Row],[Nem]]="Nő","Lady","")</f>
        <v/>
      </c>
    </row>
    <row r="4142" spans="1:12" s="1" customFormat="1">
      <c r="A4142" s="53">
        <v>11608</v>
      </c>
      <c r="B4142" s="28" t="s">
        <v>4179</v>
      </c>
      <c r="C4142" s="51" t="s">
        <v>451</v>
      </c>
      <c r="D4142" s="45"/>
      <c r="E4142" s="33" t="str">
        <f>IF(D4142&gt;0,($N$2-Excel_BuiltIn__FilterDatabase__1[[#This Row],[Szül Év.Hó.Nap]])/365.25,"0")</f>
        <v>0</v>
      </c>
      <c r="F4142" s="40"/>
      <c r="G4142" s="34" t="str">
        <f>CONCATENATE(H4142,Excel_BuiltIn__FilterDatabase__1[[#This Row],[Felnőtt]],Excel_BuiltIn__FilterDatabase__1[[#This Row],[Senior]],Excel_BuiltIn__FilterDatabase__1[[#This Row],[Super.s]],L4142)</f>
        <v xml:space="preserve">Super.s </v>
      </c>
      <c r="H4142" s="34" t="str">
        <f>IF(L4142="Nő","",IF(Excel_BuiltIn__FilterDatabase__1[[#This Row],[Kor]]&gt;=1=AND(Excel_BuiltIn__FilterDatabase__1[[#This Row],[Kor]]&lt;18),"Junior ",""))</f>
        <v/>
      </c>
      <c r="I4142" s="34" t="str">
        <f>IF(L4142="Nő","",IF(Excel_BuiltIn__FilterDatabase__1[[#This Row],[Kor]]&gt;=18=AND(Excel_BuiltIn__FilterDatabase__1[[#This Row],[Kor]]&lt;=49),"Felnőtt ",""))</f>
        <v/>
      </c>
      <c r="J4142" s="34" t="str">
        <f>IF(L4142="Nő","",IF(Excel_BuiltIn__FilterDatabase__1[[#This Row],[Kor]]&gt;49=AND(Excel_BuiltIn__FilterDatabase__1[[#This Row],[Kor]]&lt;=59),"Senior ",""))</f>
        <v/>
      </c>
      <c r="K4142" s="34" t="str">
        <f>IF(L4142="Nő","",IF(Excel_BuiltIn__FilterDatabase__1[[#This Row],[Kor]]&gt;=60,"Super.s ",""))</f>
        <v xml:space="preserve">Super.s </v>
      </c>
      <c r="L4142" s="34" t="str">
        <f>IF(Excel_BuiltIn__FilterDatabase__1[[#This Row],[Nem]]="Nő","Lady","")</f>
        <v/>
      </c>
    </row>
    <row r="4143" spans="1:12" s="1" customFormat="1">
      <c r="A4143" s="53">
        <v>11609</v>
      </c>
      <c r="B4143" s="28" t="s">
        <v>4180</v>
      </c>
      <c r="C4143" s="51" t="s">
        <v>451</v>
      </c>
      <c r="D4143" s="45"/>
      <c r="E4143" s="33" t="str">
        <f>IF(D4143&gt;0,($N$2-Excel_BuiltIn__FilterDatabase__1[[#This Row],[Szül Év.Hó.Nap]])/365.25,"0")</f>
        <v>0</v>
      </c>
      <c r="F4143" s="40"/>
      <c r="G4143" s="34" t="str">
        <f>CONCATENATE(H4143,Excel_BuiltIn__FilterDatabase__1[[#This Row],[Felnőtt]],Excel_BuiltIn__FilterDatabase__1[[#This Row],[Senior]],Excel_BuiltIn__FilterDatabase__1[[#This Row],[Super.s]],L4143)</f>
        <v xml:space="preserve">Super.s </v>
      </c>
      <c r="H4143" s="34" t="str">
        <f>IF(L4143="Nő","",IF(Excel_BuiltIn__FilterDatabase__1[[#This Row],[Kor]]&gt;=1=AND(Excel_BuiltIn__FilterDatabase__1[[#This Row],[Kor]]&lt;18),"Junior ",""))</f>
        <v/>
      </c>
      <c r="I4143" s="34" t="str">
        <f>IF(L4143="Nő","",IF(Excel_BuiltIn__FilterDatabase__1[[#This Row],[Kor]]&gt;=18=AND(Excel_BuiltIn__FilterDatabase__1[[#This Row],[Kor]]&lt;=49),"Felnőtt ",""))</f>
        <v/>
      </c>
      <c r="J4143" s="34" t="str">
        <f>IF(L4143="Nő","",IF(Excel_BuiltIn__FilterDatabase__1[[#This Row],[Kor]]&gt;49=AND(Excel_BuiltIn__FilterDatabase__1[[#This Row],[Kor]]&lt;=59),"Senior ",""))</f>
        <v/>
      </c>
      <c r="K4143" s="34" t="str">
        <f>IF(L4143="Nő","",IF(Excel_BuiltIn__FilterDatabase__1[[#This Row],[Kor]]&gt;=60,"Super.s ",""))</f>
        <v xml:space="preserve">Super.s </v>
      </c>
      <c r="L4143" s="34" t="str">
        <f>IF(Excel_BuiltIn__FilterDatabase__1[[#This Row],[Nem]]="Nő","Lady","")</f>
        <v/>
      </c>
    </row>
    <row r="4144" spans="1:12" s="1" customFormat="1">
      <c r="A4144" s="53">
        <v>11610</v>
      </c>
      <c r="B4144" s="28" t="s">
        <v>4181</v>
      </c>
      <c r="C4144" s="51" t="s">
        <v>942</v>
      </c>
      <c r="D4144" s="45"/>
      <c r="E4144" s="33" t="str">
        <f>IF(D4144&gt;0,($N$2-Excel_BuiltIn__FilterDatabase__1[[#This Row],[Szül Év.Hó.Nap]])/365.25,"0")</f>
        <v>0</v>
      </c>
      <c r="F4144" s="40"/>
      <c r="G4144" s="34" t="str">
        <f>CONCATENATE(H4144,Excel_BuiltIn__FilterDatabase__1[[#This Row],[Felnőtt]],Excel_BuiltIn__FilterDatabase__1[[#This Row],[Senior]],Excel_BuiltIn__FilterDatabase__1[[#This Row],[Super.s]],L4144)</f>
        <v xml:space="preserve">Super.s </v>
      </c>
      <c r="H4144" s="34" t="str">
        <f>IF(L4144="Nő","",IF(Excel_BuiltIn__FilterDatabase__1[[#This Row],[Kor]]&gt;=1=AND(Excel_BuiltIn__FilterDatabase__1[[#This Row],[Kor]]&lt;18),"Junior ",""))</f>
        <v/>
      </c>
      <c r="I4144" s="34" t="str">
        <f>IF(L4144="Nő","",IF(Excel_BuiltIn__FilterDatabase__1[[#This Row],[Kor]]&gt;=18=AND(Excel_BuiltIn__FilterDatabase__1[[#This Row],[Kor]]&lt;=49),"Felnőtt ",""))</f>
        <v/>
      </c>
      <c r="J4144" s="34" t="str">
        <f>IF(L4144="Nő","",IF(Excel_BuiltIn__FilterDatabase__1[[#This Row],[Kor]]&gt;49=AND(Excel_BuiltIn__FilterDatabase__1[[#This Row],[Kor]]&lt;=59),"Senior ",""))</f>
        <v/>
      </c>
      <c r="K4144" s="34" t="str">
        <f>IF(L4144="Nő","",IF(Excel_BuiltIn__FilterDatabase__1[[#This Row],[Kor]]&gt;=60,"Super.s ",""))</f>
        <v xml:space="preserve">Super.s </v>
      </c>
      <c r="L4144" s="34" t="str">
        <f>IF(Excel_BuiltIn__FilterDatabase__1[[#This Row],[Nem]]="Nő","Lady","")</f>
        <v/>
      </c>
    </row>
    <row r="4145" spans="1:12" s="1" customFormat="1">
      <c r="A4145" s="53">
        <v>11611</v>
      </c>
      <c r="B4145" s="28" t="s">
        <v>4182</v>
      </c>
      <c r="C4145" s="51" t="s">
        <v>942</v>
      </c>
      <c r="D4145" s="45"/>
      <c r="E4145" s="33" t="str">
        <f>IF(D4145&gt;0,($N$2-Excel_BuiltIn__FilterDatabase__1[[#This Row],[Szül Év.Hó.Nap]])/365.25,"0")</f>
        <v>0</v>
      </c>
      <c r="F4145" s="40"/>
      <c r="G4145" s="34" t="str">
        <f>CONCATENATE(H4145,Excel_BuiltIn__FilterDatabase__1[[#This Row],[Felnőtt]],Excel_BuiltIn__FilterDatabase__1[[#This Row],[Senior]],Excel_BuiltIn__FilterDatabase__1[[#This Row],[Super.s]],L4145)</f>
        <v xml:space="preserve">Super.s </v>
      </c>
      <c r="H4145" s="34" t="str">
        <f>IF(L4145="Nő","",IF(Excel_BuiltIn__FilterDatabase__1[[#This Row],[Kor]]&gt;=1=AND(Excel_BuiltIn__FilterDatabase__1[[#This Row],[Kor]]&lt;18),"Junior ",""))</f>
        <v/>
      </c>
      <c r="I4145" s="34" t="str">
        <f>IF(L4145="Nő","",IF(Excel_BuiltIn__FilterDatabase__1[[#This Row],[Kor]]&gt;=18=AND(Excel_BuiltIn__FilterDatabase__1[[#This Row],[Kor]]&lt;=49),"Felnőtt ",""))</f>
        <v/>
      </c>
      <c r="J4145" s="34" t="str">
        <f>IF(L4145="Nő","",IF(Excel_BuiltIn__FilterDatabase__1[[#This Row],[Kor]]&gt;49=AND(Excel_BuiltIn__FilterDatabase__1[[#This Row],[Kor]]&lt;=59),"Senior ",""))</f>
        <v/>
      </c>
      <c r="K4145" s="34" t="str">
        <f>IF(L4145="Nő","",IF(Excel_BuiltIn__FilterDatabase__1[[#This Row],[Kor]]&gt;=60,"Super.s ",""))</f>
        <v xml:space="preserve">Super.s </v>
      </c>
      <c r="L4145" s="34" t="str">
        <f>IF(Excel_BuiltIn__FilterDatabase__1[[#This Row],[Nem]]="Nő","Lady","")</f>
        <v/>
      </c>
    </row>
    <row r="4146" spans="1:12" s="1" customFormat="1">
      <c r="A4146" s="53">
        <v>11612</v>
      </c>
      <c r="B4146" s="28" t="s">
        <v>4183</v>
      </c>
      <c r="C4146" s="51" t="s">
        <v>942</v>
      </c>
      <c r="D4146" s="45"/>
      <c r="E4146" s="33" t="str">
        <f>IF(D4146&gt;0,($N$2-Excel_BuiltIn__FilterDatabase__1[[#This Row],[Szül Év.Hó.Nap]])/365.25,"0")</f>
        <v>0</v>
      </c>
      <c r="F4146" s="40"/>
      <c r="G4146" s="34" t="str">
        <f>CONCATENATE(H4146,Excel_BuiltIn__FilterDatabase__1[[#This Row],[Felnőtt]],Excel_BuiltIn__FilterDatabase__1[[#This Row],[Senior]],Excel_BuiltIn__FilterDatabase__1[[#This Row],[Super.s]],L4146)</f>
        <v xml:space="preserve">Super.s </v>
      </c>
      <c r="H4146" s="34" t="str">
        <f>IF(L4146="Nő","",IF(Excel_BuiltIn__FilterDatabase__1[[#This Row],[Kor]]&gt;=1=AND(Excel_BuiltIn__FilterDatabase__1[[#This Row],[Kor]]&lt;18),"Junior ",""))</f>
        <v/>
      </c>
      <c r="I4146" s="34" t="str">
        <f>IF(L4146="Nő","",IF(Excel_BuiltIn__FilterDatabase__1[[#This Row],[Kor]]&gt;=18=AND(Excel_BuiltIn__FilterDatabase__1[[#This Row],[Kor]]&lt;=49),"Felnőtt ",""))</f>
        <v/>
      </c>
      <c r="J4146" s="34" t="str">
        <f>IF(L4146="Nő","",IF(Excel_BuiltIn__FilterDatabase__1[[#This Row],[Kor]]&gt;49=AND(Excel_BuiltIn__FilterDatabase__1[[#This Row],[Kor]]&lt;=59),"Senior ",""))</f>
        <v/>
      </c>
      <c r="K4146" s="34" t="str">
        <f>IF(L4146="Nő","",IF(Excel_BuiltIn__FilterDatabase__1[[#This Row],[Kor]]&gt;=60,"Super.s ",""))</f>
        <v xml:space="preserve">Super.s </v>
      </c>
      <c r="L4146" s="34" t="str">
        <f>IF(Excel_BuiltIn__FilterDatabase__1[[#This Row],[Nem]]="Nő","Lady","")</f>
        <v/>
      </c>
    </row>
    <row r="4147" spans="1:12" s="1" customFormat="1">
      <c r="A4147" s="53">
        <v>11613</v>
      </c>
      <c r="B4147" s="28" t="s">
        <v>4184</v>
      </c>
      <c r="C4147" s="51" t="s">
        <v>1615</v>
      </c>
      <c r="D4147" s="45"/>
      <c r="E4147" s="33" t="str">
        <f>IF(D4147&gt;0,($N$2-Excel_BuiltIn__FilterDatabase__1[[#This Row],[Szül Év.Hó.Nap]])/365.25,"0")</f>
        <v>0</v>
      </c>
      <c r="F4147" s="40"/>
      <c r="G4147" s="34" t="str">
        <f>CONCATENATE(H4147,Excel_BuiltIn__FilterDatabase__1[[#This Row],[Felnőtt]],Excel_BuiltIn__FilterDatabase__1[[#This Row],[Senior]],Excel_BuiltIn__FilterDatabase__1[[#This Row],[Super.s]],L4147)</f>
        <v xml:space="preserve">Super.s </v>
      </c>
      <c r="H4147" s="34" t="str">
        <f>IF(L4147="Nő","",IF(Excel_BuiltIn__FilterDatabase__1[[#This Row],[Kor]]&gt;=1=AND(Excel_BuiltIn__FilterDatabase__1[[#This Row],[Kor]]&lt;18),"Junior ",""))</f>
        <v/>
      </c>
      <c r="I4147" s="34" t="str">
        <f>IF(L4147="Nő","",IF(Excel_BuiltIn__FilterDatabase__1[[#This Row],[Kor]]&gt;=18=AND(Excel_BuiltIn__FilterDatabase__1[[#This Row],[Kor]]&lt;=49),"Felnőtt ",""))</f>
        <v/>
      </c>
      <c r="J4147" s="34" t="str">
        <f>IF(L4147="Nő","",IF(Excel_BuiltIn__FilterDatabase__1[[#This Row],[Kor]]&gt;49=AND(Excel_BuiltIn__FilterDatabase__1[[#This Row],[Kor]]&lt;=59),"Senior ",""))</f>
        <v/>
      </c>
      <c r="K4147" s="34" t="str">
        <f>IF(L4147="Nő","",IF(Excel_BuiltIn__FilterDatabase__1[[#This Row],[Kor]]&gt;=60,"Super.s ",""))</f>
        <v xml:space="preserve">Super.s </v>
      </c>
      <c r="L4147" s="34" t="str">
        <f>IF(Excel_BuiltIn__FilterDatabase__1[[#This Row],[Nem]]="Nő","Lady","")</f>
        <v/>
      </c>
    </row>
    <row r="4148" spans="1:12" s="1" customFormat="1">
      <c r="A4148" s="53">
        <v>11614</v>
      </c>
      <c r="B4148" s="28" t="s">
        <v>4185</v>
      </c>
      <c r="C4148" s="51" t="s">
        <v>1515</v>
      </c>
      <c r="D4148" s="45"/>
      <c r="E4148" s="33" t="str">
        <f>IF(D4148&gt;0,($N$2-Excel_BuiltIn__FilterDatabase__1[[#This Row],[Szül Év.Hó.Nap]])/365.25,"0")</f>
        <v>0</v>
      </c>
      <c r="F4148" s="40"/>
      <c r="G4148" s="34" t="str">
        <f>CONCATENATE(H4148,Excel_BuiltIn__FilterDatabase__1[[#This Row],[Felnőtt]],Excel_BuiltIn__FilterDatabase__1[[#This Row],[Senior]],Excel_BuiltIn__FilterDatabase__1[[#This Row],[Super.s]],L4148)</f>
        <v xml:space="preserve">Super.s </v>
      </c>
      <c r="H4148" s="34" t="str">
        <f>IF(L4148="Nő","",IF(Excel_BuiltIn__FilterDatabase__1[[#This Row],[Kor]]&gt;=1=AND(Excel_BuiltIn__FilterDatabase__1[[#This Row],[Kor]]&lt;18),"Junior ",""))</f>
        <v/>
      </c>
      <c r="I4148" s="34" t="str">
        <f>IF(L4148="Nő","",IF(Excel_BuiltIn__FilterDatabase__1[[#This Row],[Kor]]&gt;=18=AND(Excel_BuiltIn__FilterDatabase__1[[#This Row],[Kor]]&lt;=49),"Felnőtt ",""))</f>
        <v/>
      </c>
      <c r="J4148" s="34" t="str">
        <f>IF(L4148="Nő","",IF(Excel_BuiltIn__FilterDatabase__1[[#This Row],[Kor]]&gt;49=AND(Excel_BuiltIn__FilterDatabase__1[[#This Row],[Kor]]&lt;=59),"Senior ",""))</f>
        <v/>
      </c>
      <c r="K4148" s="34" t="str">
        <f>IF(L4148="Nő","",IF(Excel_BuiltIn__FilterDatabase__1[[#This Row],[Kor]]&gt;=60,"Super.s ",""))</f>
        <v xml:space="preserve">Super.s </v>
      </c>
      <c r="L4148" s="34" t="str">
        <f>IF(Excel_BuiltIn__FilterDatabase__1[[#This Row],[Nem]]="Nő","Lady","")</f>
        <v/>
      </c>
    </row>
    <row r="4149" spans="1:12" s="1" customFormat="1">
      <c r="A4149" s="53">
        <v>11615</v>
      </c>
      <c r="B4149" s="28" t="s">
        <v>4186</v>
      </c>
      <c r="C4149" s="51" t="s">
        <v>942</v>
      </c>
      <c r="D4149" s="45"/>
      <c r="E4149" s="33" t="str">
        <f>IF(D4149&gt;0,($N$2-Excel_BuiltIn__FilterDatabase__1[[#This Row],[Szül Év.Hó.Nap]])/365.25,"0")</f>
        <v>0</v>
      </c>
      <c r="F4149" s="40"/>
      <c r="G4149" s="34" t="str">
        <f>CONCATENATE(H4149,Excel_BuiltIn__FilterDatabase__1[[#This Row],[Felnőtt]],Excel_BuiltIn__FilterDatabase__1[[#This Row],[Senior]],Excel_BuiltIn__FilterDatabase__1[[#This Row],[Super.s]],L4149)</f>
        <v xml:space="preserve">Super.s </v>
      </c>
      <c r="H4149" s="34" t="str">
        <f>IF(L4149="Nő","",IF(Excel_BuiltIn__FilterDatabase__1[[#This Row],[Kor]]&gt;=1=AND(Excel_BuiltIn__FilterDatabase__1[[#This Row],[Kor]]&lt;18),"Junior ",""))</f>
        <v/>
      </c>
      <c r="I4149" s="34" t="str">
        <f>IF(L4149="Nő","",IF(Excel_BuiltIn__FilterDatabase__1[[#This Row],[Kor]]&gt;=18=AND(Excel_BuiltIn__FilterDatabase__1[[#This Row],[Kor]]&lt;=49),"Felnőtt ",""))</f>
        <v/>
      </c>
      <c r="J4149" s="34" t="str">
        <f>IF(L4149="Nő","",IF(Excel_BuiltIn__FilterDatabase__1[[#This Row],[Kor]]&gt;49=AND(Excel_BuiltIn__FilterDatabase__1[[#This Row],[Kor]]&lt;=59),"Senior ",""))</f>
        <v/>
      </c>
      <c r="K4149" s="34" t="str">
        <f>IF(L4149="Nő","",IF(Excel_BuiltIn__FilterDatabase__1[[#This Row],[Kor]]&gt;=60,"Super.s ",""))</f>
        <v xml:space="preserve">Super.s </v>
      </c>
      <c r="L4149" s="34" t="str">
        <f>IF(Excel_BuiltIn__FilterDatabase__1[[#This Row],[Nem]]="Nő","Lady","")</f>
        <v/>
      </c>
    </row>
    <row r="4150" spans="1:12" s="1" customFormat="1">
      <c r="A4150" s="53">
        <v>11616</v>
      </c>
      <c r="B4150" s="28" t="s">
        <v>4187</v>
      </c>
      <c r="C4150" s="51" t="s">
        <v>792</v>
      </c>
      <c r="D4150" s="45"/>
      <c r="E4150" s="33" t="str">
        <f>IF(D4150&gt;0,($N$2-Excel_BuiltIn__FilterDatabase__1[[#This Row],[Szül Év.Hó.Nap]])/365.25,"0")</f>
        <v>0</v>
      </c>
      <c r="F4150" s="40"/>
      <c r="G4150" s="34" t="str">
        <f>CONCATENATE(H4150,Excel_BuiltIn__FilterDatabase__1[[#This Row],[Felnőtt]],Excel_BuiltIn__FilterDatabase__1[[#This Row],[Senior]],Excel_BuiltIn__FilterDatabase__1[[#This Row],[Super.s]],L4150)</f>
        <v xml:space="preserve">Super.s </v>
      </c>
      <c r="H4150" s="34" t="str">
        <f>IF(L4150="Nő","",IF(Excel_BuiltIn__FilterDatabase__1[[#This Row],[Kor]]&gt;=1=AND(Excel_BuiltIn__FilterDatabase__1[[#This Row],[Kor]]&lt;18),"Junior ",""))</f>
        <v/>
      </c>
      <c r="I4150" s="34" t="str">
        <f>IF(L4150="Nő","",IF(Excel_BuiltIn__FilterDatabase__1[[#This Row],[Kor]]&gt;=18=AND(Excel_BuiltIn__FilterDatabase__1[[#This Row],[Kor]]&lt;=49),"Felnőtt ",""))</f>
        <v/>
      </c>
      <c r="J4150" s="34" t="str">
        <f>IF(L4150="Nő","",IF(Excel_BuiltIn__FilterDatabase__1[[#This Row],[Kor]]&gt;49=AND(Excel_BuiltIn__FilterDatabase__1[[#This Row],[Kor]]&lt;=59),"Senior ",""))</f>
        <v/>
      </c>
      <c r="K4150" s="34" t="str">
        <f>IF(L4150="Nő","",IF(Excel_BuiltIn__FilterDatabase__1[[#This Row],[Kor]]&gt;=60,"Super.s ",""))</f>
        <v xml:space="preserve">Super.s </v>
      </c>
      <c r="L4150" s="34" t="str">
        <f>IF(Excel_BuiltIn__FilterDatabase__1[[#This Row],[Nem]]="Nő","Lady","")</f>
        <v/>
      </c>
    </row>
    <row r="4151" spans="1:12" s="1" customFormat="1">
      <c r="A4151" s="53">
        <v>11617</v>
      </c>
      <c r="B4151" s="28" t="s">
        <v>4188</v>
      </c>
      <c r="C4151" s="51" t="s">
        <v>792</v>
      </c>
      <c r="D4151" s="45"/>
      <c r="E4151" s="33" t="str">
        <f>IF(D4151&gt;0,($N$2-Excel_BuiltIn__FilterDatabase__1[[#This Row],[Szül Év.Hó.Nap]])/365.25,"0")</f>
        <v>0</v>
      </c>
      <c r="F4151" s="40"/>
      <c r="G4151" s="34" t="str">
        <f>CONCATENATE(H4151,Excel_BuiltIn__FilterDatabase__1[[#This Row],[Felnőtt]],Excel_BuiltIn__FilterDatabase__1[[#This Row],[Senior]],Excel_BuiltIn__FilterDatabase__1[[#This Row],[Super.s]],L4151)</f>
        <v xml:space="preserve">Super.s </v>
      </c>
      <c r="H4151" s="34" t="str">
        <f>IF(L4151="Nő","",IF(Excel_BuiltIn__FilterDatabase__1[[#This Row],[Kor]]&gt;=1=AND(Excel_BuiltIn__FilterDatabase__1[[#This Row],[Kor]]&lt;18),"Junior ",""))</f>
        <v/>
      </c>
      <c r="I4151" s="34" t="str">
        <f>IF(L4151="Nő","",IF(Excel_BuiltIn__FilterDatabase__1[[#This Row],[Kor]]&gt;=18=AND(Excel_BuiltIn__FilterDatabase__1[[#This Row],[Kor]]&lt;=49),"Felnőtt ",""))</f>
        <v/>
      </c>
      <c r="J4151" s="34" t="str">
        <f>IF(L4151="Nő","",IF(Excel_BuiltIn__FilterDatabase__1[[#This Row],[Kor]]&gt;49=AND(Excel_BuiltIn__FilterDatabase__1[[#This Row],[Kor]]&lt;=59),"Senior ",""))</f>
        <v/>
      </c>
      <c r="K4151" s="34" t="str">
        <f>IF(L4151="Nő","",IF(Excel_BuiltIn__FilterDatabase__1[[#This Row],[Kor]]&gt;=60,"Super.s ",""))</f>
        <v xml:space="preserve">Super.s </v>
      </c>
      <c r="L4151" s="34" t="str">
        <f>IF(Excel_BuiltIn__FilterDatabase__1[[#This Row],[Nem]]="Nő","Lady","")</f>
        <v/>
      </c>
    </row>
    <row r="4152" spans="1:12" s="1" customFormat="1">
      <c r="A4152" s="53">
        <v>11618</v>
      </c>
      <c r="B4152" s="28" t="s">
        <v>4189</v>
      </c>
      <c r="C4152" s="51" t="s">
        <v>3804</v>
      </c>
      <c r="D4152" s="45"/>
      <c r="E4152" s="33" t="str">
        <f>IF(D4152&gt;0,($N$2-Excel_BuiltIn__FilterDatabase__1[[#This Row],[Szül Év.Hó.Nap]])/365.25,"0")</f>
        <v>0</v>
      </c>
      <c r="F4152" s="40"/>
      <c r="G4152" s="34" t="str">
        <f>CONCATENATE(H4152,Excel_BuiltIn__FilterDatabase__1[[#This Row],[Felnőtt]],Excel_BuiltIn__FilterDatabase__1[[#This Row],[Senior]],Excel_BuiltIn__FilterDatabase__1[[#This Row],[Super.s]],L4152)</f>
        <v xml:space="preserve">Super.s </v>
      </c>
      <c r="H4152" s="34" t="str">
        <f>IF(L4152="Nő","",IF(Excel_BuiltIn__FilterDatabase__1[[#This Row],[Kor]]&gt;=1=AND(Excel_BuiltIn__FilterDatabase__1[[#This Row],[Kor]]&lt;18),"Junior ",""))</f>
        <v/>
      </c>
      <c r="I4152" s="34" t="str">
        <f>IF(L4152="Nő","",IF(Excel_BuiltIn__FilterDatabase__1[[#This Row],[Kor]]&gt;=18=AND(Excel_BuiltIn__FilterDatabase__1[[#This Row],[Kor]]&lt;=49),"Felnőtt ",""))</f>
        <v/>
      </c>
      <c r="J4152" s="34" t="str">
        <f>IF(L4152="Nő","",IF(Excel_BuiltIn__FilterDatabase__1[[#This Row],[Kor]]&gt;49=AND(Excel_BuiltIn__FilterDatabase__1[[#This Row],[Kor]]&lt;=59),"Senior ",""))</f>
        <v/>
      </c>
      <c r="K4152" s="34" t="str">
        <f>IF(L4152="Nő","",IF(Excel_BuiltIn__FilterDatabase__1[[#This Row],[Kor]]&gt;=60,"Super.s ",""))</f>
        <v xml:space="preserve">Super.s </v>
      </c>
      <c r="L4152" s="34" t="str">
        <f>IF(Excel_BuiltIn__FilterDatabase__1[[#This Row],[Nem]]="Nő","Lady","")</f>
        <v/>
      </c>
    </row>
    <row r="4153" spans="1:12" s="1" customFormat="1">
      <c r="A4153" s="53">
        <v>11619</v>
      </c>
      <c r="B4153" s="28" t="s">
        <v>862</v>
      </c>
      <c r="C4153" s="51" t="s">
        <v>198</v>
      </c>
      <c r="D4153" s="45"/>
      <c r="E4153" s="33" t="str">
        <f>IF(D4153&gt;0,($N$2-Excel_BuiltIn__FilterDatabase__1[[#This Row],[Szül Év.Hó.Nap]])/365.25,"0")</f>
        <v>0</v>
      </c>
      <c r="F4153" s="40"/>
      <c r="G4153" s="34" t="str">
        <f>CONCATENATE(H4153,Excel_BuiltIn__FilterDatabase__1[[#This Row],[Felnőtt]],Excel_BuiltIn__FilterDatabase__1[[#This Row],[Senior]],Excel_BuiltIn__FilterDatabase__1[[#This Row],[Super.s]],L4153)</f>
        <v xml:space="preserve">Super.s </v>
      </c>
      <c r="H4153" s="34" t="str">
        <f>IF(L4153="Nő","",IF(Excel_BuiltIn__FilterDatabase__1[[#This Row],[Kor]]&gt;=1=AND(Excel_BuiltIn__FilterDatabase__1[[#This Row],[Kor]]&lt;18),"Junior ",""))</f>
        <v/>
      </c>
      <c r="I4153" s="34" t="str">
        <f>IF(L4153="Nő","",IF(Excel_BuiltIn__FilterDatabase__1[[#This Row],[Kor]]&gt;=18=AND(Excel_BuiltIn__FilterDatabase__1[[#This Row],[Kor]]&lt;=49),"Felnőtt ",""))</f>
        <v/>
      </c>
      <c r="J4153" s="34" t="str">
        <f>IF(L4153="Nő","",IF(Excel_BuiltIn__FilterDatabase__1[[#This Row],[Kor]]&gt;49=AND(Excel_BuiltIn__FilterDatabase__1[[#This Row],[Kor]]&lt;=59),"Senior ",""))</f>
        <v/>
      </c>
      <c r="K4153" s="34" t="str">
        <f>IF(L4153="Nő","",IF(Excel_BuiltIn__FilterDatabase__1[[#This Row],[Kor]]&gt;=60,"Super.s ",""))</f>
        <v xml:space="preserve">Super.s </v>
      </c>
      <c r="L4153" s="34" t="str">
        <f>IF(Excel_BuiltIn__FilterDatabase__1[[#This Row],[Nem]]="Nő","Lady","")</f>
        <v/>
      </c>
    </row>
    <row r="4154" spans="1:12" s="1" customFormat="1">
      <c r="A4154" s="53">
        <v>11620</v>
      </c>
      <c r="B4154" s="28" t="s">
        <v>4190</v>
      </c>
      <c r="C4154" s="51" t="s">
        <v>969</v>
      </c>
      <c r="D4154" s="45"/>
      <c r="E4154" s="33" t="str">
        <f>IF(D4154&gt;0,($N$2-Excel_BuiltIn__FilterDatabase__1[[#This Row],[Szül Év.Hó.Nap]])/365.25,"0")</f>
        <v>0</v>
      </c>
      <c r="F4154" s="40"/>
      <c r="G4154" s="34" t="str">
        <f>CONCATENATE(H4154,Excel_BuiltIn__FilterDatabase__1[[#This Row],[Felnőtt]],Excel_BuiltIn__FilterDatabase__1[[#This Row],[Senior]],Excel_BuiltIn__FilterDatabase__1[[#This Row],[Super.s]],L4154)</f>
        <v xml:space="preserve">Super.s </v>
      </c>
      <c r="H4154" s="34" t="str">
        <f>IF(L4154="Nő","",IF(Excel_BuiltIn__FilterDatabase__1[[#This Row],[Kor]]&gt;=1=AND(Excel_BuiltIn__FilterDatabase__1[[#This Row],[Kor]]&lt;18),"Junior ",""))</f>
        <v/>
      </c>
      <c r="I4154" s="34" t="str">
        <f>IF(L4154="Nő","",IF(Excel_BuiltIn__FilterDatabase__1[[#This Row],[Kor]]&gt;=18=AND(Excel_BuiltIn__FilterDatabase__1[[#This Row],[Kor]]&lt;=49),"Felnőtt ",""))</f>
        <v/>
      </c>
      <c r="J4154" s="34" t="str">
        <f>IF(L4154="Nő","",IF(Excel_BuiltIn__FilterDatabase__1[[#This Row],[Kor]]&gt;49=AND(Excel_BuiltIn__FilterDatabase__1[[#This Row],[Kor]]&lt;=59),"Senior ",""))</f>
        <v/>
      </c>
      <c r="K4154" s="34" t="str">
        <f>IF(L4154="Nő","",IF(Excel_BuiltIn__FilterDatabase__1[[#This Row],[Kor]]&gt;=60,"Super.s ",""))</f>
        <v xml:space="preserve">Super.s </v>
      </c>
      <c r="L4154" s="34" t="str">
        <f>IF(Excel_BuiltIn__FilterDatabase__1[[#This Row],[Nem]]="Nő","Lady","")</f>
        <v/>
      </c>
    </row>
    <row r="4155" spans="1:12" s="1" customFormat="1">
      <c r="A4155" s="53">
        <v>11622</v>
      </c>
      <c r="B4155" s="28" t="s">
        <v>1427</v>
      </c>
      <c r="C4155" s="51" t="s">
        <v>3031</v>
      </c>
      <c r="D4155" s="45"/>
      <c r="E4155" s="33" t="str">
        <f>IF(D4155&gt;0,($N$2-Excel_BuiltIn__FilterDatabase__1[[#This Row],[Szül Év.Hó.Nap]])/365.25,"0")</f>
        <v>0</v>
      </c>
      <c r="F4155" s="40"/>
      <c r="G4155" s="34" t="str">
        <f>CONCATENATE(H4155,Excel_BuiltIn__FilterDatabase__1[[#This Row],[Felnőtt]],Excel_BuiltIn__FilterDatabase__1[[#This Row],[Senior]],Excel_BuiltIn__FilterDatabase__1[[#This Row],[Super.s]],L4155)</f>
        <v xml:space="preserve">Super.s </v>
      </c>
      <c r="H4155" s="34" t="str">
        <f>IF(L4155="Nő","",IF(Excel_BuiltIn__FilterDatabase__1[[#This Row],[Kor]]&gt;=1=AND(Excel_BuiltIn__FilterDatabase__1[[#This Row],[Kor]]&lt;18),"Junior ",""))</f>
        <v/>
      </c>
      <c r="I4155" s="34" t="str">
        <f>IF(L4155="Nő","",IF(Excel_BuiltIn__FilterDatabase__1[[#This Row],[Kor]]&gt;=18=AND(Excel_BuiltIn__FilterDatabase__1[[#This Row],[Kor]]&lt;=49),"Felnőtt ",""))</f>
        <v/>
      </c>
      <c r="J4155" s="34" t="str">
        <f>IF(L4155="Nő","",IF(Excel_BuiltIn__FilterDatabase__1[[#This Row],[Kor]]&gt;49=AND(Excel_BuiltIn__FilterDatabase__1[[#This Row],[Kor]]&lt;=59),"Senior ",""))</f>
        <v/>
      </c>
      <c r="K4155" s="34" t="str">
        <f>IF(L4155="Nő","",IF(Excel_BuiltIn__FilterDatabase__1[[#This Row],[Kor]]&gt;=60,"Super.s ",""))</f>
        <v xml:space="preserve">Super.s </v>
      </c>
      <c r="L4155" s="34" t="str">
        <f>IF(Excel_BuiltIn__FilterDatabase__1[[#This Row],[Nem]]="Nő","Lady","")</f>
        <v/>
      </c>
    </row>
    <row r="4156" spans="1:12" s="1" customFormat="1" ht="28.2">
      <c r="A4156" s="53">
        <v>11623</v>
      </c>
      <c r="B4156" s="28" t="s">
        <v>4191</v>
      </c>
      <c r="C4156" s="51" t="s">
        <v>1029</v>
      </c>
      <c r="D4156" s="45"/>
      <c r="E4156" s="33" t="str">
        <f>IF(D4156&gt;0,($N$2-Excel_BuiltIn__FilterDatabase__1[[#This Row],[Szül Év.Hó.Nap]])/365.25,"0")</f>
        <v>0</v>
      </c>
      <c r="F4156" s="40"/>
      <c r="G4156" s="34" t="str">
        <f>CONCATENATE(H4156,Excel_BuiltIn__FilterDatabase__1[[#This Row],[Felnőtt]],Excel_BuiltIn__FilterDatabase__1[[#This Row],[Senior]],Excel_BuiltIn__FilterDatabase__1[[#This Row],[Super.s]],L4156)</f>
        <v xml:space="preserve">Super.s </v>
      </c>
      <c r="H4156" s="34" t="str">
        <f>IF(L4156="Nő","",IF(Excel_BuiltIn__FilterDatabase__1[[#This Row],[Kor]]&gt;=1=AND(Excel_BuiltIn__FilterDatabase__1[[#This Row],[Kor]]&lt;18),"Junior ",""))</f>
        <v/>
      </c>
      <c r="I4156" s="34" t="str">
        <f>IF(L4156="Nő","",IF(Excel_BuiltIn__FilterDatabase__1[[#This Row],[Kor]]&gt;=18=AND(Excel_BuiltIn__FilterDatabase__1[[#This Row],[Kor]]&lt;=49),"Felnőtt ",""))</f>
        <v/>
      </c>
      <c r="J4156" s="34" t="str">
        <f>IF(L4156="Nő","",IF(Excel_BuiltIn__FilterDatabase__1[[#This Row],[Kor]]&gt;49=AND(Excel_BuiltIn__FilterDatabase__1[[#This Row],[Kor]]&lt;=59),"Senior ",""))</f>
        <v/>
      </c>
      <c r="K4156" s="34" t="str">
        <f>IF(L4156="Nő","",IF(Excel_BuiltIn__FilterDatabase__1[[#This Row],[Kor]]&gt;=60,"Super.s ",""))</f>
        <v xml:space="preserve">Super.s </v>
      </c>
      <c r="L4156" s="34" t="str">
        <f>IF(Excel_BuiltIn__FilterDatabase__1[[#This Row],[Nem]]="Nő","Lady","")</f>
        <v/>
      </c>
    </row>
    <row r="4157" spans="1:12" s="1" customFormat="1">
      <c r="A4157" s="53">
        <v>11624</v>
      </c>
      <c r="B4157" s="28" t="s">
        <v>3116</v>
      </c>
      <c r="C4157" s="51" t="s">
        <v>951</v>
      </c>
      <c r="D4157" s="45"/>
      <c r="E4157" s="33" t="str">
        <f>IF(D4157&gt;0,($N$2-Excel_BuiltIn__FilterDatabase__1[[#This Row],[Szül Év.Hó.Nap]])/365.25,"0")</f>
        <v>0</v>
      </c>
      <c r="F4157" s="40"/>
      <c r="G4157" s="34" t="str">
        <f>CONCATENATE(H4157,Excel_BuiltIn__FilterDatabase__1[[#This Row],[Felnőtt]],Excel_BuiltIn__FilterDatabase__1[[#This Row],[Senior]],Excel_BuiltIn__FilterDatabase__1[[#This Row],[Super.s]],L4157)</f>
        <v xml:space="preserve">Super.s </v>
      </c>
      <c r="H4157" s="34" t="str">
        <f>IF(L4157="Nő","",IF(Excel_BuiltIn__FilterDatabase__1[[#This Row],[Kor]]&gt;=1=AND(Excel_BuiltIn__FilterDatabase__1[[#This Row],[Kor]]&lt;18),"Junior ",""))</f>
        <v/>
      </c>
      <c r="I4157" s="34" t="str">
        <f>IF(L4157="Nő","",IF(Excel_BuiltIn__FilterDatabase__1[[#This Row],[Kor]]&gt;=18=AND(Excel_BuiltIn__FilterDatabase__1[[#This Row],[Kor]]&lt;=49),"Felnőtt ",""))</f>
        <v/>
      </c>
      <c r="J4157" s="34" t="str">
        <f>IF(L4157="Nő","",IF(Excel_BuiltIn__FilterDatabase__1[[#This Row],[Kor]]&gt;49=AND(Excel_BuiltIn__FilterDatabase__1[[#This Row],[Kor]]&lt;=59),"Senior ",""))</f>
        <v/>
      </c>
      <c r="K4157" s="34" t="str">
        <f>IF(L4157="Nő","",IF(Excel_BuiltIn__FilterDatabase__1[[#This Row],[Kor]]&gt;=60,"Super.s ",""))</f>
        <v xml:space="preserve">Super.s </v>
      </c>
      <c r="L4157" s="34" t="str">
        <f>IF(Excel_BuiltIn__FilterDatabase__1[[#This Row],[Nem]]="Nő","Lady","")</f>
        <v/>
      </c>
    </row>
    <row r="4158" spans="1:12" s="1" customFormat="1">
      <c r="A4158" s="53">
        <v>11625</v>
      </c>
      <c r="B4158" s="28" t="s">
        <v>4192</v>
      </c>
      <c r="C4158" s="51" t="s">
        <v>951</v>
      </c>
      <c r="D4158" s="45"/>
      <c r="E4158" s="33" t="str">
        <f>IF(D4158&gt;0,($N$2-Excel_BuiltIn__FilterDatabase__1[[#This Row],[Szül Év.Hó.Nap]])/365.25,"0")</f>
        <v>0</v>
      </c>
      <c r="F4158" s="40"/>
      <c r="G4158" s="34" t="str">
        <f>CONCATENATE(H4158,Excel_BuiltIn__FilterDatabase__1[[#This Row],[Felnőtt]],Excel_BuiltIn__FilterDatabase__1[[#This Row],[Senior]],Excel_BuiltIn__FilterDatabase__1[[#This Row],[Super.s]],L4158)</f>
        <v xml:space="preserve">Super.s </v>
      </c>
      <c r="H4158" s="34" t="str">
        <f>IF(L4158="Nő","",IF(Excel_BuiltIn__FilterDatabase__1[[#This Row],[Kor]]&gt;=1=AND(Excel_BuiltIn__FilterDatabase__1[[#This Row],[Kor]]&lt;18),"Junior ",""))</f>
        <v/>
      </c>
      <c r="I4158" s="34" t="str">
        <f>IF(L4158="Nő","",IF(Excel_BuiltIn__FilterDatabase__1[[#This Row],[Kor]]&gt;=18=AND(Excel_BuiltIn__FilterDatabase__1[[#This Row],[Kor]]&lt;=49),"Felnőtt ",""))</f>
        <v/>
      </c>
      <c r="J4158" s="34" t="str">
        <f>IF(L4158="Nő","",IF(Excel_BuiltIn__FilterDatabase__1[[#This Row],[Kor]]&gt;49=AND(Excel_BuiltIn__FilterDatabase__1[[#This Row],[Kor]]&lt;=59),"Senior ",""))</f>
        <v/>
      </c>
      <c r="K4158" s="34" t="str">
        <f>IF(L4158="Nő","",IF(Excel_BuiltIn__FilterDatabase__1[[#This Row],[Kor]]&gt;=60,"Super.s ",""))</f>
        <v xml:space="preserve">Super.s </v>
      </c>
      <c r="L4158" s="34" t="str">
        <f>IF(Excel_BuiltIn__FilterDatabase__1[[#This Row],[Nem]]="Nő","Lady","")</f>
        <v/>
      </c>
    </row>
    <row r="4159" spans="1:12" s="1" customFormat="1">
      <c r="A4159" s="53">
        <v>11626</v>
      </c>
      <c r="B4159" s="28" t="s">
        <v>4193</v>
      </c>
      <c r="C4159" s="51" t="s">
        <v>949</v>
      </c>
      <c r="D4159" s="45"/>
      <c r="E4159" s="33" t="str">
        <f>IF(D4159&gt;0,($N$2-Excel_BuiltIn__FilterDatabase__1[[#This Row],[Szül Év.Hó.Nap]])/365.25,"0")</f>
        <v>0</v>
      </c>
      <c r="F4159" s="40"/>
      <c r="G4159" s="34" t="str">
        <f>CONCATENATE(H4159,Excel_BuiltIn__FilterDatabase__1[[#This Row],[Felnőtt]],Excel_BuiltIn__FilterDatabase__1[[#This Row],[Senior]],Excel_BuiltIn__FilterDatabase__1[[#This Row],[Super.s]],L4159)</f>
        <v xml:space="preserve">Super.s </v>
      </c>
      <c r="H4159" s="34" t="str">
        <f>IF(L4159="Nő","",IF(Excel_BuiltIn__FilterDatabase__1[[#This Row],[Kor]]&gt;=1=AND(Excel_BuiltIn__FilterDatabase__1[[#This Row],[Kor]]&lt;18),"Junior ",""))</f>
        <v/>
      </c>
      <c r="I4159" s="34" t="str">
        <f>IF(L4159="Nő","",IF(Excel_BuiltIn__FilterDatabase__1[[#This Row],[Kor]]&gt;=18=AND(Excel_BuiltIn__FilterDatabase__1[[#This Row],[Kor]]&lt;=49),"Felnőtt ",""))</f>
        <v/>
      </c>
      <c r="J4159" s="34" t="str">
        <f>IF(L4159="Nő","",IF(Excel_BuiltIn__FilterDatabase__1[[#This Row],[Kor]]&gt;49=AND(Excel_BuiltIn__FilterDatabase__1[[#This Row],[Kor]]&lt;=59),"Senior ",""))</f>
        <v/>
      </c>
      <c r="K4159" s="34" t="str">
        <f>IF(L4159="Nő","",IF(Excel_BuiltIn__FilterDatabase__1[[#This Row],[Kor]]&gt;=60,"Super.s ",""))</f>
        <v xml:space="preserve">Super.s </v>
      </c>
      <c r="L4159" s="34" t="str">
        <f>IF(Excel_BuiltIn__FilterDatabase__1[[#This Row],[Nem]]="Nő","Lady","")</f>
        <v/>
      </c>
    </row>
    <row r="4160" spans="1:12" s="1" customFormat="1">
      <c r="A4160" s="53">
        <v>11627</v>
      </c>
      <c r="B4160" s="28" t="s">
        <v>4194</v>
      </c>
      <c r="C4160" s="51" t="s">
        <v>1623</v>
      </c>
      <c r="D4160" s="45"/>
      <c r="E4160" s="33" t="str">
        <f>IF(D4160&gt;0,($N$2-Excel_BuiltIn__FilterDatabase__1[[#This Row],[Szül Év.Hó.Nap]])/365.25,"0")</f>
        <v>0</v>
      </c>
      <c r="F4160" s="40"/>
      <c r="G4160" s="34" t="str">
        <f>CONCATENATE(H4160,Excel_BuiltIn__FilterDatabase__1[[#This Row],[Felnőtt]],Excel_BuiltIn__FilterDatabase__1[[#This Row],[Senior]],Excel_BuiltIn__FilterDatabase__1[[#This Row],[Super.s]],L4160)</f>
        <v xml:space="preserve">Super.s </v>
      </c>
      <c r="H4160" s="34" t="str">
        <f>IF(L4160="Nő","",IF(Excel_BuiltIn__FilterDatabase__1[[#This Row],[Kor]]&gt;=1=AND(Excel_BuiltIn__FilterDatabase__1[[#This Row],[Kor]]&lt;18),"Junior ",""))</f>
        <v/>
      </c>
      <c r="I4160" s="34" t="str">
        <f>IF(L4160="Nő","",IF(Excel_BuiltIn__FilterDatabase__1[[#This Row],[Kor]]&gt;=18=AND(Excel_BuiltIn__FilterDatabase__1[[#This Row],[Kor]]&lt;=49),"Felnőtt ",""))</f>
        <v/>
      </c>
      <c r="J4160" s="34" t="str">
        <f>IF(L4160="Nő","",IF(Excel_BuiltIn__FilterDatabase__1[[#This Row],[Kor]]&gt;49=AND(Excel_BuiltIn__FilterDatabase__1[[#This Row],[Kor]]&lt;=59),"Senior ",""))</f>
        <v/>
      </c>
      <c r="K4160" s="34" t="str">
        <f>IF(L4160="Nő","",IF(Excel_BuiltIn__FilterDatabase__1[[#This Row],[Kor]]&gt;=60,"Super.s ",""))</f>
        <v xml:space="preserve">Super.s </v>
      </c>
      <c r="L4160" s="34" t="str">
        <f>IF(Excel_BuiltIn__FilterDatabase__1[[#This Row],[Nem]]="Nő","Lady","")</f>
        <v/>
      </c>
    </row>
    <row r="4161" spans="1:12" s="1" customFormat="1">
      <c r="A4161" s="53">
        <v>11628</v>
      </c>
      <c r="B4161" s="28" t="s">
        <v>4195</v>
      </c>
      <c r="C4161" s="51" t="s">
        <v>945</v>
      </c>
      <c r="D4161" s="45"/>
      <c r="E4161" s="33" t="str">
        <f>IF(D4161&gt;0,($N$2-Excel_BuiltIn__FilterDatabase__1[[#This Row],[Szül Év.Hó.Nap]])/365.25,"0")</f>
        <v>0</v>
      </c>
      <c r="F4161" s="40"/>
      <c r="G4161" s="34" t="str">
        <f>CONCATENATE(H4161,Excel_BuiltIn__FilterDatabase__1[[#This Row],[Felnőtt]],Excel_BuiltIn__FilterDatabase__1[[#This Row],[Senior]],Excel_BuiltIn__FilterDatabase__1[[#This Row],[Super.s]],L4161)</f>
        <v xml:space="preserve">Super.s </v>
      </c>
      <c r="H4161" s="34" t="str">
        <f>IF(L4161="Nő","",IF(Excel_BuiltIn__FilterDatabase__1[[#This Row],[Kor]]&gt;=1=AND(Excel_BuiltIn__FilterDatabase__1[[#This Row],[Kor]]&lt;18),"Junior ",""))</f>
        <v/>
      </c>
      <c r="I4161" s="34" t="str">
        <f>IF(L4161="Nő","",IF(Excel_BuiltIn__FilterDatabase__1[[#This Row],[Kor]]&gt;=18=AND(Excel_BuiltIn__FilterDatabase__1[[#This Row],[Kor]]&lt;=49),"Felnőtt ",""))</f>
        <v/>
      </c>
      <c r="J4161" s="34" t="str">
        <f>IF(L4161="Nő","",IF(Excel_BuiltIn__FilterDatabase__1[[#This Row],[Kor]]&gt;49=AND(Excel_BuiltIn__FilterDatabase__1[[#This Row],[Kor]]&lt;=59),"Senior ",""))</f>
        <v/>
      </c>
      <c r="K4161" s="34" t="str">
        <f>IF(L4161="Nő","",IF(Excel_BuiltIn__FilterDatabase__1[[#This Row],[Kor]]&gt;=60,"Super.s ",""))</f>
        <v xml:space="preserve">Super.s </v>
      </c>
      <c r="L4161" s="34" t="str">
        <f>IF(Excel_BuiltIn__FilterDatabase__1[[#This Row],[Nem]]="Nő","Lady","")</f>
        <v/>
      </c>
    </row>
    <row r="4162" spans="1:12" s="1" customFormat="1" ht="28.2">
      <c r="A4162" s="53">
        <v>11629</v>
      </c>
      <c r="B4162" s="28" t="s">
        <v>4196</v>
      </c>
      <c r="C4162" s="51" t="s">
        <v>945</v>
      </c>
      <c r="D4162" s="45"/>
      <c r="E4162" s="33" t="str">
        <f>IF(D4162&gt;0,($N$2-Excel_BuiltIn__FilterDatabase__1[[#This Row],[Szül Év.Hó.Nap]])/365.25,"0")</f>
        <v>0</v>
      </c>
      <c r="F4162" s="40"/>
      <c r="G4162" s="34" t="str">
        <f>CONCATENATE(H4162,Excel_BuiltIn__FilterDatabase__1[[#This Row],[Felnőtt]],Excel_BuiltIn__FilterDatabase__1[[#This Row],[Senior]],Excel_BuiltIn__FilterDatabase__1[[#This Row],[Super.s]],L4162)</f>
        <v xml:space="preserve">Super.s </v>
      </c>
      <c r="H4162" s="34" t="str">
        <f>IF(L4162="Nő","",IF(Excel_BuiltIn__FilterDatabase__1[[#This Row],[Kor]]&gt;=1=AND(Excel_BuiltIn__FilterDatabase__1[[#This Row],[Kor]]&lt;18),"Junior ",""))</f>
        <v/>
      </c>
      <c r="I4162" s="34" t="str">
        <f>IF(L4162="Nő","",IF(Excel_BuiltIn__FilterDatabase__1[[#This Row],[Kor]]&gt;=18=AND(Excel_BuiltIn__FilterDatabase__1[[#This Row],[Kor]]&lt;=49),"Felnőtt ",""))</f>
        <v/>
      </c>
      <c r="J4162" s="34" t="str">
        <f>IF(L4162="Nő","",IF(Excel_BuiltIn__FilterDatabase__1[[#This Row],[Kor]]&gt;49=AND(Excel_BuiltIn__FilterDatabase__1[[#This Row],[Kor]]&lt;=59),"Senior ",""))</f>
        <v/>
      </c>
      <c r="K4162" s="34" t="str">
        <f>IF(L4162="Nő","",IF(Excel_BuiltIn__FilterDatabase__1[[#This Row],[Kor]]&gt;=60,"Super.s ",""))</f>
        <v xml:space="preserve">Super.s </v>
      </c>
      <c r="L4162" s="34" t="str">
        <f>IF(Excel_BuiltIn__FilterDatabase__1[[#This Row],[Nem]]="Nő","Lady","")</f>
        <v/>
      </c>
    </row>
    <row r="4163" spans="1:12" s="1" customFormat="1">
      <c r="A4163" s="53">
        <v>11630</v>
      </c>
      <c r="B4163" s="28" t="s">
        <v>4197</v>
      </c>
      <c r="C4163" s="51" t="s">
        <v>936</v>
      </c>
      <c r="D4163" s="45"/>
      <c r="E4163" s="33" t="str">
        <f>IF(D4163&gt;0,($N$2-Excel_BuiltIn__FilterDatabase__1[[#This Row],[Szül Év.Hó.Nap]])/365.25,"0")</f>
        <v>0</v>
      </c>
      <c r="F4163" s="40"/>
      <c r="G4163" s="34" t="str">
        <f>CONCATENATE(H4163,Excel_BuiltIn__FilterDatabase__1[[#This Row],[Felnőtt]],Excel_BuiltIn__FilterDatabase__1[[#This Row],[Senior]],Excel_BuiltIn__FilterDatabase__1[[#This Row],[Super.s]],L4163)</f>
        <v xml:space="preserve">Super.s </v>
      </c>
      <c r="H4163" s="34" t="str">
        <f>IF(L4163="Nő","",IF(Excel_BuiltIn__FilterDatabase__1[[#This Row],[Kor]]&gt;=1=AND(Excel_BuiltIn__FilterDatabase__1[[#This Row],[Kor]]&lt;18),"Junior ",""))</f>
        <v/>
      </c>
      <c r="I4163" s="34" t="str">
        <f>IF(L4163="Nő","",IF(Excel_BuiltIn__FilterDatabase__1[[#This Row],[Kor]]&gt;=18=AND(Excel_BuiltIn__FilterDatabase__1[[#This Row],[Kor]]&lt;=49),"Felnőtt ",""))</f>
        <v/>
      </c>
      <c r="J4163" s="34" t="str">
        <f>IF(L4163="Nő","",IF(Excel_BuiltIn__FilterDatabase__1[[#This Row],[Kor]]&gt;49=AND(Excel_BuiltIn__FilterDatabase__1[[#This Row],[Kor]]&lt;=59),"Senior ",""))</f>
        <v/>
      </c>
      <c r="K4163" s="34" t="str">
        <f>IF(L4163="Nő","",IF(Excel_BuiltIn__FilterDatabase__1[[#This Row],[Kor]]&gt;=60,"Super.s ",""))</f>
        <v xml:space="preserve">Super.s </v>
      </c>
      <c r="L4163" s="34" t="str">
        <f>IF(Excel_BuiltIn__FilterDatabase__1[[#This Row],[Nem]]="Nő","Lady","")</f>
        <v/>
      </c>
    </row>
    <row r="4164" spans="1:12" s="1" customFormat="1">
      <c r="A4164" s="53">
        <v>11631</v>
      </c>
      <c r="B4164" s="28" t="s">
        <v>4198</v>
      </c>
      <c r="C4164" s="51" t="s">
        <v>936</v>
      </c>
      <c r="D4164" s="45"/>
      <c r="E4164" s="33" t="str">
        <f>IF(D4164&gt;0,($N$2-Excel_BuiltIn__FilterDatabase__1[[#This Row],[Szül Év.Hó.Nap]])/365.25,"0")</f>
        <v>0</v>
      </c>
      <c r="F4164" s="40"/>
      <c r="G4164" s="34" t="str">
        <f>CONCATENATE(H4164,Excel_BuiltIn__FilterDatabase__1[[#This Row],[Felnőtt]],Excel_BuiltIn__FilterDatabase__1[[#This Row],[Senior]],Excel_BuiltIn__FilterDatabase__1[[#This Row],[Super.s]],L4164)</f>
        <v xml:space="preserve">Super.s </v>
      </c>
      <c r="H4164" s="34" t="str">
        <f>IF(L4164="Nő","",IF(Excel_BuiltIn__FilterDatabase__1[[#This Row],[Kor]]&gt;=1=AND(Excel_BuiltIn__FilterDatabase__1[[#This Row],[Kor]]&lt;18),"Junior ",""))</f>
        <v/>
      </c>
      <c r="I4164" s="34" t="str">
        <f>IF(L4164="Nő","",IF(Excel_BuiltIn__FilterDatabase__1[[#This Row],[Kor]]&gt;=18=AND(Excel_BuiltIn__FilterDatabase__1[[#This Row],[Kor]]&lt;=49),"Felnőtt ",""))</f>
        <v/>
      </c>
      <c r="J4164" s="34" t="str">
        <f>IF(L4164="Nő","",IF(Excel_BuiltIn__FilterDatabase__1[[#This Row],[Kor]]&gt;49=AND(Excel_BuiltIn__FilterDatabase__1[[#This Row],[Kor]]&lt;=59),"Senior ",""))</f>
        <v/>
      </c>
      <c r="K4164" s="34" t="str">
        <f>IF(L4164="Nő","",IF(Excel_BuiltIn__FilterDatabase__1[[#This Row],[Kor]]&gt;=60,"Super.s ",""))</f>
        <v xml:space="preserve">Super.s </v>
      </c>
      <c r="L4164" s="34" t="str">
        <f>IF(Excel_BuiltIn__FilterDatabase__1[[#This Row],[Nem]]="Nő","Lady","")</f>
        <v/>
      </c>
    </row>
    <row r="4165" spans="1:12" s="1" customFormat="1">
      <c r="A4165" s="53">
        <v>11632</v>
      </c>
      <c r="B4165" s="28" t="s">
        <v>4199</v>
      </c>
      <c r="C4165" s="51" t="s">
        <v>936</v>
      </c>
      <c r="D4165" s="45"/>
      <c r="E4165" s="33" t="str">
        <f>IF(D4165&gt;0,($N$2-Excel_BuiltIn__FilterDatabase__1[[#This Row],[Szül Év.Hó.Nap]])/365.25,"0")</f>
        <v>0</v>
      </c>
      <c r="F4165" s="40"/>
      <c r="G4165" s="34" t="str">
        <f>CONCATENATE(H4165,Excel_BuiltIn__FilterDatabase__1[[#This Row],[Felnőtt]],Excel_BuiltIn__FilterDatabase__1[[#This Row],[Senior]],Excel_BuiltIn__FilterDatabase__1[[#This Row],[Super.s]],L4165)</f>
        <v xml:space="preserve">Super.s </v>
      </c>
      <c r="H4165" s="34" t="str">
        <f>IF(L4165="Nő","",IF(Excel_BuiltIn__FilterDatabase__1[[#This Row],[Kor]]&gt;=1=AND(Excel_BuiltIn__FilterDatabase__1[[#This Row],[Kor]]&lt;18),"Junior ",""))</f>
        <v/>
      </c>
      <c r="I4165" s="34" t="str">
        <f>IF(L4165="Nő","",IF(Excel_BuiltIn__FilterDatabase__1[[#This Row],[Kor]]&gt;=18=AND(Excel_BuiltIn__FilterDatabase__1[[#This Row],[Kor]]&lt;=49),"Felnőtt ",""))</f>
        <v/>
      </c>
      <c r="J4165" s="34" t="str">
        <f>IF(L4165="Nő","",IF(Excel_BuiltIn__FilterDatabase__1[[#This Row],[Kor]]&gt;49=AND(Excel_BuiltIn__FilterDatabase__1[[#This Row],[Kor]]&lt;=59),"Senior ",""))</f>
        <v/>
      </c>
      <c r="K4165" s="34" t="str">
        <f>IF(L4165="Nő","",IF(Excel_BuiltIn__FilterDatabase__1[[#This Row],[Kor]]&gt;=60,"Super.s ",""))</f>
        <v xml:space="preserve">Super.s </v>
      </c>
      <c r="L4165" s="34" t="str">
        <f>IF(Excel_BuiltIn__FilterDatabase__1[[#This Row],[Nem]]="Nő","Lady","")</f>
        <v/>
      </c>
    </row>
    <row r="4166" spans="1:12" s="1" customFormat="1">
      <c r="A4166" s="53">
        <v>11633</v>
      </c>
      <c r="B4166" s="28" t="s">
        <v>4200</v>
      </c>
      <c r="C4166" s="51" t="s">
        <v>3872</v>
      </c>
      <c r="D4166" s="45"/>
      <c r="E4166" s="33" t="str">
        <f>IF(D4166&gt;0,($N$2-Excel_BuiltIn__FilterDatabase__1[[#This Row],[Szül Év.Hó.Nap]])/365.25,"0")</f>
        <v>0</v>
      </c>
      <c r="F4166" s="40"/>
      <c r="G4166" s="34" t="str">
        <f>CONCATENATE(H4166,Excel_BuiltIn__FilterDatabase__1[[#This Row],[Felnőtt]],Excel_BuiltIn__FilterDatabase__1[[#This Row],[Senior]],Excel_BuiltIn__FilterDatabase__1[[#This Row],[Super.s]],L4166)</f>
        <v xml:space="preserve">Super.s </v>
      </c>
      <c r="H4166" s="34" t="str">
        <f>IF(L4166="Nő","",IF(Excel_BuiltIn__FilterDatabase__1[[#This Row],[Kor]]&gt;=1=AND(Excel_BuiltIn__FilterDatabase__1[[#This Row],[Kor]]&lt;18),"Junior ",""))</f>
        <v/>
      </c>
      <c r="I4166" s="34" t="str">
        <f>IF(L4166="Nő","",IF(Excel_BuiltIn__FilterDatabase__1[[#This Row],[Kor]]&gt;=18=AND(Excel_BuiltIn__FilterDatabase__1[[#This Row],[Kor]]&lt;=49),"Felnőtt ",""))</f>
        <v/>
      </c>
      <c r="J4166" s="34" t="str">
        <f>IF(L4166="Nő","",IF(Excel_BuiltIn__FilterDatabase__1[[#This Row],[Kor]]&gt;49=AND(Excel_BuiltIn__FilterDatabase__1[[#This Row],[Kor]]&lt;=59),"Senior ",""))</f>
        <v/>
      </c>
      <c r="K4166" s="34" t="str">
        <f>IF(L4166="Nő","",IF(Excel_BuiltIn__FilterDatabase__1[[#This Row],[Kor]]&gt;=60,"Super.s ",""))</f>
        <v xml:space="preserve">Super.s </v>
      </c>
      <c r="L4166" s="34" t="str">
        <f>IF(Excel_BuiltIn__FilterDatabase__1[[#This Row],[Nem]]="Nő","Lady","")</f>
        <v/>
      </c>
    </row>
    <row r="4167" spans="1:12" s="1" customFormat="1">
      <c r="A4167" s="53">
        <v>11634</v>
      </c>
      <c r="B4167" s="28" t="s">
        <v>4201</v>
      </c>
      <c r="C4167" s="51" t="s">
        <v>29</v>
      </c>
      <c r="D4167" s="45"/>
      <c r="E4167" s="33" t="str">
        <f>IF(D4167&gt;0,($N$2-Excel_BuiltIn__FilterDatabase__1[[#This Row],[Szül Év.Hó.Nap]])/365.25,"0")</f>
        <v>0</v>
      </c>
      <c r="F4167" s="40"/>
      <c r="G4167" s="34" t="str">
        <f>CONCATENATE(H4167,Excel_BuiltIn__FilterDatabase__1[[#This Row],[Felnőtt]],Excel_BuiltIn__FilterDatabase__1[[#This Row],[Senior]],Excel_BuiltIn__FilterDatabase__1[[#This Row],[Super.s]],L4167)</f>
        <v xml:space="preserve">Super.s </v>
      </c>
      <c r="H4167" s="34" t="str">
        <f>IF(L4167="Nő","",IF(Excel_BuiltIn__FilterDatabase__1[[#This Row],[Kor]]&gt;=1=AND(Excel_BuiltIn__FilterDatabase__1[[#This Row],[Kor]]&lt;18),"Junior ",""))</f>
        <v/>
      </c>
      <c r="I4167" s="34" t="str">
        <f>IF(L4167="Nő","",IF(Excel_BuiltIn__FilterDatabase__1[[#This Row],[Kor]]&gt;=18=AND(Excel_BuiltIn__FilterDatabase__1[[#This Row],[Kor]]&lt;=49),"Felnőtt ",""))</f>
        <v/>
      </c>
      <c r="J4167" s="34" t="str">
        <f>IF(L4167="Nő","",IF(Excel_BuiltIn__FilterDatabase__1[[#This Row],[Kor]]&gt;49=AND(Excel_BuiltIn__FilterDatabase__1[[#This Row],[Kor]]&lt;=59),"Senior ",""))</f>
        <v/>
      </c>
      <c r="K4167" s="34" t="str">
        <f>IF(L4167="Nő","",IF(Excel_BuiltIn__FilterDatabase__1[[#This Row],[Kor]]&gt;=60,"Super.s ",""))</f>
        <v xml:space="preserve">Super.s </v>
      </c>
      <c r="L4167" s="34" t="str">
        <f>IF(Excel_BuiltIn__FilterDatabase__1[[#This Row],[Nem]]="Nő","Lady","")</f>
        <v/>
      </c>
    </row>
    <row r="4168" spans="1:12" s="1" customFormat="1">
      <c r="A4168" s="53">
        <v>11635</v>
      </c>
      <c r="B4168" s="28" t="s">
        <v>4202</v>
      </c>
      <c r="C4168" s="51" t="s">
        <v>948</v>
      </c>
      <c r="D4168" s="45"/>
      <c r="E4168" s="33" t="str">
        <f>IF(D4168&gt;0,($N$2-Excel_BuiltIn__FilterDatabase__1[[#This Row],[Szül Év.Hó.Nap]])/365.25,"0")</f>
        <v>0</v>
      </c>
      <c r="F4168" s="40"/>
      <c r="G4168" s="34" t="str">
        <f>CONCATENATE(H4168,Excel_BuiltIn__FilterDatabase__1[[#This Row],[Felnőtt]],Excel_BuiltIn__FilterDatabase__1[[#This Row],[Senior]],Excel_BuiltIn__FilterDatabase__1[[#This Row],[Super.s]],L4168)</f>
        <v xml:space="preserve">Super.s </v>
      </c>
      <c r="H4168" s="34" t="str">
        <f>IF(L4168="Nő","",IF(Excel_BuiltIn__FilterDatabase__1[[#This Row],[Kor]]&gt;=1=AND(Excel_BuiltIn__FilterDatabase__1[[#This Row],[Kor]]&lt;18),"Junior ",""))</f>
        <v/>
      </c>
      <c r="I4168" s="34" t="str">
        <f>IF(L4168="Nő","",IF(Excel_BuiltIn__FilterDatabase__1[[#This Row],[Kor]]&gt;=18=AND(Excel_BuiltIn__FilterDatabase__1[[#This Row],[Kor]]&lt;=49),"Felnőtt ",""))</f>
        <v/>
      </c>
      <c r="J4168" s="34" t="str">
        <f>IF(L4168="Nő","",IF(Excel_BuiltIn__FilterDatabase__1[[#This Row],[Kor]]&gt;49=AND(Excel_BuiltIn__FilterDatabase__1[[#This Row],[Kor]]&lt;=59),"Senior ",""))</f>
        <v/>
      </c>
      <c r="K4168" s="34" t="str">
        <f>IF(L4168="Nő","",IF(Excel_BuiltIn__FilterDatabase__1[[#This Row],[Kor]]&gt;=60,"Super.s ",""))</f>
        <v xml:space="preserve">Super.s </v>
      </c>
      <c r="L4168" s="34" t="str">
        <f>IF(Excel_BuiltIn__FilterDatabase__1[[#This Row],[Nem]]="Nő","Lady","")</f>
        <v/>
      </c>
    </row>
    <row r="4169" spans="1:12" s="1" customFormat="1">
      <c r="A4169" s="53">
        <v>11636</v>
      </c>
      <c r="B4169" s="28" t="s">
        <v>4203</v>
      </c>
      <c r="C4169" s="51" t="s">
        <v>1634</v>
      </c>
      <c r="D4169" s="45"/>
      <c r="E4169" s="33" t="str">
        <f>IF(D4169&gt;0,($N$2-Excel_BuiltIn__FilterDatabase__1[[#This Row],[Szül Év.Hó.Nap]])/365.25,"0")</f>
        <v>0</v>
      </c>
      <c r="F4169" s="40"/>
      <c r="G4169" s="34" t="str">
        <f>CONCATENATE(H4169,Excel_BuiltIn__FilterDatabase__1[[#This Row],[Felnőtt]],Excel_BuiltIn__FilterDatabase__1[[#This Row],[Senior]],Excel_BuiltIn__FilterDatabase__1[[#This Row],[Super.s]],L4169)</f>
        <v xml:space="preserve">Super.s </v>
      </c>
      <c r="H4169" s="34" t="str">
        <f>IF(L4169="Nő","",IF(Excel_BuiltIn__FilterDatabase__1[[#This Row],[Kor]]&gt;=1=AND(Excel_BuiltIn__FilterDatabase__1[[#This Row],[Kor]]&lt;18),"Junior ",""))</f>
        <v/>
      </c>
      <c r="I4169" s="34" t="str">
        <f>IF(L4169="Nő","",IF(Excel_BuiltIn__FilterDatabase__1[[#This Row],[Kor]]&gt;=18=AND(Excel_BuiltIn__FilterDatabase__1[[#This Row],[Kor]]&lt;=49),"Felnőtt ",""))</f>
        <v/>
      </c>
      <c r="J4169" s="34" t="str">
        <f>IF(L4169="Nő","",IF(Excel_BuiltIn__FilterDatabase__1[[#This Row],[Kor]]&gt;49=AND(Excel_BuiltIn__FilterDatabase__1[[#This Row],[Kor]]&lt;=59),"Senior ",""))</f>
        <v/>
      </c>
      <c r="K4169" s="34" t="str">
        <f>IF(L4169="Nő","",IF(Excel_BuiltIn__FilterDatabase__1[[#This Row],[Kor]]&gt;=60,"Super.s ",""))</f>
        <v xml:space="preserve">Super.s </v>
      </c>
      <c r="L4169" s="34" t="str">
        <f>IF(Excel_BuiltIn__FilterDatabase__1[[#This Row],[Nem]]="Nő","Lady","")</f>
        <v/>
      </c>
    </row>
    <row r="4170" spans="1:12" s="1" customFormat="1">
      <c r="A4170" s="53">
        <v>11637</v>
      </c>
      <c r="B4170" s="28" t="s">
        <v>4204</v>
      </c>
      <c r="C4170" s="51" t="s">
        <v>1634</v>
      </c>
      <c r="D4170" s="45"/>
      <c r="E4170" s="33" t="str">
        <f>IF(D4170&gt;0,($N$2-Excel_BuiltIn__FilterDatabase__1[[#This Row],[Szül Év.Hó.Nap]])/365.25,"0")</f>
        <v>0</v>
      </c>
      <c r="F4170" s="40"/>
      <c r="G4170" s="34" t="str">
        <f>CONCATENATE(H4170,Excel_BuiltIn__FilterDatabase__1[[#This Row],[Felnőtt]],Excel_BuiltIn__FilterDatabase__1[[#This Row],[Senior]],Excel_BuiltIn__FilterDatabase__1[[#This Row],[Super.s]],L4170)</f>
        <v xml:space="preserve">Super.s </v>
      </c>
      <c r="H4170" s="34" t="str">
        <f>IF(L4170="Nő","",IF(Excel_BuiltIn__FilterDatabase__1[[#This Row],[Kor]]&gt;=1=AND(Excel_BuiltIn__FilterDatabase__1[[#This Row],[Kor]]&lt;18),"Junior ",""))</f>
        <v/>
      </c>
      <c r="I4170" s="34" t="str">
        <f>IF(L4170="Nő","",IF(Excel_BuiltIn__FilterDatabase__1[[#This Row],[Kor]]&gt;=18=AND(Excel_BuiltIn__FilterDatabase__1[[#This Row],[Kor]]&lt;=49),"Felnőtt ",""))</f>
        <v/>
      </c>
      <c r="J4170" s="34" t="str">
        <f>IF(L4170="Nő","",IF(Excel_BuiltIn__FilterDatabase__1[[#This Row],[Kor]]&gt;49=AND(Excel_BuiltIn__FilterDatabase__1[[#This Row],[Kor]]&lt;=59),"Senior ",""))</f>
        <v/>
      </c>
      <c r="K4170" s="34" t="str">
        <f>IF(L4170="Nő","",IF(Excel_BuiltIn__FilterDatabase__1[[#This Row],[Kor]]&gt;=60,"Super.s ",""))</f>
        <v xml:space="preserve">Super.s </v>
      </c>
      <c r="L4170" s="34" t="str">
        <f>IF(Excel_BuiltIn__FilterDatabase__1[[#This Row],[Nem]]="Nő","Lady","")</f>
        <v/>
      </c>
    </row>
    <row r="4171" spans="1:12" s="1" customFormat="1">
      <c r="A4171" s="53">
        <v>11638</v>
      </c>
      <c r="B4171" s="28" t="s">
        <v>4205</v>
      </c>
      <c r="C4171" s="51" t="s">
        <v>1634</v>
      </c>
      <c r="D4171" s="45"/>
      <c r="E4171" s="33" t="str">
        <f>IF(D4171&gt;0,($N$2-Excel_BuiltIn__FilterDatabase__1[[#This Row],[Szül Év.Hó.Nap]])/365.25,"0")</f>
        <v>0</v>
      </c>
      <c r="F4171" s="40"/>
      <c r="G4171" s="34" t="str">
        <f>CONCATENATE(H4171,Excel_BuiltIn__FilterDatabase__1[[#This Row],[Felnőtt]],Excel_BuiltIn__FilterDatabase__1[[#This Row],[Senior]],Excel_BuiltIn__FilterDatabase__1[[#This Row],[Super.s]],L4171)</f>
        <v xml:space="preserve">Super.s </v>
      </c>
      <c r="H4171" s="34" t="str">
        <f>IF(L4171="Nő","",IF(Excel_BuiltIn__FilterDatabase__1[[#This Row],[Kor]]&gt;=1=AND(Excel_BuiltIn__FilterDatabase__1[[#This Row],[Kor]]&lt;18),"Junior ",""))</f>
        <v/>
      </c>
      <c r="I4171" s="34" t="str">
        <f>IF(L4171="Nő","",IF(Excel_BuiltIn__FilterDatabase__1[[#This Row],[Kor]]&gt;=18=AND(Excel_BuiltIn__FilterDatabase__1[[#This Row],[Kor]]&lt;=49),"Felnőtt ",""))</f>
        <v/>
      </c>
      <c r="J4171" s="34" t="str">
        <f>IF(L4171="Nő","",IF(Excel_BuiltIn__FilterDatabase__1[[#This Row],[Kor]]&gt;49=AND(Excel_BuiltIn__FilterDatabase__1[[#This Row],[Kor]]&lt;=59),"Senior ",""))</f>
        <v/>
      </c>
      <c r="K4171" s="34" t="str">
        <f>IF(L4171="Nő","",IF(Excel_BuiltIn__FilterDatabase__1[[#This Row],[Kor]]&gt;=60,"Super.s ",""))</f>
        <v xml:space="preserve">Super.s </v>
      </c>
      <c r="L4171" s="34" t="str">
        <f>IF(Excel_BuiltIn__FilterDatabase__1[[#This Row],[Nem]]="Nő","Lady","")</f>
        <v/>
      </c>
    </row>
    <row r="4172" spans="1:12" s="1" customFormat="1" ht="28.2">
      <c r="A4172" s="53">
        <v>11639</v>
      </c>
      <c r="B4172" s="28" t="s">
        <v>4206</v>
      </c>
      <c r="C4172" s="51" t="s">
        <v>2415</v>
      </c>
      <c r="D4172" s="45"/>
      <c r="E4172" s="33" t="str">
        <f>IF(D4172&gt;0,($N$2-Excel_BuiltIn__FilterDatabase__1[[#This Row],[Szül Év.Hó.Nap]])/365.25,"0")</f>
        <v>0</v>
      </c>
      <c r="F4172" s="40"/>
      <c r="G4172" s="34" t="str">
        <f>CONCATENATE(H4172,Excel_BuiltIn__FilterDatabase__1[[#This Row],[Felnőtt]],Excel_BuiltIn__FilterDatabase__1[[#This Row],[Senior]],Excel_BuiltIn__FilterDatabase__1[[#This Row],[Super.s]],L4172)</f>
        <v xml:space="preserve">Super.s </v>
      </c>
      <c r="H4172" s="34" t="str">
        <f>IF(L4172="Nő","",IF(Excel_BuiltIn__FilterDatabase__1[[#This Row],[Kor]]&gt;=1=AND(Excel_BuiltIn__FilterDatabase__1[[#This Row],[Kor]]&lt;18),"Junior ",""))</f>
        <v/>
      </c>
      <c r="I4172" s="34" t="str">
        <f>IF(L4172="Nő","",IF(Excel_BuiltIn__FilterDatabase__1[[#This Row],[Kor]]&gt;=18=AND(Excel_BuiltIn__FilterDatabase__1[[#This Row],[Kor]]&lt;=49),"Felnőtt ",""))</f>
        <v/>
      </c>
      <c r="J4172" s="34" t="str">
        <f>IF(L4172="Nő","",IF(Excel_BuiltIn__FilterDatabase__1[[#This Row],[Kor]]&gt;49=AND(Excel_BuiltIn__FilterDatabase__1[[#This Row],[Kor]]&lt;=59),"Senior ",""))</f>
        <v/>
      </c>
      <c r="K4172" s="34" t="str">
        <f>IF(L4172="Nő","",IF(Excel_BuiltIn__FilterDatabase__1[[#This Row],[Kor]]&gt;=60,"Super.s ",""))</f>
        <v xml:space="preserve">Super.s </v>
      </c>
      <c r="L4172" s="34" t="str">
        <f>IF(Excel_BuiltIn__FilterDatabase__1[[#This Row],[Nem]]="Nő","Lady","")</f>
        <v/>
      </c>
    </row>
    <row r="4173" spans="1:12" s="1" customFormat="1">
      <c r="A4173" s="53">
        <v>11640</v>
      </c>
      <c r="B4173" s="28" t="s">
        <v>4207</v>
      </c>
      <c r="C4173" s="51" t="s">
        <v>941</v>
      </c>
      <c r="D4173" s="45"/>
      <c r="E4173" s="33" t="str">
        <f>IF(D4173&gt;0,($N$2-Excel_BuiltIn__FilterDatabase__1[[#This Row],[Szül Év.Hó.Nap]])/365.25,"0")</f>
        <v>0</v>
      </c>
      <c r="F4173" s="40"/>
      <c r="G4173" s="34" t="str">
        <f>CONCATENATE(H4173,Excel_BuiltIn__FilterDatabase__1[[#This Row],[Felnőtt]],Excel_BuiltIn__FilterDatabase__1[[#This Row],[Senior]],Excel_BuiltIn__FilterDatabase__1[[#This Row],[Super.s]],L4173)</f>
        <v xml:space="preserve">Super.s </v>
      </c>
      <c r="H4173" s="34" t="str">
        <f>IF(L4173="Nő","",IF(Excel_BuiltIn__FilterDatabase__1[[#This Row],[Kor]]&gt;=1=AND(Excel_BuiltIn__FilterDatabase__1[[#This Row],[Kor]]&lt;18),"Junior ",""))</f>
        <v/>
      </c>
      <c r="I4173" s="34" t="str">
        <f>IF(L4173="Nő","",IF(Excel_BuiltIn__FilterDatabase__1[[#This Row],[Kor]]&gt;=18=AND(Excel_BuiltIn__FilterDatabase__1[[#This Row],[Kor]]&lt;=49),"Felnőtt ",""))</f>
        <v/>
      </c>
      <c r="J4173" s="34" t="str">
        <f>IF(L4173="Nő","",IF(Excel_BuiltIn__FilterDatabase__1[[#This Row],[Kor]]&gt;49=AND(Excel_BuiltIn__FilterDatabase__1[[#This Row],[Kor]]&lt;=59),"Senior ",""))</f>
        <v/>
      </c>
      <c r="K4173" s="34" t="str">
        <f>IF(L4173="Nő","",IF(Excel_BuiltIn__FilterDatabase__1[[#This Row],[Kor]]&gt;=60,"Super.s ",""))</f>
        <v xml:space="preserve">Super.s </v>
      </c>
      <c r="L4173" s="34" t="str">
        <f>IF(Excel_BuiltIn__FilterDatabase__1[[#This Row],[Nem]]="Nő","Lady","")</f>
        <v/>
      </c>
    </row>
    <row r="4174" spans="1:12" s="1" customFormat="1">
      <c r="A4174" s="53">
        <v>11641</v>
      </c>
      <c r="B4174" s="28" t="s">
        <v>4208</v>
      </c>
      <c r="C4174" s="51" t="s">
        <v>318</v>
      </c>
      <c r="D4174" s="45"/>
      <c r="E4174" s="33" t="str">
        <f>IF(D4174&gt;0,($N$2-Excel_BuiltIn__FilterDatabase__1[[#This Row],[Szül Év.Hó.Nap]])/365.25,"0")</f>
        <v>0</v>
      </c>
      <c r="F4174" s="40"/>
      <c r="G4174" s="34" t="str">
        <f>CONCATENATE(H4174,Excel_BuiltIn__FilterDatabase__1[[#This Row],[Felnőtt]],Excel_BuiltIn__FilterDatabase__1[[#This Row],[Senior]],Excel_BuiltIn__FilterDatabase__1[[#This Row],[Super.s]],L4174)</f>
        <v xml:space="preserve">Super.s </v>
      </c>
      <c r="H4174" s="34" t="str">
        <f>IF(L4174="Nő","",IF(Excel_BuiltIn__FilterDatabase__1[[#This Row],[Kor]]&gt;=1=AND(Excel_BuiltIn__FilterDatabase__1[[#This Row],[Kor]]&lt;18),"Junior ",""))</f>
        <v/>
      </c>
      <c r="I4174" s="34" t="str">
        <f>IF(L4174="Nő","",IF(Excel_BuiltIn__FilterDatabase__1[[#This Row],[Kor]]&gt;=18=AND(Excel_BuiltIn__FilterDatabase__1[[#This Row],[Kor]]&lt;=49),"Felnőtt ",""))</f>
        <v/>
      </c>
      <c r="J4174" s="34" t="str">
        <f>IF(L4174="Nő","",IF(Excel_BuiltIn__FilterDatabase__1[[#This Row],[Kor]]&gt;49=AND(Excel_BuiltIn__FilterDatabase__1[[#This Row],[Kor]]&lt;=59),"Senior ",""))</f>
        <v/>
      </c>
      <c r="K4174" s="34" t="str">
        <f>IF(L4174="Nő","",IF(Excel_BuiltIn__FilterDatabase__1[[#This Row],[Kor]]&gt;=60,"Super.s ",""))</f>
        <v xml:space="preserve">Super.s </v>
      </c>
      <c r="L4174" s="34" t="str">
        <f>IF(Excel_BuiltIn__FilterDatabase__1[[#This Row],[Nem]]="Nő","Lady","")</f>
        <v/>
      </c>
    </row>
    <row r="4175" spans="1:12" s="1" customFormat="1">
      <c r="A4175" s="53">
        <v>11642</v>
      </c>
      <c r="B4175" s="28" t="s">
        <v>4209</v>
      </c>
      <c r="C4175" s="51" t="s">
        <v>198</v>
      </c>
      <c r="D4175" s="45"/>
      <c r="E4175" s="33" t="str">
        <f>IF(D4175&gt;0,($N$2-Excel_BuiltIn__FilterDatabase__1[[#This Row],[Szül Év.Hó.Nap]])/365.25,"0")</f>
        <v>0</v>
      </c>
      <c r="F4175" s="40"/>
      <c r="G4175" s="34" t="str">
        <f>CONCATENATE(H4175,Excel_BuiltIn__FilterDatabase__1[[#This Row],[Felnőtt]],Excel_BuiltIn__FilterDatabase__1[[#This Row],[Senior]],Excel_BuiltIn__FilterDatabase__1[[#This Row],[Super.s]],L4175)</f>
        <v xml:space="preserve">Super.s </v>
      </c>
      <c r="H4175" s="34" t="str">
        <f>IF(L4175="Nő","",IF(Excel_BuiltIn__FilterDatabase__1[[#This Row],[Kor]]&gt;=1=AND(Excel_BuiltIn__FilterDatabase__1[[#This Row],[Kor]]&lt;18),"Junior ",""))</f>
        <v/>
      </c>
      <c r="I4175" s="34" t="str">
        <f>IF(L4175="Nő","",IF(Excel_BuiltIn__FilterDatabase__1[[#This Row],[Kor]]&gt;=18=AND(Excel_BuiltIn__FilterDatabase__1[[#This Row],[Kor]]&lt;=49),"Felnőtt ",""))</f>
        <v/>
      </c>
      <c r="J4175" s="34" t="str">
        <f>IF(L4175="Nő","",IF(Excel_BuiltIn__FilterDatabase__1[[#This Row],[Kor]]&gt;49=AND(Excel_BuiltIn__FilterDatabase__1[[#This Row],[Kor]]&lt;=59),"Senior ",""))</f>
        <v/>
      </c>
      <c r="K4175" s="34" t="str">
        <f>IF(L4175="Nő","",IF(Excel_BuiltIn__FilterDatabase__1[[#This Row],[Kor]]&gt;=60,"Super.s ",""))</f>
        <v xml:space="preserve">Super.s </v>
      </c>
      <c r="L4175" s="34" t="str">
        <f>IF(Excel_BuiltIn__FilterDatabase__1[[#This Row],[Nem]]="Nő","Lady","")</f>
        <v/>
      </c>
    </row>
    <row r="4176" spans="1:12" s="1" customFormat="1">
      <c r="A4176" s="53">
        <v>11643</v>
      </c>
      <c r="B4176" s="28" t="s">
        <v>4210</v>
      </c>
      <c r="C4176" s="51" t="s">
        <v>2364</v>
      </c>
      <c r="D4176" s="45"/>
      <c r="E4176" s="33" t="str">
        <f>IF(D4176&gt;0,($N$2-Excel_BuiltIn__FilterDatabase__1[[#This Row],[Szül Év.Hó.Nap]])/365.25,"0")</f>
        <v>0</v>
      </c>
      <c r="F4176" s="40"/>
      <c r="G4176" s="34" t="str">
        <f>CONCATENATE(H4176,Excel_BuiltIn__FilterDatabase__1[[#This Row],[Felnőtt]],Excel_BuiltIn__FilterDatabase__1[[#This Row],[Senior]],Excel_BuiltIn__FilterDatabase__1[[#This Row],[Super.s]],L4176)</f>
        <v xml:space="preserve">Super.s </v>
      </c>
      <c r="H4176" s="34" t="str">
        <f>IF(L4176="Nő","",IF(Excel_BuiltIn__FilterDatabase__1[[#This Row],[Kor]]&gt;=1=AND(Excel_BuiltIn__FilterDatabase__1[[#This Row],[Kor]]&lt;18),"Junior ",""))</f>
        <v/>
      </c>
      <c r="I4176" s="34" t="str">
        <f>IF(L4176="Nő","",IF(Excel_BuiltIn__FilterDatabase__1[[#This Row],[Kor]]&gt;=18=AND(Excel_BuiltIn__FilterDatabase__1[[#This Row],[Kor]]&lt;=49),"Felnőtt ",""))</f>
        <v/>
      </c>
      <c r="J4176" s="34" t="str">
        <f>IF(L4176="Nő","",IF(Excel_BuiltIn__FilterDatabase__1[[#This Row],[Kor]]&gt;49=AND(Excel_BuiltIn__FilterDatabase__1[[#This Row],[Kor]]&lt;=59),"Senior ",""))</f>
        <v/>
      </c>
      <c r="K4176" s="34" t="str">
        <f>IF(L4176="Nő","",IF(Excel_BuiltIn__FilterDatabase__1[[#This Row],[Kor]]&gt;=60,"Super.s ",""))</f>
        <v xml:space="preserve">Super.s </v>
      </c>
      <c r="L4176" s="34" t="str">
        <f>IF(Excel_BuiltIn__FilterDatabase__1[[#This Row],[Nem]]="Nő","Lady","")</f>
        <v/>
      </c>
    </row>
    <row r="4177" spans="1:12" s="1" customFormat="1">
      <c r="A4177" s="53">
        <v>11644</v>
      </c>
      <c r="B4177" s="28" t="s">
        <v>4211</v>
      </c>
      <c r="C4177" s="51" t="s">
        <v>2364</v>
      </c>
      <c r="D4177" s="45"/>
      <c r="E4177" s="33" t="str">
        <f>IF(D4177&gt;0,($N$2-Excel_BuiltIn__FilterDatabase__1[[#This Row],[Szül Év.Hó.Nap]])/365.25,"0")</f>
        <v>0</v>
      </c>
      <c r="F4177" s="40"/>
      <c r="G4177" s="34" t="str">
        <f>CONCATENATE(H4177,Excel_BuiltIn__FilterDatabase__1[[#This Row],[Felnőtt]],Excel_BuiltIn__FilterDatabase__1[[#This Row],[Senior]],Excel_BuiltIn__FilterDatabase__1[[#This Row],[Super.s]],L4177)</f>
        <v xml:space="preserve">Super.s </v>
      </c>
      <c r="H4177" s="34" t="str">
        <f>IF(L4177="Nő","",IF(Excel_BuiltIn__FilterDatabase__1[[#This Row],[Kor]]&gt;=1=AND(Excel_BuiltIn__FilterDatabase__1[[#This Row],[Kor]]&lt;18),"Junior ",""))</f>
        <v/>
      </c>
      <c r="I4177" s="34" t="str">
        <f>IF(L4177="Nő","",IF(Excel_BuiltIn__FilterDatabase__1[[#This Row],[Kor]]&gt;=18=AND(Excel_BuiltIn__FilterDatabase__1[[#This Row],[Kor]]&lt;=49),"Felnőtt ",""))</f>
        <v/>
      </c>
      <c r="J4177" s="34" t="str">
        <f>IF(L4177="Nő","",IF(Excel_BuiltIn__FilterDatabase__1[[#This Row],[Kor]]&gt;49=AND(Excel_BuiltIn__FilterDatabase__1[[#This Row],[Kor]]&lt;=59),"Senior ",""))</f>
        <v/>
      </c>
      <c r="K4177" s="34" t="str">
        <f>IF(L4177="Nő","",IF(Excel_BuiltIn__FilterDatabase__1[[#This Row],[Kor]]&gt;=60,"Super.s ",""))</f>
        <v xml:space="preserve">Super.s </v>
      </c>
      <c r="L4177" s="34" t="str">
        <f>IF(Excel_BuiltIn__FilterDatabase__1[[#This Row],[Nem]]="Nő","Lady","")</f>
        <v/>
      </c>
    </row>
    <row r="4178" spans="1:12" s="1" customFormat="1">
      <c r="A4178" s="53">
        <v>11645</v>
      </c>
      <c r="B4178" s="28" t="s">
        <v>4212</v>
      </c>
      <c r="C4178" s="51" t="s">
        <v>318</v>
      </c>
      <c r="D4178" s="45"/>
      <c r="E4178" s="33" t="str">
        <f>IF(D4178&gt;0,($N$2-Excel_BuiltIn__FilterDatabase__1[[#This Row],[Szül Év.Hó.Nap]])/365.25,"0")</f>
        <v>0</v>
      </c>
      <c r="F4178" s="40"/>
      <c r="G4178" s="34" t="str">
        <f>CONCATENATE(H4178,Excel_BuiltIn__FilterDatabase__1[[#This Row],[Felnőtt]],Excel_BuiltIn__FilterDatabase__1[[#This Row],[Senior]],Excel_BuiltIn__FilterDatabase__1[[#This Row],[Super.s]],L4178)</f>
        <v xml:space="preserve">Super.s </v>
      </c>
      <c r="H4178" s="34" t="str">
        <f>IF(L4178="Nő","",IF(Excel_BuiltIn__FilterDatabase__1[[#This Row],[Kor]]&gt;=1=AND(Excel_BuiltIn__FilterDatabase__1[[#This Row],[Kor]]&lt;18),"Junior ",""))</f>
        <v/>
      </c>
      <c r="I4178" s="34" t="str">
        <f>IF(L4178="Nő","",IF(Excel_BuiltIn__FilterDatabase__1[[#This Row],[Kor]]&gt;=18=AND(Excel_BuiltIn__FilterDatabase__1[[#This Row],[Kor]]&lt;=49),"Felnőtt ",""))</f>
        <v/>
      </c>
      <c r="J4178" s="34" t="str">
        <f>IF(L4178="Nő","",IF(Excel_BuiltIn__FilterDatabase__1[[#This Row],[Kor]]&gt;49=AND(Excel_BuiltIn__FilterDatabase__1[[#This Row],[Kor]]&lt;=59),"Senior ",""))</f>
        <v/>
      </c>
      <c r="K4178" s="34" t="str">
        <f>IF(L4178="Nő","",IF(Excel_BuiltIn__FilterDatabase__1[[#This Row],[Kor]]&gt;=60,"Super.s ",""))</f>
        <v xml:space="preserve">Super.s </v>
      </c>
      <c r="L4178" s="34" t="str">
        <f>IF(Excel_BuiltIn__FilterDatabase__1[[#This Row],[Nem]]="Nő","Lady","")</f>
        <v/>
      </c>
    </row>
    <row r="4179" spans="1:12" s="1" customFormat="1">
      <c r="A4179" s="53">
        <v>11646</v>
      </c>
      <c r="B4179" s="28" t="s">
        <v>4213</v>
      </c>
      <c r="C4179" s="51" t="s">
        <v>1147</v>
      </c>
      <c r="D4179" s="45"/>
      <c r="E4179" s="33" t="str">
        <f>IF(D4179&gt;0,($N$2-Excel_BuiltIn__FilterDatabase__1[[#This Row],[Szül Év.Hó.Nap]])/365.25,"0")</f>
        <v>0</v>
      </c>
      <c r="F4179" s="40"/>
      <c r="G4179" s="34" t="str">
        <f>CONCATENATE(H4179,Excel_BuiltIn__FilterDatabase__1[[#This Row],[Felnőtt]],Excel_BuiltIn__FilterDatabase__1[[#This Row],[Senior]],Excel_BuiltIn__FilterDatabase__1[[#This Row],[Super.s]],L4179)</f>
        <v xml:space="preserve">Super.s </v>
      </c>
      <c r="H4179" s="34" t="str">
        <f>IF(L4179="Nő","",IF(Excel_BuiltIn__FilterDatabase__1[[#This Row],[Kor]]&gt;=1=AND(Excel_BuiltIn__FilterDatabase__1[[#This Row],[Kor]]&lt;18),"Junior ",""))</f>
        <v/>
      </c>
      <c r="I4179" s="34" t="str">
        <f>IF(L4179="Nő","",IF(Excel_BuiltIn__FilterDatabase__1[[#This Row],[Kor]]&gt;=18=AND(Excel_BuiltIn__FilterDatabase__1[[#This Row],[Kor]]&lt;=49),"Felnőtt ",""))</f>
        <v/>
      </c>
      <c r="J4179" s="34" t="str">
        <f>IF(L4179="Nő","",IF(Excel_BuiltIn__FilterDatabase__1[[#This Row],[Kor]]&gt;49=AND(Excel_BuiltIn__FilterDatabase__1[[#This Row],[Kor]]&lt;=59),"Senior ",""))</f>
        <v/>
      </c>
      <c r="K4179" s="34" t="str">
        <f>IF(L4179="Nő","",IF(Excel_BuiltIn__FilterDatabase__1[[#This Row],[Kor]]&gt;=60,"Super.s ",""))</f>
        <v xml:space="preserve">Super.s </v>
      </c>
      <c r="L4179" s="34" t="str">
        <f>IF(Excel_BuiltIn__FilterDatabase__1[[#This Row],[Nem]]="Nő","Lady","")</f>
        <v/>
      </c>
    </row>
    <row r="4180" spans="1:12" s="1" customFormat="1">
      <c r="A4180" s="53">
        <v>11647</v>
      </c>
      <c r="B4180" s="28" t="s">
        <v>4214</v>
      </c>
      <c r="C4180" s="51" t="s">
        <v>780</v>
      </c>
      <c r="D4180" s="45"/>
      <c r="E4180" s="33" t="str">
        <f>IF(D4180&gt;0,($N$2-Excel_BuiltIn__FilterDatabase__1[[#This Row],[Szül Év.Hó.Nap]])/365.25,"0")</f>
        <v>0</v>
      </c>
      <c r="F4180" s="40"/>
      <c r="G4180" s="34" t="str">
        <f>CONCATENATE(H4180,Excel_BuiltIn__FilterDatabase__1[[#This Row],[Felnőtt]],Excel_BuiltIn__FilterDatabase__1[[#This Row],[Senior]],Excel_BuiltIn__FilterDatabase__1[[#This Row],[Super.s]],L4180)</f>
        <v xml:space="preserve">Super.s </v>
      </c>
      <c r="H4180" s="34" t="str">
        <f>IF(L4180="Nő","",IF(Excel_BuiltIn__FilterDatabase__1[[#This Row],[Kor]]&gt;=1=AND(Excel_BuiltIn__FilterDatabase__1[[#This Row],[Kor]]&lt;18),"Junior ",""))</f>
        <v/>
      </c>
      <c r="I4180" s="34" t="str">
        <f>IF(L4180="Nő","",IF(Excel_BuiltIn__FilterDatabase__1[[#This Row],[Kor]]&gt;=18=AND(Excel_BuiltIn__FilterDatabase__1[[#This Row],[Kor]]&lt;=49),"Felnőtt ",""))</f>
        <v/>
      </c>
      <c r="J4180" s="34" t="str">
        <f>IF(L4180="Nő","",IF(Excel_BuiltIn__FilterDatabase__1[[#This Row],[Kor]]&gt;49=AND(Excel_BuiltIn__FilterDatabase__1[[#This Row],[Kor]]&lt;=59),"Senior ",""))</f>
        <v/>
      </c>
      <c r="K4180" s="34" t="str">
        <f>IF(L4180="Nő","",IF(Excel_BuiltIn__FilterDatabase__1[[#This Row],[Kor]]&gt;=60,"Super.s ",""))</f>
        <v xml:space="preserve">Super.s </v>
      </c>
      <c r="L4180" s="34" t="str">
        <f>IF(Excel_BuiltIn__FilterDatabase__1[[#This Row],[Nem]]="Nő","Lady","")</f>
        <v/>
      </c>
    </row>
    <row r="4181" spans="1:12" s="1" customFormat="1">
      <c r="A4181" s="53">
        <v>11648</v>
      </c>
      <c r="B4181" s="28" t="s">
        <v>4215</v>
      </c>
      <c r="C4181" s="51" t="s">
        <v>977</v>
      </c>
      <c r="D4181" s="45"/>
      <c r="E4181" s="33" t="str">
        <f>IF(D4181&gt;0,($N$2-Excel_BuiltIn__FilterDatabase__1[[#This Row],[Szül Év.Hó.Nap]])/365.25,"0")</f>
        <v>0</v>
      </c>
      <c r="F4181" s="40"/>
      <c r="G4181" s="34" t="str">
        <f>CONCATENATE(H4181,Excel_BuiltIn__FilterDatabase__1[[#This Row],[Felnőtt]],Excel_BuiltIn__FilterDatabase__1[[#This Row],[Senior]],Excel_BuiltIn__FilterDatabase__1[[#This Row],[Super.s]],L4181)</f>
        <v xml:space="preserve">Super.s </v>
      </c>
      <c r="H4181" s="34" t="str">
        <f>IF(L4181="Nő","",IF(Excel_BuiltIn__FilterDatabase__1[[#This Row],[Kor]]&gt;=1=AND(Excel_BuiltIn__FilterDatabase__1[[#This Row],[Kor]]&lt;18),"Junior ",""))</f>
        <v/>
      </c>
      <c r="I4181" s="34" t="str">
        <f>IF(L4181="Nő","",IF(Excel_BuiltIn__FilterDatabase__1[[#This Row],[Kor]]&gt;=18=AND(Excel_BuiltIn__FilterDatabase__1[[#This Row],[Kor]]&lt;=49),"Felnőtt ",""))</f>
        <v/>
      </c>
      <c r="J4181" s="34" t="str">
        <f>IF(L4181="Nő","",IF(Excel_BuiltIn__FilterDatabase__1[[#This Row],[Kor]]&gt;49=AND(Excel_BuiltIn__FilterDatabase__1[[#This Row],[Kor]]&lt;=59),"Senior ",""))</f>
        <v/>
      </c>
      <c r="K4181" s="34" t="str">
        <f>IF(L4181="Nő","",IF(Excel_BuiltIn__FilterDatabase__1[[#This Row],[Kor]]&gt;=60,"Super.s ",""))</f>
        <v xml:space="preserve">Super.s </v>
      </c>
      <c r="L4181" s="34" t="str">
        <f>IF(Excel_BuiltIn__FilterDatabase__1[[#This Row],[Nem]]="Nő","Lady","")</f>
        <v/>
      </c>
    </row>
    <row r="4182" spans="1:12" s="1" customFormat="1">
      <c r="A4182" s="53">
        <v>11649</v>
      </c>
      <c r="B4182" s="28" t="s">
        <v>4216</v>
      </c>
      <c r="C4182" s="51" t="s">
        <v>1020</v>
      </c>
      <c r="D4182" s="45"/>
      <c r="E4182" s="33" t="str">
        <f>IF(D4182&gt;0,($N$2-Excel_BuiltIn__FilterDatabase__1[[#This Row],[Szül Év.Hó.Nap]])/365.25,"0")</f>
        <v>0</v>
      </c>
      <c r="F4182" s="40"/>
      <c r="G4182" s="34" t="str">
        <f>CONCATENATE(H4182,Excel_BuiltIn__FilterDatabase__1[[#This Row],[Felnőtt]],Excel_BuiltIn__FilterDatabase__1[[#This Row],[Senior]],Excel_BuiltIn__FilterDatabase__1[[#This Row],[Super.s]],L4182)</f>
        <v xml:space="preserve">Super.s </v>
      </c>
      <c r="H4182" s="34" t="str">
        <f>IF(L4182="Nő","",IF(Excel_BuiltIn__FilterDatabase__1[[#This Row],[Kor]]&gt;=1=AND(Excel_BuiltIn__FilterDatabase__1[[#This Row],[Kor]]&lt;18),"Junior ",""))</f>
        <v/>
      </c>
      <c r="I4182" s="34" t="str">
        <f>IF(L4182="Nő","",IF(Excel_BuiltIn__FilterDatabase__1[[#This Row],[Kor]]&gt;=18=AND(Excel_BuiltIn__FilterDatabase__1[[#This Row],[Kor]]&lt;=49),"Felnőtt ",""))</f>
        <v/>
      </c>
      <c r="J4182" s="34" t="str">
        <f>IF(L4182="Nő","",IF(Excel_BuiltIn__FilterDatabase__1[[#This Row],[Kor]]&gt;49=AND(Excel_BuiltIn__FilterDatabase__1[[#This Row],[Kor]]&lt;=59),"Senior ",""))</f>
        <v/>
      </c>
      <c r="K4182" s="34" t="str">
        <f>IF(L4182="Nő","",IF(Excel_BuiltIn__FilterDatabase__1[[#This Row],[Kor]]&gt;=60,"Super.s ",""))</f>
        <v xml:space="preserve">Super.s </v>
      </c>
      <c r="L4182" s="34" t="str">
        <f>IF(Excel_BuiltIn__FilterDatabase__1[[#This Row],[Nem]]="Nő","Lady","")</f>
        <v/>
      </c>
    </row>
    <row r="4183" spans="1:12" s="1" customFormat="1">
      <c r="A4183" s="53">
        <v>11650</v>
      </c>
      <c r="B4183" s="28" t="s">
        <v>4217</v>
      </c>
      <c r="C4183" s="51" t="s">
        <v>780</v>
      </c>
      <c r="D4183" s="45"/>
      <c r="E4183" s="33" t="str">
        <f>IF(D4183&gt;0,($N$2-Excel_BuiltIn__FilterDatabase__1[[#This Row],[Szül Év.Hó.Nap]])/365.25,"0")</f>
        <v>0</v>
      </c>
      <c r="F4183" s="40"/>
      <c r="G4183" s="34" t="str">
        <f>CONCATENATE(H4183,Excel_BuiltIn__FilterDatabase__1[[#This Row],[Felnőtt]],Excel_BuiltIn__FilterDatabase__1[[#This Row],[Senior]],Excel_BuiltIn__FilterDatabase__1[[#This Row],[Super.s]],L4183)</f>
        <v xml:space="preserve">Super.s </v>
      </c>
      <c r="H4183" s="34" t="str">
        <f>IF(L4183="Nő","",IF(Excel_BuiltIn__FilterDatabase__1[[#This Row],[Kor]]&gt;=1=AND(Excel_BuiltIn__FilterDatabase__1[[#This Row],[Kor]]&lt;18),"Junior ",""))</f>
        <v/>
      </c>
      <c r="I4183" s="34" t="str">
        <f>IF(L4183="Nő","",IF(Excel_BuiltIn__FilterDatabase__1[[#This Row],[Kor]]&gt;=18=AND(Excel_BuiltIn__FilterDatabase__1[[#This Row],[Kor]]&lt;=49),"Felnőtt ",""))</f>
        <v/>
      </c>
      <c r="J4183" s="34" t="str">
        <f>IF(L4183="Nő","",IF(Excel_BuiltIn__FilterDatabase__1[[#This Row],[Kor]]&gt;49=AND(Excel_BuiltIn__FilterDatabase__1[[#This Row],[Kor]]&lt;=59),"Senior ",""))</f>
        <v/>
      </c>
      <c r="K4183" s="34" t="str">
        <f>IF(L4183="Nő","",IF(Excel_BuiltIn__FilterDatabase__1[[#This Row],[Kor]]&gt;=60,"Super.s ",""))</f>
        <v xml:space="preserve">Super.s </v>
      </c>
      <c r="L4183" s="34" t="str">
        <f>IF(Excel_BuiltIn__FilterDatabase__1[[#This Row],[Nem]]="Nő","Lady","")</f>
        <v/>
      </c>
    </row>
    <row r="4184" spans="1:12" s="1" customFormat="1">
      <c r="A4184" s="53">
        <v>11651</v>
      </c>
      <c r="B4184" s="28" t="s">
        <v>4218</v>
      </c>
      <c r="C4184" s="51" t="s">
        <v>109</v>
      </c>
      <c r="D4184" s="45"/>
      <c r="E4184" s="33" t="str">
        <f>IF(D4184&gt;0,($N$2-Excel_BuiltIn__FilterDatabase__1[[#This Row],[Szül Év.Hó.Nap]])/365.25,"0")</f>
        <v>0</v>
      </c>
      <c r="F4184" s="40"/>
      <c r="G4184" s="34" t="str">
        <f>CONCATENATE(H4184,Excel_BuiltIn__FilterDatabase__1[[#This Row],[Felnőtt]],Excel_BuiltIn__FilterDatabase__1[[#This Row],[Senior]],Excel_BuiltIn__FilterDatabase__1[[#This Row],[Super.s]],L4184)</f>
        <v xml:space="preserve">Super.s </v>
      </c>
      <c r="H4184" s="34" t="str">
        <f>IF(L4184="Nő","",IF(Excel_BuiltIn__FilterDatabase__1[[#This Row],[Kor]]&gt;=1=AND(Excel_BuiltIn__FilterDatabase__1[[#This Row],[Kor]]&lt;18),"Junior ",""))</f>
        <v/>
      </c>
      <c r="I4184" s="34" t="str">
        <f>IF(L4184="Nő","",IF(Excel_BuiltIn__FilterDatabase__1[[#This Row],[Kor]]&gt;=18=AND(Excel_BuiltIn__FilterDatabase__1[[#This Row],[Kor]]&lt;=49),"Felnőtt ",""))</f>
        <v/>
      </c>
      <c r="J4184" s="34" t="str">
        <f>IF(L4184="Nő","",IF(Excel_BuiltIn__FilterDatabase__1[[#This Row],[Kor]]&gt;49=AND(Excel_BuiltIn__FilterDatabase__1[[#This Row],[Kor]]&lt;=59),"Senior ",""))</f>
        <v/>
      </c>
      <c r="K4184" s="34" t="str">
        <f>IF(L4184="Nő","",IF(Excel_BuiltIn__FilterDatabase__1[[#This Row],[Kor]]&gt;=60,"Super.s ",""))</f>
        <v xml:space="preserve">Super.s </v>
      </c>
      <c r="L4184" s="34" t="str">
        <f>IF(Excel_BuiltIn__FilterDatabase__1[[#This Row],[Nem]]="Nő","Lady","")</f>
        <v/>
      </c>
    </row>
    <row r="4185" spans="1:12" s="1" customFormat="1">
      <c r="A4185" s="53">
        <v>11652</v>
      </c>
      <c r="B4185" s="28" t="s">
        <v>4219</v>
      </c>
      <c r="C4185" s="51" t="s">
        <v>2388</v>
      </c>
      <c r="D4185" s="45"/>
      <c r="E4185" s="33" t="str">
        <f>IF(D4185&gt;0,($N$2-Excel_BuiltIn__FilterDatabase__1[[#This Row],[Szül Év.Hó.Nap]])/365.25,"0")</f>
        <v>0</v>
      </c>
      <c r="F4185" s="40"/>
      <c r="G4185" s="34" t="str">
        <f>CONCATENATE(H4185,Excel_BuiltIn__FilterDatabase__1[[#This Row],[Felnőtt]],Excel_BuiltIn__FilterDatabase__1[[#This Row],[Senior]],Excel_BuiltIn__FilterDatabase__1[[#This Row],[Super.s]],L4185)</f>
        <v xml:space="preserve">Super.s </v>
      </c>
      <c r="H4185" s="34" t="str">
        <f>IF(L4185="Nő","",IF(Excel_BuiltIn__FilterDatabase__1[[#This Row],[Kor]]&gt;=1=AND(Excel_BuiltIn__FilterDatabase__1[[#This Row],[Kor]]&lt;18),"Junior ",""))</f>
        <v/>
      </c>
      <c r="I4185" s="34" t="str">
        <f>IF(L4185="Nő","",IF(Excel_BuiltIn__FilterDatabase__1[[#This Row],[Kor]]&gt;=18=AND(Excel_BuiltIn__FilterDatabase__1[[#This Row],[Kor]]&lt;=49),"Felnőtt ",""))</f>
        <v/>
      </c>
      <c r="J4185" s="34" t="str">
        <f>IF(L4185="Nő","",IF(Excel_BuiltIn__FilterDatabase__1[[#This Row],[Kor]]&gt;49=AND(Excel_BuiltIn__FilterDatabase__1[[#This Row],[Kor]]&lt;=59),"Senior ",""))</f>
        <v/>
      </c>
      <c r="K4185" s="34" t="str">
        <f>IF(L4185="Nő","",IF(Excel_BuiltIn__FilterDatabase__1[[#This Row],[Kor]]&gt;=60,"Super.s ",""))</f>
        <v xml:space="preserve">Super.s </v>
      </c>
      <c r="L4185" s="34" t="str">
        <f>IF(Excel_BuiltIn__FilterDatabase__1[[#This Row],[Nem]]="Nő","Lady","")</f>
        <v/>
      </c>
    </row>
    <row r="4186" spans="1:12" s="1" customFormat="1">
      <c r="A4186" s="53">
        <v>11653</v>
      </c>
      <c r="B4186" s="28" t="s">
        <v>4220</v>
      </c>
      <c r="C4186" s="51" t="s">
        <v>1006</v>
      </c>
      <c r="D4186" s="45"/>
      <c r="E4186" s="33" t="str">
        <f>IF(D4186&gt;0,($N$2-Excel_BuiltIn__FilterDatabase__1[[#This Row],[Szül Év.Hó.Nap]])/365.25,"0")</f>
        <v>0</v>
      </c>
      <c r="F4186" s="40"/>
      <c r="G4186" s="34" t="str">
        <f>CONCATENATE(H4186,Excel_BuiltIn__FilterDatabase__1[[#This Row],[Felnőtt]],Excel_BuiltIn__FilterDatabase__1[[#This Row],[Senior]],Excel_BuiltIn__FilterDatabase__1[[#This Row],[Super.s]],L4186)</f>
        <v xml:space="preserve">Super.s </v>
      </c>
      <c r="H4186" s="34" t="str">
        <f>IF(L4186="Nő","",IF(Excel_BuiltIn__FilterDatabase__1[[#This Row],[Kor]]&gt;=1=AND(Excel_BuiltIn__FilterDatabase__1[[#This Row],[Kor]]&lt;18),"Junior ",""))</f>
        <v/>
      </c>
      <c r="I4186" s="34" t="str">
        <f>IF(L4186="Nő","",IF(Excel_BuiltIn__FilterDatabase__1[[#This Row],[Kor]]&gt;=18=AND(Excel_BuiltIn__FilterDatabase__1[[#This Row],[Kor]]&lt;=49),"Felnőtt ",""))</f>
        <v/>
      </c>
      <c r="J4186" s="34" t="str">
        <f>IF(L4186="Nő","",IF(Excel_BuiltIn__FilterDatabase__1[[#This Row],[Kor]]&gt;49=AND(Excel_BuiltIn__FilterDatabase__1[[#This Row],[Kor]]&lt;=59),"Senior ",""))</f>
        <v/>
      </c>
      <c r="K4186" s="34" t="str">
        <f>IF(L4186="Nő","",IF(Excel_BuiltIn__FilterDatabase__1[[#This Row],[Kor]]&gt;=60,"Super.s ",""))</f>
        <v xml:space="preserve">Super.s </v>
      </c>
      <c r="L4186" s="34" t="str">
        <f>IF(Excel_BuiltIn__FilterDatabase__1[[#This Row],[Nem]]="Nő","Lady","")</f>
        <v/>
      </c>
    </row>
    <row r="4187" spans="1:12" s="1" customFormat="1" ht="28.2">
      <c r="A4187" s="53">
        <v>11654</v>
      </c>
      <c r="B4187" s="28" t="s">
        <v>4221</v>
      </c>
      <c r="C4187" s="51" t="s">
        <v>1006</v>
      </c>
      <c r="D4187" s="45"/>
      <c r="E4187" s="33" t="str">
        <f>IF(D4187&gt;0,($N$2-Excel_BuiltIn__FilterDatabase__1[[#This Row],[Szül Év.Hó.Nap]])/365.25,"0")</f>
        <v>0</v>
      </c>
      <c r="F4187" s="40"/>
      <c r="G4187" s="34" t="str">
        <f>CONCATENATE(H4187,Excel_BuiltIn__FilterDatabase__1[[#This Row],[Felnőtt]],Excel_BuiltIn__FilterDatabase__1[[#This Row],[Senior]],Excel_BuiltIn__FilterDatabase__1[[#This Row],[Super.s]],L4187)</f>
        <v xml:space="preserve">Super.s </v>
      </c>
      <c r="H4187" s="34" t="str">
        <f>IF(L4187="Nő","",IF(Excel_BuiltIn__FilterDatabase__1[[#This Row],[Kor]]&gt;=1=AND(Excel_BuiltIn__FilterDatabase__1[[#This Row],[Kor]]&lt;18),"Junior ",""))</f>
        <v/>
      </c>
      <c r="I4187" s="34" t="str">
        <f>IF(L4187="Nő","",IF(Excel_BuiltIn__FilterDatabase__1[[#This Row],[Kor]]&gt;=18=AND(Excel_BuiltIn__FilterDatabase__1[[#This Row],[Kor]]&lt;=49),"Felnőtt ",""))</f>
        <v/>
      </c>
      <c r="J4187" s="34" t="str">
        <f>IF(L4187="Nő","",IF(Excel_BuiltIn__FilterDatabase__1[[#This Row],[Kor]]&gt;49=AND(Excel_BuiltIn__FilterDatabase__1[[#This Row],[Kor]]&lt;=59),"Senior ",""))</f>
        <v/>
      </c>
      <c r="K4187" s="34" t="str">
        <f>IF(L4187="Nő","",IF(Excel_BuiltIn__FilterDatabase__1[[#This Row],[Kor]]&gt;=60,"Super.s ",""))</f>
        <v xml:space="preserve">Super.s </v>
      </c>
      <c r="L4187" s="34" t="str">
        <f>IF(Excel_BuiltIn__FilterDatabase__1[[#This Row],[Nem]]="Nő","Lady","")</f>
        <v/>
      </c>
    </row>
    <row r="4188" spans="1:12" s="1" customFormat="1">
      <c r="A4188" s="53">
        <v>11655</v>
      </c>
      <c r="B4188" s="28" t="s">
        <v>4222</v>
      </c>
      <c r="C4188" s="51" t="s">
        <v>1006</v>
      </c>
      <c r="D4188" s="45"/>
      <c r="E4188" s="33" t="str">
        <f>IF(D4188&gt;0,($N$2-Excel_BuiltIn__FilterDatabase__1[[#This Row],[Szül Év.Hó.Nap]])/365.25,"0")</f>
        <v>0</v>
      </c>
      <c r="F4188" s="40"/>
      <c r="G4188" s="34" t="str">
        <f>CONCATENATE(H4188,Excel_BuiltIn__FilterDatabase__1[[#This Row],[Felnőtt]],Excel_BuiltIn__FilterDatabase__1[[#This Row],[Senior]],Excel_BuiltIn__FilterDatabase__1[[#This Row],[Super.s]],L4188)</f>
        <v xml:space="preserve">Super.s </v>
      </c>
      <c r="H4188" s="34" t="str">
        <f>IF(L4188="Nő","",IF(Excel_BuiltIn__FilterDatabase__1[[#This Row],[Kor]]&gt;=1=AND(Excel_BuiltIn__FilterDatabase__1[[#This Row],[Kor]]&lt;18),"Junior ",""))</f>
        <v/>
      </c>
      <c r="I4188" s="34" t="str">
        <f>IF(L4188="Nő","",IF(Excel_BuiltIn__FilterDatabase__1[[#This Row],[Kor]]&gt;=18=AND(Excel_BuiltIn__FilterDatabase__1[[#This Row],[Kor]]&lt;=49),"Felnőtt ",""))</f>
        <v/>
      </c>
      <c r="J4188" s="34" t="str">
        <f>IF(L4188="Nő","",IF(Excel_BuiltIn__FilterDatabase__1[[#This Row],[Kor]]&gt;49=AND(Excel_BuiltIn__FilterDatabase__1[[#This Row],[Kor]]&lt;=59),"Senior ",""))</f>
        <v/>
      </c>
      <c r="K4188" s="34" t="str">
        <f>IF(L4188="Nő","",IF(Excel_BuiltIn__FilterDatabase__1[[#This Row],[Kor]]&gt;=60,"Super.s ",""))</f>
        <v xml:space="preserve">Super.s </v>
      </c>
      <c r="L4188" s="34" t="str">
        <f>IF(Excel_BuiltIn__FilterDatabase__1[[#This Row],[Nem]]="Nő","Lady","")</f>
        <v/>
      </c>
    </row>
    <row r="4189" spans="1:12" s="1" customFormat="1" ht="28.2">
      <c r="A4189" s="53">
        <v>11656</v>
      </c>
      <c r="B4189" s="28" t="s">
        <v>4223</v>
      </c>
      <c r="C4189" s="51" t="s">
        <v>1006</v>
      </c>
      <c r="D4189" s="45"/>
      <c r="E4189" s="33" t="str">
        <f>IF(D4189&gt;0,($N$2-Excel_BuiltIn__FilterDatabase__1[[#This Row],[Szül Év.Hó.Nap]])/365.25,"0")</f>
        <v>0</v>
      </c>
      <c r="F4189" s="40"/>
      <c r="G4189" s="34" t="str">
        <f>CONCATENATE(H4189,Excel_BuiltIn__FilterDatabase__1[[#This Row],[Felnőtt]],Excel_BuiltIn__FilterDatabase__1[[#This Row],[Senior]],Excel_BuiltIn__FilterDatabase__1[[#This Row],[Super.s]],L4189)</f>
        <v xml:space="preserve">Super.s </v>
      </c>
      <c r="H4189" s="34" t="str">
        <f>IF(L4189="Nő","",IF(Excel_BuiltIn__FilterDatabase__1[[#This Row],[Kor]]&gt;=1=AND(Excel_BuiltIn__FilterDatabase__1[[#This Row],[Kor]]&lt;18),"Junior ",""))</f>
        <v/>
      </c>
      <c r="I4189" s="34" t="str">
        <f>IF(L4189="Nő","",IF(Excel_BuiltIn__FilterDatabase__1[[#This Row],[Kor]]&gt;=18=AND(Excel_BuiltIn__FilterDatabase__1[[#This Row],[Kor]]&lt;=49),"Felnőtt ",""))</f>
        <v/>
      </c>
      <c r="J4189" s="34" t="str">
        <f>IF(L4189="Nő","",IF(Excel_BuiltIn__FilterDatabase__1[[#This Row],[Kor]]&gt;49=AND(Excel_BuiltIn__FilterDatabase__1[[#This Row],[Kor]]&lt;=59),"Senior ",""))</f>
        <v/>
      </c>
      <c r="K4189" s="34" t="str">
        <f>IF(L4189="Nő","",IF(Excel_BuiltIn__FilterDatabase__1[[#This Row],[Kor]]&gt;=60,"Super.s ",""))</f>
        <v xml:space="preserve">Super.s </v>
      </c>
      <c r="L4189" s="34" t="str">
        <f>IF(Excel_BuiltIn__FilterDatabase__1[[#This Row],[Nem]]="Nő","Lady","")</f>
        <v/>
      </c>
    </row>
    <row r="4190" spans="1:12" s="1" customFormat="1">
      <c r="A4190" s="53">
        <v>11657</v>
      </c>
      <c r="B4190" s="28" t="s">
        <v>4224</v>
      </c>
      <c r="C4190" s="51" t="s">
        <v>942</v>
      </c>
      <c r="D4190" s="45"/>
      <c r="E4190" s="33" t="str">
        <f>IF(D4190&gt;0,($N$2-Excel_BuiltIn__FilterDatabase__1[[#This Row],[Szül Év.Hó.Nap]])/365.25,"0")</f>
        <v>0</v>
      </c>
      <c r="F4190" s="40"/>
      <c r="G4190" s="34" t="str">
        <f>CONCATENATE(H4190,Excel_BuiltIn__FilterDatabase__1[[#This Row],[Felnőtt]],Excel_BuiltIn__FilterDatabase__1[[#This Row],[Senior]],Excel_BuiltIn__FilterDatabase__1[[#This Row],[Super.s]],L4190)</f>
        <v xml:space="preserve">Super.s </v>
      </c>
      <c r="H4190" s="34" t="str">
        <f>IF(L4190="Nő","",IF(Excel_BuiltIn__FilterDatabase__1[[#This Row],[Kor]]&gt;=1=AND(Excel_BuiltIn__FilterDatabase__1[[#This Row],[Kor]]&lt;18),"Junior ",""))</f>
        <v/>
      </c>
      <c r="I4190" s="34" t="str">
        <f>IF(L4190="Nő","",IF(Excel_BuiltIn__FilterDatabase__1[[#This Row],[Kor]]&gt;=18=AND(Excel_BuiltIn__FilterDatabase__1[[#This Row],[Kor]]&lt;=49),"Felnőtt ",""))</f>
        <v/>
      </c>
      <c r="J4190" s="34" t="str">
        <f>IF(L4190="Nő","",IF(Excel_BuiltIn__FilterDatabase__1[[#This Row],[Kor]]&gt;49=AND(Excel_BuiltIn__FilterDatabase__1[[#This Row],[Kor]]&lt;=59),"Senior ",""))</f>
        <v/>
      </c>
      <c r="K4190" s="34" t="str">
        <f>IF(L4190="Nő","",IF(Excel_BuiltIn__FilterDatabase__1[[#This Row],[Kor]]&gt;=60,"Super.s ",""))</f>
        <v xml:space="preserve">Super.s </v>
      </c>
      <c r="L4190" s="34" t="str">
        <f>IF(Excel_BuiltIn__FilterDatabase__1[[#This Row],[Nem]]="Nő","Lady","")</f>
        <v/>
      </c>
    </row>
    <row r="4191" spans="1:12" s="1" customFormat="1">
      <c r="A4191" s="53">
        <v>11658</v>
      </c>
      <c r="B4191" s="28" t="s">
        <v>4225</v>
      </c>
      <c r="C4191" s="51" t="s">
        <v>1042</v>
      </c>
      <c r="D4191" s="45"/>
      <c r="E4191" s="33" t="str">
        <f>IF(D4191&gt;0,($N$2-Excel_BuiltIn__FilterDatabase__1[[#This Row],[Szül Év.Hó.Nap]])/365.25,"0")</f>
        <v>0</v>
      </c>
      <c r="F4191" s="40"/>
      <c r="G4191" s="34" t="str">
        <f>CONCATENATE(H4191,Excel_BuiltIn__FilterDatabase__1[[#This Row],[Felnőtt]],Excel_BuiltIn__FilterDatabase__1[[#This Row],[Senior]],Excel_BuiltIn__FilterDatabase__1[[#This Row],[Super.s]],L4191)</f>
        <v xml:space="preserve">Super.s </v>
      </c>
      <c r="H4191" s="34" t="str">
        <f>IF(L4191="Nő","",IF(Excel_BuiltIn__FilterDatabase__1[[#This Row],[Kor]]&gt;=1=AND(Excel_BuiltIn__FilterDatabase__1[[#This Row],[Kor]]&lt;18),"Junior ",""))</f>
        <v/>
      </c>
      <c r="I4191" s="34" t="str">
        <f>IF(L4191="Nő","",IF(Excel_BuiltIn__FilterDatabase__1[[#This Row],[Kor]]&gt;=18=AND(Excel_BuiltIn__FilterDatabase__1[[#This Row],[Kor]]&lt;=49),"Felnőtt ",""))</f>
        <v/>
      </c>
      <c r="J4191" s="34" t="str">
        <f>IF(L4191="Nő","",IF(Excel_BuiltIn__FilterDatabase__1[[#This Row],[Kor]]&gt;49=AND(Excel_BuiltIn__FilterDatabase__1[[#This Row],[Kor]]&lt;=59),"Senior ",""))</f>
        <v/>
      </c>
      <c r="K4191" s="34" t="str">
        <f>IF(L4191="Nő","",IF(Excel_BuiltIn__FilterDatabase__1[[#This Row],[Kor]]&gt;=60,"Super.s ",""))</f>
        <v xml:space="preserve">Super.s </v>
      </c>
      <c r="L4191" s="34" t="str">
        <f>IF(Excel_BuiltIn__FilterDatabase__1[[#This Row],[Nem]]="Nő","Lady","")</f>
        <v/>
      </c>
    </row>
    <row r="4192" spans="1:12" s="1" customFormat="1">
      <c r="A4192" s="53">
        <v>11659</v>
      </c>
      <c r="B4192" s="28" t="s">
        <v>4226</v>
      </c>
      <c r="C4192" s="51" t="s">
        <v>1042</v>
      </c>
      <c r="D4192" s="45"/>
      <c r="E4192" s="33" t="str">
        <f>IF(D4192&gt;0,($N$2-Excel_BuiltIn__FilterDatabase__1[[#This Row],[Szül Év.Hó.Nap]])/365.25,"0")</f>
        <v>0</v>
      </c>
      <c r="F4192" s="40"/>
      <c r="G4192" s="34" t="str">
        <f>CONCATENATE(H4192,Excel_BuiltIn__FilterDatabase__1[[#This Row],[Felnőtt]],Excel_BuiltIn__FilterDatabase__1[[#This Row],[Senior]],Excel_BuiltIn__FilterDatabase__1[[#This Row],[Super.s]],L4192)</f>
        <v xml:space="preserve">Super.s </v>
      </c>
      <c r="H4192" s="34" t="str">
        <f>IF(L4192="Nő","",IF(Excel_BuiltIn__FilterDatabase__1[[#This Row],[Kor]]&gt;=1=AND(Excel_BuiltIn__FilterDatabase__1[[#This Row],[Kor]]&lt;18),"Junior ",""))</f>
        <v/>
      </c>
      <c r="I4192" s="34" t="str">
        <f>IF(L4192="Nő","",IF(Excel_BuiltIn__FilterDatabase__1[[#This Row],[Kor]]&gt;=18=AND(Excel_BuiltIn__FilterDatabase__1[[#This Row],[Kor]]&lt;=49),"Felnőtt ",""))</f>
        <v/>
      </c>
      <c r="J4192" s="34" t="str">
        <f>IF(L4192="Nő","",IF(Excel_BuiltIn__FilterDatabase__1[[#This Row],[Kor]]&gt;49=AND(Excel_BuiltIn__FilterDatabase__1[[#This Row],[Kor]]&lt;=59),"Senior ",""))</f>
        <v/>
      </c>
      <c r="K4192" s="34" t="str">
        <f>IF(L4192="Nő","",IF(Excel_BuiltIn__FilterDatabase__1[[#This Row],[Kor]]&gt;=60,"Super.s ",""))</f>
        <v xml:space="preserve">Super.s </v>
      </c>
      <c r="L4192" s="34" t="str">
        <f>IF(Excel_BuiltIn__FilterDatabase__1[[#This Row],[Nem]]="Nő","Lady","")</f>
        <v/>
      </c>
    </row>
    <row r="4193" spans="1:12" s="1" customFormat="1">
      <c r="A4193" s="53">
        <v>11660</v>
      </c>
      <c r="B4193" s="28" t="s">
        <v>4227</v>
      </c>
      <c r="C4193" s="51" t="s">
        <v>946</v>
      </c>
      <c r="D4193" s="45"/>
      <c r="E4193" s="33" t="str">
        <f>IF(D4193&gt;0,($N$2-Excel_BuiltIn__FilterDatabase__1[[#This Row],[Szül Év.Hó.Nap]])/365.25,"0")</f>
        <v>0</v>
      </c>
      <c r="F4193" s="40"/>
      <c r="G4193" s="34" t="str">
        <f>CONCATENATE(H4193,Excel_BuiltIn__FilterDatabase__1[[#This Row],[Felnőtt]],Excel_BuiltIn__FilterDatabase__1[[#This Row],[Senior]],Excel_BuiltIn__FilterDatabase__1[[#This Row],[Super.s]],L4193)</f>
        <v xml:space="preserve">Super.s </v>
      </c>
      <c r="H4193" s="34" t="str">
        <f>IF(L4193="Nő","",IF(Excel_BuiltIn__FilterDatabase__1[[#This Row],[Kor]]&gt;=1=AND(Excel_BuiltIn__FilterDatabase__1[[#This Row],[Kor]]&lt;18),"Junior ",""))</f>
        <v/>
      </c>
      <c r="I4193" s="34" t="str">
        <f>IF(L4193="Nő","",IF(Excel_BuiltIn__FilterDatabase__1[[#This Row],[Kor]]&gt;=18=AND(Excel_BuiltIn__FilterDatabase__1[[#This Row],[Kor]]&lt;=49),"Felnőtt ",""))</f>
        <v/>
      </c>
      <c r="J4193" s="34" t="str">
        <f>IF(L4193="Nő","",IF(Excel_BuiltIn__FilterDatabase__1[[#This Row],[Kor]]&gt;49=AND(Excel_BuiltIn__FilterDatabase__1[[#This Row],[Kor]]&lt;=59),"Senior ",""))</f>
        <v/>
      </c>
      <c r="K4193" s="34" t="str">
        <f>IF(L4193="Nő","",IF(Excel_BuiltIn__FilterDatabase__1[[#This Row],[Kor]]&gt;=60,"Super.s ",""))</f>
        <v xml:space="preserve">Super.s </v>
      </c>
      <c r="L4193" s="34" t="str">
        <f>IF(Excel_BuiltIn__FilterDatabase__1[[#This Row],[Nem]]="Nő","Lady","")</f>
        <v/>
      </c>
    </row>
    <row r="4194" spans="1:12" s="1" customFormat="1">
      <c r="A4194" s="53">
        <v>11661</v>
      </c>
      <c r="B4194" s="28" t="s">
        <v>4015</v>
      </c>
      <c r="C4194" s="51" t="s">
        <v>946</v>
      </c>
      <c r="D4194" s="45"/>
      <c r="E4194" s="33" t="str">
        <f>IF(D4194&gt;0,($N$2-Excel_BuiltIn__FilterDatabase__1[[#This Row],[Szül Év.Hó.Nap]])/365.25,"0")</f>
        <v>0</v>
      </c>
      <c r="F4194" s="40"/>
      <c r="G4194" s="34" t="str">
        <f>CONCATENATE(H4194,Excel_BuiltIn__FilterDatabase__1[[#This Row],[Felnőtt]],Excel_BuiltIn__FilterDatabase__1[[#This Row],[Senior]],Excel_BuiltIn__FilterDatabase__1[[#This Row],[Super.s]],L4194)</f>
        <v xml:space="preserve">Super.s </v>
      </c>
      <c r="H4194" s="34" t="str">
        <f>IF(L4194="Nő","",IF(Excel_BuiltIn__FilterDatabase__1[[#This Row],[Kor]]&gt;=1=AND(Excel_BuiltIn__FilterDatabase__1[[#This Row],[Kor]]&lt;18),"Junior ",""))</f>
        <v/>
      </c>
      <c r="I4194" s="34" t="str">
        <f>IF(L4194="Nő","",IF(Excel_BuiltIn__FilterDatabase__1[[#This Row],[Kor]]&gt;=18=AND(Excel_BuiltIn__FilterDatabase__1[[#This Row],[Kor]]&lt;=49),"Felnőtt ",""))</f>
        <v/>
      </c>
      <c r="J4194" s="34" t="str">
        <f>IF(L4194="Nő","",IF(Excel_BuiltIn__FilterDatabase__1[[#This Row],[Kor]]&gt;49=AND(Excel_BuiltIn__FilterDatabase__1[[#This Row],[Kor]]&lt;=59),"Senior ",""))</f>
        <v/>
      </c>
      <c r="K4194" s="34" t="str">
        <f>IF(L4194="Nő","",IF(Excel_BuiltIn__FilterDatabase__1[[#This Row],[Kor]]&gt;=60,"Super.s ",""))</f>
        <v xml:space="preserve">Super.s </v>
      </c>
      <c r="L4194" s="34" t="str">
        <f>IF(Excel_BuiltIn__FilterDatabase__1[[#This Row],[Nem]]="Nő","Lady","")</f>
        <v/>
      </c>
    </row>
    <row r="4195" spans="1:12" s="1" customFormat="1">
      <c r="A4195" s="53">
        <v>11662</v>
      </c>
      <c r="B4195" s="28" t="s">
        <v>4228</v>
      </c>
      <c r="C4195" s="51" t="s">
        <v>259</v>
      </c>
      <c r="D4195" s="45"/>
      <c r="E4195" s="33" t="str">
        <f>IF(D4195&gt;0,($N$2-Excel_BuiltIn__FilterDatabase__1[[#This Row],[Szül Év.Hó.Nap]])/365.25,"0")</f>
        <v>0</v>
      </c>
      <c r="F4195" s="40"/>
      <c r="G4195" s="34" t="str">
        <f>CONCATENATE(H4195,Excel_BuiltIn__FilterDatabase__1[[#This Row],[Felnőtt]],Excel_BuiltIn__FilterDatabase__1[[#This Row],[Senior]],Excel_BuiltIn__FilterDatabase__1[[#This Row],[Super.s]],L4195)</f>
        <v xml:space="preserve">Super.s </v>
      </c>
      <c r="H4195" s="34" t="str">
        <f>IF(L4195="Nő","",IF(Excel_BuiltIn__FilterDatabase__1[[#This Row],[Kor]]&gt;=1=AND(Excel_BuiltIn__FilterDatabase__1[[#This Row],[Kor]]&lt;18),"Junior ",""))</f>
        <v/>
      </c>
      <c r="I4195" s="34" t="str">
        <f>IF(L4195="Nő","",IF(Excel_BuiltIn__FilterDatabase__1[[#This Row],[Kor]]&gt;=18=AND(Excel_BuiltIn__FilterDatabase__1[[#This Row],[Kor]]&lt;=49),"Felnőtt ",""))</f>
        <v/>
      </c>
      <c r="J4195" s="34" t="str">
        <f>IF(L4195="Nő","",IF(Excel_BuiltIn__FilterDatabase__1[[#This Row],[Kor]]&gt;49=AND(Excel_BuiltIn__FilterDatabase__1[[#This Row],[Kor]]&lt;=59),"Senior ",""))</f>
        <v/>
      </c>
      <c r="K4195" s="34" t="str">
        <f>IF(L4195="Nő","",IF(Excel_BuiltIn__FilterDatabase__1[[#This Row],[Kor]]&gt;=60,"Super.s ",""))</f>
        <v xml:space="preserve">Super.s </v>
      </c>
      <c r="L4195" s="34" t="str">
        <f>IF(Excel_BuiltIn__FilterDatabase__1[[#This Row],[Nem]]="Nő","Lady","")</f>
        <v/>
      </c>
    </row>
    <row r="4196" spans="1:12" s="1" customFormat="1" ht="28.2">
      <c r="A4196" s="53">
        <v>11663</v>
      </c>
      <c r="B4196" s="28" t="s">
        <v>4229</v>
      </c>
      <c r="C4196" s="51" t="s">
        <v>259</v>
      </c>
      <c r="D4196" s="45"/>
      <c r="E4196" s="33" t="str">
        <f>IF(D4196&gt;0,($N$2-Excel_BuiltIn__FilterDatabase__1[[#This Row],[Szül Év.Hó.Nap]])/365.25,"0")</f>
        <v>0</v>
      </c>
      <c r="F4196" s="40"/>
      <c r="G4196" s="34" t="str">
        <f>CONCATENATE(H4196,Excel_BuiltIn__FilterDatabase__1[[#This Row],[Felnőtt]],Excel_BuiltIn__FilterDatabase__1[[#This Row],[Senior]],Excel_BuiltIn__FilterDatabase__1[[#This Row],[Super.s]],L4196)</f>
        <v xml:space="preserve">Super.s </v>
      </c>
      <c r="H4196" s="34" t="str">
        <f>IF(L4196="Nő","",IF(Excel_BuiltIn__FilterDatabase__1[[#This Row],[Kor]]&gt;=1=AND(Excel_BuiltIn__FilterDatabase__1[[#This Row],[Kor]]&lt;18),"Junior ",""))</f>
        <v/>
      </c>
      <c r="I4196" s="34" t="str">
        <f>IF(L4196="Nő","",IF(Excel_BuiltIn__FilterDatabase__1[[#This Row],[Kor]]&gt;=18=AND(Excel_BuiltIn__FilterDatabase__1[[#This Row],[Kor]]&lt;=49),"Felnőtt ",""))</f>
        <v/>
      </c>
      <c r="J4196" s="34" t="str">
        <f>IF(L4196="Nő","",IF(Excel_BuiltIn__FilterDatabase__1[[#This Row],[Kor]]&gt;49=AND(Excel_BuiltIn__FilterDatabase__1[[#This Row],[Kor]]&lt;=59),"Senior ",""))</f>
        <v/>
      </c>
      <c r="K4196" s="34" t="str">
        <f>IF(L4196="Nő","",IF(Excel_BuiltIn__FilterDatabase__1[[#This Row],[Kor]]&gt;=60,"Super.s ",""))</f>
        <v xml:space="preserve">Super.s </v>
      </c>
      <c r="L4196" s="34" t="str">
        <f>IF(Excel_BuiltIn__FilterDatabase__1[[#This Row],[Nem]]="Nő","Lady","")</f>
        <v/>
      </c>
    </row>
    <row r="4197" spans="1:12" s="1" customFormat="1">
      <c r="A4197" s="53">
        <v>11664</v>
      </c>
      <c r="B4197" s="28" t="s">
        <v>4230</v>
      </c>
      <c r="C4197" s="51" t="s">
        <v>959</v>
      </c>
      <c r="D4197" s="45"/>
      <c r="E4197" s="33" t="str">
        <f>IF(D4197&gt;0,($N$2-Excel_BuiltIn__FilterDatabase__1[[#This Row],[Szül Év.Hó.Nap]])/365.25,"0")</f>
        <v>0</v>
      </c>
      <c r="F4197" s="40"/>
      <c r="G4197" s="34" t="str">
        <f>CONCATENATE(H4197,Excel_BuiltIn__FilterDatabase__1[[#This Row],[Felnőtt]],Excel_BuiltIn__FilterDatabase__1[[#This Row],[Senior]],Excel_BuiltIn__FilterDatabase__1[[#This Row],[Super.s]],L4197)</f>
        <v xml:space="preserve">Super.s </v>
      </c>
      <c r="H4197" s="34" t="str">
        <f>IF(L4197="Nő","",IF(Excel_BuiltIn__FilterDatabase__1[[#This Row],[Kor]]&gt;=1=AND(Excel_BuiltIn__FilterDatabase__1[[#This Row],[Kor]]&lt;18),"Junior ",""))</f>
        <v/>
      </c>
      <c r="I4197" s="34" t="str">
        <f>IF(L4197="Nő","",IF(Excel_BuiltIn__FilterDatabase__1[[#This Row],[Kor]]&gt;=18=AND(Excel_BuiltIn__FilterDatabase__1[[#This Row],[Kor]]&lt;=49),"Felnőtt ",""))</f>
        <v/>
      </c>
      <c r="J4197" s="34" t="str">
        <f>IF(L4197="Nő","",IF(Excel_BuiltIn__FilterDatabase__1[[#This Row],[Kor]]&gt;49=AND(Excel_BuiltIn__FilterDatabase__1[[#This Row],[Kor]]&lt;=59),"Senior ",""))</f>
        <v/>
      </c>
      <c r="K4197" s="34" t="str">
        <f>IF(L4197="Nő","",IF(Excel_BuiltIn__FilterDatabase__1[[#This Row],[Kor]]&gt;=60,"Super.s ",""))</f>
        <v xml:space="preserve">Super.s </v>
      </c>
      <c r="L4197" s="34" t="str">
        <f>IF(Excel_BuiltIn__FilterDatabase__1[[#This Row],[Nem]]="Nő","Lady","")</f>
        <v/>
      </c>
    </row>
    <row r="4198" spans="1:12" s="1" customFormat="1">
      <c r="A4198" s="53">
        <v>11665</v>
      </c>
      <c r="B4198" s="28" t="s">
        <v>4231</v>
      </c>
      <c r="C4198" s="51" t="s">
        <v>959</v>
      </c>
      <c r="D4198" s="45"/>
      <c r="E4198" s="33" t="str">
        <f>IF(D4198&gt;0,($N$2-Excel_BuiltIn__FilterDatabase__1[[#This Row],[Szül Év.Hó.Nap]])/365.25,"0")</f>
        <v>0</v>
      </c>
      <c r="F4198" s="40"/>
      <c r="G4198" s="34" t="str">
        <f>CONCATENATE(H4198,Excel_BuiltIn__FilterDatabase__1[[#This Row],[Felnőtt]],Excel_BuiltIn__FilterDatabase__1[[#This Row],[Senior]],Excel_BuiltIn__FilterDatabase__1[[#This Row],[Super.s]],L4198)</f>
        <v xml:space="preserve">Super.s </v>
      </c>
      <c r="H4198" s="34" t="str">
        <f>IF(L4198="Nő","",IF(Excel_BuiltIn__FilterDatabase__1[[#This Row],[Kor]]&gt;=1=AND(Excel_BuiltIn__FilterDatabase__1[[#This Row],[Kor]]&lt;18),"Junior ",""))</f>
        <v/>
      </c>
      <c r="I4198" s="34" t="str">
        <f>IF(L4198="Nő","",IF(Excel_BuiltIn__FilterDatabase__1[[#This Row],[Kor]]&gt;=18=AND(Excel_BuiltIn__FilterDatabase__1[[#This Row],[Kor]]&lt;=49),"Felnőtt ",""))</f>
        <v/>
      </c>
      <c r="J4198" s="34" t="str">
        <f>IF(L4198="Nő","",IF(Excel_BuiltIn__FilterDatabase__1[[#This Row],[Kor]]&gt;49=AND(Excel_BuiltIn__FilterDatabase__1[[#This Row],[Kor]]&lt;=59),"Senior ",""))</f>
        <v/>
      </c>
      <c r="K4198" s="34" t="str">
        <f>IF(L4198="Nő","",IF(Excel_BuiltIn__FilterDatabase__1[[#This Row],[Kor]]&gt;=60,"Super.s ",""))</f>
        <v xml:space="preserve">Super.s </v>
      </c>
      <c r="L4198" s="34" t="str">
        <f>IF(Excel_BuiltIn__FilterDatabase__1[[#This Row],[Nem]]="Nő","Lady","")</f>
        <v/>
      </c>
    </row>
    <row r="4199" spans="1:12" s="1" customFormat="1">
      <c r="A4199" s="53">
        <v>11666</v>
      </c>
      <c r="B4199" s="28" t="s">
        <v>4232</v>
      </c>
      <c r="C4199" s="51" t="s">
        <v>27</v>
      </c>
      <c r="D4199" s="45"/>
      <c r="E4199" s="33" t="str">
        <f>IF(D4199&gt;0,($N$2-Excel_BuiltIn__FilterDatabase__1[[#This Row],[Szül Év.Hó.Nap]])/365.25,"0")</f>
        <v>0</v>
      </c>
      <c r="F4199" s="40"/>
      <c r="G4199" s="34" t="str">
        <f>CONCATENATE(H4199,Excel_BuiltIn__FilterDatabase__1[[#This Row],[Felnőtt]],Excel_BuiltIn__FilterDatabase__1[[#This Row],[Senior]],Excel_BuiltIn__FilterDatabase__1[[#This Row],[Super.s]],L4199)</f>
        <v xml:space="preserve">Super.s </v>
      </c>
      <c r="H4199" s="34" t="str">
        <f>IF(L4199="Nő","",IF(Excel_BuiltIn__FilterDatabase__1[[#This Row],[Kor]]&gt;=1=AND(Excel_BuiltIn__FilterDatabase__1[[#This Row],[Kor]]&lt;18),"Junior ",""))</f>
        <v/>
      </c>
      <c r="I4199" s="34" t="str">
        <f>IF(L4199="Nő","",IF(Excel_BuiltIn__FilterDatabase__1[[#This Row],[Kor]]&gt;=18=AND(Excel_BuiltIn__FilterDatabase__1[[#This Row],[Kor]]&lt;=49),"Felnőtt ",""))</f>
        <v/>
      </c>
      <c r="J4199" s="34" t="str">
        <f>IF(L4199="Nő","",IF(Excel_BuiltIn__FilterDatabase__1[[#This Row],[Kor]]&gt;49=AND(Excel_BuiltIn__FilterDatabase__1[[#This Row],[Kor]]&lt;=59),"Senior ",""))</f>
        <v/>
      </c>
      <c r="K4199" s="34" t="str">
        <f>IF(L4199="Nő","",IF(Excel_BuiltIn__FilterDatabase__1[[#This Row],[Kor]]&gt;=60,"Super.s ",""))</f>
        <v xml:space="preserve">Super.s </v>
      </c>
      <c r="L4199" s="34" t="str">
        <f>IF(Excel_BuiltIn__FilterDatabase__1[[#This Row],[Nem]]="Nő","Lady","")</f>
        <v/>
      </c>
    </row>
    <row r="4200" spans="1:12" s="1" customFormat="1">
      <c r="A4200" s="53">
        <v>11667</v>
      </c>
      <c r="B4200" s="28" t="s">
        <v>4233</v>
      </c>
      <c r="C4200" s="51" t="s">
        <v>942</v>
      </c>
      <c r="D4200" s="45"/>
      <c r="E4200" s="33" t="str">
        <f>IF(D4200&gt;0,($N$2-Excel_BuiltIn__FilterDatabase__1[[#This Row],[Szül Év.Hó.Nap]])/365.25,"0")</f>
        <v>0</v>
      </c>
      <c r="F4200" s="40"/>
      <c r="G4200" s="34" t="str">
        <f>CONCATENATE(H4200,Excel_BuiltIn__FilterDatabase__1[[#This Row],[Felnőtt]],Excel_BuiltIn__FilterDatabase__1[[#This Row],[Senior]],Excel_BuiltIn__FilterDatabase__1[[#This Row],[Super.s]],L4200)</f>
        <v xml:space="preserve">Super.s </v>
      </c>
      <c r="H4200" s="34" t="str">
        <f>IF(L4200="Nő","",IF(Excel_BuiltIn__FilterDatabase__1[[#This Row],[Kor]]&gt;=1=AND(Excel_BuiltIn__FilterDatabase__1[[#This Row],[Kor]]&lt;18),"Junior ",""))</f>
        <v/>
      </c>
      <c r="I4200" s="34" t="str">
        <f>IF(L4200="Nő","",IF(Excel_BuiltIn__FilterDatabase__1[[#This Row],[Kor]]&gt;=18=AND(Excel_BuiltIn__FilterDatabase__1[[#This Row],[Kor]]&lt;=49),"Felnőtt ",""))</f>
        <v/>
      </c>
      <c r="J4200" s="34" t="str">
        <f>IF(L4200="Nő","",IF(Excel_BuiltIn__FilterDatabase__1[[#This Row],[Kor]]&gt;49=AND(Excel_BuiltIn__FilterDatabase__1[[#This Row],[Kor]]&lt;=59),"Senior ",""))</f>
        <v/>
      </c>
      <c r="K4200" s="34" t="str">
        <f>IF(L4200="Nő","",IF(Excel_BuiltIn__FilterDatabase__1[[#This Row],[Kor]]&gt;=60,"Super.s ",""))</f>
        <v xml:space="preserve">Super.s </v>
      </c>
      <c r="L4200" s="34" t="str">
        <f>IF(Excel_BuiltIn__FilterDatabase__1[[#This Row],[Nem]]="Nő","Lady","")</f>
        <v/>
      </c>
    </row>
    <row r="4201" spans="1:12" s="1" customFormat="1">
      <c r="A4201" s="53">
        <v>11668</v>
      </c>
      <c r="B4201" s="28" t="s">
        <v>4234</v>
      </c>
      <c r="C4201" s="51" t="s">
        <v>1520</v>
      </c>
      <c r="D4201" s="45"/>
      <c r="E4201" s="33" t="str">
        <f>IF(D4201&gt;0,($N$2-Excel_BuiltIn__FilterDatabase__1[[#This Row],[Szül Év.Hó.Nap]])/365.25,"0")</f>
        <v>0</v>
      </c>
      <c r="F4201" s="40"/>
      <c r="G4201" s="34" t="str">
        <f>CONCATENATE(H4201,Excel_BuiltIn__FilterDatabase__1[[#This Row],[Felnőtt]],Excel_BuiltIn__FilterDatabase__1[[#This Row],[Senior]],Excel_BuiltIn__FilterDatabase__1[[#This Row],[Super.s]],L4201)</f>
        <v xml:space="preserve">Super.s </v>
      </c>
      <c r="H4201" s="34" t="str">
        <f>IF(L4201="Nő","",IF(Excel_BuiltIn__FilterDatabase__1[[#This Row],[Kor]]&gt;=1=AND(Excel_BuiltIn__FilterDatabase__1[[#This Row],[Kor]]&lt;18),"Junior ",""))</f>
        <v/>
      </c>
      <c r="I4201" s="34" t="str">
        <f>IF(L4201="Nő","",IF(Excel_BuiltIn__FilterDatabase__1[[#This Row],[Kor]]&gt;=18=AND(Excel_BuiltIn__FilterDatabase__1[[#This Row],[Kor]]&lt;=49),"Felnőtt ",""))</f>
        <v/>
      </c>
      <c r="J4201" s="34" t="str">
        <f>IF(L4201="Nő","",IF(Excel_BuiltIn__FilterDatabase__1[[#This Row],[Kor]]&gt;49=AND(Excel_BuiltIn__FilterDatabase__1[[#This Row],[Kor]]&lt;=59),"Senior ",""))</f>
        <v/>
      </c>
      <c r="K4201" s="34" t="str">
        <f>IF(L4201="Nő","",IF(Excel_BuiltIn__FilterDatabase__1[[#This Row],[Kor]]&gt;=60,"Super.s ",""))</f>
        <v xml:space="preserve">Super.s </v>
      </c>
      <c r="L4201" s="34" t="str">
        <f>IF(Excel_BuiltIn__FilterDatabase__1[[#This Row],[Nem]]="Nő","Lady","")</f>
        <v/>
      </c>
    </row>
    <row r="4202" spans="1:12" s="1" customFormat="1" ht="28.2">
      <c r="A4202" s="53">
        <v>11669</v>
      </c>
      <c r="B4202" s="28" t="s">
        <v>4235</v>
      </c>
      <c r="C4202" s="51" t="s">
        <v>1520</v>
      </c>
      <c r="D4202" s="45"/>
      <c r="E4202" s="33" t="str">
        <f>IF(D4202&gt;0,($N$2-Excel_BuiltIn__FilterDatabase__1[[#This Row],[Szül Év.Hó.Nap]])/365.25,"0")</f>
        <v>0</v>
      </c>
      <c r="F4202" s="40"/>
      <c r="G4202" s="34" t="str">
        <f>CONCATENATE(H4202,Excel_BuiltIn__FilterDatabase__1[[#This Row],[Felnőtt]],Excel_BuiltIn__FilterDatabase__1[[#This Row],[Senior]],Excel_BuiltIn__FilterDatabase__1[[#This Row],[Super.s]],L4202)</f>
        <v xml:space="preserve">Super.s </v>
      </c>
      <c r="H4202" s="34" t="str">
        <f>IF(L4202="Nő","",IF(Excel_BuiltIn__FilterDatabase__1[[#This Row],[Kor]]&gt;=1=AND(Excel_BuiltIn__FilterDatabase__1[[#This Row],[Kor]]&lt;18),"Junior ",""))</f>
        <v/>
      </c>
      <c r="I4202" s="34" t="str">
        <f>IF(L4202="Nő","",IF(Excel_BuiltIn__FilterDatabase__1[[#This Row],[Kor]]&gt;=18=AND(Excel_BuiltIn__FilterDatabase__1[[#This Row],[Kor]]&lt;=49),"Felnőtt ",""))</f>
        <v/>
      </c>
      <c r="J4202" s="34" t="str">
        <f>IF(L4202="Nő","",IF(Excel_BuiltIn__FilterDatabase__1[[#This Row],[Kor]]&gt;49=AND(Excel_BuiltIn__FilterDatabase__1[[#This Row],[Kor]]&lt;=59),"Senior ",""))</f>
        <v/>
      </c>
      <c r="K4202" s="34" t="str">
        <f>IF(L4202="Nő","",IF(Excel_BuiltIn__FilterDatabase__1[[#This Row],[Kor]]&gt;=60,"Super.s ",""))</f>
        <v xml:space="preserve">Super.s </v>
      </c>
      <c r="L4202" s="34" t="str">
        <f>IF(Excel_BuiltIn__FilterDatabase__1[[#This Row],[Nem]]="Nő","Lady","")</f>
        <v/>
      </c>
    </row>
    <row r="4203" spans="1:12" s="1" customFormat="1" ht="28.2">
      <c r="A4203" s="53">
        <v>11670</v>
      </c>
      <c r="B4203" s="28" t="s">
        <v>4236</v>
      </c>
      <c r="C4203" s="51" t="s">
        <v>941</v>
      </c>
      <c r="D4203" s="45"/>
      <c r="E4203" s="33" t="str">
        <f>IF(D4203&gt;0,($N$2-Excel_BuiltIn__FilterDatabase__1[[#This Row],[Szül Év.Hó.Nap]])/365.25,"0")</f>
        <v>0</v>
      </c>
      <c r="F4203" s="40"/>
      <c r="G4203" s="34" t="str">
        <f>CONCATENATE(H4203,Excel_BuiltIn__FilterDatabase__1[[#This Row],[Felnőtt]],Excel_BuiltIn__FilterDatabase__1[[#This Row],[Senior]],Excel_BuiltIn__FilterDatabase__1[[#This Row],[Super.s]],L4203)</f>
        <v xml:space="preserve">Super.s </v>
      </c>
      <c r="H4203" s="34" t="str">
        <f>IF(L4203="Nő","",IF(Excel_BuiltIn__FilterDatabase__1[[#This Row],[Kor]]&gt;=1=AND(Excel_BuiltIn__FilterDatabase__1[[#This Row],[Kor]]&lt;18),"Junior ",""))</f>
        <v/>
      </c>
      <c r="I4203" s="34" t="str">
        <f>IF(L4203="Nő","",IF(Excel_BuiltIn__FilterDatabase__1[[#This Row],[Kor]]&gt;=18=AND(Excel_BuiltIn__FilterDatabase__1[[#This Row],[Kor]]&lt;=49),"Felnőtt ",""))</f>
        <v/>
      </c>
      <c r="J4203" s="34" t="str">
        <f>IF(L4203="Nő","",IF(Excel_BuiltIn__FilterDatabase__1[[#This Row],[Kor]]&gt;49=AND(Excel_BuiltIn__FilterDatabase__1[[#This Row],[Kor]]&lt;=59),"Senior ",""))</f>
        <v/>
      </c>
      <c r="K4203" s="34" t="str">
        <f>IF(L4203="Nő","",IF(Excel_BuiltIn__FilterDatabase__1[[#This Row],[Kor]]&gt;=60,"Super.s ",""))</f>
        <v xml:space="preserve">Super.s </v>
      </c>
      <c r="L4203" s="34" t="str">
        <f>IF(Excel_BuiltIn__FilterDatabase__1[[#This Row],[Nem]]="Nő","Lady","")</f>
        <v/>
      </c>
    </row>
    <row r="4204" spans="1:12" s="1" customFormat="1">
      <c r="A4204" s="53">
        <v>11671</v>
      </c>
      <c r="B4204" s="28" t="s">
        <v>4237</v>
      </c>
      <c r="C4204" s="51" t="s">
        <v>109</v>
      </c>
      <c r="D4204" s="45"/>
      <c r="E4204" s="33" t="str">
        <f>IF(D4204&gt;0,($N$2-Excel_BuiltIn__FilterDatabase__1[[#This Row],[Szül Év.Hó.Nap]])/365.25,"0")</f>
        <v>0</v>
      </c>
      <c r="F4204" s="40"/>
      <c r="G4204" s="34" t="str">
        <f>CONCATENATE(H4204,Excel_BuiltIn__FilterDatabase__1[[#This Row],[Felnőtt]],Excel_BuiltIn__FilterDatabase__1[[#This Row],[Senior]],Excel_BuiltIn__FilterDatabase__1[[#This Row],[Super.s]],L4204)</f>
        <v xml:space="preserve">Super.s </v>
      </c>
      <c r="H4204" s="34" t="str">
        <f>IF(L4204="Nő","",IF(Excel_BuiltIn__FilterDatabase__1[[#This Row],[Kor]]&gt;=1=AND(Excel_BuiltIn__FilterDatabase__1[[#This Row],[Kor]]&lt;18),"Junior ",""))</f>
        <v/>
      </c>
      <c r="I4204" s="34" t="str">
        <f>IF(L4204="Nő","",IF(Excel_BuiltIn__FilterDatabase__1[[#This Row],[Kor]]&gt;=18=AND(Excel_BuiltIn__FilterDatabase__1[[#This Row],[Kor]]&lt;=49),"Felnőtt ",""))</f>
        <v/>
      </c>
      <c r="J4204" s="34" t="str">
        <f>IF(L4204="Nő","",IF(Excel_BuiltIn__FilterDatabase__1[[#This Row],[Kor]]&gt;49=AND(Excel_BuiltIn__FilterDatabase__1[[#This Row],[Kor]]&lt;=59),"Senior ",""))</f>
        <v/>
      </c>
      <c r="K4204" s="34" t="str">
        <f>IF(L4204="Nő","",IF(Excel_BuiltIn__FilterDatabase__1[[#This Row],[Kor]]&gt;=60,"Super.s ",""))</f>
        <v xml:space="preserve">Super.s </v>
      </c>
      <c r="L4204" s="34" t="str">
        <f>IF(Excel_BuiltIn__FilterDatabase__1[[#This Row],[Nem]]="Nő","Lady","")</f>
        <v/>
      </c>
    </row>
    <row r="4205" spans="1:12" s="1" customFormat="1">
      <c r="A4205" s="53">
        <v>11672</v>
      </c>
      <c r="B4205" s="28" t="s">
        <v>4238</v>
      </c>
      <c r="C4205" s="51" t="s">
        <v>2364</v>
      </c>
      <c r="D4205" s="45"/>
      <c r="E4205" s="33" t="str">
        <f>IF(D4205&gt;0,($N$2-Excel_BuiltIn__FilterDatabase__1[[#This Row],[Szül Év.Hó.Nap]])/365.25,"0")</f>
        <v>0</v>
      </c>
      <c r="F4205" s="40"/>
      <c r="G4205" s="34" t="str">
        <f>CONCATENATE(H4205,Excel_BuiltIn__FilterDatabase__1[[#This Row],[Felnőtt]],Excel_BuiltIn__FilterDatabase__1[[#This Row],[Senior]],Excel_BuiltIn__FilterDatabase__1[[#This Row],[Super.s]],L4205)</f>
        <v xml:space="preserve">Super.s </v>
      </c>
      <c r="H4205" s="34" t="str">
        <f>IF(L4205="Nő","",IF(Excel_BuiltIn__FilterDatabase__1[[#This Row],[Kor]]&gt;=1=AND(Excel_BuiltIn__FilterDatabase__1[[#This Row],[Kor]]&lt;18),"Junior ",""))</f>
        <v/>
      </c>
      <c r="I4205" s="34" t="str">
        <f>IF(L4205="Nő","",IF(Excel_BuiltIn__FilterDatabase__1[[#This Row],[Kor]]&gt;=18=AND(Excel_BuiltIn__FilterDatabase__1[[#This Row],[Kor]]&lt;=49),"Felnőtt ",""))</f>
        <v/>
      </c>
      <c r="J4205" s="34" t="str">
        <f>IF(L4205="Nő","",IF(Excel_BuiltIn__FilterDatabase__1[[#This Row],[Kor]]&gt;49=AND(Excel_BuiltIn__FilterDatabase__1[[#This Row],[Kor]]&lt;=59),"Senior ",""))</f>
        <v/>
      </c>
      <c r="K4205" s="34" t="str">
        <f>IF(L4205="Nő","",IF(Excel_BuiltIn__FilterDatabase__1[[#This Row],[Kor]]&gt;=60,"Super.s ",""))</f>
        <v xml:space="preserve">Super.s </v>
      </c>
      <c r="L4205" s="34" t="str">
        <f>IF(Excel_BuiltIn__FilterDatabase__1[[#This Row],[Nem]]="Nő","Lady","")</f>
        <v/>
      </c>
    </row>
    <row r="4206" spans="1:12" s="1" customFormat="1">
      <c r="A4206" s="53">
        <v>11674</v>
      </c>
      <c r="B4206" s="28" t="s">
        <v>4239</v>
      </c>
      <c r="C4206" s="51" t="s">
        <v>969</v>
      </c>
      <c r="D4206" s="45"/>
      <c r="E4206" s="33" t="str">
        <f>IF(D4206&gt;0,($N$2-Excel_BuiltIn__FilterDatabase__1[[#This Row],[Szül Év.Hó.Nap]])/365.25,"0")</f>
        <v>0</v>
      </c>
      <c r="F4206" s="40"/>
      <c r="G4206" s="34" t="str">
        <f>CONCATENATE(H4206,Excel_BuiltIn__FilterDatabase__1[[#This Row],[Felnőtt]],Excel_BuiltIn__FilterDatabase__1[[#This Row],[Senior]],Excel_BuiltIn__FilterDatabase__1[[#This Row],[Super.s]],L4206)</f>
        <v xml:space="preserve">Super.s </v>
      </c>
      <c r="H4206" s="34" t="str">
        <f>IF(L4206="Nő","",IF(Excel_BuiltIn__FilterDatabase__1[[#This Row],[Kor]]&gt;=1=AND(Excel_BuiltIn__FilterDatabase__1[[#This Row],[Kor]]&lt;18),"Junior ",""))</f>
        <v/>
      </c>
      <c r="I4206" s="34" t="str">
        <f>IF(L4206="Nő","",IF(Excel_BuiltIn__FilterDatabase__1[[#This Row],[Kor]]&gt;=18=AND(Excel_BuiltIn__FilterDatabase__1[[#This Row],[Kor]]&lt;=49),"Felnőtt ",""))</f>
        <v/>
      </c>
      <c r="J4206" s="34" t="str">
        <f>IF(L4206="Nő","",IF(Excel_BuiltIn__FilterDatabase__1[[#This Row],[Kor]]&gt;49=AND(Excel_BuiltIn__FilterDatabase__1[[#This Row],[Kor]]&lt;=59),"Senior ",""))</f>
        <v/>
      </c>
      <c r="K4206" s="34" t="str">
        <f>IF(L4206="Nő","",IF(Excel_BuiltIn__FilterDatabase__1[[#This Row],[Kor]]&gt;=60,"Super.s ",""))</f>
        <v xml:space="preserve">Super.s </v>
      </c>
      <c r="L4206" s="34" t="str">
        <f>IF(Excel_BuiltIn__FilterDatabase__1[[#This Row],[Nem]]="Nő","Lady","")</f>
        <v/>
      </c>
    </row>
    <row r="4207" spans="1:12" s="1" customFormat="1">
      <c r="A4207" s="53">
        <v>11675</v>
      </c>
      <c r="B4207" s="28" t="s">
        <v>4240</v>
      </c>
      <c r="C4207" s="51" t="s">
        <v>969</v>
      </c>
      <c r="D4207" s="45"/>
      <c r="E4207" s="33" t="str">
        <f>IF(D4207&gt;0,($N$2-Excel_BuiltIn__FilterDatabase__1[[#This Row],[Szül Év.Hó.Nap]])/365.25,"0")</f>
        <v>0</v>
      </c>
      <c r="F4207" s="40"/>
      <c r="G4207" s="34" t="str">
        <f>CONCATENATE(H4207,Excel_BuiltIn__FilterDatabase__1[[#This Row],[Felnőtt]],Excel_BuiltIn__FilterDatabase__1[[#This Row],[Senior]],Excel_BuiltIn__FilterDatabase__1[[#This Row],[Super.s]],L4207)</f>
        <v xml:space="preserve">Super.s </v>
      </c>
      <c r="H4207" s="34" t="str">
        <f>IF(L4207="Nő","",IF(Excel_BuiltIn__FilterDatabase__1[[#This Row],[Kor]]&gt;=1=AND(Excel_BuiltIn__FilterDatabase__1[[#This Row],[Kor]]&lt;18),"Junior ",""))</f>
        <v/>
      </c>
      <c r="I4207" s="34" t="str">
        <f>IF(L4207="Nő","",IF(Excel_BuiltIn__FilterDatabase__1[[#This Row],[Kor]]&gt;=18=AND(Excel_BuiltIn__FilterDatabase__1[[#This Row],[Kor]]&lt;=49),"Felnőtt ",""))</f>
        <v/>
      </c>
      <c r="J4207" s="34" t="str">
        <f>IF(L4207="Nő","",IF(Excel_BuiltIn__FilterDatabase__1[[#This Row],[Kor]]&gt;49=AND(Excel_BuiltIn__FilterDatabase__1[[#This Row],[Kor]]&lt;=59),"Senior ",""))</f>
        <v/>
      </c>
      <c r="K4207" s="34" t="str">
        <f>IF(L4207="Nő","",IF(Excel_BuiltIn__FilterDatabase__1[[#This Row],[Kor]]&gt;=60,"Super.s ",""))</f>
        <v xml:space="preserve">Super.s </v>
      </c>
      <c r="L4207" s="34" t="str">
        <f>IF(Excel_BuiltIn__FilterDatabase__1[[#This Row],[Nem]]="Nő","Lady","")</f>
        <v/>
      </c>
    </row>
    <row r="4208" spans="1:12" s="1" customFormat="1">
      <c r="A4208" s="53">
        <v>11676</v>
      </c>
      <c r="B4208" s="28" t="s">
        <v>4241</v>
      </c>
      <c r="C4208" s="51" t="s">
        <v>27</v>
      </c>
      <c r="D4208" s="45"/>
      <c r="E4208" s="33" t="str">
        <f>IF(D4208&gt;0,($N$2-Excel_BuiltIn__FilterDatabase__1[[#This Row],[Szül Év.Hó.Nap]])/365.25,"0")</f>
        <v>0</v>
      </c>
      <c r="F4208" s="40"/>
      <c r="G4208" s="34" t="str">
        <f>CONCATENATE(H4208,Excel_BuiltIn__FilterDatabase__1[[#This Row],[Felnőtt]],Excel_BuiltIn__FilterDatabase__1[[#This Row],[Senior]],Excel_BuiltIn__FilterDatabase__1[[#This Row],[Super.s]],L4208)</f>
        <v xml:space="preserve">Super.s </v>
      </c>
      <c r="H4208" s="34" t="str">
        <f>IF(L4208="Nő","",IF(Excel_BuiltIn__FilterDatabase__1[[#This Row],[Kor]]&gt;=1=AND(Excel_BuiltIn__FilterDatabase__1[[#This Row],[Kor]]&lt;18),"Junior ",""))</f>
        <v/>
      </c>
      <c r="I4208" s="34" t="str">
        <f>IF(L4208="Nő","",IF(Excel_BuiltIn__FilterDatabase__1[[#This Row],[Kor]]&gt;=18=AND(Excel_BuiltIn__FilterDatabase__1[[#This Row],[Kor]]&lt;=49),"Felnőtt ",""))</f>
        <v/>
      </c>
      <c r="J4208" s="34" t="str">
        <f>IF(L4208="Nő","",IF(Excel_BuiltIn__FilterDatabase__1[[#This Row],[Kor]]&gt;49=AND(Excel_BuiltIn__FilterDatabase__1[[#This Row],[Kor]]&lt;=59),"Senior ",""))</f>
        <v/>
      </c>
      <c r="K4208" s="34" t="str">
        <f>IF(L4208="Nő","",IF(Excel_BuiltIn__FilterDatabase__1[[#This Row],[Kor]]&gt;=60,"Super.s ",""))</f>
        <v xml:space="preserve">Super.s </v>
      </c>
      <c r="L4208" s="34" t="str">
        <f>IF(Excel_BuiltIn__FilterDatabase__1[[#This Row],[Nem]]="Nő","Lady","")</f>
        <v/>
      </c>
    </row>
    <row r="4209" spans="1:12" s="1" customFormat="1">
      <c r="A4209" s="53">
        <v>11677</v>
      </c>
      <c r="B4209" s="28" t="s">
        <v>4242</v>
      </c>
      <c r="C4209" s="51" t="s">
        <v>942</v>
      </c>
      <c r="D4209" s="45"/>
      <c r="E4209" s="33" t="str">
        <f>IF(D4209&gt;0,($N$2-Excel_BuiltIn__FilterDatabase__1[[#This Row],[Szül Év.Hó.Nap]])/365.25,"0")</f>
        <v>0</v>
      </c>
      <c r="F4209" s="40"/>
      <c r="G4209" s="34" t="str">
        <f>CONCATENATE(H4209,Excel_BuiltIn__FilterDatabase__1[[#This Row],[Felnőtt]],Excel_BuiltIn__FilterDatabase__1[[#This Row],[Senior]],Excel_BuiltIn__FilterDatabase__1[[#This Row],[Super.s]],L4209)</f>
        <v xml:space="preserve">Super.s </v>
      </c>
      <c r="H4209" s="34" t="str">
        <f>IF(L4209="Nő","",IF(Excel_BuiltIn__FilterDatabase__1[[#This Row],[Kor]]&gt;=1=AND(Excel_BuiltIn__FilterDatabase__1[[#This Row],[Kor]]&lt;18),"Junior ",""))</f>
        <v/>
      </c>
      <c r="I4209" s="34" t="str">
        <f>IF(L4209="Nő","",IF(Excel_BuiltIn__FilterDatabase__1[[#This Row],[Kor]]&gt;=18=AND(Excel_BuiltIn__FilterDatabase__1[[#This Row],[Kor]]&lt;=49),"Felnőtt ",""))</f>
        <v/>
      </c>
      <c r="J4209" s="34" t="str">
        <f>IF(L4209="Nő","",IF(Excel_BuiltIn__FilterDatabase__1[[#This Row],[Kor]]&gt;49=AND(Excel_BuiltIn__FilterDatabase__1[[#This Row],[Kor]]&lt;=59),"Senior ",""))</f>
        <v/>
      </c>
      <c r="K4209" s="34" t="str">
        <f>IF(L4209="Nő","",IF(Excel_BuiltIn__FilterDatabase__1[[#This Row],[Kor]]&gt;=60,"Super.s ",""))</f>
        <v xml:space="preserve">Super.s </v>
      </c>
      <c r="L4209" s="34" t="str">
        <f>IF(Excel_BuiltIn__FilterDatabase__1[[#This Row],[Nem]]="Nő","Lady","")</f>
        <v/>
      </c>
    </row>
    <row r="4210" spans="1:12" s="1" customFormat="1">
      <c r="A4210" s="53">
        <v>11678</v>
      </c>
      <c r="B4210" s="28" t="s">
        <v>4243</v>
      </c>
      <c r="C4210" s="51" t="s">
        <v>942</v>
      </c>
      <c r="D4210" s="45"/>
      <c r="E4210" s="33" t="str">
        <f>IF(D4210&gt;0,($N$2-Excel_BuiltIn__FilterDatabase__1[[#This Row],[Szül Év.Hó.Nap]])/365.25,"0")</f>
        <v>0</v>
      </c>
      <c r="F4210" s="40"/>
      <c r="G4210" s="34" t="str">
        <f>CONCATENATE(H4210,Excel_BuiltIn__FilterDatabase__1[[#This Row],[Felnőtt]],Excel_BuiltIn__FilterDatabase__1[[#This Row],[Senior]],Excel_BuiltIn__FilterDatabase__1[[#This Row],[Super.s]],L4210)</f>
        <v xml:space="preserve">Super.s </v>
      </c>
      <c r="H4210" s="34" t="str">
        <f>IF(L4210="Nő","",IF(Excel_BuiltIn__FilterDatabase__1[[#This Row],[Kor]]&gt;=1=AND(Excel_BuiltIn__FilterDatabase__1[[#This Row],[Kor]]&lt;18),"Junior ",""))</f>
        <v/>
      </c>
      <c r="I4210" s="34" t="str">
        <f>IF(L4210="Nő","",IF(Excel_BuiltIn__FilterDatabase__1[[#This Row],[Kor]]&gt;=18=AND(Excel_BuiltIn__FilterDatabase__1[[#This Row],[Kor]]&lt;=49),"Felnőtt ",""))</f>
        <v/>
      </c>
      <c r="J4210" s="34" t="str">
        <f>IF(L4210="Nő","",IF(Excel_BuiltIn__FilterDatabase__1[[#This Row],[Kor]]&gt;49=AND(Excel_BuiltIn__FilterDatabase__1[[#This Row],[Kor]]&lt;=59),"Senior ",""))</f>
        <v/>
      </c>
      <c r="K4210" s="34" t="str">
        <f>IF(L4210="Nő","",IF(Excel_BuiltIn__FilterDatabase__1[[#This Row],[Kor]]&gt;=60,"Super.s ",""))</f>
        <v xml:space="preserve">Super.s </v>
      </c>
      <c r="L4210" s="34" t="str">
        <f>IF(Excel_BuiltIn__FilterDatabase__1[[#This Row],[Nem]]="Nő","Lady","")</f>
        <v/>
      </c>
    </row>
    <row r="4211" spans="1:12" s="1" customFormat="1">
      <c r="A4211" s="53">
        <v>11679</v>
      </c>
      <c r="B4211" s="28" t="s">
        <v>4244</v>
      </c>
      <c r="C4211" s="51" t="s">
        <v>942</v>
      </c>
      <c r="D4211" s="45"/>
      <c r="E4211" s="33" t="str">
        <f>IF(D4211&gt;0,($N$2-Excel_BuiltIn__FilterDatabase__1[[#This Row],[Szül Év.Hó.Nap]])/365.25,"0")</f>
        <v>0</v>
      </c>
      <c r="F4211" s="40"/>
      <c r="G4211" s="34" t="str">
        <f>CONCATENATE(H4211,Excel_BuiltIn__FilterDatabase__1[[#This Row],[Felnőtt]],Excel_BuiltIn__FilterDatabase__1[[#This Row],[Senior]],Excel_BuiltIn__FilterDatabase__1[[#This Row],[Super.s]],L4211)</f>
        <v xml:space="preserve">Super.s </v>
      </c>
      <c r="H4211" s="34" t="str">
        <f>IF(L4211="Nő","",IF(Excel_BuiltIn__FilterDatabase__1[[#This Row],[Kor]]&gt;=1=AND(Excel_BuiltIn__FilterDatabase__1[[#This Row],[Kor]]&lt;18),"Junior ",""))</f>
        <v/>
      </c>
      <c r="I4211" s="34" t="str">
        <f>IF(L4211="Nő","",IF(Excel_BuiltIn__FilterDatabase__1[[#This Row],[Kor]]&gt;=18=AND(Excel_BuiltIn__FilterDatabase__1[[#This Row],[Kor]]&lt;=49),"Felnőtt ",""))</f>
        <v/>
      </c>
      <c r="J4211" s="34" t="str">
        <f>IF(L4211="Nő","",IF(Excel_BuiltIn__FilterDatabase__1[[#This Row],[Kor]]&gt;49=AND(Excel_BuiltIn__FilterDatabase__1[[#This Row],[Kor]]&lt;=59),"Senior ",""))</f>
        <v/>
      </c>
      <c r="K4211" s="34" t="str">
        <f>IF(L4211="Nő","",IF(Excel_BuiltIn__FilterDatabase__1[[#This Row],[Kor]]&gt;=60,"Super.s ",""))</f>
        <v xml:space="preserve">Super.s </v>
      </c>
      <c r="L4211" s="34" t="str">
        <f>IF(Excel_BuiltIn__FilterDatabase__1[[#This Row],[Nem]]="Nő","Lady","")</f>
        <v/>
      </c>
    </row>
    <row r="4212" spans="1:12" s="1" customFormat="1">
      <c r="A4212" s="53">
        <v>11680</v>
      </c>
      <c r="B4212" s="28" t="s">
        <v>4245</v>
      </c>
      <c r="C4212" s="51" t="s">
        <v>1006</v>
      </c>
      <c r="D4212" s="45"/>
      <c r="E4212" s="33" t="str">
        <f>IF(D4212&gt;0,($N$2-Excel_BuiltIn__FilterDatabase__1[[#This Row],[Szül Év.Hó.Nap]])/365.25,"0")</f>
        <v>0</v>
      </c>
      <c r="F4212" s="40"/>
      <c r="G4212" s="34" t="str">
        <f>CONCATENATE(H4212,Excel_BuiltIn__FilterDatabase__1[[#This Row],[Felnőtt]],Excel_BuiltIn__FilterDatabase__1[[#This Row],[Senior]],Excel_BuiltIn__FilterDatabase__1[[#This Row],[Super.s]],L4212)</f>
        <v xml:space="preserve">Super.s </v>
      </c>
      <c r="H4212" s="34" t="str">
        <f>IF(L4212="Nő","",IF(Excel_BuiltIn__FilterDatabase__1[[#This Row],[Kor]]&gt;=1=AND(Excel_BuiltIn__FilterDatabase__1[[#This Row],[Kor]]&lt;18),"Junior ",""))</f>
        <v/>
      </c>
      <c r="I4212" s="34" t="str">
        <f>IF(L4212="Nő","",IF(Excel_BuiltIn__FilterDatabase__1[[#This Row],[Kor]]&gt;=18=AND(Excel_BuiltIn__FilterDatabase__1[[#This Row],[Kor]]&lt;=49),"Felnőtt ",""))</f>
        <v/>
      </c>
      <c r="J4212" s="34" t="str">
        <f>IF(L4212="Nő","",IF(Excel_BuiltIn__FilterDatabase__1[[#This Row],[Kor]]&gt;49=AND(Excel_BuiltIn__FilterDatabase__1[[#This Row],[Kor]]&lt;=59),"Senior ",""))</f>
        <v/>
      </c>
      <c r="K4212" s="34" t="str">
        <f>IF(L4212="Nő","",IF(Excel_BuiltIn__FilterDatabase__1[[#This Row],[Kor]]&gt;=60,"Super.s ",""))</f>
        <v xml:space="preserve">Super.s </v>
      </c>
      <c r="L4212" s="34" t="str">
        <f>IF(Excel_BuiltIn__FilterDatabase__1[[#This Row],[Nem]]="Nő","Lady","")</f>
        <v/>
      </c>
    </row>
    <row r="4213" spans="1:12" s="1" customFormat="1">
      <c r="A4213" s="53">
        <v>11682</v>
      </c>
      <c r="B4213" s="28" t="s">
        <v>4246</v>
      </c>
      <c r="C4213" s="51" t="s">
        <v>1634</v>
      </c>
      <c r="D4213" s="45"/>
      <c r="E4213" s="33" t="str">
        <f>IF(D4213&gt;0,($N$2-Excel_BuiltIn__FilterDatabase__1[[#This Row],[Szül Év.Hó.Nap]])/365.25,"0")</f>
        <v>0</v>
      </c>
      <c r="F4213" s="40"/>
      <c r="G4213" s="34" t="str">
        <f>CONCATENATE(H4213,Excel_BuiltIn__FilterDatabase__1[[#This Row],[Felnőtt]],Excel_BuiltIn__FilterDatabase__1[[#This Row],[Senior]],Excel_BuiltIn__FilterDatabase__1[[#This Row],[Super.s]],L4213)</f>
        <v xml:space="preserve">Super.s </v>
      </c>
      <c r="H4213" s="34" t="str">
        <f>IF(L4213="Nő","",IF(Excel_BuiltIn__FilterDatabase__1[[#This Row],[Kor]]&gt;=1=AND(Excel_BuiltIn__FilterDatabase__1[[#This Row],[Kor]]&lt;18),"Junior ",""))</f>
        <v/>
      </c>
      <c r="I4213" s="34" t="str">
        <f>IF(L4213="Nő","",IF(Excel_BuiltIn__FilterDatabase__1[[#This Row],[Kor]]&gt;=18=AND(Excel_BuiltIn__FilterDatabase__1[[#This Row],[Kor]]&lt;=49),"Felnőtt ",""))</f>
        <v/>
      </c>
      <c r="J4213" s="34" t="str">
        <f>IF(L4213="Nő","",IF(Excel_BuiltIn__FilterDatabase__1[[#This Row],[Kor]]&gt;49=AND(Excel_BuiltIn__FilterDatabase__1[[#This Row],[Kor]]&lt;=59),"Senior ",""))</f>
        <v/>
      </c>
      <c r="K4213" s="34" t="str">
        <f>IF(L4213="Nő","",IF(Excel_BuiltIn__FilterDatabase__1[[#This Row],[Kor]]&gt;=60,"Super.s ",""))</f>
        <v xml:space="preserve">Super.s </v>
      </c>
      <c r="L4213" s="34" t="str">
        <f>IF(Excel_BuiltIn__FilterDatabase__1[[#This Row],[Nem]]="Nő","Lady","")</f>
        <v/>
      </c>
    </row>
    <row r="4214" spans="1:12" s="1" customFormat="1">
      <c r="A4214" s="53">
        <v>11683</v>
      </c>
      <c r="B4214" s="28" t="s">
        <v>75</v>
      </c>
      <c r="C4214" s="51" t="s">
        <v>1006</v>
      </c>
      <c r="D4214" s="45"/>
      <c r="E4214" s="33" t="str">
        <f>IF(D4214&gt;0,($N$2-Excel_BuiltIn__FilterDatabase__1[[#This Row],[Szül Év.Hó.Nap]])/365.25,"0")</f>
        <v>0</v>
      </c>
      <c r="F4214" s="40"/>
      <c r="G4214" s="34" t="str">
        <f>CONCATENATE(H4214,Excel_BuiltIn__FilterDatabase__1[[#This Row],[Felnőtt]],Excel_BuiltIn__FilterDatabase__1[[#This Row],[Senior]],Excel_BuiltIn__FilterDatabase__1[[#This Row],[Super.s]],L4214)</f>
        <v xml:space="preserve">Super.s </v>
      </c>
      <c r="H4214" s="34" t="str">
        <f>IF(L4214="Nő","",IF(Excel_BuiltIn__FilterDatabase__1[[#This Row],[Kor]]&gt;=1=AND(Excel_BuiltIn__FilterDatabase__1[[#This Row],[Kor]]&lt;18),"Junior ",""))</f>
        <v/>
      </c>
      <c r="I4214" s="34" t="str">
        <f>IF(L4214="Nő","",IF(Excel_BuiltIn__FilterDatabase__1[[#This Row],[Kor]]&gt;=18=AND(Excel_BuiltIn__FilterDatabase__1[[#This Row],[Kor]]&lt;=49),"Felnőtt ",""))</f>
        <v/>
      </c>
      <c r="J4214" s="34" t="str">
        <f>IF(L4214="Nő","",IF(Excel_BuiltIn__FilterDatabase__1[[#This Row],[Kor]]&gt;49=AND(Excel_BuiltIn__FilterDatabase__1[[#This Row],[Kor]]&lt;=59),"Senior ",""))</f>
        <v/>
      </c>
      <c r="K4214" s="34" t="str">
        <f>IF(L4214="Nő","",IF(Excel_BuiltIn__FilterDatabase__1[[#This Row],[Kor]]&gt;=60,"Super.s ",""))</f>
        <v xml:space="preserve">Super.s </v>
      </c>
      <c r="L4214" s="34" t="str">
        <f>IF(Excel_BuiltIn__FilterDatabase__1[[#This Row],[Nem]]="Nő","Lady","")</f>
        <v/>
      </c>
    </row>
    <row r="4215" spans="1:12" s="1" customFormat="1" ht="28.2">
      <c r="A4215" s="53">
        <v>11684</v>
      </c>
      <c r="B4215" s="28" t="s">
        <v>4247</v>
      </c>
      <c r="C4215" s="51" t="s">
        <v>1002</v>
      </c>
      <c r="D4215" s="45"/>
      <c r="E4215" s="33" t="str">
        <f>IF(D4215&gt;0,($N$2-Excel_BuiltIn__FilterDatabase__1[[#This Row],[Szül Év.Hó.Nap]])/365.25,"0")</f>
        <v>0</v>
      </c>
      <c r="F4215" s="40"/>
      <c r="G4215" s="34" t="str">
        <f>CONCATENATE(H4215,Excel_BuiltIn__FilterDatabase__1[[#This Row],[Felnőtt]],Excel_BuiltIn__FilterDatabase__1[[#This Row],[Senior]],Excel_BuiltIn__FilterDatabase__1[[#This Row],[Super.s]],L4215)</f>
        <v xml:space="preserve">Super.s </v>
      </c>
      <c r="H4215" s="34" t="str">
        <f>IF(L4215="Nő","",IF(Excel_BuiltIn__FilterDatabase__1[[#This Row],[Kor]]&gt;=1=AND(Excel_BuiltIn__FilterDatabase__1[[#This Row],[Kor]]&lt;18),"Junior ",""))</f>
        <v/>
      </c>
      <c r="I4215" s="34" t="str">
        <f>IF(L4215="Nő","",IF(Excel_BuiltIn__FilterDatabase__1[[#This Row],[Kor]]&gt;=18=AND(Excel_BuiltIn__FilterDatabase__1[[#This Row],[Kor]]&lt;=49),"Felnőtt ",""))</f>
        <v/>
      </c>
      <c r="J4215" s="34" t="str">
        <f>IF(L4215="Nő","",IF(Excel_BuiltIn__FilterDatabase__1[[#This Row],[Kor]]&gt;49=AND(Excel_BuiltIn__FilterDatabase__1[[#This Row],[Kor]]&lt;=59),"Senior ",""))</f>
        <v/>
      </c>
      <c r="K4215" s="34" t="str">
        <f>IF(L4215="Nő","",IF(Excel_BuiltIn__FilterDatabase__1[[#This Row],[Kor]]&gt;=60,"Super.s ",""))</f>
        <v xml:space="preserve">Super.s </v>
      </c>
      <c r="L4215" s="34" t="str">
        <f>IF(Excel_BuiltIn__FilterDatabase__1[[#This Row],[Nem]]="Nő","Lady","")</f>
        <v/>
      </c>
    </row>
    <row r="4216" spans="1:12" s="1" customFormat="1" ht="28.2">
      <c r="A4216" s="53">
        <v>11685</v>
      </c>
      <c r="B4216" s="28" t="s">
        <v>4248</v>
      </c>
      <c r="C4216" s="51" t="s">
        <v>1002</v>
      </c>
      <c r="D4216" s="45"/>
      <c r="E4216" s="33" t="str">
        <f>IF(D4216&gt;0,($N$2-Excel_BuiltIn__FilterDatabase__1[[#This Row],[Szül Év.Hó.Nap]])/365.25,"0")</f>
        <v>0</v>
      </c>
      <c r="F4216" s="40"/>
      <c r="G4216" s="34" t="str">
        <f>CONCATENATE(H4216,Excel_BuiltIn__FilterDatabase__1[[#This Row],[Felnőtt]],Excel_BuiltIn__FilterDatabase__1[[#This Row],[Senior]],Excel_BuiltIn__FilterDatabase__1[[#This Row],[Super.s]],L4216)</f>
        <v xml:space="preserve">Super.s </v>
      </c>
      <c r="H4216" s="34" t="str">
        <f>IF(L4216="Nő","",IF(Excel_BuiltIn__FilterDatabase__1[[#This Row],[Kor]]&gt;=1=AND(Excel_BuiltIn__FilterDatabase__1[[#This Row],[Kor]]&lt;18),"Junior ",""))</f>
        <v/>
      </c>
      <c r="I4216" s="34" t="str">
        <f>IF(L4216="Nő","",IF(Excel_BuiltIn__FilterDatabase__1[[#This Row],[Kor]]&gt;=18=AND(Excel_BuiltIn__FilterDatabase__1[[#This Row],[Kor]]&lt;=49),"Felnőtt ",""))</f>
        <v/>
      </c>
      <c r="J4216" s="34" t="str">
        <f>IF(L4216="Nő","",IF(Excel_BuiltIn__FilterDatabase__1[[#This Row],[Kor]]&gt;49=AND(Excel_BuiltIn__FilterDatabase__1[[#This Row],[Kor]]&lt;=59),"Senior ",""))</f>
        <v/>
      </c>
      <c r="K4216" s="34" t="str">
        <f>IF(L4216="Nő","",IF(Excel_BuiltIn__FilterDatabase__1[[#This Row],[Kor]]&gt;=60,"Super.s ",""))</f>
        <v xml:space="preserve">Super.s </v>
      </c>
      <c r="L4216" s="34" t="str">
        <f>IF(Excel_BuiltIn__FilterDatabase__1[[#This Row],[Nem]]="Nő","Lady","")</f>
        <v/>
      </c>
    </row>
    <row r="4217" spans="1:12" s="1" customFormat="1" ht="28.2">
      <c r="A4217" s="53">
        <v>11686</v>
      </c>
      <c r="B4217" s="28" t="s">
        <v>4249</v>
      </c>
      <c r="C4217" s="51" t="s">
        <v>1002</v>
      </c>
      <c r="D4217" s="45"/>
      <c r="E4217" s="33" t="str">
        <f>IF(D4217&gt;0,($N$2-Excel_BuiltIn__FilterDatabase__1[[#This Row],[Szül Év.Hó.Nap]])/365.25,"0")</f>
        <v>0</v>
      </c>
      <c r="F4217" s="40"/>
      <c r="G4217" s="34" t="str">
        <f>CONCATENATE(H4217,Excel_BuiltIn__FilterDatabase__1[[#This Row],[Felnőtt]],Excel_BuiltIn__FilterDatabase__1[[#This Row],[Senior]],Excel_BuiltIn__FilterDatabase__1[[#This Row],[Super.s]],L4217)</f>
        <v xml:space="preserve">Super.s </v>
      </c>
      <c r="H4217" s="34" t="str">
        <f>IF(L4217="Nő","",IF(Excel_BuiltIn__FilterDatabase__1[[#This Row],[Kor]]&gt;=1=AND(Excel_BuiltIn__FilterDatabase__1[[#This Row],[Kor]]&lt;18),"Junior ",""))</f>
        <v/>
      </c>
      <c r="I4217" s="34" t="str">
        <f>IF(L4217="Nő","",IF(Excel_BuiltIn__FilterDatabase__1[[#This Row],[Kor]]&gt;=18=AND(Excel_BuiltIn__FilterDatabase__1[[#This Row],[Kor]]&lt;=49),"Felnőtt ",""))</f>
        <v/>
      </c>
      <c r="J4217" s="34" t="str">
        <f>IF(L4217="Nő","",IF(Excel_BuiltIn__FilterDatabase__1[[#This Row],[Kor]]&gt;49=AND(Excel_BuiltIn__FilterDatabase__1[[#This Row],[Kor]]&lt;=59),"Senior ",""))</f>
        <v/>
      </c>
      <c r="K4217" s="34" t="str">
        <f>IF(L4217="Nő","",IF(Excel_BuiltIn__FilterDatabase__1[[#This Row],[Kor]]&gt;=60,"Super.s ",""))</f>
        <v xml:space="preserve">Super.s </v>
      </c>
      <c r="L4217" s="34" t="str">
        <f>IF(Excel_BuiltIn__FilterDatabase__1[[#This Row],[Nem]]="Nő","Lady","")</f>
        <v/>
      </c>
    </row>
    <row r="4218" spans="1:12" s="1" customFormat="1">
      <c r="A4218" s="53">
        <v>11687</v>
      </c>
      <c r="B4218" s="28" t="s">
        <v>4250</v>
      </c>
      <c r="C4218" s="51" t="s">
        <v>987</v>
      </c>
      <c r="D4218" s="45"/>
      <c r="E4218" s="33" t="str">
        <f>IF(D4218&gt;0,($N$2-Excel_BuiltIn__FilterDatabase__1[[#This Row],[Szül Év.Hó.Nap]])/365.25,"0")</f>
        <v>0</v>
      </c>
      <c r="F4218" s="40"/>
      <c r="G4218" s="34" t="str">
        <f>CONCATENATE(H4218,Excel_BuiltIn__FilterDatabase__1[[#This Row],[Felnőtt]],Excel_BuiltIn__FilterDatabase__1[[#This Row],[Senior]],Excel_BuiltIn__FilterDatabase__1[[#This Row],[Super.s]],L4218)</f>
        <v xml:space="preserve">Super.s </v>
      </c>
      <c r="H4218" s="34" t="str">
        <f>IF(L4218="Nő","",IF(Excel_BuiltIn__FilterDatabase__1[[#This Row],[Kor]]&gt;=1=AND(Excel_BuiltIn__FilterDatabase__1[[#This Row],[Kor]]&lt;18),"Junior ",""))</f>
        <v/>
      </c>
      <c r="I4218" s="34" t="str">
        <f>IF(L4218="Nő","",IF(Excel_BuiltIn__FilterDatabase__1[[#This Row],[Kor]]&gt;=18=AND(Excel_BuiltIn__FilterDatabase__1[[#This Row],[Kor]]&lt;=49),"Felnőtt ",""))</f>
        <v/>
      </c>
      <c r="J4218" s="34" t="str">
        <f>IF(L4218="Nő","",IF(Excel_BuiltIn__FilterDatabase__1[[#This Row],[Kor]]&gt;49=AND(Excel_BuiltIn__FilterDatabase__1[[#This Row],[Kor]]&lt;=59),"Senior ",""))</f>
        <v/>
      </c>
      <c r="K4218" s="34" t="str">
        <f>IF(L4218="Nő","",IF(Excel_BuiltIn__FilterDatabase__1[[#This Row],[Kor]]&gt;=60,"Super.s ",""))</f>
        <v xml:space="preserve">Super.s </v>
      </c>
      <c r="L4218" s="34" t="str">
        <f>IF(Excel_BuiltIn__FilterDatabase__1[[#This Row],[Nem]]="Nő","Lady","")</f>
        <v/>
      </c>
    </row>
    <row r="4219" spans="1:12" s="1" customFormat="1">
      <c r="A4219" s="53">
        <v>11688</v>
      </c>
      <c r="B4219" s="28" t="s">
        <v>4251</v>
      </c>
      <c r="C4219" s="51" t="s">
        <v>3031</v>
      </c>
      <c r="D4219" s="45"/>
      <c r="E4219" s="33" t="str">
        <f>IF(D4219&gt;0,($N$2-Excel_BuiltIn__FilterDatabase__1[[#This Row],[Szül Év.Hó.Nap]])/365.25,"0")</f>
        <v>0</v>
      </c>
      <c r="F4219" s="40"/>
      <c r="G4219" s="34" t="str">
        <f>CONCATENATE(H4219,Excel_BuiltIn__FilterDatabase__1[[#This Row],[Felnőtt]],Excel_BuiltIn__FilterDatabase__1[[#This Row],[Senior]],Excel_BuiltIn__FilterDatabase__1[[#This Row],[Super.s]],L4219)</f>
        <v xml:space="preserve">Super.s </v>
      </c>
      <c r="H4219" s="34" t="str">
        <f>IF(L4219="Nő","",IF(Excel_BuiltIn__FilterDatabase__1[[#This Row],[Kor]]&gt;=1=AND(Excel_BuiltIn__FilterDatabase__1[[#This Row],[Kor]]&lt;18),"Junior ",""))</f>
        <v/>
      </c>
      <c r="I4219" s="34" t="str">
        <f>IF(L4219="Nő","",IF(Excel_BuiltIn__FilterDatabase__1[[#This Row],[Kor]]&gt;=18=AND(Excel_BuiltIn__FilterDatabase__1[[#This Row],[Kor]]&lt;=49),"Felnőtt ",""))</f>
        <v/>
      </c>
      <c r="J4219" s="34" t="str">
        <f>IF(L4219="Nő","",IF(Excel_BuiltIn__FilterDatabase__1[[#This Row],[Kor]]&gt;49=AND(Excel_BuiltIn__FilterDatabase__1[[#This Row],[Kor]]&lt;=59),"Senior ",""))</f>
        <v/>
      </c>
      <c r="K4219" s="34" t="str">
        <f>IF(L4219="Nő","",IF(Excel_BuiltIn__FilterDatabase__1[[#This Row],[Kor]]&gt;=60,"Super.s ",""))</f>
        <v xml:space="preserve">Super.s </v>
      </c>
      <c r="L4219" s="34" t="str">
        <f>IF(Excel_BuiltIn__FilterDatabase__1[[#This Row],[Nem]]="Nő","Lady","")</f>
        <v/>
      </c>
    </row>
    <row r="4220" spans="1:12" s="1" customFormat="1">
      <c r="A4220" s="53">
        <v>11689</v>
      </c>
      <c r="B4220" s="28" t="s">
        <v>4252</v>
      </c>
      <c r="C4220" s="51" t="s">
        <v>3031</v>
      </c>
      <c r="D4220" s="45"/>
      <c r="E4220" s="33" t="str">
        <f>IF(D4220&gt;0,($N$2-Excel_BuiltIn__FilterDatabase__1[[#This Row],[Szül Év.Hó.Nap]])/365.25,"0")</f>
        <v>0</v>
      </c>
      <c r="F4220" s="40"/>
      <c r="G4220" s="34" t="str">
        <f>CONCATENATE(H4220,Excel_BuiltIn__FilterDatabase__1[[#This Row],[Felnőtt]],Excel_BuiltIn__FilterDatabase__1[[#This Row],[Senior]],Excel_BuiltIn__FilterDatabase__1[[#This Row],[Super.s]],L4220)</f>
        <v xml:space="preserve">Super.s </v>
      </c>
      <c r="H4220" s="34" t="str">
        <f>IF(L4220="Nő","",IF(Excel_BuiltIn__FilterDatabase__1[[#This Row],[Kor]]&gt;=1=AND(Excel_BuiltIn__FilterDatabase__1[[#This Row],[Kor]]&lt;18),"Junior ",""))</f>
        <v/>
      </c>
      <c r="I4220" s="34" t="str">
        <f>IF(L4220="Nő","",IF(Excel_BuiltIn__FilterDatabase__1[[#This Row],[Kor]]&gt;=18=AND(Excel_BuiltIn__FilterDatabase__1[[#This Row],[Kor]]&lt;=49),"Felnőtt ",""))</f>
        <v/>
      </c>
      <c r="J4220" s="34" t="str">
        <f>IF(L4220="Nő","",IF(Excel_BuiltIn__FilterDatabase__1[[#This Row],[Kor]]&gt;49=AND(Excel_BuiltIn__FilterDatabase__1[[#This Row],[Kor]]&lt;=59),"Senior ",""))</f>
        <v/>
      </c>
      <c r="K4220" s="34" t="str">
        <f>IF(L4220="Nő","",IF(Excel_BuiltIn__FilterDatabase__1[[#This Row],[Kor]]&gt;=60,"Super.s ",""))</f>
        <v xml:space="preserve">Super.s </v>
      </c>
      <c r="L4220" s="34" t="str">
        <f>IF(Excel_BuiltIn__FilterDatabase__1[[#This Row],[Nem]]="Nő","Lady","")</f>
        <v/>
      </c>
    </row>
    <row r="4221" spans="1:12" s="1" customFormat="1">
      <c r="A4221" s="53">
        <v>11690</v>
      </c>
      <c r="B4221" s="28" t="s">
        <v>4253</v>
      </c>
      <c r="C4221" s="51" t="s">
        <v>3031</v>
      </c>
      <c r="D4221" s="45"/>
      <c r="E4221" s="33" t="str">
        <f>IF(D4221&gt;0,($N$2-Excel_BuiltIn__FilterDatabase__1[[#This Row],[Szül Év.Hó.Nap]])/365.25,"0")</f>
        <v>0</v>
      </c>
      <c r="F4221" s="40"/>
      <c r="G4221" s="34" t="str">
        <f>CONCATENATE(H4221,Excel_BuiltIn__FilterDatabase__1[[#This Row],[Felnőtt]],Excel_BuiltIn__FilterDatabase__1[[#This Row],[Senior]],Excel_BuiltIn__FilterDatabase__1[[#This Row],[Super.s]],L4221)</f>
        <v xml:space="preserve">Super.s </v>
      </c>
      <c r="H4221" s="34" t="str">
        <f>IF(L4221="Nő","",IF(Excel_BuiltIn__FilterDatabase__1[[#This Row],[Kor]]&gt;=1=AND(Excel_BuiltIn__FilterDatabase__1[[#This Row],[Kor]]&lt;18),"Junior ",""))</f>
        <v/>
      </c>
      <c r="I4221" s="34" t="str">
        <f>IF(L4221="Nő","",IF(Excel_BuiltIn__FilterDatabase__1[[#This Row],[Kor]]&gt;=18=AND(Excel_BuiltIn__FilterDatabase__1[[#This Row],[Kor]]&lt;=49),"Felnőtt ",""))</f>
        <v/>
      </c>
      <c r="J4221" s="34" t="str">
        <f>IF(L4221="Nő","",IF(Excel_BuiltIn__FilterDatabase__1[[#This Row],[Kor]]&gt;49=AND(Excel_BuiltIn__FilterDatabase__1[[#This Row],[Kor]]&lt;=59),"Senior ",""))</f>
        <v/>
      </c>
      <c r="K4221" s="34" t="str">
        <f>IF(L4221="Nő","",IF(Excel_BuiltIn__FilterDatabase__1[[#This Row],[Kor]]&gt;=60,"Super.s ",""))</f>
        <v xml:space="preserve">Super.s </v>
      </c>
      <c r="L4221" s="34" t="str">
        <f>IF(Excel_BuiltIn__FilterDatabase__1[[#This Row],[Nem]]="Nő","Lady","")</f>
        <v/>
      </c>
    </row>
    <row r="4222" spans="1:12" s="1" customFormat="1">
      <c r="A4222" s="53">
        <v>11691</v>
      </c>
      <c r="B4222" s="28" t="s">
        <v>4254</v>
      </c>
      <c r="C4222" s="51" t="s">
        <v>451</v>
      </c>
      <c r="D4222" s="45"/>
      <c r="E4222" s="33" t="str">
        <f>IF(D4222&gt;0,($N$2-Excel_BuiltIn__FilterDatabase__1[[#This Row],[Szül Év.Hó.Nap]])/365.25,"0")</f>
        <v>0</v>
      </c>
      <c r="F4222" s="40"/>
      <c r="G4222" s="34" t="str">
        <f>CONCATENATE(H4222,Excel_BuiltIn__FilterDatabase__1[[#This Row],[Felnőtt]],Excel_BuiltIn__FilterDatabase__1[[#This Row],[Senior]],Excel_BuiltIn__FilterDatabase__1[[#This Row],[Super.s]],L4222)</f>
        <v xml:space="preserve">Super.s </v>
      </c>
      <c r="H4222" s="34" t="str">
        <f>IF(L4222="Nő","",IF(Excel_BuiltIn__FilterDatabase__1[[#This Row],[Kor]]&gt;=1=AND(Excel_BuiltIn__FilterDatabase__1[[#This Row],[Kor]]&lt;18),"Junior ",""))</f>
        <v/>
      </c>
      <c r="I4222" s="34" t="str">
        <f>IF(L4222="Nő","",IF(Excel_BuiltIn__FilterDatabase__1[[#This Row],[Kor]]&gt;=18=AND(Excel_BuiltIn__FilterDatabase__1[[#This Row],[Kor]]&lt;=49),"Felnőtt ",""))</f>
        <v/>
      </c>
      <c r="J4222" s="34" t="str">
        <f>IF(L4222="Nő","",IF(Excel_BuiltIn__FilterDatabase__1[[#This Row],[Kor]]&gt;49=AND(Excel_BuiltIn__FilterDatabase__1[[#This Row],[Kor]]&lt;=59),"Senior ",""))</f>
        <v/>
      </c>
      <c r="K4222" s="34" t="str">
        <f>IF(L4222="Nő","",IF(Excel_BuiltIn__FilterDatabase__1[[#This Row],[Kor]]&gt;=60,"Super.s ",""))</f>
        <v xml:space="preserve">Super.s </v>
      </c>
      <c r="L4222" s="34" t="str">
        <f>IF(Excel_BuiltIn__FilterDatabase__1[[#This Row],[Nem]]="Nő","Lady","")</f>
        <v/>
      </c>
    </row>
    <row r="4223" spans="1:12" s="1" customFormat="1">
      <c r="A4223" s="53">
        <v>11692</v>
      </c>
      <c r="B4223" s="28" t="s">
        <v>4255</v>
      </c>
      <c r="C4223" s="51" t="s">
        <v>451</v>
      </c>
      <c r="D4223" s="45"/>
      <c r="E4223" s="33" t="str">
        <f>IF(D4223&gt;0,($N$2-Excel_BuiltIn__FilterDatabase__1[[#This Row],[Szül Év.Hó.Nap]])/365.25,"0")</f>
        <v>0</v>
      </c>
      <c r="F4223" s="40"/>
      <c r="G4223" s="34" t="str">
        <f>CONCATENATE(H4223,Excel_BuiltIn__FilterDatabase__1[[#This Row],[Felnőtt]],Excel_BuiltIn__FilterDatabase__1[[#This Row],[Senior]],Excel_BuiltIn__FilterDatabase__1[[#This Row],[Super.s]],L4223)</f>
        <v xml:space="preserve">Super.s </v>
      </c>
      <c r="H4223" s="34" t="str">
        <f>IF(L4223="Nő","",IF(Excel_BuiltIn__FilterDatabase__1[[#This Row],[Kor]]&gt;=1=AND(Excel_BuiltIn__FilterDatabase__1[[#This Row],[Kor]]&lt;18),"Junior ",""))</f>
        <v/>
      </c>
      <c r="I4223" s="34" t="str">
        <f>IF(L4223="Nő","",IF(Excel_BuiltIn__FilterDatabase__1[[#This Row],[Kor]]&gt;=18=AND(Excel_BuiltIn__FilterDatabase__1[[#This Row],[Kor]]&lt;=49),"Felnőtt ",""))</f>
        <v/>
      </c>
      <c r="J4223" s="34" t="str">
        <f>IF(L4223="Nő","",IF(Excel_BuiltIn__FilterDatabase__1[[#This Row],[Kor]]&gt;49=AND(Excel_BuiltIn__FilterDatabase__1[[#This Row],[Kor]]&lt;=59),"Senior ",""))</f>
        <v/>
      </c>
      <c r="K4223" s="34" t="str">
        <f>IF(L4223="Nő","",IF(Excel_BuiltIn__FilterDatabase__1[[#This Row],[Kor]]&gt;=60,"Super.s ",""))</f>
        <v xml:space="preserve">Super.s </v>
      </c>
      <c r="L4223" s="34" t="str">
        <f>IF(Excel_BuiltIn__FilterDatabase__1[[#This Row],[Nem]]="Nő","Lady","")</f>
        <v/>
      </c>
    </row>
    <row r="4224" spans="1:12" s="1" customFormat="1">
      <c r="A4224" s="53">
        <v>11693</v>
      </c>
      <c r="B4224" s="28" t="s">
        <v>4256</v>
      </c>
      <c r="C4224" s="51" t="s">
        <v>451</v>
      </c>
      <c r="D4224" s="45"/>
      <c r="E4224" s="33" t="str">
        <f>IF(D4224&gt;0,($N$2-Excel_BuiltIn__FilterDatabase__1[[#This Row],[Szül Év.Hó.Nap]])/365.25,"0")</f>
        <v>0</v>
      </c>
      <c r="F4224" s="40"/>
      <c r="G4224" s="34" t="str">
        <f>CONCATENATE(H4224,Excel_BuiltIn__FilterDatabase__1[[#This Row],[Felnőtt]],Excel_BuiltIn__FilterDatabase__1[[#This Row],[Senior]],Excel_BuiltIn__FilterDatabase__1[[#This Row],[Super.s]],L4224)</f>
        <v xml:space="preserve">Super.s </v>
      </c>
      <c r="H4224" s="34" t="str">
        <f>IF(L4224="Nő","",IF(Excel_BuiltIn__FilterDatabase__1[[#This Row],[Kor]]&gt;=1=AND(Excel_BuiltIn__FilterDatabase__1[[#This Row],[Kor]]&lt;18),"Junior ",""))</f>
        <v/>
      </c>
      <c r="I4224" s="34" t="str">
        <f>IF(L4224="Nő","",IF(Excel_BuiltIn__FilterDatabase__1[[#This Row],[Kor]]&gt;=18=AND(Excel_BuiltIn__FilterDatabase__1[[#This Row],[Kor]]&lt;=49),"Felnőtt ",""))</f>
        <v/>
      </c>
      <c r="J4224" s="34" t="str">
        <f>IF(L4224="Nő","",IF(Excel_BuiltIn__FilterDatabase__1[[#This Row],[Kor]]&gt;49=AND(Excel_BuiltIn__FilterDatabase__1[[#This Row],[Kor]]&lt;=59),"Senior ",""))</f>
        <v/>
      </c>
      <c r="K4224" s="34" t="str">
        <f>IF(L4224="Nő","",IF(Excel_BuiltIn__FilterDatabase__1[[#This Row],[Kor]]&gt;=60,"Super.s ",""))</f>
        <v xml:space="preserve">Super.s </v>
      </c>
      <c r="L4224" s="34" t="str">
        <f>IF(Excel_BuiltIn__FilterDatabase__1[[#This Row],[Nem]]="Nő","Lady","")</f>
        <v/>
      </c>
    </row>
    <row r="4225" spans="1:12" s="1" customFormat="1">
      <c r="A4225" s="53">
        <v>11694</v>
      </c>
      <c r="B4225" s="28" t="s">
        <v>291</v>
      </c>
      <c r="C4225" s="51" t="s">
        <v>942</v>
      </c>
      <c r="D4225" s="45"/>
      <c r="E4225" s="33" t="str">
        <f>IF(D4225&gt;0,($N$2-Excel_BuiltIn__FilterDatabase__1[[#This Row],[Szül Év.Hó.Nap]])/365.25,"0")</f>
        <v>0</v>
      </c>
      <c r="F4225" s="40"/>
      <c r="G4225" s="34" t="str">
        <f>CONCATENATE(H4225,Excel_BuiltIn__FilterDatabase__1[[#This Row],[Felnőtt]],Excel_BuiltIn__FilterDatabase__1[[#This Row],[Senior]],Excel_BuiltIn__FilterDatabase__1[[#This Row],[Super.s]],L4225)</f>
        <v xml:space="preserve">Super.s </v>
      </c>
      <c r="H4225" s="34" t="str">
        <f>IF(L4225="Nő","",IF(Excel_BuiltIn__FilterDatabase__1[[#This Row],[Kor]]&gt;=1=AND(Excel_BuiltIn__FilterDatabase__1[[#This Row],[Kor]]&lt;18),"Junior ",""))</f>
        <v/>
      </c>
      <c r="I4225" s="34" t="str">
        <f>IF(L4225="Nő","",IF(Excel_BuiltIn__FilterDatabase__1[[#This Row],[Kor]]&gt;=18=AND(Excel_BuiltIn__FilterDatabase__1[[#This Row],[Kor]]&lt;=49),"Felnőtt ",""))</f>
        <v/>
      </c>
      <c r="J4225" s="34" t="str">
        <f>IF(L4225="Nő","",IF(Excel_BuiltIn__FilterDatabase__1[[#This Row],[Kor]]&gt;49=AND(Excel_BuiltIn__FilterDatabase__1[[#This Row],[Kor]]&lt;=59),"Senior ",""))</f>
        <v/>
      </c>
      <c r="K4225" s="34" t="str">
        <f>IF(L4225="Nő","",IF(Excel_BuiltIn__FilterDatabase__1[[#This Row],[Kor]]&gt;=60,"Super.s ",""))</f>
        <v xml:space="preserve">Super.s </v>
      </c>
      <c r="L4225" s="34" t="str">
        <f>IF(Excel_BuiltIn__FilterDatabase__1[[#This Row],[Nem]]="Nő","Lady","")</f>
        <v/>
      </c>
    </row>
    <row r="4226" spans="1:12" s="1" customFormat="1">
      <c r="A4226" s="53">
        <v>11695</v>
      </c>
      <c r="B4226" s="28" t="s">
        <v>4257</v>
      </c>
      <c r="C4226" s="51" t="s">
        <v>952</v>
      </c>
      <c r="D4226" s="45"/>
      <c r="E4226" s="33" t="str">
        <f>IF(D4226&gt;0,($N$2-Excel_BuiltIn__FilterDatabase__1[[#This Row],[Szül Év.Hó.Nap]])/365.25,"0")</f>
        <v>0</v>
      </c>
      <c r="F4226" s="40"/>
      <c r="G4226" s="34" t="str">
        <f>CONCATENATE(H4226,Excel_BuiltIn__FilterDatabase__1[[#This Row],[Felnőtt]],Excel_BuiltIn__FilterDatabase__1[[#This Row],[Senior]],Excel_BuiltIn__FilterDatabase__1[[#This Row],[Super.s]],L4226)</f>
        <v xml:space="preserve">Super.s </v>
      </c>
      <c r="H4226" s="34" t="str">
        <f>IF(L4226="Nő","",IF(Excel_BuiltIn__FilterDatabase__1[[#This Row],[Kor]]&gt;=1=AND(Excel_BuiltIn__FilterDatabase__1[[#This Row],[Kor]]&lt;18),"Junior ",""))</f>
        <v/>
      </c>
      <c r="I4226" s="34" t="str">
        <f>IF(L4226="Nő","",IF(Excel_BuiltIn__FilterDatabase__1[[#This Row],[Kor]]&gt;=18=AND(Excel_BuiltIn__FilterDatabase__1[[#This Row],[Kor]]&lt;=49),"Felnőtt ",""))</f>
        <v/>
      </c>
      <c r="J4226" s="34" t="str">
        <f>IF(L4226="Nő","",IF(Excel_BuiltIn__FilterDatabase__1[[#This Row],[Kor]]&gt;49=AND(Excel_BuiltIn__FilterDatabase__1[[#This Row],[Kor]]&lt;=59),"Senior ",""))</f>
        <v/>
      </c>
      <c r="K4226" s="34" t="str">
        <f>IF(L4226="Nő","",IF(Excel_BuiltIn__FilterDatabase__1[[#This Row],[Kor]]&gt;=60,"Super.s ",""))</f>
        <v xml:space="preserve">Super.s </v>
      </c>
      <c r="L4226" s="34" t="str">
        <f>IF(Excel_BuiltIn__FilterDatabase__1[[#This Row],[Nem]]="Nő","Lady","")</f>
        <v/>
      </c>
    </row>
    <row r="4227" spans="1:12" s="1" customFormat="1">
      <c r="A4227" s="53">
        <v>11696</v>
      </c>
      <c r="B4227" s="28" t="s">
        <v>74</v>
      </c>
      <c r="C4227" s="51" t="s">
        <v>952</v>
      </c>
      <c r="D4227" s="45"/>
      <c r="E4227" s="33" t="str">
        <f>IF(D4227&gt;0,($N$2-Excel_BuiltIn__FilterDatabase__1[[#This Row],[Szül Év.Hó.Nap]])/365.25,"0")</f>
        <v>0</v>
      </c>
      <c r="F4227" s="40"/>
      <c r="G4227" s="34" t="str">
        <f>CONCATENATE(H4227,Excel_BuiltIn__FilterDatabase__1[[#This Row],[Felnőtt]],Excel_BuiltIn__FilterDatabase__1[[#This Row],[Senior]],Excel_BuiltIn__FilterDatabase__1[[#This Row],[Super.s]],L4227)</f>
        <v xml:space="preserve">Super.s </v>
      </c>
      <c r="H4227" s="34" t="str">
        <f>IF(L4227="Nő","",IF(Excel_BuiltIn__FilterDatabase__1[[#This Row],[Kor]]&gt;=1=AND(Excel_BuiltIn__FilterDatabase__1[[#This Row],[Kor]]&lt;18),"Junior ",""))</f>
        <v/>
      </c>
      <c r="I4227" s="34" t="str">
        <f>IF(L4227="Nő","",IF(Excel_BuiltIn__FilterDatabase__1[[#This Row],[Kor]]&gt;=18=AND(Excel_BuiltIn__FilterDatabase__1[[#This Row],[Kor]]&lt;=49),"Felnőtt ",""))</f>
        <v/>
      </c>
      <c r="J4227" s="34" t="str">
        <f>IF(L4227="Nő","",IF(Excel_BuiltIn__FilterDatabase__1[[#This Row],[Kor]]&gt;49=AND(Excel_BuiltIn__FilterDatabase__1[[#This Row],[Kor]]&lt;=59),"Senior ",""))</f>
        <v/>
      </c>
      <c r="K4227" s="34" t="str">
        <f>IF(L4227="Nő","",IF(Excel_BuiltIn__FilterDatabase__1[[#This Row],[Kor]]&gt;=60,"Super.s ",""))</f>
        <v xml:space="preserve">Super.s </v>
      </c>
      <c r="L4227" s="34" t="str">
        <f>IF(Excel_BuiltIn__FilterDatabase__1[[#This Row],[Nem]]="Nő","Lady","")</f>
        <v/>
      </c>
    </row>
    <row r="4228" spans="1:12" s="1" customFormat="1">
      <c r="A4228" s="53">
        <v>11697</v>
      </c>
      <c r="B4228" s="28" t="s">
        <v>276</v>
      </c>
      <c r="C4228" s="51" t="s">
        <v>952</v>
      </c>
      <c r="D4228" s="45"/>
      <c r="E4228" s="33" t="str">
        <f>IF(D4228&gt;0,($N$2-Excel_BuiltIn__FilterDatabase__1[[#This Row],[Szül Év.Hó.Nap]])/365.25,"0")</f>
        <v>0</v>
      </c>
      <c r="F4228" s="40"/>
      <c r="G4228" s="34" t="str">
        <f>CONCATENATE(H4228,Excel_BuiltIn__FilterDatabase__1[[#This Row],[Felnőtt]],Excel_BuiltIn__FilterDatabase__1[[#This Row],[Senior]],Excel_BuiltIn__FilterDatabase__1[[#This Row],[Super.s]],L4228)</f>
        <v xml:space="preserve">Super.s </v>
      </c>
      <c r="H4228" s="34" t="str">
        <f>IF(L4228="Nő","",IF(Excel_BuiltIn__FilterDatabase__1[[#This Row],[Kor]]&gt;=1=AND(Excel_BuiltIn__FilterDatabase__1[[#This Row],[Kor]]&lt;18),"Junior ",""))</f>
        <v/>
      </c>
      <c r="I4228" s="34" t="str">
        <f>IF(L4228="Nő","",IF(Excel_BuiltIn__FilterDatabase__1[[#This Row],[Kor]]&gt;=18=AND(Excel_BuiltIn__FilterDatabase__1[[#This Row],[Kor]]&lt;=49),"Felnőtt ",""))</f>
        <v/>
      </c>
      <c r="J4228" s="34" t="str">
        <f>IF(L4228="Nő","",IF(Excel_BuiltIn__FilterDatabase__1[[#This Row],[Kor]]&gt;49=AND(Excel_BuiltIn__FilterDatabase__1[[#This Row],[Kor]]&lt;=59),"Senior ",""))</f>
        <v/>
      </c>
      <c r="K4228" s="34" t="str">
        <f>IF(L4228="Nő","",IF(Excel_BuiltIn__FilterDatabase__1[[#This Row],[Kor]]&gt;=60,"Super.s ",""))</f>
        <v xml:space="preserve">Super.s </v>
      </c>
      <c r="L4228" s="34" t="str">
        <f>IF(Excel_BuiltIn__FilterDatabase__1[[#This Row],[Nem]]="Nő","Lady","")</f>
        <v/>
      </c>
    </row>
    <row r="4229" spans="1:12" s="1" customFormat="1">
      <c r="A4229" s="53">
        <v>11698</v>
      </c>
      <c r="B4229" s="28" t="s">
        <v>4258</v>
      </c>
      <c r="C4229" s="51" t="s">
        <v>952</v>
      </c>
      <c r="D4229" s="45"/>
      <c r="E4229" s="33" t="str">
        <f>IF(D4229&gt;0,($N$2-Excel_BuiltIn__FilterDatabase__1[[#This Row],[Szül Év.Hó.Nap]])/365.25,"0")</f>
        <v>0</v>
      </c>
      <c r="F4229" s="40"/>
      <c r="G4229" s="34" t="str">
        <f>CONCATENATE(H4229,Excel_BuiltIn__FilterDatabase__1[[#This Row],[Felnőtt]],Excel_BuiltIn__FilterDatabase__1[[#This Row],[Senior]],Excel_BuiltIn__FilterDatabase__1[[#This Row],[Super.s]],L4229)</f>
        <v xml:space="preserve">Super.s </v>
      </c>
      <c r="H4229" s="34" t="str">
        <f>IF(L4229="Nő","",IF(Excel_BuiltIn__FilterDatabase__1[[#This Row],[Kor]]&gt;=1=AND(Excel_BuiltIn__FilterDatabase__1[[#This Row],[Kor]]&lt;18),"Junior ",""))</f>
        <v/>
      </c>
      <c r="I4229" s="34" t="str">
        <f>IF(L4229="Nő","",IF(Excel_BuiltIn__FilterDatabase__1[[#This Row],[Kor]]&gt;=18=AND(Excel_BuiltIn__FilterDatabase__1[[#This Row],[Kor]]&lt;=49),"Felnőtt ",""))</f>
        <v/>
      </c>
      <c r="J4229" s="34" t="str">
        <f>IF(L4229="Nő","",IF(Excel_BuiltIn__FilterDatabase__1[[#This Row],[Kor]]&gt;49=AND(Excel_BuiltIn__FilterDatabase__1[[#This Row],[Kor]]&lt;=59),"Senior ",""))</f>
        <v/>
      </c>
      <c r="K4229" s="34" t="str">
        <f>IF(L4229="Nő","",IF(Excel_BuiltIn__FilterDatabase__1[[#This Row],[Kor]]&gt;=60,"Super.s ",""))</f>
        <v xml:space="preserve">Super.s </v>
      </c>
      <c r="L4229" s="34" t="str">
        <f>IF(Excel_BuiltIn__FilterDatabase__1[[#This Row],[Nem]]="Nő","Lady","")</f>
        <v/>
      </c>
    </row>
    <row r="4230" spans="1:12" s="1" customFormat="1">
      <c r="A4230" s="53">
        <v>11699</v>
      </c>
      <c r="B4230" s="28" t="s">
        <v>4259</v>
      </c>
      <c r="C4230" s="51" t="s">
        <v>952</v>
      </c>
      <c r="D4230" s="45"/>
      <c r="E4230" s="33" t="str">
        <f>IF(D4230&gt;0,($N$2-Excel_BuiltIn__FilterDatabase__1[[#This Row],[Szül Év.Hó.Nap]])/365.25,"0")</f>
        <v>0</v>
      </c>
      <c r="F4230" s="40"/>
      <c r="G4230" s="34" t="str">
        <f>CONCATENATE(H4230,Excel_BuiltIn__FilterDatabase__1[[#This Row],[Felnőtt]],Excel_BuiltIn__FilterDatabase__1[[#This Row],[Senior]],Excel_BuiltIn__FilterDatabase__1[[#This Row],[Super.s]],L4230)</f>
        <v xml:space="preserve">Super.s </v>
      </c>
      <c r="H4230" s="34" t="str">
        <f>IF(L4230="Nő","",IF(Excel_BuiltIn__FilterDatabase__1[[#This Row],[Kor]]&gt;=1=AND(Excel_BuiltIn__FilterDatabase__1[[#This Row],[Kor]]&lt;18),"Junior ",""))</f>
        <v/>
      </c>
      <c r="I4230" s="34" t="str">
        <f>IF(L4230="Nő","",IF(Excel_BuiltIn__FilterDatabase__1[[#This Row],[Kor]]&gt;=18=AND(Excel_BuiltIn__FilterDatabase__1[[#This Row],[Kor]]&lt;=49),"Felnőtt ",""))</f>
        <v/>
      </c>
      <c r="J4230" s="34" t="str">
        <f>IF(L4230="Nő","",IF(Excel_BuiltIn__FilterDatabase__1[[#This Row],[Kor]]&gt;49=AND(Excel_BuiltIn__FilterDatabase__1[[#This Row],[Kor]]&lt;=59),"Senior ",""))</f>
        <v/>
      </c>
      <c r="K4230" s="34" t="str">
        <f>IF(L4230="Nő","",IF(Excel_BuiltIn__FilterDatabase__1[[#This Row],[Kor]]&gt;=60,"Super.s ",""))</f>
        <v xml:space="preserve">Super.s </v>
      </c>
      <c r="L4230" s="34" t="str">
        <f>IF(Excel_BuiltIn__FilterDatabase__1[[#This Row],[Nem]]="Nő","Lady","")</f>
        <v/>
      </c>
    </row>
    <row r="4231" spans="1:12" s="1" customFormat="1">
      <c r="A4231" s="53">
        <v>11700</v>
      </c>
      <c r="B4231" s="28" t="s">
        <v>194</v>
      </c>
      <c r="C4231" s="51" t="s">
        <v>959</v>
      </c>
      <c r="D4231" s="45"/>
      <c r="E4231" s="33" t="str">
        <f>IF(D4231&gt;0,($N$2-Excel_BuiltIn__FilterDatabase__1[[#This Row],[Szül Év.Hó.Nap]])/365.25,"0")</f>
        <v>0</v>
      </c>
      <c r="F4231" s="40"/>
      <c r="G4231" s="34" t="str">
        <f>CONCATENATE(H4231,Excel_BuiltIn__FilterDatabase__1[[#This Row],[Felnőtt]],Excel_BuiltIn__FilterDatabase__1[[#This Row],[Senior]],Excel_BuiltIn__FilterDatabase__1[[#This Row],[Super.s]],L4231)</f>
        <v xml:space="preserve">Super.s </v>
      </c>
      <c r="H4231" s="34" t="str">
        <f>IF(L4231="Nő","",IF(Excel_BuiltIn__FilterDatabase__1[[#This Row],[Kor]]&gt;=1=AND(Excel_BuiltIn__FilterDatabase__1[[#This Row],[Kor]]&lt;18),"Junior ",""))</f>
        <v/>
      </c>
      <c r="I4231" s="34" t="str">
        <f>IF(L4231="Nő","",IF(Excel_BuiltIn__FilterDatabase__1[[#This Row],[Kor]]&gt;=18=AND(Excel_BuiltIn__FilterDatabase__1[[#This Row],[Kor]]&lt;=49),"Felnőtt ",""))</f>
        <v/>
      </c>
      <c r="J4231" s="34" t="str">
        <f>IF(L4231="Nő","",IF(Excel_BuiltIn__FilterDatabase__1[[#This Row],[Kor]]&gt;49=AND(Excel_BuiltIn__FilterDatabase__1[[#This Row],[Kor]]&lt;=59),"Senior ",""))</f>
        <v/>
      </c>
      <c r="K4231" s="34" t="str">
        <f>IF(L4231="Nő","",IF(Excel_BuiltIn__FilterDatabase__1[[#This Row],[Kor]]&gt;=60,"Super.s ",""))</f>
        <v xml:space="preserve">Super.s </v>
      </c>
      <c r="L4231" s="34" t="str">
        <f>IF(Excel_BuiltIn__FilterDatabase__1[[#This Row],[Nem]]="Nő","Lady","")</f>
        <v/>
      </c>
    </row>
    <row r="4232" spans="1:12" s="1" customFormat="1">
      <c r="A4232" s="53">
        <v>11701</v>
      </c>
      <c r="B4232" s="28" t="s">
        <v>4260</v>
      </c>
      <c r="C4232" s="51" t="s">
        <v>941</v>
      </c>
      <c r="D4232" s="45"/>
      <c r="E4232" s="33" t="str">
        <f>IF(D4232&gt;0,($N$2-Excel_BuiltIn__FilterDatabase__1[[#This Row],[Szül Év.Hó.Nap]])/365.25,"0")</f>
        <v>0</v>
      </c>
      <c r="F4232" s="40"/>
      <c r="G4232" s="34" t="str">
        <f>CONCATENATE(H4232,Excel_BuiltIn__FilterDatabase__1[[#This Row],[Felnőtt]],Excel_BuiltIn__FilterDatabase__1[[#This Row],[Senior]],Excel_BuiltIn__FilterDatabase__1[[#This Row],[Super.s]],L4232)</f>
        <v xml:space="preserve">Super.s </v>
      </c>
      <c r="H4232" s="34" t="str">
        <f>IF(L4232="Nő","",IF(Excel_BuiltIn__FilterDatabase__1[[#This Row],[Kor]]&gt;=1=AND(Excel_BuiltIn__FilterDatabase__1[[#This Row],[Kor]]&lt;18),"Junior ",""))</f>
        <v/>
      </c>
      <c r="I4232" s="34" t="str">
        <f>IF(L4232="Nő","",IF(Excel_BuiltIn__FilterDatabase__1[[#This Row],[Kor]]&gt;=18=AND(Excel_BuiltIn__FilterDatabase__1[[#This Row],[Kor]]&lt;=49),"Felnőtt ",""))</f>
        <v/>
      </c>
      <c r="J4232" s="34" t="str">
        <f>IF(L4232="Nő","",IF(Excel_BuiltIn__FilterDatabase__1[[#This Row],[Kor]]&gt;49=AND(Excel_BuiltIn__FilterDatabase__1[[#This Row],[Kor]]&lt;=59),"Senior ",""))</f>
        <v/>
      </c>
      <c r="K4232" s="34" t="str">
        <f>IF(L4232="Nő","",IF(Excel_BuiltIn__FilterDatabase__1[[#This Row],[Kor]]&gt;=60,"Super.s ",""))</f>
        <v xml:space="preserve">Super.s </v>
      </c>
      <c r="L4232" s="34" t="str">
        <f>IF(Excel_BuiltIn__FilterDatabase__1[[#This Row],[Nem]]="Nő","Lady","")</f>
        <v/>
      </c>
    </row>
    <row r="4233" spans="1:12" s="1" customFormat="1" ht="28.2">
      <c r="A4233" s="53">
        <v>11702</v>
      </c>
      <c r="B4233" s="28" t="s">
        <v>4261</v>
      </c>
      <c r="C4233" s="51" t="s">
        <v>936</v>
      </c>
      <c r="D4233" s="45"/>
      <c r="E4233" s="33" t="str">
        <f>IF(D4233&gt;0,($N$2-Excel_BuiltIn__FilterDatabase__1[[#This Row],[Szül Év.Hó.Nap]])/365.25,"0")</f>
        <v>0</v>
      </c>
      <c r="F4233" s="40"/>
      <c r="G4233" s="34" t="str">
        <f>CONCATENATE(H4233,Excel_BuiltIn__FilterDatabase__1[[#This Row],[Felnőtt]],Excel_BuiltIn__FilterDatabase__1[[#This Row],[Senior]],Excel_BuiltIn__FilterDatabase__1[[#This Row],[Super.s]],L4233)</f>
        <v xml:space="preserve">Super.s </v>
      </c>
      <c r="H4233" s="34" t="str">
        <f>IF(L4233="Nő","",IF(Excel_BuiltIn__FilterDatabase__1[[#This Row],[Kor]]&gt;=1=AND(Excel_BuiltIn__FilterDatabase__1[[#This Row],[Kor]]&lt;18),"Junior ",""))</f>
        <v/>
      </c>
      <c r="I4233" s="34" t="str">
        <f>IF(L4233="Nő","",IF(Excel_BuiltIn__FilterDatabase__1[[#This Row],[Kor]]&gt;=18=AND(Excel_BuiltIn__FilterDatabase__1[[#This Row],[Kor]]&lt;=49),"Felnőtt ",""))</f>
        <v/>
      </c>
      <c r="J4233" s="34" t="str">
        <f>IF(L4233="Nő","",IF(Excel_BuiltIn__FilterDatabase__1[[#This Row],[Kor]]&gt;49=AND(Excel_BuiltIn__FilterDatabase__1[[#This Row],[Kor]]&lt;=59),"Senior ",""))</f>
        <v/>
      </c>
      <c r="K4233" s="34" t="str">
        <f>IF(L4233="Nő","",IF(Excel_BuiltIn__FilterDatabase__1[[#This Row],[Kor]]&gt;=60,"Super.s ",""))</f>
        <v xml:space="preserve">Super.s </v>
      </c>
      <c r="L4233" s="34" t="str">
        <f>IF(Excel_BuiltIn__FilterDatabase__1[[#This Row],[Nem]]="Nő","Lady","")</f>
        <v/>
      </c>
    </row>
    <row r="4234" spans="1:12" s="1" customFormat="1">
      <c r="A4234" s="53">
        <v>11703</v>
      </c>
      <c r="B4234" s="28" t="s">
        <v>4262</v>
      </c>
      <c r="C4234" s="51" t="s">
        <v>1623</v>
      </c>
      <c r="D4234" s="45"/>
      <c r="E4234" s="33" t="str">
        <f>IF(D4234&gt;0,($N$2-Excel_BuiltIn__FilterDatabase__1[[#This Row],[Szül Év.Hó.Nap]])/365.25,"0")</f>
        <v>0</v>
      </c>
      <c r="F4234" s="40"/>
      <c r="G4234" s="34" t="str">
        <f>CONCATENATE(H4234,Excel_BuiltIn__FilterDatabase__1[[#This Row],[Felnőtt]],Excel_BuiltIn__FilterDatabase__1[[#This Row],[Senior]],Excel_BuiltIn__FilterDatabase__1[[#This Row],[Super.s]],L4234)</f>
        <v xml:space="preserve">Super.s </v>
      </c>
      <c r="H4234" s="34" t="str">
        <f>IF(L4234="Nő","",IF(Excel_BuiltIn__FilterDatabase__1[[#This Row],[Kor]]&gt;=1=AND(Excel_BuiltIn__FilterDatabase__1[[#This Row],[Kor]]&lt;18),"Junior ",""))</f>
        <v/>
      </c>
      <c r="I4234" s="34" t="str">
        <f>IF(L4234="Nő","",IF(Excel_BuiltIn__FilterDatabase__1[[#This Row],[Kor]]&gt;=18=AND(Excel_BuiltIn__FilterDatabase__1[[#This Row],[Kor]]&lt;=49),"Felnőtt ",""))</f>
        <v/>
      </c>
      <c r="J4234" s="34" t="str">
        <f>IF(L4234="Nő","",IF(Excel_BuiltIn__FilterDatabase__1[[#This Row],[Kor]]&gt;49=AND(Excel_BuiltIn__FilterDatabase__1[[#This Row],[Kor]]&lt;=59),"Senior ",""))</f>
        <v/>
      </c>
      <c r="K4234" s="34" t="str">
        <f>IF(L4234="Nő","",IF(Excel_BuiltIn__FilterDatabase__1[[#This Row],[Kor]]&gt;=60,"Super.s ",""))</f>
        <v xml:space="preserve">Super.s </v>
      </c>
      <c r="L4234" s="34" t="str">
        <f>IF(Excel_BuiltIn__FilterDatabase__1[[#This Row],[Nem]]="Nő","Lady","")</f>
        <v/>
      </c>
    </row>
    <row r="4235" spans="1:12" s="1" customFormat="1" ht="28.2">
      <c r="A4235" s="53">
        <v>11704</v>
      </c>
      <c r="B4235" s="28" t="s">
        <v>4263</v>
      </c>
      <c r="C4235" s="51" t="s">
        <v>792</v>
      </c>
      <c r="D4235" s="45"/>
      <c r="E4235" s="33" t="str">
        <f>IF(D4235&gt;0,($N$2-Excel_BuiltIn__FilterDatabase__1[[#This Row],[Szül Év.Hó.Nap]])/365.25,"0")</f>
        <v>0</v>
      </c>
      <c r="F4235" s="40"/>
      <c r="G4235" s="34" t="str">
        <f>CONCATENATE(H4235,Excel_BuiltIn__FilterDatabase__1[[#This Row],[Felnőtt]],Excel_BuiltIn__FilterDatabase__1[[#This Row],[Senior]],Excel_BuiltIn__FilterDatabase__1[[#This Row],[Super.s]],L4235)</f>
        <v xml:space="preserve">Super.s </v>
      </c>
      <c r="H4235" s="34" t="str">
        <f>IF(L4235="Nő","",IF(Excel_BuiltIn__FilterDatabase__1[[#This Row],[Kor]]&gt;=1=AND(Excel_BuiltIn__FilterDatabase__1[[#This Row],[Kor]]&lt;18),"Junior ",""))</f>
        <v/>
      </c>
      <c r="I4235" s="34" t="str">
        <f>IF(L4235="Nő","",IF(Excel_BuiltIn__FilterDatabase__1[[#This Row],[Kor]]&gt;=18=AND(Excel_BuiltIn__FilterDatabase__1[[#This Row],[Kor]]&lt;=49),"Felnőtt ",""))</f>
        <v/>
      </c>
      <c r="J4235" s="34" t="str">
        <f>IF(L4235="Nő","",IF(Excel_BuiltIn__FilterDatabase__1[[#This Row],[Kor]]&gt;49=AND(Excel_BuiltIn__FilterDatabase__1[[#This Row],[Kor]]&lt;=59),"Senior ",""))</f>
        <v/>
      </c>
      <c r="K4235" s="34" t="str">
        <f>IF(L4235="Nő","",IF(Excel_BuiltIn__FilterDatabase__1[[#This Row],[Kor]]&gt;=60,"Super.s ",""))</f>
        <v xml:space="preserve">Super.s </v>
      </c>
      <c r="L4235" s="34" t="str">
        <f>IF(Excel_BuiltIn__FilterDatabase__1[[#This Row],[Nem]]="Nő","Lady","")</f>
        <v/>
      </c>
    </row>
    <row r="4236" spans="1:12" s="1" customFormat="1">
      <c r="A4236" s="53">
        <v>11705</v>
      </c>
      <c r="B4236" s="28" t="s">
        <v>4264</v>
      </c>
      <c r="C4236" s="51" t="s">
        <v>640</v>
      </c>
      <c r="D4236" s="45"/>
      <c r="E4236" s="33" t="str">
        <f>IF(D4236&gt;0,($N$2-Excel_BuiltIn__FilterDatabase__1[[#This Row],[Szül Év.Hó.Nap]])/365.25,"0")</f>
        <v>0</v>
      </c>
      <c r="F4236" s="40"/>
      <c r="G4236" s="34" t="str">
        <f>CONCATENATE(H4236,Excel_BuiltIn__FilterDatabase__1[[#This Row],[Felnőtt]],Excel_BuiltIn__FilterDatabase__1[[#This Row],[Senior]],Excel_BuiltIn__FilterDatabase__1[[#This Row],[Super.s]],L4236)</f>
        <v xml:space="preserve">Super.s </v>
      </c>
      <c r="H4236" s="34" t="str">
        <f>IF(L4236="Nő","",IF(Excel_BuiltIn__FilterDatabase__1[[#This Row],[Kor]]&gt;=1=AND(Excel_BuiltIn__FilterDatabase__1[[#This Row],[Kor]]&lt;18),"Junior ",""))</f>
        <v/>
      </c>
      <c r="I4236" s="34" t="str">
        <f>IF(L4236="Nő","",IF(Excel_BuiltIn__FilterDatabase__1[[#This Row],[Kor]]&gt;=18=AND(Excel_BuiltIn__FilterDatabase__1[[#This Row],[Kor]]&lt;=49),"Felnőtt ",""))</f>
        <v/>
      </c>
      <c r="J4236" s="34" t="str">
        <f>IF(L4236="Nő","",IF(Excel_BuiltIn__FilterDatabase__1[[#This Row],[Kor]]&gt;49=AND(Excel_BuiltIn__FilterDatabase__1[[#This Row],[Kor]]&lt;=59),"Senior ",""))</f>
        <v/>
      </c>
      <c r="K4236" s="34" t="str">
        <f>IF(L4236="Nő","",IF(Excel_BuiltIn__FilterDatabase__1[[#This Row],[Kor]]&gt;=60,"Super.s ",""))</f>
        <v xml:space="preserve">Super.s </v>
      </c>
      <c r="L4236" s="34" t="str">
        <f>IF(Excel_BuiltIn__FilterDatabase__1[[#This Row],[Nem]]="Nő","Lady","")</f>
        <v/>
      </c>
    </row>
    <row r="4237" spans="1:12" s="1" customFormat="1">
      <c r="A4237" s="53">
        <v>11706</v>
      </c>
      <c r="B4237" s="28" t="s">
        <v>4265</v>
      </c>
      <c r="C4237" s="51" t="s">
        <v>965</v>
      </c>
      <c r="D4237" s="45"/>
      <c r="E4237" s="33" t="str">
        <f>IF(D4237&gt;0,($N$2-Excel_BuiltIn__FilterDatabase__1[[#This Row],[Szül Év.Hó.Nap]])/365.25,"0")</f>
        <v>0</v>
      </c>
      <c r="F4237" s="40"/>
      <c r="G4237" s="34" t="str">
        <f>CONCATENATE(H4237,Excel_BuiltIn__FilterDatabase__1[[#This Row],[Felnőtt]],Excel_BuiltIn__FilterDatabase__1[[#This Row],[Senior]],Excel_BuiltIn__FilterDatabase__1[[#This Row],[Super.s]],L4237)</f>
        <v xml:space="preserve">Super.s </v>
      </c>
      <c r="H4237" s="34" t="str">
        <f>IF(L4237="Nő","",IF(Excel_BuiltIn__FilterDatabase__1[[#This Row],[Kor]]&gt;=1=AND(Excel_BuiltIn__FilterDatabase__1[[#This Row],[Kor]]&lt;18),"Junior ",""))</f>
        <v/>
      </c>
      <c r="I4237" s="34" t="str">
        <f>IF(L4237="Nő","",IF(Excel_BuiltIn__FilterDatabase__1[[#This Row],[Kor]]&gt;=18=AND(Excel_BuiltIn__FilterDatabase__1[[#This Row],[Kor]]&lt;=49),"Felnőtt ",""))</f>
        <v/>
      </c>
      <c r="J4237" s="34" t="str">
        <f>IF(L4237="Nő","",IF(Excel_BuiltIn__FilterDatabase__1[[#This Row],[Kor]]&gt;49=AND(Excel_BuiltIn__FilterDatabase__1[[#This Row],[Kor]]&lt;=59),"Senior ",""))</f>
        <v/>
      </c>
      <c r="K4237" s="34" t="str">
        <f>IF(L4237="Nő","",IF(Excel_BuiltIn__FilterDatabase__1[[#This Row],[Kor]]&gt;=60,"Super.s ",""))</f>
        <v xml:space="preserve">Super.s </v>
      </c>
      <c r="L4237" s="34" t="str">
        <f>IF(Excel_BuiltIn__FilterDatabase__1[[#This Row],[Nem]]="Nő","Lady","")</f>
        <v/>
      </c>
    </row>
    <row r="4238" spans="1:12" s="1" customFormat="1">
      <c r="A4238" s="53">
        <v>11707</v>
      </c>
      <c r="B4238" s="28" t="s">
        <v>4266</v>
      </c>
      <c r="C4238" s="51" t="s">
        <v>944</v>
      </c>
      <c r="D4238" s="45"/>
      <c r="E4238" s="33" t="str">
        <f>IF(D4238&gt;0,($N$2-Excel_BuiltIn__FilterDatabase__1[[#This Row],[Szül Év.Hó.Nap]])/365.25,"0")</f>
        <v>0</v>
      </c>
      <c r="F4238" s="40"/>
      <c r="G4238" s="34" t="str">
        <f>CONCATENATE(H4238,Excel_BuiltIn__FilterDatabase__1[[#This Row],[Felnőtt]],Excel_BuiltIn__FilterDatabase__1[[#This Row],[Senior]],Excel_BuiltIn__FilterDatabase__1[[#This Row],[Super.s]],L4238)</f>
        <v xml:space="preserve">Super.s </v>
      </c>
      <c r="H4238" s="34" t="str">
        <f>IF(L4238="Nő","",IF(Excel_BuiltIn__FilterDatabase__1[[#This Row],[Kor]]&gt;=1=AND(Excel_BuiltIn__FilterDatabase__1[[#This Row],[Kor]]&lt;18),"Junior ",""))</f>
        <v/>
      </c>
      <c r="I4238" s="34" t="str">
        <f>IF(L4238="Nő","",IF(Excel_BuiltIn__FilterDatabase__1[[#This Row],[Kor]]&gt;=18=AND(Excel_BuiltIn__FilterDatabase__1[[#This Row],[Kor]]&lt;=49),"Felnőtt ",""))</f>
        <v/>
      </c>
      <c r="J4238" s="34" t="str">
        <f>IF(L4238="Nő","",IF(Excel_BuiltIn__FilterDatabase__1[[#This Row],[Kor]]&gt;49=AND(Excel_BuiltIn__FilterDatabase__1[[#This Row],[Kor]]&lt;=59),"Senior ",""))</f>
        <v/>
      </c>
      <c r="K4238" s="34" t="str">
        <f>IF(L4238="Nő","",IF(Excel_BuiltIn__FilterDatabase__1[[#This Row],[Kor]]&gt;=60,"Super.s ",""))</f>
        <v xml:space="preserve">Super.s </v>
      </c>
      <c r="L4238" s="34" t="str">
        <f>IF(Excel_BuiltIn__FilterDatabase__1[[#This Row],[Nem]]="Nő","Lady","")</f>
        <v/>
      </c>
    </row>
    <row r="4239" spans="1:12" s="1" customFormat="1">
      <c r="A4239" s="53">
        <v>11708</v>
      </c>
      <c r="B4239" s="28" t="s">
        <v>4267</v>
      </c>
      <c r="C4239" s="51" t="s">
        <v>1516</v>
      </c>
      <c r="D4239" s="45"/>
      <c r="E4239" s="33" t="str">
        <f>IF(D4239&gt;0,($N$2-Excel_BuiltIn__FilterDatabase__1[[#This Row],[Szül Év.Hó.Nap]])/365.25,"0")</f>
        <v>0</v>
      </c>
      <c r="F4239" s="40"/>
      <c r="G4239" s="34" t="str">
        <f>CONCATENATE(H4239,Excel_BuiltIn__FilterDatabase__1[[#This Row],[Felnőtt]],Excel_BuiltIn__FilterDatabase__1[[#This Row],[Senior]],Excel_BuiltIn__FilterDatabase__1[[#This Row],[Super.s]],L4239)</f>
        <v xml:space="preserve">Super.s </v>
      </c>
      <c r="H4239" s="34" t="str">
        <f>IF(L4239="Nő","",IF(Excel_BuiltIn__FilterDatabase__1[[#This Row],[Kor]]&gt;=1=AND(Excel_BuiltIn__FilterDatabase__1[[#This Row],[Kor]]&lt;18),"Junior ",""))</f>
        <v/>
      </c>
      <c r="I4239" s="34" t="str">
        <f>IF(L4239="Nő","",IF(Excel_BuiltIn__FilterDatabase__1[[#This Row],[Kor]]&gt;=18=AND(Excel_BuiltIn__FilterDatabase__1[[#This Row],[Kor]]&lt;=49),"Felnőtt ",""))</f>
        <v/>
      </c>
      <c r="J4239" s="34" t="str">
        <f>IF(L4239="Nő","",IF(Excel_BuiltIn__FilterDatabase__1[[#This Row],[Kor]]&gt;49=AND(Excel_BuiltIn__FilterDatabase__1[[#This Row],[Kor]]&lt;=59),"Senior ",""))</f>
        <v/>
      </c>
      <c r="K4239" s="34" t="str">
        <f>IF(L4239="Nő","",IF(Excel_BuiltIn__FilterDatabase__1[[#This Row],[Kor]]&gt;=60,"Super.s ",""))</f>
        <v xml:space="preserve">Super.s </v>
      </c>
      <c r="L4239" s="34" t="str">
        <f>IF(Excel_BuiltIn__FilterDatabase__1[[#This Row],[Nem]]="Nő","Lady","")</f>
        <v/>
      </c>
    </row>
    <row r="4240" spans="1:12" s="1" customFormat="1">
      <c r="A4240" s="53">
        <v>11709</v>
      </c>
      <c r="B4240" s="28" t="s">
        <v>4268</v>
      </c>
      <c r="C4240" s="51" t="s">
        <v>939</v>
      </c>
      <c r="D4240" s="45"/>
      <c r="E4240" s="33" t="str">
        <f>IF(D4240&gt;0,($N$2-Excel_BuiltIn__FilterDatabase__1[[#This Row],[Szül Év.Hó.Nap]])/365.25,"0")</f>
        <v>0</v>
      </c>
      <c r="F4240" s="40"/>
      <c r="G4240" s="34" t="str">
        <f>CONCATENATE(H4240,Excel_BuiltIn__FilterDatabase__1[[#This Row],[Felnőtt]],Excel_BuiltIn__FilterDatabase__1[[#This Row],[Senior]],Excel_BuiltIn__FilterDatabase__1[[#This Row],[Super.s]],L4240)</f>
        <v xml:space="preserve">Super.s </v>
      </c>
      <c r="H4240" s="34" t="str">
        <f>IF(L4240="Nő","",IF(Excel_BuiltIn__FilterDatabase__1[[#This Row],[Kor]]&gt;=1=AND(Excel_BuiltIn__FilterDatabase__1[[#This Row],[Kor]]&lt;18),"Junior ",""))</f>
        <v/>
      </c>
      <c r="I4240" s="34" t="str">
        <f>IF(L4240="Nő","",IF(Excel_BuiltIn__FilterDatabase__1[[#This Row],[Kor]]&gt;=18=AND(Excel_BuiltIn__FilterDatabase__1[[#This Row],[Kor]]&lt;=49),"Felnőtt ",""))</f>
        <v/>
      </c>
      <c r="J4240" s="34" t="str">
        <f>IF(L4240="Nő","",IF(Excel_BuiltIn__FilterDatabase__1[[#This Row],[Kor]]&gt;49=AND(Excel_BuiltIn__FilterDatabase__1[[#This Row],[Kor]]&lt;=59),"Senior ",""))</f>
        <v/>
      </c>
      <c r="K4240" s="34" t="str">
        <f>IF(L4240="Nő","",IF(Excel_BuiltIn__FilterDatabase__1[[#This Row],[Kor]]&gt;=60,"Super.s ",""))</f>
        <v xml:space="preserve">Super.s </v>
      </c>
      <c r="L4240" s="34" t="str">
        <f>IF(Excel_BuiltIn__FilterDatabase__1[[#This Row],[Nem]]="Nő","Lady","")</f>
        <v/>
      </c>
    </row>
    <row r="4241" spans="1:12" s="1" customFormat="1">
      <c r="A4241" s="53">
        <v>11710</v>
      </c>
      <c r="B4241" s="28" t="s">
        <v>1117</v>
      </c>
      <c r="C4241" s="51" t="s">
        <v>2364</v>
      </c>
      <c r="D4241" s="45"/>
      <c r="E4241" s="33" t="str">
        <f>IF(D4241&gt;0,($N$2-Excel_BuiltIn__FilterDatabase__1[[#This Row],[Szül Év.Hó.Nap]])/365.25,"0")</f>
        <v>0</v>
      </c>
      <c r="F4241" s="40"/>
      <c r="G4241" s="34" t="str">
        <f>CONCATENATE(H4241,Excel_BuiltIn__FilterDatabase__1[[#This Row],[Felnőtt]],Excel_BuiltIn__FilterDatabase__1[[#This Row],[Senior]],Excel_BuiltIn__FilterDatabase__1[[#This Row],[Super.s]],L4241)</f>
        <v xml:space="preserve">Super.s </v>
      </c>
      <c r="H4241" s="34" t="str">
        <f>IF(L4241="Nő","",IF(Excel_BuiltIn__FilterDatabase__1[[#This Row],[Kor]]&gt;=1=AND(Excel_BuiltIn__FilterDatabase__1[[#This Row],[Kor]]&lt;18),"Junior ",""))</f>
        <v/>
      </c>
      <c r="I4241" s="34" t="str">
        <f>IF(L4241="Nő","",IF(Excel_BuiltIn__FilterDatabase__1[[#This Row],[Kor]]&gt;=18=AND(Excel_BuiltIn__FilterDatabase__1[[#This Row],[Kor]]&lt;=49),"Felnőtt ",""))</f>
        <v/>
      </c>
      <c r="J4241" s="34" t="str">
        <f>IF(L4241="Nő","",IF(Excel_BuiltIn__FilterDatabase__1[[#This Row],[Kor]]&gt;49=AND(Excel_BuiltIn__FilterDatabase__1[[#This Row],[Kor]]&lt;=59),"Senior ",""))</f>
        <v/>
      </c>
      <c r="K4241" s="34" t="str">
        <f>IF(L4241="Nő","",IF(Excel_BuiltIn__FilterDatabase__1[[#This Row],[Kor]]&gt;=60,"Super.s ",""))</f>
        <v xml:space="preserve">Super.s </v>
      </c>
      <c r="L4241" s="34" t="str">
        <f>IF(Excel_BuiltIn__FilterDatabase__1[[#This Row],[Nem]]="Nő","Lady","")</f>
        <v/>
      </c>
    </row>
    <row r="4242" spans="1:12" s="1" customFormat="1" ht="28.2">
      <c r="A4242" s="53">
        <v>11711</v>
      </c>
      <c r="B4242" s="28" t="s">
        <v>4269</v>
      </c>
      <c r="C4242" s="51" t="s">
        <v>2364</v>
      </c>
      <c r="D4242" s="45"/>
      <c r="E4242" s="33" t="str">
        <f>IF(D4242&gt;0,($N$2-Excel_BuiltIn__FilterDatabase__1[[#This Row],[Szül Év.Hó.Nap]])/365.25,"0")</f>
        <v>0</v>
      </c>
      <c r="F4242" s="40"/>
      <c r="G4242" s="34" t="str">
        <f>CONCATENATE(H4242,Excel_BuiltIn__FilterDatabase__1[[#This Row],[Felnőtt]],Excel_BuiltIn__FilterDatabase__1[[#This Row],[Senior]],Excel_BuiltIn__FilterDatabase__1[[#This Row],[Super.s]],L4242)</f>
        <v xml:space="preserve">Super.s </v>
      </c>
      <c r="H4242" s="34" t="str">
        <f>IF(L4242="Nő","",IF(Excel_BuiltIn__FilterDatabase__1[[#This Row],[Kor]]&gt;=1=AND(Excel_BuiltIn__FilterDatabase__1[[#This Row],[Kor]]&lt;18),"Junior ",""))</f>
        <v/>
      </c>
      <c r="I4242" s="34" t="str">
        <f>IF(L4242="Nő","",IF(Excel_BuiltIn__FilterDatabase__1[[#This Row],[Kor]]&gt;=18=AND(Excel_BuiltIn__FilterDatabase__1[[#This Row],[Kor]]&lt;=49),"Felnőtt ",""))</f>
        <v/>
      </c>
      <c r="J4242" s="34" t="str">
        <f>IF(L4242="Nő","",IF(Excel_BuiltIn__FilterDatabase__1[[#This Row],[Kor]]&gt;49=AND(Excel_BuiltIn__FilterDatabase__1[[#This Row],[Kor]]&lt;=59),"Senior ",""))</f>
        <v/>
      </c>
      <c r="K4242" s="34" t="str">
        <f>IF(L4242="Nő","",IF(Excel_BuiltIn__FilterDatabase__1[[#This Row],[Kor]]&gt;=60,"Super.s ",""))</f>
        <v xml:space="preserve">Super.s </v>
      </c>
      <c r="L4242" s="34" t="str">
        <f>IF(Excel_BuiltIn__FilterDatabase__1[[#This Row],[Nem]]="Nő","Lady","")</f>
        <v/>
      </c>
    </row>
    <row r="4243" spans="1:12" s="1" customFormat="1">
      <c r="A4243" s="53">
        <v>11712</v>
      </c>
      <c r="B4243" s="28" t="s">
        <v>684</v>
      </c>
      <c r="C4243" s="51" t="s">
        <v>964</v>
      </c>
      <c r="D4243" s="45"/>
      <c r="E4243" s="33" t="str">
        <f>IF(D4243&gt;0,($N$2-Excel_BuiltIn__FilterDatabase__1[[#This Row],[Szül Év.Hó.Nap]])/365.25,"0")</f>
        <v>0</v>
      </c>
      <c r="F4243" s="40"/>
      <c r="G4243" s="34" t="str">
        <f>CONCATENATE(H4243,Excel_BuiltIn__FilterDatabase__1[[#This Row],[Felnőtt]],Excel_BuiltIn__FilterDatabase__1[[#This Row],[Senior]],Excel_BuiltIn__FilterDatabase__1[[#This Row],[Super.s]],L4243)</f>
        <v xml:space="preserve">Super.s </v>
      </c>
      <c r="H4243" s="34" t="str">
        <f>IF(L4243="Nő","",IF(Excel_BuiltIn__FilterDatabase__1[[#This Row],[Kor]]&gt;=1=AND(Excel_BuiltIn__FilterDatabase__1[[#This Row],[Kor]]&lt;18),"Junior ",""))</f>
        <v/>
      </c>
      <c r="I4243" s="34" t="str">
        <f>IF(L4243="Nő","",IF(Excel_BuiltIn__FilterDatabase__1[[#This Row],[Kor]]&gt;=18=AND(Excel_BuiltIn__FilterDatabase__1[[#This Row],[Kor]]&lt;=49),"Felnőtt ",""))</f>
        <v/>
      </c>
      <c r="J4243" s="34" t="str">
        <f>IF(L4243="Nő","",IF(Excel_BuiltIn__FilterDatabase__1[[#This Row],[Kor]]&gt;49=AND(Excel_BuiltIn__FilterDatabase__1[[#This Row],[Kor]]&lt;=59),"Senior ",""))</f>
        <v/>
      </c>
      <c r="K4243" s="34" t="str">
        <f>IF(L4243="Nő","",IF(Excel_BuiltIn__FilterDatabase__1[[#This Row],[Kor]]&gt;=60,"Super.s ",""))</f>
        <v xml:space="preserve">Super.s </v>
      </c>
      <c r="L4243" s="34" t="str">
        <f>IF(Excel_BuiltIn__FilterDatabase__1[[#This Row],[Nem]]="Nő","Lady","")</f>
        <v/>
      </c>
    </row>
    <row r="4244" spans="1:12" s="1" customFormat="1">
      <c r="A4244" s="53">
        <v>11713</v>
      </c>
      <c r="B4244" s="28" t="s">
        <v>4270</v>
      </c>
      <c r="C4244" s="51" t="s">
        <v>964</v>
      </c>
      <c r="D4244" s="45"/>
      <c r="E4244" s="33" t="str">
        <f>IF(D4244&gt;0,($N$2-Excel_BuiltIn__FilterDatabase__1[[#This Row],[Szül Év.Hó.Nap]])/365.25,"0")</f>
        <v>0</v>
      </c>
      <c r="F4244" s="40"/>
      <c r="G4244" s="34" t="str">
        <f>CONCATENATE(H4244,Excel_BuiltIn__FilterDatabase__1[[#This Row],[Felnőtt]],Excel_BuiltIn__FilterDatabase__1[[#This Row],[Senior]],Excel_BuiltIn__FilterDatabase__1[[#This Row],[Super.s]],L4244)</f>
        <v xml:space="preserve">Super.s </v>
      </c>
      <c r="H4244" s="34" t="str">
        <f>IF(L4244="Nő","",IF(Excel_BuiltIn__FilterDatabase__1[[#This Row],[Kor]]&gt;=1=AND(Excel_BuiltIn__FilterDatabase__1[[#This Row],[Kor]]&lt;18),"Junior ",""))</f>
        <v/>
      </c>
      <c r="I4244" s="34" t="str">
        <f>IF(L4244="Nő","",IF(Excel_BuiltIn__FilterDatabase__1[[#This Row],[Kor]]&gt;=18=AND(Excel_BuiltIn__FilterDatabase__1[[#This Row],[Kor]]&lt;=49),"Felnőtt ",""))</f>
        <v/>
      </c>
      <c r="J4244" s="34" t="str">
        <f>IF(L4244="Nő","",IF(Excel_BuiltIn__FilterDatabase__1[[#This Row],[Kor]]&gt;49=AND(Excel_BuiltIn__FilterDatabase__1[[#This Row],[Kor]]&lt;=59),"Senior ",""))</f>
        <v/>
      </c>
      <c r="K4244" s="34" t="str">
        <f>IF(L4244="Nő","",IF(Excel_BuiltIn__FilterDatabase__1[[#This Row],[Kor]]&gt;=60,"Super.s ",""))</f>
        <v xml:space="preserve">Super.s </v>
      </c>
      <c r="L4244" s="34" t="str">
        <f>IF(Excel_BuiltIn__FilterDatabase__1[[#This Row],[Nem]]="Nő","Lady","")</f>
        <v/>
      </c>
    </row>
    <row r="4245" spans="1:12" s="1" customFormat="1">
      <c r="A4245" s="53">
        <v>11714</v>
      </c>
      <c r="B4245" s="28" t="s">
        <v>4271</v>
      </c>
      <c r="C4245" s="51" t="s">
        <v>964</v>
      </c>
      <c r="D4245" s="45"/>
      <c r="E4245" s="33" t="str">
        <f>IF(D4245&gt;0,($N$2-Excel_BuiltIn__FilterDatabase__1[[#This Row],[Szül Év.Hó.Nap]])/365.25,"0")</f>
        <v>0</v>
      </c>
      <c r="F4245" s="40"/>
      <c r="G4245" s="34" t="str">
        <f>CONCATENATE(H4245,Excel_BuiltIn__FilterDatabase__1[[#This Row],[Felnőtt]],Excel_BuiltIn__FilterDatabase__1[[#This Row],[Senior]],Excel_BuiltIn__FilterDatabase__1[[#This Row],[Super.s]],L4245)</f>
        <v xml:space="preserve">Super.s </v>
      </c>
      <c r="H4245" s="34" t="str">
        <f>IF(L4245="Nő","",IF(Excel_BuiltIn__FilterDatabase__1[[#This Row],[Kor]]&gt;=1=AND(Excel_BuiltIn__FilterDatabase__1[[#This Row],[Kor]]&lt;18),"Junior ",""))</f>
        <v/>
      </c>
      <c r="I4245" s="34" t="str">
        <f>IF(L4245="Nő","",IF(Excel_BuiltIn__FilterDatabase__1[[#This Row],[Kor]]&gt;=18=AND(Excel_BuiltIn__FilterDatabase__1[[#This Row],[Kor]]&lt;=49),"Felnőtt ",""))</f>
        <v/>
      </c>
      <c r="J4245" s="34" t="str">
        <f>IF(L4245="Nő","",IF(Excel_BuiltIn__FilterDatabase__1[[#This Row],[Kor]]&gt;49=AND(Excel_BuiltIn__FilterDatabase__1[[#This Row],[Kor]]&lt;=59),"Senior ",""))</f>
        <v/>
      </c>
      <c r="K4245" s="34" t="str">
        <f>IF(L4245="Nő","",IF(Excel_BuiltIn__FilterDatabase__1[[#This Row],[Kor]]&gt;=60,"Super.s ",""))</f>
        <v xml:space="preserve">Super.s </v>
      </c>
      <c r="L4245" s="34" t="str">
        <f>IF(Excel_BuiltIn__FilterDatabase__1[[#This Row],[Nem]]="Nő","Lady","")</f>
        <v/>
      </c>
    </row>
    <row r="4246" spans="1:12" s="1" customFormat="1">
      <c r="A4246" s="53">
        <v>11715</v>
      </c>
      <c r="B4246" s="28" t="s">
        <v>4272</v>
      </c>
      <c r="C4246" s="51" t="s">
        <v>964</v>
      </c>
      <c r="D4246" s="45"/>
      <c r="E4246" s="33" t="str">
        <f>IF(D4246&gt;0,($N$2-Excel_BuiltIn__FilterDatabase__1[[#This Row],[Szül Év.Hó.Nap]])/365.25,"0")</f>
        <v>0</v>
      </c>
      <c r="F4246" s="40"/>
      <c r="G4246" s="34" t="str">
        <f>CONCATENATE(H4246,Excel_BuiltIn__FilterDatabase__1[[#This Row],[Felnőtt]],Excel_BuiltIn__FilterDatabase__1[[#This Row],[Senior]],Excel_BuiltIn__FilterDatabase__1[[#This Row],[Super.s]],L4246)</f>
        <v xml:space="preserve">Super.s </v>
      </c>
      <c r="H4246" s="34" t="str">
        <f>IF(L4246="Nő","",IF(Excel_BuiltIn__FilterDatabase__1[[#This Row],[Kor]]&gt;=1=AND(Excel_BuiltIn__FilterDatabase__1[[#This Row],[Kor]]&lt;18),"Junior ",""))</f>
        <v/>
      </c>
      <c r="I4246" s="34" t="str">
        <f>IF(L4246="Nő","",IF(Excel_BuiltIn__FilterDatabase__1[[#This Row],[Kor]]&gt;=18=AND(Excel_BuiltIn__FilterDatabase__1[[#This Row],[Kor]]&lt;=49),"Felnőtt ",""))</f>
        <v/>
      </c>
      <c r="J4246" s="34" t="str">
        <f>IF(L4246="Nő","",IF(Excel_BuiltIn__FilterDatabase__1[[#This Row],[Kor]]&gt;49=AND(Excel_BuiltIn__FilterDatabase__1[[#This Row],[Kor]]&lt;=59),"Senior ",""))</f>
        <v/>
      </c>
      <c r="K4246" s="34" t="str">
        <f>IF(L4246="Nő","",IF(Excel_BuiltIn__FilterDatabase__1[[#This Row],[Kor]]&gt;=60,"Super.s ",""))</f>
        <v xml:space="preserve">Super.s </v>
      </c>
      <c r="L4246" s="34" t="str">
        <f>IF(Excel_BuiltIn__FilterDatabase__1[[#This Row],[Nem]]="Nő","Lady","")</f>
        <v/>
      </c>
    </row>
    <row r="4247" spans="1:12" s="1" customFormat="1">
      <c r="A4247" s="53">
        <v>11716</v>
      </c>
      <c r="B4247" s="28" t="s">
        <v>4273</v>
      </c>
      <c r="C4247" s="51" t="s">
        <v>964</v>
      </c>
      <c r="D4247" s="45"/>
      <c r="E4247" s="33" t="str">
        <f>IF(D4247&gt;0,($N$2-Excel_BuiltIn__FilterDatabase__1[[#This Row],[Szül Év.Hó.Nap]])/365.25,"0")</f>
        <v>0</v>
      </c>
      <c r="F4247" s="40"/>
      <c r="G4247" s="34" t="str">
        <f>CONCATENATE(H4247,Excel_BuiltIn__FilterDatabase__1[[#This Row],[Felnőtt]],Excel_BuiltIn__FilterDatabase__1[[#This Row],[Senior]],Excel_BuiltIn__FilterDatabase__1[[#This Row],[Super.s]],L4247)</f>
        <v xml:space="preserve">Super.s </v>
      </c>
      <c r="H4247" s="34" t="str">
        <f>IF(L4247="Nő","",IF(Excel_BuiltIn__FilterDatabase__1[[#This Row],[Kor]]&gt;=1=AND(Excel_BuiltIn__FilterDatabase__1[[#This Row],[Kor]]&lt;18),"Junior ",""))</f>
        <v/>
      </c>
      <c r="I4247" s="34" t="str">
        <f>IF(L4247="Nő","",IF(Excel_BuiltIn__FilterDatabase__1[[#This Row],[Kor]]&gt;=18=AND(Excel_BuiltIn__FilterDatabase__1[[#This Row],[Kor]]&lt;=49),"Felnőtt ",""))</f>
        <v/>
      </c>
      <c r="J4247" s="34" t="str">
        <f>IF(L4247="Nő","",IF(Excel_BuiltIn__FilterDatabase__1[[#This Row],[Kor]]&gt;49=AND(Excel_BuiltIn__FilterDatabase__1[[#This Row],[Kor]]&lt;=59),"Senior ",""))</f>
        <v/>
      </c>
      <c r="K4247" s="34" t="str">
        <f>IF(L4247="Nő","",IF(Excel_BuiltIn__FilterDatabase__1[[#This Row],[Kor]]&gt;=60,"Super.s ",""))</f>
        <v xml:space="preserve">Super.s </v>
      </c>
      <c r="L4247" s="34" t="str">
        <f>IF(Excel_BuiltIn__FilterDatabase__1[[#This Row],[Nem]]="Nő","Lady","")</f>
        <v/>
      </c>
    </row>
    <row r="4248" spans="1:12" s="1" customFormat="1">
      <c r="A4248" s="53">
        <v>11717</v>
      </c>
      <c r="B4248" s="28" t="s">
        <v>4274</v>
      </c>
      <c r="C4248" s="51" t="s">
        <v>964</v>
      </c>
      <c r="D4248" s="45"/>
      <c r="E4248" s="33" t="str">
        <f>IF(D4248&gt;0,($N$2-Excel_BuiltIn__FilterDatabase__1[[#This Row],[Szül Év.Hó.Nap]])/365.25,"0")</f>
        <v>0</v>
      </c>
      <c r="F4248" s="40"/>
      <c r="G4248" s="34" t="str">
        <f>CONCATENATE(H4248,Excel_BuiltIn__FilterDatabase__1[[#This Row],[Felnőtt]],Excel_BuiltIn__FilterDatabase__1[[#This Row],[Senior]],Excel_BuiltIn__FilterDatabase__1[[#This Row],[Super.s]],L4248)</f>
        <v xml:space="preserve">Super.s </v>
      </c>
      <c r="H4248" s="34" t="str">
        <f>IF(L4248="Nő","",IF(Excel_BuiltIn__FilterDatabase__1[[#This Row],[Kor]]&gt;=1=AND(Excel_BuiltIn__FilterDatabase__1[[#This Row],[Kor]]&lt;18),"Junior ",""))</f>
        <v/>
      </c>
      <c r="I4248" s="34" t="str">
        <f>IF(L4248="Nő","",IF(Excel_BuiltIn__FilterDatabase__1[[#This Row],[Kor]]&gt;=18=AND(Excel_BuiltIn__FilterDatabase__1[[#This Row],[Kor]]&lt;=49),"Felnőtt ",""))</f>
        <v/>
      </c>
      <c r="J4248" s="34" t="str">
        <f>IF(L4248="Nő","",IF(Excel_BuiltIn__FilterDatabase__1[[#This Row],[Kor]]&gt;49=AND(Excel_BuiltIn__FilterDatabase__1[[#This Row],[Kor]]&lt;=59),"Senior ",""))</f>
        <v/>
      </c>
      <c r="K4248" s="34" t="str">
        <f>IF(L4248="Nő","",IF(Excel_BuiltIn__FilterDatabase__1[[#This Row],[Kor]]&gt;=60,"Super.s ",""))</f>
        <v xml:space="preserve">Super.s </v>
      </c>
      <c r="L4248" s="34" t="str">
        <f>IF(Excel_BuiltIn__FilterDatabase__1[[#This Row],[Nem]]="Nő","Lady","")</f>
        <v/>
      </c>
    </row>
    <row r="4249" spans="1:12" s="1" customFormat="1">
      <c r="A4249" s="53">
        <v>11718</v>
      </c>
      <c r="B4249" s="28" t="s">
        <v>4275</v>
      </c>
      <c r="C4249" s="51" t="s">
        <v>964</v>
      </c>
      <c r="D4249" s="45"/>
      <c r="E4249" s="33" t="str">
        <f>IF(D4249&gt;0,($N$2-Excel_BuiltIn__FilterDatabase__1[[#This Row],[Szül Év.Hó.Nap]])/365.25,"0")</f>
        <v>0</v>
      </c>
      <c r="F4249" s="40"/>
      <c r="G4249" s="34" t="str">
        <f>CONCATENATE(H4249,Excel_BuiltIn__FilterDatabase__1[[#This Row],[Felnőtt]],Excel_BuiltIn__FilterDatabase__1[[#This Row],[Senior]],Excel_BuiltIn__FilterDatabase__1[[#This Row],[Super.s]],L4249)</f>
        <v xml:space="preserve">Super.s </v>
      </c>
      <c r="H4249" s="34" t="str">
        <f>IF(L4249="Nő","",IF(Excel_BuiltIn__FilterDatabase__1[[#This Row],[Kor]]&gt;=1=AND(Excel_BuiltIn__FilterDatabase__1[[#This Row],[Kor]]&lt;18),"Junior ",""))</f>
        <v/>
      </c>
      <c r="I4249" s="34" t="str">
        <f>IF(L4249="Nő","",IF(Excel_BuiltIn__FilterDatabase__1[[#This Row],[Kor]]&gt;=18=AND(Excel_BuiltIn__FilterDatabase__1[[#This Row],[Kor]]&lt;=49),"Felnőtt ",""))</f>
        <v/>
      </c>
      <c r="J4249" s="34" t="str">
        <f>IF(L4249="Nő","",IF(Excel_BuiltIn__FilterDatabase__1[[#This Row],[Kor]]&gt;49=AND(Excel_BuiltIn__FilterDatabase__1[[#This Row],[Kor]]&lt;=59),"Senior ",""))</f>
        <v/>
      </c>
      <c r="K4249" s="34" t="str">
        <f>IF(L4249="Nő","",IF(Excel_BuiltIn__FilterDatabase__1[[#This Row],[Kor]]&gt;=60,"Super.s ",""))</f>
        <v xml:space="preserve">Super.s </v>
      </c>
      <c r="L4249" s="34" t="str">
        <f>IF(Excel_BuiltIn__FilterDatabase__1[[#This Row],[Nem]]="Nő","Lady","")</f>
        <v/>
      </c>
    </row>
    <row r="4250" spans="1:12" s="1" customFormat="1">
      <c r="A4250" s="53">
        <v>11719</v>
      </c>
      <c r="B4250" s="28" t="s">
        <v>4276</v>
      </c>
      <c r="C4250" s="51" t="s">
        <v>1326</v>
      </c>
      <c r="D4250" s="45"/>
      <c r="E4250" s="33" t="str">
        <f>IF(D4250&gt;0,($N$2-Excel_BuiltIn__FilterDatabase__1[[#This Row],[Szül Év.Hó.Nap]])/365.25,"0")</f>
        <v>0</v>
      </c>
      <c r="F4250" s="40"/>
      <c r="G4250" s="34" t="str">
        <f>CONCATENATE(H4250,Excel_BuiltIn__FilterDatabase__1[[#This Row],[Felnőtt]],Excel_BuiltIn__FilterDatabase__1[[#This Row],[Senior]],Excel_BuiltIn__FilterDatabase__1[[#This Row],[Super.s]],L4250)</f>
        <v xml:space="preserve">Super.s </v>
      </c>
      <c r="H4250" s="34" t="str">
        <f>IF(L4250="Nő","",IF(Excel_BuiltIn__FilterDatabase__1[[#This Row],[Kor]]&gt;=1=AND(Excel_BuiltIn__FilterDatabase__1[[#This Row],[Kor]]&lt;18),"Junior ",""))</f>
        <v/>
      </c>
      <c r="I4250" s="34" t="str">
        <f>IF(L4250="Nő","",IF(Excel_BuiltIn__FilterDatabase__1[[#This Row],[Kor]]&gt;=18=AND(Excel_BuiltIn__FilterDatabase__1[[#This Row],[Kor]]&lt;=49),"Felnőtt ",""))</f>
        <v/>
      </c>
      <c r="J4250" s="34" t="str">
        <f>IF(L4250="Nő","",IF(Excel_BuiltIn__FilterDatabase__1[[#This Row],[Kor]]&gt;49=AND(Excel_BuiltIn__FilterDatabase__1[[#This Row],[Kor]]&lt;=59),"Senior ",""))</f>
        <v/>
      </c>
      <c r="K4250" s="34" t="str">
        <f>IF(L4250="Nő","",IF(Excel_BuiltIn__FilterDatabase__1[[#This Row],[Kor]]&gt;=60,"Super.s ",""))</f>
        <v xml:space="preserve">Super.s </v>
      </c>
      <c r="L4250" s="34" t="str">
        <f>IF(Excel_BuiltIn__FilterDatabase__1[[#This Row],[Nem]]="Nő","Lady","")</f>
        <v/>
      </c>
    </row>
    <row r="4251" spans="1:12" s="1" customFormat="1">
      <c r="A4251" s="53">
        <v>11720</v>
      </c>
      <c r="B4251" s="28" t="s">
        <v>4277</v>
      </c>
      <c r="C4251" s="51" t="s">
        <v>87</v>
      </c>
      <c r="D4251" s="45"/>
      <c r="E4251" s="33" t="str">
        <f>IF(D4251&gt;0,($N$2-Excel_BuiltIn__FilterDatabase__1[[#This Row],[Szül Év.Hó.Nap]])/365.25,"0")</f>
        <v>0</v>
      </c>
      <c r="F4251" s="40"/>
      <c r="G4251" s="34" t="str">
        <f>CONCATENATE(H4251,Excel_BuiltIn__FilterDatabase__1[[#This Row],[Felnőtt]],Excel_BuiltIn__FilterDatabase__1[[#This Row],[Senior]],Excel_BuiltIn__FilterDatabase__1[[#This Row],[Super.s]],L4251)</f>
        <v xml:space="preserve">Super.s </v>
      </c>
      <c r="H4251" s="34" t="str">
        <f>IF(L4251="Nő","",IF(Excel_BuiltIn__FilterDatabase__1[[#This Row],[Kor]]&gt;=1=AND(Excel_BuiltIn__FilterDatabase__1[[#This Row],[Kor]]&lt;18),"Junior ",""))</f>
        <v/>
      </c>
      <c r="I4251" s="34" t="str">
        <f>IF(L4251="Nő","",IF(Excel_BuiltIn__FilterDatabase__1[[#This Row],[Kor]]&gt;=18=AND(Excel_BuiltIn__FilterDatabase__1[[#This Row],[Kor]]&lt;=49),"Felnőtt ",""))</f>
        <v/>
      </c>
      <c r="J4251" s="34" t="str">
        <f>IF(L4251="Nő","",IF(Excel_BuiltIn__FilterDatabase__1[[#This Row],[Kor]]&gt;49=AND(Excel_BuiltIn__FilterDatabase__1[[#This Row],[Kor]]&lt;=59),"Senior ",""))</f>
        <v/>
      </c>
      <c r="K4251" s="34" t="str">
        <f>IF(L4251="Nő","",IF(Excel_BuiltIn__FilterDatabase__1[[#This Row],[Kor]]&gt;=60,"Super.s ",""))</f>
        <v xml:space="preserve">Super.s </v>
      </c>
      <c r="L4251" s="34" t="str">
        <f>IF(Excel_BuiltIn__FilterDatabase__1[[#This Row],[Nem]]="Nő","Lady","")</f>
        <v/>
      </c>
    </row>
    <row r="4252" spans="1:12" s="1" customFormat="1">
      <c r="A4252" s="53">
        <v>11721</v>
      </c>
      <c r="B4252" s="28" t="s">
        <v>4278</v>
      </c>
      <c r="C4252" s="51" t="s">
        <v>87</v>
      </c>
      <c r="D4252" s="45"/>
      <c r="E4252" s="33" t="str">
        <f>IF(D4252&gt;0,($N$2-Excel_BuiltIn__FilterDatabase__1[[#This Row],[Szül Év.Hó.Nap]])/365.25,"0")</f>
        <v>0</v>
      </c>
      <c r="F4252" s="40"/>
      <c r="G4252" s="34" t="str">
        <f>CONCATENATE(H4252,Excel_BuiltIn__FilterDatabase__1[[#This Row],[Felnőtt]],Excel_BuiltIn__FilterDatabase__1[[#This Row],[Senior]],Excel_BuiltIn__FilterDatabase__1[[#This Row],[Super.s]],L4252)</f>
        <v xml:space="preserve">Super.s </v>
      </c>
      <c r="H4252" s="34" t="str">
        <f>IF(L4252="Nő","",IF(Excel_BuiltIn__FilterDatabase__1[[#This Row],[Kor]]&gt;=1=AND(Excel_BuiltIn__FilterDatabase__1[[#This Row],[Kor]]&lt;18),"Junior ",""))</f>
        <v/>
      </c>
      <c r="I4252" s="34" t="str">
        <f>IF(L4252="Nő","",IF(Excel_BuiltIn__FilterDatabase__1[[#This Row],[Kor]]&gt;=18=AND(Excel_BuiltIn__FilterDatabase__1[[#This Row],[Kor]]&lt;=49),"Felnőtt ",""))</f>
        <v/>
      </c>
      <c r="J4252" s="34" t="str">
        <f>IF(L4252="Nő","",IF(Excel_BuiltIn__FilterDatabase__1[[#This Row],[Kor]]&gt;49=AND(Excel_BuiltIn__FilterDatabase__1[[#This Row],[Kor]]&lt;=59),"Senior ",""))</f>
        <v/>
      </c>
      <c r="K4252" s="34" t="str">
        <f>IF(L4252="Nő","",IF(Excel_BuiltIn__FilterDatabase__1[[#This Row],[Kor]]&gt;=60,"Super.s ",""))</f>
        <v xml:space="preserve">Super.s </v>
      </c>
      <c r="L4252" s="34" t="str">
        <f>IF(Excel_BuiltIn__FilterDatabase__1[[#This Row],[Nem]]="Nő","Lady","")</f>
        <v/>
      </c>
    </row>
    <row r="4253" spans="1:12" s="1" customFormat="1">
      <c r="A4253" s="53">
        <v>11722</v>
      </c>
      <c r="B4253" s="28" t="s">
        <v>4279</v>
      </c>
      <c r="C4253" s="51" t="s">
        <v>114</v>
      </c>
      <c r="D4253" s="45"/>
      <c r="E4253" s="33" t="str">
        <f>IF(D4253&gt;0,($N$2-Excel_BuiltIn__FilterDatabase__1[[#This Row],[Szül Év.Hó.Nap]])/365.25,"0")</f>
        <v>0</v>
      </c>
      <c r="F4253" s="40"/>
      <c r="G4253" s="34" t="str">
        <f>CONCATENATE(H4253,Excel_BuiltIn__FilterDatabase__1[[#This Row],[Felnőtt]],Excel_BuiltIn__FilterDatabase__1[[#This Row],[Senior]],Excel_BuiltIn__FilterDatabase__1[[#This Row],[Super.s]],L4253)</f>
        <v xml:space="preserve">Super.s </v>
      </c>
      <c r="H4253" s="34" t="str">
        <f>IF(L4253="Nő","",IF(Excel_BuiltIn__FilterDatabase__1[[#This Row],[Kor]]&gt;=1=AND(Excel_BuiltIn__FilterDatabase__1[[#This Row],[Kor]]&lt;18),"Junior ",""))</f>
        <v/>
      </c>
      <c r="I4253" s="34" t="str">
        <f>IF(L4253="Nő","",IF(Excel_BuiltIn__FilterDatabase__1[[#This Row],[Kor]]&gt;=18=AND(Excel_BuiltIn__FilterDatabase__1[[#This Row],[Kor]]&lt;=49),"Felnőtt ",""))</f>
        <v/>
      </c>
      <c r="J4253" s="34" t="str">
        <f>IF(L4253="Nő","",IF(Excel_BuiltIn__FilterDatabase__1[[#This Row],[Kor]]&gt;49=AND(Excel_BuiltIn__FilterDatabase__1[[#This Row],[Kor]]&lt;=59),"Senior ",""))</f>
        <v/>
      </c>
      <c r="K4253" s="34" t="str">
        <f>IF(L4253="Nő","",IF(Excel_BuiltIn__FilterDatabase__1[[#This Row],[Kor]]&gt;=60,"Super.s ",""))</f>
        <v xml:space="preserve">Super.s </v>
      </c>
      <c r="L4253" s="34" t="str">
        <f>IF(Excel_BuiltIn__FilterDatabase__1[[#This Row],[Nem]]="Nő","Lady","")</f>
        <v/>
      </c>
    </row>
    <row r="4254" spans="1:12" s="1" customFormat="1">
      <c r="A4254" s="53">
        <v>11724</v>
      </c>
      <c r="B4254" s="28" t="s">
        <v>4280</v>
      </c>
      <c r="C4254" s="51" t="s">
        <v>29</v>
      </c>
      <c r="D4254" s="45"/>
      <c r="E4254" s="33" t="str">
        <f>IF(D4254&gt;0,($N$2-Excel_BuiltIn__FilterDatabase__1[[#This Row],[Szül Év.Hó.Nap]])/365.25,"0")</f>
        <v>0</v>
      </c>
      <c r="F4254" s="40"/>
      <c r="G4254" s="34" t="str">
        <f>CONCATENATE(H4254,Excel_BuiltIn__FilterDatabase__1[[#This Row],[Felnőtt]],Excel_BuiltIn__FilterDatabase__1[[#This Row],[Senior]],Excel_BuiltIn__FilterDatabase__1[[#This Row],[Super.s]],L4254)</f>
        <v xml:space="preserve">Super.s </v>
      </c>
      <c r="H4254" s="34" t="str">
        <f>IF(L4254="Nő","",IF(Excel_BuiltIn__FilterDatabase__1[[#This Row],[Kor]]&gt;=1=AND(Excel_BuiltIn__FilterDatabase__1[[#This Row],[Kor]]&lt;18),"Junior ",""))</f>
        <v/>
      </c>
      <c r="I4254" s="34" t="str">
        <f>IF(L4254="Nő","",IF(Excel_BuiltIn__FilterDatabase__1[[#This Row],[Kor]]&gt;=18=AND(Excel_BuiltIn__FilterDatabase__1[[#This Row],[Kor]]&lt;=49),"Felnőtt ",""))</f>
        <v/>
      </c>
      <c r="J4254" s="34" t="str">
        <f>IF(L4254="Nő","",IF(Excel_BuiltIn__FilterDatabase__1[[#This Row],[Kor]]&gt;49=AND(Excel_BuiltIn__FilterDatabase__1[[#This Row],[Kor]]&lt;=59),"Senior ",""))</f>
        <v/>
      </c>
      <c r="K4254" s="34" t="str">
        <f>IF(L4254="Nő","",IF(Excel_BuiltIn__FilterDatabase__1[[#This Row],[Kor]]&gt;=60,"Super.s ",""))</f>
        <v xml:space="preserve">Super.s </v>
      </c>
      <c r="L4254" s="34" t="str">
        <f>IF(Excel_BuiltIn__FilterDatabase__1[[#This Row],[Nem]]="Nő","Lady","")</f>
        <v/>
      </c>
    </row>
    <row r="4255" spans="1:12" s="1" customFormat="1">
      <c r="A4255" s="53">
        <v>11725</v>
      </c>
      <c r="B4255" s="28" t="s">
        <v>4281</v>
      </c>
      <c r="C4255" s="51" t="s">
        <v>84</v>
      </c>
      <c r="D4255" s="45"/>
      <c r="E4255" s="33" t="str">
        <f>IF(D4255&gt;0,($N$2-Excel_BuiltIn__FilterDatabase__1[[#This Row],[Szül Év.Hó.Nap]])/365.25,"0")</f>
        <v>0</v>
      </c>
      <c r="F4255" s="40"/>
      <c r="G4255" s="34" t="str">
        <f>CONCATENATE(H4255,Excel_BuiltIn__FilterDatabase__1[[#This Row],[Felnőtt]],Excel_BuiltIn__FilterDatabase__1[[#This Row],[Senior]],Excel_BuiltIn__FilterDatabase__1[[#This Row],[Super.s]],L4255)</f>
        <v xml:space="preserve">Super.s </v>
      </c>
      <c r="H4255" s="34" t="str">
        <f>IF(L4255="Nő","",IF(Excel_BuiltIn__FilterDatabase__1[[#This Row],[Kor]]&gt;=1=AND(Excel_BuiltIn__FilterDatabase__1[[#This Row],[Kor]]&lt;18),"Junior ",""))</f>
        <v/>
      </c>
      <c r="I4255" s="34" t="str">
        <f>IF(L4255="Nő","",IF(Excel_BuiltIn__FilterDatabase__1[[#This Row],[Kor]]&gt;=18=AND(Excel_BuiltIn__FilterDatabase__1[[#This Row],[Kor]]&lt;=49),"Felnőtt ",""))</f>
        <v/>
      </c>
      <c r="J4255" s="34" t="str">
        <f>IF(L4255="Nő","",IF(Excel_BuiltIn__FilterDatabase__1[[#This Row],[Kor]]&gt;49=AND(Excel_BuiltIn__FilterDatabase__1[[#This Row],[Kor]]&lt;=59),"Senior ",""))</f>
        <v/>
      </c>
      <c r="K4255" s="34" t="str">
        <f>IF(L4255="Nő","",IF(Excel_BuiltIn__FilterDatabase__1[[#This Row],[Kor]]&gt;=60,"Super.s ",""))</f>
        <v xml:space="preserve">Super.s </v>
      </c>
      <c r="L4255" s="34" t="str">
        <f>IF(Excel_BuiltIn__FilterDatabase__1[[#This Row],[Nem]]="Nő","Lady","")</f>
        <v/>
      </c>
    </row>
    <row r="4256" spans="1:12" s="1" customFormat="1">
      <c r="A4256" s="53">
        <v>11726</v>
      </c>
      <c r="B4256" s="28" t="s">
        <v>4282</v>
      </c>
      <c r="C4256" s="51" t="s">
        <v>942</v>
      </c>
      <c r="D4256" s="45"/>
      <c r="E4256" s="33" t="str">
        <f>IF(D4256&gt;0,($N$2-Excel_BuiltIn__FilterDatabase__1[[#This Row],[Szül Év.Hó.Nap]])/365.25,"0")</f>
        <v>0</v>
      </c>
      <c r="F4256" s="40"/>
      <c r="G4256" s="34" t="str">
        <f>CONCATENATE(H4256,Excel_BuiltIn__FilterDatabase__1[[#This Row],[Felnőtt]],Excel_BuiltIn__FilterDatabase__1[[#This Row],[Senior]],Excel_BuiltIn__FilterDatabase__1[[#This Row],[Super.s]],L4256)</f>
        <v xml:space="preserve">Super.s </v>
      </c>
      <c r="H4256" s="34" t="str">
        <f>IF(L4256="Nő","",IF(Excel_BuiltIn__FilterDatabase__1[[#This Row],[Kor]]&gt;=1=AND(Excel_BuiltIn__FilterDatabase__1[[#This Row],[Kor]]&lt;18),"Junior ",""))</f>
        <v/>
      </c>
      <c r="I4256" s="34" t="str">
        <f>IF(L4256="Nő","",IF(Excel_BuiltIn__FilterDatabase__1[[#This Row],[Kor]]&gt;=18=AND(Excel_BuiltIn__FilterDatabase__1[[#This Row],[Kor]]&lt;=49),"Felnőtt ",""))</f>
        <v/>
      </c>
      <c r="J4256" s="34" t="str">
        <f>IF(L4256="Nő","",IF(Excel_BuiltIn__FilterDatabase__1[[#This Row],[Kor]]&gt;49=AND(Excel_BuiltIn__FilterDatabase__1[[#This Row],[Kor]]&lt;=59),"Senior ",""))</f>
        <v/>
      </c>
      <c r="K4256" s="34" t="str">
        <f>IF(L4256="Nő","",IF(Excel_BuiltIn__FilterDatabase__1[[#This Row],[Kor]]&gt;=60,"Super.s ",""))</f>
        <v xml:space="preserve">Super.s </v>
      </c>
      <c r="L4256" s="34" t="str">
        <f>IF(Excel_BuiltIn__FilterDatabase__1[[#This Row],[Nem]]="Nő","Lady","")</f>
        <v/>
      </c>
    </row>
    <row r="4257" spans="1:12" s="1" customFormat="1">
      <c r="A4257" s="53">
        <v>11727</v>
      </c>
      <c r="B4257" s="28" t="s">
        <v>4283</v>
      </c>
      <c r="C4257" s="51" t="s">
        <v>606</v>
      </c>
      <c r="D4257" s="45"/>
      <c r="E4257" s="33" t="str">
        <f>IF(D4257&gt;0,($N$2-Excel_BuiltIn__FilterDatabase__1[[#This Row],[Szül Év.Hó.Nap]])/365.25,"0")</f>
        <v>0</v>
      </c>
      <c r="F4257" s="40"/>
      <c r="G4257" s="34" t="str">
        <f>CONCATENATE(H4257,Excel_BuiltIn__FilterDatabase__1[[#This Row],[Felnőtt]],Excel_BuiltIn__FilterDatabase__1[[#This Row],[Senior]],Excel_BuiltIn__FilterDatabase__1[[#This Row],[Super.s]],L4257)</f>
        <v xml:space="preserve">Super.s </v>
      </c>
      <c r="H4257" s="34" t="str">
        <f>IF(L4257="Nő","",IF(Excel_BuiltIn__FilterDatabase__1[[#This Row],[Kor]]&gt;=1=AND(Excel_BuiltIn__FilterDatabase__1[[#This Row],[Kor]]&lt;18),"Junior ",""))</f>
        <v/>
      </c>
      <c r="I4257" s="34" t="str">
        <f>IF(L4257="Nő","",IF(Excel_BuiltIn__FilterDatabase__1[[#This Row],[Kor]]&gt;=18=AND(Excel_BuiltIn__FilterDatabase__1[[#This Row],[Kor]]&lt;=49),"Felnőtt ",""))</f>
        <v/>
      </c>
      <c r="J4257" s="34" t="str">
        <f>IF(L4257="Nő","",IF(Excel_BuiltIn__FilterDatabase__1[[#This Row],[Kor]]&gt;49=AND(Excel_BuiltIn__FilterDatabase__1[[#This Row],[Kor]]&lt;=59),"Senior ",""))</f>
        <v/>
      </c>
      <c r="K4257" s="34" t="str">
        <f>IF(L4257="Nő","",IF(Excel_BuiltIn__FilterDatabase__1[[#This Row],[Kor]]&gt;=60,"Super.s ",""))</f>
        <v xml:space="preserve">Super.s </v>
      </c>
      <c r="L4257" s="34" t="str">
        <f>IF(Excel_BuiltIn__FilterDatabase__1[[#This Row],[Nem]]="Nő","Lady","")</f>
        <v/>
      </c>
    </row>
    <row r="4258" spans="1:12" s="1" customFormat="1">
      <c r="A4258" s="53">
        <v>11728</v>
      </c>
      <c r="B4258" s="28" t="s">
        <v>1798</v>
      </c>
      <c r="C4258" s="51" t="s">
        <v>606</v>
      </c>
      <c r="D4258" s="45"/>
      <c r="E4258" s="33" t="str">
        <f>IF(D4258&gt;0,($N$2-Excel_BuiltIn__FilterDatabase__1[[#This Row],[Szül Év.Hó.Nap]])/365.25,"0")</f>
        <v>0</v>
      </c>
      <c r="F4258" s="40"/>
      <c r="G4258" s="34" t="str">
        <f>CONCATENATE(H4258,Excel_BuiltIn__FilterDatabase__1[[#This Row],[Felnőtt]],Excel_BuiltIn__FilterDatabase__1[[#This Row],[Senior]],Excel_BuiltIn__FilterDatabase__1[[#This Row],[Super.s]],L4258)</f>
        <v xml:space="preserve">Super.s </v>
      </c>
      <c r="H4258" s="34" t="str">
        <f>IF(L4258="Nő","",IF(Excel_BuiltIn__FilterDatabase__1[[#This Row],[Kor]]&gt;=1=AND(Excel_BuiltIn__FilterDatabase__1[[#This Row],[Kor]]&lt;18),"Junior ",""))</f>
        <v/>
      </c>
      <c r="I4258" s="34" t="str">
        <f>IF(L4258="Nő","",IF(Excel_BuiltIn__FilterDatabase__1[[#This Row],[Kor]]&gt;=18=AND(Excel_BuiltIn__FilterDatabase__1[[#This Row],[Kor]]&lt;=49),"Felnőtt ",""))</f>
        <v/>
      </c>
      <c r="J4258" s="34" t="str">
        <f>IF(L4258="Nő","",IF(Excel_BuiltIn__FilterDatabase__1[[#This Row],[Kor]]&gt;49=AND(Excel_BuiltIn__FilterDatabase__1[[#This Row],[Kor]]&lt;=59),"Senior ",""))</f>
        <v/>
      </c>
      <c r="K4258" s="34" t="str">
        <f>IF(L4258="Nő","",IF(Excel_BuiltIn__FilterDatabase__1[[#This Row],[Kor]]&gt;=60,"Super.s ",""))</f>
        <v xml:space="preserve">Super.s </v>
      </c>
      <c r="L4258" s="34" t="str">
        <f>IF(Excel_BuiltIn__FilterDatabase__1[[#This Row],[Nem]]="Nő","Lady","")</f>
        <v/>
      </c>
    </row>
    <row r="4259" spans="1:12" s="1" customFormat="1">
      <c r="A4259" s="53">
        <v>11729</v>
      </c>
      <c r="B4259" s="28" t="s">
        <v>4284</v>
      </c>
      <c r="C4259" s="51" t="s">
        <v>1146</v>
      </c>
      <c r="D4259" s="45"/>
      <c r="E4259" s="33" t="str">
        <f>IF(D4259&gt;0,($N$2-Excel_BuiltIn__FilterDatabase__1[[#This Row],[Szül Év.Hó.Nap]])/365.25,"0")</f>
        <v>0</v>
      </c>
      <c r="F4259" s="40"/>
      <c r="G4259" s="34" t="str">
        <f>CONCATENATE(H4259,Excel_BuiltIn__FilterDatabase__1[[#This Row],[Felnőtt]],Excel_BuiltIn__FilterDatabase__1[[#This Row],[Senior]],Excel_BuiltIn__FilterDatabase__1[[#This Row],[Super.s]],L4259)</f>
        <v xml:space="preserve">Super.s </v>
      </c>
      <c r="H4259" s="34" t="str">
        <f>IF(L4259="Nő","",IF(Excel_BuiltIn__FilterDatabase__1[[#This Row],[Kor]]&gt;=1=AND(Excel_BuiltIn__FilterDatabase__1[[#This Row],[Kor]]&lt;18),"Junior ",""))</f>
        <v/>
      </c>
      <c r="I4259" s="34" t="str">
        <f>IF(L4259="Nő","",IF(Excel_BuiltIn__FilterDatabase__1[[#This Row],[Kor]]&gt;=18=AND(Excel_BuiltIn__FilterDatabase__1[[#This Row],[Kor]]&lt;=49),"Felnőtt ",""))</f>
        <v/>
      </c>
      <c r="J4259" s="34" t="str">
        <f>IF(L4259="Nő","",IF(Excel_BuiltIn__FilterDatabase__1[[#This Row],[Kor]]&gt;49=AND(Excel_BuiltIn__FilterDatabase__1[[#This Row],[Kor]]&lt;=59),"Senior ",""))</f>
        <v/>
      </c>
      <c r="K4259" s="34" t="str">
        <f>IF(L4259="Nő","",IF(Excel_BuiltIn__FilterDatabase__1[[#This Row],[Kor]]&gt;=60,"Super.s ",""))</f>
        <v xml:space="preserve">Super.s </v>
      </c>
      <c r="L4259" s="34" t="str">
        <f>IF(Excel_BuiltIn__FilterDatabase__1[[#This Row],[Nem]]="Nő","Lady","")</f>
        <v/>
      </c>
    </row>
    <row r="4260" spans="1:12" s="1" customFormat="1" ht="28.2">
      <c r="A4260" s="53">
        <v>11730</v>
      </c>
      <c r="B4260" s="28" t="s">
        <v>4285</v>
      </c>
      <c r="C4260" s="51" t="s">
        <v>942</v>
      </c>
      <c r="D4260" s="45"/>
      <c r="E4260" s="33" t="str">
        <f>IF(D4260&gt;0,($N$2-Excel_BuiltIn__FilterDatabase__1[[#This Row],[Szül Év.Hó.Nap]])/365.25,"0")</f>
        <v>0</v>
      </c>
      <c r="F4260" s="40"/>
      <c r="G4260" s="34" t="str">
        <f>CONCATENATE(H4260,Excel_BuiltIn__FilterDatabase__1[[#This Row],[Felnőtt]],Excel_BuiltIn__FilterDatabase__1[[#This Row],[Senior]],Excel_BuiltIn__FilterDatabase__1[[#This Row],[Super.s]],L4260)</f>
        <v xml:space="preserve">Super.s </v>
      </c>
      <c r="H4260" s="34" t="str">
        <f>IF(L4260="Nő","",IF(Excel_BuiltIn__FilterDatabase__1[[#This Row],[Kor]]&gt;=1=AND(Excel_BuiltIn__FilterDatabase__1[[#This Row],[Kor]]&lt;18),"Junior ",""))</f>
        <v/>
      </c>
      <c r="I4260" s="34" t="str">
        <f>IF(L4260="Nő","",IF(Excel_BuiltIn__FilterDatabase__1[[#This Row],[Kor]]&gt;=18=AND(Excel_BuiltIn__FilterDatabase__1[[#This Row],[Kor]]&lt;=49),"Felnőtt ",""))</f>
        <v/>
      </c>
      <c r="J4260" s="34" t="str">
        <f>IF(L4260="Nő","",IF(Excel_BuiltIn__FilterDatabase__1[[#This Row],[Kor]]&gt;49=AND(Excel_BuiltIn__FilterDatabase__1[[#This Row],[Kor]]&lt;=59),"Senior ",""))</f>
        <v/>
      </c>
      <c r="K4260" s="34" t="str">
        <f>IF(L4260="Nő","",IF(Excel_BuiltIn__FilterDatabase__1[[#This Row],[Kor]]&gt;=60,"Super.s ",""))</f>
        <v xml:space="preserve">Super.s </v>
      </c>
      <c r="L4260" s="34" t="str">
        <f>IF(Excel_BuiltIn__FilterDatabase__1[[#This Row],[Nem]]="Nő","Lady","")</f>
        <v/>
      </c>
    </row>
    <row r="4261" spans="1:12" s="1" customFormat="1">
      <c r="A4261" s="53">
        <v>11731</v>
      </c>
      <c r="B4261" s="28" t="s">
        <v>4286</v>
      </c>
      <c r="C4261" s="51" t="s">
        <v>2323</v>
      </c>
      <c r="D4261" s="45"/>
      <c r="E4261" s="33" t="str">
        <f>IF(D4261&gt;0,($N$2-Excel_BuiltIn__FilterDatabase__1[[#This Row],[Szül Év.Hó.Nap]])/365.25,"0")</f>
        <v>0</v>
      </c>
      <c r="F4261" s="40"/>
      <c r="G4261" s="34" t="str">
        <f>CONCATENATE(H4261,Excel_BuiltIn__FilterDatabase__1[[#This Row],[Felnőtt]],Excel_BuiltIn__FilterDatabase__1[[#This Row],[Senior]],Excel_BuiltIn__FilterDatabase__1[[#This Row],[Super.s]],L4261)</f>
        <v xml:space="preserve">Super.s </v>
      </c>
      <c r="H4261" s="34" t="str">
        <f>IF(L4261="Nő","",IF(Excel_BuiltIn__FilterDatabase__1[[#This Row],[Kor]]&gt;=1=AND(Excel_BuiltIn__FilterDatabase__1[[#This Row],[Kor]]&lt;18),"Junior ",""))</f>
        <v/>
      </c>
      <c r="I4261" s="34" t="str">
        <f>IF(L4261="Nő","",IF(Excel_BuiltIn__FilterDatabase__1[[#This Row],[Kor]]&gt;=18=AND(Excel_BuiltIn__FilterDatabase__1[[#This Row],[Kor]]&lt;=49),"Felnőtt ",""))</f>
        <v/>
      </c>
      <c r="J4261" s="34" t="str">
        <f>IF(L4261="Nő","",IF(Excel_BuiltIn__FilterDatabase__1[[#This Row],[Kor]]&gt;49=AND(Excel_BuiltIn__FilterDatabase__1[[#This Row],[Kor]]&lt;=59),"Senior ",""))</f>
        <v/>
      </c>
      <c r="K4261" s="34" t="str">
        <f>IF(L4261="Nő","",IF(Excel_BuiltIn__FilterDatabase__1[[#This Row],[Kor]]&gt;=60,"Super.s ",""))</f>
        <v xml:space="preserve">Super.s </v>
      </c>
      <c r="L4261" s="34" t="str">
        <f>IF(Excel_BuiltIn__FilterDatabase__1[[#This Row],[Nem]]="Nő","Lady","")</f>
        <v/>
      </c>
    </row>
    <row r="4262" spans="1:12" s="1" customFormat="1">
      <c r="A4262" s="53">
        <v>11732</v>
      </c>
      <c r="B4262" s="28" t="s">
        <v>4287</v>
      </c>
      <c r="C4262" s="51" t="s">
        <v>2323</v>
      </c>
      <c r="D4262" s="45"/>
      <c r="E4262" s="33" t="str">
        <f>IF(D4262&gt;0,($N$2-Excel_BuiltIn__FilterDatabase__1[[#This Row],[Szül Év.Hó.Nap]])/365.25,"0")</f>
        <v>0</v>
      </c>
      <c r="F4262" s="40"/>
      <c r="G4262" s="34" t="str">
        <f>CONCATENATE(H4262,Excel_BuiltIn__FilterDatabase__1[[#This Row],[Felnőtt]],Excel_BuiltIn__FilterDatabase__1[[#This Row],[Senior]],Excel_BuiltIn__FilterDatabase__1[[#This Row],[Super.s]],L4262)</f>
        <v xml:space="preserve">Super.s </v>
      </c>
      <c r="H4262" s="34" t="str">
        <f>IF(L4262="Nő","",IF(Excel_BuiltIn__FilterDatabase__1[[#This Row],[Kor]]&gt;=1=AND(Excel_BuiltIn__FilterDatabase__1[[#This Row],[Kor]]&lt;18),"Junior ",""))</f>
        <v/>
      </c>
      <c r="I4262" s="34" t="str">
        <f>IF(L4262="Nő","",IF(Excel_BuiltIn__FilterDatabase__1[[#This Row],[Kor]]&gt;=18=AND(Excel_BuiltIn__FilterDatabase__1[[#This Row],[Kor]]&lt;=49),"Felnőtt ",""))</f>
        <v/>
      </c>
      <c r="J4262" s="34" t="str">
        <f>IF(L4262="Nő","",IF(Excel_BuiltIn__FilterDatabase__1[[#This Row],[Kor]]&gt;49=AND(Excel_BuiltIn__FilterDatabase__1[[#This Row],[Kor]]&lt;=59),"Senior ",""))</f>
        <v/>
      </c>
      <c r="K4262" s="34" t="str">
        <f>IF(L4262="Nő","",IF(Excel_BuiltIn__FilterDatabase__1[[#This Row],[Kor]]&gt;=60,"Super.s ",""))</f>
        <v xml:space="preserve">Super.s </v>
      </c>
      <c r="L4262" s="34" t="str">
        <f>IF(Excel_BuiltIn__FilterDatabase__1[[#This Row],[Nem]]="Nő","Lady","")</f>
        <v/>
      </c>
    </row>
    <row r="4263" spans="1:12" s="1" customFormat="1">
      <c r="A4263" s="53">
        <v>11733</v>
      </c>
      <c r="B4263" s="28" t="s">
        <v>4288</v>
      </c>
      <c r="C4263" s="51" t="s">
        <v>87</v>
      </c>
      <c r="D4263" s="45"/>
      <c r="E4263" s="33" t="str">
        <f>IF(D4263&gt;0,($N$2-Excel_BuiltIn__FilterDatabase__1[[#This Row],[Szül Év.Hó.Nap]])/365.25,"0")</f>
        <v>0</v>
      </c>
      <c r="F4263" s="40"/>
      <c r="G4263" s="34" t="str">
        <f>CONCATENATE(H4263,Excel_BuiltIn__FilterDatabase__1[[#This Row],[Felnőtt]],Excel_BuiltIn__FilterDatabase__1[[#This Row],[Senior]],Excel_BuiltIn__FilterDatabase__1[[#This Row],[Super.s]],L4263)</f>
        <v xml:space="preserve">Super.s </v>
      </c>
      <c r="H4263" s="34" t="str">
        <f>IF(L4263="Nő","",IF(Excel_BuiltIn__FilterDatabase__1[[#This Row],[Kor]]&gt;=1=AND(Excel_BuiltIn__FilterDatabase__1[[#This Row],[Kor]]&lt;18),"Junior ",""))</f>
        <v/>
      </c>
      <c r="I4263" s="34" t="str">
        <f>IF(L4263="Nő","",IF(Excel_BuiltIn__FilterDatabase__1[[#This Row],[Kor]]&gt;=18=AND(Excel_BuiltIn__FilterDatabase__1[[#This Row],[Kor]]&lt;=49),"Felnőtt ",""))</f>
        <v/>
      </c>
      <c r="J4263" s="34" t="str">
        <f>IF(L4263="Nő","",IF(Excel_BuiltIn__FilterDatabase__1[[#This Row],[Kor]]&gt;49=AND(Excel_BuiltIn__FilterDatabase__1[[#This Row],[Kor]]&lt;=59),"Senior ",""))</f>
        <v/>
      </c>
      <c r="K4263" s="34" t="str">
        <f>IF(L4263="Nő","",IF(Excel_BuiltIn__FilterDatabase__1[[#This Row],[Kor]]&gt;=60,"Super.s ",""))</f>
        <v xml:space="preserve">Super.s </v>
      </c>
      <c r="L4263" s="34" t="str">
        <f>IF(Excel_BuiltIn__FilterDatabase__1[[#This Row],[Nem]]="Nő","Lady","")</f>
        <v/>
      </c>
    </row>
    <row r="4264" spans="1:12" s="1" customFormat="1">
      <c r="A4264" s="53">
        <v>11734</v>
      </c>
      <c r="B4264" s="28" t="s">
        <v>4289</v>
      </c>
      <c r="C4264" s="51" t="s">
        <v>87</v>
      </c>
      <c r="D4264" s="45"/>
      <c r="E4264" s="33" t="str">
        <f>IF(D4264&gt;0,($N$2-Excel_BuiltIn__FilterDatabase__1[[#This Row],[Szül Év.Hó.Nap]])/365.25,"0")</f>
        <v>0</v>
      </c>
      <c r="F4264" s="40"/>
      <c r="G4264" s="34" t="str">
        <f>CONCATENATE(H4264,Excel_BuiltIn__FilterDatabase__1[[#This Row],[Felnőtt]],Excel_BuiltIn__FilterDatabase__1[[#This Row],[Senior]],Excel_BuiltIn__FilterDatabase__1[[#This Row],[Super.s]],L4264)</f>
        <v xml:space="preserve">Super.s </v>
      </c>
      <c r="H4264" s="34" t="str">
        <f>IF(L4264="Nő","",IF(Excel_BuiltIn__FilterDatabase__1[[#This Row],[Kor]]&gt;=1=AND(Excel_BuiltIn__FilterDatabase__1[[#This Row],[Kor]]&lt;18),"Junior ",""))</f>
        <v/>
      </c>
      <c r="I4264" s="34" t="str">
        <f>IF(L4264="Nő","",IF(Excel_BuiltIn__FilterDatabase__1[[#This Row],[Kor]]&gt;=18=AND(Excel_BuiltIn__FilterDatabase__1[[#This Row],[Kor]]&lt;=49),"Felnőtt ",""))</f>
        <v/>
      </c>
      <c r="J4264" s="34" t="str">
        <f>IF(L4264="Nő","",IF(Excel_BuiltIn__FilterDatabase__1[[#This Row],[Kor]]&gt;49=AND(Excel_BuiltIn__FilterDatabase__1[[#This Row],[Kor]]&lt;=59),"Senior ",""))</f>
        <v/>
      </c>
      <c r="K4264" s="34" t="str">
        <f>IF(L4264="Nő","",IF(Excel_BuiltIn__FilterDatabase__1[[#This Row],[Kor]]&gt;=60,"Super.s ",""))</f>
        <v xml:space="preserve">Super.s </v>
      </c>
      <c r="L4264" s="34" t="str">
        <f>IF(Excel_BuiltIn__FilterDatabase__1[[#This Row],[Nem]]="Nő","Lady","")</f>
        <v/>
      </c>
    </row>
    <row r="4265" spans="1:12" s="1" customFormat="1">
      <c r="A4265" s="53">
        <v>11735</v>
      </c>
      <c r="B4265" s="28" t="s">
        <v>4290</v>
      </c>
      <c r="C4265" s="51" t="s">
        <v>1006</v>
      </c>
      <c r="D4265" s="45"/>
      <c r="E4265" s="33" t="str">
        <f>IF(D4265&gt;0,($N$2-Excel_BuiltIn__FilterDatabase__1[[#This Row],[Szül Év.Hó.Nap]])/365.25,"0")</f>
        <v>0</v>
      </c>
      <c r="F4265" s="40"/>
      <c r="G4265" s="34" t="str">
        <f>CONCATENATE(H4265,Excel_BuiltIn__FilterDatabase__1[[#This Row],[Felnőtt]],Excel_BuiltIn__FilterDatabase__1[[#This Row],[Senior]],Excel_BuiltIn__FilterDatabase__1[[#This Row],[Super.s]],L4265)</f>
        <v xml:space="preserve">Super.s </v>
      </c>
      <c r="H4265" s="34" t="str">
        <f>IF(L4265="Nő","",IF(Excel_BuiltIn__FilterDatabase__1[[#This Row],[Kor]]&gt;=1=AND(Excel_BuiltIn__FilterDatabase__1[[#This Row],[Kor]]&lt;18),"Junior ",""))</f>
        <v/>
      </c>
      <c r="I4265" s="34" t="str">
        <f>IF(L4265="Nő","",IF(Excel_BuiltIn__FilterDatabase__1[[#This Row],[Kor]]&gt;=18=AND(Excel_BuiltIn__FilterDatabase__1[[#This Row],[Kor]]&lt;=49),"Felnőtt ",""))</f>
        <v/>
      </c>
      <c r="J4265" s="34" t="str">
        <f>IF(L4265="Nő","",IF(Excel_BuiltIn__FilterDatabase__1[[#This Row],[Kor]]&gt;49=AND(Excel_BuiltIn__FilterDatabase__1[[#This Row],[Kor]]&lt;=59),"Senior ",""))</f>
        <v/>
      </c>
      <c r="K4265" s="34" t="str">
        <f>IF(L4265="Nő","",IF(Excel_BuiltIn__FilterDatabase__1[[#This Row],[Kor]]&gt;=60,"Super.s ",""))</f>
        <v xml:space="preserve">Super.s </v>
      </c>
      <c r="L4265" s="34" t="str">
        <f>IF(Excel_BuiltIn__FilterDatabase__1[[#This Row],[Nem]]="Nő","Lady","")</f>
        <v/>
      </c>
    </row>
    <row r="4266" spans="1:12" s="1" customFormat="1">
      <c r="A4266" s="53">
        <v>11736</v>
      </c>
      <c r="B4266" s="28" t="s">
        <v>4291</v>
      </c>
      <c r="C4266" s="51" t="s">
        <v>792</v>
      </c>
      <c r="D4266" s="45"/>
      <c r="E4266" s="33" t="str">
        <f>IF(D4266&gt;0,($N$2-Excel_BuiltIn__FilterDatabase__1[[#This Row],[Szül Év.Hó.Nap]])/365.25,"0")</f>
        <v>0</v>
      </c>
      <c r="F4266" s="40"/>
      <c r="G4266" s="34" t="str">
        <f>CONCATENATE(H4266,Excel_BuiltIn__FilterDatabase__1[[#This Row],[Felnőtt]],Excel_BuiltIn__FilterDatabase__1[[#This Row],[Senior]],Excel_BuiltIn__FilterDatabase__1[[#This Row],[Super.s]],L4266)</f>
        <v xml:space="preserve">Super.s </v>
      </c>
      <c r="H4266" s="34" t="str">
        <f>IF(L4266="Nő","",IF(Excel_BuiltIn__FilterDatabase__1[[#This Row],[Kor]]&gt;=1=AND(Excel_BuiltIn__FilterDatabase__1[[#This Row],[Kor]]&lt;18),"Junior ",""))</f>
        <v/>
      </c>
      <c r="I4266" s="34" t="str">
        <f>IF(L4266="Nő","",IF(Excel_BuiltIn__FilterDatabase__1[[#This Row],[Kor]]&gt;=18=AND(Excel_BuiltIn__FilterDatabase__1[[#This Row],[Kor]]&lt;=49),"Felnőtt ",""))</f>
        <v/>
      </c>
      <c r="J4266" s="34" t="str">
        <f>IF(L4266="Nő","",IF(Excel_BuiltIn__FilterDatabase__1[[#This Row],[Kor]]&gt;49=AND(Excel_BuiltIn__FilterDatabase__1[[#This Row],[Kor]]&lt;=59),"Senior ",""))</f>
        <v/>
      </c>
      <c r="K4266" s="34" t="str">
        <f>IF(L4266="Nő","",IF(Excel_BuiltIn__FilterDatabase__1[[#This Row],[Kor]]&gt;=60,"Super.s ",""))</f>
        <v xml:space="preserve">Super.s </v>
      </c>
      <c r="L4266" s="34" t="str">
        <f>IF(Excel_BuiltIn__FilterDatabase__1[[#This Row],[Nem]]="Nő","Lady","")</f>
        <v/>
      </c>
    </row>
    <row r="4267" spans="1:12" s="1" customFormat="1">
      <c r="A4267" s="53">
        <v>11737</v>
      </c>
      <c r="B4267" s="28" t="s">
        <v>453</v>
      </c>
      <c r="C4267" s="51" t="s">
        <v>3482</v>
      </c>
      <c r="D4267" s="45"/>
      <c r="E4267" s="33" t="str">
        <f>IF(D4267&gt;0,($N$2-Excel_BuiltIn__FilterDatabase__1[[#This Row],[Szül Év.Hó.Nap]])/365.25,"0")</f>
        <v>0</v>
      </c>
      <c r="F4267" s="40"/>
      <c r="G4267" s="34" t="str">
        <f>CONCATENATE(H4267,Excel_BuiltIn__FilterDatabase__1[[#This Row],[Felnőtt]],Excel_BuiltIn__FilterDatabase__1[[#This Row],[Senior]],Excel_BuiltIn__FilterDatabase__1[[#This Row],[Super.s]],L4267)</f>
        <v xml:space="preserve">Super.s </v>
      </c>
      <c r="H4267" s="34" t="str">
        <f>IF(L4267="Nő","",IF(Excel_BuiltIn__FilterDatabase__1[[#This Row],[Kor]]&gt;=1=AND(Excel_BuiltIn__FilterDatabase__1[[#This Row],[Kor]]&lt;18),"Junior ",""))</f>
        <v/>
      </c>
      <c r="I4267" s="34" t="str">
        <f>IF(L4267="Nő","",IF(Excel_BuiltIn__FilterDatabase__1[[#This Row],[Kor]]&gt;=18=AND(Excel_BuiltIn__FilterDatabase__1[[#This Row],[Kor]]&lt;=49),"Felnőtt ",""))</f>
        <v/>
      </c>
      <c r="J4267" s="34" t="str">
        <f>IF(L4267="Nő","",IF(Excel_BuiltIn__FilterDatabase__1[[#This Row],[Kor]]&gt;49=AND(Excel_BuiltIn__FilterDatabase__1[[#This Row],[Kor]]&lt;=59),"Senior ",""))</f>
        <v/>
      </c>
      <c r="K4267" s="34" t="str">
        <f>IF(L4267="Nő","",IF(Excel_BuiltIn__FilterDatabase__1[[#This Row],[Kor]]&gt;=60,"Super.s ",""))</f>
        <v xml:space="preserve">Super.s </v>
      </c>
      <c r="L4267" s="34" t="str">
        <f>IF(Excel_BuiltIn__FilterDatabase__1[[#This Row],[Nem]]="Nő","Lady","")</f>
        <v/>
      </c>
    </row>
    <row r="4268" spans="1:12" s="1" customFormat="1">
      <c r="A4268" s="53">
        <v>11738</v>
      </c>
      <c r="B4268" s="28" t="s">
        <v>4292</v>
      </c>
      <c r="C4268" s="51" t="s">
        <v>969</v>
      </c>
      <c r="D4268" s="45"/>
      <c r="E4268" s="33" t="str">
        <f>IF(D4268&gt;0,($N$2-Excel_BuiltIn__FilterDatabase__1[[#This Row],[Szül Év.Hó.Nap]])/365.25,"0")</f>
        <v>0</v>
      </c>
      <c r="F4268" s="40"/>
      <c r="G4268" s="34" t="str">
        <f>CONCATENATE(H4268,Excel_BuiltIn__FilterDatabase__1[[#This Row],[Felnőtt]],Excel_BuiltIn__FilterDatabase__1[[#This Row],[Senior]],Excel_BuiltIn__FilterDatabase__1[[#This Row],[Super.s]],L4268)</f>
        <v xml:space="preserve">Super.s </v>
      </c>
      <c r="H4268" s="34" t="str">
        <f>IF(L4268="Nő","",IF(Excel_BuiltIn__FilterDatabase__1[[#This Row],[Kor]]&gt;=1=AND(Excel_BuiltIn__FilterDatabase__1[[#This Row],[Kor]]&lt;18),"Junior ",""))</f>
        <v/>
      </c>
      <c r="I4268" s="34" t="str">
        <f>IF(L4268="Nő","",IF(Excel_BuiltIn__FilterDatabase__1[[#This Row],[Kor]]&gt;=18=AND(Excel_BuiltIn__FilterDatabase__1[[#This Row],[Kor]]&lt;=49),"Felnőtt ",""))</f>
        <v/>
      </c>
      <c r="J4268" s="34" t="str">
        <f>IF(L4268="Nő","",IF(Excel_BuiltIn__FilterDatabase__1[[#This Row],[Kor]]&gt;49=AND(Excel_BuiltIn__FilterDatabase__1[[#This Row],[Kor]]&lt;=59),"Senior ",""))</f>
        <v/>
      </c>
      <c r="K4268" s="34" t="str">
        <f>IF(L4268="Nő","",IF(Excel_BuiltIn__FilterDatabase__1[[#This Row],[Kor]]&gt;=60,"Super.s ",""))</f>
        <v xml:space="preserve">Super.s </v>
      </c>
      <c r="L4268" s="34" t="str">
        <f>IF(Excel_BuiltIn__FilterDatabase__1[[#This Row],[Nem]]="Nő","Lady","")</f>
        <v/>
      </c>
    </row>
    <row r="4269" spans="1:12" s="1" customFormat="1" ht="28.2">
      <c r="A4269" s="53">
        <v>11739</v>
      </c>
      <c r="B4269" s="28" t="s">
        <v>4293</v>
      </c>
      <c r="C4269" s="51" t="s">
        <v>87</v>
      </c>
      <c r="D4269" s="45"/>
      <c r="E4269" s="33" t="str">
        <f>IF(D4269&gt;0,($N$2-Excel_BuiltIn__FilterDatabase__1[[#This Row],[Szül Év.Hó.Nap]])/365.25,"0")</f>
        <v>0</v>
      </c>
      <c r="F4269" s="40"/>
      <c r="G4269" s="34" t="str">
        <f>CONCATENATE(H4269,Excel_BuiltIn__FilterDatabase__1[[#This Row],[Felnőtt]],Excel_BuiltIn__FilterDatabase__1[[#This Row],[Senior]],Excel_BuiltIn__FilterDatabase__1[[#This Row],[Super.s]],L4269)</f>
        <v xml:space="preserve">Super.s </v>
      </c>
      <c r="H4269" s="34" t="str">
        <f>IF(L4269="Nő","",IF(Excel_BuiltIn__FilterDatabase__1[[#This Row],[Kor]]&gt;=1=AND(Excel_BuiltIn__FilterDatabase__1[[#This Row],[Kor]]&lt;18),"Junior ",""))</f>
        <v/>
      </c>
      <c r="I4269" s="34" t="str">
        <f>IF(L4269="Nő","",IF(Excel_BuiltIn__FilterDatabase__1[[#This Row],[Kor]]&gt;=18=AND(Excel_BuiltIn__FilterDatabase__1[[#This Row],[Kor]]&lt;=49),"Felnőtt ",""))</f>
        <v/>
      </c>
      <c r="J4269" s="34" t="str">
        <f>IF(L4269="Nő","",IF(Excel_BuiltIn__FilterDatabase__1[[#This Row],[Kor]]&gt;49=AND(Excel_BuiltIn__FilterDatabase__1[[#This Row],[Kor]]&lt;=59),"Senior ",""))</f>
        <v/>
      </c>
      <c r="K4269" s="34" t="str">
        <f>IF(L4269="Nő","",IF(Excel_BuiltIn__FilterDatabase__1[[#This Row],[Kor]]&gt;=60,"Super.s ",""))</f>
        <v xml:space="preserve">Super.s </v>
      </c>
      <c r="L4269" s="34" t="str">
        <f>IF(Excel_BuiltIn__FilterDatabase__1[[#This Row],[Nem]]="Nő","Lady","")</f>
        <v/>
      </c>
    </row>
    <row r="4270" spans="1:12" s="1" customFormat="1">
      <c r="A4270" s="53">
        <v>11740</v>
      </c>
      <c r="B4270" s="28" t="s">
        <v>4294</v>
      </c>
      <c r="C4270" s="51" t="s">
        <v>944</v>
      </c>
      <c r="D4270" s="45"/>
      <c r="E4270" s="33" t="str">
        <f>IF(D4270&gt;0,($N$2-Excel_BuiltIn__FilterDatabase__1[[#This Row],[Szül Év.Hó.Nap]])/365.25,"0")</f>
        <v>0</v>
      </c>
      <c r="F4270" s="40"/>
      <c r="G4270" s="34" t="str">
        <f>CONCATENATE(H4270,Excel_BuiltIn__FilterDatabase__1[[#This Row],[Felnőtt]],Excel_BuiltIn__FilterDatabase__1[[#This Row],[Senior]],Excel_BuiltIn__FilterDatabase__1[[#This Row],[Super.s]],L4270)</f>
        <v xml:space="preserve">Super.s </v>
      </c>
      <c r="H4270" s="34" t="str">
        <f>IF(L4270="Nő","",IF(Excel_BuiltIn__FilterDatabase__1[[#This Row],[Kor]]&gt;=1=AND(Excel_BuiltIn__FilterDatabase__1[[#This Row],[Kor]]&lt;18),"Junior ",""))</f>
        <v/>
      </c>
      <c r="I4270" s="34" t="str">
        <f>IF(L4270="Nő","",IF(Excel_BuiltIn__FilterDatabase__1[[#This Row],[Kor]]&gt;=18=AND(Excel_BuiltIn__FilterDatabase__1[[#This Row],[Kor]]&lt;=49),"Felnőtt ",""))</f>
        <v/>
      </c>
      <c r="J4270" s="34" t="str">
        <f>IF(L4270="Nő","",IF(Excel_BuiltIn__FilterDatabase__1[[#This Row],[Kor]]&gt;49=AND(Excel_BuiltIn__FilterDatabase__1[[#This Row],[Kor]]&lt;=59),"Senior ",""))</f>
        <v/>
      </c>
      <c r="K4270" s="34" t="str">
        <f>IF(L4270="Nő","",IF(Excel_BuiltIn__FilterDatabase__1[[#This Row],[Kor]]&gt;=60,"Super.s ",""))</f>
        <v xml:space="preserve">Super.s </v>
      </c>
      <c r="L4270" s="34" t="str">
        <f>IF(Excel_BuiltIn__FilterDatabase__1[[#This Row],[Nem]]="Nő","Lady","")</f>
        <v/>
      </c>
    </row>
    <row r="4271" spans="1:12" s="1" customFormat="1">
      <c r="A4271" s="53">
        <v>11741</v>
      </c>
      <c r="B4271" s="28" t="s">
        <v>4295</v>
      </c>
      <c r="C4271" s="51" t="s">
        <v>968</v>
      </c>
      <c r="D4271" s="45"/>
      <c r="E4271" s="33" t="str">
        <f>IF(D4271&gt;0,($N$2-Excel_BuiltIn__FilterDatabase__1[[#This Row],[Szül Év.Hó.Nap]])/365.25,"0")</f>
        <v>0</v>
      </c>
      <c r="F4271" s="40"/>
      <c r="G4271" s="34" t="str">
        <f>CONCATENATE(H4271,Excel_BuiltIn__FilterDatabase__1[[#This Row],[Felnőtt]],Excel_BuiltIn__FilterDatabase__1[[#This Row],[Senior]],Excel_BuiltIn__FilterDatabase__1[[#This Row],[Super.s]],L4271)</f>
        <v xml:space="preserve">Super.s </v>
      </c>
      <c r="H4271" s="34" t="str">
        <f>IF(L4271="Nő","",IF(Excel_BuiltIn__FilterDatabase__1[[#This Row],[Kor]]&gt;=1=AND(Excel_BuiltIn__FilterDatabase__1[[#This Row],[Kor]]&lt;18),"Junior ",""))</f>
        <v/>
      </c>
      <c r="I4271" s="34" t="str">
        <f>IF(L4271="Nő","",IF(Excel_BuiltIn__FilterDatabase__1[[#This Row],[Kor]]&gt;=18=AND(Excel_BuiltIn__FilterDatabase__1[[#This Row],[Kor]]&lt;=49),"Felnőtt ",""))</f>
        <v/>
      </c>
      <c r="J4271" s="34" t="str">
        <f>IF(L4271="Nő","",IF(Excel_BuiltIn__FilterDatabase__1[[#This Row],[Kor]]&gt;49=AND(Excel_BuiltIn__FilterDatabase__1[[#This Row],[Kor]]&lt;=59),"Senior ",""))</f>
        <v/>
      </c>
      <c r="K4271" s="34" t="str">
        <f>IF(L4271="Nő","",IF(Excel_BuiltIn__FilterDatabase__1[[#This Row],[Kor]]&gt;=60,"Super.s ",""))</f>
        <v xml:space="preserve">Super.s </v>
      </c>
      <c r="L4271" s="34" t="str">
        <f>IF(Excel_BuiltIn__FilterDatabase__1[[#This Row],[Nem]]="Nő","Lady","")</f>
        <v/>
      </c>
    </row>
    <row r="4272" spans="1:12" s="1" customFormat="1">
      <c r="A4272" s="53">
        <v>11742</v>
      </c>
      <c r="B4272" s="28" t="s">
        <v>4296</v>
      </c>
      <c r="C4272" s="51" t="s">
        <v>1634</v>
      </c>
      <c r="D4272" s="45"/>
      <c r="E4272" s="33" t="str">
        <f>IF(D4272&gt;0,($N$2-Excel_BuiltIn__FilterDatabase__1[[#This Row],[Szül Év.Hó.Nap]])/365.25,"0")</f>
        <v>0</v>
      </c>
      <c r="F4272" s="40"/>
      <c r="G4272" s="34" t="str">
        <f>CONCATENATE(H4272,Excel_BuiltIn__FilterDatabase__1[[#This Row],[Felnőtt]],Excel_BuiltIn__FilterDatabase__1[[#This Row],[Senior]],Excel_BuiltIn__FilterDatabase__1[[#This Row],[Super.s]],L4272)</f>
        <v xml:space="preserve">Super.s </v>
      </c>
      <c r="H4272" s="34" t="str">
        <f>IF(L4272="Nő","",IF(Excel_BuiltIn__FilterDatabase__1[[#This Row],[Kor]]&gt;=1=AND(Excel_BuiltIn__FilterDatabase__1[[#This Row],[Kor]]&lt;18),"Junior ",""))</f>
        <v/>
      </c>
      <c r="I4272" s="34" t="str">
        <f>IF(L4272="Nő","",IF(Excel_BuiltIn__FilterDatabase__1[[#This Row],[Kor]]&gt;=18=AND(Excel_BuiltIn__FilterDatabase__1[[#This Row],[Kor]]&lt;=49),"Felnőtt ",""))</f>
        <v/>
      </c>
      <c r="J4272" s="34" t="str">
        <f>IF(L4272="Nő","",IF(Excel_BuiltIn__FilterDatabase__1[[#This Row],[Kor]]&gt;49=AND(Excel_BuiltIn__FilterDatabase__1[[#This Row],[Kor]]&lt;=59),"Senior ",""))</f>
        <v/>
      </c>
      <c r="K4272" s="34" t="str">
        <f>IF(L4272="Nő","",IF(Excel_BuiltIn__FilterDatabase__1[[#This Row],[Kor]]&gt;=60,"Super.s ",""))</f>
        <v xml:space="preserve">Super.s </v>
      </c>
      <c r="L4272" s="34" t="str">
        <f>IF(Excel_BuiltIn__FilterDatabase__1[[#This Row],[Nem]]="Nő","Lady","")</f>
        <v/>
      </c>
    </row>
    <row r="4273" spans="1:12" s="1" customFormat="1">
      <c r="A4273" s="53">
        <v>11743</v>
      </c>
      <c r="B4273" s="28" t="s">
        <v>4297</v>
      </c>
      <c r="C4273" s="51" t="s">
        <v>942</v>
      </c>
      <c r="D4273" s="45"/>
      <c r="E4273" s="33" t="str">
        <f>IF(D4273&gt;0,($N$2-Excel_BuiltIn__FilterDatabase__1[[#This Row],[Szül Év.Hó.Nap]])/365.25,"0")</f>
        <v>0</v>
      </c>
      <c r="F4273" s="40"/>
      <c r="G4273" s="34" t="str">
        <f>CONCATENATE(H4273,Excel_BuiltIn__FilterDatabase__1[[#This Row],[Felnőtt]],Excel_BuiltIn__FilterDatabase__1[[#This Row],[Senior]],Excel_BuiltIn__FilterDatabase__1[[#This Row],[Super.s]],L4273)</f>
        <v xml:space="preserve">Super.s </v>
      </c>
      <c r="H4273" s="34" t="str">
        <f>IF(L4273="Nő","",IF(Excel_BuiltIn__FilterDatabase__1[[#This Row],[Kor]]&gt;=1=AND(Excel_BuiltIn__FilterDatabase__1[[#This Row],[Kor]]&lt;18),"Junior ",""))</f>
        <v/>
      </c>
      <c r="I4273" s="34" t="str">
        <f>IF(L4273="Nő","",IF(Excel_BuiltIn__FilterDatabase__1[[#This Row],[Kor]]&gt;=18=AND(Excel_BuiltIn__FilterDatabase__1[[#This Row],[Kor]]&lt;=49),"Felnőtt ",""))</f>
        <v/>
      </c>
      <c r="J4273" s="34" t="str">
        <f>IF(L4273="Nő","",IF(Excel_BuiltIn__FilterDatabase__1[[#This Row],[Kor]]&gt;49=AND(Excel_BuiltIn__FilterDatabase__1[[#This Row],[Kor]]&lt;=59),"Senior ",""))</f>
        <v/>
      </c>
      <c r="K4273" s="34" t="str">
        <f>IF(L4273="Nő","",IF(Excel_BuiltIn__FilterDatabase__1[[#This Row],[Kor]]&gt;=60,"Super.s ",""))</f>
        <v xml:space="preserve">Super.s </v>
      </c>
      <c r="L4273" s="34" t="str">
        <f>IF(Excel_BuiltIn__FilterDatabase__1[[#This Row],[Nem]]="Nő","Lady","")</f>
        <v/>
      </c>
    </row>
    <row r="4274" spans="1:12" s="1" customFormat="1" ht="28.2">
      <c r="A4274" s="53">
        <v>11744</v>
      </c>
      <c r="B4274" s="28" t="s">
        <v>4298</v>
      </c>
      <c r="C4274" s="51" t="s">
        <v>1006</v>
      </c>
      <c r="D4274" s="45"/>
      <c r="E4274" s="33" t="str">
        <f>IF(D4274&gt;0,($N$2-Excel_BuiltIn__FilterDatabase__1[[#This Row],[Szül Év.Hó.Nap]])/365.25,"0")</f>
        <v>0</v>
      </c>
      <c r="F4274" s="40"/>
      <c r="G4274" s="34" t="str">
        <f>CONCATENATE(H4274,Excel_BuiltIn__FilterDatabase__1[[#This Row],[Felnőtt]],Excel_BuiltIn__FilterDatabase__1[[#This Row],[Senior]],Excel_BuiltIn__FilterDatabase__1[[#This Row],[Super.s]],L4274)</f>
        <v xml:space="preserve">Super.s </v>
      </c>
      <c r="H4274" s="34" t="str">
        <f>IF(L4274="Nő","",IF(Excel_BuiltIn__FilterDatabase__1[[#This Row],[Kor]]&gt;=1=AND(Excel_BuiltIn__FilterDatabase__1[[#This Row],[Kor]]&lt;18),"Junior ",""))</f>
        <v/>
      </c>
      <c r="I4274" s="34" t="str">
        <f>IF(L4274="Nő","",IF(Excel_BuiltIn__FilterDatabase__1[[#This Row],[Kor]]&gt;=18=AND(Excel_BuiltIn__FilterDatabase__1[[#This Row],[Kor]]&lt;=49),"Felnőtt ",""))</f>
        <v/>
      </c>
      <c r="J4274" s="34" t="str">
        <f>IF(L4274="Nő","",IF(Excel_BuiltIn__FilterDatabase__1[[#This Row],[Kor]]&gt;49=AND(Excel_BuiltIn__FilterDatabase__1[[#This Row],[Kor]]&lt;=59),"Senior ",""))</f>
        <v/>
      </c>
      <c r="K4274" s="34" t="str">
        <f>IF(L4274="Nő","",IF(Excel_BuiltIn__FilterDatabase__1[[#This Row],[Kor]]&gt;=60,"Super.s ",""))</f>
        <v xml:space="preserve">Super.s </v>
      </c>
      <c r="L4274" s="34" t="str">
        <f>IF(Excel_BuiltIn__FilterDatabase__1[[#This Row],[Nem]]="Nő","Lady","")</f>
        <v/>
      </c>
    </row>
    <row r="4275" spans="1:12" s="1" customFormat="1">
      <c r="A4275" s="53">
        <v>11745</v>
      </c>
      <c r="B4275" s="28" t="s">
        <v>4299</v>
      </c>
      <c r="C4275" s="51" t="s">
        <v>982</v>
      </c>
      <c r="D4275" s="45"/>
      <c r="E4275" s="33" t="str">
        <f>IF(D4275&gt;0,($N$2-Excel_BuiltIn__FilterDatabase__1[[#This Row],[Szül Év.Hó.Nap]])/365.25,"0")</f>
        <v>0</v>
      </c>
      <c r="F4275" s="40"/>
      <c r="G4275" s="34" t="str">
        <f>CONCATENATE(H4275,Excel_BuiltIn__FilterDatabase__1[[#This Row],[Felnőtt]],Excel_BuiltIn__FilterDatabase__1[[#This Row],[Senior]],Excel_BuiltIn__FilterDatabase__1[[#This Row],[Super.s]],L4275)</f>
        <v xml:space="preserve">Super.s </v>
      </c>
      <c r="H4275" s="34" t="str">
        <f>IF(L4275="Nő","",IF(Excel_BuiltIn__FilterDatabase__1[[#This Row],[Kor]]&gt;=1=AND(Excel_BuiltIn__FilterDatabase__1[[#This Row],[Kor]]&lt;18),"Junior ",""))</f>
        <v/>
      </c>
      <c r="I4275" s="34" t="str">
        <f>IF(L4275="Nő","",IF(Excel_BuiltIn__FilterDatabase__1[[#This Row],[Kor]]&gt;=18=AND(Excel_BuiltIn__FilterDatabase__1[[#This Row],[Kor]]&lt;=49),"Felnőtt ",""))</f>
        <v/>
      </c>
      <c r="J4275" s="34" t="str">
        <f>IF(L4275="Nő","",IF(Excel_BuiltIn__FilterDatabase__1[[#This Row],[Kor]]&gt;49=AND(Excel_BuiltIn__FilterDatabase__1[[#This Row],[Kor]]&lt;=59),"Senior ",""))</f>
        <v/>
      </c>
      <c r="K4275" s="34" t="str">
        <f>IF(L4275="Nő","",IF(Excel_BuiltIn__FilterDatabase__1[[#This Row],[Kor]]&gt;=60,"Super.s ",""))</f>
        <v xml:space="preserve">Super.s </v>
      </c>
      <c r="L4275" s="34" t="str">
        <f>IF(Excel_BuiltIn__FilterDatabase__1[[#This Row],[Nem]]="Nő","Lady","")</f>
        <v/>
      </c>
    </row>
    <row r="4276" spans="1:12" s="1" customFormat="1">
      <c r="A4276" s="53">
        <v>11746</v>
      </c>
      <c r="B4276" s="28" t="s">
        <v>4300</v>
      </c>
      <c r="C4276" s="51" t="s">
        <v>2753</v>
      </c>
      <c r="D4276" s="45"/>
      <c r="E4276" s="33" t="str">
        <f>IF(D4276&gt;0,($N$2-Excel_BuiltIn__FilterDatabase__1[[#This Row],[Szül Év.Hó.Nap]])/365.25,"0")</f>
        <v>0</v>
      </c>
      <c r="F4276" s="40"/>
      <c r="G4276" s="34" t="str">
        <f>CONCATENATE(H4276,Excel_BuiltIn__FilterDatabase__1[[#This Row],[Felnőtt]],Excel_BuiltIn__FilterDatabase__1[[#This Row],[Senior]],Excel_BuiltIn__FilterDatabase__1[[#This Row],[Super.s]],L4276)</f>
        <v xml:space="preserve">Super.s </v>
      </c>
      <c r="H4276" s="34" t="str">
        <f>IF(L4276="Nő","",IF(Excel_BuiltIn__FilterDatabase__1[[#This Row],[Kor]]&gt;=1=AND(Excel_BuiltIn__FilterDatabase__1[[#This Row],[Kor]]&lt;18),"Junior ",""))</f>
        <v/>
      </c>
      <c r="I4276" s="34" t="str">
        <f>IF(L4276="Nő","",IF(Excel_BuiltIn__FilterDatabase__1[[#This Row],[Kor]]&gt;=18=AND(Excel_BuiltIn__FilterDatabase__1[[#This Row],[Kor]]&lt;=49),"Felnőtt ",""))</f>
        <v/>
      </c>
      <c r="J4276" s="34" t="str">
        <f>IF(L4276="Nő","",IF(Excel_BuiltIn__FilterDatabase__1[[#This Row],[Kor]]&gt;49=AND(Excel_BuiltIn__FilterDatabase__1[[#This Row],[Kor]]&lt;=59),"Senior ",""))</f>
        <v/>
      </c>
      <c r="K4276" s="34" t="str">
        <f>IF(L4276="Nő","",IF(Excel_BuiltIn__FilterDatabase__1[[#This Row],[Kor]]&gt;=60,"Super.s ",""))</f>
        <v xml:space="preserve">Super.s </v>
      </c>
      <c r="L4276" s="34" t="str">
        <f>IF(Excel_BuiltIn__FilterDatabase__1[[#This Row],[Nem]]="Nő","Lady","")</f>
        <v/>
      </c>
    </row>
    <row r="4277" spans="1:12" s="1" customFormat="1">
      <c r="A4277" s="53">
        <v>11747</v>
      </c>
      <c r="B4277" s="28" t="s">
        <v>4301</v>
      </c>
      <c r="C4277" s="51" t="s">
        <v>2753</v>
      </c>
      <c r="D4277" s="45"/>
      <c r="E4277" s="33" t="str">
        <f>IF(D4277&gt;0,($N$2-Excel_BuiltIn__FilterDatabase__1[[#This Row],[Szül Év.Hó.Nap]])/365.25,"0")</f>
        <v>0</v>
      </c>
      <c r="F4277" s="40"/>
      <c r="G4277" s="34" t="str">
        <f>CONCATENATE(H4277,Excel_BuiltIn__FilterDatabase__1[[#This Row],[Felnőtt]],Excel_BuiltIn__FilterDatabase__1[[#This Row],[Senior]],Excel_BuiltIn__FilterDatabase__1[[#This Row],[Super.s]],L4277)</f>
        <v xml:space="preserve">Super.s </v>
      </c>
      <c r="H4277" s="34" t="str">
        <f>IF(L4277="Nő","",IF(Excel_BuiltIn__FilterDatabase__1[[#This Row],[Kor]]&gt;=1=AND(Excel_BuiltIn__FilterDatabase__1[[#This Row],[Kor]]&lt;18),"Junior ",""))</f>
        <v/>
      </c>
      <c r="I4277" s="34" t="str">
        <f>IF(L4277="Nő","",IF(Excel_BuiltIn__FilterDatabase__1[[#This Row],[Kor]]&gt;=18=AND(Excel_BuiltIn__FilterDatabase__1[[#This Row],[Kor]]&lt;=49),"Felnőtt ",""))</f>
        <v/>
      </c>
      <c r="J4277" s="34" t="str">
        <f>IF(L4277="Nő","",IF(Excel_BuiltIn__FilterDatabase__1[[#This Row],[Kor]]&gt;49=AND(Excel_BuiltIn__FilterDatabase__1[[#This Row],[Kor]]&lt;=59),"Senior ",""))</f>
        <v/>
      </c>
      <c r="K4277" s="34" t="str">
        <f>IF(L4277="Nő","",IF(Excel_BuiltIn__FilterDatabase__1[[#This Row],[Kor]]&gt;=60,"Super.s ",""))</f>
        <v xml:space="preserve">Super.s </v>
      </c>
      <c r="L4277" s="34" t="str">
        <f>IF(Excel_BuiltIn__FilterDatabase__1[[#This Row],[Nem]]="Nő","Lady","")</f>
        <v/>
      </c>
    </row>
    <row r="4278" spans="1:12" s="1" customFormat="1">
      <c r="A4278" s="53">
        <v>11748</v>
      </c>
      <c r="B4278" s="28" t="s">
        <v>4302</v>
      </c>
      <c r="C4278" s="51" t="s">
        <v>2388</v>
      </c>
      <c r="D4278" s="45"/>
      <c r="E4278" s="33" t="str">
        <f>IF(D4278&gt;0,($N$2-Excel_BuiltIn__FilterDatabase__1[[#This Row],[Szül Év.Hó.Nap]])/365.25,"0")</f>
        <v>0</v>
      </c>
      <c r="F4278" s="40"/>
      <c r="G4278" s="34" t="str">
        <f>CONCATENATE(H4278,Excel_BuiltIn__FilterDatabase__1[[#This Row],[Felnőtt]],Excel_BuiltIn__FilterDatabase__1[[#This Row],[Senior]],Excel_BuiltIn__FilterDatabase__1[[#This Row],[Super.s]],L4278)</f>
        <v xml:space="preserve">Super.s </v>
      </c>
      <c r="H4278" s="34" t="str">
        <f>IF(L4278="Nő","",IF(Excel_BuiltIn__FilterDatabase__1[[#This Row],[Kor]]&gt;=1=AND(Excel_BuiltIn__FilterDatabase__1[[#This Row],[Kor]]&lt;18),"Junior ",""))</f>
        <v/>
      </c>
      <c r="I4278" s="34" t="str">
        <f>IF(L4278="Nő","",IF(Excel_BuiltIn__FilterDatabase__1[[#This Row],[Kor]]&gt;=18=AND(Excel_BuiltIn__FilterDatabase__1[[#This Row],[Kor]]&lt;=49),"Felnőtt ",""))</f>
        <v/>
      </c>
      <c r="J4278" s="34" t="str">
        <f>IF(L4278="Nő","",IF(Excel_BuiltIn__FilterDatabase__1[[#This Row],[Kor]]&gt;49=AND(Excel_BuiltIn__FilterDatabase__1[[#This Row],[Kor]]&lt;=59),"Senior ",""))</f>
        <v/>
      </c>
      <c r="K4278" s="34" t="str">
        <f>IF(L4278="Nő","",IF(Excel_BuiltIn__FilterDatabase__1[[#This Row],[Kor]]&gt;=60,"Super.s ",""))</f>
        <v xml:space="preserve">Super.s </v>
      </c>
      <c r="L4278" s="34" t="str">
        <f>IF(Excel_BuiltIn__FilterDatabase__1[[#This Row],[Nem]]="Nő","Lady","")</f>
        <v/>
      </c>
    </row>
    <row r="4279" spans="1:12" s="1" customFormat="1">
      <c r="A4279" s="53">
        <v>11749</v>
      </c>
      <c r="B4279" s="28" t="s">
        <v>4303</v>
      </c>
      <c r="C4279" s="51" t="s">
        <v>1515</v>
      </c>
      <c r="D4279" s="45"/>
      <c r="E4279" s="33" t="str">
        <f>IF(D4279&gt;0,($N$2-Excel_BuiltIn__FilterDatabase__1[[#This Row],[Szül Év.Hó.Nap]])/365.25,"0")</f>
        <v>0</v>
      </c>
      <c r="F4279" s="40"/>
      <c r="G4279" s="34" t="str">
        <f>CONCATENATE(H4279,Excel_BuiltIn__FilterDatabase__1[[#This Row],[Felnőtt]],Excel_BuiltIn__FilterDatabase__1[[#This Row],[Senior]],Excel_BuiltIn__FilterDatabase__1[[#This Row],[Super.s]],L4279)</f>
        <v xml:space="preserve">Super.s </v>
      </c>
      <c r="H4279" s="34" t="str">
        <f>IF(L4279="Nő","",IF(Excel_BuiltIn__FilterDatabase__1[[#This Row],[Kor]]&gt;=1=AND(Excel_BuiltIn__FilterDatabase__1[[#This Row],[Kor]]&lt;18),"Junior ",""))</f>
        <v/>
      </c>
      <c r="I4279" s="34" t="str">
        <f>IF(L4279="Nő","",IF(Excel_BuiltIn__FilterDatabase__1[[#This Row],[Kor]]&gt;=18=AND(Excel_BuiltIn__FilterDatabase__1[[#This Row],[Kor]]&lt;=49),"Felnőtt ",""))</f>
        <v/>
      </c>
      <c r="J4279" s="34" t="str">
        <f>IF(L4279="Nő","",IF(Excel_BuiltIn__FilterDatabase__1[[#This Row],[Kor]]&gt;49=AND(Excel_BuiltIn__FilterDatabase__1[[#This Row],[Kor]]&lt;=59),"Senior ",""))</f>
        <v/>
      </c>
      <c r="K4279" s="34" t="str">
        <f>IF(L4279="Nő","",IF(Excel_BuiltIn__FilterDatabase__1[[#This Row],[Kor]]&gt;=60,"Super.s ",""))</f>
        <v xml:space="preserve">Super.s </v>
      </c>
      <c r="L4279" s="34" t="str">
        <f>IF(Excel_BuiltIn__FilterDatabase__1[[#This Row],[Nem]]="Nő","Lady","")</f>
        <v/>
      </c>
    </row>
    <row r="4280" spans="1:12" s="1" customFormat="1" ht="28.2">
      <c r="A4280" s="53">
        <v>11750</v>
      </c>
      <c r="B4280" s="28" t="s">
        <v>4304</v>
      </c>
      <c r="C4280" s="51" t="s">
        <v>640</v>
      </c>
      <c r="D4280" s="45"/>
      <c r="E4280" s="33" t="str">
        <f>IF(D4280&gt;0,($N$2-Excel_BuiltIn__FilterDatabase__1[[#This Row],[Szül Év.Hó.Nap]])/365.25,"0")</f>
        <v>0</v>
      </c>
      <c r="F4280" s="40"/>
      <c r="G4280" s="34" t="str">
        <f>CONCATENATE(H4280,Excel_BuiltIn__FilterDatabase__1[[#This Row],[Felnőtt]],Excel_BuiltIn__FilterDatabase__1[[#This Row],[Senior]],Excel_BuiltIn__FilterDatabase__1[[#This Row],[Super.s]],L4280)</f>
        <v xml:space="preserve">Super.s </v>
      </c>
      <c r="H4280" s="34" t="str">
        <f>IF(L4280="Nő","",IF(Excel_BuiltIn__FilterDatabase__1[[#This Row],[Kor]]&gt;=1=AND(Excel_BuiltIn__FilterDatabase__1[[#This Row],[Kor]]&lt;18),"Junior ",""))</f>
        <v/>
      </c>
      <c r="I4280" s="34" t="str">
        <f>IF(L4280="Nő","",IF(Excel_BuiltIn__FilterDatabase__1[[#This Row],[Kor]]&gt;=18=AND(Excel_BuiltIn__FilterDatabase__1[[#This Row],[Kor]]&lt;=49),"Felnőtt ",""))</f>
        <v/>
      </c>
      <c r="J4280" s="34" t="str">
        <f>IF(L4280="Nő","",IF(Excel_BuiltIn__FilterDatabase__1[[#This Row],[Kor]]&gt;49=AND(Excel_BuiltIn__FilterDatabase__1[[#This Row],[Kor]]&lt;=59),"Senior ",""))</f>
        <v/>
      </c>
      <c r="K4280" s="34" t="str">
        <f>IF(L4280="Nő","",IF(Excel_BuiltIn__FilterDatabase__1[[#This Row],[Kor]]&gt;=60,"Super.s ",""))</f>
        <v xml:space="preserve">Super.s </v>
      </c>
      <c r="L4280" s="34" t="str">
        <f>IF(Excel_BuiltIn__FilterDatabase__1[[#This Row],[Nem]]="Nő","Lady","")</f>
        <v/>
      </c>
    </row>
    <row r="4281" spans="1:12" s="1" customFormat="1" ht="28.2">
      <c r="A4281" s="53">
        <v>11751</v>
      </c>
      <c r="B4281" s="28" t="s">
        <v>4305</v>
      </c>
      <c r="C4281" s="51" t="s">
        <v>2364</v>
      </c>
      <c r="D4281" s="45"/>
      <c r="E4281" s="33" t="str">
        <f>IF(D4281&gt;0,($N$2-Excel_BuiltIn__FilterDatabase__1[[#This Row],[Szül Év.Hó.Nap]])/365.25,"0")</f>
        <v>0</v>
      </c>
      <c r="F4281" s="40"/>
      <c r="G4281" s="34" t="str">
        <f>CONCATENATE(H4281,Excel_BuiltIn__FilterDatabase__1[[#This Row],[Felnőtt]],Excel_BuiltIn__FilterDatabase__1[[#This Row],[Senior]],Excel_BuiltIn__FilterDatabase__1[[#This Row],[Super.s]],L4281)</f>
        <v xml:space="preserve">Super.s </v>
      </c>
      <c r="H4281" s="34" t="str">
        <f>IF(L4281="Nő","",IF(Excel_BuiltIn__FilterDatabase__1[[#This Row],[Kor]]&gt;=1=AND(Excel_BuiltIn__FilterDatabase__1[[#This Row],[Kor]]&lt;18),"Junior ",""))</f>
        <v/>
      </c>
      <c r="I4281" s="34" t="str">
        <f>IF(L4281="Nő","",IF(Excel_BuiltIn__FilterDatabase__1[[#This Row],[Kor]]&gt;=18=AND(Excel_BuiltIn__FilterDatabase__1[[#This Row],[Kor]]&lt;=49),"Felnőtt ",""))</f>
        <v/>
      </c>
      <c r="J4281" s="34" t="str">
        <f>IF(L4281="Nő","",IF(Excel_BuiltIn__FilterDatabase__1[[#This Row],[Kor]]&gt;49=AND(Excel_BuiltIn__FilterDatabase__1[[#This Row],[Kor]]&lt;=59),"Senior ",""))</f>
        <v/>
      </c>
      <c r="K4281" s="34" t="str">
        <f>IF(L4281="Nő","",IF(Excel_BuiltIn__FilterDatabase__1[[#This Row],[Kor]]&gt;=60,"Super.s ",""))</f>
        <v xml:space="preserve">Super.s </v>
      </c>
      <c r="L4281" s="34" t="str">
        <f>IF(Excel_BuiltIn__FilterDatabase__1[[#This Row],[Nem]]="Nő","Lady","")</f>
        <v/>
      </c>
    </row>
    <row r="4282" spans="1:12" s="1" customFormat="1">
      <c r="A4282" s="53">
        <v>11752</v>
      </c>
      <c r="B4282" s="28" t="s">
        <v>4306</v>
      </c>
      <c r="C4282" s="51" t="s">
        <v>3633</v>
      </c>
      <c r="D4282" s="45"/>
      <c r="E4282" s="33" t="str">
        <f>IF(D4282&gt;0,($N$2-Excel_BuiltIn__FilterDatabase__1[[#This Row],[Szül Év.Hó.Nap]])/365.25,"0")</f>
        <v>0</v>
      </c>
      <c r="F4282" s="40"/>
      <c r="G4282" s="34" t="str">
        <f>CONCATENATE(H4282,Excel_BuiltIn__FilterDatabase__1[[#This Row],[Felnőtt]],Excel_BuiltIn__FilterDatabase__1[[#This Row],[Senior]],Excel_BuiltIn__FilterDatabase__1[[#This Row],[Super.s]],L4282)</f>
        <v xml:space="preserve">Super.s </v>
      </c>
      <c r="H4282" s="34" t="str">
        <f>IF(L4282="Nő","",IF(Excel_BuiltIn__FilterDatabase__1[[#This Row],[Kor]]&gt;=1=AND(Excel_BuiltIn__FilterDatabase__1[[#This Row],[Kor]]&lt;18),"Junior ",""))</f>
        <v/>
      </c>
      <c r="I4282" s="34" t="str">
        <f>IF(L4282="Nő","",IF(Excel_BuiltIn__FilterDatabase__1[[#This Row],[Kor]]&gt;=18=AND(Excel_BuiltIn__FilterDatabase__1[[#This Row],[Kor]]&lt;=49),"Felnőtt ",""))</f>
        <v/>
      </c>
      <c r="J4282" s="34" t="str">
        <f>IF(L4282="Nő","",IF(Excel_BuiltIn__FilterDatabase__1[[#This Row],[Kor]]&gt;49=AND(Excel_BuiltIn__FilterDatabase__1[[#This Row],[Kor]]&lt;=59),"Senior ",""))</f>
        <v/>
      </c>
      <c r="K4282" s="34" t="str">
        <f>IF(L4282="Nő","",IF(Excel_BuiltIn__FilterDatabase__1[[#This Row],[Kor]]&gt;=60,"Super.s ",""))</f>
        <v xml:space="preserve">Super.s </v>
      </c>
      <c r="L4282" s="34" t="str">
        <f>IF(Excel_BuiltIn__FilterDatabase__1[[#This Row],[Nem]]="Nő","Lady","")</f>
        <v/>
      </c>
    </row>
    <row r="4283" spans="1:12" s="1" customFormat="1">
      <c r="A4283" s="53">
        <v>11753</v>
      </c>
      <c r="B4283" s="28" t="s">
        <v>4307</v>
      </c>
      <c r="C4283" s="51" t="s">
        <v>640</v>
      </c>
      <c r="D4283" s="45"/>
      <c r="E4283" s="33" t="str">
        <f>IF(D4283&gt;0,($N$2-Excel_BuiltIn__FilterDatabase__1[[#This Row],[Szül Év.Hó.Nap]])/365.25,"0")</f>
        <v>0</v>
      </c>
      <c r="F4283" s="40"/>
      <c r="G4283" s="34" t="str">
        <f>CONCATENATE(H4283,Excel_BuiltIn__FilterDatabase__1[[#This Row],[Felnőtt]],Excel_BuiltIn__FilterDatabase__1[[#This Row],[Senior]],Excel_BuiltIn__FilterDatabase__1[[#This Row],[Super.s]],L4283)</f>
        <v xml:space="preserve">Super.s </v>
      </c>
      <c r="H4283" s="34" t="str">
        <f>IF(L4283="Nő","",IF(Excel_BuiltIn__FilterDatabase__1[[#This Row],[Kor]]&gt;=1=AND(Excel_BuiltIn__FilterDatabase__1[[#This Row],[Kor]]&lt;18),"Junior ",""))</f>
        <v/>
      </c>
      <c r="I4283" s="34" t="str">
        <f>IF(L4283="Nő","",IF(Excel_BuiltIn__FilterDatabase__1[[#This Row],[Kor]]&gt;=18=AND(Excel_BuiltIn__FilterDatabase__1[[#This Row],[Kor]]&lt;=49),"Felnőtt ",""))</f>
        <v/>
      </c>
      <c r="J4283" s="34" t="str">
        <f>IF(L4283="Nő","",IF(Excel_BuiltIn__FilterDatabase__1[[#This Row],[Kor]]&gt;49=AND(Excel_BuiltIn__FilterDatabase__1[[#This Row],[Kor]]&lt;=59),"Senior ",""))</f>
        <v/>
      </c>
      <c r="K4283" s="34" t="str">
        <f>IF(L4283="Nő","",IF(Excel_BuiltIn__FilterDatabase__1[[#This Row],[Kor]]&gt;=60,"Super.s ",""))</f>
        <v xml:space="preserve">Super.s </v>
      </c>
      <c r="L4283" s="34" t="str">
        <f>IF(Excel_BuiltIn__FilterDatabase__1[[#This Row],[Nem]]="Nő","Lady","")</f>
        <v/>
      </c>
    </row>
    <row r="4284" spans="1:12" s="1" customFormat="1">
      <c r="A4284" s="53">
        <v>11754</v>
      </c>
      <c r="B4284" s="28" t="s">
        <v>4308</v>
      </c>
      <c r="C4284" s="51" t="s">
        <v>2364</v>
      </c>
      <c r="D4284" s="45"/>
      <c r="E4284" s="33" t="str">
        <f>IF(D4284&gt;0,($N$2-Excel_BuiltIn__FilterDatabase__1[[#This Row],[Szül Év.Hó.Nap]])/365.25,"0")</f>
        <v>0</v>
      </c>
      <c r="F4284" s="40"/>
      <c r="G4284" s="34" t="str">
        <f>CONCATENATE(H4284,Excel_BuiltIn__FilterDatabase__1[[#This Row],[Felnőtt]],Excel_BuiltIn__FilterDatabase__1[[#This Row],[Senior]],Excel_BuiltIn__FilterDatabase__1[[#This Row],[Super.s]],L4284)</f>
        <v xml:space="preserve">Super.s </v>
      </c>
      <c r="H4284" s="34" t="str">
        <f>IF(L4284="Nő","",IF(Excel_BuiltIn__FilterDatabase__1[[#This Row],[Kor]]&gt;=1=AND(Excel_BuiltIn__FilterDatabase__1[[#This Row],[Kor]]&lt;18),"Junior ",""))</f>
        <v/>
      </c>
      <c r="I4284" s="34" t="str">
        <f>IF(L4284="Nő","",IF(Excel_BuiltIn__FilterDatabase__1[[#This Row],[Kor]]&gt;=18=AND(Excel_BuiltIn__FilterDatabase__1[[#This Row],[Kor]]&lt;=49),"Felnőtt ",""))</f>
        <v/>
      </c>
      <c r="J4284" s="34" t="str">
        <f>IF(L4284="Nő","",IF(Excel_BuiltIn__FilterDatabase__1[[#This Row],[Kor]]&gt;49=AND(Excel_BuiltIn__FilterDatabase__1[[#This Row],[Kor]]&lt;=59),"Senior ",""))</f>
        <v/>
      </c>
      <c r="K4284" s="34" t="str">
        <f>IF(L4284="Nő","",IF(Excel_BuiltIn__FilterDatabase__1[[#This Row],[Kor]]&gt;=60,"Super.s ",""))</f>
        <v xml:space="preserve">Super.s </v>
      </c>
      <c r="L4284" s="34" t="str">
        <f>IF(Excel_BuiltIn__FilterDatabase__1[[#This Row],[Nem]]="Nő","Lady","")</f>
        <v/>
      </c>
    </row>
    <row r="4285" spans="1:12" s="1" customFormat="1">
      <c r="A4285" s="53">
        <v>11755</v>
      </c>
      <c r="B4285" s="28" t="s">
        <v>4309</v>
      </c>
      <c r="C4285" s="51" t="s">
        <v>2364</v>
      </c>
      <c r="D4285" s="45"/>
      <c r="E4285" s="33" t="str">
        <f>IF(D4285&gt;0,($N$2-Excel_BuiltIn__FilterDatabase__1[[#This Row],[Szül Év.Hó.Nap]])/365.25,"0")</f>
        <v>0</v>
      </c>
      <c r="F4285" s="40"/>
      <c r="G4285" s="34" t="str">
        <f>CONCATENATE(H4285,Excel_BuiltIn__FilterDatabase__1[[#This Row],[Felnőtt]],Excel_BuiltIn__FilterDatabase__1[[#This Row],[Senior]],Excel_BuiltIn__FilterDatabase__1[[#This Row],[Super.s]],L4285)</f>
        <v xml:space="preserve">Super.s </v>
      </c>
      <c r="H4285" s="34" t="str">
        <f>IF(L4285="Nő","",IF(Excel_BuiltIn__FilterDatabase__1[[#This Row],[Kor]]&gt;=1=AND(Excel_BuiltIn__FilterDatabase__1[[#This Row],[Kor]]&lt;18),"Junior ",""))</f>
        <v/>
      </c>
      <c r="I4285" s="34" t="str">
        <f>IF(L4285="Nő","",IF(Excel_BuiltIn__FilterDatabase__1[[#This Row],[Kor]]&gt;=18=AND(Excel_BuiltIn__FilterDatabase__1[[#This Row],[Kor]]&lt;=49),"Felnőtt ",""))</f>
        <v/>
      </c>
      <c r="J4285" s="34" t="str">
        <f>IF(L4285="Nő","",IF(Excel_BuiltIn__FilterDatabase__1[[#This Row],[Kor]]&gt;49=AND(Excel_BuiltIn__FilterDatabase__1[[#This Row],[Kor]]&lt;=59),"Senior ",""))</f>
        <v/>
      </c>
      <c r="K4285" s="34" t="str">
        <f>IF(L4285="Nő","",IF(Excel_BuiltIn__FilterDatabase__1[[#This Row],[Kor]]&gt;=60,"Super.s ",""))</f>
        <v xml:space="preserve">Super.s </v>
      </c>
      <c r="L4285" s="34" t="str">
        <f>IF(Excel_BuiltIn__FilterDatabase__1[[#This Row],[Nem]]="Nő","Lady","")</f>
        <v/>
      </c>
    </row>
    <row r="4286" spans="1:12" s="1" customFormat="1">
      <c r="A4286" s="53">
        <v>11756</v>
      </c>
      <c r="B4286" s="28" t="s">
        <v>54</v>
      </c>
      <c r="C4286" s="51" t="s">
        <v>2364</v>
      </c>
      <c r="D4286" s="45"/>
      <c r="E4286" s="33" t="str">
        <f>IF(D4286&gt;0,($N$2-Excel_BuiltIn__FilterDatabase__1[[#This Row],[Szül Év.Hó.Nap]])/365.25,"0")</f>
        <v>0</v>
      </c>
      <c r="F4286" s="40"/>
      <c r="G4286" s="34" t="str">
        <f>CONCATENATE(H4286,Excel_BuiltIn__FilterDatabase__1[[#This Row],[Felnőtt]],Excel_BuiltIn__FilterDatabase__1[[#This Row],[Senior]],Excel_BuiltIn__FilterDatabase__1[[#This Row],[Super.s]],L4286)</f>
        <v xml:space="preserve">Super.s </v>
      </c>
      <c r="H4286" s="34" t="str">
        <f>IF(L4286="Nő","",IF(Excel_BuiltIn__FilterDatabase__1[[#This Row],[Kor]]&gt;=1=AND(Excel_BuiltIn__FilterDatabase__1[[#This Row],[Kor]]&lt;18),"Junior ",""))</f>
        <v/>
      </c>
      <c r="I4286" s="34" t="str">
        <f>IF(L4286="Nő","",IF(Excel_BuiltIn__FilterDatabase__1[[#This Row],[Kor]]&gt;=18=AND(Excel_BuiltIn__FilterDatabase__1[[#This Row],[Kor]]&lt;=49),"Felnőtt ",""))</f>
        <v/>
      </c>
      <c r="J4286" s="34" t="str">
        <f>IF(L4286="Nő","",IF(Excel_BuiltIn__FilterDatabase__1[[#This Row],[Kor]]&gt;49=AND(Excel_BuiltIn__FilterDatabase__1[[#This Row],[Kor]]&lt;=59),"Senior ",""))</f>
        <v/>
      </c>
      <c r="K4286" s="34" t="str">
        <f>IF(L4286="Nő","",IF(Excel_BuiltIn__FilterDatabase__1[[#This Row],[Kor]]&gt;=60,"Super.s ",""))</f>
        <v xml:space="preserve">Super.s </v>
      </c>
      <c r="L4286" s="34" t="str">
        <f>IF(Excel_BuiltIn__FilterDatabase__1[[#This Row],[Nem]]="Nő","Lady","")</f>
        <v/>
      </c>
    </row>
    <row r="4287" spans="1:12" s="1" customFormat="1">
      <c r="A4287" s="53">
        <v>11757</v>
      </c>
      <c r="B4287" s="28" t="s">
        <v>4310</v>
      </c>
      <c r="C4287" s="51" t="s">
        <v>941</v>
      </c>
      <c r="D4287" s="45"/>
      <c r="E4287" s="33" t="str">
        <f>IF(D4287&gt;0,($N$2-Excel_BuiltIn__FilterDatabase__1[[#This Row],[Szül Év.Hó.Nap]])/365.25,"0")</f>
        <v>0</v>
      </c>
      <c r="F4287" s="40"/>
      <c r="G4287" s="34" t="str">
        <f>CONCATENATE(H4287,Excel_BuiltIn__FilterDatabase__1[[#This Row],[Felnőtt]],Excel_BuiltIn__FilterDatabase__1[[#This Row],[Senior]],Excel_BuiltIn__FilterDatabase__1[[#This Row],[Super.s]],L4287)</f>
        <v xml:space="preserve">Super.s </v>
      </c>
      <c r="H4287" s="34" t="str">
        <f>IF(L4287="Nő","",IF(Excel_BuiltIn__FilterDatabase__1[[#This Row],[Kor]]&gt;=1=AND(Excel_BuiltIn__FilterDatabase__1[[#This Row],[Kor]]&lt;18),"Junior ",""))</f>
        <v/>
      </c>
      <c r="I4287" s="34" t="str">
        <f>IF(L4287="Nő","",IF(Excel_BuiltIn__FilterDatabase__1[[#This Row],[Kor]]&gt;=18=AND(Excel_BuiltIn__FilterDatabase__1[[#This Row],[Kor]]&lt;=49),"Felnőtt ",""))</f>
        <v/>
      </c>
      <c r="J4287" s="34" t="str">
        <f>IF(L4287="Nő","",IF(Excel_BuiltIn__FilterDatabase__1[[#This Row],[Kor]]&gt;49=AND(Excel_BuiltIn__FilterDatabase__1[[#This Row],[Kor]]&lt;=59),"Senior ",""))</f>
        <v/>
      </c>
      <c r="K4287" s="34" t="str">
        <f>IF(L4287="Nő","",IF(Excel_BuiltIn__FilterDatabase__1[[#This Row],[Kor]]&gt;=60,"Super.s ",""))</f>
        <v xml:space="preserve">Super.s </v>
      </c>
      <c r="L4287" s="34" t="str">
        <f>IF(Excel_BuiltIn__FilterDatabase__1[[#This Row],[Nem]]="Nő","Lady","")</f>
        <v/>
      </c>
    </row>
    <row r="4288" spans="1:12" s="1" customFormat="1" ht="28.2">
      <c r="A4288" s="53">
        <v>11758</v>
      </c>
      <c r="B4288" s="28" t="s">
        <v>4311</v>
      </c>
      <c r="C4288" s="51" t="s">
        <v>1515</v>
      </c>
      <c r="D4288" s="45"/>
      <c r="E4288" s="33" t="str">
        <f>IF(D4288&gt;0,($N$2-Excel_BuiltIn__FilterDatabase__1[[#This Row],[Szül Év.Hó.Nap]])/365.25,"0")</f>
        <v>0</v>
      </c>
      <c r="F4288" s="40"/>
      <c r="G4288" s="34" t="str">
        <f>CONCATENATE(H4288,Excel_BuiltIn__FilterDatabase__1[[#This Row],[Felnőtt]],Excel_BuiltIn__FilterDatabase__1[[#This Row],[Senior]],Excel_BuiltIn__FilterDatabase__1[[#This Row],[Super.s]],L4288)</f>
        <v xml:space="preserve">Super.s </v>
      </c>
      <c r="H4288" s="34" t="str">
        <f>IF(L4288="Nő","",IF(Excel_BuiltIn__FilterDatabase__1[[#This Row],[Kor]]&gt;=1=AND(Excel_BuiltIn__FilterDatabase__1[[#This Row],[Kor]]&lt;18),"Junior ",""))</f>
        <v/>
      </c>
      <c r="I4288" s="34" t="str">
        <f>IF(L4288="Nő","",IF(Excel_BuiltIn__FilterDatabase__1[[#This Row],[Kor]]&gt;=18=AND(Excel_BuiltIn__FilterDatabase__1[[#This Row],[Kor]]&lt;=49),"Felnőtt ",""))</f>
        <v/>
      </c>
      <c r="J4288" s="34" t="str">
        <f>IF(L4288="Nő","",IF(Excel_BuiltIn__FilterDatabase__1[[#This Row],[Kor]]&gt;49=AND(Excel_BuiltIn__FilterDatabase__1[[#This Row],[Kor]]&lt;=59),"Senior ",""))</f>
        <v/>
      </c>
      <c r="K4288" s="34" t="str">
        <f>IF(L4288="Nő","",IF(Excel_BuiltIn__FilterDatabase__1[[#This Row],[Kor]]&gt;=60,"Super.s ",""))</f>
        <v xml:space="preserve">Super.s </v>
      </c>
      <c r="L4288" s="34" t="str">
        <f>IF(Excel_BuiltIn__FilterDatabase__1[[#This Row],[Nem]]="Nő","Lady","")</f>
        <v/>
      </c>
    </row>
    <row r="4289" spans="1:12" s="1" customFormat="1">
      <c r="A4289" s="53">
        <v>11759</v>
      </c>
      <c r="B4289" s="28" t="s">
        <v>4312</v>
      </c>
      <c r="C4289" s="51" t="s">
        <v>1634</v>
      </c>
      <c r="D4289" s="45"/>
      <c r="E4289" s="33" t="str">
        <f>IF(D4289&gt;0,($N$2-Excel_BuiltIn__FilterDatabase__1[[#This Row],[Szül Év.Hó.Nap]])/365.25,"0")</f>
        <v>0</v>
      </c>
      <c r="F4289" s="40"/>
      <c r="G4289" s="34" t="str">
        <f>CONCATENATE(H4289,Excel_BuiltIn__FilterDatabase__1[[#This Row],[Felnőtt]],Excel_BuiltIn__FilterDatabase__1[[#This Row],[Senior]],Excel_BuiltIn__FilterDatabase__1[[#This Row],[Super.s]],L4289)</f>
        <v xml:space="preserve">Super.s </v>
      </c>
      <c r="H4289" s="34" t="str">
        <f>IF(L4289="Nő","",IF(Excel_BuiltIn__FilterDatabase__1[[#This Row],[Kor]]&gt;=1=AND(Excel_BuiltIn__FilterDatabase__1[[#This Row],[Kor]]&lt;18),"Junior ",""))</f>
        <v/>
      </c>
      <c r="I4289" s="34" t="str">
        <f>IF(L4289="Nő","",IF(Excel_BuiltIn__FilterDatabase__1[[#This Row],[Kor]]&gt;=18=AND(Excel_BuiltIn__FilterDatabase__1[[#This Row],[Kor]]&lt;=49),"Felnőtt ",""))</f>
        <v/>
      </c>
      <c r="J4289" s="34" t="str">
        <f>IF(L4289="Nő","",IF(Excel_BuiltIn__FilterDatabase__1[[#This Row],[Kor]]&gt;49=AND(Excel_BuiltIn__FilterDatabase__1[[#This Row],[Kor]]&lt;=59),"Senior ",""))</f>
        <v/>
      </c>
      <c r="K4289" s="34" t="str">
        <f>IF(L4289="Nő","",IF(Excel_BuiltIn__FilterDatabase__1[[#This Row],[Kor]]&gt;=60,"Super.s ",""))</f>
        <v xml:space="preserve">Super.s </v>
      </c>
      <c r="L4289" s="34" t="str">
        <f>IF(Excel_BuiltIn__FilterDatabase__1[[#This Row],[Nem]]="Nő","Lady","")</f>
        <v/>
      </c>
    </row>
    <row r="4290" spans="1:12" s="1" customFormat="1">
      <c r="A4290" s="53">
        <v>11760</v>
      </c>
      <c r="B4290" s="28" t="s">
        <v>4313</v>
      </c>
      <c r="C4290" s="51" t="s">
        <v>2798</v>
      </c>
      <c r="D4290" s="45"/>
      <c r="E4290" s="33" t="str">
        <f>IF(D4290&gt;0,($N$2-Excel_BuiltIn__FilterDatabase__1[[#This Row],[Szül Év.Hó.Nap]])/365.25,"0")</f>
        <v>0</v>
      </c>
      <c r="F4290" s="40"/>
      <c r="G4290" s="34" t="str">
        <f>CONCATENATE(H4290,Excel_BuiltIn__FilterDatabase__1[[#This Row],[Felnőtt]],Excel_BuiltIn__FilterDatabase__1[[#This Row],[Senior]],Excel_BuiltIn__FilterDatabase__1[[#This Row],[Super.s]],L4290)</f>
        <v xml:space="preserve">Super.s </v>
      </c>
      <c r="H4290" s="34" t="str">
        <f>IF(L4290="Nő","",IF(Excel_BuiltIn__FilterDatabase__1[[#This Row],[Kor]]&gt;=1=AND(Excel_BuiltIn__FilterDatabase__1[[#This Row],[Kor]]&lt;18),"Junior ",""))</f>
        <v/>
      </c>
      <c r="I4290" s="34" t="str">
        <f>IF(L4290="Nő","",IF(Excel_BuiltIn__FilterDatabase__1[[#This Row],[Kor]]&gt;=18=AND(Excel_BuiltIn__FilterDatabase__1[[#This Row],[Kor]]&lt;=49),"Felnőtt ",""))</f>
        <v/>
      </c>
      <c r="J4290" s="34" t="str">
        <f>IF(L4290="Nő","",IF(Excel_BuiltIn__FilterDatabase__1[[#This Row],[Kor]]&gt;49=AND(Excel_BuiltIn__FilterDatabase__1[[#This Row],[Kor]]&lt;=59),"Senior ",""))</f>
        <v/>
      </c>
      <c r="K4290" s="34" t="str">
        <f>IF(L4290="Nő","",IF(Excel_BuiltIn__FilterDatabase__1[[#This Row],[Kor]]&gt;=60,"Super.s ",""))</f>
        <v xml:space="preserve">Super.s </v>
      </c>
      <c r="L4290" s="34" t="str">
        <f>IF(Excel_BuiltIn__FilterDatabase__1[[#This Row],[Nem]]="Nő","Lady","")</f>
        <v/>
      </c>
    </row>
    <row r="4291" spans="1:12" s="1" customFormat="1">
      <c r="A4291" s="53">
        <v>11761</v>
      </c>
      <c r="B4291" s="28" t="s">
        <v>249</v>
      </c>
      <c r="C4291" s="51" t="s">
        <v>246</v>
      </c>
      <c r="D4291" s="45"/>
      <c r="E4291" s="33" t="str">
        <f>IF(D4291&gt;0,($N$2-Excel_BuiltIn__FilterDatabase__1[[#This Row],[Szül Év.Hó.Nap]])/365.25,"0")</f>
        <v>0</v>
      </c>
      <c r="F4291" s="40"/>
      <c r="G4291" s="34" t="str">
        <f>CONCATENATE(H4291,Excel_BuiltIn__FilterDatabase__1[[#This Row],[Felnőtt]],Excel_BuiltIn__FilterDatabase__1[[#This Row],[Senior]],Excel_BuiltIn__FilterDatabase__1[[#This Row],[Super.s]],L4291)</f>
        <v xml:space="preserve">Super.s </v>
      </c>
      <c r="H4291" s="34" t="str">
        <f>IF(L4291="Nő","",IF(Excel_BuiltIn__FilterDatabase__1[[#This Row],[Kor]]&gt;=1=AND(Excel_BuiltIn__FilterDatabase__1[[#This Row],[Kor]]&lt;18),"Junior ",""))</f>
        <v/>
      </c>
      <c r="I4291" s="34" t="str">
        <f>IF(L4291="Nő","",IF(Excel_BuiltIn__FilterDatabase__1[[#This Row],[Kor]]&gt;=18=AND(Excel_BuiltIn__FilterDatabase__1[[#This Row],[Kor]]&lt;=49),"Felnőtt ",""))</f>
        <v/>
      </c>
      <c r="J4291" s="34" t="str">
        <f>IF(L4291="Nő","",IF(Excel_BuiltIn__FilterDatabase__1[[#This Row],[Kor]]&gt;49=AND(Excel_BuiltIn__FilterDatabase__1[[#This Row],[Kor]]&lt;=59),"Senior ",""))</f>
        <v/>
      </c>
      <c r="K4291" s="34" t="str">
        <f>IF(L4291="Nő","",IF(Excel_BuiltIn__FilterDatabase__1[[#This Row],[Kor]]&gt;=60,"Super.s ",""))</f>
        <v xml:space="preserve">Super.s </v>
      </c>
      <c r="L4291" s="34" t="str">
        <f>IF(Excel_BuiltIn__FilterDatabase__1[[#This Row],[Nem]]="Nő","Lady","")</f>
        <v/>
      </c>
    </row>
    <row r="4292" spans="1:12" s="1" customFormat="1">
      <c r="A4292" s="53">
        <v>11763</v>
      </c>
      <c r="B4292" s="28" t="s">
        <v>4314</v>
      </c>
      <c r="C4292" s="51" t="s">
        <v>87</v>
      </c>
      <c r="D4292" s="45"/>
      <c r="E4292" s="33" t="str">
        <f>IF(D4292&gt;0,($N$2-Excel_BuiltIn__FilterDatabase__1[[#This Row],[Szül Év.Hó.Nap]])/365.25,"0")</f>
        <v>0</v>
      </c>
      <c r="F4292" s="40"/>
      <c r="G4292" s="34" t="str">
        <f>CONCATENATE(H4292,Excel_BuiltIn__FilterDatabase__1[[#This Row],[Felnőtt]],Excel_BuiltIn__FilterDatabase__1[[#This Row],[Senior]],Excel_BuiltIn__FilterDatabase__1[[#This Row],[Super.s]],L4292)</f>
        <v xml:space="preserve">Super.s </v>
      </c>
      <c r="H4292" s="34" t="str">
        <f>IF(L4292="Nő","",IF(Excel_BuiltIn__FilterDatabase__1[[#This Row],[Kor]]&gt;=1=AND(Excel_BuiltIn__FilterDatabase__1[[#This Row],[Kor]]&lt;18),"Junior ",""))</f>
        <v/>
      </c>
      <c r="I4292" s="34" t="str">
        <f>IF(L4292="Nő","",IF(Excel_BuiltIn__FilterDatabase__1[[#This Row],[Kor]]&gt;=18=AND(Excel_BuiltIn__FilterDatabase__1[[#This Row],[Kor]]&lt;=49),"Felnőtt ",""))</f>
        <v/>
      </c>
      <c r="J4292" s="34" t="str">
        <f>IF(L4292="Nő","",IF(Excel_BuiltIn__FilterDatabase__1[[#This Row],[Kor]]&gt;49=AND(Excel_BuiltIn__FilterDatabase__1[[#This Row],[Kor]]&lt;=59),"Senior ",""))</f>
        <v/>
      </c>
      <c r="K4292" s="34" t="str">
        <f>IF(L4292="Nő","",IF(Excel_BuiltIn__FilterDatabase__1[[#This Row],[Kor]]&gt;=60,"Super.s ",""))</f>
        <v xml:space="preserve">Super.s </v>
      </c>
      <c r="L4292" s="34" t="str">
        <f>IF(Excel_BuiltIn__FilterDatabase__1[[#This Row],[Nem]]="Nő","Lady","")</f>
        <v/>
      </c>
    </row>
    <row r="4293" spans="1:12" s="1" customFormat="1">
      <c r="A4293" s="53">
        <v>11764</v>
      </c>
      <c r="B4293" s="28" t="s">
        <v>4315</v>
      </c>
      <c r="C4293" s="51" t="s">
        <v>2549</v>
      </c>
      <c r="D4293" s="45"/>
      <c r="E4293" s="33" t="str">
        <f>IF(D4293&gt;0,($N$2-Excel_BuiltIn__FilterDatabase__1[[#This Row],[Szül Év.Hó.Nap]])/365.25,"0")</f>
        <v>0</v>
      </c>
      <c r="F4293" s="40"/>
      <c r="G4293" s="34" t="str">
        <f>CONCATENATE(H4293,Excel_BuiltIn__FilterDatabase__1[[#This Row],[Felnőtt]],Excel_BuiltIn__FilterDatabase__1[[#This Row],[Senior]],Excel_BuiltIn__FilterDatabase__1[[#This Row],[Super.s]],L4293)</f>
        <v xml:space="preserve">Super.s </v>
      </c>
      <c r="H4293" s="34" t="str">
        <f>IF(L4293="Nő","",IF(Excel_BuiltIn__FilterDatabase__1[[#This Row],[Kor]]&gt;=1=AND(Excel_BuiltIn__FilterDatabase__1[[#This Row],[Kor]]&lt;18),"Junior ",""))</f>
        <v/>
      </c>
      <c r="I4293" s="34" t="str">
        <f>IF(L4293="Nő","",IF(Excel_BuiltIn__FilterDatabase__1[[#This Row],[Kor]]&gt;=18=AND(Excel_BuiltIn__FilterDatabase__1[[#This Row],[Kor]]&lt;=49),"Felnőtt ",""))</f>
        <v/>
      </c>
      <c r="J4293" s="34" t="str">
        <f>IF(L4293="Nő","",IF(Excel_BuiltIn__FilterDatabase__1[[#This Row],[Kor]]&gt;49=AND(Excel_BuiltIn__FilterDatabase__1[[#This Row],[Kor]]&lt;=59),"Senior ",""))</f>
        <v/>
      </c>
      <c r="K4293" s="34" t="str">
        <f>IF(L4293="Nő","",IF(Excel_BuiltIn__FilterDatabase__1[[#This Row],[Kor]]&gt;=60,"Super.s ",""))</f>
        <v xml:space="preserve">Super.s </v>
      </c>
      <c r="L4293" s="34" t="str">
        <f>IF(Excel_BuiltIn__FilterDatabase__1[[#This Row],[Nem]]="Nő","Lady","")</f>
        <v/>
      </c>
    </row>
    <row r="4294" spans="1:12" s="1" customFormat="1">
      <c r="A4294" s="53">
        <v>11765</v>
      </c>
      <c r="B4294" s="28" t="s">
        <v>2203</v>
      </c>
      <c r="C4294" s="51" t="s">
        <v>959</v>
      </c>
      <c r="D4294" s="45"/>
      <c r="E4294" s="33" t="str">
        <f>IF(D4294&gt;0,($N$2-Excel_BuiltIn__FilterDatabase__1[[#This Row],[Szül Év.Hó.Nap]])/365.25,"0")</f>
        <v>0</v>
      </c>
      <c r="F4294" s="40"/>
      <c r="G4294" s="34" t="str">
        <f>CONCATENATE(H4294,Excel_BuiltIn__FilterDatabase__1[[#This Row],[Felnőtt]],Excel_BuiltIn__FilterDatabase__1[[#This Row],[Senior]],Excel_BuiltIn__FilterDatabase__1[[#This Row],[Super.s]],L4294)</f>
        <v xml:space="preserve">Super.s </v>
      </c>
      <c r="H4294" s="34" t="str">
        <f>IF(L4294="Nő","",IF(Excel_BuiltIn__FilterDatabase__1[[#This Row],[Kor]]&gt;=1=AND(Excel_BuiltIn__FilterDatabase__1[[#This Row],[Kor]]&lt;18),"Junior ",""))</f>
        <v/>
      </c>
      <c r="I4294" s="34" t="str">
        <f>IF(L4294="Nő","",IF(Excel_BuiltIn__FilterDatabase__1[[#This Row],[Kor]]&gt;=18=AND(Excel_BuiltIn__FilterDatabase__1[[#This Row],[Kor]]&lt;=49),"Felnőtt ",""))</f>
        <v/>
      </c>
      <c r="J4294" s="34" t="str">
        <f>IF(L4294="Nő","",IF(Excel_BuiltIn__FilterDatabase__1[[#This Row],[Kor]]&gt;49=AND(Excel_BuiltIn__FilterDatabase__1[[#This Row],[Kor]]&lt;=59),"Senior ",""))</f>
        <v/>
      </c>
      <c r="K4294" s="34" t="str">
        <f>IF(L4294="Nő","",IF(Excel_BuiltIn__FilterDatabase__1[[#This Row],[Kor]]&gt;=60,"Super.s ",""))</f>
        <v xml:space="preserve">Super.s </v>
      </c>
      <c r="L4294" s="34" t="str">
        <f>IF(Excel_BuiltIn__FilterDatabase__1[[#This Row],[Nem]]="Nő","Lady","")</f>
        <v/>
      </c>
    </row>
    <row r="4295" spans="1:12" s="1" customFormat="1" ht="28.2">
      <c r="A4295" s="53">
        <v>11767</v>
      </c>
      <c r="B4295" s="28" t="s">
        <v>4316</v>
      </c>
      <c r="C4295" s="51" t="s">
        <v>1016</v>
      </c>
      <c r="D4295" s="45"/>
      <c r="E4295" s="33" t="str">
        <f>IF(D4295&gt;0,($N$2-Excel_BuiltIn__FilterDatabase__1[[#This Row],[Szül Év.Hó.Nap]])/365.25,"0")</f>
        <v>0</v>
      </c>
      <c r="F4295" s="40"/>
      <c r="G4295" s="34" t="str">
        <f>CONCATENATE(H4295,Excel_BuiltIn__FilterDatabase__1[[#This Row],[Felnőtt]],Excel_BuiltIn__FilterDatabase__1[[#This Row],[Senior]],Excel_BuiltIn__FilterDatabase__1[[#This Row],[Super.s]],L4295)</f>
        <v xml:space="preserve">Super.s </v>
      </c>
      <c r="H4295" s="34" t="str">
        <f>IF(L4295="Nő","",IF(Excel_BuiltIn__FilterDatabase__1[[#This Row],[Kor]]&gt;=1=AND(Excel_BuiltIn__FilterDatabase__1[[#This Row],[Kor]]&lt;18),"Junior ",""))</f>
        <v/>
      </c>
      <c r="I4295" s="34" t="str">
        <f>IF(L4295="Nő","",IF(Excel_BuiltIn__FilterDatabase__1[[#This Row],[Kor]]&gt;=18=AND(Excel_BuiltIn__FilterDatabase__1[[#This Row],[Kor]]&lt;=49),"Felnőtt ",""))</f>
        <v/>
      </c>
      <c r="J4295" s="34" t="str">
        <f>IF(L4295="Nő","",IF(Excel_BuiltIn__FilterDatabase__1[[#This Row],[Kor]]&gt;49=AND(Excel_BuiltIn__FilterDatabase__1[[#This Row],[Kor]]&lt;=59),"Senior ",""))</f>
        <v/>
      </c>
      <c r="K4295" s="34" t="str">
        <f>IF(L4295="Nő","",IF(Excel_BuiltIn__FilterDatabase__1[[#This Row],[Kor]]&gt;=60,"Super.s ",""))</f>
        <v xml:space="preserve">Super.s </v>
      </c>
      <c r="L4295" s="34" t="str">
        <f>IF(Excel_BuiltIn__FilterDatabase__1[[#This Row],[Nem]]="Nő","Lady","")</f>
        <v/>
      </c>
    </row>
    <row r="4296" spans="1:12" s="1" customFormat="1">
      <c r="A4296" s="53">
        <v>11768</v>
      </c>
      <c r="B4296" s="28" t="s">
        <v>4317</v>
      </c>
      <c r="C4296" s="51" t="s">
        <v>1016</v>
      </c>
      <c r="D4296" s="45"/>
      <c r="E4296" s="33" t="str">
        <f>IF(D4296&gt;0,($N$2-Excel_BuiltIn__FilterDatabase__1[[#This Row],[Szül Év.Hó.Nap]])/365.25,"0")</f>
        <v>0</v>
      </c>
      <c r="F4296" s="40"/>
      <c r="G4296" s="34" t="str">
        <f>CONCATENATE(H4296,Excel_BuiltIn__FilterDatabase__1[[#This Row],[Felnőtt]],Excel_BuiltIn__FilterDatabase__1[[#This Row],[Senior]],Excel_BuiltIn__FilterDatabase__1[[#This Row],[Super.s]],L4296)</f>
        <v xml:space="preserve">Super.s </v>
      </c>
      <c r="H4296" s="34" t="str">
        <f>IF(L4296="Nő","",IF(Excel_BuiltIn__FilterDatabase__1[[#This Row],[Kor]]&gt;=1=AND(Excel_BuiltIn__FilterDatabase__1[[#This Row],[Kor]]&lt;18),"Junior ",""))</f>
        <v/>
      </c>
      <c r="I4296" s="34" t="str">
        <f>IF(L4296="Nő","",IF(Excel_BuiltIn__FilterDatabase__1[[#This Row],[Kor]]&gt;=18=AND(Excel_BuiltIn__FilterDatabase__1[[#This Row],[Kor]]&lt;=49),"Felnőtt ",""))</f>
        <v/>
      </c>
      <c r="J4296" s="34" t="str">
        <f>IF(L4296="Nő","",IF(Excel_BuiltIn__FilterDatabase__1[[#This Row],[Kor]]&gt;49=AND(Excel_BuiltIn__FilterDatabase__1[[#This Row],[Kor]]&lt;=59),"Senior ",""))</f>
        <v/>
      </c>
      <c r="K4296" s="34" t="str">
        <f>IF(L4296="Nő","",IF(Excel_BuiltIn__FilterDatabase__1[[#This Row],[Kor]]&gt;=60,"Super.s ",""))</f>
        <v xml:space="preserve">Super.s </v>
      </c>
      <c r="L4296" s="34" t="str">
        <f>IF(Excel_BuiltIn__FilterDatabase__1[[#This Row],[Nem]]="Nő","Lady","")</f>
        <v/>
      </c>
    </row>
    <row r="4297" spans="1:12" s="1" customFormat="1">
      <c r="A4297" s="53">
        <v>11769</v>
      </c>
      <c r="B4297" s="28" t="s">
        <v>400</v>
      </c>
      <c r="C4297" s="51" t="s">
        <v>977</v>
      </c>
      <c r="D4297" s="45"/>
      <c r="E4297" s="33" t="str">
        <f>IF(D4297&gt;0,($N$2-Excel_BuiltIn__FilterDatabase__1[[#This Row],[Szül Év.Hó.Nap]])/365.25,"0")</f>
        <v>0</v>
      </c>
      <c r="F4297" s="40"/>
      <c r="G4297" s="34" t="str">
        <f>CONCATENATE(H4297,Excel_BuiltIn__FilterDatabase__1[[#This Row],[Felnőtt]],Excel_BuiltIn__FilterDatabase__1[[#This Row],[Senior]],Excel_BuiltIn__FilterDatabase__1[[#This Row],[Super.s]],L4297)</f>
        <v xml:space="preserve">Super.s </v>
      </c>
      <c r="H4297" s="34" t="str">
        <f>IF(L4297="Nő","",IF(Excel_BuiltIn__FilterDatabase__1[[#This Row],[Kor]]&gt;=1=AND(Excel_BuiltIn__FilterDatabase__1[[#This Row],[Kor]]&lt;18),"Junior ",""))</f>
        <v/>
      </c>
      <c r="I4297" s="34" t="str">
        <f>IF(L4297="Nő","",IF(Excel_BuiltIn__FilterDatabase__1[[#This Row],[Kor]]&gt;=18=AND(Excel_BuiltIn__FilterDatabase__1[[#This Row],[Kor]]&lt;=49),"Felnőtt ",""))</f>
        <v/>
      </c>
      <c r="J4297" s="34" t="str">
        <f>IF(L4297="Nő","",IF(Excel_BuiltIn__FilterDatabase__1[[#This Row],[Kor]]&gt;49=AND(Excel_BuiltIn__FilterDatabase__1[[#This Row],[Kor]]&lt;=59),"Senior ",""))</f>
        <v/>
      </c>
      <c r="K4297" s="34" t="str">
        <f>IF(L4297="Nő","",IF(Excel_BuiltIn__FilterDatabase__1[[#This Row],[Kor]]&gt;=60,"Super.s ",""))</f>
        <v xml:space="preserve">Super.s </v>
      </c>
      <c r="L4297" s="34" t="str">
        <f>IF(Excel_BuiltIn__FilterDatabase__1[[#This Row],[Nem]]="Nő","Lady","")</f>
        <v/>
      </c>
    </row>
    <row r="4298" spans="1:12" s="1" customFormat="1">
      <c r="A4298" s="53">
        <v>11770</v>
      </c>
      <c r="B4298" s="28" t="s">
        <v>4318</v>
      </c>
      <c r="C4298" s="51" t="s">
        <v>942</v>
      </c>
      <c r="D4298" s="45"/>
      <c r="E4298" s="33" t="str">
        <f>IF(D4298&gt;0,($N$2-Excel_BuiltIn__FilterDatabase__1[[#This Row],[Szül Év.Hó.Nap]])/365.25,"0")</f>
        <v>0</v>
      </c>
      <c r="F4298" s="40"/>
      <c r="G4298" s="34" t="str">
        <f>CONCATENATE(H4298,Excel_BuiltIn__FilterDatabase__1[[#This Row],[Felnőtt]],Excel_BuiltIn__FilterDatabase__1[[#This Row],[Senior]],Excel_BuiltIn__FilterDatabase__1[[#This Row],[Super.s]],L4298)</f>
        <v xml:space="preserve">Super.s </v>
      </c>
      <c r="H4298" s="34" t="str">
        <f>IF(L4298="Nő","",IF(Excel_BuiltIn__FilterDatabase__1[[#This Row],[Kor]]&gt;=1=AND(Excel_BuiltIn__FilterDatabase__1[[#This Row],[Kor]]&lt;18),"Junior ",""))</f>
        <v/>
      </c>
      <c r="I4298" s="34" t="str">
        <f>IF(L4298="Nő","",IF(Excel_BuiltIn__FilterDatabase__1[[#This Row],[Kor]]&gt;=18=AND(Excel_BuiltIn__FilterDatabase__1[[#This Row],[Kor]]&lt;=49),"Felnőtt ",""))</f>
        <v/>
      </c>
      <c r="J4298" s="34" t="str">
        <f>IF(L4298="Nő","",IF(Excel_BuiltIn__FilterDatabase__1[[#This Row],[Kor]]&gt;49=AND(Excel_BuiltIn__FilterDatabase__1[[#This Row],[Kor]]&lt;=59),"Senior ",""))</f>
        <v/>
      </c>
      <c r="K4298" s="34" t="str">
        <f>IF(L4298="Nő","",IF(Excel_BuiltIn__FilterDatabase__1[[#This Row],[Kor]]&gt;=60,"Super.s ",""))</f>
        <v xml:space="preserve">Super.s </v>
      </c>
      <c r="L4298" s="34" t="str">
        <f>IF(Excel_BuiltIn__FilterDatabase__1[[#This Row],[Nem]]="Nő","Lady","")</f>
        <v/>
      </c>
    </row>
    <row r="4299" spans="1:12" s="1" customFormat="1">
      <c r="A4299" s="53">
        <v>11771</v>
      </c>
      <c r="B4299" s="28" t="s">
        <v>4319</v>
      </c>
      <c r="C4299" s="51" t="s">
        <v>1006</v>
      </c>
      <c r="D4299" s="45"/>
      <c r="E4299" s="33" t="str">
        <f>IF(D4299&gt;0,($N$2-Excel_BuiltIn__FilterDatabase__1[[#This Row],[Szül Év.Hó.Nap]])/365.25,"0")</f>
        <v>0</v>
      </c>
      <c r="F4299" s="40"/>
      <c r="G4299" s="34" t="str">
        <f>CONCATENATE(H4299,Excel_BuiltIn__FilterDatabase__1[[#This Row],[Felnőtt]],Excel_BuiltIn__FilterDatabase__1[[#This Row],[Senior]],Excel_BuiltIn__FilterDatabase__1[[#This Row],[Super.s]],L4299)</f>
        <v xml:space="preserve">Super.s </v>
      </c>
      <c r="H4299" s="34" t="str">
        <f>IF(L4299="Nő","",IF(Excel_BuiltIn__FilterDatabase__1[[#This Row],[Kor]]&gt;=1=AND(Excel_BuiltIn__FilterDatabase__1[[#This Row],[Kor]]&lt;18),"Junior ",""))</f>
        <v/>
      </c>
      <c r="I4299" s="34" t="str">
        <f>IF(L4299="Nő","",IF(Excel_BuiltIn__FilterDatabase__1[[#This Row],[Kor]]&gt;=18=AND(Excel_BuiltIn__FilterDatabase__1[[#This Row],[Kor]]&lt;=49),"Felnőtt ",""))</f>
        <v/>
      </c>
      <c r="J4299" s="34" t="str">
        <f>IF(L4299="Nő","",IF(Excel_BuiltIn__FilterDatabase__1[[#This Row],[Kor]]&gt;49=AND(Excel_BuiltIn__FilterDatabase__1[[#This Row],[Kor]]&lt;=59),"Senior ",""))</f>
        <v/>
      </c>
      <c r="K4299" s="34" t="str">
        <f>IF(L4299="Nő","",IF(Excel_BuiltIn__FilterDatabase__1[[#This Row],[Kor]]&gt;=60,"Super.s ",""))</f>
        <v xml:space="preserve">Super.s </v>
      </c>
      <c r="L4299" s="34" t="str">
        <f>IF(Excel_BuiltIn__FilterDatabase__1[[#This Row],[Nem]]="Nő","Lady","")</f>
        <v/>
      </c>
    </row>
    <row r="4300" spans="1:12" s="1" customFormat="1">
      <c r="A4300" s="53">
        <v>11772</v>
      </c>
      <c r="B4300" s="28" t="s">
        <v>527</v>
      </c>
      <c r="C4300" s="51" t="s">
        <v>1006</v>
      </c>
      <c r="D4300" s="45"/>
      <c r="E4300" s="33" t="str">
        <f>IF(D4300&gt;0,($N$2-Excel_BuiltIn__FilterDatabase__1[[#This Row],[Szül Év.Hó.Nap]])/365.25,"0")</f>
        <v>0</v>
      </c>
      <c r="F4300" s="40"/>
      <c r="G4300" s="34" t="str">
        <f>CONCATENATE(H4300,Excel_BuiltIn__FilterDatabase__1[[#This Row],[Felnőtt]],Excel_BuiltIn__FilterDatabase__1[[#This Row],[Senior]],Excel_BuiltIn__FilterDatabase__1[[#This Row],[Super.s]],L4300)</f>
        <v xml:space="preserve">Super.s </v>
      </c>
      <c r="H4300" s="34" t="str">
        <f>IF(L4300="Nő","",IF(Excel_BuiltIn__FilterDatabase__1[[#This Row],[Kor]]&gt;=1=AND(Excel_BuiltIn__FilterDatabase__1[[#This Row],[Kor]]&lt;18),"Junior ",""))</f>
        <v/>
      </c>
      <c r="I4300" s="34" t="str">
        <f>IF(L4300="Nő","",IF(Excel_BuiltIn__FilterDatabase__1[[#This Row],[Kor]]&gt;=18=AND(Excel_BuiltIn__FilterDatabase__1[[#This Row],[Kor]]&lt;=49),"Felnőtt ",""))</f>
        <v/>
      </c>
      <c r="J4300" s="34" t="str">
        <f>IF(L4300="Nő","",IF(Excel_BuiltIn__FilterDatabase__1[[#This Row],[Kor]]&gt;49=AND(Excel_BuiltIn__FilterDatabase__1[[#This Row],[Kor]]&lt;=59),"Senior ",""))</f>
        <v/>
      </c>
      <c r="K4300" s="34" t="str">
        <f>IF(L4300="Nő","",IF(Excel_BuiltIn__FilterDatabase__1[[#This Row],[Kor]]&gt;=60,"Super.s ",""))</f>
        <v xml:space="preserve">Super.s </v>
      </c>
      <c r="L4300" s="34" t="str">
        <f>IF(Excel_BuiltIn__FilterDatabase__1[[#This Row],[Nem]]="Nő","Lady","")</f>
        <v/>
      </c>
    </row>
    <row r="4301" spans="1:12" s="1" customFormat="1">
      <c r="A4301" s="53">
        <v>11773</v>
      </c>
      <c r="B4301" s="28" t="s">
        <v>4320</v>
      </c>
      <c r="C4301" s="51" t="s">
        <v>968</v>
      </c>
      <c r="D4301" s="45"/>
      <c r="E4301" s="33" t="str">
        <f>IF(D4301&gt;0,($N$2-Excel_BuiltIn__FilterDatabase__1[[#This Row],[Szül Év.Hó.Nap]])/365.25,"0")</f>
        <v>0</v>
      </c>
      <c r="F4301" s="40"/>
      <c r="G4301" s="34" t="str">
        <f>CONCATENATE(H4301,Excel_BuiltIn__FilterDatabase__1[[#This Row],[Felnőtt]],Excel_BuiltIn__FilterDatabase__1[[#This Row],[Senior]],Excel_BuiltIn__FilterDatabase__1[[#This Row],[Super.s]],L4301)</f>
        <v xml:space="preserve">Super.s </v>
      </c>
      <c r="H4301" s="34" t="str">
        <f>IF(L4301="Nő","",IF(Excel_BuiltIn__FilterDatabase__1[[#This Row],[Kor]]&gt;=1=AND(Excel_BuiltIn__FilterDatabase__1[[#This Row],[Kor]]&lt;18),"Junior ",""))</f>
        <v/>
      </c>
      <c r="I4301" s="34" t="str">
        <f>IF(L4301="Nő","",IF(Excel_BuiltIn__FilterDatabase__1[[#This Row],[Kor]]&gt;=18=AND(Excel_BuiltIn__FilterDatabase__1[[#This Row],[Kor]]&lt;=49),"Felnőtt ",""))</f>
        <v/>
      </c>
      <c r="J4301" s="34" t="str">
        <f>IF(L4301="Nő","",IF(Excel_BuiltIn__FilterDatabase__1[[#This Row],[Kor]]&gt;49=AND(Excel_BuiltIn__FilterDatabase__1[[#This Row],[Kor]]&lt;=59),"Senior ",""))</f>
        <v/>
      </c>
      <c r="K4301" s="34" t="str">
        <f>IF(L4301="Nő","",IF(Excel_BuiltIn__FilterDatabase__1[[#This Row],[Kor]]&gt;=60,"Super.s ",""))</f>
        <v xml:space="preserve">Super.s </v>
      </c>
      <c r="L4301" s="34" t="str">
        <f>IF(Excel_BuiltIn__FilterDatabase__1[[#This Row],[Nem]]="Nő","Lady","")</f>
        <v/>
      </c>
    </row>
    <row r="4302" spans="1:12" s="1" customFormat="1">
      <c r="A4302" s="53">
        <v>11774</v>
      </c>
      <c r="B4302" s="28" t="s">
        <v>4321</v>
      </c>
      <c r="C4302" s="51" t="s">
        <v>259</v>
      </c>
      <c r="D4302" s="45"/>
      <c r="E4302" s="33" t="str">
        <f>IF(D4302&gt;0,($N$2-Excel_BuiltIn__FilterDatabase__1[[#This Row],[Szül Év.Hó.Nap]])/365.25,"0")</f>
        <v>0</v>
      </c>
      <c r="F4302" s="40"/>
      <c r="G4302" s="34" t="str">
        <f>CONCATENATE(H4302,Excel_BuiltIn__FilterDatabase__1[[#This Row],[Felnőtt]],Excel_BuiltIn__FilterDatabase__1[[#This Row],[Senior]],Excel_BuiltIn__FilterDatabase__1[[#This Row],[Super.s]],L4302)</f>
        <v xml:space="preserve">Super.s </v>
      </c>
      <c r="H4302" s="34" t="str">
        <f>IF(L4302="Nő","",IF(Excel_BuiltIn__FilterDatabase__1[[#This Row],[Kor]]&gt;=1=AND(Excel_BuiltIn__FilterDatabase__1[[#This Row],[Kor]]&lt;18),"Junior ",""))</f>
        <v/>
      </c>
      <c r="I4302" s="34" t="str">
        <f>IF(L4302="Nő","",IF(Excel_BuiltIn__FilterDatabase__1[[#This Row],[Kor]]&gt;=18=AND(Excel_BuiltIn__FilterDatabase__1[[#This Row],[Kor]]&lt;=49),"Felnőtt ",""))</f>
        <v/>
      </c>
      <c r="J4302" s="34" t="str">
        <f>IF(L4302="Nő","",IF(Excel_BuiltIn__FilterDatabase__1[[#This Row],[Kor]]&gt;49=AND(Excel_BuiltIn__FilterDatabase__1[[#This Row],[Kor]]&lt;=59),"Senior ",""))</f>
        <v/>
      </c>
      <c r="K4302" s="34" t="str">
        <f>IF(L4302="Nő","",IF(Excel_BuiltIn__FilterDatabase__1[[#This Row],[Kor]]&gt;=60,"Super.s ",""))</f>
        <v xml:space="preserve">Super.s </v>
      </c>
      <c r="L4302" s="34" t="str">
        <f>IF(Excel_BuiltIn__FilterDatabase__1[[#This Row],[Nem]]="Nő","Lady","")</f>
        <v/>
      </c>
    </row>
    <row r="4303" spans="1:12" s="1" customFormat="1">
      <c r="A4303" s="53">
        <v>11775</v>
      </c>
      <c r="B4303" s="28" t="s">
        <v>4322</v>
      </c>
      <c r="C4303" s="51" t="s">
        <v>1020</v>
      </c>
      <c r="D4303" s="45"/>
      <c r="E4303" s="33" t="str">
        <f>IF(D4303&gt;0,($N$2-Excel_BuiltIn__FilterDatabase__1[[#This Row],[Szül Év.Hó.Nap]])/365.25,"0")</f>
        <v>0</v>
      </c>
      <c r="F4303" s="40"/>
      <c r="G4303" s="34" t="str">
        <f>CONCATENATE(H4303,Excel_BuiltIn__FilterDatabase__1[[#This Row],[Felnőtt]],Excel_BuiltIn__FilterDatabase__1[[#This Row],[Senior]],Excel_BuiltIn__FilterDatabase__1[[#This Row],[Super.s]],L4303)</f>
        <v xml:space="preserve">Super.s </v>
      </c>
      <c r="H4303" s="34" t="str">
        <f>IF(L4303="Nő","",IF(Excel_BuiltIn__FilterDatabase__1[[#This Row],[Kor]]&gt;=1=AND(Excel_BuiltIn__FilterDatabase__1[[#This Row],[Kor]]&lt;18),"Junior ",""))</f>
        <v/>
      </c>
      <c r="I4303" s="34" t="str">
        <f>IF(L4303="Nő","",IF(Excel_BuiltIn__FilterDatabase__1[[#This Row],[Kor]]&gt;=18=AND(Excel_BuiltIn__FilterDatabase__1[[#This Row],[Kor]]&lt;=49),"Felnőtt ",""))</f>
        <v/>
      </c>
      <c r="J4303" s="34" t="str">
        <f>IF(L4303="Nő","",IF(Excel_BuiltIn__FilterDatabase__1[[#This Row],[Kor]]&gt;49=AND(Excel_BuiltIn__FilterDatabase__1[[#This Row],[Kor]]&lt;=59),"Senior ",""))</f>
        <v/>
      </c>
      <c r="K4303" s="34" t="str">
        <f>IF(L4303="Nő","",IF(Excel_BuiltIn__FilterDatabase__1[[#This Row],[Kor]]&gt;=60,"Super.s ",""))</f>
        <v xml:space="preserve">Super.s </v>
      </c>
      <c r="L4303" s="34" t="str">
        <f>IF(Excel_BuiltIn__FilterDatabase__1[[#This Row],[Nem]]="Nő","Lady","")</f>
        <v/>
      </c>
    </row>
    <row r="4304" spans="1:12" s="1" customFormat="1">
      <c r="A4304" s="53">
        <v>11776</v>
      </c>
      <c r="B4304" s="28" t="s">
        <v>4323</v>
      </c>
      <c r="C4304" s="51" t="s">
        <v>964</v>
      </c>
      <c r="D4304" s="45"/>
      <c r="E4304" s="33" t="str">
        <f>IF(D4304&gt;0,($N$2-Excel_BuiltIn__FilterDatabase__1[[#This Row],[Szül Év.Hó.Nap]])/365.25,"0")</f>
        <v>0</v>
      </c>
      <c r="F4304" s="40"/>
      <c r="G4304" s="34" t="str">
        <f>CONCATENATE(H4304,Excel_BuiltIn__FilterDatabase__1[[#This Row],[Felnőtt]],Excel_BuiltIn__FilterDatabase__1[[#This Row],[Senior]],Excel_BuiltIn__FilterDatabase__1[[#This Row],[Super.s]],L4304)</f>
        <v xml:space="preserve">Super.s </v>
      </c>
      <c r="H4304" s="34" t="str">
        <f>IF(L4304="Nő","",IF(Excel_BuiltIn__FilterDatabase__1[[#This Row],[Kor]]&gt;=1=AND(Excel_BuiltIn__FilterDatabase__1[[#This Row],[Kor]]&lt;18),"Junior ",""))</f>
        <v/>
      </c>
      <c r="I4304" s="34" t="str">
        <f>IF(L4304="Nő","",IF(Excel_BuiltIn__FilterDatabase__1[[#This Row],[Kor]]&gt;=18=AND(Excel_BuiltIn__FilterDatabase__1[[#This Row],[Kor]]&lt;=49),"Felnőtt ",""))</f>
        <v/>
      </c>
      <c r="J4304" s="34" t="str">
        <f>IF(L4304="Nő","",IF(Excel_BuiltIn__FilterDatabase__1[[#This Row],[Kor]]&gt;49=AND(Excel_BuiltIn__FilterDatabase__1[[#This Row],[Kor]]&lt;=59),"Senior ",""))</f>
        <v/>
      </c>
      <c r="K4304" s="34" t="str">
        <f>IF(L4304="Nő","",IF(Excel_BuiltIn__FilterDatabase__1[[#This Row],[Kor]]&gt;=60,"Super.s ",""))</f>
        <v xml:space="preserve">Super.s </v>
      </c>
      <c r="L4304" s="34" t="str">
        <f>IF(Excel_BuiltIn__FilterDatabase__1[[#This Row],[Nem]]="Nő","Lady","")</f>
        <v/>
      </c>
    </row>
    <row r="4305" spans="1:12" s="1" customFormat="1">
      <c r="A4305" s="53">
        <v>11777</v>
      </c>
      <c r="B4305" s="28" t="s">
        <v>4324</v>
      </c>
      <c r="C4305" s="51" t="s">
        <v>3376</v>
      </c>
      <c r="D4305" s="45"/>
      <c r="E4305" s="33" t="str">
        <f>IF(D4305&gt;0,($N$2-Excel_BuiltIn__FilterDatabase__1[[#This Row],[Szül Év.Hó.Nap]])/365.25,"0")</f>
        <v>0</v>
      </c>
      <c r="F4305" s="40"/>
      <c r="G4305" s="34" t="str">
        <f>CONCATENATE(H4305,Excel_BuiltIn__FilterDatabase__1[[#This Row],[Felnőtt]],Excel_BuiltIn__FilterDatabase__1[[#This Row],[Senior]],Excel_BuiltIn__FilterDatabase__1[[#This Row],[Super.s]],L4305)</f>
        <v xml:space="preserve">Super.s </v>
      </c>
      <c r="H4305" s="34" t="str">
        <f>IF(L4305="Nő","",IF(Excel_BuiltIn__FilterDatabase__1[[#This Row],[Kor]]&gt;=1=AND(Excel_BuiltIn__FilterDatabase__1[[#This Row],[Kor]]&lt;18),"Junior ",""))</f>
        <v/>
      </c>
      <c r="I4305" s="34" t="str">
        <f>IF(L4305="Nő","",IF(Excel_BuiltIn__FilterDatabase__1[[#This Row],[Kor]]&gt;=18=AND(Excel_BuiltIn__FilterDatabase__1[[#This Row],[Kor]]&lt;=49),"Felnőtt ",""))</f>
        <v/>
      </c>
      <c r="J4305" s="34" t="str">
        <f>IF(L4305="Nő","",IF(Excel_BuiltIn__FilterDatabase__1[[#This Row],[Kor]]&gt;49=AND(Excel_BuiltIn__FilterDatabase__1[[#This Row],[Kor]]&lt;=59),"Senior ",""))</f>
        <v/>
      </c>
      <c r="K4305" s="34" t="str">
        <f>IF(L4305="Nő","",IF(Excel_BuiltIn__FilterDatabase__1[[#This Row],[Kor]]&gt;=60,"Super.s ",""))</f>
        <v xml:space="preserve">Super.s </v>
      </c>
      <c r="L4305" s="34" t="str">
        <f>IF(Excel_BuiltIn__FilterDatabase__1[[#This Row],[Nem]]="Nő","Lady","")</f>
        <v/>
      </c>
    </row>
    <row r="4306" spans="1:12" s="1" customFormat="1">
      <c r="A4306" s="53">
        <v>11778</v>
      </c>
      <c r="B4306" s="28" t="s">
        <v>4325</v>
      </c>
      <c r="C4306" s="51" t="s">
        <v>2388</v>
      </c>
      <c r="D4306" s="45"/>
      <c r="E4306" s="33" t="str">
        <f>IF(D4306&gt;0,($N$2-Excel_BuiltIn__FilterDatabase__1[[#This Row],[Szül Év.Hó.Nap]])/365.25,"0")</f>
        <v>0</v>
      </c>
      <c r="F4306" s="40"/>
      <c r="G4306" s="34" t="str">
        <f>CONCATENATE(H4306,Excel_BuiltIn__FilterDatabase__1[[#This Row],[Felnőtt]],Excel_BuiltIn__FilterDatabase__1[[#This Row],[Senior]],Excel_BuiltIn__FilterDatabase__1[[#This Row],[Super.s]],L4306)</f>
        <v xml:space="preserve">Super.s </v>
      </c>
      <c r="H4306" s="34" t="str">
        <f>IF(L4306="Nő","",IF(Excel_BuiltIn__FilterDatabase__1[[#This Row],[Kor]]&gt;=1=AND(Excel_BuiltIn__FilterDatabase__1[[#This Row],[Kor]]&lt;18),"Junior ",""))</f>
        <v/>
      </c>
      <c r="I4306" s="34" t="str">
        <f>IF(L4306="Nő","",IF(Excel_BuiltIn__FilterDatabase__1[[#This Row],[Kor]]&gt;=18=AND(Excel_BuiltIn__FilterDatabase__1[[#This Row],[Kor]]&lt;=49),"Felnőtt ",""))</f>
        <v/>
      </c>
      <c r="J4306" s="34" t="str">
        <f>IF(L4306="Nő","",IF(Excel_BuiltIn__FilterDatabase__1[[#This Row],[Kor]]&gt;49=AND(Excel_BuiltIn__FilterDatabase__1[[#This Row],[Kor]]&lt;=59),"Senior ",""))</f>
        <v/>
      </c>
      <c r="K4306" s="34" t="str">
        <f>IF(L4306="Nő","",IF(Excel_BuiltIn__FilterDatabase__1[[#This Row],[Kor]]&gt;=60,"Super.s ",""))</f>
        <v xml:space="preserve">Super.s </v>
      </c>
      <c r="L4306" s="34" t="str">
        <f>IF(Excel_BuiltIn__FilterDatabase__1[[#This Row],[Nem]]="Nő","Lady","")</f>
        <v/>
      </c>
    </row>
    <row r="4307" spans="1:12" s="1" customFormat="1">
      <c r="A4307" s="53">
        <v>11779</v>
      </c>
      <c r="B4307" s="28" t="s">
        <v>4326</v>
      </c>
      <c r="C4307" s="51" t="s">
        <v>640</v>
      </c>
      <c r="D4307" s="45"/>
      <c r="E4307" s="33" t="str">
        <f>IF(D4307&gt;0,($N$2-Excel_BuiltIn__FilterDatabase__1[[#This Row],[Szül Év.Hó.Nap]])/365.25,"0")</f>
        <v>0</v>
      </c>
      <c r="F4307" s="40"/>
      <c r="G4307" s="34" t="str">
        <f>CONCATENATE(H4307,Excel_BuiltIn__FilterDatabase__1[[#This Row],[Felnőtt]],Excel_BuiltIn__FilterDatabase__1[[#This Row],[Senior]],Excel_BuiltIn__FilterDatabase__1[[#This Row],[Super.s]],L4307)</f>
        <v xml:space="preserve">Super.s </v>
      </c>
      <c r="H4307" s="34" t="str">
        <f>IF(L4307="Nő","",IF(Excel_BuiltIn__FilterDatabase__1[[#This Row],[Kor]]&gt;=1=AND(Excel_BuiltIn__FilterDatabase__1[[#This Row],[Kor]]&lt;18),"Junior ",""))</f>
        <v/>
      </c>
      <c r="I4307" s="34" t="str">
        <f>IF(L4307="Nő","",IF(Excel_BuiltIn__FilterDatabase__1[[#This Row],[Kor]]&gt;=18=AND(Excel_BuiltIn__FilterDatabase__1[[#This Row],[Kor]]&lt;=49),"Felnőtt ",""))</f>
        <v/>
      </c>
      <c r="J4307" s="34" t="str">
        <f>IF(L4307="Nő","",IF(Excel_BuiltIn__FilterDatabase__1[[#This Row],[Kor]]&gt;49=AND(Excel_BuiltIn__FilterDatabase__1[[#This Row],[Kor]]&lt;=59),"Senior ",""))</f>
        <v/>
      </c>
      <c r="K4307" s="34" t="str">
        <f>IF(L4307="Nő","",IF(Excel_BuiltIn__FilterDatabase__1[[#This Row],[Kor]]&gt;=60,"Super.s ",""))</f>
        <v xml:space="preserve">Super.s </v>
      </c>
      <c r="L4307" s="34" t="str">
        <f>IF(Excel_BuiltIn__FilterDatabase__1[[#This Row],[Nem]]="Nő","Lady","")</f>
        <v/>
      </c>
    </row>
    <row r="4308" spans="1:12" s="1" customFormat="1">
      <c r="A4308" s="53">
        <v>11780</v>
      </c>
      <c r="B4308" s="28" t="s">
        <v>4327</v>
      </c>
      <c r="C4308" s="51" t="s">
        <v>2364</v>
      </c>
      <c r="D4308" s="45"/>
      <c r="E4308" s="33" t="str">
        <f>IF(D4308&gt;0,($N$2-Excel_BuiltIn__FilterDatabase__1[[#This Row],[Szül Év.Hó.Nap]])/365.25,"0")</f>
        <v>0</v>
      </c>
      <c r="F4308" s="40"/>
      <c r="G4308" s="34" t="str">
        <f>CONCATENATE(H4308,Excel_BuiltIn__FilterDatabase__1[[#This Row],[Felnőtt]],Excel_BuiltIn__FilterDatabase__1[[#This Row],[Senior]],Excel_BuiltIn__FilterDatabase__1[[#This Row],[Super.s]],L4308)</f>
        <v xml:space="preserve">Super.s </v>
      </c>
      <c r="H4308" s="34" t="str">
        <f>IF(L4308="Nő","",IF(Excel_BuiltIn__FilterDatabase__1[[#This Row],[Kor]]&gt;=1=AND(Excel_BuiltIn__FilterDatabase__1[[#This Row],[Kor]]&lt;18),"Junior ",""))</f>
        <v/>
      </c>
      <c r="I4308" s="34" t="str">
        <f>IF(L4308="Nő","",IF(Excel_BuiltIn__FilterDatabase__1[[#This Row],[Kor]]&gt;=18=AND(Excel_BuiltIn__FilterDatabase__1[[#This Row],[Kor]]&lt;=49),"Felnőtt ",""))</f>
        <v/>
      </c>
      <c r="J4308" s="34" t="str">
        <f>IF(L4308="Nő","",IF(Excel_BuiltIn__FilterDatabase__1[[#This Row],[Kor]]&gt;49=AND(Excel_BuiltIn__FilterDatabase__1[[#This Row],[Kor]]&lt;=59),"Senior ",""))</f>
        <v/>
      </c>
      <c r="K4308" s="34" t="str">
        <f>IF(L4308="Nő","",IF(Excel_BuiltIn__FilterDatabase__1[[#This Row],[Kor]]&gt;=60,"Super.s ",""))</f>
        <v xml:space="preserve">Super.s </v>
      </c>
      <c r="L4308" s="34" t="str">
        <f>IF(Excel_BuiltIn__FilterDatabase__1[[#This Row],[Nem]]="Nő","Lady","")</f>
        <v/>
      </c>
    </row>
    <row r="4309" spans="1:12" s="1" customFormat="1">
      <c r="A4309" s="53">
        <v>11781</v>
      </c>
      <c r="B4309" s="28" t="s">
        <v>1184</v>
      </c>
      <c r="C4309" s="51" t="s">
        <v>29</v>
      </c>
      <c r="D4309" s="45"/>
      <c r="E4309" s="33" t="str">
        <f>IF(D4309&gt;0,($N$2-Excel_BuiltIn__FilterDatabase__1[[#This Row],[Szül Év.Hó.Nap]])/365.25,"0")</f>
        <v>0</v>
      </c>
      <c r="F4309" s="40"/>
      <c r="G4309" s="34" t="str">
        <f>CONCATENATE(H4309,Excel_BuiltIn__FilterDatabase__1[[#This Row],[Felnőtt]],Excel_BuiltIn__FilterDatabase__1[[#This Row],[Senior]],Excel_BuiltIn__FilterDatabase__1[[#This Row],[Super.s]],L4309)</f>
        <v xml:space="preserve">Super.s </v>
      </c>
      <c r="H4309" s="34" t="str">
        <f>IF(L4309="Nő","",IF(Excel_BuiltIn__FilterDatabase__1[[#This Row],[Kor]]&gt;=1=AND(Excel_BuiltIn__FilterDatabase__1[[#This Row],[Kor]]&lt;18),"Junior ",""))</f>
        <v/>
      </c>
      <c r="I4309" s="34" t="str">
        <f>IF(L4309="Nő","",IF(Excel_BuiltIn__FilterDatabase__1[[#This Row],[Kor]]&gt;=18=AND(Excel_BuiltIn__FilterDatabase__1[[#This Row],[Kor]]&lt;=49),"Felnőtt ",""))</f>
        <v/>
      </c>
      <c r="J4309" s="34" t="str">
        <f>IF(L4309="Nő","",IF(Excel_BuiltIn__FilterDatabase__1[[#This Row],[Kor]]&gt;49=AND(Excel_BuiltIn__FilterDatabase__1[[#This Row],[Kor]]&lt;=59),"Senior ",""))</f>
        <v/>
      </c>
      <c r="K4309" s="34" t="str">
        <f>IF(L4309="Nő","",IF(Excel_BuiltIn__FilterDatabase__1[[#This Row],[Kor]]&gt;=60,"Super.s ",""))</f>
        <v xml:space="preserve">Super.s </v>
      </c>
      <c r="L4309" s="34" t="str">
        <f>IF(Excel_BuiltIn__FilterDatabase__1[[#This Row],[Nem]]="Nő","Lady","")</f>
        <v/>
      </c>
    </row>
    <row r="4310" spans="1:12" s="1" customFormat="1">
      <c r="A4310" s="53">
        <v>11782</v>
      </c>
      <c r="B4310" s="28" t="s">
        <v>4328</v>
      </c>
      <c r="C4310" s="51" t="s">
        <v>2364</v>
      </c>
      <c r="D4310" s="45"/>
      <c r="E4310" s="33" t="str">
        <f>IF(D4310&gt;0,($N$2-Excel_BuiltIn__FilterDatabase__1[[#This Row],[Szül Év.Hó.Nap]])/365.25,"0")</f>
        <v>0</v>
      </c>
      <c r="F4310" s="40"/>
      <c r="G4310" s="34" t="str">
        <f>CONCATENATE(H4310,Excel_BuiltIn__FilterDatabase__1[[#This Row],[Felnőtt]],Excel_BuiltIn__FilterDatabase__1[[#This Row],[Senior]],Excel_BuiltIn__FilterDatabase__1[[#This Row],[Super.s]],L4310)</f>
        <v xml:space="preserve">Super.s </v>
      </c>
      <c r="H4310" s="34" t="str">
        <f>IF(L4310="Nő","",IF(Excel_BuiltIn__FilterDatabase__1[[#This Row],[Kor]]&gt;=1=AND(Excel_BuiltIn__FilterDatabase__1[[#This Row],[Kor]]&lt;18),"Junior ",""))</f>
        <v/>
      </c>
      <c r="I4310" s="34" t="str">
        <f>IF(L4310="Nő","",IF(Excel_BuiltIn__FilterDatabase__1[[#This Row],[Kor]]&gt;=18=AND(Excel_BuiltIn__FilterDatabase__1[[#This Row],[Kor]]&lt;=49),"Felnőtt ",""))</f>
        <v/>
      </c>
      <c r="J4310" s="34" t="str">
        <f>IF(L4310="Nő","",IF(Excel_BuiltIn__FilterDatabase__1[[#This Row],[Kor]]&gt;49=AND(Excel_BuiltIn__FilterDatabase__1[[#This Row],[Kor]]&lt;=59),"Senior ",""))</f>
        <v/>
      </c>
      <c r="K4310" s="34" t="str">
        <f>IF(L4310="Nő","",IF(Excel_BuiltIn__FilterDatabase__1[[#This Row],[Kor]]&gt;=60,"Super.s ",""))</f>
        <v xml:space="preserve">Super.s </v>
      </c>
      <c r="L4310" s="34" t="str">
        <f>IF(Excel_BuiltIn__FilterDatabase__1[[#This Row],[Nem]]="Nő","Lady","")</f>
        <v/>
      </c>
    </row>
    <row r="4311" spans="1:12" s="1" customFormat="1" ht="28.2">
      <c r="A4311" s="53">
        <v>11783</v>
      </c>
      <c r="B4311" s="28" t="s">
        <v>4329</v>
      </c>
      <c r="C4311" s="51" t="s">
        <v>2365</v>
      </c>
      <c r="D4311" s="45"/>
      <c r="E4311" s="33" t="str">
        <f>IF(D4311&gt;0,($N$2-Excel_BuiltIn__FilterDatabase__1[[#This Row],[Szül Év.Hó.Nap]])/365.25,"0")</f>
        <v>0</v>
      </c>
      <c r="F4311" s="40"/>
      <c r="G4311" s="34" t="str">
        <f>CONCATENATE(H4311,Excel_BuiltIn__FilterDatabase__1[[#This Row],[Felnőtt]],Excel_BuiltIn__FilterDatabase__1[[#This Row],[Senior]],Excel_BuiltIn__FilterDatabase__1[[#This Row],[Super.s]],L4311)</f>
        <v xml:space="preserve">Super.s </v>
      </c>
      <c r="H4311" s="34" t="str">
        <f>IF(L4311="Nő","",IF(Excel_BuiltIn__FilterDatabase__1[[#This Row],[Kor]]&gt;=1=AND(Excel_BuiltIn__FilterDatabase__1[[#This Row],[Kor]]&lt;18),"Junior ",""))</f>
        <v/>
      </c>
      <c r="I4311" s="34" t="str">
        <f>IF(L4311="Nő","",IF(Excel_BuiltIn__FilterDatabase__1[[#This Row],[Kor]]&gt;=18=AND(Excel_BuiltIn__FilterDatabase__1[[#This Row],[Kor]]&lt;=49),"Felnőtt ",""))</f>
        <v/>
      </c>
      <c r="J4311" s="34" t="str">
        <f>IF(L4311="Nő","",IF(Excel_BuiltIn__FilterDatabase__1[[#This Row],[Kor]]&gt;49=AND(Excel_BuiltIn__FilterDatabase__1[[#This Row],[Kor]]&lt;=59),"Senior ",""))</f>
        <v/>
      </c>
      <c r="K4311" s="34" t="str">
        <f>IF(L4311="Nő","",IF(Excel_BuiltIn__FilterDatabase__1[[#This Row],[Kor]]&gt;=60,"Super.s ",""))</f>
        <v xml:space="preserve">Super.s </v>
      </c>
      <c r="L4311" s="34" t="str">
        <f>IF(Excel_BuiltIn__FilterDatabase__1[[#This Row],[Nem]]="Nő","Lady","")</f>
        <v/>
      </c>
    </row>
    <row r="4312" spans="1:12" s="1" customFormat="1">
      <c r="A4312" s="53">
        <v>11784</v>
      </c>
      <c r="B4312" s="28" t="s">
        <v>4330</v>
      </c>
      <c r="C4312" s="51" t="s">
        <v>2364</v>
      </c>
      <c r="D4312" s="45"/>
      <c r="E4312" s="33" t="str">
        <f>IF(D4312&gt;0,($N$2-Excel_BuiltIn__FilterDatabase__1[[#This Row],[Szül Év.Hó.Nap]])/365.25,"0")</f>
        <v>0</v>
      </c>
      <c r="F4312" s="40"/>
      <c r="G4312" s="34" t="str">
        <f>CONCATENATE(H4312,Excel_BuiltIn__FilterDatabase__1[[#This Row],[Felnőtt]],Excel_BuiltIn__FilterDatabase__1[[#This Row],[Senior]],Excel_BuiltIn__FilterDatabase__1[[#This Row],[Super.s]],L4312)</f>
        <v xml:space="preserve">Super.s </v>
      </c>
      <c r="H4312" s="34" t="str">
        <f>IF(L4312="Nő","",IF(Excel_BuiltIn__FilterDatabase__1[[#This Row],[Kor]]&gt;=1=AND(Excel_BuiltIn__FilterDatabase__1[[#This Row],[Kor]]&lt;18),"Junior ",""))</f>
        <v/>
      </c>
      <c r="I4312" s="34" t="str">
        <f>IF(L4312="Nő","",IF(Excel_BuiltIn__FilterDatabase__1[[#This Row],[Kor]]&gt;=18=AND(Excel_BuiltIn__FilterDatabase__1[[#This Row],[Kor]]&lt;=49),"Felnőtt ",""))</f>
        <v/>
      </c>
      <c r="J4312" s="34" t="str">
        <f>IF(L4312="Nő","",IF(Excel_BuiltIn__FilterDatabase__1[[#This Row],[Kor]]&gt;49=AND(Excel_BuiltIn__FilterDatabase__1[[#This Row],[Kor]]&lt;=59),"Senior ",""))</f>
        <v/>
      </c>
      <c r="K4312" s="34" t="str">
        <f>IF(L4312="Nő","",IF(Excel_BuiltIn__FilterDatabase__1[[#This Row],[Kor]]&gt;=60,"Super.s ",""))</f>
        <v xml:space="preserve">Super.s </v>
      </c>
      <c r="L4312" s="34" t="str">
        <f>IF(Excel_BuiltIn__FilterDatabase__1[[#This Row],[Nem]]="Nő","Lady","")</f>
        <v/>
      </c>
    </row>
    <row r="4313" spans="1:12" s="1" customFormat="1" ht="28.2">
      <c r="A4313" s="53">
        <v>11785</v>
      </c>
      <c r="B4313" s="28" t="s">
        <v>4331</v>
      </c>
      <c r="C4313" s="51" t="s">
        <v>2364</v>
      </c>
      <c r="D4313" s="45"/>
      <c r="E4313" s="33" t="str">
        <f>IF(D4313&gt;0,($N$2-Excel_BuiltIn__FilterDatabase__1[[#This Row],[Szül Év.Hó.Nap]])/365.25,"0")</f>
        <v>0</v>
      </c>
      <c r="F4313" s="40"/>
      <c r="G4313" s="34" t="str">
        <f>CONCATENATE(H4313,Excel_BuiltIn__FilterDatabase__1[[#This Row],[Felnőtt]],Excel_BuiltIn__FilterDatabase__1[[#This Row],[Senior]],Excel_BuiltIn__FilterDatabase__1[[#This Row],[Super.s]],L4313)</f>
        <v xml:space="preserve">Super.s </v>
      </c>
      <c r="H4313" s="34" t="str">
        <f>IF(L4313="Nő","",IF(Excel_BuiltIn__FilterDatabase__1[[#This Row],[Kor]]&gt;=1=AND(Excel_BuiltIn__FilterDatabase__1[[#This Row],[Kor]]&lt;18),"Junior ",""))</f>
        <v/>
      </c>
      <c r="I4313" s="34" t="str">
        <f>IF(L4313="Nő","",IF(Excel_BuiltIn__FilterDatabase__1[[#This Row],[Kor]]&gt;=18=AND(Excel_BuiltIn__FilterDatabase__1[[#This Row],[Kor]]&lt;=49),"Felnőtt ",""))</f>
        <v/>
      </c>
      <c r="J4313" s="34" t="str">
        <f>IF(L4313="Nő","",IF(Excel_BuiltIn__FilterDatabase__1[[#This Row],[Kor]]&gt;49=AND(Excel_BuiltIn__FilterDatabase__1[[#This Row],[Kor]]&lt;=59),"Senior ",""))</f>
        <v/>
      </c>
      <c r="K4313" s="34" t="str">
        <f>IF(L4313="Nő","",IF(Excel_BuiltIn__FilterDatabase__1[[#This Row],[Kor]]&gt;=60,"Super.s ",""))</f>
        <v xml:space="preserve">Super.s </v>
      </c>
      <c r="L4313" s="34" t="str">
        <f>IF(Excel_BuiltIn__FilterDatabase__1[[#This Row],[Nem]]="Nő","Lady","")</f>
        <v/>
      </c>
    </row>
    <row r="4314" spans="1:12" s="1" customFormat="1">
      <c r="A4314" s="53">
        <v>11786</v>
      </c>
      <c r="B4314" s="28" t="s">
        <v>4332</v>
      </c>
      <c r="C4314" s="51" t="s">
        <v>2410</v>
      </c>
      <c r="D4314" s="45"/>
      <c r="E4314" s="33" t="str">
        <f>IF(D4314&gt;0,($N$2-Excel_BuiltIn__FilterDatabase__1[[#This Row],[Szül Év.Hó.Nap]])/365.25,"0")</f>
        <v>0</v>
      </c>
      <c r="F4314" s="40"/>
      <c r="G4314" s="34" t="str">
        <f>CONCATENATE(H4314,Excel_BuiltIn__FilterDatabase__1[[#This Row],[Felnőtt]],Excel_BuiltIn__FilterDatabase__1[[#This Row],[Senior]],Excel_BuiltIn__FilterDatabase__1[[#This Row],[Super.s]],L4314)</f>
        <v xml:space="preserve">Super.s </v>
      </c>
      <c r="H4314" s="34" t="str">
        <f>IF(L4314="Nő","",IF(Excel_BuiltIn__FilterDatabase__1[[#This Row],[Kor]]&gt;=1=AND(Excel_BuiltIn__FilterDatabase__1[[#This Row],[Kor]]&lt;18),"Junior ",""))</f>
        <v/>
      </c>
      <c r="I4314" s="34" t="str">
        <f>IF(L4314="Nő","",IF(Excel_BuiltIn__FilterDatabase__1[[#This Row],[Kor]]&gt;=18=AND(Excel_BuiltIn__FilterDatabase__1[[#This Row],[Kor]]&lt;=49),"Felnőtt ",""))</f>
        <v/>
      </c>
      <c r="J4314" s="34" t="str">
        <f>IF(L4314="Nő","",IF(Excel_BuiltIn__FilterDatabase__1[[#This Row],[Kor]]&gt;49=AND(Excel_BuiltIn__FilterDatabase__1[[#This Row],[Kor]]&lt;=59),"Senior ",""))</f>
        <v/>
      </c>
      <c r="K4314" s="34" t="str">
        <f>IF(L4314="Nő","",IF(Excel_BuiltIn__FilterDatabase__1[[#This Row],[Kor]]&gt;=60,"Super.s ",""))</f>
        <v xml:space="preserve">Super.s </v>
      </c>
      <c r="L4314" s="34" t="str">
        <f>IF(Excel_BuiltIn__FilterDatabase__1[[#This Row],[Nem]]="Nő","Lady","")</f>
        <v/>
      </c>
    </row>
    <row r="4315" spans="1:12" s="1" customFormat="1">
      <c r="A4315" s="53">
        <v>11787</v>
      </c>
      <c r="B4315" s="28" t="s">
        <v>4333</v>
      </c>
      <c r="C4315" s="51" t="s">
        <v>1515</v>
      </c>
      <c r="D4315" s="45"/>
      <c r="E4315" s="33" t="str">
        <f>IF(D4315&gt;0,($N$2-Excel_BuiltIn__FilterDatabase__1[[#This Row],[Szül Év.Hó.Nap]])/365.25,"0")</f>
        <v>0</v>
      </c>
      <c r="F4315" s="40"/>
      <c r="G4315" s="34" t="str">
        <f>CONCATENATE(H4315,Excel_BuiltIn__FilterDatabase__1[[#This Row],[Felnőtt]],Excel_BuiltIn__FilterDatabase__1[[#This Row],[Senior]],Excel_BuiltIn__FilterDatabase__1[[#This Row],[Super.s]],L4315)</f>
        <v xml:space="preserve">Super.s </v>
      </c>
      <c r="H4315" s="34" t="str">
        <f>IF(L4315="Nő","",IF(Excel_BuiltIn__FilterDatabase__1[[#This Row],[Kor]]&gt;=1=AND(Excel_BuiltIn__FilterDatabase__1[[#This Row],[Kor]]&lt;18),"Junior ",""))</f>
        <v/>
      </c>
      <c r="I4315" s="34" t="str">
        <f>IF(L4315="Nő","",IF(Excel_BuiltIn__FilterDatabase__1[[#This Row],[Kor]]&gt;=18=AND(Excel_BuiltIn__FilterDatabase__1[[#This Row],[Kor]]&lt;=49),"Felnőtt ",""))</f>
        <v/>
      </c>
      <c r="J4315" s="34" t="str">
        <f>IF(L4315="Nő","",IF(Excel_BuiltIn__FilterDatabase__1[[#This Row],[Kor]]&gt;49=AND(Excel_BuiltIn__FilterDatabase__1[[#This Row],[Kor]]&lt;=59),"Senior ",""))</f>
        <v/>
      </c>
      <c r="K4315" s="34" t="str">
        <f>IF(L4315="Nő","",IF(Excel_BuiltIn__FilterDatabase__1[[#This Row],[Kor]]&gt;=60,"Super.s ",""))</f>
        <v xml:space="preserve">Super.s </v>
      </c>
      <c r="L4315" s="34" t="str">
        <f>IF(Excel_BuiltIn__FilterDatabase__1[[#This Row],[Nem]]="Nő","Lady","")</f>
        <v/>
      </c>
    </row>
    <row r="4316" spans="1:12" s="1" customFormat="1">
      <c r="A4316" s="53">
        <v>11788</v>
      </c>
      <c r="B4316" s="28" t="s">
        <v>4334</v>
      </c>
      <c r="C4316" s="51" t="s">
        <v>3376</v>
      </c>
      <c r="D4316" s="45"/>
      <c r="E4316" s="33" t="str">
        <f>IF(D4316&gt;0,($N$2-Excel_BuiltIn__FilterDatabase__1[[#This Row],[Szül Év.Hó.Nap]])/365.25,"0")</f>
        <v>0</v>
      </c>
      <c r="F4316" s="40"/>
      <c r="G4316" s="34" t="str">
        <f>CONCATENATE(H4316,Excel_BuiltIn__FilterDatabase__1[[#This Row],[Felnőtt]],Excel_BuiltIn__FilterDatabase__1[[#This Row],[Senior]],Excel_BuiltIn__FilterDatabase__1[[#This Row],[Super.s]],L4316)</f>
        <v xml:space="preserve">Super.s </v>
      </c>
      <c r="H4316" s="34" t="str">
        <f>IF(L4316="Nő","",IF(Excel_BuiltIn__FilterDatabase__1[[#This Row],[Kor]]&gt;=1=AND(Excel_BuiltIn__FilterDatabase__1[[#This Row],[Kor]]&lt;18),"Junior ",""))</f>
        <v/>
      </c>
      <c r="I4316" s="34" t="str">
        <f>IF(L4316="Nő","",IF(Excel_BuiltIn__FilterDatabase__1[[#This Row],[Kor]]&gt;=18=AND(Excel_BuiltIn__FilterDatabase__1[[#This Row],[Kor]]&lt;=49),"Felnőtt ",""))</f>
        <v/>
      </c>
      <c r="J4316" s="34" t="str">
        <f>IF(L4316="Nő","",IF(Excel_BuiltIn__FilterDatabase__1[[#This Row],[Kor]]&gt;49=AND(Excel_BuiltIn__FilterDatabase__1[[#This Row],[Kor]]&lt;=59),"Senior ",""))</f>
        <v/>
      </c>
      <c r="K4316" s="34" t="str">
        <f>IF(L4316="Nő","",IF(Excel_BuiltIn__FilterDatabase__1[[#This Row],[Kor]]&gt;=60,"Super.s ",""))</f>
        <v xml:space="preserve">Super.s </v>
      </c>
      <c r="L4316" s="34" t="str">
        <f>IF(Excel_BuiltIn__FilterDatabase__1[[#This Row],[Nem]]="Nő","Lady","")</f>
        <v/>
      </c>
    </row>
    <row r="4317" spans="1:12" s="1" customFormat="1">
      <c r="A4317" s="53">
        <v>11789</v>
      </c>
      <c r="B4317" s="28" t="s">
        <v>4335</v>
      </c>
      <c r="C4317" s="51" t="s">
        <v>3376</v>
      </c>
      <c r="D4317" s="45"/>
      <c r="E4317" s="33" t="str">
        <f>IF(D4317&gt;0,($N$2-Excel_BuiltIn__FilterDatabase__1[[#This Row],[Szül Év.Hó.Nap]])/365.25,"0")</f>
        <v>0</v>
      </c>
      <c r="F4317" s="40"/>
      <c r="G4317" s="34" t="str">
        <f>CONCATENATE(H4317,Excel_BuiltIn__FilterDatabase__1[[#This Row],[Felnőtt]],Excel_BuiltIn__FilterDatabase__1[[#This Row],[Senior]],Excel_BuiltIn__FilterDatabase__1[[#This Row],[Super.s]],L4317)</f>
        <v xml:space="preserve">Super.s </v>
      </c>
      <c r="H4317" s="34" t="str">
        <f>IF(L4317="Nő","",IF(Excel_BuiltIn__FilterDatabase__1[[#This Row],[Kor]]&gt;=1=AND(Excel_BuiltIn__FilterDatabase__1[[#This Row],[Kor]]&lt;18),"Junior ",""))</f>
        <v/>
      </c>
      <c r="I4317" s="34" t="str">
        <f>IF(L4317="Nő","",IF(Excel_BuiltIn__FilterDatabase__1[[#This Row],[Kor]]&gt;=18=AND(Excel_BuiltIn__FilterDatabase__1[[#This Row],[Kor]]&lt;=49),"Felnőtt ",""))</f>
        <v/>
      </c>
      <c r="J4317" s="34" t="str">
        <f>IF(L4317="Nő","",IF(Excel_BuiltIn__FilterDatabase__1[[#This Row],[Kor]]&gt;49=AND(Excel_BuiltIn__FilterDatabase__1[[#This Row],[Kor]]&lt;=59),"Senior ",""))</f>
        <v/>
      </c>
      <c r="K4317" s="34" t="str">
        <f>IF(L4317="Nő","",IF(Excel_BuiltIn__FilterDatabase__1[[#This Row],[Kor]]&gt;=60,"Super.s ",""))</f>
        <v xml:space="preserve">Super.s </v>
      </c>
      <c r="L4317" s="34" t="str">
        <f>IF(Excel_BuiltIn__FilterDatabase__1[[#This Row],[Nem]]="Nő","Lady","")</f>
        <v/>
      </c>
    </row>
    <row r="4318" spans="1:12" s="1" customFormat="1">
      <c r="A4318" s="53">
        <v>11790</v>
      </c>
      <c r="B4318" s="28" t="s">
        <v>4336</v>
      </c>
      <c r="C4318" s="51" t="s">
        <v>451</v>
      </c>
      <c r="D4318" s="45"/>
      <c r="E4318" s="33" t="str">
        <f>IF(D4318&gt;0,($N$2-Excel_BuiltIn__FilterDatabase__1[[#This Row],[Szül Év.Hó.Nap]])/365.25,"0")</f>
        <v>0</v>
      </c>
      <c r="F4318" s="40"/>
      <c r="G4318" s="34" t="str">
        <f>CONCATENATE(H4318,Excel_BuiltIn__FilterDatabase__1[[#This Row],[Felnőtt]],Excel_BuiltIn__FilterDatabase__1[[#This Row],[Senior]],Excel_BuiltIn__FilterDatabase__1[[#This Row],[Super.s]],L4318)</f>
        <v xml:space="preserve">Super.s </v>
      </c>
      <c r="H4318" s="34" t="str">
        <f>IF(L4318="Nő","",IF(Excel_BuiltIn__FilterDatabase__1[[#This Row],[Kor]]&gt;=1=AND(Excel_BuiltIn__FilterDatabase__1[[#This Row],[Kor]]&lt;18),"Junior ",""))</f>
        <v/>
      </c>
      <c r="I4318" s="34" t="str">
        <f>IF(L4318="Nő","",IF(Excel_BuiltIn__FilterDatabase__1[[#This Row],[Kor]]&gt;=18=AND(Excel_BuiltIn__FilterDatabase__1[[#This Row],[Kor]]&lt;=49),"Felnőtt ",""))</f>
        <v/>
      </c>
      <c r="J4318" s="34" t="str">
        <f>IF(L4318="Nő","",IF(Excel_BuiltIn__FilterDatabase__1[[#This Row],[Kor]]&gt;49=AND(Excel_BuiltIn__FilterDatabase__1[[#This Row],[Kor]]&lt;=59),"Senior ",""))</f>
        <v/>
      </c>
      <c r="K4318" s="34" t="str">
        <f>IF(L4318="Nő","",IF(Excel_BuiltIn__FilterDatabase__1[[#This Row],[Kor]]&gt;=60,"Super.s ",""))</f>
        <v xml:space="preserve">Super.s </v>
      </c>
      <c r="L4318" s="34" t="str">
        <f>IF(Excel_BuiltIn__FilterDatabase__1[[#This Row],[Nem]]="Nő","Lady","")</f>
        <v/>
      </c>
    </row>
    <row r="4319" spans="1:12" s="1" customFormat="1">
      <c r="A4319" s="53">
        <v>11791</v>
      </c>
      <c r="B4319" s="28" t="s">
        <v>4337</v>
      </c>
      <c r="C4319" s="51" t="s">
        <v>1146</v>
      </c>
      <c r="D4319" s="45"/>
      <c r="E4319" s="33" t="str">
        <f>IF(D4319&gt;0,($N$2-Excel_BuiltIn__FilterDatabase__1[[#This Row],[Szül Év.Hó.Nap]])/365.25,"0")</f>
        <v>0</v>
      </c>
      <c r="F4319" s="40"/>
      <c r="G4319" s="34" t="str">
        <f>CONCATENATE(H4319,Excel_BuiltIn__FilterDatabase__1[[#This Row],[Felnőtt]],Excel_BuiltIn__FilterDatabase__1[[#This Row],[Senior]],Excel_BuiltIn__FilterDatabase__1[[#This Row],[Super.s]],L4319)</f>
        <v xml:space="preserve">Super.s </v>
      </c>
      <c r="H4319" s="34" t="str">
        <f>IF(L4319="Nő","",IF(Excel_BuiltIn__FilterDatabase__1[[#This Row],[Kor]]&gt;=1=AND(Excel_BuiltIn__FilterDatabase__1[[#This Row],[Kor]]&lt;18),"Junior ",""))</f>
        <v/>
      </c>
      <c r="I4319" s="34" t="str">
        <f>IF(L4319="Nő","",IF(Excel_BuiltIn__FilterDatabase__1[[#This Row],[Kor]]&gt;=18=AND(Excel_BuiltIn__FilterDatabase__1[[#This Row],[Kor]]&lt;=49),"Felnőtt ",""))</f>
        <v/>
      </c>
      <c r="J4319" s="34" t="str">
        <f>IF(L4319="Nő","",IF(Excel_BuiltIn__FilterDatabase__1[[#This Row],[Kor]]&gt;49=AND(Excel_BuiltIn__FilterDatabase__1[[#This Row],[Kor]]&lt;=59),"Senior ",""))</f>
        <v/>
      </c>
      <c r="K4319" s="34" t="str">
        <f>IF(L4319="Nő","",IF(Excel_BuiltIn__FilterDatabase__1[[#This Row],[Kor]]&gt;=60,"Super.s ",""))</f>
        <v xml:space="preserve">Super.s </v>
      </c>
      <c r="L4319" s="34" t="str">
        <f>IF(Excel_BuiltIn__FilterDatabase__1[[#This Row],[Nem]]="Nő","Lady","")</f>
        <v/>
      </c>
    </row>
    <row r="4320" spans="1:12" s="1" customFormat="1">
      <c r="A4320" s="53">
        <v>11792</v>
      </c>
      <c r="B4320" s="28" t="s">
        <v>4338</v>
      </c>
      <c r="C4320" s="51" t="s">
        <v>1026</v>
      </c>
      <c r="D4320" s="45"/>
      <c r="E4320" s="33" t="str">
        <f>IF(D4320&gt;0,($N$2-Excel_BuiltIn__FilterDatabase__1[[#This Row],[Szül Év.Hó.Nap]])/365.25,"0")</f>
        <v>0</v>
      </c>
      <c r="F4320" s="40"/>
      <c r="G4320" s="34" t="str">
        <f>CONCATENATE(H4320,Excel_BuiltIn__FilterDatabase__1[[#This Row],[Felnőtt]],Excel_BuiltIn__FilterDatabase__1[[#This Row],[Senior]],Excel_BuiltIn__FilterDatabase__1[[#This Row],[Super.s]],L4320)</f>
        <v xml:space="preserve">Super.s </v>
      </c>
      <c r="H4320" s="34" t="str">
        <f>IF(L4320="Nő","",IF(Excel_BuiltIn__FilterDatabase__1[[#This Row],[Kor]]&gt;=1=AND(Excel_BuiltIn__FilterDatabase__1[[#This Row],[Kor]]&lt;18),"Junior ",""))</f>
        <v/>
      </c>
      <c r="I4320" s="34" t="str">
        <f>IF(L4320="Nő","",IF(Excel_BuiltIn__FilterDatabase__1[[#This Row],[Kor]]&gt;=18=AND(Excel_BuiltIn__FilterDatabase__1[[#This Row],[Kor]]&lt;=49),"Felnőtt ",""))</f>
        <v/>
      </c>
      <c r="J4320" s="34" t="str">
        <f>IF(L4320="Nő","",IF(Excel_BuiltIn__FilterDatabase__1[[#This Row],[Kor]]&gt;49=AND(Excel_BuiltIn__FilterDatabase__1[[#This Row],[Kor]]&lt;=59),"Senior ",""))</f>
        <v/>
      </c>
      <c r="K4320" s="34" t="str">
        <f>IF(L4320="Nő","",IF(Excel_BuiltIn__FilterDatabase__1[[#This Row],[Kor]]&gt;=60,"Super.s ",""))</f>
        <v xml:space="preserve">Super.s </v>
      </c>
      <c r="L4320" s="34" t="str">
        <f>IF(Excel_BuiltIn__FilterDatabase__1[[#This Row],[Nem]]="Nő","Lady","")</f>
        <v/>
      </c>
    </row>
    <row r="4321" spans="1:12" s="1" customFormat="1">
      <c r="A4321" s="53">
        <v>11793</v>
      </c>
      <c r="B4321" s="28" t="s">
        <v>4339</v>
      </c>
      <c r="C4321" s="51" t="s">
        <v>39</v>
      </c>
      <c r="D4321" s="45"/>
      <c r="E4321" s="33" t="str">
        <f>IF(D4321&gt;0,($N$2-Excel_BuiltIn__FilterDatabase__1[[#This Row],[Szül Év.Hó.Nap]])/365.25,"0")</f>
        <v>0</v>
      </c>
      <c r="F4321" s="40"/>
      <c r="G4321" s="34" t="str">
        <f>CONCATENATE(H4321,Excel_BuiltIn__FilterDatabase__1[[#This Row],[Felnőtt]],Excel_BuiltIn__FilterDatabase__1[[#This Row],[Senior]],Excel_BuiltIn__FilterDatabase__1[[#This Row],[Super.s]],L4321)</f>
        <v xml:space="preserve">Super.s </v>
      </c>
      <c r="H4321" s="34" t="str">
        <f>IF(L4321="Nő","",IF(Excel_BuiltIn__FilterDatabase__1[[#This Row],[Kor]]&gt;=1=AND(Excel_BuiltIn__FilterDatabase__1[[#This Row],[Kor]]&lt;18),"Junior ",""))</f>
        <v/>
      </c>
      <c r="I4321" s="34" t="str">
        <f>IF(L4321="Nő","",IF(Excel_BuiltIn__FilterDatabase__1[[#This Row],[Kor]]&gt;=18=AND(Excel_BuiltIn__FilterDatabase__1[[#This Row],[Kor]]&lt;=49),"Felnőtt ",""))</f>
        <v/>
      </c>
      <c r="J4321" s="34" t="str">
        <f>IF(L4321="Nő","",IF(Excel_BuiltIn__FilterDatabase__1[[#This Row],[Kor]]&gt;49=AND(Excel_BuiltIn__FilterDatabase__1[[#This Row],[Kor]]&lt;=59),"Senior ",""))</f>
        <v/>
      </c>
      <c r="K4321" s="34" t="str">
        <f>IF(L4321="Nő","",IF(Excel_BuiltIn__FilterDatabase__1[[#This Row],[Kor]]&gt;=60,"Super.s ",""))</f>
        <v xml:space="preserve">Super.s </v>
      </c>
      <c r="L4321" s="34" t="str">
        <f>IF(Excel_BuiltIn__FilterDatabase__1[[#This Row],[Nem]]="Nő","Lady","")</f>
        <v/>
      </c>
    </row>
    <row r="4322" spans="1:12" s="1" customFormat="1">
      <c r="A4322" s="53">
        <v>11794</v>
      </c>
      <c r="B4322" s="28" t="s">
        <v>4340</v>
      </c>
      <c r="C4322" s="51" t="s">
        <v>87</v>
      </c>
      <c r="D4322" s="45"/>
      <c r="E4322" s="33" t="str">
        <f>IF(D4322&gt;0,($N$2-Excel_BuiltIn__FilterDatabase__1[[#This Row],[Szül Év.Hó.Nap]])/365.25,"0")</f>
        <v>0</v>
      </c>
      <c r="F4322" s="40"/>
      <c r="G4322" s="34" t="str">
        <f>CONCATENATE(H4322,Excel_BuiltIn__FilterDatabase__1[[#This Row],[Felnőtt]],Excel_BuiltIn__FilterDatabase__1[[#This Row],[Senior]],Excel_BuiltIn__FilterDatabase__1[[#This Row],[Super.s]],L4322)</f>
        <v xml:space="preserve">Super.s </v>
      </c>
      <c r="H4322" s="34" t="str">
        <f>IF(L4322="Nő","",IF(Excel_BuiltIn__FilterDatabase__1[[#This Row],[Kor]]&gt;=1=AND(Excel_BuiltIn__FilterDatabase__1[[#This Row],[Kor]]&lt;18),"Junior ",""))</f>
        <v/>
      </c>
      <c r="I4322" s="34" t="str">
        <f>IF(L4322="Nő","",IF(Excel_BuiltIn__FilterDatabase__1[[#This Row],[Kor]]&gt;=18=AND(Excel_BuiltIn__FilterDatabase__1[[#This Row],[Kor]]&lt;=49),"Felnőtt ",""))</f>
        <v/>
      </c>
      <c r="J4322" s="34" t="str">
        <f>IF(L4322="Nő","",IF(Excel_BuiltIn__FilterDatabase__1[[#This Row],[Kor]]&gt;49=AND(Excel_BuiltIn__FilterDatabase__1[[#This Row],[Kor]]&lt;=59),"Senior ",""))</f>
        <v/>
      </c>
      <c r="K4322" s="34" t="str">
        <f>IF(L4322="Nő","",IF(Excel_BuiltIn__FilterDatabase__1[[#This Row],[Kor]]&gt;=60,"Super.s ",""))</f>
        <v xml:space="preserve">Super.s </v>
      </c>
      <c r="L4322" s="34" t="str">
        <f>IF(Excel_BuiltIn__FilterDatabase__1[[#This Row],[Nem]]="Nő","Lady","")</f>
        <v/>
      </c>
    </row>
    <row r="4323" spans="1:12" s="1" customFormat="1">
      <c r="A4323" s="53">
        <v>11795</v>
      </c>
      <c r="B4323" s="28" t="s">
        <v>4341</v>
      </c>
      <c r="C4323" s="51" t="s">
        <v>1146</v>
      </c>
      <c r="D4323" s="45"/>
      <c r="E4323" s="33" t="str">
        <f>IF(D4323&gt;0,($N$2-Excel_BuiltIn__FilterDatabase__1[[#This Row],[Szül Év.Hó.Nap]])/365.25,"0")</f>
        <v>0</v>
      </c>
      <c r="F4323" s="40"/>
      <c r="G4323" s="34" t="str">
        <f>CONCATENATE(H4323,Excel_BuiltIn__FilterDatabase__1[[#This Row],[Felnőtt]],Excel_BuiltIn__FilterDatabase__1[[#This Row],[Senior]],Excel_BuiltIn__FilterDatabase__1[[#This Row],[Super.s]],L4323)</f>
        <v xml:space="preserve">Super.s </v>
      </c>
      <c r="H4323" s="34" t="str">
        <f>IF(L4323="Nő","",IF(Excel_BuiltIn__FilterDatabase__1[[#This Row],[Kor]]&gt;=1=AND(Excel_BuiltIn__FilterDatabase__1[[#This Row],[Kor]]&lt;18),"Junior ",""))</f>
        <v/>
      </c>
      <c r="I4323" s="34" t="str">
        <f>IF(L4323="Nő","",IF(Excel_BuiltIn__FilterDatabase__1[[#This Row],[Kor]]&gt;=18=AND(Excel_BuiltIn__FilterDatabase__1[[#This Row],[Kor]]&lt;=49),"Felnőtt ",""))</f>
        <v/>
      </c>
      <c r="J4323" s="34" t="str">
        <f>IF(L4323="Nő","",IF(Excel_BuiltIn__FilterDatabase__1[[#This Row],[Kor]]&gt;49=AND(Excel_BuiltIn__FilterDatabase__1[[#This Row],[Kor]]&lt;=59),"Senior ",""))</f>
        <v/>
      </c>
      <c r="K4323" s="34" t="str">
        <f>IF(L4323="Nő","",IF(Excel_BuiltIn__FilterDatabase__1[[#This Row],[Kor]]&gt;=60,"Super.s ",""))</f>
        <v xml:space="preserve">Super.s </v>
      </c>
      <c r="L4323" s="34" t="str">
        <f>IF(Excel_BuiltIn__FilterDatabase__1[[#This Row],[Nem]]="Nő","Lady","")</f>
        <v/>
      </c>
    </row>
    <row r="4324" spans="1:12" s="1" customFormat="1">
      <c r="A4324" s="53">
        <v>11796</v>
      </c>
      <c r="B4324" s="28" t="s">
        <v>280</v>
      </c>
      <c r="C4324" s="51" t="s">
        <v>948</v>
      </c>
      <c r="D4324" s="45"/>
      <c r="E4324" s="33" t="str">
        <f>IF(D4324&gt;0,($N$2-Excel_BuiltIn__FilterDatabase__1[[#This Row],[Szül Év.Hó.Nap]])/365.25,"0")</f>
        <v>0</v>
      </c>
      <c r="F4324" s="40"/>
      <c r="G4324" s="34" t="str">
        <f>CONCATENATE(H4324,Excel_BuiltIn__FilterDatabase__1[[#This Row],[Felnőtt]],Excel_BuiltIn__FilterDatabase__1[[#This Row],[Senior]],Excel_BuiltIn__FilterDatabase__1[[#This Row],[Super.s]],L4324)</f>
        <v xml:space="preserve">Super.s </v>
      </c>
      <c r="H4324" s="34" t="str">
        <f>IF(L4324="Nő","",IF(Excel_BuiltIn__FilterDatabase__1[[#This Row],[Kor]]&gt;=1=AND(Excel_BuiltIn__FilterDatabase__1[[#This Row],[Kor]]&lt;18),"Junior ",""))</f>
        <v/>
      </c>
      <c r="I4324" s="34" t="str">
        <f>IF(L4324="Nő","",IF(Excel_BuiltIn__FilterDatabase__1[[#This Row],[Kor]]&gt;=18=AND(Excel_BuiltIn__FilterDatabase__1[[#This Row],[Kor]]&lt;=49),"Felnőtt ",""))</f>
        <v/>
      </c>
      <c r="J4324" s="34" t="str">
        <f>IF(L4324="Nő","",IF(Excel_BuiltIn__FilterDatabase__1[[#This Row],[Kor]]&gt;49=AND(Excel_BuiltIn__FilterDatabase__1[[#This Row],[Kor]]&lt;=59),"Senior ",""))</f>
        <v/>
      </c>
      <c r="K4324" s="34" t="str">
        <f>IF(L4324="Nő","",IF(Excel_BuiltIn__FilterDatabase__1[[#This Row],[Kor]]&gt;=60,"Super.s ",""))</f>
        <v xml:space="preserve">Super.s </v>
      </c>
      <c r="L4324" s="34" t="str">
        <f>IF(Excel_BuiltIn__FilterDatabase__1[[#This Row],[Nem]]="Nő","Lady","")</f>
        <v/>
      </c>
    </row>
    <row r="4325" spans="1:12" s="1" customFormat="1">
      <c r="A4325" s="53">
        <v>11798</v>
      </c>
      <c r="B4325" s="28" t="s">
        <v>4342</v>
      </c>
      <c r="C4325" s="51" t="s">
        <v>85</v>
      </c>
      <c r="D4325" s="45"/>
      <c r="E4325" s="33" t="str">
        <f>IF(D4325&gt;0,($N$2-Excel_BuiltIn__FilterDatabase__1[[#This Row],[Szül Év.Hó.Nap]])/365.25,"0")</f>
        <v>0</v>
      </c>
      <c r="F4325" s="40"/>
      <c r="G4325" s="34" t="str">
        <f>CONCATENATE(H4325,Excel_BuiltIn__FilterDatabase__1[[#This Row],[Felnőtt]],Excel_BuiltIn__FilterDatabase__1[[#This Row],[Senior]],Excel_BuiltIn__FilterDatabase__1[[#This Row],[Super.s]],L4325)</f>
        <v xml:space="preserve">Super.s </v>
      </c>
      <c r="H4325" s="34" t="str">
        <f>IF(L4325="Nő","",IF(Excel_BuiltIn__FilterDatabase__1[[#This Row],[Kor]]&gt;=1=AND(Excel_BuiltIn__FilterDatabase__1[[#This Row],[Kor]]&lt;18),"Junior ",""))</f>
        <v/>
      </c>
      <c r="I4325" s="34" t="str">
        <f>IF(L4325="Nő","",IF(Excel_BuiltIn__FilterDatabase__1[[#This Row],[Kor]]&gt;=18=AND(Excel_BuiltIn__FilterDatabase__1[[#This Row],[Kor]]&lt;=49),"Felnőtt ",""))</f>
        <v/>
      </c>
      <c r="J4325" s="34" t="str">
        <f>IF(L4325="Nő","",IF(Excel_BuiltIn__FilterDatabase__1[[#This Row],[Kor]]&gt;49=AND(Excel_BuiltIn__FilterDatabase__1[[#This Row],[Kor]]&lt;=59),"Senior ",""))</f>
        <v/>
      </c>
      <c r="K4325" s="34" t="str">
        <f>IF(L4325="Nő","",IF(Excel_BuiltIn__FilterDatabase__1[[#This Row],[Kor]]&gt;=60,"Super.s ",""))</f>
        <v xml:space="preserve">Super.s </v>
      </c>
      <c r="L4325" s="34" t="str">
        <f>IF(Excel_BuiltIn__FilterDatabase__1[[#This Row],[Nem]]="Nő","Lady","")</f>
        <v/>
      </c>
    </row>
    <row r="4326" spans="1:12" s="1" customFormat="1">
      <c r="A4326" s="53">
        <v>11800</v>
      </c>
      <c r="B4326" s="28" t="s">
        <v>4343</v>
      </c>
      <c r="C4326" s="51" t="s">
        <v>640</v>
      </c>
      <c r="D4326" s="45"/>
      <c r="E4326" s="33" t="str">
        <f>IF(D4326&gt;0,($N$2-Excel_BuiltIn__FilterDatabase__1[[#This Row],[Szül Év.Hó.Nap]])/365.25,"0")</f>
        <v>0</v>
      </c>
      <c r="F4326" s="40"/>
      <c r="G4326" s="34" t="str">
        <f>CONCATENATE(H4326,Excel_BuiltIn__FilterDatabase__1[[#This Row],[Felnőtt]],Excel_BuiltIn__FilterDatabase__1[[#This Row],[Senior]],Excel_BuiltIn__FilterDatabase__1[[#This Row],[Super.s]],L4326)</f>
        <v xml:space="preserve">Super.s </v>
      </c>
      <c r="H4326" s="34" t="str">
        <f>IF(L4326="Nő","",IF(Excel_BuiltIn__FilterDatabase__1[[#This Row],[Kor]]&gt;=1=AND(Excel_BuiltIn__FilterDatabase__1[[#This Row],[Kor]]&lt;18),"Junior ",""))</f>
        <v/>
      </c>
      <c r="I4326" s="34" t="str">
        <f>IF(L4326="Nő","",IF(Excel_BuiltIn__FilterDatabase__1[[#This Row],[Kor]]&gt;=18=AND(Excel_BuiltIn__FilterDatabase__1[[#This Row],[Kor]]&lt;=49),"Felnőtt ",""))</f>
        <v/>
      </c>
      <c r="J4326" s="34" t="str">
        <f>IF(L4326="Nő","",IF(Excel_BuiltIn__FilterDatabase__1[[#This Row],[Kor]]&gt;49=AND(Excel_BuiltIn__FilterDatabase__1[[#This Row],[Kor]]&lt;=59),"Senior ",""))</f>
        <v/>
      </c>
      <c r="K4326" s="34" t="str">
        <f>IF(L4326="Nő","",IF(Excel_BuiltIn__FilterDatabase__1[[#This Row],[Kor]]&gt;=60,"Super.s ",""))</f>
        <v xml:space="preserve">Super.s </v>
      </c>
      <c r="L4326" s="34" t="str">
        <f>IF(Excel_BuiltIn__FilterDatabase__1[[#This Row],[Nem]]="Nő","Lady","")</f>
        <v/>
      </c>
    </row>
    <row r="4327" spans="1:12" s="1" customFormat="1">
      <c r="A4327" s="53">
        <v>11802</v>
      </c>
      <c r="B4327" s="28" t="s">
        <v>4344</v>
      </c>
      <c r="C4327" s="51" t="s">
        <v>936</v>
      </c>
      <c r="D4327" s="45"/>
      <c r="E4327" s="33" t="str">
        <f>IF(D4327&gt;0,($N$2-Excel_BuiltIn__FilterDatabase__1[[#This Row],[Szül Év.Hó.Nap]])/365.25,"0")</f>
        <v>0</v>
      </c>
      <c r="F4327" s="40"/>
      <c r="G4327" s="34" t="str">
        <f>CONCATENATE(H4327,Excel_BuiltIn__FilterDatabase__1[[#This Row],[Felnőtt]],Excel_BuiltIn__FilterDatabase__1[[#This Row],[Senior]],Excel_BuiltIn__FilterDatabase__1[[#This Row],[Super.s]],L4327)</f>
        <v xml:space="preserve">Super.s </v>
      </c>
      <c r="H4327" s="34" t="str">
        <f>IF(L4327="Nő","",IF(Excel_BuiltIn__FilterDatabase__1[[#This Row],[Kor]]&gt;=1=AND(Excel_BuiltIn__FilterDatabase__1[[#This Row],[Kor]]&lt;18),"Junior ",""))</f>
        <v/>
      </c>
      <c r="I4327" s="34" t="str">
        <f>IF(L4327="Nő","",IF(Excel_BuiltIn__FilterDatabase__1[[#This Row],[Kor]]&gt;=18=AND(Excel_BuiltIn__FilterDatabase__1[[#This Row],[Kor]]&lt;=49),"Felnőtt ",""))</f>
        <v/>
      </c>
      <c r="J4327" s="34" t="str">
        <f>IF(L4327="Nő","",IF(Excel_BuiltIn__FilterDatabase__1[[#This Row],[Kor]]&gt;49=AND(Excel_BuiltIn__FilterDatabase__1[[#This Row],[Kor]]&lt;=59),"Senior ",""))</f>
        <v/>
      </c>
      <c r="K4327" s="34" t="str">
        <f>IF(L4327="Nő","",IF(Excel_BuiltIn__FilterDatabase__1[[#This Row],[Kor]]&gt;=60,"Super.s ",""))</f>
        <v xml:space="preserve">Super.s </v>
      </c>
      <c r="L4327" s="34" t="str">
        <f>IF(Excel_BuiltIn__FilterDatabase__1[[#This Row],[Nem]]="Nő","Lady","")</f>
        <v/>
      </c>
    </row>
    <row r="4328" spans="1:12" s="1" customFormat="1">
      <c r="A4328" s="53">
        <v>11804</v>
      </c>
      <c r="B4328" s="28" t="s">
        <v>146</v>
      </c>
      <c r="C4328" s="51" t="s">
        <v>1615</v>
      </c>
      <c r="D4328" s="45"/>
      <c r="E4328" s="33" t="str">
        <f>IF(D4328&gt;0,($N$2-Excel_BuiltIn__FilterDatabase__1[[#This Row],[Szül Év.Hó.Nap]])/365.25,"0")</f>
        <v>0</v>
      </c>
      <c r="F4328" s="40"/>
      <c r="G4328" s="34" t="str">
        <f>CONCATENATE(H4328,Excel_BuiltIn__FilterDatabase__1[[#This Row],[Felnőtt]],Excel_BuiltIn__FilterDatabase__1[[#This Row],[Senior]],Excel_BuiltIn__FilterDatabase__1[[#This Row],[Super.s]],L4328)</f>
        <v xml:space="preserve">Super.s </v>
      </c>
      <c r="H4328" s="34" t="str">
        <f>IF(L4328="Nő","",IF(Excel_BuiltIn__FilterDatabase__1[[#This Row],[Kor]]&gt;=1=AND(Excel_BuiltIn__FilterDatabase__1[[#This Row],[Kor]]&lt;18),"Junior ",""))</f>
        <v/>
      </c>
      <c r="I4328" s="34" t="str">
        <f>IF(L4328="Nő","",IF(Excel_BuiltIn__FilterDatabase__1[[#This Row],[Kor]]&gt;=18=AND(Excel_BuiltIn__FilterDatabase__1[[#This Row],[Kor]]&lt;=49),"Felnőtt ",""))</f>
        <v/>
      </c>
      <c r="J4328" s="34" t="str">
        <f>IF(L4328="Nő","",IF(Excel_BuiltIn__FilterDatabase__1[[#This Row],[Kor]]&gt;49=AND(Excel_BuiltIn__FilterDatabase__1[[#This Row],[Kor]]&lt;=59),"Senior ",""))</f>
        <v/>
      </c>
      <c r="K4328" s="34" t="str">
        <f>IF(L4328="Nő","",IF(Excel_BuiltIn__FilterDatabase__1[[#This Row],[Kor]]&gt;=60,"Super.s ",""))</f>
        <v xml:space="preserve">Super.s </v>
      </c>
      <c r="L4328" s="34" t="str">
        <f>IF(Excel_BuiltIn__FilterDatabase__1[[#This Row],[Nem]]="Nő","Lady","")</f>
        <v/>
      </c>
    </row>
    <row r="4329" spans="1:12" s="1" customFormat="1">
      <c r="A4329" s="53">
        <v>11805</v>
      </c>
      <c r="B4329" s="28" t="s">
        <v>4345</v>
      </c>
      <c r="C4329" s="51" t="s">
        <v>1147</v>
      </c>
      <c r="D4329" s="45"/>
      <c r="E4329" s="33" t="str">
        <f>IF(D4329&gt;0,($N$2-Excel_BuiltIn__FilterDatabase__1[[#This Row],[Szül Év.Hó.Nap]])/365.25,"0")</f>
        <v>0</v>
      </c>
      <c r="F4329" s="40"/>
      <c r="G4329" s="34" t="str">
        <f>CONCATENATE(H4329,Excel_BuiltIn__FilterDatabase__1[[#This Row],[Felnőtt]],Excel_BuiltIn__FilterDatabase__1[[#This Row],[Senior]],Excel_BuiltIn__FilterDatabase__1[[#This Row],[Super.s]],L4329)</f>
        <v xml:space="preserve">Super.s </v>
      </c>
      <c r="H4329" s="34" t="str">
        <f>IF(L4329="Nő","",IF(Excel_BuiltIn__FilterDatabase__1[[#This Row],[Kor]]&gt;=1=AND(Excel_BuiltIn__FilterDatabase__1[[#This Row],[Kor]]&lt;18),"Junior ",""))</f>
        <v/>
      </c>
      <c r="I4329" s="34" t="str">
        <f>IF(L4329="Nő","",IF(Excel_BuiltIn__FilterDatabase__1[[#This Row],[Kor]]&gt;=18=AND(Excel_BuiltIn__FilterDatabase__1[[#This Row],[Kor]]&lt;=49),"Felnőtt ",""))</f>
        <v/>
      </c>
      <c r="J4329" s="34" t="str">
        <f>IF(L4329="Nő","",IF(Excel_BuiltIn__FilterDatabase__1[[#This Row],[Kor]]&gt;49=AND(Excel_BuiltIn__FilterDatabase__1[[#This Row],[Kor]]&lt;=59),"Senior ",""))</f>
        <v/>
      </c>
      <c r="K4329" s="34" t="str">
        <f>IF(L4329="Nő","",IF(Excel_BuiltIn__FilterDatabase__1[[#This Row],[Kor]]&gt;=60,"Super.s ",""))</f>
        <v xml:space="preserve">Super.s </v>
      </c>
      <c r="L4329" s="34" t="str">
        <f>IF(Excel_BuiltIn__FilterDatabase__1[[#This Row],[Nem]]="Nő","Lady","")</f>
        <v/>
      </c>
    </row>
    <row r="4330" spans="1:12" s="1" customFormat="1">
      <c r="A4330" s="53">
        <v>11806</v>
      </c>
      <c r="B4330" s="28" t="s">
        <v>4346</v>
      </c>
      <c r="C4330" s="51" t="s">
        <v>1147</v>
      </c>
      <c r="D4330" s="45"/>
      <c r="E4330" s="33" t="str">
        <f>IF(D4330&gt;0,($N$2-Excel_BuiltIn__FilterDatabase__1[[#This Row],[Szül Év.Hó.Nap]])/365.25,"0")</f>
        <v>0</v>
      </c>
      <c r="F4330" s="40"/>
      <c r="G4330" s="34" t="str">
        <f>CONCATENATE(H4330,Excel_BuiltIn__FilterDatabase__1[[#This Row],[Felnőtt]],Excel_BuiltIn__FilterDatabase__1[[#This Row],[Senior]],Excel_BuiltIn__FilterDatabase__1[[#This Row],[Super.s]],L4330)</f>
        <v xml:space="preserve">Super.s </v>
      </c>
      <c r="H4330" s="34" t="str">
        <f>IF(L4330="Nő","",IF(Excel_BuiltIn__FilterDatabase__1[[#This Row],[Kor]]&gt;=1=AND(Excel_BuiltIn__FilterDatabase__1[[#This Row],[Kor]]&lt;18),"Junior ",""))</f>
        <v/>
      </c>
      <c r="I4330" s="34" t="str">
        <f>IF(L4330="Nő","",IF(Excel_BuiltIn__FilterDatabase__1[[#This Row],[Kor]]&gt;=18=AND(Excel_BuiltIn__FilterDatabase__1[[#This Row],[Kor]]&lt;=49),"Felnőtt ",""))</f>
        <v/>
      </c>
      <c r="J4330" s="34" t="str">
        <f>IF(L4330="Nő","",IF(Excel_BuiltIn__FilterDatabase__1[[#This Row],[Kor]]&gt;49=AND(Excel_BuiltIn__FilterDatabase__1[[#This Row],[Kor]]&lt;=59),"Senior ",""))</f>
        <v/>
      </c>
      <c r="K4330" s="34" t="str">
        <f>IF(L4330="Nő","",IF(Excel_BuiltIn__FilterDatabase__1[[#This Row],[Kor]]&gt;=60,"Super.s ",""))</f>
        <v xml:space="preserve">Super.s </v>
      </c>
      <c r="L4330" s="34" t="str">
        <f>IF(Excel_BuiltIn__FilterDatabase__1[[#This Row],[Nem]]="Nő","Lady","")</f>
        <v/>
      </c>
    </row>
    <row r="4331" spans="1:12" s="1" customFormat="1">
      <c r="A4331" s="53">
        <v>11807</v>
      </c>
      <c r="B4331" s="28" t="s">
        <v>4347</v>
      </c>
      <c r="C4331" s="51" t="s">
        <v>1146</v>
      </c>
      <c r="D4331" s="45"/>
      <c r="E4331" s="33" t="str">
        <f>IF(D4331&gt;0,($N$2-Excel_BuiltIn__FilterDatabase__1[[#This Row],[Szül Év.Hó.Nap]])/365.25,"0")</f>
        <v>0</v>
      </c>
      <c r="F4331" s="40"/>
      <c r="G4331" s="34" t="str">
        <f>CONCATENATE(H4331,Excel_BuiltIn__FilterDatabase__1[[#This Row],[Felnőtt]],Excel_BuiltIn__FilterDatabase__1[[#This Row],[Senior]],Excel_BuiltIn__FilterDatabase__1[[#This Row],[Super.s]],L4331)</f>
        <v xml:space="preserve">Super.s </v>
      </c>
      <c r="H4331" s="34" t="str">
        <f>IF(L4331="Nő","",IF(Excel_BuiltIn__FilterDatabase__1[[#This Row],[Kor]]&gt;=1=AND(Excel_BuiltIn__FilterDatabase__1[[#This Row],[Kor]]&lt;18),"Junior ",""))</f>
        <v/>
      </c>
      <c r="I4331" s="34" t="str">
        <f>IF(L4331="Nő","",IF(Excel_BuiltIn__FilterDatabase__1[[#This Row],[Kor]]&gt;=18=AND(Excel_BuiltIn__FilterDatabase__1[[#This Row],[Kor]]&lt;=49),"Felnőtt ",""))</f>
        <v/>
      </c>
      <c r="J4331" s="34" t="str">
        <f>IF(L4331="Nő","",IF(Excel_BuiltIn__FilterDatabase__1[[#This Row],[Kor]]&gt;49=AND(Excel_BuiltIn__FilterDatabase__1[[#This Row],[Kor]]&lt;=59),"Senior ",""))</f>
        <v/>
      </c>
      <c r="K4331" s="34" t="str">
        <f>IF(L4331="Nő","",IF(Excel_BuiltIn__FilterDatabase__1[[#This Row],[Kor]]&gt;=60,"Super.s ",""))</f>
        <v xml:space="preserve">Super.s </v>
      </c>
      <c r="L4331" s="34" t="str">
        <f>IF(Excel_BuiltIn__FilterDatabase__1[[#This Row],[Nem]]="Nő","Lady","")</f>
        <v/>
      </c>
    </row>
    <row r="4332" spans="1:12" s="1" customFormat="1">
      <c r="A4332" s="53">
        <v>11808</v>
      </c>
      <c r="B4332" s="28" t="s">
        <v>4348</v>
      </c>
      <c r="C4332" s="51" t="s">
        <v>942</v>
      </c>
      <c r="D4332" s="45"/>
      <c r="E4332" s="33" t="str">
        <f>IF(D4332&gt;0,($N$2-Excel_BuiltIn__FilterDatabase__1[[#This Row],[Szül Év.Hó.Nap]])/365.25,"0")</f>
        <v>0</v>
      </c>
      <c r="F4332" s="40"/>
      <c r="G4332" s="34" t="str">
        <f>CONCATENATE(H4332,Excel_BuiltIn__FilterDatabase__1[[#This Row],[Felnőtt]],Excel_BuiltIn__FilterDatabase__1[[#This Row],[Senior]],Excel_BuiltIn__FilterDatabase__1[[#This Row],[Super.s]],L4332)</f>
        <v xml:space="preserve">Super.s </v>
      </c>
      <c r="H4332" s="34" t="str">
        <f>IF(L4332="Nő","",IF(Excel_BuiltIn__FilterDatabase__1[[#This Row],[Kor]]&gt;=1=AND(Excel_BuiltIn__FilterDatabase__1[[#This Row],[Kor]]&lt;18),"Junior ",""))</f>
        <v/>
      </c>
      <c r="I4332" s="34" t="str">
        <f>IF(L4332="Nő","",IF(Excel_BuiltIn__FilterDatabase__1[[#This Row],[Kor]]&gt;=18=AND(Excel_BuiltIn__FilterDatabase__1[[#This Row],[Kor]]&lt;=49),"Felnőtt ",""))</f>
        <v/>
      </c>
      <c r="J4332" s="34" t="str">
        <f>IF(L4332="Nő","",IF(Excel_BuiltIn__FilterDatabase__1[[#This Row],[Kor]]&gt;49=AND(Excel_BuiltIn__FilterDatabase__1[[#This Row],[Kor]]&lt;=59),"Senior ",""))</f>
        <v/>
      </c>
      <c r="K4332" s="34" t="str">
        <f>IF(L4332="Nő","",IF(Excel_BuiltIn__FilterDatabase__1[[#This Row],[Kor]]&gt;=60,"Super.s ",""))</f>
        <v xml:space="preserve">Super.s </v>
      </c>
      <c r="L4332" s="34" t="str">
        <f>IF(Excel_BuiltIn__FilterDatabase__1[[#This Row],[Nem]]="Nő","Lady","")</f>
        <v/>
      </c>
    </row>
    <row r="4333" spans="1:12" s="1" customFormat="1">
      <c r="A4333" s="53">
        <v>11809</v>
      </c>
      <c r="B4333" s="28" t="s">
        <v>4349</v>
      </c>
      <c r="C4333" s="51" t="s">
        <v>941</v>
      </c>
      <c r="D4333" s="45"/>
      <c r="E4333" s="33" t="str">
        <f>IF(D4333&gt;0,($N$2-Excel_BuiltIn__FilterDatabase__1[[#This Row],[Szül Év.Hó.Nap]])/365.25,"0")</f>
        <v>0</v>
      </c>
      <c r="F4333" s="40"/>
      <c r="G4333" s="34" t="str">
        <f>CONCATENATE(H4333,Excel_BuiltIn__FilterDatabase__1[[#This Row],[Felnőtt]],Excel_BuiltIn__FilterDatabase__1[[#This Row],[Senior]],Excel_BuiltIn__FilterDatabase__1[[#This Row],[Super.s]],L4333)</f>
        <v xml:space="preserve">Super.s </v>
      </c>
      <c r="H4333" s="34" t="str">
        <f>IF(L4333="Nő","",IF(Excel_BuiltIn__FilterDatabase__1[[#This Row],[Kor]]&gt;=1=AND(Excel_BuiltIn__FilterDatabase__1[[#This Row],[Kor]]&lt;18),"Junior ",""))</f>
        <v/>
      </c>
      <c r="I4333" s="34" t="str">
        <f>IF(L4333="Nő","",IF(Excel_BuiltIn__FilterDatabase__1[[#This Row],[Kor]]&gt;=18=AND(Excel_BuiltIn__FilterDatabase__1[[#This Row],[Kor]]&lt;=49),"Felnőtt ",""))</f>
        <v/>
      </c>
      <c r="J4333" s="34" t="str">
        <f>IF(L4333="Nő","",IF(Excel_BuiltIn__FilterDatabase__1[[#This Row],[Kor]]&gt;49=AND(Excel_BuiltIn__FilterDatabase__1[[#This Row],[Kor]]&lt;=59),"Senior ",""))</f>
        <v/>
      </c>
      <c r="K4333" s="34" t="str">
        <f>IF(L4333="Nő","",IF(Excel_BuiltIn__FilterDatabase__1[[#This Row],[Kor]]&gt;=60,"Super.s ",""))</f>
        <v xml:space="preserve">Super.s </v>
      </c>
      <c r="L4333" s="34" t="str">
        <f>IF(Excel_BuiltIn__FilterDatabase__1[[#This Row],[Nem]]="Nő","Lady","")</f>
        <v/>
      </c>
    </row>
    <row r="4334" spans="1:12" s="1" customFormat="1">
      <c r="A4334" s="53">
        <v>11810</v>
      </c>
      <c r="B4334" s="28" t="s">
        <v>4350</v>
      </c>
      <c r="C4334" s="51" t="s">
        <v>1146</v>
      </c>
      <c r="D4334" s="45"/>
      <c r="E4334" s="33" t="str">
        <f>IF(D4334&gt;0,($N$2-Excel_BuiltIn__FilterDatabase__1[[#This Row],[Szül Év.Hó.Nap]])/365.25,"0")</f>
        <v>0</v>
      </c>
      <c r="F4334" s="40"/>
      <c r="G4334" s="34" t="str">
        <f>CONCATENATE(H4334,Excel_BuiltIn__FilterDatabase__1[[#This Row],[Felnőtt]],Excel_BuiltIn__FilterDatabase__1[[#This Row],[Senior]],Excel_BuiltIn__FilterDatabase__1[[#This Row],[Super.s]],L4334)</f>
        <v xml:space="preserve">Super.s </v>
      </c>
      <c r="H4334" s="34" t="str">
        <f>IF(L4334="Nő","",IF(Excel_BuiltIn__FilterDatabase__1[[#This Row],[Kor]]&gt;=1=AND(Excel_BuiltIn__FilterDatabase__1[[#This Row],[Kor]]&lt;18),"Junior ",""))</f>
        <v/>
      </c>
      <c r="I4334" s="34" t="str">
        <f>IF(L4334="Nő","",IF(Excel_BuiltIn__FilterDatabase__1[[#This Row],[Kor]]&gt;=18=AND(Excel_BuiltIn__FilterDatabase__1[[#This Row],[Kor]]&lt;=49),"Felnőtt ",""))</f>
        <v/>
      </c>
      <c r="J4334" s="34" t="str">
        <f>IF(L4334="Nő","",IF(Excel_BuiltIn__FilterDatabase__1[[#This Row],[Kor]]&gt;49=AND(Excel_BuiltIn__FilterDatabase__1[[#This Row],[Kor]]&lt;=59),"Senior ",""))</f>
        <v/>
      </c>
      <c r="K4334" s="34" t="str">
        <f>IF(L4334="Nő","",IF(Excel_BuiltIn__FilterDatabase__1[[#This Row],[Kor]]&gt;=60,"Super.s ",""))</f>
        <v xml:space="preserve">Super.s </v>
      </c>
      <c r="L4334" s="34" t="str">
        <f>IF(Excel_BuiltIn__FilterDatabase__1[[#This Row],[Nem]]="Nő","Lady","")</f>
        <v/>
      </c>
    </row>
    <row r="4335" spans="1:12" s="1" customFormat="1">
      <c r="A4335" s="53">
        <v>11811</v>
      </c>
      <c r="B4335" s="28" t="s">
        <v>4351</v>
      </c>
      <c r="C4335" s="51" t="s">
        <v>964</v>
      </c>
      <c r="D4335" s="45"/>
      <c r="E4335" s="33" t="str">
        <f>IF(D4335&gt;0,($N$2-Excel_BuiltIn__FilterDatabase__1[[#This Row],[Szül Év.Hó.Nap]])/365.25,"0")</f>
        <v>0</v>
      </c>
      <c r="F4335" s="40"/>
      <c r="G4335" s="34" t="str">
        <f>CONCATENATE(H4335,Excel_BuiltIn__FilterDatabase__1[[#This Row],[Felnőtt]],Excel_BuiltIn__FilterDatabase__1[[#This Row],[Senior]],Excel_BuiltIn__FilterDatabase__1[[#This Row],[Super.s]],L4335)</f>
        <v xml:space="preserve">Super.s </v>
      </c>
      <c r="H4335" s="34" t="str">
        <f>IF(L4335="Nő","",IF(Excel_BuiltIn__FilterDatabase__1[[#This Row],[Kor]]&gt;=1=AND(Excel_BuiltIn__FilterDatabase__1[[#This Row],[Kor]]&lt;18),"Junior ",""))</f>
        <v/>
      </c>
      <c r="I4335" s="34" t="str">
        <f>IF(L4335="Nő","",IF(Excel_BuiltIn__FilterDatabase__1[[#This Row],[Kor]]&gt;=18=AND(Excel_BuiltIn__FilterDatabase__1[[#This Row],[Kor]]&lt;=49),"Felnőtt ",""))</f>
        <v/>
      </c>
      <c r="J4335" s="34" t="str">
        <f>IF(L4335="Nő","",IF(Excel_BuiltIn__FilterDatabase__1[[#This Row],[Kor]]&gt;49=AND(Excel_BuiltIn__FilterDatabase__1[[#This Row],[Kor]]&lt;=59),"Senior ",""))</f>
        <v/>
      </c>
      <c r="K4335" s="34" t="str">
        <f>IF(L4335="Nő","",IF(Excel_BuiltIn__FilterDatabase__1[[#This Row],[Kor]]&gt;=60,"Super.s ",""))</f>
        <v xml:space="preserve">Super.s </v>
      </c>
      <c r="L4335" s="34" t="str">
        <f>IF(Excel_BuiltIn__FilterDatabase__1[[#This Row],[Nem]]="Nő","Lady","")</f>
        <v/>
      </c>
    </row>
    <row r="4336" spans="1:12" s="1" customFormat="1">
      <c r="A4336" s="53">
        <v>11812</v>
      </c>
      <c r="B4336" s="28" t="s">
        <v>4352</v>
      </c>
      <c r="C4336" s="51" t="s">
        <v>1002</v>
      </c>
      <c r="D4336" s="45"/>
      <c r="E4336" s="33" t="str">
        <f>IF(D4336&gt;0,($N$2-Excel_BuiltIn__FilterDatabase__1[[#This Row],[Szül Év.Hó.Nap]])/365.25,"0")</f>
        <v>0</v>
      </c>
      <c r="F4336" s="40"/>
      <c r="G4336" s="34" t="str">
        <f>CONCATENATE(H4336,Excel_BuiltIn__FilterDatabase__1[[#This Row],[Felnőtt]],Excel_BuiltIn__FilterDatabase__1[[#This Row],[Senior]],Excel_BuiltIn__FilterDatabase__1[[#This Row],[Super.s]],L4336)</f>
        <v xml:space="preserve">Super.s </v>
      </c>
      <c r="H4336" s="34" t="str">
        <f>IF(L4336="Nő","",IF(Excel_BuiltIn__FilterDatabase__1[[#This Row],[Kor]]&gt;=1=AND(Excel_BuiltIn__FilterDatabase__1[[#This Row],[Kor]]&lt;18),"Junior ",""))</f>
        <v/>
      </c>
      <c r="I4336" s="34" t="str">
        <f>IF(L4336="Nő","",IF(Excel_BuiltIn__FilterDatabase__1[[#This Row],[Kor]]&gt;=18=AND(Excel_BuiltIn__FilterDatabase__1[[#This Row],[Kor]]&lt;=49),"Felnőtt ",""))</f>
        <v/>
      </c>
      <c r="J4336" s="34" t="str">
        <f>IF(L4336="Nő","",IF(Excel_BuiltIn__FilterDatabase__1[[#This Row],[Kor]]&gt;49=AND(Excel_BuiltIn__FilterDatabase__1[[#This Row],[Kor]]&lt;=59),"Senior ",""))</f>
        <v/>
      </c>
      <c r="K4336" s="34" t="str">
        <f>IF(L4336="Nő","",IF(Excel_BuiltIn__FilterDatabase__1[[#This Row],[Kor]]&gt;=60,"Super.s ",""))</f>
        <v xml:space="preserve">Super.s </v>
      </c>
      <c r="L4336" s="34" t="str">
        <f>IF(Excel_BuiltIn__FilterDatabase__1[[#This Row],[Nem]]="Nő","Lady","")</f>
        <v/>
      </c>
    </row>
    <row r="4337" spans="1:12" s="1" customFormat="1">
      <c r="A4337" s="53">
        <v>11813</v>
      </c>
      <c r="B4337" s="28" t="s">
        <v>4353</v>
      </c>
      <c r="C4337" s="51" t="s">
        <v>1543</v>
      </c>
      <c r="D4337" s="45"/>
      <c r="E4337" s="33" t="str">
        <f>IF(D4337&gt;0,($N$2-Excel_BuiltIn__FilterDatabase__1[[#This Row],[Szül Év.Hó.Nap]])/365.25,"0")</f>
        <v>0</v>
      </c>
      <c r="F4337" s="40"/>
      <c r="G4337" s="34" t="str">
        <f>CONCATENATE(H4337,Excel_BuiltIn__FilterDatabase__1[[#This Row],[Felnőtt]],Excel_BuiltIn__FilterDatabase__1[[#This Row],[Senior]],Excel_BuiltIn__FilterDatabase__1[[#This Row],[Super.s]],L4337)</f>
        <v xml:space="preserve">Super.s </v>
      </c>
      <c r="H4337" s="34" t="str">
        <f>IF(L4337="Nő","",IF(Excel_BuiltIn__FilterDatabase__1[[#This Row],[Kor]]&gt;=1=AND(Excel_BuiltIn__FilterDatabase__1[[#This Row],[Kor]]&lt;18),"Junior ",""))</f>
        <v/>
      </c>
      <c r="I4337" s="34" t="str">
        <f>IF(L4337="Nő","",IF(Excel_BuiltIn__FilterDatabase__1[[#This Row],[Kor]]&gt;=18=AND(Excel_BuiltIn__FilterDatabase__1[[#This Row],[Kor]]&lt;=49),"Felnőtt ",""))</f>
        <v/>
      </c>
      <c r="J4337" s="34" t="str">
        <f>IF(L4337="Nő","",IF(Excel_BuiltIn__FilterDatabase__1[[#This Row],[Kor]]&gt;49=AND(Excel_BuiltIn__FilterDatabase__1[[#This Row],[Kor]]&lt;=59),"Senior ",""))</f>
        <v/>
      </c>
      <c r="K4337" s="34" t="str">
        <f>IF(L4337="Nő","",IF(Excel_BuiltIn__FilterDatabase__1[[#This Row],[Kor]]&gt;=60,"Super.s ",""))</f>
        <v xml:space="preserve">Super.s </v>
      </c>
      <c r="L4337" s="34" t="str">
        <f>IF(Excel_BuiltIn__FilterDatabase__1[[#This Row],[Nem]]="Nő","Lady","")</f>
        <v/>
      </c>
    </row>
    <row r="4338" spans="1:12" s="1" customFormat="1">
      <c r="A4338" s="53">
        <v>11814</v>
      </c>
      <c r="B4338" s="28" t="s">
        <v>4354</v>
      </c>
      <c r="C4338" s="51" t="s">
        <v>3804</v>
      </c>
      <c r="D4338" s="45"/>
      <c r="E4338" s="33" t="str">
        <f>IF(D4338&gt;0,($N$2-Excel_BuiltIn__FilterDatabase__1[[#This Row],[Szül Év.Hó.Nap]])/365.25,"0")</f>
        <v>0</v>
      </c>
      <c r="F4338" s="40"/>
      <c r="G4338" s="34" t="str">
        <f>CONCATENATE(H4338,Excel_BuiltIn__FilterDatabase__1[[#This Row],[Felnőtt]],Excel_BuiltIn__FilterDatabase__1[[#This Row],[Senior]],Excel_BuiltIn__FilterDatabase__1[[#This Row],[Super.s]],L4338)</f>
        <v xml:space="preserve">Super.s </v>
      </c>
      <c r="H4338" s="34" t="str">
        <f>IF(L4338="Nő","",IF(Excel_BuiltIn__FilterDatabase__1[[#This Row],[Kor]]&gt;=1=AND(Excel_BuiltIn__FilterDatabase__1[[#This Row],[Kor]]&lt;18),"Junior ",""))</f>
        <v/>
      </c>
      <c r="I4338" s="34" t="str">
        <f>IF(L4338="Nő","",IF(Excel_BuiltIn__FilterDatabase__1[[#This Row],[Kor]]&gt;=18=AND(Excel_BuiltIn__FilterDatabase__1[[#This Row],[Kor]]&lt;=49),"Felnőtt ",""))</f>
        <v/>
      </c>
      <c r="J4338" s="34" t="str">
        <f>IF(L4338="Nő","",IF(Excel_BuiltIn__FilterDatabase__1[[#This Row],[Kor]]&gt;49=AND(Excel_BuiltIn__FilterDatabase__1[[#This Row],[Kor]]&lt;=59),"Senior ",""))</f>
        <v/>
      </c>
      <c r="K4338" s="34" t="str">
        <f>IF(L4338="Nő","",IF(Excel_BuiltIn__FilterDatabase__1[[#This Row],[Kor]]&gt;=60,"Super.s ",""))</f>
        <v xml:space="preserve">Super.s </v>
      </c>
      <c r="L4338" s="34" t="str">
        <f>IF(Excel_BuiltIn__FilterDatabase__1[[#This Row],[Nem]]="Nő","Lady","")</f>
        <v/>
      </c>
    </row>
    <row r="4339" spans="1:12" s="1" customFormat="1" ht="28.2">
      <c r="A4339" s="53">
        <v>11815</v>
      </c>
      <c r="B4339" s="28" t="s">
        <v>4355</v>
      </c>
      <c r="C4339" s="51" t="s">
        <v>3804</v>
      </c>
      <c r="D4339" s="45"/>
      <c r="E4339" s="33" t="str">
        <f>IF(D4339&gt;0,($N$2-Excel_BuiltIn__FilterDatabase__1[[#This Row],[Szül Év.Hó.Nap]])/365.25,"0")</f>
        <v>0</v>
      </c>
      <c r="F4339" s="40"/>
      <c r="G4339" s="34" t="str">
        <f>CONCATENATE(H4339,Excel_BuiltIn__FilterDatabase__1[[#This Row],[Felnőtt]],Excel_BuiltIn__FilterDatabase__1[[#This Row],[Senior]],Excel_BuiltIn__FilterDatabase__1[[#This Row],[Super.s]],L4339)</f>
        <v xml:space="preserve">Super.s </v>
      </c>
      <c r="H4339" s="34" t="str">
        <f>IF(L4339="Nő","",IF(Excel_BuiltIn__FilterDatabase__1[[#This Row],[Kor]]&gt;=1=AND(Excel_BuiltIn__FilterDatabase__1[[#This Row],[Kor]]&lt;18),"Junior ",""))</f>
        <v/>
      </c>
      <c r="I4339" s="34" t="str">
        <f>IF(L4339="Nő","",IF(Excel_BuiltIn__FilterDatabase__1[[#This Row],[Kor]]&gt;=18=AND(Excel_BuiltIn__FilterDatabase__1[[#This Row],[Kor]]&lt;=49),"Felnőtt ",""))</f>
        <v/>
      </c>
      <c r="J4339" s="34" t="str">
        <f>IF(L4339="Nő","",IF(Excel_BuiltIn__FilterDatabase__1[[#This Row],[Kor]]&gt;49=AND(Excel_BuiltIn__FilterDatabase__1[[#This Row],[Kor]]&lt;=59),"Senior ",""))</f>
        <v/>
      </c>
      <c r="K4339" s="34" t="str">
        <f>IF(L4339="Nő","",IF(Excel_BuiltIn__FilterDatabase__1[[#This Row],[Kor]]&gt;=60,"Super.s ",""))</f>
        <v xml:space="preserve">Super.s </v>
      </c>
      <c r="L4339" s="34" t="str">
        <f>IF(Excel_BuiltIn__FilterDatabase__1[[#This Row],[Nem]]="Nő","Lady","")</f>
        <v/>
      </c>
    </row>
    <row r="4340" spans="1:12" s="1" customFormat="1">
      <c r="A4340" s="53">
        <v>11816</v>
      </c>
      <c r="B4340" s="28" t="s">
        <v>1947</v>
      </c>
      <c r="C4340" s="51" t="s">
        <v>3804</v>
      </c>
      <c r="D4340" s="45"/>
      <c r="E4340" s="33" t="str">
        <f>IF(D4340&gt;0,($N$2-Excel_BuiltIn__FilterDatabase__1[[#This Row],[Szül Év.Hó.Nap]])/365.25,"0")</f>
        <v>0</v>
      </c>
      <c r="F4340" s="40"/>
      <c r="G4340" s="34" t="str">
        <f>CONCATENATE(H4340,Excel_BuiltIn__FilterDatabase__1[[#This Row],[Felnőtt]],Excel_BuiltIn__FilterDatabase__1[[#This Row],[Senior]],Excel_BuiltIn__FilterDatabase__1[[#This Row],[Super.s]],L4340)</f>
        <v xml:space="preserve">Super.s </v>
      </c>
      <c r="H4340" s="34" t="str">
        <f>IF(L4340="Nő","",IF(Excel_BuiltIn__FilterDatabase__1[[#This Row],[Kor]]&gt;=1=AND(Excel_BuiltIn__FilterDatabase__1[[#This Row],[Kor]]&lt;18),"Junior ",""))</f>
        <v/>
      </c>
      <c r="I4340" s="34" t="str">
        <f>IF(L4340="Nő","",IF(Excel_BuiltIn__FilterDatabase__1[[#This Row],[Kor]]&gt;=18=AND(Excel_BuiltIn__FilterDatabase__1[[#This Row],[Kor]]&lt;=49),"Felnőtt ",""))</f>
        <v/>
      </c>
      <c r="J4340" s="34" t="str">
        <f>IF(L4340="Nő","",IF(Excel_BuiltIn__FilterDatabase__1[[#This Row],[Kor]]&gt;49=AND(Excel_BuiltIn__FilterDatabase__1[[#This Row],[Kor]]&lt;=59),"Senior ",""))</f>
        <v/>
      </c>
      <c r="K4340" s="34" t="str">
        <f>IF(L4340="Nő","",IF(Excel_BuiltIn__FilterDatabase__1[[#This Row],[Kor]]&gt;=60,"Super.s ",""))</f>
        <v xml:space="preserve">Super.s </v>
      </c>
      <c r="L4340" s="34" t="str">
        <f>IF(Excel_BuiltIn__FilterDatabase__1[[#This Row],[Nem]]="Nő","Lady","")</f>
        <v/>
      </c>
    </row>
    <row r="4341" spans="1:12" s="1" customFormat="1">
      <c r="A4341" s="53">
        <v>11818</v>
      </c>
      <c r="B4341" s="28" t="s">
        <v>4356</v>
      </c>
      <c r="C4341" s="51" t="s">
        <v>948</v>
      </c>
      <c r="D4341" s="45"/>
      <c r="E4341" s="33" t="str">
        <f>IF(D4341&gt;0,($N$2-Excel_BuiltIn__FilterDatabase__1[[#This Row],[Szül Év.Hó.Nap]])/365.25,"0")</f>
        <v>0</v>
      </c>
      <c r="F4341" s="40"/>
      <c r="G4341" s="34" t="str">
        <f>CONCATENATE(H4341,Excel_BuiltIn__FilterDatabase__1[[#This Row],[Felnőtt]],Excel_BuiltIn__FilterDatabase__1[[#This Row],[Senior]],Excel_BuiltIn__FilterDatabase__1[[#This Row],[Super.s]],L4341)</f>
        <v xml:space="preserve">Super.s </v>
      </c>
      <c r="H4341" s="34" t="str">
        <f>IF(L4341="Nő","",IF(Excel_BuiltIn__FilterDatabase__1[[#This Row],[Kor]]&gt;=1=AND(Excel_BuiltIn__FilterDatabase__1[[#This Row],[Kor]]&lt;18),"Junior ",""))</f>
        <v/>
      </c>
      <c r="I4341" s="34" t="str">
        <f>IF(L4341="Nő","",IF(Excel_BuiltIn__FilterDatabase__1[[#This Row],[Kor]]&gt;=18=AND(Excel_BuiltIn__FilterDatabase__1[[#This Row],[Kor]]&lt;=49),"Felnőtt ",""))</f>
        <v/>
      </c>
      <c r="J4341" s="34" t="str">
        <f>IF(L4341="Nő","",IF(Excel_BuiltIn__FilterDatabase__1[[#This Row],[Kor]]&gt;49=AND(Excel_BuiltIn__FilterDatabase__1[[#This Row],[Kor]]&lt;=59),"Senior ",""))</f>
        <v/>
      </c>
      <c r="K4341" s="34" t="str">
        <f>IF(L4341="Nő","",IF(Excel_BuiltIn__FilterDatabase__1[[#This Row],[Kor]]&gt;=60,"Super.s ",""))</f>
        <v xml:space="preserve">Super.s </v>
      </c>
      <c r="L4341" s="34" t="str">
        <f>IF(Excel_BuiltIn__FilterDatabase__1[[#This Row],[Nem]]="Nő","Lady","")</f>
        <v/>
      </c>
    </row>
    <row r="4342" spans="1:12" s="1" customFormat="1">
      <c r="A4342" s="53">
        <v>11819</v>
      </c>
      <c r="B4342" s="28" t="s">
        <v>4357</v>
      </c>
      <c r="C4342" s="51" t="s">
        <v>948</v>
      </c>
      <c r="D4342" s="45"/>
      <c r="E4342" s="33" t="str">
        <f>IF(D4342&gt;0,($N$2-Excel_BuiltIn__FilterDatabase__1[[#This Row],[Szül Év.Hó.Nap]])/365.25,"0")</f>
        <v>0</v>
      </c>
      <c r="F4342" s="40"/>
      <c r="G4342" s="34" t="str">
        <f>CONCATENATE(H4342,Excel_BuiltIn__FilterDatabase__1[[#This Row],[Felnőtt]],Excel_BuiltIn__FilterDatabase__1[[#This Row],[Senior]],Excel_BuiltIn__FilterDatabase__1[[#This Row],[Super.s]],L4342)</f>
        <v xml:space="preserve">Super.s </v>
      </c>
      <c r="H4342" s="34" t="str">
        <f>IF(L4342="Nő","",IF(Excel_BuiltIn__FilterDatabase__1[[#This Row],[Kor]]&gt;=1=AND(Excel_BuiltIn__FilterDatabase__1[[#This Row],[Kor]]&lt;18),"Junior ",""))</f>
        <v/>
      </c>
      <c r="I4342" s="34" t="str">
        <f>IF(L4342="Nő","",IF(Excel_BuiltIn__FilterDatabase__1[[#This Row],[Kor]]&gt;=18=AND(Excel_BuiltIn__FilterDatabase__1[[#This Row],[Kor]]&lt;=49),"Felnőtt ",""))</f>
        <v/>
      </c>
      <c r="J4342" s="34" t="str">
        <f>IF(L4342="Nő","",IF(Excel_BuiltIn__FilterDatabase__1[[#This Row],[Kor]]&gt;49=AND(Excel_BuiltIn__FilterDatabase__1[[#This Row],[Kor]]&lt;=59),"Senior ",""))</f>
        <v/>
      </c>
      <c r="K4342" s="34" t="str">
        <f>IF(L4342="Nő","",IF(Excel_BuiltIn__FilterDatabase__1[[#This Row],[Kor]]&gt;=60,"Super.s ",""))</f>
        <v xml:space="preserve">Super.s </v>
      </c>
      <c r="L4342" s="34" t="str">
        <f>IF(Excel_BuiltIn__FilterDatabase__1[[#This Row],[Nem]]="Nő","Lady","")</f>
        <v/>
      </c>
    </row>
    <row r="4343" spans="1:12" s="1" customFormat="1">
      <c r="A4343" s="53">
        <v>11820</v>
      </c>
      <c r="B4343" s="28" t="s">
        <v>4358</v>
      </c>
      <c r="C4343" s="51" t="s">
        <v>3804</v>
      </c>
      <c r="D4343" s="45"/>
      <c r="E4343" s="33" t="str">
        <f>IF(D4343&gt;0,($N$2-Excel_BuiltIn__FilterDatabase__1[[#This Row],[Szül Év.Hó.Nap]])/365.25,"0")</f>
        <v>0</v>
      </c>
      <c r="F4343" s="40"/>
      <c r="G4343" s="34" t="str">
        <f>CONCATENATE(H4343,Excel_BuiltIn__FilterDatabase__1[[#This Row],[Felnőtt]],Excel_BuiltIn__FilterDatabase__1[[#This Row],[Senior]],Excel_BuiltIn__FilterDatabase__1[[#This Row],[Super.s]],L4343)</f>
        <v xml:space="preserve">Super.s </v>
      </c>
      <c r="H4343" s="34" t="str">
        <f>IF(L4343="Nő","",IF(Excel_BuiltIn__FilterDatabase__1[[#This Row],[Kor]]&gt;=1=AND(Excel_BuiltIn__FilterDatabase__1[[#This Row],[Kor]]&lt;18),"Junior ",""))</f>
        <v/>
      </c>
      <c r="I4343" s="34" t="str">
        <f>IF(L4343="Nő","",IF(Excel_BuiltIn__FilterDatabase__1[[#This Row],[Kor]]&gt;=18=AND(Excel_BuiltIn__FilterDatabase__1[[#This Row],[Kor]]&lt;=49),"Felnőtt ",""))</f>
        <v/>
      </c>
      <c r="J4343" s="34" t="str">
        <f>IF(L4343="Nő","",IF(Excel_BuiltIn__FilterDatabase__1[[#This Row],[Kor]]&gt;49=AND(Excel_BuiltIn__FilterDatabase__1[[#This Row],[Kor]]&lt;=59),"Senior ",""))</f>
        <v/>
      </c>
      <c r="K4343" s="34" t="str">
        <f>IF(L4343="Nő","",IF(Excel_BuiltIn__FilterDatabase__1[[#This Row],[Kor]]&gt;=60,"Super.s ",""))</f>
        <v xml:space="preserve">Super.s </v>
      </c>
      <c r="L4343" s="34" t="str">
        <f>IF(Excel_BuiltIn__FilterDatabase__1[[#This Row],[Nem]]="Nő","Lady","")</f>
        <v/>
      </c>
    </row>
    <row r="4344" spans="1:12" s="1" customFormat="1">
      <c r="A4344" s="53">
        <v>11821</v>
      </c>
      <c r="B4344" s="28" t="s">
        <v>4359</v>
      </c>
      <c r="C4344" s="51" t="s">
        <v>3804</v>
      </c>
      <c r="D4344" s="45"/>
      <c r="E4344" s="33" t="str">
        <f>IF(D4344&gt;0,($N$2-Excel_BuiltIn__FilterDatabase__1[[#This Row],[Szül Év.Hó.Nap]])/365.25,"0")</f>
        <v>0</v>
      </c>
      <c r="F4344" s="40"/>
      <c r="G4344" s="34" t="str">
        <f>CONCATENATE(H4344,Excel_BuiltIn__FilterDatabase__1[[#This Row],[Felnőtt]],Excel_BuiltIn__FilterDatabase__1[[#This Row],[Senior]],Excel_BuiltIn__FilterDatabase__1[[#This Row],[Super.s]],L4344)</f>
        <v xml:space="preserve">Super.s </v>
      </c>
      <c r="H4344" s="34" t="str">
        <f>IF(L4344="Nő","",IF(Excel_BuiltIn__FilterDatabase__1[[#This Row],[Kor]]&gt;=1=AND(Excel_BuiltIn__FilterDatabase__1[[#This Row],[Kor]]&lt;18),"Junior ",""))</f>
        <v/>
      </c>
      <c r="I4344" s="34" t="str">
        <f>IF(L4344="Nő","",IF(Excel_BuiltIn__FilterDatabase__1[[#This Row],[Kor]]&gt;=18=AND(Excel_BuiltIn__FilterDatabase__1[[#This Row],[Kor]]&lt;=49),"Felnőtt ",""))</f>
        <v/>
      </c>
      <c r="J4344" s="34" t="str">
        <f>IF(L4344="Nő","",IF(Excel_BuiltIn__FilterDatabase__1[[#This Row],[Kor]]&gt;49=AND(Excel_BuiltIn__FilterDatabase__1[[#This Row],[Kor]]&lt;=59),"Senior ",""))</f>
        <v/>
      </c>
      <c r="K4344" s="34" t="str">
        <f>IF(L4344="Nő","",IF(Excel_BuiltIn__FilterDatabase__1[[#This Row],[Kor]]&gt;=60,"Super.s ",""))</f>
        <v xml:space="preserve">Super.s </v>
      </c>
      <c r="L4344" s="34" t="str">
        <f>IF(Excel_BuiltIn__FilterDatabase__1[[#This Row],[Nem]]="Nő","Lady","")</f>
        <v/>
      </c>
    </row>
    <row r="4345" spans="1:12" s="1" customFormat="1">
      <c r="A4345" s="53">
        <v>11822</v>
      </c>
      <c r="B4345" s="28" t="s">
        <v>276</v>
      </c>
      <c r="C4345" s="51" t="s">
        <v>3804</v>
      </c>
      <c r="D4345" s="45"/>
      <c r="E4345" s="33" t="str">
        <f>IF(D4345&gt;0,($N$2-Excel_BuiltIn__FilterDatabase__1[[#This Row],[Szül Év.Hó.Nap]])/365.25,"0")</f>
        <v>0</v>
      </c>
      <c r="F4345" s="40"/>
      <c r="G4345" s="34" t="str">
        <f>CONCATENATE(H4345,Excel_BuiltIn__FilterDatabase__1[[#This Row],[Felnőtt]],Excel_BuiltIn__FilterDatabase__1[[#This Row],[Senior]],Excel_BuiltIn__FilterDatabase__1[[#This Row],[Super.s]],L4345)</f>
        <v xml:space="preserve">Super.s </v>
      </c>
      <c r="H4345" s="34" t="str">
        <f>IF(L4345="Nő","",IF(Excel_BuiltIn__FilterDatabase__1[[#This Row],[Kor]]&gt;=1=AND(Excel_BuiltIn__FilterDatabase__1[[#This Row],[Kor]]&lt;18),"Junior ",""))</f>
        <v/>
      </c>
      <c r="I4345" s="34" t="str">
        <f>IF(L4345="Nő","",IF(Excel_BuiltIn__FilterDatabase__1[[#This Row],[Kor]]&gt;=18=AND(Excel_BuiltIn__FilterDatabase__1[[#This Row],[Kor]]&lt;=49),"Felnőtt ",""))</f>
        <v/>
      </c>
      <c r="J4345" s="34" t="str">
        <f>IF(L4345="Nő","",IF(Excel_BuiltIn__FilterDatabase__1[[#This Row],[Kor]]&gt;49=AND(Excel_BuiltIn__FilterDatabase__1[[#This Row],[Kor]]&lt;=59),"Senior ",""))</f>
        <v/>
      </c>
      <c r="K4345" s="34" t="str">
        <f>IF(L4345="Nő","",IF(Excel_BuiltIn__FilterDatabase__1[[#This Row],[Kor]]&gt;=60,"Super.s ",""))</f>
        <v xml:space="preserve">Super.s </v>
      </c>
      <c r="L4345" s="34" t="str">
        <f>IF(Excel_BuiltIn__FilterDatabase__1[[#This Row],[Nem]]="Nő","Lady","")</f>
        <v/>
      </c>
    </row>
    <row r="4346" spans="1:12" s="1" customFormat="1">
      <c r="A4346" s="53">
        <v>11823</v>
      </c>
      <c r="B4346" s="28" t="s">
        <v>4360</v>
      </c>
      <c r="C4346" s="51" t="s">
        <v>599</v>
      </c>
      <c r="D4346" s="45"/>
      <c r="E4346" s="33" t="str">
        <f>IF(D4346&gt;0,($N$2-Excel_BuiltIn__FilterDatabase__1[[#This Row],[Szül Év.Hó.Nap]])/365.25,"0")</f>
        <v>0</v>
      </c>
      <c r="F4346" s="40"/>
      <c r="G4346" s="34" t="str">
        <f>CONCATENATE(H4346,Excel_BuiltIn__FilterDatabase__1[[#This Row],[Felnőtt]],Excel_BuiltIn__FilterDatabase__1[[#This Row],[Senior]],Excel_BuiltIn__FilterDatabase__1[[#This Row],[Super.s]],L4346)</f>
        <v xml:space="preserve">Super.s </v>
      </c>
      <c r="H4346" s="34" t="str">
        <f>IF(L4346="Nő","",IF(Excel_BuiltIn__FilterDatabase__1[[#This Row],[Kor]]&gt;=1=AND(Excel_BuiltIn__FilterDatabase__1[[#This Row],[Kor]]&lt;18),"Junior ",""))</f>
        <v/>
      </c>
      <c r="I4346" s="34" t="str">
        <f>IF(L4346="Nő","",IF(Excel_BuiltIn__FilterDatabase__1[[#This Row],[Kor]]&gt;=18=AND(Excel_BuiltIn__FilterDatabase__1[[#This Row],[Kor]]&lt;=49),"Felnőtt ",""))</f>
        <v/>
      </c>
      <c r="J4346" s="34" t="str">
        <f>IF(L4346="Nő","",IF(Excel_BuiltIn__FilterDatabase__1[[#This Row],[Kor]]&gt;49=AND(Excel_BuiltIn__FilterDatabase__1[[#This Row],[Kor]]&lt;=59),"Senior ",""))</f>
        <v/>
      </c>
      <c r="K4346" s="34" t="str">
        <f>IF(L4346="Nő","",IF(Excel_BuiltIn__FilterDatabase__1[[#This Row],[Kor]]&gt;=60,"Super.s ",""))</f>
        <v xml:space="preserve">Super.s </v>
      </c>
      <c r="L4346" s="34" t="str">
        <f>IF(Excel_BuiltIn__FilterDatabase__1[[#This Row],[Nem]]="Nő","Lady","")</f>
        <v/>
      </c>
    </row>
    <row r="4347" spans="1:12" s="1" customFormat="1">
      <c r="A4347" s="53">
        <v>11824</v>
      </c>
      <c r="B4347" s="28" t="s">
        <v>4361</v>
      </c>
      <c r="C4347" s="51" t="s">
        <v>968</v>
      </c>
      <c r="D4347" s="45"/>
      <c r="E4347" s="33" t="str">
        <f>IF(D4347&gt;0,($N$2-Excel_BuiltIn__FilterDatabase__1[[#This Row],[Szül Év.Hó.Nap]])/365.25,"0")</f>
        <v>0</v>
      </c>
      <c r="F4347" s="40"/>
      <c r="G4347" s="34" t="str">
        <f>CONCATENATE(H4347,Excel_BuiltIn__FilterDatabase__1[[#This Row],[Felnőtt]],Excel_BuiltIn__FilterDatabase__1[[#This Row],[Senior]],Excel_BuiltIn__FilterDatabase__1[[#This Row],[Super.s]],L4347)</f>
        <v xml:space="preserve">Super.s </v>
      </c>
      <c r="H4347" s="34" t="str">
        <f>IF(L4347="Nő","",IF(Excel_BuiltIn__FilterDatabase__1[[#This Row],[Kor]]&gt;=1=AND(Excel_BuiltIn__FilterDatabase__1[[#This Row],[Kor]]&lt;18),"Junior ",""))</f>
        <v/>
      </c>
      <c r="I4347" s="34" t="str">
        <f>IF(L4347="Nő","",IF(Excel_BuiltIn__FilterDatabase__1[[#This Row],[Kor]]&gt;=18=AND(Excel_BuiltIn__FilterDatabase__1[[#This Row],[Kor]]&lt;=49),"Felnőtt ",""))</f>
        <v/>
      </c>
      <c r="J4347" s="34" t="str">
        <f>IF(L4347="Nő","",IF(Excel_BuiltIn__FilterDatabase__1[[#This Row],[Kor]]&gt;49=AND(Excel_BuiltIn__FilterDatabase__1[[#This Row],[Kor]]&lt;=59),"Senior ",""))</f>
        <v/>
      </c>
      <c r="K4347" s="34" t="str">
        <f>IF(L4347="Nő","",IF(Excel_BuiltIn__FilterDatabase__1[[#This Row],[Kor]]&gt;=60,"Super.s ",""))</f>
        <v xml:space="preserve">Super.s </v>
      </c>
      <c r="L4347" s="34" t="str">
        <f>IF(Excel_BuiltIn__FilterDatabase__1[[#This Row],[Nem]]="Nő","Lady","")</f>
        <v/>
      </c>
    </row>
    <row r="4348" spans="1:12" s="1" customFormat="1">
      <c r="A4348" s="53">
        <v>11825</v>
      </c>
      <c r="B4348" s="28" t="s">
        <v>4362</v>
      </c>
      <c r="C4348" s="51" t="s">
        <v>1634</v>
      </c>
      <c r="D4348" s="45"/>
      <c r="E4348" s="33" t="str">
        <f>IF(D4348&gt;0,($N$2-Excel_BuiltIn__FilterDatabase__1[[#This Row],[Szül Év.Hó.Nap]])/365.25,"0")</f>
        <v>0</v>
      </c>
      <c r="F4348" s="40"/>
      <c r="G4348" s="34" t="str">
        <f>CONCATENATE(H4348,Excel_BuiltIn__FilterDatabase__1[[#This Row],[Felnőtt]],Excel_BuiltIn__FilterDatabase__1[[#This Row],[Senior]],Excel_BuiltIn__FilterDatabase__1[[#This Row],[Super.s]],L4348)</f>
        <v xml:space="preserve">Super.s </v>
      </c>
      <c r="H4348" s="34" t="str">
        <f>IF(L4348="Nő","",IF(Excel_BuiltIn__FilterDatabase__1[[#This Row],[Kor]]&gt;=1=AND(Excel_BuiltIn__FilterDatabase__1[[#This Row],[Kor]]&lt;18),"Junior ",""))</f>
        <v/>
      </c>
      <c r="I4348" s="34" t="str">
        <f>IF(L4348="Nő","",IF(Excel_BuiltIn__FilterDatabase__1[[#This Row],[Kor]]&gt;=18=AND(Excel_BuiltIn__FilterDatabase__1[[#This Row],[Kor]]&lt;=49),"Felnőtt ",""))</f>
        <v/>
      </c>
      <c r="J4348" s="34" t="str">
        <f>IF(L4348="Nő","",IF(Excel_BuiltIn__FilterDatabase__1[[#This Row],[Kor]]&gt;49=AND(Excel_BuiltIn__FilterDatabase__1[[#This Row],[Kor]]&lt;=59),"Senior ",""))</f>
        <v/>
      </c>
      <c r="K4348" s="34" t="str">
        <f>IF(L4348="Nő","",IF(Excel_BuiltIn__FilterDatabase__1[[#This Row],[Kor]]&gt;=60,"Super.s ",""))</f>
        <v xml:space="preserve">Super.s </v>
      </c>
      <c r="L4348" s="34" t="str">
        <f>IF(Excel_BuiltIn__FilterDatabase__1[[#This Row],[Nem]]="Nő","Lady","")</f>
        <v/>
      </c>
    </row>
    <row r="4349" spans="1:12" s="1" customFormat="1">
      <c r="A4349" s="53">
        <v>11826</v>
      </c>
      <c r="B4349" s="28" t="s">
        <v>4363</v>
      </c>
      <c r="C4349" s="51" t="s">
        <v>1634</v>
      </c>
      <c r="D4349" s="45"/>
      <c r="E4349" s="33" t="str">
        <f>IF(D4349&gt;0,($N$2-Excel_BuiltIn__FilterDatabase__1[[#This Row],[Szül Év.Hó.Nap]])/365.25,"0")</f>
        <v>0</v>
      </c>
      <c r="F4349" s="40"/>
      <c r="G4349" s="34" t="str">
        <f>CONCATENATE(H4349,Excel_BuiltIn__FilterDatabase__1[[#This Row],[Felnőtt]],Excel_BuiltIn__FilterDatabase__1[[#This Row],[Senior]],Excel_BuiltIn__FilterDatabase__1[[#This Row],[Super.s]],L4349)</f>
        <v xml:space="preserve">Super.s </v>
      </c>
      <c r="H4349" s="34" t="str">
        <f>IF(L4349="Nő","",IF(Excel_BuiltIn__FilterDatabase__1[[#This Row],[Kor]]&gt;=1=AND(Excel_BuiltIn__FilterDatabase__1[[#This Row],[Kor]]&lt;18),"Junior ",""))</f>
        <v/>
      </c>
      <c r="I4349" s="34" t="str">
        <f>IF(L4349="Nő","",IF(Excel_BuiltIn__FilterDatabase__1[[#This Row],[Kor]]&gt;=18=AND(Excel_BuiltIn__FilterDatabase__1[[#This Row],[Kor]]&lt;=49),"Felnőtt ",""))</f>
        <v/>
      </c>
      <c r="J4349" s="34" t="str">
        <f>IF(L4349="Nő","",IF(Excel_BuiltIn__FilterDatabase__1[[#This Row],[Kor]]&gt;49=AND(Excel_BuiltIn__FilterDatabase__1[[#This Row],[Kor]]&lt;=59),"Senior ",""))</f>
        <v/>
      </c>
      <c r="K4349" s="34" t="str">
        <f>IF(L4349="Nő","",IF(Excel_BuiltIn__FilterDatabase__1[[#This Row],[Kor]]&gt;=60,"Super.s ",""))</f>
        <v xml:space="preserve">Super.s </v>
      </c>
      <c r="L4349" s="34" t="str">
        <f>IF(Excel_BuiltIn__FilterDatabase__1[[#This Row],[Nem]]="Nő","Lady","")</f>
        <v/>
      </c>
    </row>
    <row r="4350" spans="1:12" s="1" customFormat="1">
      <c r="A4350" s="53">
        <v>11827</v>
      </c>
      <c r="B4350" s="28" t="s">
        <v>4364</v>
      </c>
      <c r="C4350" s="51" t="s">
        <v>1634</v>
      </c>
      <c r="D4350" s="45"/>
      <c r="E4350" s="33" t="str">
        <f>IF(D4350&gt;0,($N$2-Excel_BuiltIn__FilterDatabase__1[[#This Row],[Szül Év.Hó.Nap]])/365.25,"0")</f>
        <v>0</v>
      </c>
      <c r="F4350" s="40"/>
      <c r="G4350" s="34" t="str">
        <f>CONCATENATE(H4350,Excel_BuiltIn__FilterDatabase__1[[#This Row],[Felnőtt]],Excel_BuiltIn__FilterDatabase__1[[#This Row],[Senior]],Excel_BuiltIn__FilterDatabase__1[[#This Row],[Super.s]],L4350)</f>
        <v xml:space="preserve">Super.s </v>
      </c>
      <c r="H4350" s="34" t="str">
        <f>IF(L4350="Nő","",IF(Excel_BuiltIn__FilterDatabase__1[[#This Row],[Kor]]&gt;=1=AND(Excel_BuiltIn__FilterDatabase__1[[#This Row],[Kor]]&lt;18),"Junior ",""))</f>
        <v/>
      </c>
      <c r="I4350" s="34" t="str">
        <f>IF(L4350="Nő","",IF(Excel_BuiltIn__FilterDatabase__1[[#This Row],[Kor]]&gt;=18=AND(Excel_BuiltIn__FilterDatabase__1[[#This Row],[Kor]]&lt;=49),"Felnőtt ",""))</f>
        <v/>
      </c>
      <c r="J4350" s="34" t="str">
        <f>IF(L4350="Nő","",IF(Excel_BuiltIn__FilterDatabase__1[[#This Row],[Kor]]&gt;49=AND(Excel_BuiltIn__FilterDatabase__1[[#This Row],[Kor]]&lt;=59),"Senior ",""))</f>
        <v/>
      </c>
      <c r="K4350" s="34" t="str">
        <f>IF(L4350="Nő","",IF(Excel_BuiltIn__FilterDatabase__1[[#This Row],[Kor]]&gt;=60,"Super.s ",""))</f>
        <v xml:space="preserve">Super.s </v>
      </c>
      <c r="L4350" s="34" t="str">
        <f>IF(Excel_BuiltIn__FilterDatabase__1[[#This Row],[Nem]]="Nő","Lady","")</f>
        <v/>
      </c>
    </row>
    <row r="4351" spans="1:12" s="1" customFormat="1">
      <c r="A4351" s="53">
        <v>11828</v>
      </c>
      <c r="B4351" s="28" t="s">
        <v>4365</v>
      </c>
      <c r="C4351" s="51" t="s">
        <v>87</v>
      </c>
      <c r="D4351" s="45"/>
      <c r="E4351" s="33" t="str">
        <f>IF(D4351&gt;0,($N$2-Excel_BuiltIn__FilterDatabase__1[[#This Row],[Szül Év.Hó.Nap]])/365.25,"0")</f>
        <v>0</v>
      </c>
      <c r="F4351" s="40"/>
      <c r="G4351" s="34" t="str">
        <f>CONCATENATE(H4351,Excel_BuiltIn__FilterDatabase__1[[#This Row],[Felnőtt]],Excel_BuiltIn__FilterDatabase__1[[#This Row],[Senior]],Excel_BuiltIn__FilterDatabase__1[[#This Row],[Super.s]],L4351)</f>
        <v xml:space="preserve">Super.s </v>
      </c>
      <c r="H4351" s="34" t="str">
        <f>IF(L4351="Nő","",IF(Excel_BuiltIn__FilterDatabase__1[[#This Row],[Kor]]&gt;=1=AND(Excel_BuiltIn__FilterDatabase__1[[#This Row],[Kor]]&lt;18),"Junior ",""))</f>
        <v/>
      </c>
      <c r="I4351" s="34" t="str">
        <f>IF(L4351="Nő","",IF(Excel_BuiltIn__FilterDatabase__1[[#This Row],[Kor]]&gt;=18=AND(Excel_BuiltIn__FilterDatabase__1[[#This Row],[Kor]]&lt;=49),"Felnőtt ",""))</f>
        <v/>
      </c>
      <c r="J4351" s="34" t="str">
        <f>IF(L4351="Nő","",IF(Excel_BuiltIn__FilterDatabase__1[[#This Row],[Kor]]&gt;49=AND(Excel_BuiltIn__FilterDatabase__1[[#This Row],[Kor]]&lt;=59),"Senior ",""))</f>
        <v/>
      </c>
      <c r="K4351" s="34" t="str">
        <f>IF(L4351="Nő","",IF(Excel_BuiltIn__FilterDatabase__1[[#This Row],[Kor]]&gt;=60,"Super.s ",""))</f>
        <v xml:space="preserve">Super.s </v>
      </c>
      <c r="L4351" s="34" t="str">
        <f>IF(Excel_BuiltIn__FilterDatabase__1[[#This Row],[Nem]]="Nő","Lady","")</f>
        <v/>
      </c>
    </row>
    <row r="4352" spans="1:12" s="1" customFormat="1" ht="28.2">
      <c r="A4352" s="53">
        <v>11829</v>
      </c>
      <c r="B4352" s="28" t="s">
        <v>4366</v>
      </c>
      <c r="C4352" s="51" t="s">
        <v>2364</v>
      </c>
      <c r="D4352" s="45"/>
      <c r="E4352" s="33" t="str">
        <f>IF(D4352&gt;0,($N$2-Excel_BuiltIn__FilterDatabase__1[[#This Row],[Szül Év.Hó.Nap]])/365.25,"0")</f>
        <v>0</v>
      </c>
      <c r="F4352" s="40"/>
      <c r="G4352" s="34" t="str">
        <f>CONCATENATE(H4352,Excel_BuiltIn__FilterDatabase__1[[#This Row],[Felnőtt]],Excel_BuiltIn__FilterDatabase__1[[#This Row],[Senior]],Excel_BuiltIn__FilterDatabase__1[[#This Row],[Super.s]],L4352)</f>
        <v xml:space="preserve">Super.s </v>
      </c>
      <c r="H4352" s="34" t="str">
        <f>IF(L4352="Nő","",IF(Excel_BuiltIn__FilterDatabase__1[[#This Row],[Kor]]&gt;=1=AND(Excel_BuiltIn__FilterDatabase__1[[#This Row],[Kor]]&lt;18),"Junior ",""))</f>
        <v/>
      </c>
      <c r="I4352" s="34" t="str">
        <f>IF(L4352="Nő","",IF(Excel_BuiltIn__FilterDatabase__1[[#This Row],[Kor]]&gt;=18=AND(Excel_BuiltIn__FilterDatabase__1[[#This Row],[Kor]]&lt;=49),"Felnőtt ",""))</f>
        <v/>
      </c>
      <c r="J4352" s="34" t="str">
        <f>IF(L4352="Nő","",IF(Excel_BuiltIn__FilterDatabase__1[[#This Row],[Kor]]&gt;49=AND(Excel_BuiltIn__FilterDatabase__1[[#This Row],[Kor]]&lt;=59),"Senior ",""))</f>
        <v/>
      </c>
      <c r="K4352" s="34" t="str">
        <f>IF(L4352="Nő","",IF(Excel_BuiltIn__FilterDatabase__1[[#This Row],[Kor]]&gt;=60,"Super.s ",""))</f>
        <v xml:space="preserve">Super.s </v>
      </c>
      <c r="L4352" s="34" t="str">
        <f>IF(Excel_BuiltIn__FilterDatabase__1[[#This Row],[Nem]]="Nő","Lady","")</f>
        <v/>
      </c>
    </row>
    <row r="4353" spans="1:12" s="1" customFormat="1">
      <c r="A4353" s="53">
        <v>11830</v>
      </c>
      <c r="B4353" s="28" t="s">
        <v>4367</v>
      </c>
      <c r="C4353" s="51" t="s">
        <v>1515</v>
      </c>
      <c r="D4353" s="45"/>
      <c r="E4353" s="33" t="str">
        <f>IF(D4353&gt;0,($N$2-Excel_BuiltIn__FilterDatabase__1[[#This Row],[Szül Év.Hó.Nap]])/365.25,"0")</f>
        <v>0</v>
      </c>
      <c r="F4353" s="40"/>
      <c r="G4353" s="34" t="str">
        <f>CONCATENATE(H4353,Excel_BuiltIn__FilterDatabase__1[[#This Row],[Felnőtt]],Excel_BuiltIn__FilterDatabase__1[[#This Row],[Senior]],Excel_BuiltIn__FilterDatabase__1[[#This Row],[Super.s]],L4353)</f>
        <v xml:space="preserve">Super.s </v>
      </c>
      <c r="H4353" s="34" t="str">
        <f>IF(L4353="Nő","",IF(Excel_BuiltIn__FilterDatabase__1[[#This Row],[Kor]]&gt;=1=AND(Excel_BuiltIn__FilterDatabase__1[[#This Row],[Kor]]&lt;18),"Junior ",""))</f>
        <v/>
      </c>
      <c r="I4353" s="34" t="str">
        <f>IF(L4353="Nő","",IF(Excel_BuiltIn__FilterDatabase__1[[#This Row],[Kor]]&gt;=18=AND(Excel_BuiltIn__FilterDatabase__1[[#This Row],[Kor]]&lt;=49),"Felnőtt ",""))</f>
        <v/>
      </c>
      <c r="J4353" s="34" t="str">
        <f>IF(L4353="Nő","",IF(Excel_BuiltIn__FilterDatabase__1[[#This Row],[Kor]]&gt;49=AND(Excel_BuiltIn__FilterDatabase__1[[#This Row],[Kor]]&lt;=59),"Senior ",""))</f>
        <v/>
      </c>
      <c r="K4353" s="34" t="str">
        <f>IF(L4353="Nő","",IF(Excel_BuiltIn__FilterDatabase__1[[#This Row],[Kor]]&gt;=60,"Super.s ",""))</f>
        <v xml:space="preserve">Super.s </v>
      </c>
      <c r="L4353" s="34" t="str">
        <f>IF(Excel_BuiltIn__FilterDatabase__1[[#This Row],[Nem]]="Nő","Lady","")</f>
        <v/>
      </c>
    </row>
    <row r="4354" spans="1:12" s="1" customFormat="1">
      <c r="A4354" s="53">
        <v>11834</v>
      </c>
      <c r="B4354" s="28" t="s">
        <v>4368</v>
      </c>
      <c r="C4354" s="51" t="s">
        <v>982</v>
      </c>
      <c r="D4354" s="45"/>
      <c r="E4354" s="33" t="str">
        <f>IF(D4354&gt;0,($N$2-Excel_BuiltIn__FilterDatabase__1[[#This Row],[Szül Év.Hó.Nap]])/365.25,"0")</f>
        <v>0</v>
      </c>
      <c r="F4354" s="40"/>
      <c r="G4354" s="34" t="str">
        <f>CONCATENATE(H4354,Excel_BuiltIn__FilterDatabase__1[[#This Row],[Felnőtt]],Excel_BuiltIn__FilterDatabase__1[[#This Row],[Senior]],Excel_BuiltIn__FilterDatabase__1[[#This Row],[Super.s]],L4354)</f>
        <v xml:space="preserve">Super.s </v>
      </c>
      <c r="H4354" s="34" t="str">
        <f>IF(L4354="Nő","",IF(Excel_BuiltIn__FilterDatabase__1[[#This Row],[Kor]]&gt;=1=AND(Excel_BuiltIn__FilterDatabase__1[[#This Row],[Kor]]&lt;18),"Junior ",""))</f>
        <v/>
      </c>
      <c r="I4354" s="34" t="str">
        <f>IF(L4354="Nő","",IF(Excel_BuiltIn__FilterDatabase__1[[#This Row],[Kor]]&gt;=18=AND(Excel_BuiltIn__FilterDatabase__1[[#This Row],[Kor]]&lt;=49),"Felnőtt ",""))</f>
        <v/>
      </c>
      <c r="J4354" s="34" t="str">
        <f>IF(L4354="Nő","",IF(Excel_BuiltIn__FilterDatabase__1[[#This Row],[Kor]]&gt;49=AND(Excel_BuiltIn__FilterDatabase__1[[#This Row],[Kor]]&lt;=59),"Senior ",""))</f>
        <v/>
      </c>
      <c r="K4354" s="34" t="str">
        <f>IF(L4354="Nő","",IF(Excel_BuiltIn__FilterDatabase__1[[#This Row],[Kor]]&gt;=60,"Super.s ",""))</f>
        <v xml:space="preserve">Super.s </v>
      </c>
      <c r="L4354" s="34" t="str">
        <f>IF(Excel_BuiltIn__FilterDatabase__1[[#This Row],[Nem]]="Nő","Lady","")</f>
        <v/>
      </c>
    </row>
    <row r="4355" spans="1:12" s="1" customFormat="1">
      <c r="A4355" s="53">
        <v>11835</v>
      </c>
      <c r="B4355" s="28" t="s">
        <v>4369</v>
      </c>
      <c r="C4355" s="51" t="s">
        <v>1525</v>
      </c>
      <c r="D4355" s="45"/>
      <c r="E4355" s="33" t="str">
        <f>IF(D4355&gt;0,($N$2-Excel_BuiltIn__FilterDatabase__1[[#This Row],[Szül Év.Hó.Nap]])/365.25,"0")</f>
        <v>0</v>
      </c>
      <c r="F4355" s="40"/>
      <c r="G4355" s="34" t="str">
        <f>CONCATENATE(H4355,Excel_BuiltIn__FilterDatabase__1[[#This Row],[Felnőtt]],Excel_BuiltIn__FilterDatabase__1[[#This Row],[Senior]],Excel_BuiltIn__FilterDatabase__1[[#This Row],[Super.s]],L4355)</f>
        <v xml:space="preserve">Super.s </v>
      </c>
      <c r="H4355" s="34" t="str">
        <f>IF(L4355="Nő","",IF(Excel_BuiltIn__FilterDatabase__1[[#This Row],[Kor]]&gt;=1=AND(Excel_BuiltIn__FilterDatabase__1[[#This Row],[Kor]]&lt;18),"Junior ",""))</f>
        <v/>
      </c>
      <c r="I4355" s="34" t="str">
        <f>IF(L4355="Nő","",IF(Excel_BuiltIn__FilterDatabase__1[[#This Row],[Kor]]&gt;=18=AND(Excel_BuiltIn__FilterDatabase__1[[#This Row],[Kor]]&lt;=49),"Felnőtt ",""))</f>
        <v/>
      </c>
      <c r="J4355" s="34" t="str">
        <f>IF(L4355="Nő","",IF(Excel_BuiltIn__FilterDatabase__1[[#This Row],[Kor]]&gt;49=AND(Excel_BuiltIn__FilterDatabase__1[[#This Row],[Kor]]&lt;=59),"Senior ",""))</f>
        <v/>
      </c>
      <c r="K4355" s="34" t="str">
        <f>IF(L4355="Nő","",IF(Excel_BuiltIn__FilterDatabase__1[[#This Row],[Kor]]&gt;=60,"Super.s ",""))</f>
        <v xml:space="preserve">Super.s </v>
      </c>
      <c r="L4355" s="34" t="str">
        <f>IF(Excel_BuiltIn__FilterDatabase__1[[#This Row],[Nem]]="Nő","Lady","")</f>
        <v/>
      </c>
    </row>
    <row r="4356" spans="1:12" s="1" customFormat="1">
      <c r="A4356" s="53">
        <v>11839</v>
      </c>
      <c r="B4356" s="28" t="s">
        <v>4370</v>
      </c>
      <c r="C4356" s="51" t="s">
        <v>1525</v>
      </c>
      <c r="D4356" s="45"/>
      <c r="E4356" s="33" t="str">
        <f>IF(D4356&gt;0,($N$2-Excel_BuiltIn__FilterDatabase__1[[#This Row],[Szül Év.Hó.Nap]])/365.25,"0")</f>
        <v>0</v>
      </c>
      <c r="F4356" s="40"/>
      <c r="G4356" s="34" t="str">
        <f>CONCATENATE(H4356,Excel_BuiltIn__FilterDatabase__1[[#This Row],[Felnőtt]],Excel_BuiltIn__FilterDatabase__1[[#This Row],[Senior]],Excel_BuiltIn__FilterDatabase__1[[#This Row],[Super.s]],L4356)</f>
        <v xml:space="preserve">Super.s </v>
      </c>
      <c r="H4356" s="34" t="str">
        <f>IF(L4356="Nő","",IF(Excel_BuiltIn__FilterDatabase__1[[#This Row],[Kor]]&gt;=1=AND(Excel_BuiltIn__FilterDatabase__1[[#This Row],[Kor]]&lt;18),"Junior ",""))</f>
        <v/>
      </c>
      <c r="I4356" s="34" t="str">
        <f>IF(L4356="Nő","",IF(Excel_BuiltIn__FilterDatabase__1[[#This Row],[Kor]]&gt;=18=AND(Excel_BuiltIn__FilterDatabase__1[[#This Row],[Kor]]&lt;=49),"Felnőtt ",""))</f>
        <v/>
      </c>
      <c r="J4356" s="34" t="str">
        <f>IF(L4356="Nő","",IF(Excel_BuiltIn__FilterDatabase__1[[#This Row],[Kor]]&gt;49=AND(Excel_BuiltIn__FilterDatabase__1[[#This Row],[Kor]]&lt;=59),"Senior ",""))</f>
        <v/>
      </c>
      <c r="K4356" s="34" t="str">
        <f>IF(L4356="Nő","",IF(Excel_BuiltIn__FilterDatabase__1[[#This Row],[Kor]]&gt;=60,"Super.s ",""))</f>
        <v xml:space="preserve">Super.s </v>
      </c>
      <c r="L4356" s="34" t="str">
        <f>IF(Excel_BuiltIn__FilterDatabase__1[[#This Row],[Nem]]="Nő","Lady","")</f>
        <v/>
      </c>
    </row>
    <row r="4357" spans="1:12" s="1" customFormat="1">
      <c r="A4357" s="53">
        <v>11840</v>
      </c>
      <c r="B4357" s="28" t="s">
        <v>4371</v>
      </c>
      <c r="C4357" s="51" t="s">
        <v>944</v>
      </c>
      <c r="D4357" s="45"/>
      <c r="E4357" s="33" t="str">
        <f>IF(D4357&gt;0,($N$2-Excel_BuiltIn__FilterDatabase__1[[#This Row],[Szül Év.Hó.Nap]])/365.25,"0")</f>
        <v>0</v>
      </c>
      <c r="F4357" s="40"/>
      <c r="G4357" s="34" t="str">
        <f>CONCATENATE(H4357,Excel_BuiltIn__FilterDatabase__1[[#This Row],[Felnőtt]],Excel_BuiltIn__FilterDatabase__1[[#This Row],[Senior]],Excel_BuiltIn__FilterDatabase__1[[#This Row],[Super.s]],L4357)</f>
        <v xml:space="preserve">Super.s </v>
      </c>
      <c r="H4357" s="34" t="str">
        <f>IF(L4357="Nő","",IF(Excel_BuiltIn__FilterDatabase__1[[#This Row],[Kor]]&gt;=1=AND(Excel_BuiltIn__FilterDatabase__1[[#This Row],[Kor]]&lt;18),"Junior ",""))</f>
        <v/>
      </c>
      <c r="I4357" s="34" t="str">
        <f>IF(L4357="Nő","",IF(Excel_BuiltIn__FilterDatabase__1[[#This Row],[Kor]]&gt;=18=AND(Excel_BuiltIn__FilterDatabase__1[[#This Row],[Kor]]&lt;=49),"Felnőtt ",""))</f>
        <v/>
      </c>
      <c r="J4357" s="34" t="str">
        <f>IF(L4357="Nő","",IF(Excel_BuiltIn__FilterDatabase__1[[#This Row],[Kor]]&gt;49=AND(Excel_BuiltIn__FilterDatabase__1[[#This Row],[Kor]]&lt;=59),"Senior ",""))</f>
        <v/>
      </c>
      <c r="K4357" s="34" t="str">
        <f>IF(L4357="Nő","",IF(Excel_BuiltIn__FilterDatabase__1[[#This Row],[Kor]]&gt;=60,"Super.s ",""))</f>
        <v xml:space="preserve">Super.s </v>
      </c>
      <c r="L4357" s="34" t="str">
        <f>IF(Excel_BuiltIn__FilterDatabase__1[[#This Row],[Nem]]="Nő","Lady","")</f>
        <v/>
      </c>
    </row>
    <row r="4358" spans="1:12" s="1" customFormat="1">
      <c r="A4358" s="53">
        <v>11841</v>
      </c>
      <c r="B4358" s="28" t="s">
        <v>4372</v>
      </c>
      <c r="C4358" s="51" t="s">
        <v>944</v>
      </c>
      <c r="D4358" s="45"/>
      <c r="E4358" s="33" t="str">
        <f>IF(D4358&gt;0,($N$2-Excel_BuiltIn__FilterDatabase__1[[#This Row],[Szül Év.Hó.Nap]])/365.25,"0")</f>
        <v>0</v>
      </c>
      <c r="F4358" s="40"/>
      <c r="G4358" s="34" t="str">
        <f>CONCATENATE(H4358,Excel_BuiltIn__FilterDatabase__1[[#This Row],[Felnőtt]],Excel_BuiltIn__FilterDatabase__1[[#This Row],[Senior]],Excel_BuiltIn__FilterDatabase__1[[#This Row],[Super.s]],L4358)</f>
        <v xml:space="preserve">Super.s </v>
      </c>
      <c r="H4358" s="34" t="str">
        <f>IF(L4358="Nő","",IF(Excel_BuiltIn__FilterDatabase__1[[#This Row],[Kor]]&gt;=1=AND(Excel_BuiltIn__FilterDatabase__1[[#This Row],[Kor]]&lt;18),"Junior ",""))</f>
        <v/>
      </c>
      <c r="I4358" s="34" t="str">
        <f>IF(L4358="Nő","",IF(Excel_BuiltIn__FilterDatabase__1[[#This Row],[Kor]]&gt;=18=AND(Excel_BuiltIn__FilterDatabase__1[[#This Row],[Kor]]&lt;=49),"Felnőtt ",""))</f>
        <v/>
      </c>
      <c r="J4358" s="34" t="str">
        <f>IF(L4358="Nő","",IF(Excel_BuiltIn__FilterDatabase__1[[#This Row],[Kor]]&gt;49=AND(Excel_BuiltIn__FilterDatabase__1[[#This Row],[Kor]]&lt;=59),"Senior ",""))</f>
        <v/>
      </c>
      <c r="K4358" s="34" t="str">
        <f>IF(L4358="Nő","",IF(Excel_BuiltIn__FilterDatabase__1[[#This Row],[Kor]]&gt;=60,"Super.s ",""))</f>
        <v xml:space="preserve">Super.s </v>
      </c>
      <c r="L4358" s="34" t="str">
        <f>IF(Excel_BuiltIn__FilterDatabase__1[[#This Row],[Nem]]="Nő","Lady","")</f>
        <v/>
      </c>
    </row>
    <row r="4359" spans="1:12" s="1" customFormat="1" ht="28.2">
      <c r="A4359" s="53">
        <v>11842</v>
      </c>
      <c r="B4359" s="28" t="s">
        <v>4373</v>
      </c>
      <c r="C4359" s="51" t="s">
        <v>944</v>
      </c>
      <c r="D4359" s="45"/>
      <c r="E4359" s="33" t="str">
        <f>IF(D4359&gt;0,($N$2-Excel_BuiltIn__FilterDatabase__1[[#This Row],[Szül Év.Hó.Nap]])/365.25,"0")</f>
        <v>0</v>
      </c>
      <c r="F4359" s="40"/>
      <c r="G4359" s="34" t="str">
        <f>CONCATENATE(H4359,Excel_BuiltIn__FilterDatabase__1[[#This Row],[Felnőtt]],Excel_BuiltIn__FilterDatabase__1[[#This Row],[Senior]],Excel_BuiltIn__FilterDatabase__1[[#This Row],[Super.s]],L4359)</f>
        <v xml:space="preserve">Super.s </v>
      </c>
      <c r="H4359" s="34" t="str">
        <f>IF(L4359="Nő","",IF(Excel_BuiltIn__FilterDatabase__1[[#This Row],[Kor]]&gt;=1=AND(Excel_BuiltIn__FilterDatabase__1[[#This Row],[Kor]]&lt;18),"Junior ",""))</f>
        <v/>
      </c>
      <c r="I4359" s="34" t="str">
        <f>IF(L4359="Nő","",IF(Excel_BuiltIn__FilterDatabase__1[[#This Row],[Kor]]&gt;=18=AND(Excel_BuiltIn__FilterDatabase__1[[#This Row],[Kor]]&lt;=49),"Felnőtt ",""))</f>
        <v/>
      </c>
      <c r="J4359" s="34" t="str">
        <f>IF(L4359="Nő","",IF(Excel_BuiltIn__FilterDatabase__1[[#This Row],[Kor]]&gt;49=AND(Excel_BuiltIn__FilterDatabase__1[[#This Row],[Kor]]&lt;=59),"Senior ",""))</f>
        <v/>
      </c>
      <c r="K4359" s="34" t="str">
        <f>IF(L4359="Nő","",IF(Excel_BuiltIn__FilterDatabase__1[[#This Row],[Kor]]&gt;=60,"Super.s ",""))</f>
        <v xml:space="preserve">Super.s </v>
      </c>
      <c r="L4359" s="34" t="str">
        <f>IF(Excel_BuiltIn__FilterDatabase__1[[#This Row],[Nem]]="Nő","Lady","")</f>
        <v/>
      </c>
    </row>
    <row r="4360" spans="1:12" s="1" customFormat="1">
      <c r="A4360" s="53">
        <v>11843</v>
      </c>
      <c r="B4360" s="28" t="s">
        <v>4374</v>
      </c>
      <c r="C4360" s="51" t="s">
        <v>944</v>
      </c>
      <c r="D4360" s="45"/>
      <c r="E4360" s="33" t="str">
        <f>IF(D4360&gt;0,($N$2-Excel_BuiltIn__FilterDatabase__1[[#This Row],[Szül Év.Hó.Nap]])/365.25,"0")</f>
        <v>0</v>
      </c>
      <c r="F4360" s="40"/>
      <c r="G4360" s="34" t="str">
        <f>CONCATENATE(H4360,Excel_BuiltIn__FilterDatabase__1[[#This Row],[Felnőtt]],Excel_BuiltIn__FilterDatabase__1[[#This Row],[Senior]],Excel_BuiltIn__FilterDatabase__1[[#This Row],[Super.s]],L4360)</f>
        <v xml:space="preserve">Super.s </v>
      </c>
      <c r="H4360" s="34" t="str">
        <f>IF(L4360="Nő","",IF(Excel_BuiltIn__FilterDatabase__1[[#This Row],[Kor]]&gt;=1=AND(Excel_BuiltIn__FilterDatabase__1[[#This Row],[Kor]]&lt;18),"Junior ",""))</f>
        <v/>
      </c>
      <c r="I4360" s="34" t="str">
        <f>IF(L4360="Nő","",IF(Excel_BuiltIn__FilterDatabase__1[[#This Row],[Kor]]&gt;=18=AND(Excel_BuiltIn__FilterDatabase__1[[#This Row],[Kor]]&lt;=49),"Felnőtt ",""))</f>
        <v/>
      </c>
      <c r="J4360" s="34" t="str">
        <f>IF(L4360="Nő","",IF(Excel_BuiltIn__FilterDatabase__1[[#This Row],[Kor]]&gt;49=AND(Excel_BuiltIn__FilterDatabase__1[[#This Row],[Kor]]&lt;=59),"Senior ",""))</f>
        <v/>
      </c>
      <c r="K4360" s="34" t="str">
        <f>IF(L4360="Nő","",IF(Excel_BuiltIn__FilterDatabase__1[[#This Row],[Kor]]&gt;=60,"Super.s ",""))</f>
        <v xml:space="preserve">Super.s </v>
      </c>
      <c r="L4360" s="34" t="str">
        <f>IF(Excel_BuiltIn__FilterDatabase__1[[#This Row],[Nem]]="Nő","Lady","")</f>
        <v/>
      </c>
    </row>
    <row r="4361" spans="1:12" s="1" customFormat="1">
      <c r="A4361" s="53">
        <v>11844</v>
      </c>
      <c r="B4361" s="28" t="s">
        <v>4375</v>
      </c>
      <c r="C4361" s="51" t="s">
        <v>944</v>
      </c>
      <c r="D4361" s="45"/>
      <c r="E4361" s="33" t="str">
        <f>IF(D4361&gt;0,($N$2-Excel_BuiltIn__FilterDatabase__1[[#This Row],[Szül Év.Hó.Nap]])/365.25,"0")</f>
        <v>0</v>
      </c>
      <c r="F4361" s="40"/>
      <c r="G4361" s="34" t="str">
        <f>CONCATENATE(H4361,Excel_BuiltIn__FilterDatabase__1[[#This Row],[Felnőtt]],Excel_BuiltIn__FilterDatabase__1[[#This Row],[Senior]],Excel_BuiltIn__FilterDatabase__1[[#This Row],[Super.s]],L4361)</f>
        <v xml:space="preserve">Super.s </v>
      </c>
      <c r="H4361" s="34" t="str">
        <f>IF(L4361="Nő","",IF(Excel_BuiltIn__FilterDatabase__1[[#This Row],[Kor]]&gt;=1=AND(Excel_BuiltIn__FilterDatabase__1[[#This Row],[Kor]]&lt;18),"Junior ",""))</f>
        <v/>
      </c>
      <c r="I4361" s="34" t="str">
        <f>IF(L4361="Nő","",IF(Excel_BuiltIn__FilterDatabase__1[[#This Row],[Kor]]&gt;=18=AND(Excel_BuiltIn__FilterDatabase__1[[#This Row],[Kor]]&lt;=49),"Felnőtt ",""))</f>
        <v/>
      </c>
      <c r="J4361" s="34" t="str">
        <f>IF(L4361="Nő","",IF(Excel_BuiltIn__FilterDatabase__1[[#This Row],[Kor]]&gt;49=AND(Excel_BuiltIn__FilterDatabase__1[[#This Row],[Kor]]&lt;=59),"Senior ",""))</f>
        <v/>
      </c>
      <c r="K4361" s="34" t="str">
        <f>IF(L4361="Nő","",IF(Excel_BuiltIn__FilterDatabase__1[[#This Row],[Kor]]&gt;=60,"Super.s ",""))</f>
        <v xml:space="preserve">Super.s </v>
      </c>
      <c r="L4361" s="34" t="str">
        <f>IF(Excel_BuiltIn__FilterDatabase__1[[#This Row],[Nem]]="Nő","Lady","")</f>
        <v/>
      </c>
    </row>
    <row r="4362" spans="1:12" s="1" customFormat="1">
      <c r="A4362" s="53">
        <v>11845</v>
      </c>
      <c r="B4362" s="28" t="s">
        <v>4376</v>
      </c>
      <c r="C4362" s="51" t="s">
        <v>2639</v>
      </c>
      <c r="D4362" s="45"/>
      <c r="E4362" s="33" t="str">
        <f>IF(D4362&gt;0,($N$2-Excel_BuiltIn__FilterDatabase__1[[#This Row],[Szül Év.Hó.Nap]])/365.25,"0")</f>
        <v>0</v>
      </c>
      <c r="F4362" s="40"/>
      <c r="G4362" s="34" t="str">
        <f>CONCATENATE(H4362,Excel_BuiltIn__FilterDatabase__1[[#This Row],[Felnőtt]],Excel_BuiltIn__FilterDatabase__1[[#This Row],[Senior]],Excel_BuiltIn__FilterDatabase__1[[#This Row],[Super.s]],L4362)</f>
        <v xml:space="preserve">Super.s </v>
      </c>
      <c r="H4362" s="34" t="str">
        <f>IF(L4362="Nő","",IF(Excel_BuiltIn__FilterDatabase__1[[#This Row],[Kor]]&gt;=1=AND(Excel_BuiltIn__FilterDatabase__1[[#This Row],[Kor]]&lt;18),"Junior ",""))</f>
        <v/>
      </c>
      <c r="I4362" s="34" t="str">
        <f>IF(L4362="Nő","",IF(Excel_BuiltIn__FilterDatabase__1[[#This Row],[Kor]]&gt;=18=AND(Excel_BuiltIn__FilterDatabase__1[[#This Row],[Kor]]&lt;=49),"Felnőtt ",""))</f>
        <v/>
      </c>
      <c r="J4362" s="34" t="str">
        <f>IF(L4362="Nő","",IF(Excel_BuiltIn__FilterDatabase__1[[#This Row],[Kor]]&gt;49=AND(Excel_BuiltIn__FilterDatabase__1[[#This Row],[Kor]]&lt;=59),"Senior ",""))</f>
        <v/>
      </c>
      <c r="K4362" s="34" t="str">
        <f>IF(L4362="Nő","",IF(Excel_BuiltIn__FilterDatabase__1[[#This Row],[Kor]]&gt;=60,"Super.s ",""))</f>
        <v xml:space="preserve">Super.s </v>
      </c>
      <c r="L4362" s="34" t="str">
        <f>IF(Excel_BuiltIn__FilterDatabase__1[[#This Row],[Nem]]="Nő","Lady","")</f>
        <v/>
      </c>
    </row>
    <row r="4363" spans="1:12" s="1" customFormat="1">
      <c r="A4363" s="53">
        <v>11846</v>
      </c>
      <c r="B4363" s="28" t="s">
        <v>4377</v>
      </c>
      <c r="C4363" s="51" t="s">
        <v>1525</v>
      </c>
      <c r="D4363" s="45"/>
      <c r="E4363" s="33" t="str">
        <f>IF(D4363&gt;0,($N$2-Excel_BuiltIn__FilterDatabase__1[[#This Row],[Szül Év.Hó.Nap]])/365.25,"0")</f>
        <v>0</v>
      </c>
      <c r="F4363" s="40"/>
      <c r="G4363" s="34" t="str">
        <f>CONCATENATE(H4363,Excel_BuiltIn__FilterDatabase__1[[#This Row],[Felnőtt]],Excel_BuiltIn__FilterDatabase__1[[#This Row],[Senior]],Excel_BuiltIn__FilterDatabase__1[[#This Row],[Super.s]],L4363)</f>
        <v xml:space="preserve">Super.s </v>
      </c>
      <c r="H4363" s="34" t="str">
        <f>IF(L4363="Nő","",IF(Excel_BuiltIn__FilterDatabase__1[[#This Row],[Kor]]&gt;=1=AND(Excel_BuiltIn__FilterDatabase__1[[#This Row],[Kor]]&lt;18),"Junior ",""))</f>
        <v/>
      </c>
      <c r="I4363" s="34" t="str">
        <f>IF(L4363="Nő","",IF(Excel_BuiltIn__FilterDatabase__1[[#This Row],[Kor]]&gt;=18=AND(Excel_BuiltIn__FilterDatabase__1[[#This Row],[Kor]]&lt;=49),"Felnőtt ",""))</f>
        <v/>
      </c>
      <c r="J4363" s="34" t="str">
        <f>IF(L4363="Nő","",IF(Excel_BuiltIn__FilterDatabase__1[[#This Row],[Kor]]&gt;49=AND(Excel_BuiltIn__FilterDatabase__1[[#This Row],[Kor]]&lt;=59),"Senior ",""))</f>
        <v/>
      </c>
      <c r="K4363" s="34" t="str">
        <f>IF(L4363="Nő","",IF(Excel_BuiltIn__FilterDatabase__1[[#This Row],[Kor]]&gt;=60,"Super.s ",""))</f>
        <v xml:space="preserve">Super.s </v>
      </c>
      <c r="L4363" s="34" t="str">
        <f>IF(Excel_BuiltIn__FilterDatabase__1[[#This Row],[Nem]]="Nő","Lady","")</f>
        <v/>
      </c>
    </row>
    <row r="4364" spans="1:12" s="1" customFormat="1">
      <c r="A4364" s="53">
        <v>11849</v>
      </c>
      <c r="B4364" s="28" t="s">
        <v>4378</v>
      </c>
      <c r="C4364" s="51" t="s">
        <v>945</v>
      </c>
      <c r="D4364" s="45"/>
      <c r="E4364" s="33" t="str">
        <f>IF(D4364&gt;0,($N$2-Excel_BuiltIn__FilterDatabase__1[[#This Row],[Szül Év.Hó.Nap]])/365.25,"0")</f>
        <v>0</v>
      </c>
      <c r="F4364" s="40"/>
      <c r="G4364" s="34" t="str">
        <f>CONCATENATE(H4364,Excel_BuiltIn__FilterDatabase__1[[#This Row],[Felnőtt]],Excel_BuiltIn__FilterDatabase__1[[#This Row],[Senior]],Excel_BuiltIn__FilterDatabase__1[[#This Row],[Super.s]],L4364)</f>
        <v xml:space="preserve">Super.s </v>
      </c>
      <c r="H4364" s="34" t="str">
        <f>IF(L4364="Nő","",IF(Excel_BuiltIn__FilterDatabase__1[[#This Row],[Kor]]&gt;=1=AND(Excel_BuiltIn__FilterDatabase__1[[#This Row],[Kor]]&lt;18),"Junior ",""))</f>
        <v/>
      </c>
      <c r="I4364" s="34" t="str">
        <f>IF(L4364="Nő","",IF(Excel_BuiltIn__FilterDatabase__1[[#This Row],[Kor]]&gt;=18=AND(Excel_BuiltIn__FilterDatabase__1[[#This Row],[Kor]]&lt;=49),"Felnőtt ",""))</f>
        <v/>
      </c>
      <c r="J4364" s="34" t="str">
        <f>IF(L4364="Nő","",IF(Excel_BuiltIn__FilterDatabase__1[[#This Row],[Kor]]&gt;49=AND(Excel_BuiltIn__FilterDatabase__1[[#This Row],[Kor]]&lt;=59),"Senior ",""))</f>
        <v/>
      </c>
      <c r="K4364" s="34" t="str">
        <f>IF(L4364="Nő","",IF(Excel_BuiltIn__FilterDatabase__1[[#This Row],[Kor]]&gt;=60,"Super.s ",""))</f>
        <v xml:space="preserve">Super.s </v>
      </c>
      <c r="L4364" s="34" t="str">
        <f>IF(Excel_BuiltIn__FilterDatabase__1[[#This Row],[Nem]]="Nő","Lady","")</f>
        <v/>
      </c>
    </row>
    <row r="4365" spans="1:12" s="1" customFormat="1">
      <c r="A4365" s="53">
        <v>11850</v>
      </c>
      <c r="B4365" s="28" t="s">
        <v>4379</v>
      </c>
      <c r="C4365" s="51" t="s">
        <v>945</v>
      </c>
      <c r="D4365" s="45"/>
      <c r="E4365" s="33" t="str">
        <f>IF(D4365&gt;0,($N$2-Excel_BuiltIn__FilterDatabase__1[[#This Row],[Szül Év.Hó.Nap]])/365.25,"0")</f>
        <v>0</v>
      </c>
      <c r="F4365" s="40"/>
      <c r="G4365" s="34" t="str">
        <f>CONCATENATE(H4365,Excel_BuiltIn__FilterDatabase__1[[#This Row],[Felnőtt]],Excel_BuiltIn__FilterDatabase__1[[#This Row],[Senior]],Excel_BuiltIn__FilterDatabase__1[[#This Row],[Super.s]],L4365)</f>
        <v xml:space="preserve">Super.s </v>
      </c>
      <c r="H4365" s="34" t="str">
        <f>IF(L4365="Nő","",IF(Excel_BuiltIn__FilterDatabase__1[[#This Row],[Kor]]&gt;=1=AND(Excel_BuiltIn__FilterDatabase__1[[#This Row],[Kor]]&lt;18),"Junior ",""))</f>
        <v/>
      </c>
      <c r="I4365" s="34" t="str">
        <f>IF(L4365="Nő","",IF(Excel_BuiltIn__FilterDatabase__1[[#This Row],[Kor]]&gt;=18=AND(Excel_BuiltIn__FilterDatabase__1[[#This Row],[Kor]]&lt;=49),"Felnőtt ",""))</f>
        <v/>
      </c>
      <c r="J4365" s="34" t="str">
        <f>IF(L4365="Nő","",IF(Excel_BuiltIn__FilterDatabase__1[[#This Row],[Kor]]&gt;49=AND(Excel_BuiltIn__FilterDatabase__1[[#This Row],[Kor]]&lt;=59),"Senior ",""))</f>
        <v/>
      </c>
      <c r="K4365" s="34" t="str">
        <f>IF(L4365="Nő","",IF(Excel_BuiltIn__FilterDatabase__1[[#This Row],[Kor]]&gt;=60,"Super.s ",""))</f>
        <v xml:space="preserve">Super.s </v>
      </c>
      <c r="L4365" s="34" t="str">
        <f>IF(Excel_BuiltIn__FilterDatabase__1[[#This Row],[Nem]]="Nő","Lady","")</f>
        <v/>
      </c>
    </row>
    <row r="4366" spans="1:12" s="1" customFormat="1">
      <c r="A4366" s="53">
        <v>11851</v>
      </c>
      <c r="B4366" s="28" t="s">
        <v>4380</v>
      </c>
      <c r="C4366" s="51" t="s">
        <v>945</v>
      </c>
      <c r="D4366" s="45"/>
      <c r="E4366" s="33" t="str">
        <f>IF(D4366&gt;0,($N$2-Excel_BuiltIn__FilterDatabase__1[[#This Row],[Szül Év.Hó.Nap]])/365.25,"0")</f>
        <v>0</v>
      </c>
      <c r="F4366" s="40"/>
      <c r="G4366" s="34" t="str">
        <f>CONCATENATE(H4366,Excel_BuiltIn__FilterDatabase__1[[#This Row],[Felnőtt]],Excel_BuiltIn__FilterDatabase__1[[#This Row],[Senior]],Excel_BuiltIn__FilterDatabase__1[[#This Row],[Super.s]],L4366)</f>
        <v xml:space="preserve">Super.s </v>
      </c>
      <c r="H4366" s="34" t="str">
        <f>IF(L4366="Nő","",IF(Excel_BuiltIn__FilterDatabase__1[[#This Row],[Kor]]&gt;=1=AND(Excel_BuiltIn__FilterDatabase__1[[#This Row],[Kor]]&lt;18),"Junior ",""))</f>
        <v/>
      </c>
      <c r="I4366" s="34" t="str">
        <f>IF(L4366="Nő","",IF(Excel_BuiltIn__FilterDatabase__1[[#This Row],[Kor]]&gt;=18=AND(Excel_BuiltIn__FilterDatabase__1[[#This Row],[Kor]]&lt;=49),"Felnőtt ",""))</f>
        <v/>
      </c>
      <c r="J4366" s="34" t="str">
        <f>IF(L4366="Nő","",IF(Excel_BuiltIn__FilterDatabase__1[[#This Row],[Kor]]&gt;49=AND(Excel_BuiltIn__FilterDatabase__1[[#This Row],[Kor]]&lt;=59),"Senior ",""))</f>
        <v/>
      </c>
      <c r="K4366" s="34" t="str">
        <f>IF(L4366="Nő","",IF(Excel_BuiltIn__FilterDatabase__1[[#This Row],[Kor]]&gt;=60,"Super.s ",""))</f>
        <v xml:space="preserve">Super.s </v>
      </c>
      <c r="L4366" s="34" t="str">
        <f>IF(Excel_BuiltIn__FilterDatabase__1[[#This Row],[Nem]]="Nő","Lady","")</f>
        <v/>
      </c>
    </row>
    <row r="4367" spans="1:12" s="1" customFormat="1">
      <c r="A4367" s="53">
        <v>11852</v>
      </c>
      <c r="B4367" s="28" t="s">
        <v>4381</v>
      </c>
      <c r="C4367" s="51" t="s">
        <v>969</v>
      </c>
      <c r="D4367" s="45"/>
      <c r="E4367" s="33" t="str">
        <f>IF(D4367&gt;0,($N$2-Excel_BuiltIn__FilterDatabase__1[[#This Row],[Szül Év.Hó.Nap]])/365.25,"0")</f>
        <v>0</v>
      </c>
      <c r="F4367" s="40"/>
      <c r="G4367" s="34" t="str">
        <f>CONCATENATE(H4367,Excel_BuiltIn__FilterDatabase__1[[#This Row],[Felnőtt]],Excel_BuiltIn__FilterDatabase__1[[#This Row],[Senior]],Excel_BuiltIn__FilterDatabase__1[[#This Row],[Super.s]],L4367)</f>
        <v xml:space="preserve">Super.s </v>
      </c>
      <c r="H4367" s="34" t="str">
        <f>IF(L4367="Nő","",IF(Excel_BuiltIn__FilterDatabase__1[[#This Row],[Kor]]&gt;=1=AND(Excel_BuiltIn__FilterDatabase__1[[#This Row],[Kor]]&lt;18),"Junior ",""))</f>
        <v/>
      </c>
      <c r="I4367" s="34" t="str">
        <f>IF(L4367="Nő","",IF(Excel_BuiltIn__FilterDatabase__1[[#This Row],[Kor]]&gt;=18=AND(Excel_BuiltIn__FilterDatabase__1[[#This Row],[Kor]]&lt;=49),"Felnőtt ",""))</f>
        <v/>
      </c>
      <c r="J4367" s="34" t="str">
        <f>IF(L4367="Nő","",IF(Excel_BuiltIn__FilterDatabase__1[[#This Row],[Kor]]&gt;49=AND(Excel_BuiltIn__FilterDatabase__1[[#This Row],[Kor]]&lt;=59),"Senior ",""))</f>
        <v/>
      </c>
      <c r="K4367" s="34" t="str">
        <f>IF(L4367="Nő","",IF(Excel_BuiltIn__FilterDatabase__1[[#This Row],[Kor]]&gt;=60,"Super.s ",""))</f>
        <v xml:space="preserve">Super.s </v>
      </c>
      <c r="L4367" s="34" t="str">
        <f>IF(Excel_BuiltIn__FilterDatabase__1[[#This Row],[Nem]]="Nő","Lady","")</f>
        <v/>
      </c>
    </row>
    <row r="4368" spans="1:12" s="1" customFormat="1">
      <c r="A4368" s="53">
        <v>11853</v>
      </c>
      <c r="B4368" s="28" t="s">
        <v>4382</v>
      </c>
      <c r="C4368" s="51" t="s">
        <v>945</v>
      </c>
      <c r="D4368" s="45"/>
      <c r="E4368" s="33" t="str">
        <f>IF(D4368&gt;0,($N$2-Excel_BuiltIn__FilterDatabase__1[[#This Row],[Szül Év.Hó.Nap]])/365.25,"0")</f>
        <v>0</v>
      </c>
      <c r="F4368" s="40"/>
      <c r="G4368" s="34" t="str">
        <f>CONCATENATE(H4368,Excel_BuiltIn__FilterDatabase__1[[#This Row],[Felnőtt]],Excel_BuiltIn__FilterDatabase__1[[#This Row],[Senior]],Excel_BuiltIn__FilterDatabase__1[[#This Row],[Super.s]],L4368)</f>
        <v xml:space="preserve">Super.s </v>
      </c>
      <c r="H4368" s="34" t="str">
        <f>IF(L4368="Nő","",IF(Excel_BuiltIn__FilterDatabase__1[[#This Row],[Kor]]&gt;=1=AND(Excel_BuiltIn__FilterDatabase__1[[#This Row],[Kor]]&lt;18),"Junior ",""))</f>
        <v/>
      </c>
      <c r="I4368" s="34" t="str">
        <f>IF(L4368="Nő","",IF(Excel_BuiltIn__FilterDatabase__1[[#This Row],[Kor]]&gt;=18=AND(Excel_BuiltIn__FilterDatabase__1[[#This Row],[Kor]]&lt;=49),"Felnőtt ",""))</f>
        <v/>
      </c>
      <c r="J4368" s="34" t="str">
        <f>IF(L4368="Nő","",IF(Excel_BuiltIn__FilterDatabase__1[[#This Row],[Kor]]&gt;49=AND(Excel_BuiltIn__FilterDatabase__1[[#This Row],[Kor]]&lt;=59),"Senior ",""))</f>
        <v/>
      </c>
      <c r="K4368" s="34" t="str">
        <f>IF(L4368="Nő","",IF(Excel_BuiltIn__FilterDatabase__1[[#This Row],[Kor]]&gt;=60,"Super.s ",""))</f>
        <v xml:space="preserve">Super.s </v>
      </c>
      <c r="L4368" s="34" t="str">
        <f>IF(Excel_BuiltIn__FilterDatabase__1[[#This Row],[Nem]]="Nő","Lady","")</f>
        <v/>
      </c>
    </row>
    <row r="4369" spans="1:12" s="1" customFormat="1">
      <c r="A4369" s="53">
        <v>11854</v>
      </c>
      <c r="B4369" s="28" t="s">
        <v>4383</v>
      </c>
      <c r="C4369" s="51" t="s">
        <v>945</v>
      </c>
      <c r="D4369" s="45"/>
      <c r="E4369" s="33" t="str">
        <f>IF(D4369&gt;0,($N$2-Excel_BuiltIn__FilterDatabase__1[[#This Row],[Szül Év.Hó.Nap]])/365.25,"0")</f>
        <v>0</v>
      </c>
      <c r="F4369" s="40"/>
      <c r="G4369" s="34" t="str">
        <f>CONCATENATE(H4369,Excel_BuiltIn__FilterDatabase__1[[#This Row],[Felnőtt]],Excel_BuiltIn__FilterDatabase__1[[#This Row],[Senior]],Excel_BuiltIn__FilterDatabase__1[[#This Row],[Super.s]],L4369)</f>
        <v xml:space="preserve">Super.s </v>
      </c>
      <c r="H4369" s="34" t="str">
        <f>IF(L4369="Nő","",IF(Excel_BuiltIn__FilterDatabase__1[[#This Row],[Kor]]&gt;=1=AND(Excel_BuiltIn__FilterDatabase__1[[#This Row],[Kor]]&lt;18),"Junior ",""))</f>
        <v/>
      </c>
      <c r="I4369" s="34" t="str">
        <f>IF(L4369="Nő","",IF(Excel_BuiltIn__FilterDatabase__1[[#This Row],[Kor]]&gt;=18=AND(Excel_BuiltIn__FilterDatabase__1[[#This Row],[Kor]]&lt;=49),"Felnőtt ",""))</f>
        <v/>
      </c>
      <c r="J4369" s="34" t="str">
        <f>IF(L4369="Nő","",IF(Excel_BuiltIn__FilterDatabase__1[[#This Row],[Kor]]&gt;49=AND(Excel_BuiltIn__FilterDatabase__1[[#This Row],[Kor]]&lt;=59),"Senior ",""))</f>
        <v/>
      </c>
      <c r="K4369" s="34" t="str">
        <f>IF(L4369="Nő","",IF(Excel_BuiltIn__FilterDatabase__1[[#This Row],[Kor]]&gt;=60,"Super.s ",""))</f>
        <v xml:space="preserve">Super.s </v>
      </c>
      <c r="L4369" s="34" t="str">
        <f>IF(Excel_BuiltIn__FilterDatabase__1[[#This Row],[Nem]]="Nő","Lady","")</f>
        <v/>
      </c>
    </row>
    <row r="4370" spans="1:12" s="1" customFormat="1">
      <c r="A4370" s="53">
        <v>11855</v>
      </c>
      <c r="B4370" s="28" t="s">
        <v>4384</v>
      </c>
      <c r="C4370" s="51" t="s">
        <v>2707</v>
      </c>
      <c r="D4370" s="45"/>
      <c r="E4370" s="33" t="str">
        <f>IF(D4370&gt;0,($N$2-Excel_BuiltIn__FilterDatabase__1[[#This Row],[Szül Év.Hó.Nap]])/365.25,"0")</f>
        <v>0</v>
      </c>
      <c r="F4370" s="40"/>
      <c r="G4370" s="34" t="str">
        <f>CONCATENATE(H4370,Excel_BuiltIn__FilterDatabase__1[[#This Row],[Felnőtt]],Excel_BuiltIn__FilterDatabase__1[[#This Row],[Senior]],Excel_BuiltIn__FilterDatabase__1[[#This Row],[Super.s]],L4370)</f>
        <v xml:space="preserve">Super.s </v>
      </c>
      <c r="H4370" s="34" t="str">
        <f>IF(L4370="Nő","",IF(Excel_BuiltIn__FilterDatabase__1[[#This Row],[Kor]]&gt;=1=AND(Excel_BuiltIn__FilterDatabase__1[[#This Row],[Kor]]&lt;18),"Junior ",""))</f>
        <v/>
      </c>
      <c r="I4370" s="34" t="str">
        <f>IF(L4370="Nő","",IF(Excel_BuiltIn__FilterDatabase__1[[#This Row],[Kor]]&gt;=18=AND(Excel_BuiltIn__FilterDatabase__1[[#This Row],[Kor]]&lt;=49),"Felnőtt ",""))</f>
        <v/>
      </c>
      <c r="J4370" s="34" t="str">
        <f>IF(L4370="Nő","",IF(Excel_BuiltIn__FilterDatabase__1[[#This Row],[Kor]]&gt;49=AND(Excel_BuiltIn__FilterDatabase__1[[#This Row],[Kor]]&lt;=59),"Senior ",""))</f>
        <v/>
      </c>
      <c r="K4370" s="34" t="str">
        <f>IF(L4370="Nő","",IF(Excel_BuiltIn__FilterDatabase__1[[#This Row],[Kor]]&gt;=60,"Super.s ",""))</f>
        <v xml:space="preserve">Super.s </v>
      </c>
      <c r="L4370" s="34" t="str">
        <f>IF(Excel_BuiltIn__FilterDatabase__1[[#This Row],[Nem]]="Nő","Lady","")</f>
        <v/>
      </c>
    </row>
    <row r="4371" spans="1:12" s="1" customFormat="1" ht="28.2">
      <c r="A4371" s="53">
        <v>11856</v>
      </c>
      <c r="B4371" s="28" t="s">
        <v>4385</v>
      </c>
      <c r="C4371" s="51" t="s">
        <v>640</v>
      </c>
      <c r="D4371" s="45"/>
      <c r="E4371" s="33" t="str">
        <f>IF(D4371&gt;0,($N$2-Excel_BuiltIn__FilterDatabase__1[[#This Row],[Szül Év.Hó.Nap]])/365.25,"0")</f>
        <v>0</v>
      </c>
      <c r="F4371" s="40"/>
      <c r="G4371" s="34" t="str">
        <f>CONCATENATE(H4371,Excel_BuiltIn__FilterDatabase__1[[#This Row],[Felnőtt]],Excel_BuiltIn__FilterDatabase__1[[#This Row],[Senior]],Excel_BuiltIn__FilterDatabase__1[[#This Row],[Super.s]],L4371)</f>
        <v xml:space="preserve">Super.s </v>
      </c>
      <c r="H4371" s="34" t="str">
        <f>IF(L4371="Nő","",IF(Excel_BuiltIn__FilterDatabase__1[[#This Row],[Kor]]&gt;=1=AND(Excel_BuiltIn__FilterDatabase__1[[#This Row],[Kor]]&lt;18),"Junior ",""))</f>
        <v/>
      </c>
      <c r="I4371" s="34" t="str">
        <f>IF(L4371="Nő","",IF(Excel_BuiltIn__FilterDatabase__1[[#This Row],[Kor]]&gt;=18=AND(Excel_BuiltIn__FilterDatabase__1[[#This Row],[Kor]]&lt;=49),"Felnőtt ",""))</f>
        <v/>
      </c>
      <c r="J4371" s="34" t="str">
        <f>IF(L4371="Nő","",IF(Excel_BuiltIn__FilterDatabase__1[[#This Row],[Kor]]&gt;49=AND(Excel_BuiltIn__FilterDatabase__1[[#This Row],[Kor]]&lt;=59),"Senior ",""))</f>
        <v/>
      </c>
      <c r="K4371" s="34" t="str">
        <f>IF(L4371="Nő","",IF(Excel_BuiltIn__FilterDatabase__1[[#This Row],[Kor]]&gt;=60,"Super.s ",""))</f>
        <v xml:space="preserve">Super.s </v>
      </c>
      <c r="L4371" s="34" t="str">
        <f>IF(Excel_BuiltIn__FilterDatabase__1[[#This Row],[Nem]]="Nő","Lady","")</f>
        <v/>
      </c>
    </row>
    <row r="4372" spans="1:12" s="1" customFormat="1">
      <c r="A4372" s="53">
        <v>11857</v>
      </c>
      <c r="B4372" s="28" t="s">
        <v>4386</v>
      </c>
      <c r="C4372" s="51" t="s">
        <v>2707</v>
      </c>
      <c r="D4372" s="45"/>
      <c r="E4372" s="33" t="str">
        <f>IF(D4372&gt;0,($N$2-Excel_BuiltIn__FilterDatabase__1[[#This Row],[Szül Év.Hó.Nap]])/365.25,"0")</f>
        <v>0</v>
      </c>
      <c r="F4372" s="40"/>
      <c r="G4372" s="34" t="str">
        <f>CONCATENATE(H4372,Excel_BuiltIn__FilterDatabase__1[[#This Row],[Felnőtt]],Excel_BuiltIn__FilterDatabase__1[[#This Row],[Senior]],Excel_BuiltIn__FilterDatabase__1[[#This Row],[Super.s]],L4372)</f>
        <v xml:space="preserve">Super.s </v>
      </c>
      <c r="H4372" s="34" t="str">
        <f>IF(L4372="Nő","",IF(Excel_BuiltIn__FilterDatabase__1[[#This Row],[Kor]]&gt;=1=AND(Excel_BuiltIn__FilterDatabase__1[[#This Row],[Kor]]&lt;18),"Junior ",""))</f>
        <v/>
      </c>
      <c r="I4372" s="34" t="str">
        <f>IF(L4372="Nő","",IF(Excel_BuiltIn__FilterDatabase__1[[#This Row],[Kor]]&gt;=18=AND(Excel_BuiltIn__FilterDatabase__1[[#This Row],[Kor]]&lt;=49),"Felnőtt ",""))</f>
        <v/>
      </c>
      <c r="J4372" s="34" t="str">
        <f>IF(L4372="Nő","",IF(Excel_BuiltIn__FilterDatabase__1[[#This Row],[Kor]]&gt;49=AND(Excel_BuiltIn__FilterDatabase__1[[#This Row],[Kor]]&lt;=59),"Senior ",""))</f>
        <v/>
      </c>
      <c r="K4372" s="34" t="str">
        <f>IF(L4372="Nő","",IF(Excel_BuiltIn__FilterDatabase__1[[#This Row],[Kor]]&gt;=60,"Super.s ",""))</f>
        <v xml:space="preserve">Super.s </v>
      </c>
      <c r="L4372" s="34" t="str">
        <f>IF(Excel_BuiltIn__FilterDatabase__1[[#This Row],[Nem]]="Nő","Lady","")</f>
        <v/>
      </c>
    </row>
    <row r="4373" spans="1:12" s="1" customFormat="1">
      <c r="A4373" s="53">
        <v>11858</v>
      </c>
      <c r="B4373" s="28" t="s">
        <v>4387</v>
      </c>
      <c r="C4373" s="51" t="s">
        <v>1146</v>
      </c>
      <c r="D4373" s="45"/>
      <c r="E4373" s="33" t="str">
        <f>IF(D4373&gt;0,($N$2-Excel_BuiltIn__FilterDatabase__1[[#This Row],[Szül Év.Hó.Nap]])/365.25,"0")</f>
        <v>0</v>
      </c>
      <c r="F4373" s="40"/>
      <c r="G4373" s="34" t="str">
        <f>CONCATENATE(H4373,Excel_BuiltIn__FilterDatabase__1[[#This Row],[Felnőtt]],Excel_BuiltIn__FilterDatabase__1[[#This Row],[Senior]],Excel_BuiltIn__FilterDatabase__1[[#This Row],[Super.s]],L4373)</f>
        <v xml:space="preserve">Super.s </v>
      </c>
      <c r="H4373" s="34" t="str">
        <f>IF(L4373="Nő","",IF(Excel_BuiltIn__FilterDatabase__1[[#This Row],[Kor]]&gt;=1=AND(Excel_BuiltIn__FilterDatabase__1[[#This Row],[Kor]]&lt;18),"Junior ",""))</f>
        <v/>
      </c>
      <c r="I4373" s="34" t="str">
        <f>IF(L4373="Nő","",IF(Excel_BuiltIn__FilterDatabase__1[[#This Row],[Kor]]&gt;=18=AND(Excel_BuiltIn__FilterDatabase__1[[#This Row],[Kor]]&lt;=49),"Felnőtt ",""))</f>
        <v/>
      </c>
      <c r="J4373" s="34" t="str">
        <f>IF(L4373="Nő","",IF(Excel_BuiltIn__FilterDatabase__1[[#This Row],[Kor]]&gt;49=AND(Excel_BuiltIn__FilterDatabase__1[[#This Row],[Kor]]&lt;=59),"Senior ",""))</f>
        <v/>
      </c>
      <c r="K4373" s="34" t="str">
        <f>IF(L4373="Nő","",IF(Excel_BuiltIn__FilterDatabase__1[[#This Row],[Kor]]&gt;=60,"Super.s ",""))</f>
        <v xml:space="preserve">Super.s </v>
      </c>
      <c r="L4373" s="34" t="str">
        <f>IF(Excel_BuiltIn__FilterDatabase__1[[#This Row],[Nem]]="Nő","Lady","")</f>
        <v/>
      </c>
    </row>
    <row r="4374" spans="1:12" s="1" customFormat="1">
      <c r="A4374" s="53">
        <v>11859</v>
      </c>
      <c r="B4374" s="28" t="s">
        <v>4388</v>
      </c>
      <c r="C4374" s="51" t="s">
        <v>198</v>
      </c>
      <c r="D4374" s="45"/>
      <c r="E4374" s="33" t="str">
        <f>IF(D4374&gt;0,($N$2-Excel_BuiltIn__FilterDatabase__1[[#This Row],[Szül Év.Hó.Nap]])/365.25,"0")</f>
        <v>0</v>
      </c>
      <c r="F4374" s="40"/>
      <c r="G4374" s="34" t="str">
        <f>CONCATENATE(H4374,Excel_BuiltIn__FilterDatabase__1[[#This Row],[Felnőtt]],Excel_BuiltIn__FilterDatabase__1[[#This Row],[Senior]],Excel_BuiltIn__FilterDatabase__1[[#This Row],[Super.s]],L4374)</f>
        <v xml:space="preserve">Super.s </v>
      </c>
      <c r="H4374" s="34" t="str">
        <f>IF(L4374="Nő","",IF(Excel_BuiltIn__FilterDatabase__1[[#This Row],[Kor]]&gt;=1=AND(Excel_BuiltIn__FilterDatabase__1[[#This Row],[Kor]]&lt;18),"Junior ",""))</f>
        <v/>
      </c>
      <c r="I4374" s="34" t="str">
        <f>IF(L4374="Nő","",IF(Excel_BuiltIn__FilterDatabase__1[[#This Row],[Kor]]&gt;=18=AND(Excel_BuiltIn__FilterDatabase__1[[#This Row],[Kor]]&lt;=49),"Felnőtt ",""))</f>
        <v/>
      </c>
      <c r="J4374" s="34" t="str">
        <f>IF(L4374="Nő","",IF(Excel_BuiltIn__FilterDatabase__1[[#This Row],[Kor]]&gt;49=AND(Excel_BuiltIn__FilterDatabase__1[[#This Row],[Kor]]&lt;=59),"Senior ",""))</f>
        <v/>
      </c>
      <c r="K4374" s="34" t="str">
        <f>IF(L4374="Nő","",IF(Excel_BuiltIn__FilterDatabase__1[[#This Row],[Kor]]&gt;=60,"Super.s ",""))</f>
        <v xml:space="preserve">Super.s </v>
      </c>
      <c r="L4374" s="34" t="str">
        <f>IF(Excel_BuiltIn__FilterDatabase__1[[#This Row],[Nem]]="Nő","Lady","")</f>
        <v/>
      </c>
    </row>
    <row r="4375" spans="1:12" s="1" customFormat="1">
      <c r="A4375" s="53">
        <v>11860</v>
      </c>
      <c r="B4375" s="28" t="s">
        <v>4389</v>
      </c>
      <c r="C4375" s="51" t="s">
        <v>198</v>
      </c>
      <c r="D4375" s="45"/>
      <c r="E4375" s="33" t="str">
        <f>IF(D4375&gt;0,($N$2-Excel_BuiltIn__FilterDatabase__1[[#This Row],[Szül Év.Hó.Nap]])/365.25,"0")</f>
        <v>0</v>
      </c>
      <c r="F4375" s="40"/>
      <c r="G4375" s="34" t="str">
        <f>CONCATENATE(H4375,Excel_BuiltIn__FilterDatabase__1[[#This Row],[Felnőtt]],Excel_BuiltIn__FilterDatabase__1[[#This Row],[Senior]],Excel_BuiltIn__FilterDatabase__1[[#This Row],[Super.s]],L4375)</f>
        <v xml:space="preserve">Super.s </v>
      </c>
      <c r="H4375" s="34" t="str">
        <f>IF(L4375="Nő","",IF(Excel_BuiltIn__FilterDatabase__1[[#This Row],[Kor]]&gt;=1=AND(Excel_BuiltIn__FilterDatabase__1[[#This Row],[Kor]]&lt;18),"Junior ",""))</f>
        <v/>
      </c>
      <c r="I4375" s="34" t="str">
        <f>IF(L4375="Nő","",IF(Excel_BuiltIn__FilterDatabase__1[[#This Row],[Kor]]&gt;=18=AND(Excel_BuiltIn__FilterDatabase__1[[#This Row],[Kor]]&lt;=49),"Felnőtt ",""))</f>
        <v/>
      </c>
      <c r="J4375" s="34" t="str">
        <f>IF(L4375="Nő","",IF(Excel_BuiltIn__FilterDatabase__1[[#This Row],[Kor]]&gt;49=AND(Excel_BuiltIn__FilterDatabase__1[[#This Row],[Kor]]&lt;=59),"Senior ",""))</f>
        <v/>
      </c>
      <c r="K4375" s="34" t="str">
        <f>IF(L4375="Nő","",IF(Excel_BuiltIn__FilterDatabase__1[[#This Row],[Kor]]&gt;=60,"Super.s ",""))</f>
        <v xml:space="preserve">Super.s </v>
      </c>
      <c r="L4375" s="34" t="str">
        <f>IF(Excel_BuiltIn__FilterDatabase__1[[#This Row],[Nem]]="Nő","Lady","")</f>
        <v/>
      </c>
    </row>
    <row r="4376" spans="1:12" s="1" customFormat="1">
      <c r="A4376" s="53">
        <v>11861</v>
      </c>
      <c r="B4376" s="28" t="s">
        <v>4390</v>
      </c>
      <c r="C4376" s="51" t="s">
        <v>968</v>
      </c>
      <c r="D4376" s="45"/>
      <c r="E4376" s="33" t="str">
        <f>IF(D4376&gt;0,($N$2-Excel_BuiltIn__FilterDatabase__1[[#This Row],[Szül Év.Hó.Nap]])/365.25,"0")</f>
        <v>0</v>
      </c>
      <c r="F4376" s="40"/>
      <c r="G4376" s="34" t="str">
        <f>CONCATENATE(H4376,Excel_BuiltIn__FilterDatabase__1[[#This Row],[Felnőtt]],Excel_BuiltIn__FilterDatabase__1[[#This Row],[Senior]],Excel_BuiltIn__FilterDatabase__1[[#This Row],[Super.s]],L4376)</f>
        <v xml:space="preserve">Super.s </v>
      </c>
      <c r="H4376" s="34" t="str">
        <f>IF(L4376="Nő","",IF(Excel_BuiltIn__FilterDatabase__1[[#This Row],[Kor]]&gt;=1=AND(Excel_BuiltIn__FilterDatabase__1[[#This Row],[Kor]]&lt;18),"Junior ",""))</f>
        <v/>
      </c>
      <c r="I4376" s="34" t="str">
        <f>IF(L4376="Nő","",IF(Excel_BuiltIn__FilterDatabase__1[[#This Row],[Kor]]&gt;=18=AND(Excel_BuiltIn__FilterDatabase__1[[#This Row],[Kor]]&lt;=49),"Felnőtt ",""))</f>
        <v/>
      </c>
      <c r="J4376" s="34" t="str">
        <f>IF(L4376="Nő","",IF(Excel_BuiltIn__FilterDatabase__1[[#This Row],[Kor]]&gt;49=AND(Excel_BuiltIn__FilterDatabase__1[[#This Row],[Kor]]&lt;=59),"Senior ",""))</f>
        <v/>
      </c>
      <c r="K4376" s="34" t="str">
        <f>IF(L4376="Nő","",IF(Excel_BuiltIn__FilterDatabase__1[[#This Row],[Kor]]&gt;=60,"Super.s ",""))</f>
        <v xml:space="preserve">Super.s </v>
      </c>
      <c r="L4376" s="34" t="str">
        <f>IF(Excel_BuiltIn__FilterDatabase__1[[#This Row],[Nem]]="Nő","Lady","")</f>
        <v/>
      </c>
    </row>
    <row r="4377" spans="1:12" s="1" customFormat="1">
      <c r="A4377" s="53">
        <v>11862</v>
      </c>
      <c r="B4377" s="28" t="s">
        <v>4391</v>
      </c>
      <c r="C4377" s="51" t="s">
        <v>2388</v>
      </c>
      <c r="D4377" s="45"/>
      <c r="E4377" s="33" t="str">
        <f>IF(D4377&gt;0,($N$2-Excel_BuiltIn__FilterDatabase__1[[#This Row],[Szül Év.Hó.Nap]])/365.25,"0")</f>
        <v>0</v>
      </c>
      <c r="F4377" s="40"/>
      <c r="G4377" s="34" t="str">
        <f>CONCATENATE(H4377,Excel_BuiltIn__FilterDatabase__1[[#This Row],[Felnőtt]],Excel_BuiltIn__FilterDatabase__1[[#This Row],[Senior]],Excel_BuiltIn__FilterDatabase__1[[#This Row],[Super.s]],L4377)</f>
        <v xml:space="preserve">Super.s </v>
      </c>
      <c r="H4377" s="34" t="str">
        <f>IF(L4377="Nő","",IF(Excel_BuiltIn__FilterDatabase__1[[#This Row],[Kor]]&gt;=1=AND(Excel_BuiltIn__FilterDatabase__1[[#This Row],[Kor]]&lt;18),"Junior ",""))</f>
        <v/>
      </c>
      <c r="I4377" s="34" t="str">
        <f>IF(L4377="Nő","",IF(Excel_BuiltIn__FilterDatabase__1[[#This Row],[Kor]]&gt;=18=AND(Excel_BuiltIn__FilterDatabase__1[[#This Row],[Kor]]&lt;=49),"Felnőtt ",""))</f>
        <v/>
      </c>
      <c r="J4377" s="34" t="str">
        <f>IF(L4377="Nő","",IF(Excel_BuiltIn__FilterDatabase__1[[#This Row],[Kor]]&gt;49=AND(Excel_BuiltIn__FilterDatabase__1[[#This Row],[Kor]]&lt;=59),"Senior ",""))</f>
        <v/>
      </c>
      <c r="K4377" s="34" t="str">
        <f>IF(L4377="Nő","",IF(Excel_BuiltIn__FilterDatabase__1[[#This Row],[Kor]]&gt;=60,"Super.s ",""))</f>
        <v xml:space="preserve">Super.s </v>
      </c>
      <c r="L4377" s="34" t="str">
        <f>IF(Excel_BuiltIn__FilterDatabase__1[[#This Row],[Nem]]="Nő","Lady","")</f>
        <v/>
      </c>
    </row>
    <row r="4378" spans="1:12" s="1" customFormat="1">
      <c r="A4378" s="53">
        <v>11863</v>
      </c>
      <c r="B4378" s="28" t="s">
        <v>4392</v>
      </c>
      <c r="C4378" s="51" t="s">
        <v>599</v>
      </c>
      <c r="D4378" s="45"/>
      <c r="E4378" s="33" t="str">
        <f>IF(D4378&gt;0,($N$2-Excel_BuiltIn__FilterDatabase__1[[#This Row],[Szül Év.Hó.Nap]])/365.25,"0")</f>
        <v>0</v>
      </c>
      <c r="F4378" s="40"/>
      <c r="G4378" s="34" t="str">
        <f>CONCATENATE(H4378,Excel_BuiltIn__FilterDatabase__1[[#This Row],[Felnőtt]],Excel_BuiltIn__FilterDatabase__1[[#This Row],[Senior]],Excel_BuiltIn__FilterDatabase__1[[#This Row],[Super.s]],L4378)</f>
        <v xml:space="preserve">Super.s </v>
      </c>
      <c r="H4378" s="34" t="str">
        <f>IF(L4378="Nő","",IF(Excel_BuiltIn__FilterDatabase__1[[#This Row],[Kor]]&gt;=1=AND(Excel_BuiltIn__FilterDatabase__1[[#This Row],[Kor]]&lt;18),"Junior ",""))</f>
        <v/>
      </c>
      <c r="I4378" s="34" t="str">
        <f>IF(L4378="Nő","",IF(Excel_BuiltIn__FilterDatabase__1[[#This Row],[Kor]]&gt;=18=AND(Excel_BuiltIn__FilterDatabase__1[[#This Row],[Kor]]&lt;=49),"Felnőtt ",""))</f>
        <v/>
      </c>
      <c r="J4378" s="34" t="str">
        <f>IF(L4378="Nő","",IF(Excel_BuiltIn__FilterDatabase__1[[#This Row],[Kor]]&gt;49=AND(Excel_BuiltIn__FilterDatabase__1[[#This Row],[Kor]]&lt;=59),"Senior ",""))</f>
        <v/>
      </c>
      <c r="K4378" s="34" t="str">
        <f>IF(L4378="Nő","",IF(Excel_BuiltIn__FilterDatabase__1[[#This Row],[Kor]]&gt;=60,"Super.s ",""))</f>
        <v xml:space="preserve">Super.s </v>
      </c>
      <c r="L4378" s="34" t="str">
        <f>IF(Excel_BuiltIn__FilterDatabase__1[[#This Row],[Nem]]="Nő","Lady","")</f>
        <v/>
      </c>
    </row>
    <row r="4379" spans="1:12" s="1" customFormat="1">
      <c r="A4379" s="53">
        <v>11864</v>
      </c>
      <c r="B4379" s="28" t="s">
        <v>4393</v>
      </c>
      <c r="C4379" s="51" t="s">
        <v>599</v>
      </c>
      <c r="D4379" s="45"/>
      <c r="E4379" s="33" t="str">
        <f>IF(D4379&gt;0,($N$2-Excel_BuiltIn__FilterDatabase__1[[#This Row],[Szül Év.Hó.Nap]])/365.25,"0")</f>
        <v>0</v>
      </c>
      <c r="F4379" s="40"/>
      <c r="G4379" s="34" t="str">
        <f>CONCATENATE(H4379,Excel_BuiltIn__FilterDatabase__1[[#This Row],[Felnőtt]],Excel_BuiltIn__FilterDatabase__1[[#This Row],[Senior]],Excel_BuiltIn__FilterDatabase__1[[#This Row],[Super.s]],L4379)</f>
        <v xml:space="preserve">Super.s </v>
      </c>
      <c r="H4379" s="34" t="str">
        <f>IF(L4379="Nő","",IF(Excel_BuiltIn__FilterDatabase__1[[#This Row],[Kor]]&gt;=1=AND(Excel_BuiltIn__FilterDatabase__1[[#This Row],[Kor]]&lt;18),"Junior ",""))</f>
        <v/>
      </c>
      <c r="I4379" s="34" t="str">
        <f>IF(L4379="Nő","",IF(Excel_BuiltIn__FilterDatabase__1[[#This Row],[Kor]]&gt;=18=AND(Excel_BuiltIn__FilterDatabase__1[[#This Row],[Kor]]&lt;=49),"Felnőtt ",""))</f>
        <v/>
      </c>
      <c r="J4379" s="34" t="str">
        <f>IF(L4379="Nő","",IF(Excel_BuiltIn__FilterDatabase__1[[#This Row],[Kor]]&gt;49=AND(Excel_BuiltIn__FilterDatabase__1[[#This Row],[Kor]]&lt;=59),"Senior ",""))</f>
        <v/>
      </c>
      <c r="K4379" s="34" t="str">
        <f>IF(L4379="Nő","",IF(Excel_BuiltIn__FilterDatabase__1[[#This Row],[Kor]]&gt;=60,"Super.s ",""))</f>
        <v xml:space="preserve">Super.s </v>
      </c>
      <c r="L4379" s="34" t="str">
        <f>IF(Excel_BuiltIn__FilterDatabase__1[[#This Row],[Nem]]="Nő","Lady","")</f>
        <v/>
      </c>
    </row>
    <row r="4380" spans="1:12" s="1" customFormat="1">
      <c r="A4380" s="53">
        <v>11865</v>
      </c>
      <c r="B4380" s="28" t="s">
        <v>4394</v>
      </c>
      <c r="C4380" s="51" t="s">
        <v>599</v>
      </c>
      <c r="D4380" s="45"/>
      <c r="E4380" s="33" t="str">
        <f>IF(D4380&gt;0,($N$2-Excel_BuiltIn__FilterDatabase__1[[#This Row],[Szül Év.Hó.Nap]])/365.25,"0")</f>
        <v>0</v>
      </c>
      <c r="F4380" s="40"/>
      <c r="G4380" s="34" t="str">
        <f>CONCATENATE(H4380,Excel_BuiltIn__FilterDatabase__1[[#This Row],[Felnőtt]],Excel_BuiltIn__FilterDatabase__1[[#This Row],[Senior]],Excel_BuiltIn__FilterDatabase__1[[#This Row],[Super.s]],L4380)</f>
        <v xml:space="preserve">Super.s </v>
      </c>
      <c r="H4380" s="34" t="str">
        <f>IF(L4380="Nő","",IF(Excel_BuiltIn__FilterDatabase__1[[#This Row],[Kor]]&gt;=1=AND(Excel_BuiltIn__FilterDatabase__1[[#This Row],[Kor]]&lt;18),"Junior ",""))</f>
        <v/>
      </c>
      <c r="I4380" s="34" t="str">
        <f>IF(L4380="Nő","",IF(Excel_BuiltIn__FilterDatabase__1[[#This Row],[Kor]]&gt;=18=AND(Excel_BuiltIn__FilterDatabase__1[[#This Row],[Kor]]&lt;=49),"Felnőtt ",""))</f>
        <v/>
      </c>
      <c r="J4380" s="34" t="str">
        <f>IF(L4380="Nő","",IF(Excel_BuiltIn__FilterDatabase__1[[#This Row],[Kor]]&gt;49=AND(Excel_BuiltIn__FilterDatabase__1[[#This Row],[Kor]]&lt;=59),"Senior ",""))</f>
        <v/>
      </c>
      <c r="K4380" s="34" t="str">
        <f>IF(L4380="Nő","",IF(Excel_BuiltIn__FilterDatabase__1[[#This Row],[Kor]]&gt;=60,"Super.s ",""))</f>
        <v xml:space="preserve">Super.s </v>
      </c>
      <c r="L4380" s="34" t="str">
        <f>IF(Excel_BuiltIn__FilterDatabase__1[[#This Row],[Nem]]="Nő","Lady","")</f>
        <v/>
      </c>
    </row>
    <row r="4381" spans="1:12" s="1" customFormat="1">
      <c r="A4381" s="53">
        <v>11866</v>
      </c>
      <c r="B4381" s="28" t="s">
        <v>4395</v>
      </c>
      <c r="C4381" s="51" t="s">
        <v>2365</v>
      </c>
      <c r="D4381" s="45"/>
      <c r="E4381" s="33" t="str">
        <f>IF(D4381&gt;0,($N$2-Excel_BuiltIn__FilterDatabase__1[[#This Row],[Szül Év.Hó.Nap]])/365.25,"0")</f>
        <v>0</v>
      </c>
      <c r="F4381" s="40"/>
      <c r="G4381" s="34" t="str">
        <f>CONCATENATE(H4381,Excel_BuiltIn__FilterDatabase__1[[#This Row],[Felnőtt]],Excel_BuiltIn__FilterDatabase__1[[#This Row],[Senior]],Excel_BuiltIn__FilterDatabase__1[[#This Row],[Super.s]],L4381)</f>
        <v xml:space="preserve">Super.s </v>
      </c>
      <c r="H4381" s="34" t="str">
        <f>IF(L4381="Nő","",IF(Excel_BuiltIn__FilterDatabase__1[[#This Row],[Kor]]&gt;=1=AND(Excel_BuiltIn__FilterDatabase__1[[#This Row],[Kor]]&lt;18),"Junior ",""))</f>
        <v/>
      </c>
      <c r="I4381" s="34" t="str">
        <f>IF(L4381="Nő","",IF(Excel_BuiltIn__FilterDatabase__1[[#This Row],[Kor]]&gt;=18=AND(Excel_BuiltIn__FilterDatabase__1[[#This Row],[Kor]]&lt;=49),"Felnőtt ",""))</f>
        <v/>
      </c>
      <c r="J4381" s="34" t="str">
        <f>IF(L4381="Nő","",IF(Excel_BuiltIn__FilterDatabase__1[[#This Row],[Kor]]&gt;49=AND(Excel_BuiltIn__FilterDatabase__1[[#This Row],[Kor]]&lt;=59),"Senior ",""))</f>
        <v/>
      </c>
      <c r="K4381" s="34" t="str">
        <f>IF(L4381="Nő","",IF(Excel_BuiltIn__FilterDatabase__1[[#This Row],[Kor]]&gt;=60,"Super.s ",""))</f>
        <v xml:space="preserve">Super.s </v>
      </c>
      <c r="L4381" s="34" t="str">
        <f>IF(Excel_BuiltIn__FilterDatabase__1[[#This Row],[Nem]]="Nő","Lady","")</f>
        <v/>
      </c>
    </row>
    <row r="4382" spans="1:12" s="1" customFormat="1" ht="28.2">
      <c r="A4382" s="53">
        <v>11867</v>
      </c>
      <c r="B4382" s="28" t="s">
        <v>4396</v>
      </c>
      <c r="C4382" s="51" t="s">
        <v>968</v>
      </c>
      <c r="D4382" s="45"/>
      <c r="E4382" s="33" t="str">
        <f>IF(D4382&gt;0,($N$2-Excel_BuiltIn__FilterDatabase__1[[#This Row],[Szül Év.Hó.Nap]])/365.25,"0")</f>
        <v>0</v>
      </c>
      <c r="F4382" s="40"/>
      <c r="G4382" s="34" t="str">
        <f>CONCATENATE(H4382,Excel_BuiltIn__FilterDatabase__1[[#This Row],[Felnőtt]],Excel_BuiltIn__FilterDatabase__1[[#This Row],[Senior]],Excel_BuiltIn__FilterDatabase__1[[#This Row],[Super.s]],L4382)</f>
        <v xml:space="preserve">Super.s </v>
      </c>
      <c r="H4382" s="34" t="str">
        <f>IF(L4382="Nő","",IF(Excel_BuiltIn__FilterDatabase__1[[#This Row],[Kor]]&gt;=1=AND(Excel_BuiltIn__FilterDatabase__1[[#This Row],[Kor]]&lt;18),"Junior ",""))</f>
        <v/>
      </c>
      <c r="I4382" s="34" t="str">
        <f>IF(L4382="Nő","",IF(Excel_BuiltIn__FilterDatabase__1[[#This Row],[Kor]]&gt;=18=AND(Excel_BuiltIn__FilterDatabase__1[[#This Row],[Kor]]&lt;=49),"Felnőtt ",""))</f>
        <v/>
      </c>
      <c r="J4382" s="34" t="str">
        <f>IF(L4382="Nő","",IF(Excel_BuiltIn__FilterDatabase__1[[#This Row],[Kor]]&gt;49=AND(Excel_BuiltIn__FilterDatabase__1[[#This Row],[Kor]]&lt;=59),"Senior ",""))</f>
        <v/>
      </c>
      <c r="K4382" s="34" t="str">
        <f>IF(L4382="Nő","",IF(Excel_BuiltIn__FilterDatabase__1[[#This Row],[Kor]]&gt;=60,"Super.s ",""))</f>
        <v xml:space="preserve">Super.s </v>
      </c>
      <c r="L4382" s="34" t="str">
        <f>IF(Excel_BuiltIn__FilterDatabase__1[[#This Row],[Nem]]="Nő","Lady","")</f>
        <v/>
      </c>
    </row>
    <row r="4383" spans="1:12" s="1" customFormat="1" ht="28.2">
      <c r="A4383" s="53">
        <v>11868</v>
      </c>
      <c r="B4383" s="28" t="s">
        <v>4397</v>
      </c>
      <c r="C4383" s="51" t="s">
        <v>968</v>
      </c>
      <c r="D4383" s="45"/>
      <c r="E4383" s="33" t="str">
        <f>IF(D4383&gt;0,($N$2-Excel_BuiltIn__FilterDatabase__1[[#This Row],[Szül Év.Hó.Nap]])/365.25,"0")</f>
        <v>0</v>
      </c>
      <c r="F4383" s="40"/>
      <c r="G4383" s="34" t="str">
        <f>CONCATENATE(H4383,Excel_BuiltIn__FilterDatabase__1[[#This Row],[Felnőtt]],Excel_BuiltIn__FilterDatabase__1[[#This Row],[Senior]],Excel_BuiltIn__FilterDatabase__1[[#This Row],[Super.s]],L4383)</f>
        <v xml:space="preserve">Super.s </v>
      </c>
      <c r="H4383" s="34" t="str">
        <f>IF(L4383="Nő","",IF(Excel_BuiltIn__FilterDatabase__1[[#This Row],[Kor]]&gt;=1=AND(Excel_BuiltIn__FilterDatabase__1[[#This Row],[Kor]]&lt;18),"Junior ",""))</f>
        <v/>
      </c>
      <c r="I4383" s="34" t="str">
        <f>IF(L4383="Nő","",IF(Excel_BuiltIn__FilterDatabase__1[[#This Row],[Kor]]&gt;=18=AND(Excel_BuiltIn__FilterDatabase__1[[#This Row],[Kor]]&lt;=49),"Felnőtt ",""))</f>
        <v/>
      </c>
      <c r="J4383" s="34" t="str">
        <f>IF(L4383="Nő","",IF(Excel_BuiltIn__FilterDatabase__1[[#This Row],[Kor]]&gt;49=AND(Excel_BuiltIn__FilterDatabase__1[[#This Row],[Kor]]&lt;=59),"Senior ",""))</f>
        <v/>
      </c>
      <c r="K4383" s="34" t="str">
        <f>IF(L4383="Nő","",IF(Excel_BuiltIn__FilterDatabase__1[[#This Row],[Kor]]&gt;=60,"Super.s ",""))</f>
        <v xml:space="preserve">Super.s </v>
      </c>
      <c r="L4383" s="34" t="str">
        <f>IF(Excel_BuiltIn__FilterDatabase__1[[#This Row],[Nem]]="Nő","Lady","")</f>
        <v/>
      </c>
    </row>
    <row r="4384" spans="1:12" s="1" customFormat="1">
      <c r="A4384" s="53">
        <v>11870</v>
      </c>
      <c r="B4384" s="28" t="s">
        <v>4398</v>
      </c>
      <c r="C4384" s="51" t="s">
        <v>2388</v>
      </c>
      <c r="D4384" s="45"/>
      <c r="E4384" s="33" t="str">
        <f>IF(D4384&gt;0,($N$2-Excel_BuiltIn__FilterDatabase__1[[#This Row],[Szül Év.Hó.Nap]])/365.25,"0")</f>
        <v>0</v>
      </c>
      <c r="F4384" s="40"/>
      <c r="G4384" s="34" t="str">
        <f>CONCATENATE(H4384,Excel_BuiltIn__FilterDatabase__1[[#This Row],[Felnőtt]],Excel_BuiltIn__FilterDatabase__1[[#This Row],[Senior]],Excel_BuiltIn__FilterDatabase__1[[#This Row],[Super.s]],L4384)</f>
        <v xml:space="preserve">Super.s </v>
      </c>
      <c r="H4384" s="34" t="str">
        <f>IF(L4384="Nő","",IF(Excel_BuiltIn__FilterDatabase__1[[#This Row],[Kor]]&gt;=1=AND(Excel_BuiltIn__FilterDatabase__1[[#This Row],[Kor]]&lt;18),"Junior ",""))</f>
        <v/>
      </c>
      <c r="I4384" s="34" t="str">
        <f>IF(L4384="Nő","",IF(Excel_BuiltIn__FilterDatabase__1[[#This Row],[Kor]]&gt;=18=AND(Excel_BuiltIn__FilterDatabase__1[[#This Row],[Kor]]&lt;=49),"Felnőtt ",""))</f>
        <v/>
      </c>
      <c r="J4384" s="34" t="str">
        <f>IF(L4384="Nő","",IF(Excel_BuiltIn__FilterDatabase__1[[#This Row],[Kor]]&gt;49=AND(Excel_BuiltIn__FilterDatabase__1[[#This Row],[Kor]]&lt;=59),"Senior ",""))</f>
        <v/>
      </c>
      <c r="K4384" s="34" t="str">
        <f>IF(L4384="Nő","",IF(Excel_BuiltIn__FilterDatabase__1[[#This Row],[Kor]]&gt;=60,"Super.s ",""))</f>
        <v xml:space="preserve">Super.s </v>
      </c>
      <c r="L4384" s="34" t="str">
        <f>IF(Excel_BuiltIn__FilterDatabase__1[[#This Row],[Nem]]="Nő","Lady","")</f>
        <v/>
      </c>
    </row>
    <row r="4385" spans="1:12" s="1" customFormat="1">
      <c r="A4385" s="53">
        <v>11871</v>
      </c>
      <c r="B4385" s="28" t="s">
        <v>4399</v>
      </c>
      <c r="C4385" s="51" t="s">
        <v>945</v>
      </c>
      <c r="D4385" s="45"/>
      <c r="E4385" s="33" t="str">
        <f>IF(D4385&gt;0,($N$2-Excel_BuiltIn__FilterDatabase__1[[#This Row],[Szül Év.Hó.Nap]])/365.25,"0")</f>
        <v>0</v>
      </c>
      <c r="F4385" s="40"/>
      <c r="G4385" s="34" t="str">
        <f>CONCATENATE(H4385,Excel_BuiltIn__FilterDatabase__1[[#This Row],[Felnőtt]],Excel_BuiltIn__FilterDatabase__1[[#This Row],[Senior]],Excel_BuiltIn__FilterDatabase__1[[#This Row],[Super.s]],L4385)</f>
        <v xml:space="preserve">Super.s </v>
      </c>
      <c r="H4385" s="34" t="str">
        <f>IF(L4385="Nő","",IF(Excel_BuiltIn__FilterDatabase__1[[#This Row],[Kor]]&gt;=1=AND(Excel_BuiltIn__FilterDatabase__1[[#This Row],[Kor]]&lt;18),"Junior ",""))</f>
        <v/>
      </c>
      <c r="I4385" s="34" t="str">
        <f>IF(L4385="Nő","",IF(Excel_BuiltIn__FilterDatabase__1[[#This Row],[Kor]]&gt;=18=AND(Excel_BuiltIn__FilterDatabase__1[[#This Row],[Kor]]&lt;=49),"Felnőtt ",""))</f>
        <v/>
      </c>
      <c r="J4385" s="34" t="str">
        <f>IF(L4385="Nő","",IF(Excel_BuiltIn__FilterDatabase__1[[#This Row],[Kor]]&gt;49=AND(Excel_BuiltIn__FilterDatabase__1[[#This Row],[Kor]]&lt;=59),"Senior ",""))</f>
        <v/>
      </c>
      <c r="K4385" s="34" t="str">
        <f>IF(L4385="Nő","",IF(Excel_BuiltIn__FilterDatabase__1[[#This Row],[Kor]]&gt;=60,"Super.s ",""))</f>
        <v xml:space="preserve">Super.s </v>
      </c>
      <c r="L4385" s="34" t="str">
        <f>IF(Excel_BuiltIn__FilterDatabase__1[[#This Row],[Nem]]="Nő","Lady","")</f>
        <v/>
      </c>
    </row>
    <row r="4386" spans="1:12" s="1" customFormat="1">
      <c r="A4386" s="53">
        <v>11872</v>
      </c>
      <c r="B4386" s="28" t="s">
        <v>4400</v>
      </c>
      <c r="C4386" s="51" t="s">
        <v>2323</v>
      </c>
      <c r="D4386" s="45"/>
      <c r="E4386" s="33" t="str">
        <f>IF(D4386&gt;0,($N$2-Excel_BuiltIn__FilterDatabase__1[[#This Row],[Szül Év.Hó.Nap]])/365.25,"0")</f>
        <v>0</v>
      </c>
      <c r="F4386" s="40"/>
      <c r="G4386" s="34" t="str">
        <f>CONCATENATE(H4386,Excel_BuiltIn__FilterDatabase__1[[#This Row],[Felnőtt]],Excel_BuiltIn__FilterDatabase__1[[#This Row],[Senior]],Excel_BuiltIn__FilterDatabase__1[[#This Row],[Super.s]],L4386)</f>
        <v xml:space="preserve">Super.s </v>
      </c>
      <c r="H4386" s="34" t="str">
        <f>IF(L4386="Nő","",IF(Excel_BuiltIn__FilterDatabase__1[[#This Row],[Kor]]&gt;=1=AND(Excel_BuiltIn__FilterDatabase__1[[#This Row],[Kor]]&lt;18),"Junior ",""))</f>
        <v/>
      </c>
      <c r="I4386" s="34" t="str">
        <f>IF(L4386="Nő","",IF(Excel_BuiltIn__FilterDatabase__1[[#This Row],[Kor]]&gt;=18=AND(Excel_BuiltIn__FilterDatabase__1[[#This Row],[Kor]]&lt;=49),"Felnőtt ",""))</f>
        <v/>
      </c>
      <c r="J4386" s="34" t="str">
        <f>IF(L4386="Nő","",IF(Excel_BuiltIn__FilterDatabase__1[[#This Row],[Kor]]&gt;49=AND(Excel_BuiltIn__FilterDatabase__1[[#This Row],[Kor]]&lt;=59),"Senior ",""))</f>
        <v/>
      </c>
      <c r="K4386" s="34" t="str">
        <f>IF(L4386="Nő","",IF(Excel_BuiltIn__FilterDatabase__1[[#This Row],[Kor]]&gt;=60,"Super.s ",""))</f>
        <v xml:space="preserve">Super.s </v>
      </c>
      <c r="L4386" s="34" t="str">
        <f>IF(Excel_BuiltIn__FilterDatabase__1[[#This Row],[Nem]]="Nő","Lady","")</f>
        <v/>
      </c>
    </row>
    <row r="4387" spans="1:12" s="1" customFormat="1">
      <c r="A4387" s="53">
        <v>11873</v>
      </c>
      <c r="B4387" s="28" t="s">
        <v>4401</v>
      </c>
      <c r="C4387" s="51" t="s">
        <v>1147</v>
      </c>
      <c r="D4387" s="45"/>
      <c r="E4387" s="33" t="str">
        <f>IF(D4387&gt;0,($N$2-Excel_BuiltIn__FilterDatabase__1[[#This Row],[Szül Év.Hó.Nap]])/365.25,"0")</f>
        <v>0</v>
      </c>
      <c r="F4387" s="40"/>
      <c r="G4387" s="34" t="str">
        <f>CONCATENATE(H4387,Excel_BuiltIn__FilterDatabase__1[[#This Row],[Felnőtt]],Excel_BuiltIn__FilterDatabase__1[[#This Row],[Senior]],Excel_BuiltIn__FilterDatabase__1[[#This Row],[Super.s]],L4387)</f>
        <v xml:space="preserve">Super.s </v>
      </c>
      <c r="H4387" s="34" t="str">
        <f>IF(L4387="Nő","",IF(Excel_BuiltIn__FilterDatabase__1[[#This Row],[Kor]]&gt;=1=AND(Excel_BuiltIn__FilterDatabase__1[[#This Row],[Kor]]&lt;18),"Junior ",""))</f>
        <v/>
      </c>
      <c r="I4387" s="34" t="str">
        <f>IF(L4387="Nő","",IF(Excel_BuiltIn__FilterDatabase__1[[#This Row],[Kor]]&gt;=18=AND(Excel_BuiltIn__FilterDatabase__1[[#This Row],[Kor]]&lt;=49),"Felnőtt ",""))</f>
        <v/>
      </c>
      <c r="J4387" s="34" t="str">
        <f>IF(L4387="Nő","",IF(Excel_BuiltIn__FilterDatabase__1[[#This Row],[Kor]]&gt;49=AND(Excel_BuiltIn__FilterDatabase__1[[#This Row],[Kor]]&lt;=59),"Senior ",""))</f>
        <v/>
      </c>
      <c r="K4387" s="34" t="str">
        <f>IF(L4387="Nő","",IF(Excel_BuiltIn__FilterDatabase__1[[#This Row],[Kor]]&gt;=60,"Super.s ",""))</f>
        <v xml:space="preserve">Super.s </v>
      </c>
      <c r="L4387" s="34" t="str">
        <f>IF(Excel_BuiltIn__FilterDatabase__1[[#This Row],[Nem]]="Nő","Lady","")</f>
        <v/>
      </c>
    </row>
    <row r="4388" spans="1:12" s="1" customFormat="1">
      <c r="A4388" s="53">
        <v>11874</v>
      </c>
      <c r="B4388" s="28" t="s">
        <v>4402</v>
      </c>
      <c r="C4388" s="51" t="s">
        <v>2364</v>
      </c>
      <c r="D4388" s="45"/>
      <c r="E4388" s="33" t="str">
        <f>IF(D4388&gt;0,($N$2-Excel_BuiltIn__FilterDatabase__1[[#This Row],[Szül Év.Hó.Nap]])/365.25,"0")</f>
        <v>0</v>
      </c>
      <c r="F4388" s="40"/>
      <c r="G4388" s="34" t="str">
        <f>CONCATENATE(H4388,Excel_BuiltIn__FilterDatabase__1[[#This Row],[Felnőtt]],Excel_BuiltIn__FilterDatabase__1[[#This Row],[Senior]],Excel_BuiltIn__FilterDatabase__1[[#This Row],[Super.s]],L4388)</f>
        <v xml:space="preserve">Super.s </v>
      </c>
      <c r="H4388" s="34" t="str">
        <f>IF(L4388="Nő","",IF(Excel_BuiltIn__FilterDatabase__1[[#This Row],[Kor]]&gt;=1=AND(Excel_BuiltIn__FilterDatabase__1[[#This Row],[Kor]]&lt;18),"Junior ",""))</f>
        <v/>
      </c>
      <c r="I4388" s="34" t="str">
        <f>IF(L4388="Nő","",IF(Excel_BuiltIn__FilterDatabase__1[[#This Row],[Kor]]&gt;=18=AND(Excel_BuiltIn__FilterDatabase__1[[#This Row],[Kor]]&lt;=49),"Felnőtt ",""))</f>
        <v/>
      </c>
      <c r="J4388" s="34" t="str">
        <f>IF(L4388="Nő","",IF(Excel_BuiltIn__FilterDatabase__1[[#This Row],[Kor]]&gt;49=AND(Excel_BuiltIn__FilterDatabase__1[[#This Row],[Kor]]&lt;=59),"Senior ",""))</f>
        <v/>
      </c>
      <c r="K4388" s="34" t="str">
        <f>IF(L4388="Nő","",IF(Excel_BuiltIn__FilterDatabase__1[[#This Row],[Kor]]&gt;=60,"Super.s ",""))</f>
        <v xml:space="preserve">Super.s </v>
      </c>
      <c r="L4388" s="34" t="str">
        <f>IF(Excel_BuiltIn__FilterDatabase__1[[#This Row],[Nem]]="Nő","Lady","")</f>
        <v/>
      </c>
    </row>
    <row r="4389" spans="1:12" s="1" customFormat="1">
      <c r="A4389" s="53">
        <v>11875</v>
      </c>
      <c r="B4389" s="28" t="s">
        <v>4403</v>
      </c>
      <c r="C4389" s="51" t="s">
        <v>2364</v>
      </c>
      <c r="D4389" s="45"/>
      <c r="E4389" s="33" t="str">
        <f>IF(D4389&gt;0,($N$2-Excel_BuiltIn__FilterDatabase__1[[#This Row],[Szül Év.Hó.Nap]])/365.25,"0")</f>
        <v>0</v>
      </c>
      <c r="F4389" s="40"/>
      <c r="G4389" s="34" t="str">
        <f>CONCATENATE(H4389,Excel_BuiltIn__FilterDatabase__1[[#This Row],[Felnőtt]],Excel_BuiltIn__FilterDatabase__1[[#This Row],[Senior]],Excel_BuiltIn__FilterDatabase__1[[#This Row],[Super.s]],L4389)</f>
        <v xml:space="preserve">Super.s </v>
      </c>
      <c r="H4389" s="34" t="str">
        <f>IF(L4389="Nő","",IF(Excel_BuiltIn__FilterDatabase__1[[#This Row],[Kor]]&gt;=1=AND(Excel_BuiltIn__FilterDatabase__1[[#This Row],[Kor]]&lt;18),"Junior ",""))</f>
        <v/>
      </c>
      <c r="I4389" s="34" t="str">
        <f>IF(L4389="Nő","",IF(Excel_BuiltIn__FilterDatabase__1[[#This Row],[Kor]]&gt;=18=AND(Excel_BuiltIn__FilterDatabase__1[[#This Row],[Kor]]&lt;=49),"Felnőtt ",""))</f>
        <v/>
      </c>
      <c r="J4389" s="34" t="str">
        <f>IF(L4389="Nő","",IF(Excel_BuiltIn__FilterDatabase__1[[#This Row],[Kor]]&gt;49=AND(Excel_BuiltIn__FilterDatabase__1[[#This Row],[Kor]]&lt;=59),"Senior ",""))</f>
        <v/>
      </c>
      <c r="K4389" s="34" t="str">
        <f>IF(L4389="Nő","",IF(Excel_BuiltIn__FilterDatabase__1[[#This Row],[Kor]]&gt;=60,"Super.s ",""))</f>
        <v xml:space="preserve">Super.s </v>
      </c>
      <c r="L4389" s="34" t="str">
        <f>IF(Excel_BuiltIn__FilterDatabase__1[[#This Row],[Nem]]="Nő","Lady","")</f>
        <v/>
      </c>
    </row>
    <row r="4390" spans="1:12" s="1" customFormat="1">
      <c r="A4390" s="53">
        <v>11876</v>
      </c>
      <c r="B4390" s="28" t="s">
        <v>4404</v>
      </c>
      <c r="C4390" s="51" t="s">
        <v>1147</v>
      </c>
      <c r="D4390" s="45"/>
      <c r="E4390" s="33" t="str">
        <f>IF(D4390&gt;0,($N$2-Excel_BuiltIn__FilterDatabase__1[[#This Row],[Szül Év.Hó.Nap]])/365.25,"0")</f>
        <v>0</v>
      </c>
      <c r="F4390" s="40"/>
      <c r="G4390" s="34" t="str">
        <f>CONCATENATE(H4390,Excel_BuiltIn__FilterDatabase__1[[#This Row],[Felnőtt]],Excel_BuiltIn__FilterDatabase__1[[#This Row],[Senior]],Excel_BuiltIn__FilterDatabase__1[[#This Row],[Super.s]],L4390)</f>
        <v xml:space="preserve">Super.s </v>
      </c>
      <c r="H4390" s="34" t="str">
        <f>IF(L4390="Nő","",IF(Excel_BuiltIn__FilterDatabase__1[[#This Row],[Kor]]&gt;=1=AND(Excel_BuiltIn__FilterDatabase__1[[#This Row],[Kor]]&lt;18),"Junior ",""))</f>
        <v/>
      </c>
      <c r="I4390" s="34" t="str">
        <f>IF(L4390="Nő","",IF(Excel_BuiltIn__FilterDatabase__1[[#This Row],[Kor]]&gt;=18=AND(Excel_BuiltIn__FilterDatabase__1[[#This Row],[Kor]]&lt;=49),"Felnőtt ",""))</f>
        <v/>
      </c>
      <c r="J4390" s="34" t="str">
        <f>IF(L4390="Nő","",IF(Excel_BuiltIn__FilterDatabase__1[[#This Row],[Kor]]&gt;49=AND(Excel_BuiltIn__FilterDatabase__1[[#This Row],[Kor]]&lt;=59),"Senior ",""))</f>
        <v/>
      </c>
      <c r="K4390" s="34" t="str">
        <f>IF(L4390="Nő","",IF(Excel_BuiltIn__FilterDatabase__1[[#This Row],[Kor]]&gt;=60,"Super.s ",""))</f>
        <v xml:space="preserve">Super.s </v>
      </c>
      <c r="L4390" s="34" t="str">
        <f>IF(Excel_BuiltIn__FilterDatabase__1[[#This Row],[Nem]]="Nő","Lady","")</f>
        <v/>
      </c>
    </row>
    <row r="4391" spans="1:12" s="1" customFormat="1">
      <c r="A4391" s="53">
        <v>11877</v>
      </c>
      <c r="B4391" s="28" t="s">
        <v>4405</v>
      </c>
      <c r="C4391" s="51" t="s">
        <v>2365</v>
      </c>
      <c r="D4391" s="45"/>
      <c r="E4391" s="33" t="str">
        <f>IF(D4391&gt;0,($N$2-Excel_BuiltIn__FilterDatabase__1[[#This Row],[Szül Év.Hó.Nap]])/365.25,"0")</f>
        <v>0</v>
      </c>
      <c r="F4391" s="40"/>
      <c r="G4391" s="34" t="str">
        <f>CONCATENATE(H4391,Excel_BuiltIn__FilterDatabase__1[[#This Row],[Felnőtt]],Excel_BuiltIn__FilterDatabase__1[[#This Row],[Senior]],Excel_BuiltIn__FilterDatabase__1[[#This Row],[Super.s]],L4391)</f>
        <v xml:space="preserve">Super.s </v>
      </c>
      <c r="H4391" s="34" t="str">
        <f>IF(L4391="Nő","",IF(Excel_BuiltIn__FilterDatabase__1[[#This Row],[Kor]]&gt;=1=AND(Excel_BuiltIn__FilterDatabase__1[[#This Row],[Kor]]&lt;18),"Junior ",""))</f>
        <v/>
      </c>
      <c r="I4391" s="34" t="str">
        <f>IF(L4391="Nő","",IF(Excel_BuiltIn__FilterDatabase__1[[#This Row],[Kor]]&gt;=18=AND(Excel_BuiltIn__FilterDatabase__1[[#This Row],[Kor]]&lt;=49),"Felnőtt ",""))</f>
        <v/>
      </c>
      <c r="J4391" s="34" t="str">
        <f>IF(L4391="Nő","",IF(Excel_BuiltIn__FilterDatabase__1[[#This Row],[Kor]]&gt;49=AND(Excel_BuiltIn__FilterDatabase__1[[#This Row],[Kor]]&lt;=59),"Senior ",""))</f>
        <v/>
      </c>
      <c r="K4391" s="34" t="str">
        <f>IF(L4391="Nő","",IF(Excel_BuiltIn__FilterDatabase__1[[#This Row],[Kor]]&gt;=60,"Super.s ",""))</f>
        <v xml:space="preserve">Super.s </v>
      </c>
      <c r="L4391" s="34" t="str">
        <f>IF(Excel_BuiltIn__FilterDatabase__1[[#This Row],[Nem]]="Nő","Lady","")</f>
        <v/>
      </c>
    </row>
    <row r="4392" spans="1:12" s="1" customFormat="1">
      <c r="A4392" s="53">
        <v>11878</v>
      </c>
      <c r="B4392" s="28" t="s">
        <v>4406</v>
      </c>
      <c r="C4392" s="51" t="s">
        <v>39</v>
      </c>
      <c r="D4392" s="45"/>
      <c r="E4392" s="33" t="str">
        <f>IF(D4392&gt;0,($N$2-Excel_BuiltIn__FilterDatabase__1[[#This Row],[Szül Év.Hó.Nap]])/365.25,"0")</f>
        <v>0</v>
      </c>
      <c r="F4392" s="40"/>
      <c r="G4392" s="34" t="str">
        <f>CONCATENATE(H4392,Excel_BuiltIn__FilterDatabase__1[[#This Row],[Felnőtt]],Excel_BuiltIn__FilterDatabase__1[[#This Row],[Senior]],Excel_BuiltIn__FilterDatabase__1[[#This Row],[Super.s]],L4392)</f>
        <v xml:space="preserve">Super.s </v>
      </c>
      <c r="H4392" s="34" t="str">
        <f>IF(L4392="Nő","",IF(Excel_BuiltIn__FilterDatabase__1[[#This Row],[Kor]]&gt;=1=AND(Excel_BuiltIn__FilterDatabase__1[[#This Row],[Kor]]&lt;18),"Junior ",""))</f>
        <v/>
      </c>
      <c r="I4392" s="34" t="str">
        <f>IF(L4392="Nő","",IF(Excel_BuiltIn__FilterDatabase__1[[#This Row],[Kor]]&gt;=18=AND(Excel_BuiltIn__FilterDatabase__1[[#This Row],[Kor]]&lt;=49),"Felnőtt ",""))</f>
        <v/>
      </c>
      <c r="J4392" s="34" t="str">
        <f>IF(L4392="Nő","",IF(Excel_BuiltIn__FilterDatabase__1[[#This Row],[Kor]]&gt;49=AND(Excel_BuiltIn__FilterDatabase__1[[#This Row],[Kor]]&lt;=59),"Senior ",""))</f>
        <v/>
      </c>
      <c r="K4392" s="34" t="str">
        <f>IF(L4392="Nő","",IF(Excel_BuiltIn__FilterDatabase__1[[#This Row],[Kor]]&gt;=60,"Super.s ",""))</f>
        <v xml:space="preserve">Super.s </v>
      </c>
      <c r="L4392" s="34" t="str">
        <f>IF(Excel_BuiltIn__FilterDatabase__1[[#This Row],[Nem]]="Nő","Lady","")</f>
        <v/>
      </c>
    </row>
    <row r="4393" spans="1:12" s="1" customFormat="1">
      <c r="A4393" s="53">
        <v>11879</v>
      </c>
      <c r="B4393" s="28" t="s">
        <v>1938</v>
      </c>
      <c r="C4393" s="51" t="s">
        <v>945</v>
      </c>
      <c r="D4393" s="45"/>
      <c r="E4393" s="33" t="str">
        <f>IF(D4393&gt;0,($N$2-Excel_BuiltIn__FilterDatabase__1[[#This Row],[Szül Év.Hó.Nap]])/365.25,"0")</f>
        <v>0</v>
      </c>
      <c r="F4393" s="40"/>
      <c r="G4393" s="34" t="str">
        <f>CONCATENATE(H4393,Excel_BuiltIn__FilterDatabase__1[[#This Row],[Felnőtt]],Excel_BuiltIn__FilterDatabase__1[[#This Row],[Senior]],Excel_BuiltIn__FilterDatabase__1[[#This Row],[Super.s]],L4393)</f>
        <v xml:space="preserve">Super.s </v>
      </c>
      <c r="H4393" s="34" t="str">
        <f>IF(L4393="Nő","",IF(Excel_BuiltIn__FilterDatabase__1[[#This Row],[Kor]]&gt;=1=AND(Excel_BuiltIn__FilterDatabase__1[[#This Row],[Kor]]&lt;18),"Junior ",""))</f>
        <v/>
      </c>
      <c r="I4393" s="34" t="str">
        <f>IF(L4393="Nő","",IF(Excel_BuiltIn__FilterDatabase__1[[#This Row],[Kor]]&gt;=18=AND(Excel_BuiltIn__FilterDatabase__1[[#This Row],[Kor]]&lt;=49),"Felnőtt ",""))</f>
        <v/>
      </c>
      <c r="J4393" s="34" t="str">
        <f>IF(L4393="Nő","",IF(Excel_BuiltIn__FilterDatabase__1[[#This Row],[Kor]]&gt;49=AND(Excel_BuiltIn__FilterDatabase__1[[#This Row],[Kor]]&lt;=59),"Senior ",""))</f>
        <v/>
      </c>
      <c r="K4393" s="34" t="str">
        <f>IF(L4393="Nő","",IF(Excel_BuiltIn__FilterDatabase__1[[#This Row],[Kor]]&gt;=60,"Super.s ",""))</f>
        <v xml:space="preserve">Super.s </v>
      </c>
      <c r="L4393" s="34" t="str">
        <f>IF(Excel_BuiltIn__FilterDatabase__1[[#This Row],[Nem]]="Nő","Lady","")</f>
        <v/>
      </c>
    </row>
    <row r="4394" spans="1:12" s="1" customFormat="1">
      <c r="A4394" s="53">
        <v>11881</v>
      </c>
      <c r="B4394" s="28" t="s">
        <v>4407</v>
      </c>
      <c r="C4394" s="51" t="s">
        <v>3727</v>
      </c>
      <c r="D4394" s="45"/>
      <c r="E4394" s="33" t="str">
        <f>IF(D4394&gt;0,($N$2-Excel_BuiltIn__FilterDatabase__1[[#This Row],[Szül Év.Hó.Nap]])/365.25,"0")</f>
        <v>0</v>
      </c>
      <c r="F4394" s="40"/>
      <c r="G4394" s="34" t="str">
        <f>CONCATENATE(H4394,Excel_BuiltIn__FilterDatabase__1[[#This Row],[Felnőtt]],Excel_BuiltIn__FilterDatabase__1[[#This Row],[Senior]],Excel_BuiltIn__FilterDatabase__1[[#This Row],[Super.s]],L4394)</f>
        <v xml:space="preserve">Super.s </v>
      </c>
      <c r="H4394" s="34" t="str">
        <f>IF(L4394="Nő","",IF(Excel_BuiltIn__FilterDatabase__1[[#This Row],[Kor]]&gt;=1=AND(Excel_BuiltIn__FilterDatabase__1[[#This Row],[Kor]]&lt;18),"Junior ",""))</f>
        <v/>
      </c>
      <c r="I4394" s="34" t="str">
        <f>IF(L4394="Nő","",IF(Excel_BuiltIn__FilterDatabase__1[[#This Row],[Kor]]&gt;=18=AND(Excel_BuiltIn__FilterDatabase__1[[#This Row],[Kor]]&lt;=49),"Felnőtt ",""))</f>
        <v/>
      </c>
      <c r="J4394" s="34" t="str">
        <f>IF(L4394="Nő","",IF(Excel_BuiltIn__FilterDatabase__1[[#This Row],[Kor]]&gt;49=AND(Excel_BuiltIn__FilterDatabase__1[[#This Row],[Kor]]&lt;=59),"Senior ",""))</f>
        <v/>
      </c>
      <c r="K4394" s="34" t="str">
        <f>IF(L4394="Nő","",IF(Excel_BuiltIn__FilterDatabase__1[[#This Row],[Kor]]&gt;=60,"Super.s ",""))</f>
        <v xml:space="preserve">Super.s </v>
      </c>
      <c r="L4394" s="34" t="str">
        <f>IF(Excel_BuiltIn__FilterDatabase__1[[#This Row],[Nem]]="Nő","Lady","")</f>
        <v/>
      </c>
    </row>
    <row r="4395" spans="1:12" s="1" customFormat="1">
      <c r="A4395" s="53">
        <v>11882</v>
      </c>
      <c r="B4395" s="28" t="s">
        <v>4408</v>
      </c>
      <c r="C4395" s="51" t="s">
        <v>1002</v>
      </c>
      <c r="D4395" s="45"/>
      <c r="E4395" s="33" t="str">
        <f>IF(D4395&gt;0,($N$2-Excel_BuiltIn__FilterDatabase__1[[#This Row],[Szül Év.Hó.Nap]])/365.25,"0")</f>
        <v>0</v>
      </c>
      <c r="F4395" s="40"/>
      <c r="G4395" s="34" t="str">
        <f>CONCATENATE(H4395,Excel_BuiltIn__FilterDatabase__1[[#This Row],[Felnőtt]],Excel_BuiltIn__FilterDatabase__1[[#This Row],[Senior]],Excel_BuiltIn__FilterDatabase__1[[#This Row],[Super.s]],L4395)</f>
        <v xml:space="preserve">Super.s </v>
      </c>
      <c r="H4395" s="34" t="str">
        <f>IF(L4395="Nő","",IF(Excel_BuiltIn__FilterDatabase__1[[#This Row],[Kor]]&gt;=1=AND(Excel_BuiltIn__FilterDatabase__1[[#This Row],[Kor]]&lt;18),"Junior ",""))</f>
        <v/>
      </c>
      <c r="I4395" s="34" t="str">
        <f>IF(L4395="Nő","",IF(Excel_BuiltIn__FilterDatabase__1[[#This Row],[Kor]]&gt;=18=AND(Excel_BuiltIn__FilterDatabase__1[[#This Row],[Kor]]&lt;=49),"Felnőtt ",""))</f>
        <v/>
      </c>
      <c r="J4395" s="34" t="str">
        <f>IF(L4395="Nő","",IF(Excel_BuiltIn__FilterDatabase__1[[#This Row],[Kor]]&gt;49=AND(Excel_BuiltIn__FilterDatabase__1[[#This Row],[Kor]]&lt;=59),"Senior ",""))</f>
        <v/>
      </c>
      <c r="K4395" s="34" t="str">
        <f>IF(L4395="Nő","",IF(Excel_BuiltIn__FilterDatabase__1[[#This Row],[Kor]]&gt;=60,"Super.s ",""))</f>
        <v xml:space="preserve">Super.s </v>
      </c>
      <c r="L4395" s="34" t="str">
        <f>IF(Excel_BuiltIn__FilterDatabase__1[[#This Row],[Nem]]="Nő","Lady","")</f>
        <v/>
      </c>
    </row>
    <row r="4396" spans="1:12" s="1" customFormat="1">
      <c r="A4396" s="53">
        <v>11883</v>
      </c>
      <c r="B4396" s="28" t="s">
        <v>4409</v>
      </c>
      <c r="C4396" s="51" t="s">
        <v>1525</v>
      </c>
      <c r="D4396" s="45"/>
      <c r="E4396" s="33" t="str">
        <f>IF(D4396&gt;0,($N$2-Excel_BuiltIn__FilterDatabase__1[[#This Row],[Szül Év.Hó.Nap]])/365.25,"0")</f>
        <v>0</v>
      </c>
      <c r="F4396" s="40"/>
      <c r="G4396" s="34" t="str">
        <f>CONCATENATE(H4396,Excel_BuiltIn__FilterDatabase__1[[#This Row],[Felnőtt]],Excel_BuiltIn__FilterDatabase__1[[#This Row],[Senior]],Excel_BuiltIn__FilterDatabase__1[[#This Row],[Super.s]],L4396)</f>
        <v xml:space="preserve">Super.s </v>
      </c>
      <c r="H4396" s="34" t="str">
        <f>IF(L4396="Nő","",IF(Excel_BuiltIn__FilterDatabase__1[[#This Row],[Kor]]&gt;=1=AND(Excel_BuiltIn__FilterDatabase__1[[#This Row],[Kor]]&lt;18),"Junior ",""))</f>
        <v/>
      </c>
      <c r="I4396" s="34" t="str">
        <f>IF(L4396="Nő","",IF(Excel_BuiltIn__FilterDatabase__1[[#This Row],[Kor]]&gt;=18=AND(Excel_BuiltIn__FilterDatabase__1[[#This Row],[Kor]]&lt;=49),"Felnőtt ",""))</f>
        <v/>
      </c>
      <c r="J4396" s="34" t="str">
        <f>IF(L4396="Nő","",IF(Excel_BuiltIn__FilterDatabase__1[[#This Row],[Kor]]&gt;49=AND(Excel_BuiltIn__FilterDatabase__1[[#This Row],[Kor]]&lt;=59),"Senior ",""))</f>
        <v/>
      </c>
      <c r="K4396" s="34" t="str">
        <f>IF(L4396="Nő","",IF(Excel_BuiltIn__FilterDatabase__1[[#This Row],[Kor]]&gt;=60,"Super.s ",""))</f>
        <v xml:space="preserve">Super.s </v>
      </c>
      <c r="L4396" s="34" t="str">
        <f>IF(Excel_BuiltIn__FilterDatabase__1[[#This Row],[Nem]]="Nő","Lady","")</f>
        <v/>
      </c>
    </row>
    <row r="4397" spans="1:12" s="1" customFormat="1">
      <c r="A4397" s="53">
        <v>11884</v>
      </c>
      <c r="B4397" s="28" t="s">
        <v>4166</v>
      </c>
      <c r="C4397" s="51" t="s">
        <v>1525</v>
      </c>
      <c r="D4397" s="45"/>
      <c r="E4397" s="33" t="str">
        <f>IF(D4397&gt;0,($N$2-Excel_BuiltIn__FilterDatabase__1[[#This Row],[Szül Év.Hó.Nap]])/365.25,"0")</f>
        <v>0</v>
      </c>
      <c r="F4397" s="40"/>
      <c r="G4397" s="34" t="str">
        <f>CONCATENATE(H4397,Excel_BuiltIn__FilterDatabase__1[[#This Row],[Felnőtt]],Excel_BuiltIn__FilterDatabase__1[[#This Row],[Senior]],Excel_BuiltIn__FilterDatabase__1[[#This Row],[Super.s]],L4397)</f>
        <v xml:space="preserve">Super.s </v>
      </c>
      <c r="H4397" s="34" t="str">
        <f>IF(L4397="Nő","",IF(Excel_BuiltIn__FilterDatabase__1[[#This Row],[Kor]]&gt;=1=AND(Excel_BuiltIn__FilterDatabase__1[[#This Row],[Kor]]&lt;18),"Junior ",""))</f>
        <v/>
      </c>
      <c r="I4397" s="34" t="str">
        <f>IF(L4397="Nő","",IF(Excel_BuiltIn__FilterDatabase__1[[#This Row],[Kor]]&gt;=18=AND(Excel_BuiltIn__FilterDatabase__1[[#This Row],[Kor]]&lt;=49),"Felnőtt ",""))</f>
        <v/>
      </c>
      <c r="J4397" s="34" t="str">
        <f>IF(L4397="Nő","",IF(Excel_BuiltIn__FilterDatabase__1[[#This Row],[Kor]]&gt;49=AND(Excel_BuiltIn__FilterDatabase__1[[#This Row],[Kor]]&lt;=59),"Senior ",""))</f>
        <v/>
      </c>
      <c r="K4397" s="34" t="str">
        <f>IF(L4397="Nő","",IF(Excel_BuiltIn__FilterDatabase__1[[#This Row],[Kor]]&gt;=60,"Super.s ",""))</f>
        <v xml:space="preserve">Super.s </v>
      </c>
      <c r="L4397" s="34" t="str">
        <f>IF(Excel_BuiltIn__FilterDatabase__1[[#This Row],[Nem]]="Nő","Lady","")</f>
        <v/>
      </c>
    </row>
    <row r="4398" spans="1:12" s="1" customFormat="1">
      <c r="A4398" s="53">
        <v>11885</v>
      </c>
      <c r="B4398" s="28" t="s">
        <v>4410</v>
      </c>
      <c r="C4398" s="51" t="s">
        <v>3318</v>
      </c>
      <c r="D4398" s="45"/>
      <c r="E4398" s="33" t="str">
        <f>IF(D4398&gt;0,($N$2-Excel_BuiltIn__FilterDatabase__1[[#This Row],[Szül Év.Hó.Nap]])/365.25,"0")</f>
        <v>0</v>
      </c>
      <c r="F4398" s="40"/>
      <c r="G4398" s="34" t="str">
        <f>CONCATENATE(H4398,Excel_BuiltIn__FilterDatabase__1[[#This Row],[Felnőtt]],Excel_BuiltIn__FilterDatabase__1[[#This Row],[Senior]],Excel_BuiltIn__FilterDatabase__1[[#This Row],[Super.s]],L4398)</f>
        <v xml:space="preserve">Super.s </v>
      </c>
      <c r="H4398" s="34" t="str">
        <f>IF(L4398="Nő","",IF(Excel_BuiltIn__FilterDatabase__1[[#This Row],[Kor]]&gt;=1=AND(Excel_BuiltIn__FilterDatabase__1[[#This Row],[Kor]]&lt;18),"Junior ",""))</f>
        <v/>
      </c>
      <c r="I4398" s="34" t="str">
        <f>IF(L4398="Nő","",IF(Excel_BuiltIn__FilterDatabase__1[[#This Row],[Kor]]&gt;=18=AND(Excel_BuiltIn__FilterDatabase__1[[#This Row],[Kor]]&lt;=49),"Felnőtt ",""))</f>
        <v/>
      </c>
      <c r="J4398" s="34" t="str">
        <f>IF(L4398="Nő","",IF(Excel_BuiltIn__FilterDatabase__1[[#This Row],[Kor]]&gt;49=AND(Excel_BuiltIn__FilterDatabase__1[[#This Row],[Kor]]&lt;=59),"Senior ",""))</f>
        <v/>
      </c>
      <c r="K4398" s="34" t="str">
        <f>IF(L4398="Nő","",IF(Excel_BuiltIn__FilterDatabase__1[[#This Row],[Kor]]&gt;=60,"Super.s ",""))</f>
        <v xml:space="preserve">Super.s </v>
      </c>
      <c r="L4398" s="34" t="str">
        <f>IF(Excel_BuiltIn__FilterDatabase__1[[#This Row],[Nem]]="Nő","Lady","")</f>
        <v/>
      </c>
    </row>
    <row r="4399" spans="1:12" s="1" customFormat="1">
      <c r="A4399" s="53">
        <v>11886</v>
      </c>
      <c r="B4399" s="28" t="s">
        <v>4411</v>
      </c>
      <c r="C4399" s="51" t="s">
        <v>2549</v>
      </c>
      <c r="D4399" s="45"/>
      <c r="E4399" s="33" t="str">
        <f>IF(D4399&gt;0,($N$2-Excel_BuiltIn__FilterDatabase__1[[#This Row],[Szül Év.Hó.Nap]])/365.25,"0")</f>
        <v>0</v>
      </c>
      <c r="F4399" s="40"/>
      <c r="G4399" s="34" t="str">
        <f>CONCATENATE(H4399,Excel_BuiltIn__FilterDatabase__1[[#This Row],[Felnőtt]],Excel_BuiltIn__FilterDatabase__1[[#This Row],[Senior]],Excel_BuiltIn__FilterDatabase__1[[#This Row],[Super.s]],L4399)</f>
        <v xml:space="preserve">Super.s </v>
      </c>
      <c r="H4399" s="34" t="str">
        <f>IF(L4399="Nő","",IF(Excel_BuiltIn__FilterDatabase__1[[#This Row],[Kor]]&gt;=1=AND(Excel_BuiltIn__FilterDatabase__1[[#This Row],[Kor]]&lt;18),"Junior ",""))</f>
        <v/>
      </c>
      <c r="I4399" s="34" t="str">
        <f>IF(L4399="Nő","",IF(Excel_BuiltIn__FilterDatabase__1[[#This Row],[Kor]]&gt;=18=AND(Excel_BuiltIn__FilterDatabase__1[[#This Row],[Kor]]&lt;=49),"Felnőtt ",""))</f>
        <v/>
      </c>
      <c r="J4399" s="34" t="str">
        <f>IF(L4399="Nő","",IF(Excel_BuiltIn__FilterDatabase__1[[#This Row],[Kor]]&gt;49=AND(Excel_BuiltIn__FilterDatabase__1[[#This Row],[Kor]]&lt;=59),"Senior ",""))</f>
        <v/>
      </c>
      <c r="K4399" s="34" t="str">
        <f>IF(L4399="Nő","",IF(Excel_BuiltIn__FilterDatabase__1[[#This Row],[Kor]]&gt;=60,"Super.s ",""))</f>
        <v xml:space="preserve">Super.s </v>
      </c>
      <c r="L4399" s="34" t="str">
        <f>IF(Excel_BuiltIn__FilterDatabase__1[[#This Row],[Nem]]="Nő","Lady","")</f>
        <v/>
      </c>
    </row>
    <row r="4400" spans="1:12" s="1" customFormat="1" ht="28.2">
      <c r="A4400" s="53">
        <v>11887</v>
      </c>
      <c r="B4400" s="28" t="s">
        <v>4412</v>
      </c>
      <c r="C4400" s="51" t="s">
        <v>110</v>
      </c>
      <c r="D4400" s="45"/>
      <c r="E4400" s="33" t="str">
        <f>IF(D4400&gt;0,($N$2-Excel_BuiltIn__FilterDatabase__1[[#This Row],[Szül Év.Hó.Nap]])/365.25,"0")</f>
        <v>0</v>
      </c>
      <c r="F4400" s="40"/>
      <c r="G4400" s="34" t="str">
        <f>CONCATENATE(H4400,Excel_BuiltIn__FilterDatabase__1[[#This Row],[Felnőtt]],Excel_BuiltIn__FilterDatabase__1[[#This Row],[Senior]],Excel_BuiltIn__FilterDatabase__1[[#This Row],[Super.s]],L4400)</f>
        <v xml:space="preserve">Super.s </v>
      </c>
      <c r="H4400" s="34" t="str">
        <f>IF(L4400="Nő","",IF(Excel_BuiltIn__FilterDatabase__1[[#This Row],[Kor]]&gt;=1=AND(Excel_BuiltIn__FilterDatabase__1[[#This Row],[Kor]]&lt;18),"Junior ",""))</f>
        <v/>
      </c>
      <c r="I4400" s="34" t="str">
        <f>IF(L4400="Nő","",IF(Excel_BuiltIn__FilterDatabase__1[[#This Row],[Kor]]&gt;=18=AND(Excel_BuiltIn__FilterDatabase__1[[#This Row],[Kor]]&lt;=49),"Felnőtt ",""))</f>
        <v/>
      </c>
      <c r="J4400" s="34" t="str">
        <f>IF(L4400="Nő","",IF(Excel_BuiltIn__FilterDatabase__1[[#This Row],[Kor]]&gt;49=AND(Excel_BuiltIn__FilterDatabase__1[[#This Row],[Kor]]&lt;=59),"Senior ",""))</f>
        <v/>
      </c>
      <c r="K4400" s="34" t="str">
        <f>IF(L4400="Nő","",IF(Excel_BuiltIn__FilterDatabase__1[[#This Row],[Kor]]&gt;=60,"Super.s ",""))</f>
        <v xml:space="preserve">Super.s </v>
      </c>
      <c r="L4400" s="34" t="str">
        <f>IF(Excel_BuiltIn__FilterDatabase__1[[#This Row],[Nem]]="Nő","Lady","")</f>
        <v/>
      </c>
    </row>
    <row r="4401" spans="1:12" s="1" customFormat="1" ht="28.2">
      <c r="A4401" s="53">
        <v>11889</v>
      </c>
      <c r="B4401" s="28" t="s">
        <v>4413</v>
      </c>
      <c r="C4401" s="51" t="s">
        <v>982</v>
      </c>
      <c r="D4401" s="45"/>
      <c r="E4401" s="33" t="str">
        <f>IF(D4401&gt;0,($N$2-Excel_BuiltIn__FilterDatabase__1[[#This Row],[Szül Év.Hó.Nap]])/365.25,"0")</f>
        <v>0</v>
      </c>
      <c r="F4401" s="40"/>
      <c r="G4401" s="34" t="str">
        <f>CONCATENATE(H4401,Excel_BuiltIn__FilterDatabase__1[[#This Row],[Felnőtt]],Excel_BuiltIn__FilterDatabase__1[[#This Row],[Senior]],Excel_BuiltIn__FilterDatabase__1[[#This Row],[Super.s]],L4401)</f>
        <v xml:space="preserve">Super.s </v>
      </c>
      <c r="H4401" s="34" t="str">
        <f>IF(L4401="Nő","",IF(Excel_BuiltIn__FilterDatabase__1[[#This Row],[Kor]]&gt;=1=AND(Excel_BuiltIn__FilterDatabase__1[[#This Row],[Kor]]&lt;18),"Junior ",""))</f>
        <v/>
      </c>
      <c r="I4401" s="34" t="str">
        <f>IF(L4401="Nő","",IF(Excel_BuiltIn__FilterDatabase__1[[#This Row],[Kor]]&gt;=18=AND(Excel_BuiltIn__FilterDatabase__1[[#This Row],[Kor]]&lt;=49),"Felnőtt ",""))</f>
        <v/>
      </c>
      <c r="J4401" s="34" t="str">
        <f>IF(L4401="Nő","",IF(Excel_BuiltIn__FilterDatabase__1[[#This Row],[Kor]]&gt;49=AND(Excel_BuiltIn__FilterDatabase__1[[#This Row],[Kor]]&lt;=59),"Senior ",""))</f>
        <v/>
      </c>
      <c r="K4401" s="34" t="str">
        <f>IF(L4401="Nő","",IF(Excel_BuiltIn__FilterDatabase__1[[#This Row],[Kor]]&gt;=60,"Super.s ",""))</f>
        <v xml:space="preserve">Super.s </v>
      </c>
      <c r="L4401" s="34" t="str">
        <f>IF(Excel_BuiltIn__FilterDatabase__1[[#This Row],[Nem]]="Nő","Lady","")</f>
        <v/>
      </c>
    </row>
    <row r="4402" spans="1:12" s="1" customFormat="1" ht="28.2">
      <c r="A4402" s="53">
        <v>11890</v>
      </c>
      <c r="B4402" s="28" t="s">
        <v>4414</v>
      </c>
      <c r="C4402" s="51" t="s">
        <v>451</v>
      </c>
      <c r="D4402" s="45"/>
      <c r="E4402" s="33" t="str">
        <f>IF(D4402&gt;0,($N$2-Excel_BuiltIn__FilterDatabase__1[[#This Row],[Szül Év.Hó.Nap]])/365.25,"0")</f>
        <v>0</v>
      </c>
      <c r="F4402" s="40"/>
      <c r="G4402" s="34" t="str">
        <f>CONCATENATE(H4402,Excel_BuiltIn__FilterDatabase__1[[#This Row],[Felnőtt]],Excel_BuiltIn__FilterDatabase__1[[#This Row],[Senior]],Excel_BuiltIn__FilterDatabase__1[[#This Row],[Super.s]],L4402)</f>
        <v xml:space="preserve">Super.s </v>
      </c>
      <c r="H4402" s="34" t="str">
        <f>IF(L4402="Nő","",IF(Excel_BuiltIn__FilterDatabase__1[[#This Row],[Kor]]&gt;=1=AND(Excel_BuiltIn__FilterDatabase__1[[#This Row],[Kor]]&lt;18),"Junior ",""))</f>
        <v/>
      </c>
      <c r="I4402" s="34" t="str">
        <f>IF(L4402="Nő","",IF(Excel_BuiltIn__FilterDatabase__1[[#This Row],[Kor]]&gt;=18=AND(Excel_BuiltIn__FilterDatabase__1[[#This Row],[Kor]]&lt;=49),"Felnőtt ",""))</f>
        <v/>
      </c>
      <c r="J4402" s="34" t="str">
        <f>IF(L4402="Nő","",IF(Excel_BuiltIn__FilterDatabase__1[[#This Row],[Kor]]&gt;49=AND(Excel_BuiltIn__FilterDatabase__1[[#This Row],[Kor]]&lt;=59),"Senior ",""))</f>
        <v/>
      </c>
      <c r="K4402" s="34" t="str">
        <f>IF(L4402="Nő","",IF(Excel_BuiltIn__FilterDatabase__1[[#This Row],[Kor]]&gt;=60,"Super.s ",""))</f>
        <v xml:space="preserve">Super.s </v>
      </c>
      <c r="L4402" s="34" t="str">
        <f>IF(Excel_BuiltIn__FilterDatabase__1[[#This Row],[Nem]]="Nő","Lady","")</f>
        <v/>
      </c>
    </row>
    <row r="4403" spans="1:12" s="1" customFormat="1">
      <c r="A4403" s="53">
        <v>11891</v>
      </c>
      <c r="B4403" s="28" t="s">
        <v>4415</v>
      </c>
      <c r="C4403" s="51" t="s">
        <v>2481</v>
      </c>
      <c r="D4403" s="45"/>
      <c r="E4403" s="33" t="str">
        <f>IF(D4403&gt;0,($N$2-Excel_BuiltIn__FilterDatabase__1[[#This Row],[Szül Év.Hó.Nap]])/365.25,"0")</f>
        <v>0</v>
      </c>
      <c r="F4403" s="40"/>
      <c r="G4403" s="34" t="str">
        <f>CONCATENATE(H4403,Excel_BuiltIn__FilterDatabase__1[[#This Row],[Felnőtt]],Excel_BuiltIn__FilterDatabase__1[[#This Row],[Senior]],Excel_BuiltIn__FilterDatabase__1[[#This Row],[Super.s]],L4403)</f>
        <v xml:space="preserve">Super.s </v>
      </c>
      <c r="H4403" s="34" t="str">
        <f>IF(L4403="Nő","",IF(Excel_BuiltIn__FilterDatabase__1[[#This Row],[Kor]]&gt;=1=AND(Excel_BuiltIn__FilterDatabase__1[[#This Row],[Kor]]&lt;18),"Junior ",""))</f>
        <v/>
      </c>
      <c r="I4403" s="34" t="str">
        <f>IF(L4403="Nő","",IF(Excel_BuiltIn__FilterDatabase__1[[#This Row],[Kor]]&gt;=18=AND(Excel_BuiltIn__FilterDatabase__1[[#This Row],[Kor]]&lt;=49),"Felnőtt ",""))</f>
        <v/>
      </c>
      <c r="J4403" s="34" t="str">
        <f>IF(L4403="Nő","",IF(Excel_BuiltIn__FilterDatabase__1[[#This Row],[Kor]]&gt;49=AND(Excel_BuiltIn__FilterDatabase__1[[#This Row],[Kor]]&lt;=59),"Senior ",""))</f>
        <v/>
      </c>
      <c r="K4403" s="34" t="str">
        <f>IF(L4403="Nő","",IF(Excel_BuiltIn__FilterDatabase__1[[#This Row],[Kor]]&gt;=60,"Super.s ",""))</f>
        <v xml:space="preserve">Super.s </v>
      </c>
      <c r="L4403" s="34" t="str">
        <f>IF(Excel_BuiltIn__FilterDatabase__1[[#This Row],[Nem]]="Nő","Lady","")</f>
        <v/>
      </c>
    </row>
    <row r="4404" spans="1:12" s="1" customFormat="1">
      <c r="A4404" s="53">
        <v>11892</v>
      </c>
      <c r="B4404" s="28" t="s">
        <v>4416</v>
      </c>
      <c r="C4404" s="51" t="s">
        <v>3727</v>
      </c>
      <c r="D4404" s="45"/>
      <c r="E4404" s="33" t="str">
        <f>IF(D4404&gt;0,($N$2-Excel_BuiltIn__FilterDatabase__1[[#This Row],[Szül Év.Hó.Nap]])/365.25,"0")</f>
        <v>0</v>
      </c>
      <c r="F4404" s="40"/>
      <c r="G4404" s="34" t="str">
        <f>CONCATENATE(H4404,Excel_BuiltIn__FilterDatabase__1[[#This Row],[Felnőtt]],Excel_BuiltIn__FilterDatabase__1[[#This Row],[Senior]],Excel_BuiltIn__FilterDatabase__1[[#This Row],[Super.s]],L4404)</f>
        <v xml:space="preserve">Super.s </v>
      </c>
      <c r="H4404" s="34" t="str">
        <f>IF(L4404="Nő","",IF(Excel_BuiltIn__FilterDatabase__1[[#This Row],[Kor]]&gt;=1=AND(Excel_BuiltIn__FilterDatabase__1[[#This Row],[Kor]]&lt;18),"Junior ",""))</f>
        <v/>
      </c>
      <c r="I4404" s="34" t="str">
        <f>IF(L4404="Nő","",IF(Excel_BuiltIn__FilterDatabase__1[[#This Row],[Kor]]&gt;=18=AND(Excel_BuiltIn__FilterDatabase__1[[#This Row],[Kor]]&lt;=49),"Felnőtt ",""))</f>
        <v/>
      </c>
      <c r="J4404" s="34" t="str">
        <f>IF(L4404="Nő","",IF(Excel_BuiltIn__FilterDatabase__1[[#This Row],[Kor]]&gt;49=AND(Excel_BuiltIn__FilterDatabase__1[[#This Row],[Kor]]&lt;=59),"Senior ",""))</f>
        <v/>
      </c>
      <c r="K4404" s="34" t="str">
        <f>IF(L4404="Nő","",IF(Excel_BuiltIn__FilterDatabase__1[[#This Row],[Kor]]&gt;=60,"Super.s ",""))</f>
        <v xml:space="preserve">Super.s </v>
      </c>
      <c r="L4404" s="34" t="str">
        <f>IF(Excel_BuiltIn__FilterDatabase__1[[#This Row],[Nem]]="Nő","Lady","")</f>
        <v/>
      </c>
    </row>
    <row r="4405" spans="1:12" s="1" customFormat="1">
      <c r="A4405" s="53">
        <v>11893</v>
      </c>
      <c r="B4405" s="28" t="s">
        <v>4417</v>
      </c>
      <c r="C4405" s="51" t="s">
        <v>1146</v>
      </c>
      <c r="D4405" s="45"/>
      <c r="E4405" s="33" t="str">
        <f>IF(D4405&gt;0,($N$2-Excel_BuiltIn__FilterDatabase__1[[#This Row],[Szül Év.Hó.Nap]])/365.25,"0")</f>
        <v>0</v>
      </c>
      <c r="F4405" s="40"/>
      <c r="G4405" s="34" t="str">
        <f>CONCATENATE(H4405,Excel_BuiltIn__FilterDatabase__1[[#This Row],[Felnőtt]],Excel_BuiltIn__FilterDatabase__1[[#This Row],[Senior]],Excel_BuiltIn__FilterDatabase__1[[#This Row],[Super.s]],L4405)</f>
        <v xml:space="preserve">Super.s </v>
      </c>
      <c r="H4405" s="34" t="str">
        <f>IF(L4405="Nő","",IF(Excel_BuiltIn__FilterDatabase__1[[#This Row],[Kor]]&gt;=1=AND(Excel_BuiltIn__FilterDatabase__1[[#This Row],[Kor]]&lt;18),"Junior ",""))</f>
        <v/>
      </c>
      <c r="I4405" s="34" t="str">
        <f>IF(L4405="Nő","",IF(Excel_BuiltIn__FilterDatabase__1[[#This Row],[Kor]]&gt;=18=AND(Excel_BuiltIn__FilterDatabase__1[[#This Row],[Kor]]&lt;=49),"Felnőtt ",""))</f>
        <v/>
      </c>
      <c r="J4405" s="34" t="str">
        <f>IF(L4405="Nő","",IF(Excel_BuiltIn__FilterDatabase__1[[#This Row],[Kor]]&gt;49=AND(Excel_BuiltIn__FilterDatabase__1[[#This Row],[Kor]]&lt;=59),"Senior ",""))</f>
        <v/>
      </c>
      <c r="K4405" s="34" t="str">
        <f>IF(L4405="Nő","",IF(Excel_BuiltIn__FilterDatabase__1[[#This Row],[Kor]]&gt;=60,"Super.s ",""))</f>
        <v xml:space="preserve">Super.s </v>
      </c>
      <c r="L4405" s="34" t="str">
        <f>IF(Excel_BuiltIn__FilterDatabase__1[[#This Row],[Nem]]="Nő","Lady","")</f>
        <v/>
      </c>
    </row>
    <row r="4406" spans="1:12" s="1" customFormat="1">
      <c r="A4406" s="53">
        <v>11894</v>
      </c>
      <c r="B4406" s="28" t="s">
        <v>3697</v>
      </c>
      <c r="C4406" s="51" t="s">
        <v>1525</v>
      </c>
      <c r="D4406" s="45"/>
      <c r="E4406" s="33" t="str">
        <f>IF(D4406&gt;0,($N$2-Excel_BuiltIn__FilterDatabase__1[[#This Row],[Szül Év.Hó.Nap]])/365.25,"0")</f>
        <v>0</v>
      </c>
      <c r="F4406" s="40"/>
      <c r="G4406" s="34" t="str">
        <f>CONCATENATE(H4406,Excel_BuiltIn__FilterDatabase__1[[#This Row],[Felnőtt]],Excel_BuiltIn__FilterDatabase__1[[#This Row],[Senior]],Excel_BuiltIn__FilterDatabase__1[[#This Row],[Super.s]],L4406)</f>
        <v xml:space="preserve">Super.s </v>
      </c>
      <c r="H4406" s="34" t="str">
        <f>IF(L4406="Nő","",IF(Excel_BuiltIn__FilterDatabase__1[[#This Row],[Kor]]&gt;=1=AND(Excel_BuiltIn__FilterDatabase__1[[#This Row],[Kor]]&lt;18),"Junior ",""))</f>
        <v/>
      </c>
      <c r="I4406" s="34" t="str">
        <f>IF(L4406="Nő","",IF(Excel_BuiltIn__FilterDatabase__1[[#This Row],[Kor]]&gt;=18=AND(Excel_BuiltIn__FilterDatabase__1[[#This Row],[Kor]]&lt;=49),"Felnőtt ",""))</f>
        <v/>
      </c>
      <c r="J4406" s="34" t="str">
        <f>IF(L4406="Nő","",IF(Excel_BuiltIn__FilterDatabase__1[[#This Row],[Kor]]&gt;49=AND(Excel_BuiltIn__FilterDatabase__1[[#This Row],[Kor]]&lt;=59),"Senior ",""))</f>
        <v/>
      </c>
      <c r="K4406" s="34" t="str">
        <f>IF(L4406="Nő","",IF(Excel_BuiltIn__FilterDatabase__1[[#This Row],[Kor]]&gt;=60,"Super.s ",""))</f>
        <v xml:space="preserve">Super.s </v>
      </c>
      <c r="L4406" s="34" t="str">
        <f>IF(Excel_BuiltIn__FilterDatabase__1[[#This Row],[Nem]]="Nő","Lady","")</f>
        <v/>
      </c>
    </row>
    <row r="4407" spans="1:12" s="1" customFormat="1">
      <c r="A4407" s="53">
        <v>11895</v>
      </c>
      <c r="B4407" s="28" t="s">
        <v>146</v>
      </c>
      <c r="C4407" s="51" t="s">
        <v>1146</v>
      </c>
      <c r="D4407" s="45"/>
      <c r="E4407" s="33" t="str">
        <f>IF(D4407&gt;0,($N$2-Excel_BuiltIn__FilterDatabase__1[[#This Row],[Szül Év.Hó.Nap]])/365.25,"0")</f>
        <v>0</v>
      </c>
      <c r="F4407" s="40"/>
      <c r="G4407" s="34" t="str">
        <f>CONCATENATE(H4407,Excel_BuiltIn__FilterDatabase__1[[#This Row],[Felnőtt]],Excel_BuiltIn__FilterDatabase__1[[#This Row],[Senior]],Excel_BuiltIn__FilterDatabase__1[[#This Row],[Super.s]],L4407)</f>
        <v xml:space="preserve">Super.s </v>
      </c>
      <c r="H4407" s="34" t="str">
        <f>IF(L4407="Nő","",IF(Excel_BuiltIn__FilterDatabase__1[[#This Row],[Kor]]&gt;=1=AND(Excel_BuiltIn__FilterDatabase__1[[#This Row],[Kor]]&lt;18),"Junior ",""))</f>
        <v/>
      </c>
      <c r="I4407" s="34" t="str">
        <f>IF(L4407="Nő","",IF(Excel_BuiltIn__FilterDatabase__1[[#This Row],[Kor]]&gt;=18=AND(Excel_BuiltIn__FilterDatabase__1[[#This Row],[Kor]]&lt;=49),"Felnőtt ",""))</f>
        <v/>
      </c>
      <c r="J4407" s="34" t="str">
        <f>IF(L4407="Nő","",IF(Excel_BuiltIn__FilterDatabase__1[[#This Row],[Kor]]&gt;49=AND(Excel_BuiltIn__FilterDatabase__1[[#This Row],[Kor]]&lt;=59),"Senior ",""))</f>
        <v/>
      </c>
      <c r="K4407" s="34" t="str">
        <f>IF(L4407="Nő","",IF(Excel_BuiltIn__FilterDatabase__1[[#This Row],[Kor]]&gt;=60,"Super.s ",""))</f>
        <v xml:space="preserve">Super.s </v>
      </c>
      <c r="L4407" s="34" t="str">
        <f>IF(Excel_BuiltIn__FilterDatabase__1[[#This Row],[Nem]]="Nő","Lady","")</f>
        <v/>
      </c>
    </row>
    <row r="4408" spans="1:12" s="1" customFormat="1" ht="28.2">
      <c r="A4408" s="53">
        <v>11896</v>
      </c>
      <c r="B4408" s="28" t="s">
        <v>4418</v>
      </c>
      <c r="C4408" s="51" t="s">
        <v>964</v>
      </c>
      <c r="D4408" s="45"/>
      <c r="E4408" s="33" t="str">
        <f>IF(D4408&gt;0,($N$2-Excel_BuiltIn__FilterDatabase__1[[#This Row],[Szül Év.Hó.Nap]])/365.25,"0")</f>
        <v>0</v>
      </c>
      <c r="F4408" s="40"/>
      <c r="G4408" s="34" t="str">
        <f>CONCATENATE(H4408,Excel_BuiltIn__FilterDatabase__1[[#This Row],[Felnőtt]],Excel_BuiltIn__FilterDatabase__1[[#This Row],[Senior]],Excel_BuiltIn__FilterDatabase__1[[#This Row],[Super.s]],L4408)</f>
        <v xml:space="preserve">Super.s </v>
      </c>
      <c r="H4408" s="34" t="str">
        <f>IF(L4408="Nő","",IF(Excel_BuiltIn__FilterDatabase__1[[#This Row],[Kor]]&gt;=1=AND(Excel_BuiltIn__FilterDatabase__1[[#This Row],[Kor]]&lt;18),"Junior ",""))</f>
        <v/>
      </c>
      <c r="I4408" s="34" t="str">
        <f>IF(L4408="Nő","",IF(Excel_BuiltIn__FilterDatabase__1[[#This Row],[Kor]]&gt;=18=AND(Excel_BuiltIn__FilterDatabase__1[[#This Row],[Kor]]&lt;=49),"Felnőtt ",""))</f>
        <v/>
      </c>
      <c r="J4408" s="34" t="str">
        <f>IF(L4408="Nő","",IF(Excel_BuiltIn__FilterDatabase__1[[#This Row],[Kor]]&gt;49=AND(Excel_BuiltIn__FilterDatabase__1[[#This Row],[Kor]]&lt;=59),"Senior ",""))</f>
        <v/>
      </c>
      <c r="K4408" s="34" t="str">
        <f>IF(L4408="Nő","",IF(Excel_BuiltIn__FilterDatabase__1[[#This Row],[Kor]]&gt;=60,"Super.s ",""))</f>
        <v xml:space="preserve">Super.s </v>
      </c>
      <c r="L4408" s="34" t="str">
        <f>IF(Excel_BuiltIn__FilterDatabase__1[[#This Row],[Nem]]="Nő","Lady","")</f>
        <v/>
      </c>
    </row>
    <row r="4409" spans="1:12" s="1" customFormat="1">
      <c r="A4409" s="53">
        <v>11897</v>
      </c>
      <c r="B4409" s="28" t="s">
        <v>4419</v>
      </c>
      <c r="C4409" s="51" t="s">
        <v>945</v>
      </c>
      <c r="D4409" s="45"/>
      <c r="E4409" s="33" t="str">
        <f>IF(D4409&gt;0,($N$2-Excel_BuiltIn__FilterDatabase__1[[#This Row],[Szül Év.Hó.Nap]])/365.25,"0")</f>
        <v>0</v>
      </c>
      <c r="F4409" s="40"/>
      <c r="G4409" s="34" t="str">
        <f>CONCATENATE(H4409,Excel_BuiltIn__FilterDatabase__1[[#This Row],[Felnőtt]],Excel_BuiltIn__FilterDatabase__1[[#This Row],[Senior]],Excel_BuiltIn__FilterDatabase__1[[#This Row],[Super.s]],L4409)</f>
        <v xml:space="preserve">Super.s </v>
      </c>
      <c r="H4409" s="34" t="str">
        <f>IF(L4409="Nő","",IF(Excel_BuiltIn__FilterDatabase__1[[#This Row],[Kor]]&gt;=1=AND(Excel_BuiltIn__FilterDatabase__1[[#This Row],[Kor]]&lt;18),"Junior ",""))</f>
        <v/>
      </c>
      <c r="I4409" s="34" t="str">
        <f>IF(L4409="Nő","",IF(Excel_BuiltIn__FilterDatabase__1[[#This Row],[Kor]]&gt;=18=AND(Excel_BuiltIn__FilterDatabase__1[[#This Row],[Kor]]&lt;=49),"Felnőtt ",""))</f>
        <v/>
      </c>
      <c r="J4409" s="34" t="str">
        <f>IF(L4409="Nő","",IF(Excel_BuiltIn__FilterDatabase__1[[#This Row],[Kor]]&gt;49=AND(Excel_BuiltIn__FilterDatabase__1[[#This Row],[Kor]]&lt;=59),"Senior ",""))</f>
        <v/>
      </c>
      <c r="K4409" s="34" t="str">
        <f>IF(L4409="Nő","",IF(Excel_BuiltIn__FilterDatabase__1[[#This Row],[Kor]]&gt;=60,"Super.s ",""))</f>
        <v xml:space="preserve">Super.s </v>
      </c>
      <c r="L4409" s="34" t="str">
        <f>IF(Excel_BuiltIn__FilterDatabase__1[[#This Row],[Nem]]="Nő","Lady","")</f>
        <v/>
      </c>
    </row>
    <row r="4410" spans="1:12" s="1" customFormat="1">
      <c r="A4410" s="53">
        <v>11900</v>
      </c>
      <c r="B4410" s="28" t="s">
        <v>4420</v>
      </c>
      <c r="C4410" s="51" t="s">
        <v>1146</v>
      </c>
      <c r="D4410" s="45"/>
      <c r="E4410" s="33" t="str">
        <f>IF(D4410&gt;0,($N$2-Excel_BuiltIn__FilterDatabase__1[[#This Row],[Szül Év.Hó.Nap]])/365.25,"0")</f>
        <v>0</v>
      </c>
      <c r="F4410" s="40"/>
      <c r="G4410" s="34" t="str">
        <f>CONCATENATE(H4410,Excel_BuiltIn__FilterDatabase__1[[#This Row],[Felnőtt]],Excel_BuiltIn__FilterDatabase__1[[#This Row],[Senior]],Excel_BuiltIn__FilterDatabase__1[[#This Row],[Super.s]],L4410)</f>
        <v xml:space="preserve">Super.s </v>
      </c>
      <c r="H4410" s="34" t="str">
        <f>IF(L4410="Nő","",IF(Excel_BuiltIn__FilterDatabase__1[[#This Row],[Kor]]&gt;=1=AND(Excel_BuiltIn__FilterDatabase__1[[#This Row],[Kor]]&lt;18),"Junior ",""))</f>
        <v/>
      </c>
      <c r="I4410" s="34" t="str">
        <f>IF(L4410="Nő","",IF(Excel_BuiltIn__FilterDatabase__1[[#This Row],[Kor]]&gt;=18=AND(Excel_BuiltIn__FilterDatabase__1[[#This Row],[Kor]]&lt;=49),"Felnőtt ",""))</f>
        <v/>
      </c>
      <c r="J4410" s="34" t="str">
        <f>IF(L4410="Nő","",IF(Excel_BuiltIn__FilterDatabase__1[[#This Row],[Kor]]&gt;49=AND(Excel_BuiltIn__FilterDatabase__1[[#This Row],[Kor]]&lt;=59),"Senior ",""))</f>
        <v/>
      </c>
      <c r="K4410" s="34" t="str">
        <f>IF(L4410="Nő","",IF(Excel_BuiltIn__FilterDatabase__1[[#This Row],[Kor]]&gt;=60,"Super.s ",""))</f>
        <v xml:space="preserve">Super.s </v>
      </c>
      <c r="L4410" s="34" t="str">
        <f>IF(Excel_BuiltIn__FilterDatabase__1[[#This Row],[Nem]]="Nő","Lady","")</f>
        <v/>
      </c>
    </row>
    <row r="4411" spans="1:12" s="1" customFormat="1">
      <c r="A4411" s="53">
        <v>11901</v>
      </c>
      <c r="B4411" s="28" t="s">
        <v>4421</v>
      </c>
      <c r="C4411" s="51" t="s">
        <v>1615</v>
      </c>
      <c r="D4411" s="45"/>
      <c r="E4411" s="33" t="str">
        <f>IF(D4411&gt;0,($N$2-Excel_BuiltIn__FilterDatabase__1[[#This Row],[Szül Év.Hó.Nap]])/365.25,"0")</f>
        <v>0</v>
      </c>
      <c r="F4411" s="40"/>
      <c r="G4411" s="34" t="str">
        <f>CONCATENATE(H4411,Excel_BuiltIn__FilterDatabase__1[[#This Row],[Felnőtt]],Excel_BuiltIn__FilterDatabase__1[[#This Row],[Senior]],Excel_BuiltIn__FilterDatabase__1[[#This Row],[Super.s]],L4411)</f>
        <v xml:space="preserve">Super.s </v>
      </c>
      <c r="H4411" s="34" t="str">
        <f>IF(L4411="Nő","",IF(Excel_BuiltIn__FilterDatabase__1[[#This Row],[Kor]]&gt;=1=AND(Excel_BuiltIn__FilterDatabase__1[[#This Row],[Kor]]&lt;18),"Junior ",""))</f>
        <v/>
      </c>
      <c r="I4411" s="34" t="str">
        <f>IF(L4411="Nő","",IF(Excel_BuiltIn__FilterDatabase__1[[#This Row],[Kor]]&gt;=18=AND(Excel_BuiltIn__FilterDatabase__1[[#This Row],[Kor]]&lt;=49),"Felnőtt ",""))</f>
        <v/>
      </c>
      <c r="J4411" s="34" t="str">
        <f>IF(L4411="Nő","",IF(Excel_BuiltIn__FilterDatabase__1[[#This Row],[Kor]]&gt;49=AND(Excel_BuiltIn__FilterDatabase__1[[#This Row],[Kor]]&lt;=59),"Senior ",""))</f>
        <v/>
      </c>
      <c r="K4411" s="34" t="str">
        <f>IF(L4411="Nő","",IF(Excel_BuiltIn__FilterDatabase__1[[#This Row],[Kor]]&gt;=60,"Super.s ",""))</f>
        <v xml:space="preserve">Super.s </v>
      </c>
      <c r="L4411" s="34" t="str">
        <f>IF(Excel_BuiltIn__FilterDatabase__1[[#This Row],[Nem]]="Nő","Lady","")</f>
        <v/>
      </c>
    </row>
    <row r="4412" spans="1:12" s="1" customFormat="1">
      <c r="A4412" s="53">
        <v>11902</v>
      </c>
      <c r="B4412" s="28" t="s">
        <v>4422</v>
      </c>
      <c r="C4412" s="51" t="s">
        <v>941</v>
      </c>
      <c r="D4412" s="45"/>
      <c r="E4412" s="33" t="str">
        <f>IF(D4412&gt;0,($N$2-Excel_BuiltIn__FilterDatabase__1[[#This Row],[Szül Év.Hó.Nap]])/365.25,"0")</f>
        <v>0</v>
      </c>
      <c r="F4412" s="40"/>
      <c r="G4412" s="34" t="str">
        <f>CONCATENATE(H4412,Excel_BuiltIn__FilterDatabase__1[[#This Row],[Felnőtt]],Excel_BuiltIn__FilterDatabase__1[[#This Row],[Senior]],Excel_BuiltIn__FilterDatabase__1[[#This Row],[Super.s]],L4412)</f>
        <v xml:space="preserve">Super.s </v>
      </c>
      <c r="H4412" s="34" t="str">
        <f>IF(L4412="Nő","",IF(Excel_BuiltIn__FilterDatabase__1[[#This Row],[Kor]]&gt;=1=AND(Excel_BuiltIn__FilterDatabase__1[[#This Row],[Kor]]&lt;18),"Junior ",""))</f>
        <v/>
      </c>
      <c r="I4412" s="34" t="str">
        <f>IF(L4412="Nő","",IF(Excel_BuiltIn__FilterDatabase__1[[#This Row],[Kor]]&gt;=18=AND(Excel_BuiltIn__FilterDatabase__1[[#This Row],[Kor]]&lt;=49),"Felnőtt ",""))</f>
        <v/>
      </c>
      <c r="J4412" s="34" t="str">
        <f>IF(L4412="Nő","",IF(Excel_BuiltIn__FilterDatabase__1[[#This Row],[Kor]]&gt;49=AND(Excel_BuiltIn__FilterDatabase__1[[#This Row],[Kor]]&lt;=59),"Senior ",""))</f>
        <v/>
      </c>
      <c r="K4412" s="34" t="str">
        <f>IF(L4412="Nő","",IF(Excel_BuiltIn__FilterDatabase__1[[#This Row],[Kor]]&gt;=60,"Super.s ",""))</f>
        <v xml:space="preserve">Super.s </v>
      </c>
      <c r="L4412" s="34" t="str">
        <f>IF(Excel_BuiltIn__FilterDatabase__1[[#This Row],[Nem]]="Nő","Lady","")</f>
        <v/>
      </c>
    </row>
    <row r="4413" spans="1:12" s="1" customFormat="1">
      <c r="A4413" s="53">
        <v>11903</v>
      </c>
      <c r="B4413" s="28" t="s">
        <v>4423</v>
      </c>
      <c r="C4413" s="51" t="s">
        <v>2364</v>
      </c>
      <c r="D4413" s="45"/>
      <c r="E4413" s="33" t="str">
        <f>IF(D4413&gt;0,($N$2-Excel_BuiltIn__FilterDatabase__1[[#This Row],[Szül Év.Hó.Nap]])/365.25,"0")</f>
        <v>0</v>
      </c>
      <c r="F4413" s="40"/>
      <c r="G4413" s="34" t="str">
        <f>CONCATENATE(H4413,Excel_BuiltIn__FilterDatabase__1[[#This Row],[Felnőtt]],Excel_BuiltIn__FilterDatabase__1[[#This Row],[Senior]],Excel_BuiltIn__FilterDatabase__1[[#This Row],[Super.s]],L4413)</f>
        <v xml:space="preserve">Super.s </v>
      </c>
      <c r="H4413" s="34" t="str">
        <f>IF(L4413="Nő","",IF(Excel_BuiltIn__FilterDatabase__1[[#This Row],[Kor]]&gt;=1=AND(Excel_BuiltIn__FilterDatabase__1[[#This Row],[Kor]]&lt;18),"Junior ",""))</f>
        <v/>
      </c>
      <c r="I4413" s="34" t="str">
        <f>IF(L4413="Nő","",IF(Excel_BuiltIn__FilterDatabase__1[[#This Row],[Kor]]&gt;=18=AND(Excel_BuiltIn__FilterDatabase__1[[#This Row],[Kor]]&lt;=49),"Felnőtt ",""))</f>
        <v/>
      </c>
      <c r="J4413" s="34" t="str">
        <f>IF(L4413="Nő","",IF(Excel_BuiltIn__FilterDatabase__1[[#This Row],[Kor]]&gt;49=AND(Excel_BuiltIn__FilterDatabase__1[[#This Row],[Kor]]&lt;=59),"Senior ",""))</f>
        <v/>
      </c>
      <c r="K4413" s="34" t="str">
        <f>IF(L4413="Nő","",IF(Excel_BuiltIn__FilterDatabase__1[[#This Row],[Kor]]&gt;=60,"Super.s ",""))</f>
        <v xml:space="preserve">Super.s </v>
      </c>
      <c r="L4413" s="34" t="str">
        <f>IF(Excel_BuiltIn__FilterDatabase__1[[#This Row],[Nem]]="Nő","Lady","")</f>
        <v/>
      </c>
    </row>
    <row r="4414" spans="1:12" s="1" customFormat="1">
      <c r="A4414" s="53">
        <v>11904</v>
      </c>
      <c r="B4414" s="28" t="s">
        <v>4424</v>
      </c>
      <c r="C4414" s="51" t="s">
        <v>992</v>
      </c>
      <c r="D4414" s="45"/>
      <c r="E4414" s="33" t="str">
        <f>IF(D4414&gt;0,($N$2-Excel_BuiltIn__FilterDatabase__1[[#This Row],[Szül Év.Hó.Nap]])/365.25,"0")</f>
        <v>0</v>
      </c>
      <c r="F4414" s="40"/>
      <c r="G4414" s="34" t="str">
        <f>CONCATENATE(H4414,Excel_BuiltIn__FilterDatabase__1[[#This Row],[Felnőtt]],Excel_BuiltIn__FilterDatabase__1[[#This Row],[Senior]],Excel_BuiltIn__FilterDatabase__1[[#This Row],[Super.s]],L4414)</f>
        <v xml:space="preserve">Super.s </v>
      </c>
      <c r="H4414" s="34" t="str">
        <f>IF(L4414="Nő","",IF(Excel_BuiltIn__FilterDatabase__1[[#This Row],[Kor]]&gt;=1=AND(Excel_BuiltIn__FilterDatabase__1[[#This Row],[Kor]]&lt;18),"Junior ",""))</f>
        <v/>
      </c>
      <c r="I4414" s="34" t="str">
        <f>IF(L4414="Nő","",IF(Excel_BuiltIn__FilterDatabase__1[[#This Row],[Kor]]&gt;=18=AND(Excel_BuiltIn__FilterDatabase__1[[#This Row],[Kor]]&lt;=49),"Felnőtt ",""))</f>
        <v/>
      </c>
      <c r="J4414" s="34" t="str">
        <f>IF(L4414="Nő","",IF(Excel_BuiltIn__FilterDatabase__1[[#This Row],[Kor]]&gt;49=AND(Excel_BuiltIn__FilterDatabase__1[[#This Row],[Kor]]&lt;=59),"Senior ",""))</f>
        <v/>
      </c>
      <c r="K4414" s="34" t="str">
        <f>IF(L4414="Nő","",IF(Excel_BuiltIn__FilterDatabase__1[[#This Row],[Kor]]&gt;=60,"Super.s ",""))</f>
        <v xml:space="preserve">Super.s </v>
      </c>
      <c r="L4414" s="34" t="str">
        <f>IF(Excel_BuiltIn__FilterDatabase__1[[#This Row],[Nem]]="Nő","Lady","")</f>
        <v/>
      </c>
    </row>
    <row r="4415" spans="1:12" s="1" customFormat="1">
      <c r="A4415" s="53">
        <v>11905</v>
      </c>
      <c r="B4415" s="28" t="s">
        <v>4425</v>
      </c>
      <c r="C4415" s="51" t="s">
        <v>110</v>
      </c>
      <c r="D4415" s="45"/>
      <c r="E4415" s="33" t="str">
        <f>IF(D4415&gt;0,($N$2-Excel_BuiltIn__FilterDatabase__1[[#This Row],[Szül Év.Hó.Nap]])/365.25,"0")</f>
        <v>0</v>
      </c>
      <c r="F4415" s="40"/>
      <c r="G4415" s="34" t="str">
        <f>CONCATENATE(H4415,Excel_BuiltIn__FilterDatabase__1[[#This Row],[Felnőtt]],Excel_BuiltIn__FilterDatabase__1[[#This Row],[Senior]],Excel_BuiltIn__FilterDatabase__1[[#This Row],[Super.s]],L4415)</f>
        <v xml:space="preserve">Super.s </v>
      </c>
      <c r="H4415" s="34" t="str">
        <f>IF(L4415="Nő","",IF(Excel_BuiltIn__FilterDatabase__1[[#This Row],[Kor]]&gt;=1=AND(Excel_BuiltIn__FilterDatabase__1[[#This Row],[Kor]]&lt;18),"Junior ",""))</f>
        <v/>
      </c>
      <c r="I4415" s="34" t="str">
        <f>IF(L4415="Nő","",IF(Excel_BuiltIn__FilterDatabase__1[[#This Row],[Kor]]&gt;=18=AND(Excel_BuiltIn__FilterDatabase__1[[#This Row],[Kor]]&lt;=49),"Felnőtt ",""))</f>
        <v/>
      </c>
      <c r="J4415" s="34" t="str">
        <f>IF(L4415="Nő","",IF(Excel_BuiltIn__FilterDatabase__1[[#This Row],[Kor]]&gt;49=AND(Excel_BuiltIn__FilterDatabase__1[[#This Row],[Kor]]&lt;=59),"Senior ",""))</f>
        <v/>
      </c>
      <c r="K4415" s="34" t="str">
        <f>IF(L4415="Nő","",IF(Excel_BuiltIn__FilterDatabase__1[[#This Row],[Kor]]&gt;=60,"Super.s ",""))</f>
        <v xml:space="preserve">Super.s </v>
      </c>
      <c r="L4415" s="34" t="str">
        <f>IF(Excel_BuiltIn__FilterDatabase__1[[#This Row],[Nem]]="Nő","Lady","")</f>
        <v/>
      </c>
    </row>
    <row r="4416" spans="1:12" s="1" customFormat="1">
      <c r="A4416" s="53">
        <v>11906</v>
      </c>
      <c r="B4416" s="28" t="s">
        <v>4426</v>
      </c>
      <c r="C4416" s="51" t="s">
        <v>2365</v>
      </c>
      <c r="D4416" s="45"/>
      <c r="E4416" s="33" t="str">
        <f>IF(D4416&gt;0,($N$2-Excel_BuiltIn__FilterDatabase__1[[#This Row],[Szül Év.Hó.Nap]])/365.25,"0")</f>
        <v>0</v>
      </c>
      <c r="F4416" s="40"/>
      <c r="G4416" s="34" t="str">
        <f>CONCATENATE(H4416,Excel_BuiltIn__FilterDatabase__1[[#This Row],[Felnőtt]],Excel_BuiltIn__FilterDatabase__1[[#This Row],[Senior]],Excel_BuiltIn__FilterDatabase__1[[#This Row],[Super.s]],L4416)</f>
        <v xml:space="preserve">Super.s </v>
      </c>
      <c r="H4416" s="34" t="str">
        <f>IF(L4416="Nő","",IF(Excel_BuiltIn__FilterDatabase__1[[#This Row],[Kor]]&gt;=1=AND(Excel_BuiltIn__FilterDatabase__1[[#This Row],[Kor]]&lt;18),"Junior ",""))</f>
        <v/>
      </c>
      <c r="I4416" s="34" t="str">
        <f>IF(L4416="Nő","",IF(Excel_BuiltIn__FilterDatabase__1[[#This Row],[Kor]]&gt;=18=AND(Excel_BuiltIn__FilterDatabase__1[[#This Row],[Kor]]&lt;=49),"Felnőtt ",""))</f>
        <v/>
      </c>
      <c r="J4416" s="34" t="str">
        <f>IF(L4416="Nő","",IF(Excel_BuiltIn__FilterDatabase__1[[#This Row],[Kor]]&gt;49=AND(Excel_BuiltIn__FilterDatabase__1[[#This Row],[Kor]]&lt;=59),"Senior ",""))</f>
        <v/>
      </c>
      <c r="K4416" s="34" t="str">
        <f>IF(L4416="Nő","",IF(Excel_BuiltIn__FilterDatabase__1[[#This Row],[Kor]]&gt;=60,"Super.s ",""))</f>
        <v xml:space="preserve">Super.s </v>
      </c>
      <c r="L4416" s="34" t="str">
        <f>IF(Excel_BuiltIn__FilterDatabase__1[[#This Row],[Nem]]="Nő","Lady","")</f>
        <v/>
      </c>
    </row>
    <row r="4417" spans="1:12" s="1" customFormat="1">
      <c r="A4417" s="53">
        <v>11907</v>
      </c>
      <c r="B4417" s="28" t="s">
        <v>4427</v>
      </c>
      <c r="C4417" s="51" t="s">
        <v>2365</v>
      </c>
      <c r="D4417" s="45"/>
      <c r="E4417" s="33" t="str">
        <f>IF(D4417&gt;0,($N$2-Excel_BuiltIn__FilterDatabase__1[[#This Row],[Szül Év.Hó.Nap]])/365.25,"0")</f>
        <v>0</v>
      </c>
      <c r="F4417" s="40"/>
      <c r="G4417" s="34" t="str">
        <f>CONCATENATE(H4417,Excel_BuiltIn__FilterDatabase__1[[#This Row],[Felnőtt]],Excel_BuiltIn__FilterDatabase__1[[#This Row],[Senior]],Excel_BuiltIn__FilterDatabase__1[[#This Row],[Super.s]],L4417)</f>
        <v xml:space="preserve">Super.s </v>
      </c>
      <c r="H4417" s="34" t="str">
        <f>IF(L4417="Nő","",IF(Excel_BuiltIn__FilterDatabase__1[[#This Row],[Kor]]&gt;=1=AND(Excel_BuiltIn__FilterDatabase__1[[#This Row],[Kor]]&lt;18),"Junior ",""))</f>
        <v/>
      </c>
      <c r="I4417" s="34" t="str">
        <f>IF(L4417="Nő","",IF(Excel_BuiltIn__FilterDatabase__1[[#This Row],[Kor]]&gt;=18=AND(Excel_BuiltIn__FilterDatabase__1[[#This Row],[Kor]]&lt;=49),"Felnőtt ",""))</f>
        <v/>
      </c>
      <c r="J4417" s="34" t="str">
        <f>IF(L4417="Nő","",IF(Excel_BuiltIn__FilterDatabase__1[[#This Row],[Kor]]&gt;49=AND(Excel_BuiltIn__FilterDatabase__1[[#This Row],[Kor]]&lt;=59),"Senior ",""))</f>
        <v/>
      </c>
      <c r="K4417" s="34" t="str">
        <f>IF(L4417="Nő","",IF(Excel_BuiltIn__FilterDatabase__1[[#This Row],[Kor]]&gt;=60,"Super.s ",""))</f>
        <v xml:space="preserve">Super.s </v>
      </c>
      <c r="L4417" s="34" t="str">
        <f>IF(Excel_BuiltIn__FilterDatabase__1[[#This Row],[Nem]]="Nő","Lady","")</f>
        <v/>
      </c>
    </row>
    <row r="4418" spans="1:12" s="1" customFormat="1">
      <c r="A4418" s="53">
        <v>11908</v>
      </c>
      <c r="B4418" s="28" t="s">
        <v>4428</v>
      </c>
      <c r="C4418" s="51" t="s">
        <v>1522</v>
      </c>
      <c r="D4418" s="45"/>
      <c r="E4418" s="33" t="str">
        <f>IF(D4418&gt;0,($N$2-Excel_BuiltIn__FilterDatabase__1[[#This Row],[Szül Év.Hó.Nap]])/365.25,"0")</f>
        <v>0</v>
      </c>
      <c r="F4418" s="40"/>
      <c r="G4418" s="34" t="str">
        <f>CONCATENATE(H4418,Excel_BuiltIn__FilterDatabase__1[[#This Row],[Felnőtt]],Excel_BuiltIn__FilterDatabase__1[[#This Row],[Senior]],Excel_BuiltIn__FilterDatabase__1[[#This Row],[Super.s]],L4418)</f>
        <v xml:space="preserve">Super.s </v>
      </c>
      <c r="H4418" s="34" t="str">
        <f>IF(L4418="Nő","",IF(Excel_BuiltIn__FilterDatabase__1[[#This Row],[Kor]]&gt;=1=AND(Excel_BuiltIn__FilterDatabase__1[[#This Row],[Kor]]&lt;18),"Junior ",""))</f>
        <v/>
      </c>
      <c r="I4418" s="34" t="str">
        <f>IF(L4418="Nő","",IF(Excel_BuiltIn__FilterDatabase__1[[#This Row],[Kor]]&gt;=18=AND(Excel_BuiltIn__FilterDatabase__1[[#This Row],[Kor]]&lt;=49),"Felnőtt ",""))</f>
        <v/>
      </c>
      <c r="J4418" s="34" t="str">
        <f>IF(L4418="Nő","",IF(Excel_BuiltIn__FilterDatabase__1[[#This Row],[Kor]]&gt;49=AND(Excel_BuiltIn__FilterDatabase__1[[#This Row],[Kor]]&lt;=59),"Senior ",""))</f>
        <v/>
      </c>
      <c r="K4418" s="34" t="str">
        <f>IF(L4418="Nő","",IF(Excel_BuiltIn__FilterDatabase__1[[#This Row],[Kor]]&gt;=60,"Super.s ",""))</f>
        <v xml:space="preserve">Super.s </v>
      </c>
      <c r="L4418" s="34" t="str">
        <f>IF(Excel_BuiltIn__FilterDatabase__1[[#This Row],[Nem]]="Nő","Lady","")</f>
        <v/>
      </c>
    </row>
    <row r="4419" spans="1:12" s="1" customFormat="1" ht="28.2">
      <c r="A4419" s="53">
        <v>11909</v>
      </c>
      <c r="B4419" s="28" t="s">
        <v>4429</v>
      </c>
      <c r="C4419" s="51" t="s">
        <v>969</v>
      </c>
      <c r="D4419" s="45"/>
      <c r="E4419" s="33" t="str">
        <f>IF(D4419&gt;0,($N$2-Excel_BuiltIn__FilterDatabase__1[[#This Row],[Szül Év.Hó.Nap]])/365.25,"0")</f>
        <v>0</v>
      </c>
      <c r="F4419" s="40"/>
      <c r="G4419" s="34" t="str">
        <f>CONCATENATE(H4419,Excel_BuiltIn__FilterDatabase__1[[#This Row],[Felnőtt]],Excel_BuiltIn__FilterDatabase__1[[#This Row],[Senior]],Excel_BuiltIn__FilterDatabase__1[[#This Row],[Super.s]],L4419)</f>
        <v xml:space="preserve">Super.s </v>
      </c>
      <c r="H4419" s="34" t="str">
        <f>IF(L4419="Nő","",IF(Excel_BuiltIn__FilterDatabase__1[[#This Row],[Kor]]&gt;=1=AND(Excel_BuiltIn__FilterDatabase__1[[#This Row],[Kor]]&lt;18),"Junior ",""))</f>
        <v/>
      </c>
      <c r="I4419" s="34" t="str">
        <f>IF(L4419="Nő","",IF(Excel_BuiltIn__FilterDatabase__1[[#This Row],[Kor]]&gt;=18=AND(Excel_BuiltIn__FilterDatabase__1[[#This Row],[Kor]]&lt;=49),"Felnőtt ",""))</f>
        <v/>
      </c>
      <c r="J4419" s="34" t="str">
        <f>IF(L4419="Nő","",IF(Excel_BuiltIn__FilterDatabase__1[[#This Row],[Kor]]&gt;49=AND(Excel_BuiltIn__FilterDatabase__1[[#This Row],[Kor]]&lt;=59),"Senior ",""))</f>
        <v/>
      </c>
      <c r="K4419" s="34" t="str">
        <f>IF(L4419="Nő","",IF(Excel_BuiltIn__FilterDatabase__1[[#This Row],[Kor]]&gt;=60,"Super.s ",""))</f>
        <v xml:space="preserve">Super.s </v>
      </c>
      <c r="L4419" s="34" t="str">
        <f>IF(Excel_BuiltIn__FilterDatabase__1[[#This Row],[Nem]]="Nő","Lady","")</f>
        <v/>
      </c>
    </row>
    <row r="4420" spans="1:12" s="1" customFormat="1">
      <c r="A4420" s="53">
        <v>11910</v>
      </c>
      <c r="B4420" s="28" t="s">
        <v>4430</v>
      </c>
      <c r="C4420" s="51" t="s">
        <v>2365</v>
      </c>
      <c r="D4420" s="45"/>
      <c r="E4420" s="33" t="str">
        <f>IF(D4420&gt;0,($N$2-Excel_BuiltIn__FilterDatabase__1[[#This Row],[Szül Év.Hó.Nap]])/365.25,"0")</f>
        <v>0</v>
      </c>
      <c r="F4420" s="40"/>
      <c r="G4420" s="34" t="str">
        <f>CONCATENATE(H4420,Excel_BuiltIn__FilterDatabase__1[[#This Row],[Felnőtt]],Excel_BuiltIn__FilterDatabase__1[[#This Row],[Senior]],Excel_BuiltIn__FilterDatabase__1[[#This Row],[Super.s]],L4420)</f>
        <v xml:space="preserve">Super.s </v>
      </c>
      <c r="H4420" s="34" t="str">
        <f>IF(L4420="Nő","",IF(Excel_BuiltIn__FilterDatabase__1[[#This Row],[Kor]]&gt;=1=AND(Excel_BuiltIn__FilterDatabase__1[[#This Row],[Kor]]&lt;18),"Junior ",""))</f>
        <v/>
      </c>
      <c r="I4420" s="34" t="str">
        <f>IF(L4420="Nő","",IF(Excel_BuiltIn__FilterDatabase__1[[#This Row],[Kor]]&gt;=18=AND(Excel_BuiltIn__FilterDatabase__1[[#This Row],[Kor]]&lt;=49),"Felnőtt ",""))</f>
        <v/>
      </c>
      <c r="J4420" s="34" t="str">
        <f>IF(L4420="Nő","",IF(Excel_BuiltIn__FilterDatabase__1[[#This Row],[Kor]]&gt;49=AND(Excel_BuiltIn__FilterDatabase__1[[#This Row],[Kor]]&lt;=59),"Senior ",""))</f>
        <v/>
      </c>
      <c r="K4420" s="34" t="str">
        <f>IF(L4420="Nő","",IF(Excel_BuiltIn__FilterDatabase__1[[#This Row],[Kor]]&gt;=60,"Super.s ",""))</f>
        <v xml:space="preserve">Super.s </v>
      </c>
      <c r="L4420" s="34" t="str">
        <f>IF(Excel_BuiltIn__FilterDatabase__1[[#This Row],[Nem]]="Nő","Lady","")</f>
        <v/>
      </c>
    </row>
    <row r="4421" spans="1:12" s="1" customFormat="1">
      <c r="A4421" s="53">
        <v>11911</v>
      </c>
      <c r="B4421" s="28" t="s">
        <v>4431</v>
      </c>
      <c r="C4421" s="51" t="s">
        <v>1520</v>
      </c>
      <c r="D4421" s="45"/>
      <c r="E4421" s="33" t="str">
        <f>IF(D4421&gt;0,($N$2-Excel_BuiltIn__FilterDatabase__1[[#This Row],[Szül Év.Hó.Nap]])/365.25,"0")</f>
        <v>0</v>
      </c>
      <c r="F4421" s="40"/>
      <c r="G4421" s="34" t="str">
        <f>CONCATENATE(H4421,Excel_BuiltIn__FilterDatabase__1[[#This Row],[Felnőtt]],Excel_BuiltIn__FilterDatabase__1[[#This Row],[Senior]],Excel_BuiltIn__FilterDatabase__1[[#This Row],[Super.s]],L4421)</f>
        <v xml:space="preserve">Super.s </v>
      </c>
      <c r="H4421" s="34" t="str">
        <f>IF(L4421="Nő","",IF(Excel_BuiltIn__FilterDatabase__1[[#This Row],[Kor]]&gt;=1=AND(Excel_BuiltIn__FilterDatabase__1[[#This Row],[Kor]]&lt;18),"Junior ",""))</f>
        <v/>
      </c>
      <c r="I4421" s="34" t="str">
        <f>IF(L4421="Nő","",IF(Excel_BuiltIn__FilterDatabase__1[[#This Row],[Kor]]&gt;=18=AND(Excel_BuiltIn__FilterDatabase__1[[#This Row],[Kor]]&lt;=49),"Felnőtt ",""))</f>
        <v/>
      </c>
      <c r="J4421" s="34" t="str">
        <f>IF(L4421="Nő","",IF(Excel_BuiltIn__FilterDatabase__1[[#This Row],[Kor]]&gt;49=AND(Excel_BuiltIn__FilterDatabase__1[[#This Row],[Kor]]&lt;=59),"Senior ",""))</f>
        <v/>
      </c>
      <c r="K4421" s="34" t="str">
        <f>IF(L4421="Nő","",IF(Excel_BuiltIn__FilterDatabase__1[[#This Row],[Kor]]&gt;=60,"Super.s ",""))</f>
        <v xml:space="preserve">Super.s </v>
      </c>
      <c r="L4421" s="34" t="str">
        <f>IF(Excel_BuiltIn__FilterDatabase__1[[#This Row],[Nem]]="Nő","Lady","")</f>
        <v/>
      </c>
    </row>
    <row r="4422" spans="1:12" s="1" customFormat="1">
      <c r="A4422" s="53">
        <v>11912</v>
      </c>
      <c r="B4422" s="28" t="s">
        <v>4432</v>
      </c>
      <c r="C4422" s="51" t="s">
        <v>2364</v>
      </c>
      <c r="D4422" s="45"/>
      <c r="E4422" s="33" t="str">
        <f>IF(D4422&gt;0,($N$2-Excel_BuiltIn__FilterDatabase__1[[#This Row],[Szül Év.Hó.Nap]])/365.25,"0")</f>
        <v>0</v>
      </c>
      <c r="F4422" s="40"/>
      <c r="G4422" s="34" t="str">
        <f>CONCATENATE(H4422,Excel_BuiltIn__FilterDatabase__1[[#This Row],[Felnőtt]],Excel_BuiltIn__FilterDatabase__1[[#This Row],[Senior]],Excel_BuiltIn__FilterDatabase__1[[#This Row],[Super.s]],L4422)</f>
        <v xml:space="preserve">Super.s </v>
      </c>
      <c r="H4422" s="34" t="str">
        <f>IF(L4422="Nő","",IF(Excel_BuiltIn__FilterDatabase__1[[#This Row],[Kor]]&gt;=1=AND(Excel_BuiltIn__FilterDatabase__1[[#This Row],[Kor]]&lt;18),"Junior ",""))</f>
        <v/>
      </c>
      <c r="I4422" s="34" t="str">
        <f>IF(L4422="Nő","",IF(Excel_BuiltIn__FilterDatabase__1[[#This Row],[Kor]]&gt;=18=AND(Excel_BuiltIn__FilterDatabase__1[[#This Row],[Kor]]&lt;=49),"Felnőtt ",""))</f>
        <v/>
      </c>
      <c r="J4422" s="34" t="str">
        <f>IF(L4422="Nő","",IF(Excel_BuiltIn__FilterDatabase__1[[#This Row],[Kor]]&gt;49=AND(Excel_BuiltIn__FilterDatabase__1[[#This Row],[Kor]]&lt;=59),"Senior ",""))</f>
        <v/>
      </c>
      <c r="K4422" s="34" t="str">
        <f>IF(L4422="Nő","",IF(Excel_BuiltIn__FilterDatabase__1[[#This Row],[Kor]]&gt;=60,"Super.s ",""))</f>
        <v xml:space="preserve">Super.s </v>
      </c>
      <c r="L4422" s="34" t="str">
        <f>IF(Excel_BuiltIn__FilterDatabase__1[[#This Row],[Nem]]="Nő","Lady","")</f>
        <v/>
      </c>
    </row>
    <row r="4423" spans="1:12" s="1" customFormat="1" ht="28.2">
      <c r="A4423" s="53">
        <v>11913</v>
      </c>
      <c r="B4423" s="28" t="s">
        <v>4433</v>
      </c>
      <c r="C4423" s="51" t="s">
        <v>2364</v>
      </c>
      <c r="D4423" s="45"/>
      <c r="E4423" s="33" t="str">
        <f>IF(D4423&gt;0,($N$2-Excel_BuiltIn__FilterDatabase__1[[#This Row],[Szül Év.Hó.Nap]])/365.25,"0")</f>
        <v>0</v>
      </c>
      <c r="F4423" s="40"/>
      <c r="G4423" s="34" t="str">
        <f>CONCATENATE(H4423,Excel_BuiltIn__FilterDatabase__1[[#This Row],[Felnőtt]],Excel_BuiltIn__FilterDatabase__1[[#This Row],[Senior]],Excel_BuiltIn__FilterDatabase__1[[#This Row],[Super.s]],L4423)</f>
        <v xml:space="preserve">Super.s </v>
      </c>
      <c r="H4423" s="34" t="str">
        <f>IF(L4423="Nő","",IF(Excel_BuiltIn__FilterDatabase__1[[#This Row],[Kor]]&gt;=1=AND(Excel_BuiltIn__FilterDatabase__1[[#This Row],[Kor]]&lt;18),"Junior ",""))</f>
        <v/>
      </c>
      <c r="I4423" s="34" t="str">
        <f>IF(L4423="Nő","",IF(Excel_BuiltIn__FilterDatabase__1[[#This Row],[Kor]]&gt;=18=AND(Excel_BuiltIn__FilterDatabase__1[[#This Row],[Kor]]&lt;=49),"Felnőtt ",""))</f>
        <v/>
      </c>
      <c r="J4423" s="34" t="str">
        <f>IF(L4423="Nő","",IF(Excel_BuiltIn__FilterDatabase__1[[#This Row],[Kor]]&gt;49=AND(Excel_BuiltIn__FilterDatabase__1[[#This Row],[Kor]]&lt;=59),"Senior ",""))</f>
        <v/>
      </c>
      <c r="K4423" s="34" t="str">
        <f>IF(L4423="Nő","",IF(Excel_BuiltIn__FilterDatabase__1[[#This Row],[Kor]]&gt;=60,"Super.s ",""))</f>
        <v xml:space="preserve">Super.s </v>
      </c>
      <c r="L4423" s="34" t="str">
        <f>IF(Excel_BuiltIn__FilterDatabase__1[[#This Row],[Nem]]="Nő","Lady","")</f>
        <v/>
      </c>
    </row>
    <row r="4424" spans="1:12" s="1" customFormat="1">
      <c r="A4424" s="53">
        <v>11916</v>
      </c>
      <c r="B4424" s="28" t="s">
        <v>4434</v>
      </c>
      <c r="C4424" s="51" t="s">
        <v>2364</v>
      </c>
      <c r="D4424" s="45"/>
      <c r="E4424" s="33" t="str">
        <f>IF(D4424&gt;0,($N$2-Excel_BuiltIn__FilterDatabase__1[[#This Row],[Szül Év.Hó.Nap]])/365.25,"0")</f>
        <v>0</v>
      </c>
      <c r="F4424" s="40"/>
      <c r="G4424" s="34" t="str">
        <f>CONCATENATE(H4424,Excel_BuiltIn__FilterDatabase__1[[#This Row],[Felnőtt]],Excel_BuiltIn__FilterDatabase__1[[#This Row],[Senior]],Excel_BuiltIn__FilterDatabase__1[[#This Row],[Super.s]],L4424)</f>
        <v xml:space="preserve">Super.s </v>
      </c>
      <c r="H4424" s="34" t="str">
        <f>IF(L4424="Nő","",IF(Excel_BuiltIn__FilterDatabase__1[[#This Row],[Kor]]&gt;=1=AND(Excel_BuiltIn__FilterDatabase__1[[#This Row],[Kor]]&lt;18),"Junior ",""))</f>
        <v/>
      </c>
      <c r="I4424" s="34" t="str">
        <f>IF(L4424="Nő","",IF(Excel_BuiltIn__FilterDatabase__1[[#This Row],[Kor]]&gt;=18=AND(Excel_BuiltIn__FilterDatabase__1[[#This Row],[Kor]]&lt;=49),"Felnőtt ",""))</f>
        <v/>
      </c>
      <c r="J4424" s="34" t="str">
        <f>IF(L4424="Nő","",IF(Excel_BuiltIn__FilterDatabase__1[[#This Row],[Kor]]&gt;49=AND(Excel_BuiltIn__FilterDatabase__1[[#This Row],[Kor]]&lt;=59),"Senior ",""))</f>
        <v/>
      </c>
      <c r="K4424" s="34" t="str">
        <f>IF(L4424="Nő","",IF(Excel_BuiltIn__FilterDatabase__1[[#This Row],[Kor]]&gt;=60,"Super.s ",""))</f>
        <v xml:space="preserve">Super.s </v>
      </c>
      <c r="L4424" s="34" t="str">
        <f>IF(Excel_BuiltIn__FilterDatabase__1[[#This Row],[Nem]]="Nő","Lady","")</f>
        <v/>
      </c>
    </row>
    <row r="4425" spans="1:12" s="1" customFormat="1">
      <c r="A4425" s="53">
        <v>11917</v>
      </c>
      <c r="B4425" s="28" t="s">
        <v>4435</v>
      </c>
      <c r="C4425" s="51" t="s">
        <v>2388</v>
      </c>
      <c r="D4425" s="45"/>
      <c r="E4425" s="33" t="str">
        <f>IF(D4425&gt;0,($N$2-Excel_BuiltIn__FilterDatabase__1[[#This Row],[Szül Év.Hó.Nap]])/365.25,"0")</f>
        <v>0</v>
      </c>
      <c r="F4425" s="40"/>
      <c r="G4425" s="34" t="str">
        <f>CONCATENATE(H4425,Excel_BuiltIn__FilterDatabase__1[[#This Row],[Felnőtt]],Excel_BuiltIn__FilterDatabase__1[[#This Row],[Senior]],Excel_BuiltIn__FilterDatabase__1[[#This Row],[Super.s]],L4425)</f>
        <v xml:space="preserve">Super.s </v>
      </c>
      <c r="H4425" s="34" t="str">
        <f>IF(L4425="Nő","",IF(Excel_BuiltIn__FilterDatabase__1[[#This Row],[Kor]]&gt;=1=AND(Excel_BuiltIn__FilterDatabase__1[[#This Row],[Kor]]&lt;18),"Junior ",""))</f>
        <v/>
      </c>
      <c r="I4425" s="34" t="str">
        <f>IF(L4425="Nő","",IF(Excel_BuiltIn__FilterDatabase__1[[#This Row],[Kor]]&gt;=18=AND(Excel_BuiltIn__FilterDatabase__1[[#This Row],[Kor]]&lt;=49),"Felnőtt ",""))</f>
        <v/>
      </c>
      <c r="J4425" s="34" t="str">
        <f>IF(L4425="Nő","",IF(Excel_BuiltIn__FilterDatabase__1[[#This Row],[Kor]]&gt;49=AND(Excel_BuiltIn__FilterDatabase__1[[#This Row],[Kor]]&lt;=59),"Senior ",""))</f>
        <v/>
      </c>
      <c r="K4425" s="34" t="str">
        <f>IF(L4425="Nő","",IF(Excel_BuiltIn__FilterDatabase__1[[#This Row],[Kor]]&gt;=60,"Super.s ",""))</f>
        <v xml:space="preserve">Super.s </v>
      </c>
      <c r="L4425" s="34" t="str">
        <f>IF(Excel_BuiltIn__FilterDatabase__1[[#This Row],[Nem]]="Nő","Lady","")</f>
        <v/>
      </c>
    </row>
    <row r="4426" spans="1:12" s="1" customFormat="1">
      <c r="A4426" s="53">
        <v>11918</v>
      </c>
      <c r="B4426" s="28" t="s">
        <v>4436</v>
      </c>
      <c r="C4426" s="51" t="s">
        <v>942</v>
      </c>
      <c r="D4426" s="45"/>
      <c r="E4426" s="33" t="str">
        <f>IF(D4426&gt;0,($N$2-Excel_BuiltIn__FilterDatabase__1[[#This Row],[Szül Év.Hó.Nap]])/365.25,"0")</f>
        <v>0</v>
      </c>
      <c r="F4426" s="40"/>
      <c r="G4426" s="34" t="str">
        <f>CONCATENATE(H4426,Excel_BuiltIn__FilterDatabase__1[[#This Row],[Felnőtt]],Excel_BuiltIn__FilterDatabase__1[[#This Row],[Senior]],Excel_BuiltIn__FilterDatabase__1[[#This Row],[Super.s]],L4426)</f>
        <v xml:space="preserve">Super.s </v>
      </c>
      <c r="H4426" s="34" t="str">
        <f>IF(L4426="Nő","",IF(Excel_BuiltIn__FilterDatabase__1[[#This Row],[Kor]]&gt;=1=AND(Excel_BuiltIn__FilterDatabase__1[[#This Row],[Kor]]&lt;18),"Junior ",""))</f>
        <v/>
      </c>
      <c r="I4426" s="34" t="str">
        <f>IF(L4426="Nő","",IF(Excel_BuiltIn__FilterDatabase__1[[#This Row],[Kor]]&gt;=18=AND(Excel_BuiltIn__FilterDatabase__1[[#This Row],[Kor]]&lt;=49),"Felnőtt ",""))</f>
        <v/>
      </c>
      <c r="J4426" s="34" t="str">
        <f>IF(L4426="Nő","",IF(Excel_BuiltIn__FilterDatabase__1[[#This Row],[Kor]]&gt;49=AND(Excel_BuiltIn__FilterDatabase__1[[#This Row],[Kor]]&lt;=59),"Senior ",""))</f>
        <v/>
      </c>
      <c r="K4426" s="34" t="str">
        <f>IF(L4426="Nő","",IF(Excel_BuiltIn__FilterDatabase__1[[#This Row],[Kor]]&gt;=60,"Super.s ",""))</f>
        <v xml:space="preserve">Super.s </v>
      </c>
      <c r="L4426" s="34" t="str">
        <f>IF(Excel_BuiltIn__FilterDatabase__1[[#This Row],[Nem]]="Nő","Lady","")</f>
        <v/>
      </c>
    </row>
    <row r="4427" spans="1:12" s="1" customFormat="1">
      <c r="A4427" s="53">
        <v>11919</v>
      </c>
      <c r="B4427" s="28" t="s">
        <v>4437</v>
      </c>
      <c r="C4427" s="51" t="s">
        <v>936</v>
      </c>
      <c r="D4427" s="45"/>
      <c r="E4427" s="33" t="str">
        <f>IF(D4427&gt;0,($N$2-Excel_BuiltIn__FilterDatabase__1[[#This Row],[Szül Év.Hó.Nap]])/365.25,"0")</f>
        <v>0</v>
      </c>
      <c r="F4427" s="40"/>
      <c r="G4427" s="34" t="str">
        <f>CONCATENATE(H4427,Excel_BuiltIn__FilterDatabase__1[[#This Row],[Felnőtt]],Excel_BuiltIn__FilterDatabase__1[[#This Row],[Senior]],Excel_BuiltIn__FilterDatabase__1[[#This Row],[Super.s]],L4427)</f>
        <v xml:space="preserve">Super.s </v>
      </c>
      <c r="H4427" s="34" t="str">
        <f>IF(L4427="Nő","",IF(Excel_BuiltIn__FilterDatabase__1[[#This Row],[Kor]]&gt;=1=AND(Excel_BuiltIn__FilterDatabase__1[[#This Row],[Kor]]&lt;18),"Junior ",""))</f>
        <v/>
      </c>
      <c r="I4427" s="34" t="str">
        <f>IF(L4427="Nő","",IF(Excel_BuiltIn__FilterDatabase__1[[#This Row],[Kor]]&gt;=18=AND(Excel_BuiltIn__FilterDatabase__1[[#This Row],[Kor]]&lt;=49),"Felnőtt ",""))</f>
        <v/>
      </c>
      <c r="J4427" s="34" t="str">
        <f>IF(L4427="Nő","",IF(Excel_BuiltIn__FilterDatabase__1[[#This Row],[Kor]]&gt;49=AND(Excel_BuiltIn__FilterDatabase__1[[#This Row],[Kor]]&lt;=59),"Senior ",""))</f>
        <v/>
      </c>
      <c r="K4427" s="34" t="str">
        <f>IF(L4427="Nő","",IF(Excel_BuiltIn__FilterDatabase__1[[#This Row],[Kor]]&gt;=60,"Super.s ",""))</f>
        <v xml:space="preserve">Super.s </v>
      </c>
      <c r="L4427" s="34" t="str">
        <f>IF(Excel_BuiltIn__FilterDatabase__1[[#This Row],[Nem]]="Nő","Lady","")</f>
        <v/>
      </c>
    </row>
    <row r="4428" spans="1:12" s="1" customFormat="1">
      <c r="A4428" s="53">
        <v>11920</v>
      </c>
      <c r="B4428" s="28" t="s">
        <v>194</v>
      </c>
      <c r="C4428" s="51" t="s">
        <v>114</v>
      </c>
      <c r="D4428" s="45"/>
      <c r="E4428" s="33" t="str">
        <f>IF(D4428&gt;0,($N$2-Excel_BuiltIn__FilterDatabase__1[[#This Row],[Szül Év.Hó.Nap]])/365.25,"0")</f>
        <v>0</v>
      </c>
      <c r="F4428" s="40"/>
      <c r="G4428" s="34" t="str">
        <f>CONCATENATE(H4428,Excel_BuiltIn__FilterDatabase__1[[#This Row],[Felnőtt]],Excel_BuiltIn__FilterDatabase__1[[#This Row],[Senior]],Excel_BuiltIn__FilterDatabase__1[[#This Row],[Super.s]],L4428)</f>
        <v xml:space="preserve">Super.s </v>
      </c>
      <c r="H4428" s="34" t="str">
        <f>IF(L4428="Nő","",IF(Excel_BuiltIn__FilterDatabase__1[[#This Row],[Kor]]&gt;=1=AND(Excel_BuiltIn__FilterDatabase__1[[#This Row],[Kor]]&lt;18),"Junior ",""))</f>
        <v/>
      </c>
      <c r="I4428" s="34" t="str">
        <f>IF(L4428="Nő","",IF(Excel_BuiltIn__FilterDatabase__1[[#This Row],[Kor]]&gt;=18=AND(Excel_BuiltIn__FilterDatabase__1[[#This Row],[Kor]]&lt;=49),"Felnőtt ",""))</f>
        <v/>
      </c>
      <c r="J4428" s="34" t="str">
        <f>IF(L4428="Nő","",IF(Excel_BuiltIn__FilterDatabase__1[[#This Row],[Kor]]&gt;49=AND(Excel_BuiltIn__FilterDatabase__1[[#This Row],[Kor]]&lt;=59),"Senior ",""))</f>
        <v/>
      </c>
      <c r="K4428" s="34" t="str">
        <f>IF(L4428="Nő","",IF(Excel_BuiltIn__FilterDatabase__1[[#This Row],[Kor]]&gt;=60,"Super.s ",""))</f>
        <v xml:space="preserve">Super.s </v>
      </c>
      <c r="L4428" s="34" t="str">
        <f>IF(Excel_BuiltIn__FilterDatabase__1[[#This Row],[Nem]]="Nő","Lady","")</f>
        <v/>
      </c>
    </row>
    <row r="4429" spans="1:12" s="1" customFormat="1">
      <c r="A4429" s="53">
        <v>11922</v>
      </c>
      <c r="B4429" s="28" t="s">
        <v>4438</v>
      </c>
      <c r="C4429" s="51" t="s">
        <v>792</v>
      </c>
      <c r="D4429" s="45"/>
      <c r="E4429" s="33" t="str">
        <f>IF(D4429&gt;0,($N$2-Excel_BuiltIn__FilterDatabase__1[[#This Row],[Szül Év.Hó.Nap]])/365.25,"0")</f>
        <v>0</v>
      </c>
      <c r="F4429" s="40"/>
      <c r="G4429" s="34" t="str">
        <f>CONCATENATE(H4429,Excel_BuiltIn__FilterDatabase__1[[#This Row],[Felnőtt]],Excel_BuiltIn__FilterDatabase__1[[#This Row],[Senior]],Excel_BuiltIn__FilterDatabase__1[[#This Row],[Super.s]],L4429)</f>
        <v xml:space="preserve">Super.s </v>
      </c>
      <c r="H4429" s="34" t="str">
        <f>IF(L4429="Nő","",IF(Excel_BuiltIn__FilterDatabase__1[[#This Row],[Kor]]&gt;=1=AND(Excel_BuiltIn__FilterDatabase__1[[#This Row],[Kor]]&lt;18),"Junior ",""))</f>
        <v/>
      </c>
      <c r="I4429" s="34" t="str">
        <f>IF(L4429="Nő","",IF(Excel_BuiltIn__FilterDatabase__1[[#This Row],[Kor]]&gt;=18=AND(Excel_BuiltIn__FilterDatabase__1[[#This Row],[Kor]]&lt;=49),"Felnőtt ",""))</f>
        <v/>
      </c>
      <c r="J4429" s="34" t="str">
        <f>IF(L4429="Nő","",IF(Excel_BuiltIn__FilterDatabase__1[[#This Row],[Kor]]&gt;49=AND(Excel_BuiltIn__FilterDatabase__1[[#This Row],[Kor]]&lt;=59),"Senior ",""))</f>
        <v/>
      </c>
      <c r="K4429" s="34" t="str">
        <f>IF(L4429="Nő","",IF(Excel_BuiltIn__FilterDatabase__1[[#This Row],[Kor]]&gt;=60,"Super.s ",""))</f>
        <v xml:space="preserve">Super.s </v>
      </c>
      <c r="L4429" s="34" t="str">
        <f>IF(Excel_BuiltIn__FilterDatabase__1[[#This Row],[Nem]]="Nő","Lady","")</f>
        <v/>
      </c>
    </row>
    <row r="4430" spans="1:12" s="1" customFormat="1">
      <c r="A4430" s="53">
        <v>11923</v>
      </c>
      <c r="B4430" s="28" t="s">
        <v>4439</v>
      </c>
      <c r="C4430" s="51" t="s">
        <v>451</v>
      </c>
      <c r="D4430" s="45"/>
      <c r="E4430" s="33" t="str">
        <f>IF(D4430&gt;0,($N$2-Excel_BuiltIn__FilterDatabase__1[[#This Row],[Szül Év.Hó.Nap]])/365.25,"0")</f>
        <v>0</v>
      </c>
      <c r="F4430" s="40"/>
      <c r="G4430" s="34" t="str">
        <f>CONCATENATE(H4430,Excel_BuiltIn__FilterDatabase__1[[#This Row],[Felnőtt]],Excel_BuiltIn__FilterDatabase__1[[#This Row],[Senior]],Excel_BuiltIn__FilterDatabase__1[[#This Row],[Super.s]],L4430)</f>
        <v xml:space="preserve">Super.s </v>
      </c>
      <c r="H4430" s="34" t="str">
        <f>IF(L4430="Nő","",IF(Excel_BuiltIn__FilterDatabase__1[[#This Row],[Kor]]&gt;=1=AND(Excel_BuiltIn__FilterDatabase__1[[#This Row],[Kor]]&lt;18),"Junior ",""))</f>
        <v/>
      </c>
      <c r="I4430" s="34" t="str">
        <f>IF(L4430="Nő","",IF(Excel_BuiltIn__FilterDatabase__1[[#This Row],[Kor]]&gt;=18=AND(Excel_BuiltIn__FilterDatabase__1[[#This Row],[Kor]]&lt;=49),"Felnőtt ",""))</f>
        <v/>
      </c>
      <c r="J4430" s="34" t="str">
        <f>IF(L4430="Nő","",IF(Excel_BuiltIn__FilterDatabase__1[[#This Row],[Kor]]&gt;49=AND(Excel_BuiltIn__FilterDatabase__1[[#This Row],[Kor]]&lt;=59),"Senior ",""))</f>
        <v/>
      </c>
      <c r="K4430" s="34" t="str">
        <f>IF(L4430="Nő","",IF(Excel_BuiltIn__FilterDatabase__1[[#This Row],[Kor]]&gt;=60,"Super.s ",""))</f>
        <v xml:space="preserve">Super.s </v>
      </c>
      <c r="L4430" s="34" t="str">
        <f>IF(Excel_BuiltIn__FilterDatabase__1[[#This Row],[Nem]]="Nő","Lady","")</f>
        <v/>
      </c>
    </row>
    <row r="4431" spans="1:12" s="1" customFormat="1">
      <c r="A4431" s="53">
        <v>11926</v>
      </c>
      <c r="B4431" s="28" t="s">
        <v>4440</v>
      </c>
      <c r="C4431" s="51" t="s">
        <v>970</v>
      </c>
      <c r="D4431" s="45"/>
      <c r="E4431" s="33" t="str">
        <f>IF(D4431&gt;0,($N$2-Excel_BuiltIn__FilterDatabase__1[[#This Row],[Szül Év.Hó.Nap]])/365.25,"0")</f>
        <v>0</v>
      </c>
      <c r="F4431" s="40"/>
      <c r="G4431" s="34" t="str">
        <f>CONCATENATE(H4431,Excel_BuiltIn__FilterDatabase__1[[#This Row],[Felnőtt]],Excel_BuiltIn__FilterDatabase__1[[#This Row],[Senior]],Excel_BuiltIn__FilterDatabase__1[[#This Row],[Super.s]],L4431)</f>
        <v xml:space="preserve">Super.s </v>
      </c>
      <c r="H4431" s="34" t="str">
        <f>IF(L4431="Nő","",IF(Excel_BuiltIn__FilterDatabase__1[[#This Row],[Kor]]&gt;=1=AND(Excel_BuiltIn__FilterDatabase__1[[#This Row],[Kor]]&lt;18),"Junior ",""))</f>
        <v/>
      </c>
      <c r="I4431" s="34" t="str">
        <f>IF(L4431="Nő","",IF(Excel_BuiltIn__FilterDatabase__1[[#This Row],[Kor]]&gt;=18=AND(Excel_BuiltIn__FilterDatabase__1[[#This Row],[Kor]]&lt;=49),"Felnőtt ",""))</f>
        <v/>
      </c>
      <c r="J4431" s="34" t="str">
        <f>IF(L4431="Nő","",IF(Excel_BuiltIn__FilterDatabase__1[[#This Row],[Kor]]&gt;49=AND(Excel_BuiltIn__FilterDatabase__1[[#This Row],[Kor]]&lt;=59),"Senior ",""))</f>
        <v/>
      </c>
      <c r="K4431" s="34" t="str">
        <f>IF(L4431="Nő","",IF(Excel_BuiltIn__FilterDatabase__1[[#This Row],[Kor]]&gt;=60,"Super.s ",""))</f>
        <v xml:space="preserve">Super.s </v>
      </c>
      <c r="L4431" s="34" t="str">
        <f>IF(Excel_BuiltIn__FilterDatabase__1[[#This Row],[Nem]]="Nő","Lady","")</f>
        <v/>
      </c>
    </row>
    <row r="4432" spans="1:12" s="1" customFormat="1">
      <c r="A4432" s="53">
        <v>11927</v>
      </c>
      <c r="B4432" s="28" t="s">
        <v>4441</v>
      </c>
      <c r="C4432" s="51" t="s">
        <v>970</v>
      </c>
      <c r="D4432" s="45"/>
      <c r="E4432" s="33" t="str">
        <f>IF(D4432&gt;0,($N$2-Excel_BuiltIn__FilterDatabase__1[[#This Row],[Szül Év.Hó.Nap]])/365.25,"0")</f>
        <v>0</v>
      </c>
      <c r="F4432" s="40"/>
      <c r="G4432" s="34" t="str">
        <f>CONCATENATE(H4432,Excel_BuiltIn__FilterDatabase__1[[#This Row],[Felnőtt]],Excel_BuiltIn__FilterDatabase__1[[#This Row],[Senior]],Excel_BuiltIn__FilterDatabase__1[[#This Row],[Super.s]],L4432)</f>
        <v xml:space="preserve">Super.s </v>
      </c>
      <c r="H4432" s="34" t="str">
        <f>IF(L4432="Nő","",IF(Excel_BuiltIn__FilterDatabase__1[[#This Row],[Kor]]&gt;=1=AND(Excel_BuiltIn__FilterDatabase__1[[#This Row],[Kor]]&lt;18),"Junior ",""))</f>
        <v/>
      </c>
      <c r="I4432" s="34" t="str">
        <f>IF(L4432="Nő","",IF(Excel_BuiltIn__FilterDatabase__1[[#This Row],[Kor]]&gt;=18=AND(Excel_BuiltIn__FilterDatabase__1[[#This Row],[Kor]]&lt;=49),"Felnőtt ",""))</f>
        <v/>
      </c>
      <c r="J4432" s="34" t="str">
        <f>IF(L4432="Nő","",IF(Excel_BuiltIn__FilterDatabase__1[[#This Row],[Kor]]&gt;49=AND(Excel_BuiltIn__FilterDatabase__1[[#This Row],[Kor]]&lt;=59),"Senior ",""))</f>
        <v/>
      </c>
      <c r="K4432" s="34" t="str">
        <f>IF(L4432="Nő","",IF(Excel_BuiltIn__FilterDatabase__1[[#This Row],[Kor]]&gt;=60,"Super.s ",""))</f>
        <v xml:space="preserve">Super.s </v>
      </c>
      <c r="L4432" s="34" t="str">
        <f>IF(Excel_BuiltIn__FilterDatabase__1[[#This Row],[Nem]]="Nő","Lady","")</f>
        <v/>
      </c>
    </row>
    <row r="4433" spans="1:12" s="1" customFormat="1">
      <c r="A4433" s="53">
        <v>11928</v>
      </c>
      <c r="B4433" s="28" t="s">
        <v>4442</v>
      </c>
      <c r="C4433" s="51" t="s">
        <v>970</v>
      </c>
      <c r="D4433" s="45"/>
      <c r="E4433" s="33" t="str">
        <f>IF(D4433&gt;0,($N$2-Excel_BuiltIn__FilterDatabase__1[[#This Row],[Szül Év.Hó.Nap]])/365.25,"0")</f>
        <v>0</v>
      </c>
      <c r="F4433" s="40"/>
      <c r="G4433" s="34" t="str">
        <f>CONCATENATE(H4433,Excel_BuiltIn__FilterDatabase__1[[#This Row],[Felnőtt]],Excel_BuiltIn__FilterDatabase__1[[#This Row],[Senior]],Excel_BuiltIn__FilterDatabase__1[[#This Row],[Super.s]],L4433)</f>
        <v xml:space="preserve">Super.s </v>
      </c>
      <c r="H4433" s="34" t="str">
        <f>IF(L4433="Nő","",IF(Excel_BuiltIn__FilterDatabase__1[[#This Row],[Kor]]&gt;=1=AND(Excel_BuiltIn__FilterDatabase__1[[#This Row],[Kor]]&lt;18),"Junior ",""))</f>
        <v/>
      </c>
      <c r="I4433" s="34" t="str">
        <f>IF(L4433="Nő","",IF(Excel_BuiltIn__FilterDatabase__1[[#This Row],[Kor]]&gt;=18=AND(Excel_BuiltIn__FilterDatabase__1[[#This Row],[Kor]]&lt;=49),"Felnőtt ",""))</f>
        <v/>
      </c>
      <c r="J4433" s="34" t="str">
        <f>IF(L4433="Nő","",IF(Excel_BuiltIn__FilterDatabase__1[[#This Row],[Kor]]&gt;49=AND(Excel_BuiltIn__FilterDatabase__1[[#This Row],[Kor]]&lt;=59),"Senior ",""))</f>
        <v/>
      </c>
      <c r="K4433" s="34" t="str">
        <f>IF(L4433="Nő","",IF(Excel_BuiltIn__FilterDatabase__1[[#This Row],[Kor]]&gt;=60,"Super.s ",""))</f>
        <v xml:space="preserve">Super.s </v>
      </c>
      <c r="L4433" s="34" t="str">
        <f>IF(Excel_BuiltIn__FilterDatabase__1[[#This Row],[Nem]]="Nő","Lady","")</f>
        <v/>
      </c>
    </row>
    <row r="4434" spans="1:12" s="1" customFormat="1">
      <c r="A4434" s="53">
        <v>11929</v>
      </c>
      <c r="B4434" s="28" t="s">
        <v>4443</v>
      </c>
      <c r="C4434" s="51" t="s">
        <v>970</v>
      </c>
      <c r="D4434" s="45"/>
      <c r="E4434" s="33" t="str">
        <f>IF(D4434&gt;0,($N$2-Excel_BuiltIn__FilterDatabase__1[[#This Row],[Szül Év.Hó.Nap]])/365.25,"0")</f>
        <v>0</v>
      </c>
      <c r="F4434" s="40"/>
      <c r="G4434" s="34" t="str">
        <f>CONCATENATE(H4434,Excel_BuiltIn__FilterDatabase__1[[#This Row],[Felnőtt]],Excel_BuiltIn__FilterDatabase__1[[#This Row],[Senior]],Excel_BuiltIn__FilterDatabase__1[[#This Row],[Super.s]],L4434)</f>
        <v xml:space="preserve">Super.s </v>
      </c>
      <c r="H4434" s="34" t="str">
        <f>IF(L4434="Nő","",IF(Excel_BuiltIn__FilterDatabase__1[[#This Row],[Kor]]&gt;=1=AND(Excel_BuiltIn__FilterDatabase__1[[#This Row],[Kor]]&lt;18),"Junior ",""))</f>
        <v/>
      </c>
      <c r="I4434" s="34" t="str">
        <f>IF(L4434="Nő","",IF(Excel_BuiltIn__FilterDatabase__1[[#This Row],[Kor]]&gt;=18=AND(Excel_BuiltIn__FilterDatabase__1[[#This Row],[Kor]]&lt;=49),"Felnőtt ",""))</f>
        <v/>
      </c>
      <c r="J4434" s="34" t="str">
        <f>IF(L4434="Nő","",IF(Excel_BuiltIn__FilterDatabase__1[[#This Row],[Kor]]&gt;49=AND(Excel_BuiltIn__FilterDatabase__1[[#This Row],[Kor]]&lt;=59),"Senior ",""))</f>
        <v/>
      </c>
      <c r="K4434" s="34" t="str">
        <f>IF(L4434="Nő","",IF(Excel_BuiltIn__FilterDatabase__1[[#This Row],[Kor]]&gt;=60,"Super.s ",""))</f>
        <v xml:space="preserve">Super.s </v>
      </c>
      <c r="L4434" s="34" t="str">
        <f>IF(Excel_BuiltIn__FilterDatabase__1[[#This Row],[Nem]]="Nő","Lady","")</f>
        <v/>
      </c>
    </row>
    <row r="4435" spans="1:12" s="1" customFormat="1">
      <c r="A4435" s="53">
        <v>11930</v>
      </c>
      <c r="B4435" s="28" t="s">
        <v>655</v>
      </c>
      <c r="C4435" s="51" t="s">
        <v>114</v>
      </c>
      <c r="D4435" s="45"/>
      <c r="E4435" s="33" t="str">
        <f>IF(D4435&gt;0,($N$2-Excel_BuiltIn__FilterDatabase__1[[#This Row],[Szül Év.Hó.Nap]])/365.25,"0")</f>
        <v>0</v>
      </c>
      <c r="F4435" s="40"/>
      <c r="G4435" s="34" t="str">
        <f>CONCATENATE(H4435,Excel_BuiltIn__FilterDatabase__1[[#This Row],[Felnőtt]],Excel_BuiltIn__FilterDatabase__1[[#This Row],[Senior]],Excel_BuiltIn__FilterDatabase__1[[#This Row],[Super.s]],L4435)</f>
        <v xml:space="preserve">Super.s </v>
      </c>
      <c r="H4435" s="34" t="str">
        <f>IF(L4435="Nő","",IF(Excel_BuiltIn__FilterDatabase__1[[#This Row],[Kor]]&gt;=1=AND(Excel_BuiltIn__FilterDatabase__1[[#This Row],[Kor]]&lt;18),"Junior ",""))</f>
        <v/>
      </c>
      <c r="I4435" s="34" t="str">
        <f>IF(L4435="Nő","",IF(Excel_BuiltIn__FilterDatabase__1[[#This Row],[Kor]]&gt;=18=AND(Excel_BuiltIn__FilterDatabase__1[[#This Row],[Kor]]&lt;=49),"Felnőtt ",""))</f>
        <v/>
      </c>
      <c r="J4435" s="34" t="str">
        <f>IF(L4435="Nő","",IF(Excel_BuiltIn__FilterDatabase__1[[#This Row],[Kor]]&gt;49=AND(Excel_BuiltIn__FilterDatabase__1[[#This Row],[Kor]]&lt;=59),"Senior ",""))</f>
        <v/>
      </c>
      <c r="K4435" s="34" t="str">
        <f>IF(L4435="Nő","",IF(Excel_BuiltIn__FilterDatabase__1[[#This Row],[Kor]]&gt;=60,"Super.s ",""))</f>
        <v xml:space="preserve">Super.s </v>
      </c>
      <c r="L4435" s="34" t="str">
        <f>IF(Excel_BuiltIn__FilterDatabase__1[[#This Row],[Nem]]="Nő","Lady","")</f>
        <v/>
      </c>
    </row>
    <row r="4436" spans="1:12" s="1" customFormat="1">
      <c r="A4436" s="53">
        <v>11931</v>
      </c>
      <c r="B4436" s="28" t="s">
        <v>4444</v>
      </c>
      <c r="C4436" s="51" t="s">
        <v>87</v>
      </c>
      <c r="D4436" s="45"/>
      <c r="E4436" s="33" t="str">
        <f>IF(D4436&gt;0,($N$2-Excel_BuiltIn__FilterDatabase__1[[#This Row],[Szül Év.Hó.Nap]])/365.25,"0")</f>
        <v>0</v>
      </c>
      <c r="F4436" s="40"/>
      <c r="G4436" s="34" t="str">
        <f>CONCATENATE(H4436,Excel_BuiltIn__FilterDatabase__1[[#This Row],[Felnőtt]],Excel_BuiltIn__FilterDatabase__1[[#This Row],[Senior]],Excel_BuiltIn__FilterDatabase__1[[#This Row],[Super.s]],L4436)</f>
        <v xml:space="preserve">Super.s </v>
      </c>
      <c r="H4436" s="34" t="str">
        <f>IF(L4436="Nő","",IF(Excel_BuiltIn__FilterDatabase__1[[#This Row],[Kor]]&gt;=1=AND(Excel_BuiltIn__FilterDatabase__1[[#This Row],[Kor]]&lt;18),"Junior ",""))</f>
        <v/>
      </c>
      <c r="I4436" s="34" t="str">
        <f>IF(L4436="Nő","",IF(Excel_BuiltIn__FilterDatabase__1[[#This Row],[Kor]]&gt;=18=AND(Excel_BuiltIn__FilterDatabase__1[[#This Row],[Kor]]&lt;=49),"Felnőtt ",""))</f>
        <v/>
      </c>
      <c r="J4436" s="34" t="str">
        <f>IF(L4436="Nő","",IF(Excel_BuiltIn__FilterDatabase__1[[#This Row],[Kor]]&gt;49=AND(Excel_BuiltIn__FilterDatabase__1[[#This Row],[Kor]]&lt;=59),"Senior ",""))</f>
        <v/>
      </c>
      <c r="K4436" s="34" t="str">
        <f>IF(L4436="Nő","",IF(Excel_BuiltIn__FilterDatabase__1[[#This Row],[Kor]]&gt;=60,"Super.s ",""))</f>
        <v xml:space="preserve">Super.s </v>
      </c>
      <c r="L4436" s="34" t="str">
        <f>IF(Excel_BuiltIn__FilterDatabase__1[[#This Row],[Nem]]="Nő","Lady","")</f>
        <v/>
      </c>
    </row>
    <row r="4437" spans="1:12" s="1" customFormat="1">
      <c r="A4437" s="53">
        <v>11932</v>
      </c>
      <c r="B4437" s="28" t="s">
        <v>4445</v>
      </c>
      <c r="C4437" s="51" t="s">
        <v>87</v>
      </c>
      <c r="D4437" s="45"/>
      <c r="E4437" s="33" t="str">
        <f>IF(D4437&gt;0,($N$2-Excel_BuiltIn__FilterDatabase__1[[#This Row],[Szül Év.Hó.Nap]])/365.25,"0")</f>
        <v>0</v>
      </c>
      <c r="F4437" s="40"/>
      <c r="G4437" s="34" t="str">
        <f>CONCATENATE(H4437,Excel_BuiltIn__FilterDatabase__1[[#This Row],[Felnőtt]],Excel_BuiltIn__FilterDatabase__1[[#This Row],[Senior]],Excel_BuiltIn__FilterDatabase__1[[#This Row],[Super.s]],L4437)</f>
        <v xml:space="preserve">Super.s </v>
      </c>
      <c r="H4437" s="34" t="str">
        <f>IF(L4437="Nő","",IF(Excel_BuiltIn__FilterDatabase__1[[#This Row],[Kor]]&gt;=1=AND(Excel_BuiltIn__FilterDatabase__1[[#This Row],[Kor]]&lt;18),"Junior ",""))</f>
        <v/>
      </c>
      <c r="I4437" s="34" t="str">
        <f>IF(L4437="Nő","",IF(Excel_BuiltIn__FilterDatabase__1[[#This Row],[Kor]]&gt;=18=AND(Excel_BuiltIn__FilterDatabase__1[[#This Row],[Kor]]&lt;=49),"Felnőtt ",""))</f>
        <v/>
      </c>
      <c r="J4437" s="34" t="str">
        <f>IF(L4437="Nő","",IF(Excel_BuiltIn__FilterDatabase__1[[#This Row],[Kor]]&gt;49=AND(Excel_BuiltIn__FilterDatabase__1[[#This Row],[Kor]]&lt;=59),"Senior ",""))</f>
        <v/>
      </c>
      <c r="K4437" s="34" t="str">
        <f>IF(L4437="Nő","",IF(Excel_BuiltIn__FilterDatabase__1[[#This Row],[Kor]]&gt;=60,"Super.s ",""))</f>
        <v xml:space="preserve">Super.s </v>
      </c>
      <c r="L4437" s="34" t="str">
        <f>IF(Excel_BuiltIn__FilterDatabase__1[[#This Row],[Nem]]="Nő","Lady","")</f>
        <v/>
      </c>
    </row>
    <row r="4438" spans="1:12" s="1" customFormat="1">
      <c r="A4438" s="53">
        <v>11933</v>
      </c>
      <c r="B4438" s="28" t="s">
        <v>4446</v>
      </c>
      <c r="C4438" s="51" t="s">
        <v>87</v>
      </c>
      <c r="D4438" s="45"/>
      <c r="E4438" s="33" t="str">
        <f>IF(D4438&gt;0,($N$2-Excel_BuiltIn__FilterDatabase__1[[#This Row],[Szül Év.Hó.Nap]])/365.25,"0")</f>
        <v>0</v>
      </c>
      <c r="F4438" s="40"/>
      <c r="G4438" s="34" t="str">
        <f>CONCATENATE(H4438,Excel_BuiltIn__FilterDatabase__1[[#This Row],[Felnőtt]],Excel_BuiltIn__FilterDatabase__1[[#This Row],[Senior]],Excel_BuiltIn__FilterDatabase__1[[#This Row],[Super.s]],L4438)</f>
        <v xml:space="preserve">Super.s </v>
      </c>
      <c r="H4438" s="34" t="str">
        <f>IF(L4438="Nő","",IF(Excel_BuiltIn__FilterDatabase__1[[#This Row],[Kor]]&gt;=1=AND(Excel_BuiltIn__FilterDatabase__1[[#This Row],[Kor]]&lt;18),"Junior ",""))</f>
        <v/>
      </c>
      <c r="I4438" s="34" t="str">
        <f>IF(L4438="Nő","",IF(Excel_BuiltIn__FilterDatabase__1[[#This Row],[Kor]]&gt;=18=AND(Excel_BuiltIn__FilterDatabase__1[[#This Row],[Kor]]&lt;=49),"Felnőtt ",""))</f>
        <v/>
      </c>
      <c r="J4438" s="34" t="str">
        <f>IF(L4438="Nő","",IF(Excel_BuiltIn__FilterDatabase__1[[#This Row],[Kor]]&gt;49=AND(Excel_BuiltIn__FilterDatabase__1[[#This Row],[Kor]]&lt;=59),"Senior ",""))</f>
        <v/>
      </c>
      <c r="K4438" s="34" t="str">
        <f>IF(L4438="Nő","",IF(Excel_BuiltIn__FilterDatabase__1[[#This Row],[Kor]]&gt;=60,"Super.s ",""))</f>
        <v xml:space="preserve">Super.s </v>
      </c>
      <c r="L4438" s="34" t="str">
        <f>IF(Excel_BuiltIn__FilterDatabase__1[[#This Row],[Nem]]="Nő","Lady","")</f>
        <v/>
      </c>
    </row>
    <row r="4439" spans="1:12" s="1" customFormat="1">
      <c r="A4439" s="53">
        <v>11934</v>
      </c>
      <c r="B4439" s="28" t="s">
        <v>4447</v>
      </c>
      <c r="C4439" s="51" t="s">
        <v>589</v>
      </c>
      <c r="D4439" s="45"/>
      <c r="E4439" s="33" t="str">
        <f>IF(D4439&gt;0,($N$2-Excel_BuiltIn__FilterDatabase__1[[#This Row],[Szül Év.Hó.Nap]])/365.25,"0")</f>
        <v>0</v>
      </c>
      <c r="F4439" s="40"/>
      <c r="G4439" s="34" t="str">
        <f>CONCATENATE(H4439,Excel_BuiltIn__FilterDatabase__1[[#This Row],[Felnőtt]],Excel_BuiltIn__FilterDatabase__1[[#This Row],[Senior]],Excel_BuiltIn__FilterDatabase__1[[#This Row],[Super.s]],L4439)</f>
        <v xml:space="preserve">Super.s </v>
      </c>
      <c r="H4439" s="34" t="str">
        <f>IF(L4439="Nő","",IF(Excel_BuiltIn__FilterDatabase__1[[#This Row],[Kor]]&gt;=1=AND(Excel_BuiltIn__FilterDatabase__1[[#This Row],[Kor]]&lt;18),"Junior ",""))</f>
        <v/>
      </c>
      <c r="I4439" s="34" t="str">
        <f>IF(L4439="Nő","",IF(Excel_BuiltIn__FilterDatabase__1[[#This Row],[Kor]]&gt;=18=AND(Excel_BuiltIn__FilterDatabase__1[[#This Row],[Kor]]&lt;=49),"Felnőtt ",""))</f>
        <v/>
      </c>
      <c r="J4439" s="34" t="str">
        <f>IF(L4439="Nő","",IF(Excel_BuiltIn__FilterDatabase__1[[#This Row],[Kor]]&gt;49=AND(Excel_BuiltIn__FilterDatabase__1[[#This Row],[Kor]]&lt;=59),"Senior ",""))</f>
        <v/>
      </c>
      <c r="K4439" s="34" t="str">
        <f>IF(L4439="Nő","",IF(Excel_BuiltIn__FilterDatabase__1[[#This Row],[Kor]]&gt;=60,"Super.s ",""))</f>
        <v xml:space="preserve">Super.s </v>
      </c>
      <c r="L4439" s="34" t="str">
        <f>IF(Excel_BuiltIn__FilterDatabase__1[[#This Row],[Nem]]="Nő","Lady","")</f>
        <v/>
      </c>
    </row>
    <row r="4440" spans="1:12" s="1" customFormat="1">
      <c r="A4440" s="53">
        <v>11935</v>
      </c>
      <c r="B4440" s="28" t="s">
        <v>1987</v>
      </c>
      <c r="C4440" s="51" t="s">
        <v>589</v>
      </c>
      <c r="D4440" s="45"/>
      <c r="E4440" s="33" t="str">
        <f>IF(D4440&gt;0,($N$2-Excel_BuiltIn__FilterDatabase__1[[#This Row],[Szül Év.Hó.Nap]])/365.25,"0")</f>
        <v>0</v>
      </c>
      <c r="F4440" s="40"/>
      <c r="G4440" s="34" t="str">
        <f>CONCATENATE(H4440,Excel_BuiltIn__FilterDatabase__1[[#This Row],[Felnőtt]],Excel_BuiltIn__FilterDatabase__1[[#This Row],[Senior]],Excel_BuiltIn__FilterDatabase__1[[#This Row],[Super.s]],L4440)</f>
        <v xml:space="preserve">Super.s </v>
      </c>
      <c r="H4440" s="34" t="str">
        <f>IF(L4440="Nő","",IF(Excel_BuiltIn__FilterDatabase__1[[#This Row],[Kor]]&gt;=1=AND(Excel_BuiltIn__FilterDatabase__1[[#This Row],[Kor]]&lt;18),"Junior ",""))</f>
        <v/>
      </c>
      <c r="I4440" s="34" t="str">
        <f>IF(L4440="Nő","",IF(Excel_BuiltIn__FilterDatabase__1[[#This Row],[Kor]]&gt;=18=AND(Excel_BuiltIn__FilterDatabase__1[[#This Row],[Kor]]&lt;=49),"Felnőtt ",""))</f>
        <v/>
      </c>
      <c r="J4440" s="34" t="str">
        <f>IF(L4440="Nő","",IF(Excel_BuiltIn__FilterDatabase__1[[#This Row],[Kor]]&gt;49=AND(Excel_BuiltIn__FilterDatabase__1[[#This Row],[Kor]]&lt;=59),"Senior ",""))</f>
        <v/>
      </c>
      <c r="K4440" s="34" t="str">
        <f>IF(L4440="Nő","",IF(Excel_BuiltIn__FilterDatabase__1[[#This Row],[Kor]]&gt;=60,"Super.s ",""))</f>
        <v xml:space="preserve">Super.s </v>
      </c>
      <c r="L4440" s="34" t="str">
        <f>IF(Excel_BuiltIn__FilterDatabase__1[[#This Row],[Nem]]="Nő","Lady","")</f>
        <v/>
      </c>
    </row>
    <row r="4441" spans="1:12" s="1" customFormat="1">
      <c r="A4441" s="53">
        <v>11937</v>
      </c>
      <c r="B4441" s="28" t="s">
        <v>4448</v>
      </c>
      <c r="C4441" s="51" t="s">
        <v>2364</v>
      </c>
      <c r="D4441" s="45"/>
      <c r="E4441" s="33" t="str">
        <f>IF(D4441&gt;0,($N$2-Excel_BuiltIn__FilterDatabase__1[[#This Row],[Szül Év.Hó.Nap]])/365.25,"0")</f>
        <v>0</v>
      </c>
      <c r="F4441" s="40"/>
      <c r="G4441" s="34" t="str">
        <f>CONCATENATE(H4441,Excel_BuiltIn__FilterDatabase__1[[#This Row],[Felnőtt]],Excel_BuiltIn__FilterDatabase__1[[#This Row],[Senior]],Excel_BuiltIn__FilterDatabase__1[[#This Row],[Super.s]],L4441)</f>
        <v xml:space="preserve">Super.s </v>
      </c>
      <c r="H4441" s="34" t="str">
        <f>IF(L4441="Nő","",IF(Excel_BuiltIn__FilterDatabase__1[[#This Row],[Kor]]&gt;=1=AND(Excel_BuiltIn__FilterDatabase__1[[#This Row],[Kor]]&lt;18),"Junior ",""))</f>
        <v/>
      </c>
      <c r="I4441" s="34" t="str">
        <f>IF(L4441="Nő","",IF(Excel_BuiltIn__FilterDatabase__1[[#This Row],[Kor]]&gt;=18=AND(Excel_BuiltIn__FilterDatabase__1[[#This Row],[Kor]]&lt;=49),"Felnőtt ",""))</f>
        <v/>
      </c>
      <c r="J4441" s="34" t="str">
        <f>IF(L4441="Nő","",IF(Excel_BuiltIn__FilterDatabase__1[[#This Row],[Kor]]&gt;49=AND(Excel_BuiltIn__FilterDatabase__1[[#This Row],[Kor]]&lt;=59),"Senior ",""))</f>
        <v/>
      </c>
      <c r="K4441" s="34" t="str">
        <f>IF(L4441="Nő","",IF(Excel_BuiltIn__FilterDatabase__1[[#This Row],[Kor]]&gt;=60,"Super.s ",""))</f>
        <v xml:space="preserve">Super.s </v>
      </c>
      <c r="L4441" s="34" t="str">
        <f>IF(Excel_BuiltIn__FilterDatabase__1[[#This Row],[Nem]]="Nő","Lady","")</f>
        <v/>
      </c>
    </row>
    <row r="4442" spans="1:12" s="1" customFormat="1">
      <c r="A4442" s="53">
        <v>11938</v>
      </c>
      <c r="B4442" s="28" t="s">
        <v>4449</v>
      </c>
      <c r="C4442" s="51" t="s">
        <v>2675</v>
      </c>
      <c r="D4442" s="45"/>
      <c r="E4442" s="33" t="str">
        <f>IF(D4442&gt;0,($N$2-Excel_BuiltIn__FilterDatabase__1[[#This Row],[Szül Év.Hó.Nap]])/365.25,"0")</f>
        <v>0</v>
      </c>
      <c r="F4442" s="40"/>
      <c r="G4442" s="34" t="str">
        <f>CONCATENATE(H4442,Excel_BuiltIn__FilterDatabase__1[[#This Row],[Felnőtt]],Excel_BuiltIn__FilterDatabase__1[[#This Row],[Senior]],Excel_BuiltIn__FilterDatabase__1[[#This Row],[Super.s]],L4442)</f>
        <v xml:space="preserve">Super.s </v>
      </c>
      <c r="H4442" s="34" t="str">
        <f>IF(L4442="Nő","",IF(Excel_BuiltIn__FilterDatabase__1[[#This Row],[Kor]]&gt;=1=AND(Excel_BuiltIn__FilterDatabase__1[[#This Row],[Kor]]&lt;18),"Junior ",""))</f>
        <v/>
      </c>
      <c r="I4442" s="34" t="str">
        <f>IF(L4442="Nő","",IF(Excel_BuiltIn__FilterDatabase__1[[#This Row],[Kor]]&gt;=18=AND(Excel_BuiltIn__FilterDatabase__1[[#This Row],[Kor]]&lt;=49),"Felnőtt ",""))</f>
        <v/>
      </c>
      <c r="J4442" s="34" t="str">
        <f>IF(L4442="Nő","",IF(Excel_BuiltIn__FilterDatabase__1[[#This Row],[Kor]]&gt;49=AND(Excel_BuiltIn__FilterDatabase__1[[#This Row],[Kor]]&lt;=59),"Senior ",""))</f>
        <v/>
      </c>
      <c r="K4442" s="34" t="str">
        <f>IF(L4442="Nő","",IF(Excel_BuiltIn__FilterDatabase__1[[#This Row],[Kor]]&gt;=60,"Super.s ",""))</f>
        <v xml:space="preserve">Super.s </v>
      </c>
      <c r="L4442" s="34" t="str">
        <f>IF(Excel_BuiltIn__FilterDatabase__1[[#This Row],[Nem]]="Nő","Lady","")</f>
        <v/>
      </c>
    </row>
    <row r="4443" spans="1:12" s="1" customFormat="1">
      <c r="A4443" s="53">
        <v>11939</v>
      </c>
      <c r="B4443" s="28" t="s">
        <v>4450</v>
      </c>
      <c r="C4443" s="51" t="s">
        <v>2675</v>
      </c>
      <c r="D4443" s="45"/>
      <c r="E4443" s="33" t="str">
        <f>IF(D4443&gt;0,($N$2-Excel_BuiltIn__FilterDatabase__1[[#This Row],[Szül Év.Hó.Nap]])/365.25,"0")</f>
        <v>0</v>
      </c>
      <c r="F4443" s="40"/>
      <c r="G4443" s="34" t="str">
        <f>CONCATENATE(H4443,Excel_BuiltIn__FilterDatabase__1[[#This Row],[Felnőtt]],Excel_BuiltIn__FilterDatabase__1[[#This Row],[Senior]],Excel_BuiltIn__FilterDatabase__1[[#This Row],[Super.s]],L4443)</f>
        <v xml:space="preserve">Super.s </v>
      </c>
      <c r="H4443" s="34" t="str">
        <f>IF(L4443="Nő","",IF(Excel_BuiltIn__FilterDatabase__1[[#This Row],[Kor]]&gt;=1=AND(Excel_BuiltIn__FilterDatabase__1[[#This Row],[Kor]]&lt;18),"Junior ",""))</f>
        <v/>
      </c>
      <c r="I4443" s="34" t="str">
        <f>IF(L4443="Nő","",IF(Excel_BuiltIn__FilterDatabase__1[[#This Row],[Kor]]&gt;=18=AND(Excel_BuiltIn__FilterDatabase__1[[#This Row],[Kor]]&lt;=49),"Felnőtt ",""))</f>
        <v/>
      </c>
      <c r="J4443" s="34" t="str">
        <f>IF(L4443="Nő","",IF(Excel_BuiltIn__FilterDatabase__1[[#This Row],[Kor]]&gt;49=AND(Excel_BuiltIn__FilterDatabase__1[[#This Row],[Kor]]&lt;=59),"Senior ",""))</f>
        <v/>
      </c>
      <c r="K4443" s="34" t="str">
        <f>IF(L4443="Nő","",IF(Excel_BuiltIn__FilterDatabase__1[[#This Row],[Kor]]&gt;=60,"Super.s ",""))</f>
        <v xml:space="preserve">Super.s </v>
      </c>
      <c r="L4443" s="34" t="str">
        <f>IF(Excel_BuiltIn__FilterDatabase__1[[#This Row],[Nem]]="Nő","Lady","")</f>
        <v/>
      </c>
    </row>
    <row r="4444" spans="1:12" s="1" customFormat="1">
      <c r="A4444" s="53">
        <v>11940</v>
      </c>
      <c r="B4444" s="28" t="s">
        <v>4451</v>
      </c>
      <c r="C4444" s="51" t="s">
        <v>2675</v>
      </c>
      <c r="D4444" s="45"/>
      <c r="E4444" s="33" t="str">
        <f>IF(D4444&gt;0,($N$2-Excel_BuiltIn__FilterDatabase__1[[#This Row],[Szül Év.Hó.Nap]])/365.25,"0")</f>
        <v>0</v>
      </c>
      <c r="F4444" s="40"/>
      <c r="G4444" s="34" t="str">
        <f>CONCATENATE(H4444,Excel_BuiltIn__FilterDatabase__1[[#This Row],[Felnőtt]],Excel_BuiltIn__FilterDatabase__1[[#This Row],[Senior]],Excel_BuiltIn__FilterDatabase__1[[#This Row],[Super.s]],L4444)</f>
        <v xml:space="preserve">Super.s </v>
      </c>
      <c r="H4444" s="34" t="str">
        <f>IF(L4444="Nő","",IF(Excel_BuiltIn__FilterDatabase__1[[#This Row],[Kor]]&gt;=1=AND(Excel_BuiltIn__FilterDatabase__1[[#This Row],[Kor]]&lt;18),"Junior ",""))</f>
        <v/>
      </c>
      <c r="I4444" s="34" t="str">
        <f>IF(L4444="Nő","",IF(Excel_BuiltIn__FilterDatabase__1[[#This Row],[Kor]]&gt;=18=AND(Excel_BuiltIn__FilterDatabase__1[[#This Row],[Kor]]&lt;=49),"Felnőtt ",""))</f>
        <v/>
      </c>
      <c r="J4444" s="34" t="str">
        <f>IF(L4444="Nő","",IF(Excel_BuiltIn__FilterDatabase__1[[#This Row],[Kor]]&gt;49=AND(Excel_BuiltIn__FilterDatabase__1[[#This Row],[Kor]]&lt;=59),"Senior ",""))</f>
        <v/>
      </c>
      <c r="K4444" s="34" t="str">
        <f>IF(L4444="Nő","",IF(Excel_BuiltIn__FilterDatabase__1[[#This Row],[Kor]]&gt;=60,"Super.s ",""))</f>
        <v xml:space="preserve">Super.s </v>
      </c>
      <c r="L4444" s="34" t="str">
        <f>IF(Excel_BuiltIn__FilterDatabase__1[[#This Row],[Nem]]="Nő","Lady","")</f>
        <v/>
      </c>
    </row>
    <row r="4445" spans="1:12" s="1" customFormat="1">
      <c r="A4445" s="53">
        <v>11941</v>
      </c>
      <c r="B4445" s="28" t="s">
        <v>4452</v>
      </c>
      <c r="C4445" s="51" t="s">
        <v>1006</v>
      </c>
      <c r="D4445" s="45"/>
      <c r="E4445" s="33" t="str">
        <f>IF(D4445&gt;0,($N$2-Excel_BuiltIn__FilterDatabase__1[[#This Row],[Szül Év.Hó.Nap]])/365.25,"0")</f>
        <v>0</v>
      </c>
      <c r="F4445" s="40"/>
      <c r="G4445" s="34" t="str">
        <f>CONCATENATE(H4445,Excel_BuiltIn__FilterDatabase__1[[#This Row],[Felnőtt]],Excel_BuiltIn__FilterDatabase__1[[#This Row],[Senior]],Excel_BuiltIn__FilterDatabase__1[[#This Row],[Super.s]],L4445)</f>
        <v xml:space="preserve">Super.s </v>
      </c>
      <c r="H4445" s="34" t="str">
        <f>IF(L4445="Nő","",IF(Excel_BuiltIn__FilterDatabase__1[[#This Row],[Kor]]&gt;=1=AND(Excel_BuiltIn__FilterDatabase__1[[#This Row],[Kor]]&lt;18),"Junior ",""))</f>
        <v/>
      </c>
      <c r="I4445" s="34" t="str">
        <f>IF(L4445="Nő","",IF(Excel_BuiltIn__FilterDatabase__1[[#This Row],[Kor]]&gt;=18=AND(Excel_BuiltIn__FilterDatabase__1[[#This Row],[Kor]]&lt;=49),"Felnőtt ",""))</f>
        <v/>
      </c>
      <c r="J4445" s="34" t="str">
        <f>IF(L4445="Nő","",IF(Excel_BuiltIn__FilterDatabase__1[[#This Row],[Kor]]&gt;49=AND(Excel_BuiltIn__FilterDatabase__1[[#This Row],[Kor]]&lt;=59),"Senior ",""))</f>
        <v/>
      </c>
      <c r="K4445" s="34" t="str">
        <f>IF(L4445="Nő","",IF(Excel_BuiltIn__FilterDatabase__1[[#This Row],[Kor]]&gt;=60,"Super.s ",""))</f>
        <v xml:space="preserve">Super.s </v>
      </c>
      <c r="L4445" s="34" t="str">
        <f>IF(Excel_BuiltIn__FilterDatabase__1[[#This Row],[Nem]]="Nő","Lady","")</f>
        <v/>
      </c>
    </row>
    <row r="4446" spans="1:12" s="1" customFormat="1">
      <c r="A4446" s="53">
        <v>11942</v>
      </c>
      <c r="B4446" s="28" t="s">
        <v>4453</v>
      </c>
      <c r="C4446" s="51" t="s">
        <v>2549</v>
      </c>
      <c r="D4446" s="45"/>
      <c r="E4446" s="33" t="str">
        <f>IF(D4446&gt;0,($N$2-Excel_BuiltIn__FilterDatabase__1[[#This Row],[Szül Év.Hó.Nap]])/365.25,"0")</f>
        <v>0</v>
      </c>
      <c r="F4446" s="40"/>
      <c r="G4446" s="34" t="str">
        <f>CONCATENATE(H4446,Excel_BuiltIn__FilterDatabase__1[[#This Row],[Felnőtt]],Excel_BuiltIn__FilterDatabase__1[[#This Row],[Senior]],Excel_BuiltIn__FilterDatabase__1[[#This Row],[Super.s]],L4446)</f>
        <v xml:space="preserve">Super.s </v>
      </c>
      <c r="H4446" s="34" t="str">
        <f>IF(L4446="Nő","",IF(Excel_BuiltIn__FilterDatabase__1[[#This Row],[Kor]]&gt;=1=AND(Excel_BuiltIn__FilterDatabase__1[[#This Row],[Kor]]&lt;18),"Junior ",""))</f>
        <v/>
      </c>
      <c r="I4446" s="34" t="str">
        <f>IF(L4446="Nő","",IF(Excel_BuiltIn__FilterDatabase__1[[#This Row],[Kor]]&gt;=18=AND(Excel_BuiltIn__FilterDatabase__1[[#This Row],[Kor]]&lt;=49),"Felnőtt ",""))</f>
        <v/>
      </c>
      <c r="J4446" s="34" t="str">
        <f>IF(L4446="Nő","",IF(Excel_BuiltIn__FilterDatabase__1[[#This Row],[Kor]]&gt;49=AND(Excel_BuiltIn__FilterDatabase__1[[#This Row],[Kor]]&lt;=59),"Senior ",""))</f>
        <v/>
      </c>
      <c r="K4446" s="34" t="str">
        <f>IF(L4446="Nő","",IF(Excel_BuiltIn__FilterDatabase__1[[#This Row],[Kor]]&gt;=60,"Super.s ",""))</f>
        <v xml:space="preserve">Super.s </v>
      </c>
      <c r="L4446" s="34" t="str">
        <f>IF(Excel_BuiltIn__FilterDatabase__1[[#This Row],[Nem]]="Nő","Lady","")</f>
        <v/>
      </c>
    </row>
    <row r="4447" spans="1:12" s="1" customFormat="1">
      <c r="A4447" s="53">
        <v>11943</v>
      </c>
      <c r="B4447" s="28" t="s">
        <v>4454</v>
      </c>
      <c r="C4447" s="51" t="s">
        <v>109</v>
      </c>
      <c r="D4447" s="45"/>
      <c r="E4447" s="33" t="str">
        <f>IF(D4447&gt;0,($N$2-Excel_BuiltIn__FilterDatabase__1[[#This Row],[Szül Év.Hó.Nap]])/365.25,"0")</f>
        <v>0</v>
      </c>
      <c r="F4447" s="40"/>
      <c r="G4447" s="34" t="str">
        <f>CONCATENATE(H4447,Excel_BuiltIn__FilterDatabase__1[[#This Row],[Felnőtt]],Excel_BuiltIn__FilterDatabase__1[[#This Row],[Senior]],Excel_BuiltIn__FilterDatabase__1[[#This Row],[Super.s]],L4447)</f>
        <v xml:space="preserve">Super.s </v>
      </c>
      <c r="H4447" s="34" t="str">
        <f>IF(L4447="Nő","",IF(Excel_BuiltIn__FilterDatabase__1[[#This Row],[Kor]]&gt;=1=AND(Excel_BuiltIn__FilterDatabase__1[[#This Row],[Kor]]&lt;18),"Junior ",""))</f>
        <v/>
      </c>
      <c r="I4447" s="34" t="str">
        <f>IF(L4447="Nő","",IF(Excel_BuiltIn__FilterDatabase__1[[#This Row],[Kor]]&gt;=18=AND(Excel_BuiltIn__FilterDatabase__1[[#This Row],[Kor]]&lt;=49),"Felnőtt ",""))</f>
        <v/>
      </c>
      <c r="J4447" s="34" t="str">
        <f>IF(L4447="Nő","",IF(Excel_BuiltIn__FilterDatabase__1[[#This Row],[Kor]]&gt;49=AND(Excel_BuiltIn__FilterDatabase__1[[#This Row],[Kor]]&lt;=59),"Senior ",""))</f>
        <v/>
      </c>
      <c r="K4447" s="34" t="str">
        <f>IF(L4447="Nő","",IF(Excel_BuiltIn__FilterDatabase__1[[#This Row],[Kor]]&gt;=60,"Super.s ",""))</f>
        <v xml:space="preserve">Super.s </v>
      </c>
      <c r="L4447" s="34" t="str">
        <f>IF(Excel_BuiltIn__FilterDatabase__1[[#This Row],[Nem]]="Nő","Lady","")</f>
        <v/>
      </c>
    </row>
    <row r="4448" spans="1:12" s="1" customFormat="1" ht="28.2">
      <c r="A4448" s="53">
        <v>11944</v>
      </c>
      <c r="B4448" s="28" t="s">
        <v>4455</v>
      </c>
      <c r="C4448" s="51" t="s">
        <v>110</v>
      </c>
      <c r="D4448" s="45"/>
      <c r="E4448" s="33" t="str">
        <f>IF(D4448&gt;0,($N$2-Excel_BuiltIn__FilterDatabase__1[[#This Row],[Szül Év.Hó.Nap]])/365.25,"0")</f>
        <v>0</v>
      </c>
      <c r="F4448" s="40"/>
      <c r="G4448" s="34" t="str">
        <f>CONCATENATE(H4448,Excel_BuiltIn__FilterDatabase__1[[#This Row],[Felnőtt]],Excel_BuiltIn__FilterDatabase__1[[#This Row],[Senior]],Excel_BuiltIn__FilterDatabase__1[[#This Row],[Super.s]],L4448)</f>
        <v xml:space="preserve">Super.s </v>
      </c>
      <c r="H4448" s="34" t="str">
        <f>IF(L4448="Nő","",IF(Excel_BuiltIn__FilterDatabase__1[[#This Row],[Kor]]&gt;=1=AND(Excel_BuiltIn__FilterDatabase__1[[#This Row],[Kor]]&lt;18),"Junior ",""))</f>
        <v/>
      </c>
      <c r="I4448" s="34" t="str">
        <f>IF(L4448="Nő","",IF(Excel_BuiltIn__FilterDatabase__1[[#This Row],[Kor]]&gt;=18=AND(Excel_BuiltIn__FilterDatabase__1[[#This Row],[Kor]]&lt;=49),"Felnőtt ",""))</f>
        <v/>
      </c>
      <c r="J4448" s="34" t="str">
        <f>IF(L4448="Nő","",IF(Excel_BuiltIn__FilterDatabase__1[[#This Row],[Kor]]&gt;49=AND(Excel_BuiltIn__FilterDatabase__1[[#This Row],[Kor]]&lt;=59),"Senior ",""))</f>
        <v/>
      </c>
      <c r="K4448" s="34" t="str">
        <f>IF(L4448="Nő","",IF(Excel_BuiltIn__FilterDatabase__1[[#This Row],[Kor]]&gt;=60,"Super.s ",""))</f>
        <v xml:space="preserve">Super.s </v>
      </c>
      <c r="L4448" s="34" t="str">
        <f>IF(Excel_BuiltIn__FilterDatabase__1[[#This Row],[Nem]]="Nő","Lady","")</f>
        <v/>
      </c>
    </row>
    <row r="4449" spans="1:12" s="1" customFormat="1">
      <c r="A4449" s="53">
        <v>11945</v>
      </c>
      <c r="B4449" s="28" t="s">
        <v>4456</v>
      </c>
      <c r="C4449" s="51" t="s">
        <v>50</v>
      </c>
      <c r="D4449" s="45"/>
      <c r="E4449" s="33" t="str">
        <f>IF(D4449&gt;0,($N$2-Excel_BuiltIn__FilterDatabase__1[[#This Row],[Szül Év.Hó.Nap]])/365.25,"0")</f>
        <v>0</v>
      </c>
      <c r="F4449" s="40"/>
      <c r="G4449" s="34" t="str">
        <f>CONCATENATE(H4449,Excel_BuiltIn__FilterDatabase__1[[#This Row],[Felnőtt]],Excel_BuiltIn__FilterDatabase__1[[#This Row],[Senior]],Excel_BuiltIn__FilterDatabase__1[[#This Row],[Super.s]],L4449)</f>
        <v xml:space="preserve">Super.s </v>
      </c>
      <c r="H4449" s="34" t="str">
        <f>IF(L4449="Nő","",IF(Excel_BuiltIn__FilterDatabase__1[[#This Row],[Kor]]&gt;=1=AND(Excel_BuiltIn__FilterDatabase__1[[#This Row],[Kor]]&lt;18),"Junior ",""))</f>
        <v/>
      </c>
      <c r="I4449" s="34" t="str">
        <f>IF(L4449="Nő","",IF(Excel_BuiltIn__FilterDatabase__1[[#This Row],[Kor]]&gt;=18=AND(Excel_BuiltIn__FilterDatabase__1[[#This Row],[Kor]]&lt;=49),"Felnőtt ",""))</f>
        <v/>
      </c>
      <c r="J4449" s="34" t="str">
        <f>IF(L4449="Nő","",IF(Excel_BuiltIn__FilterDatabase__1[[#This Row],[Kor]]&gt;49=AND(Excel_BuiltIn__FilterDatabase__1[[#This Row],[Kor]]&lt;=59),"Senior ",""))</f>
        <v/>
      </c>
      <c r="K4449" s="34" t="str">
        <f>IF(L4449="Nő","",IF(Excel_BuiltIn__FilterDatabase__1[[#This Row],[Kor]]&gt;=60,"Super.s ",""))</f>
        <v xml:space="preserve">Super.s </v>
      </c>
      <c r="L4449" s="34" t="str">
        <f>IF(Excel_BuiltIn__FilterDatabase__1[[#This Row],[Nem]]="Nő","Lady","")</f>
        <v/>
      </c>
    </row>
    <row r="4450" spans="1:12" s="1" customFormat="1">
      <c r="A4450" s="53">
        <v>11946</v>
      </c>
      <c r="B4450" s="28" t="s">
        <v>4457</v>
      </c>
      <c r="C4450" s="51" t="s">
        <v>959</v>
      </c>
      <c r="D4450" s="45"/>
      <c r="E4450" s="33" t="str">
        <f>IF(D4450&gt;0,($N$2-Excel_BuiltIn__FilterDatabase__1[[#This Row],[Szül Év.Hó.Nap]])/365.25,"0")</f>
        <v>0</v>
      </c>
      <c r="F4450" s="40"/>
      <c r="G4450" s="34" t="str">
        <f>CONCATENATE(H4450,Excel_BuiltIn__FilterDatabase__1[[#This Row],[Felnőtt]],Excel_BuiltIn__FilterDatabase__1[[#This Row],[Senior]],Excel_BuiltIn__FilterDatabase__1[[#This Row],[Super.s]],L4450)</f>
        <v xml:space="preserve">Super.s </v>
      </c>
      <c r="H4450" s="34" t="str">
        <f>IF(L4450="Nő","",IF(Excel_BuiltIn__FilterDatabase__1[[#This Row],[Kor]]&gt;=1=AND(Excel_BuiltIn__FilterDatabase__1[[#This Row],[Kor]]&lt;18),"Junior ",""))</f>
        <v/>
      </c>
      <c r="I4450" s="34" t="str">
        <f>IF(L4450="Nő","",IF(Excel_BuiltIn__FilterDatabase__1[[#This Row],[Kor]]&gt;=18=AND(Excel_BuiltIn__FilterDatabase__1[[#This Row],[Kor]]&lt;=49),"Felnőtt ",""))</f>
        <v/>
      </c>
      <c r="J4450" s="34" t="str">
        <f>IF(L4450="Nő","",IF(Excel_BuiltIn__FilterDatabase__1[[#This Row],[Kor]]&gt;49=AND(Excel_BuiltIn__FilterDatabase__1[[#This Row],[Kor]]&lt;=59),"Senior ",""))</f>
        <v/>
      </c>
      <c r="K4450" s="34" t="str">
        <f>IF(L4450="Nő","",IF(Excel_BuiltIn__FilterDatabase__1[[#This Row],[Kor]]&gt;=60,"Super.s ",""))</f>
        <v xml:space="preserve">Super.s </v>
      </c>
      <c r="L4450" s="34" t="str">
        <f>IF(Excel_BuiltIn__FilterDatabase__1[[#This Row],[Nem]]="Nő","Lady","")</f>
        <v/>
      </c>
    </row>
    <row r="4451" spans="1:12" s="1" customFormat="1">
      <c r="A4451" s="53">
        <v>11947</v>
      </c>
      <c r="B4451" s="28" t="s">
        <v>4458</v>
      </c>
      <c r="C4451" s="51" t="s">
        <v>959</v>
      </c>
      <c r="D4451" s="45"/>
      <c r="E4451" s="33" t="str">
        <f>IF(D4451&gt;0,($N$2-Excel_BuiltIn__FilterDatabase__1[[#This Row],[Szül Év.Hó.Nap]])/365.25,"0")</f>
        <v>0</v>
      </c>
      <c r="F4451" s="40"/>
      <c r="G4451" s="34" t="str">
        <f>CONCATENATE(H4451,Excel_BuiltIn__FilterDatabase__1[[#This Row],[Felnőtt]],Excel_BuiltIn__FilterDatabase__1[[#This Row],[Senior]],Excel_BuiltIn__FilterDatabase__1[[#This Row],[Super.s]],L4451)</f>
        <v xml:space="preserve">Super.s </v>
      </c>
      <c r="H4451" s="34" t="str">
        <f>IF(L4451="Nő","",IF(Excel_BuiltIn__FilterDatabase__1[[#This Row],[Kor]]&gt;=1=AND(Excel_BuiltIn__FilterDatabase__1[[#This Row],[Kor]]&lt;18),"Junior ",""))</f>
        <v/>
      </c>
      <c r="I4451" s="34" t="str">
        <f>IF(L4451="Nő","",IF(Excel_BuiltIn__FilterDatabase__1[[#This Row],[Kor]]&gt;=18=AND(Excel_BuiltIn__FilterDatabase__1[[#This Row],[Kor]]&lt;=49),"Felnőtt ",""))</f>
        <v/>
      </c>
      <c r="J4451" s="34" t="str">
        <f>IF(L4451="Nő","",IF(Excel_BuiltIn__FilterDatabase__1[[#This Row],[Kor]]&gt;49=AND(Excel_BuiltIn__FilterDatabase__1[[#This Row],[Kor]]&lt;=59),"Senior ",""))</f>
        <v/>
      </c>
      <c r="K4451" s="34" t="str">
        <f>IF(L4451="Nő","",IF(Excel_BuiltIn__FilterDatabase__1[[#This Row],[Kor]]&gt;=60,"Super.s ",""))</f>
        <v xml:space="preserve">Super.s </v>
      </c>
      <c r="L4451" s="34" t="str">
        <f>IF(Excel_BuiltIn__FilterDatabase__1[[#This Row],[Nem]]="Nő","Lady","")</f>
        <v/>
      </c>
    </row>
    <row r="4452" spans="1:12" s="1" customFormat="1">
      <c r="A4452" s="53">
        <v>11948</v>
      </c>
      <c r="B4452" s="28" t="s">
        <v>4459</v>
      </c>
      <c r="C4452" s="51" t="s">
        <v>87</v>
      </c>
      <c r="D4452" s="45"/>
      <c r="E4452" s="33" t="str">
        <f>IF(D4452&gt;0,($N$2-Excel_BuiltIn__FilterDatabase__1[[#This Row],[Szül Év.Hó.Nap]])/365.25,"0")</f>
        <v>0</v>
      </c>
      <c r="F4452" s="40"/>
      <c r="G4452" s="34" t="str">
        <f>CONCATENATE(H4452,Excel_BuiltIn__FilterDatabase__1[[#This Row],[Felnőtt]],Excel_BuiltIn__FilterDatabase__1[[#This Row],[Senior]],Excel_BuiltIn__FilterDatabase__1[[#This Row],[Super.s]],L4452)</f>
        <v xml:space="preserve">Super.s </v>
      </c>
      <c r="H4452" s="34" t="str">
        <f>IF(L4452="Nő","",IF(Excel_BuiltIn__FilterDatabase__1[[#This Row],[Kor]]&gt;=1=AND(Excel_BuiltIn__FilterDatabase__1[[#This Row],[Kor]]&lt;18),"Junior ",""))</f>
        <v/>
      </c>
      <c r="I4452" s="34" t="str">
        <f>IF(L4452="Nő","",IF(Excel_BuiltIn__FilterDatabase__1[[#This Row],[Kor]]&gt;=18=AND(Excel_BuiltIn__FilterDatabase__1[[#This Row],[Kor]]&lt;=49),"Felnőtt ",""))</f>
        <v/>
      </c>
      <c r="J4452" s="34" t="str">
        <f>IF(L4452="Nő","",IF(Excel_BuiltIn__FilterDatabase__1[[#This Row],[Kor]]&gt;49=AND(Excel_BuiltIn__FilterDatabase__1[[#This Row],[Kor]]&lt;=59),"Senior ",""))</f>
        <v/>
      </c>
      <c r="K4452" s="34" t="str">
        <f>IF(L4452="Nő","",IF(Excel_BuiltIn__FilterDatabase__1[[#This Row],[Kor]]&gt;=60,"Super.s ",""))</f>
        <v xml:space="preserve">Super.s </v>
      </c>
      <c r="L4452" s="34" t="str">
        <f>IF(Excel_BuiltIn__FilterDatabase__1[[#This Row],[Nem]]="Nő","Lady","")</f>
        <v/>
      </c>
    </row>
    <row r="4453" spans="1:12" s="1" customFormat="1">
      <c r="A4453" s="53">
        <v>11949</v>
      </c>
      <c r="B4453" s="28" t="s">
        <v>4460</v>
      </c>
      <c r="C4453" s="51" t="s">
        <v>959</v>
      </c>
      <c r="D4453" s="45"/>
      <c r="E4453" s="33" t="str">
        <f>IF(D4453&gt;0,($N$2-Excel_BuiltIn__FilterDatabase__1[[#This Row],[Szül Év.Hó.Nap]])/365.25,"0")</f>
        <v>0</v>
      </c>
      <c r="F4453" s="40"/>
      <c r="G4453" s="34" t="str">
        <f>CONCATENATE(H4453,Excel_BuiltIn__FilterDatabase__1[[#This Row],[Felnőtt]],Excel_BuiltIn__FilterDatabase__1[[#This Row],[Senior]],Excel_BuiltIn__FilterDatabase__1[[#This Row],[Super.s]],L4453)</f>
        <v xml:space="preserve">Super.s </v>
      </c>
      <c r="H4453" s="34" t="str">
        <f>IF(L4453="Nő","",IF(Excel_BuiltIn__FilterDatabase__1[[#This Row],[Kor]]&gt;=1=AND(Excel_BuiltIn__FilterDatabase__1[[#This Row],[Kor]]&lt;18),"Junior ",""))</f>
        <v/>
      </c>
      <c r="I4453" s="34" t="str">
        <f>IF(L4453="Nő","",IF(Excel_BuiltIn__FilterDatabase__1[[#This Row],[Kor]]&gt;=18=AND(Excel_BuiltIn__FilterDatabase__1[[#This Row],[Kor]]&lt;=49),"Felnőtt ",""))</f>
        <v/>
      </c>
      <c r="J4453" s="34" t="str">
        <f>IF(L4453="Nő","",IF(Excel_BuiltIn__FilterDatabase__1[[#This Row],[Kor]]&gt;49=AND(Excel_BuiltIn__FilterDatabase__1[[#This Row],[Kor]]&lt;=59),"Senior ",""))</f>
        <v/>
      </c>
      <c r="K4453" s="34" t="str">
        <f>IF(L4453="Nő","",IF(Excel_BuiltIn__FilterDatabase__1[[#This Row],[Kor]]&gt;=60,"Super.s ",""))</f>
        <v xml:space="preserve">Super.s </v>
      </c>
      <c r="L4453" s="34" t="str">
        <f>IF(Excel_BuiltIn__FilterDatabase__1[[#This Row],[Nem]]="Nő","Lady","")</f>
        <v/>
      </c>
    </row>
    <row r="4454" spans="1:12" s="1" customFormat="1" ht="28.2">
      <c r="A4454" s="53">
        <v>11950</v>
      </c>
      <c r="B4454" s="28" t="s">
        <v>4461</v>
      </c>
      <c r="C4454" s="51" t="s">
        <v>114</v>
      </c>
      <c r="D4454" s="45"/>
      <c r="E4454" s="33" t="str">
        <f>IF(D4454&gt;0,($N$2-Excel_BuiltIn__FilterDatabase__1[[#This Row],[Szül Év.Hó.Nap]])/365.25,"0")</f>
        <v>0</v>
      </c>
      <c r="F4454" s="40"/>
      <c r="G4454" s="34" t="str">
        <f>CONCATENATE(H4454,Excel_BuiltIn__FilterDatabase__1[[#This Row],[Felnőtt]],Excel_BuiltIn__FilterDatabase__1[[#This Row],[Senior]],Excel_BuiltIn__FilterDatabase__1[[#This Row],[Super.s]],L4454)</f>
        <v xml:space="preserve">Super.s </v>
      </c>
      <c r="H4454" s="34" t="str">
        <f>IF(L4454="Nő","",IF(Excel_BuiltIn__FilterDatabase__1[[#This Row],[Kor]]&gt;=1=AND(Excel_BuiltIn__FilterDatabase__1[[#This Row],[Kor]]&lt;18),"Junior ",""))</f>
        <v/>
      </c>
      <c r="I4454" s="34" t="str">
        <f>IF(L4454="Nő","",IF(Excel_BuiltIn__FilterDatabase__1[[#This Row],[Kor]]&gt;=18=AND(Excel_BuiltIn__FilterDatabase__1[[#This Row],[Kor]]&lt;=49),"Felnőtt ",""))</f>
        <v/>
      </c>
      <c r="J4454" s="34" t="str">
        <f>IF(L4454="Nő","",IF(Excel_BuiltIn__FilterDatabase__1[[#This Row],[Kor]]&gt;49=AND(Excel_BuiltIn__FilterDatabase__1[[#This Row],[Kor]]&lt;=59),"Senior ",""))</f>
        <v/>
      </c>
      <c r="K4454" s="34" t="str">
        <f>IF(L4454="Nő","",IF(Excel_BuiltIn__FilterDatabase__1[[#This Row],[Kor]]&gt;=60,"Super.s ",""))</f>
        <v xml:space="preserve">Super.s </v>
      </c>
      <c r="L4454" s="34" t="str">
        <f>IF(Excel_BuiltIn__FilterDatabase__1[[#This Row],[Nem]]="Nő","Lady","")</f>
        <v/>
      </c>
    </row>
    <row r="4455" spans="1:12" s="1" customFormat="1">
      <c r="A4455" s="53">
        <v>11951</v>
      </c>
      <c r="B4455" s="28" t="s">
        <v>1330</v>
      </c>
      <c r="C4455" s="51" t="s">
        <v>2707</v>
      </c>
      <c r="D4455" s="45"/>
      <c r="E4455" s="33" t="str">
        <f>IF(D4455&gt;0,($N$2-Excel_BuiltIn__FilterDatabase__1[[#This Row],[Szül Év.Hó.Nap]])/365.25,"0")</f>
        <v>0</v>
      </c>
      <c r="F4455" s="40"/>
      <c r="G4455" s="34" t="str">
        <f>CONCATENATE(H4455,Excel_BuiltIn__FilterDatabase__1[[#This Row],[Felnőtt]],Excel_BuiltIn__FilterDatabase__1[[#This Row],[Senior]],Excel_BuiltIn__FilterDatabase__1[[#This Row],[Super.s]],L4455)</f>
        <v xml:space="preserve">Super.s </v>
      </c>
      <c r="H4455" s="34" t="str">
        <f>IF(L4455="Nő","",IF(Excel_BuiltIn__FilterDatabase__1[[#This Row],[Kor]]&gt;=1=AND(Excel_BuiltIn__FilterDatabase__1[[#This Row],[Kor]]&lt;18),"Junior ",""))</f>
        <v/>
      </c>
      <c r="I4455" s="34" t="str">
        <f>IF(L4455="Nő","",IF(Excel_BuiltIn__FilterDatabase__1[[#This Row],[Kor]]&gt;=18=AND(Excel_BuiltIn__FilterDatabase__1[[#This Row],[Kor]]&lt;=49),"Felnőtt ",""))</f>
        <v/>
      </c>
      <c r="J4455" s="34" t="str">
        <f>IF(L4455="Nő","",IF(Excel_BuiltIn__FilterDatabase__1[[#This Row],[Kor]]&gt;49=AND(Excel_BuiltIn__FilterDatabase__1[[#This Row],[Kor]]&lt;=59),"Senior ",""))</f>
        <v/>
      </c>
      <c r="K4455" s="34" t="str">
        <f>IF(L4455="Nő","",IF(Excel_BuiltIn__FilterDatabase__1[[#This Row],[Kor]]&gt;=60,"Super.s ",""))</f>
        <v xml:space="preserve">Super.s </v>
      </c>
      <c r="L4455" s="34" t="str">
        <f>IF(Excel_BuiltIn__FilterDatabase__1[[#This Row],[Nem]]="Nő","Lady","")</f>
        <v/>
      </c>
    </row>
    <row r="4456" spans="1:12" s="1" customFormat="1" ht="28.2">
      <c r="A4456" s="53">
        <v>11953</v>
      </c>
      <c r="B4456" s="28" t="s">
        <v>4462</v>
      </c>
      <c r="C4456" s="51" t="s">
        <v>4463</v>
      </c>
      <c r="D4456" s="45"/>
      <c r="E4456" s="33" t="str">
        <f>IF(D4456&gt;0,($N$2-Excel_BuiltIn__FilterDatabase__1[[#This Row],[Szül Év.Hó.Nap]])/365.25,"0")</f>
        <v>0</v>
      </c>
      <c r="F4456" s="40"/>
      <c r="G4456" s="34" t="str">
        <f>CONCATENATE(H4456,Excel_BuiltIn__FilterDatabase__1[[#This Row],[Felnőtt]],Excel_BuiltIn__FilterDatabase__1[[#This Row],[Senior]],Excel_BuiltIn__FilterDatabase__1[[#This Row],[Super.s]],L4456)</f>
        <v xml:space="preserve">Super.s </v>
      </c>
      <c r="H4456" s="34" t="str">
        <f>IF(L4456="Nő","",IF(Excel_BuiltIn__FilterDatabase__1[[#This Row],[Kor]]&gt;=1=AND(Excel_BuiltIn__FilterDatabase__1[[#This Row],[Kor]]&lt;18),"Junior ",""))</f>
        <v/>
      </c>
      <c r="I4456" s="34" t="str">
        <f>IF(L4456="Nő","",IF(Excel_BuiltIn__FilterDatabase__1[[#This Row],[Kor]]&gt;=18=AND(Excel_BuiltIn__FilterDatabase__1[[#This Row],[Kor]]&lt;=49),"Felnőtt ",""))</f>
        <v/>
      </c>
      <c r="J4456" s="34" t="str">
        <f>IF(L4456="Nő","",IF(Excel_BuiltIn__FilterDatabase__1[[#This Row],[Kor]]&gt;49=AND(Excel_BuiltIn__FilterDatabase__1[[#This Row],[Kor]]&lt;=59),"Senior ",""))</f>
        <v/>
      </c>
      <c r="K4456" s="34" t="str">
        <f>IF(L4456="Nő","",IF(Excel_BuiltIn__FilterDatabase__1[[#This Row],[Kor]]&gt;=60,"Super.s ",""))</f>
        <v xml:space="preserve">Super.s </v>
      </c>
      <c r="L4456" s="34" t="str">
        <f>IF(Excel_BuiltIn__FilterDatabase__1[[#This Row],[Nem]]="Nő","Lady","")</f>
        <v/>
      </c>
    </row>
    <row r="4457" spans="1:12" s="1" customFormat="1">
      <c r="A4457" s="53">
        <v>11954</v>
      </c>
      <c r="B4457" s="28" t="s">
        <v>4464</v>
      </c>
      <c r="C4457" s="51" t="s">
        <v>4463</v>
      </c>
      <c r="D4457" s="45"/>
      <c r="E4457" s="33" t="str">
        <f>IF(D4457&gt;0,($N$2-Excel_BuiltIn__FilterDatabase__1[[#This Row],[Szül Év.Hó.Nap]])/365.25,"0")</f>
        <v>0</v>
      </c>
      <c r="F4457" s="40"/>
      <c r="G4457" s="34" t="str">
        <f>CONCATENATE(H4457,Excel_BuiltIn__FilterDatabase__1[[#This Row],[Felnőtt]],Excel_BuiltIn__FilterDatabase__1[[#This Row],[Senior]],Excel_BuiltIn__FilterDatabase__1[[#This Row],[Super.s]],L4457)</f>
        <v xml:space="preserve">Super.s </v>
      </c>
      <c r="H4457" s="34" t="str">
        <f>IF(L4457="Nő","",IF(Excel_BuiltIn__FilterDatabase__1[[#This Row],[Kor]]&gt;=1=AND(Excel_BuiltIn__FilterDatabase__1[[#This Row],[Kor]]&lt;18),"Junior ",""))</f>
        <v/>
      </c>
      <c r="I4457" s="34" t="str">
        <f>IF(L4457="Nő","",IF(Excel_BuiltIn__FilterDatabase__1[[#This Row],[Kor]]&gt;=18=AND(Excel_BuiltIn__FilterDatabase__1[[#This Row],[Kor]]&lt;=49),"Felnőtt ",""))</f>
        <v/>
      </c>
      <c r="J4457" s="34" t="str">
        <f>IF(L4457="Nő","",IF(Excel_BuiltIn__FilterDatabase__1[[#This Row],[Kor]]&gt;49=AND(Excel_BuiltIn__FilterDatabase__1[[#This Row],[Kor]]&lt;=59),"Senior ",""))</f>
        <v/>
      </c>
      <c r="K4457" s="34" t="str">
        <f>IF(L4457="Nő","",IF(Excel_BuiltIn__FilterDatabase__1[[#This Row],[Kor]]&gt;=60,"Super.s ",""))</f>
        <v xml:space="preserve">Super.s </v>
      </c>
      <c r="L4457" s="34" t="str">
        <f>IF(Excel_BuiltIn__FilterDatabase__1[[#This Row],[Nem]]="Nő","Lady","")</f>
        <v/>
      </c>
    </row>
    <row r="4458" spans="1:12" s="1" customFormat="1" ht="28.2">
      <c r="A4458" s="53">
        <v>11955</v>
      </c>
      <c r="B4458" s="28" t="s">
        <v>4465</v>
      </c>
      <c r="C4458" s="51" t="s">
        <v>968</v>
      </c>
      <c r="D4458" s="45"/>
      <c r="E4458" s="33" t="str">
        <f>IF(D4458&gt;0,($N$2-Excel_BuiltIn__FilterDatabase__1[[#This Row],[Szül Év.Hó.Nap]])/365.25,"0")</f>
        <v>0</v>
      </c>
      <c r="F4458" s="40"/>
      <c r="G4458" s="34" t="str">
        <f>CONCATENATE(H4458,Excel_BuiltIn__FilterDatabase__1[[#This Row],[Felnőtt]],Excel_BuiltIn__FilterDatabase__1[[#This Row],[Senior]],Excel_BuiltIn__FilterDatabase__1[[#This Row],[Super.s]],L4458)</f>
        <v xml:space="preserve">Super.s </v>
      </c>
      <c r="H4458" s="34" t="str">
        <f>IF(L4458="Nő","",IF(Excel_BuiltIn__FilterDatabase__1[[#This Row],[Kor]]&gt;=1=AND(Excel_BuiltIn__FilterDatabase__1[[#This Row],[Kor]]&lt;18),"Junior ",""))</f>
        <v/>
      </c>
      <c r="I4458" s="34" t="str">
        <f>IF(L4458="Nő","",IF(Excel_BuiltIn__FilterDatabase__1[[#This Row],[Kor]]&gt;=18=AND(Excel_BuiltIn__FilterDatabase__1[[#This Row],[Kor]]&lt;=49),"Felnőtt ",""))</f>
        <v/>
      </c>
      <c r="J4458" s="34" t="str">
        <f>IF(L4458="Nő","",IF(Excel_BuiltIn__FilterDatabase__1[[#This Row],[Kor]]&gt;49=AND(Excel_BuiltIn__FilterDatabase__1[[#This Row],[Kor]]&lt;=59),"Senior ",""))</f>
        <v/>
      </c>
      <c r="K4458" s="34" t="str">
        <f>IF(L4458="Nő","",IF(Excel_BuiltIn__FilterDatabase__1[[#This Row],[Kor]]&gt;=60,"Super.s ",""))</f>
        <v xml:space="preserve">Super.s </v>
      </c>
      <c r="L4458" s="34" t="str">
        <f>IF(Excel_BuiltIn__FilterDatabase__1[[#This Row],[Nem]]="Nő","Lady","")</f>
        <v/>
      </c>
    </row>
    <row r="4459" spans="1:12" s="1" customFormat="1">
      <c r="A4459" s="53">
        <v>11956</v>
      </c>
      <c r="B4459" s="28" t="s">
        <v>4466</v>
      </c>
      <c r="C4459" s="51" t="s">
        <v>968</v>
      </c>
      <c r="D4459" s="45"/>
      <c r="E4459" s="33" t="str">
        <f>IF(D4459&gt;0,($N$2-Excel_BuiltIn__FilterDatabase__1[[#This Row],[Szül Év.Hó.Nap]])/365.25,"0")</f>
        <v>0</v>
      </c>
      <c r="F4459" s="40"/>
      <c r="G4459" s="34" t="str">
        <f>CONCATENATE(H4459,Excel_BuiltIn__FilterDatabase__1[[#This Row],[Felnőtt]],Excel_BuiltIn__FilterDatabase__1[[#This Row],[Senior]],Excel_BuiltIn__FilterDatabase__1[[#This Row],[Super.s]],L4459)</f>
        <v xml:space="preserve">Super.s </v>
      </c>
      <c r="H4459" s="34" t="str">
        <f>IF(L4459="Nő","",IF(Excel_BuiltIn__FilterDatabase__1[[#This Row],[Kor]]&gt;=1=AND(Excel_BuiltIn__FilterDatabase__1[[#This Row],[Kor]]&lt;18),"Junior ",""))</f>
        <v/>
      </c>
      <c r="I4459" s="34" t="str">
        <f>IF(L4459="Nő","",IF(Excel_BuiltIn__FilterDatabase__1[[#This Row],[Kor]]&gt;=18=AND(Excel_BuiltIn__FilterDatabase__1[[#This Row],[Kor]]&lt;=49),"Felnőtt ",""))</f>
        <v/>
      </c>
      <c r="J4459" s="34" t="str">
        <f>IF(L4459="Nő","",IF(Excel_BuiltIn__FilterDatabase__1[[#This Row],[Kor]]&gt;49=AND(Excel_BuiltIn__FilterDatabase__1[[#This Row],[Kor]]&lt;=59),"Senior ",""))</f>
        <v/>
      </c>
      <c r="K4459" s="34" t="str">
        <f>IF(L4459="Nő","",IF(Excel_BuiltIn__FilterDatabase__1[[#This Row],[Kor]]&gt;=60,"Super.s ",""))</f>
        <v xml:space="preserve">Super.s </v>
      </c>
      <c r="L4459" s="34" t="str">
        <f>IF(Excel_BuiltIn__FilterDatabase__1[[#This Row],[Nem]]="Nő","Lady","")</f>
        <v/>
      </c>
    </row>
    <row r="4460" spans="1:12" s="1" customFormat="1">
      <c r="A4460" s="53">
        <v>11957</v>
      </c>
      <c r="B4460" s="28" t="s">
        <v>4467</v>
      </c>
      <c r="C4460" s="51" t="s">
        <v>936</v>
      </c>
      <c r="D4460" s="45"/>
      <c r="E4460" s="33" t="str">
        <f>IF(D4460&gt;0,($N$2-Excel_BuiltIn__FilterDatabase__1[[#This Row],[Szül Év.Hó.Nap]])/365.25,"0")</f>
        <v>0</v>
      </c>
      <c r="F4460" s="40"/>
      <c r="G4460" s="34" t="str">
        <f>CONCATENATE(H4460,Excel_BuiltIn__FilterDatabase__1[[#This Row],[Felnőtt]],Excel_BuiltIn__FilterDatabase__1[[#This Row],[Senior]],Excel_BuiltIn__FilterDatabase__1[[#This Row],[Super.s]],L4460)</f>
        <v xml:space="preserve">Super.s </v>
      </c>
      <c r="H4460" s="34" t="str">
        <f>IF(L4460="Nő","",IF(Excel_BuiltIn__FilterDatabase__1[[#This Row],[Kor]]&gt;=1=AND(Excel_BuiltIn__FilterDatabase__1[[#This Row],[Kor]]&lt;18),"Junior ",""))</f>
        <v/>
      </c>
      <c r="I4460" s="34" t="str">
        <f>IF(L4460="Nő","",IF(Excel_BuiltIn__FilterDatabase__1[[#This Row],[Kor]]&gt;=18=AND(Excel_BuiltIn__FilterDatabase__1[[#This Row],[Kor]]&lt;=49),"Felnőtt ",""))</f>
        <v/>
      </c>
      <c r="J4460" s="34" t="str">
        <f>IF(L4460="Nő","",IF(Excel_BuiltIn__FilterDatabase__1[[#This Row],[Kor]]&gt;49=AND(Excel_BuiltIn__FilterDatabase__1[[#This Row],[Kor]]&lt;=59),"Senior ",""))</f>
        <v/>
      </c>
      <c r="K4460" s="34" t="str">
        <f>IF(L4460="Nő","",IF(Excel_BuiltIn__FilterDatabase__1[[#This Row],[Kor]]&gt;=60,"Super.s ",""))</f>
        <v xml:space="preserve">Super.s </v>
      </c>
      <c r="L4460" s="34" t="str">
        <f>IF(Excel_BuiltIn__FilterDatabase__1[[#This Row],[Nem]]="Nő","Lady","")</f>
        <v/>
      </c>
    </row>
    <row r="4461" spans="1:12" s="1" customFormat="1">
      <c r="A4461" s="53">
        <v>11958</v>
      </c>
      <c r="B4461" s="28" t="s">
        <v>4468</v>
      </c>
      <c r="C4461" s="51" t="s">
        <v>963</v>
      </c>
      <c r="D4461" s="45"/>
      <c r="E4461" s="33" t="str">
        <f>IF(D4461&gt;0,($N$2-Excel_BuiltIn__FilterDatabase__1[[#This Row],[Szül Év.Hó.Nap]])/365.25,"0")</f>
        <v>0</v>
      </c>
      <c r="F4461" s="40"/>
      <c r="G4461" s="34" t="str">
        <f>CONCATENATE(H4461,Excel_BuiltIn__FilterDatabase__1[[#This Row],[Felnőtt]],Excel_BuiltIn__FilterDatabase__1[[#This Row],[Senior]],Excel_BuiltIn__FilterDatabase__1[[#This Row],[Super.s]],L4461)</f>
        <v xml:space="preserve">Super.s </v>
      </c>
      <c r="H4461" s="34" t="str">
        <f>IF(L4461="Nő","",IF(Excel_BuiltIn__FilterDatabase__1[[#This Row],[Kor]]&gt;=1=AND(Excel_BuiltIn__FilterDatabase__1[[#This Row],[Kor]]&lt;18),"Junior ",""))</f>
        <v/>
      </c>
      <c r="I4461" s="34" t="str">
        <f>IF(L4461="Nő","",IF(Excel_BuiltIn__FilterDatabase__1[[#This Row],[Kor]]&gt;=18=AND(Excel_BuiltIn__FilterDatabase__1[[#This Row],[Kor]]&lt;=49),"Felnőtt ",""))</f>
        <v/>
      </c>
      <c r="J4461" s="34" t="str">
        <f>IF(L4461="Nő","",IF(Excel_BuiltIn__FilterDatabase__1[[#This Row],[Kor]]&gt;49=AND(Excel_BuiltIn__FilterDatabase__1[[#This Row],[Kor]]&lt;=59),"Senior ",""))</f>
        <v/>
      </c>
      <c r="K4461" s="34" t="str">
        <f>IF(L4461="Nő","",IF(Excel_BuiltIn__FilterDatabase__1[[#This Row],[Kor]]&gt;=60,"Super.s ",""))</f>
        <v xml:space="preserve">Super.s </v>
      </c>
      <c r="L4461" s="34" t="str">
        <f>IF(Excel_BuiltIn__FilterDatabase__1[[#This Row],[Nem]]="Nő","Lady","")</f>
        <v/>
      </c>
    </row>
    <row r="4462" spans="1:12" s="1" customFormat="1">
      <c r="A4462" s="53">
        <v>11960</v>
      </c>
      <c r="B4462" s="28" t="s">
        <v>4469</v>
      </c>
      <c r="C4462" s="51" t="s">
        <v>1029</v>
      </c>
      <c r="D4462" s="45"/>
      <c r="E4462" s="33" t="str">
        <f>IF(D4462&gt;0,($N$2-Excel_BuiltIn__FilterDatabase__1[[#This Row],[Szül Év.Hó.Nap]])/365.25,"0")</f>
        <v>0</v>
      </c>
      <c r="F4462" s="40"/>
      <c r="G4462" s="34" t="str">
        <f>CONCATENATE(H4462,Excel_BuiltIn__FilterDatabase__1[[#This Row],[Felnőtt]],Excel_BuiltIn__FilterDatabase__1[[#This Row],[Senior]],Excel_BuiltIn__FilterDatabase__1[[#This Row],[Super.s]],L4462)</f>
        <v xml:space="preserve">Super.s </v>
      </c>
      <c r="H4462" s="34" t="str">
        <f>IF(L4462="Nő","",IF(Excel_BuiltIn__FilterDatabase__1[[#This Row],[Kor]]&gt;=1=AND(Excel_BuiltIn__FilterDatabase__1[[#This Row],[Kor]]&lt;18),"Junior ",""))</f>
        <v/>
      </c>
      <c r="I4462" s="34" t="str">
        <f>IF(L4462="Nő","",IF(Excel_BuiltIn__FilterDatabase__1[[#This Row],[Kor]]&gt;=18=AND(Excel_BuiltIn__FilterDatabase__1[[#This Row],[Kor]]&lt;=49),"Felnőtt ",""))</f>
        <v/>
      </c>
      <c r="J4462" s="34" t="str">
        <f>IF(L4462="Nő","",IF(Excel_BuiltIn__FilterDatabase__1[[#This Row],[Kor]]&gt;49=AND(Excel_BuiltIn__FilterDatabase__1[[#This Row],[Kor]]&lt;=59),"Senior ",""))</f>
        <v/>
      </c>
      <c r="K4462" s="34" t="str">
        <f>IF(L4462="Nő","",IF(Excel_BuiltIn__FilterDatabase__1[[#This Row],[Kor]]&gt;=60,"Super.s ",""))</f>
        <v xml:space="preserve">Super.s </v>
      </c>
      <c r="L4462" s="34" t="str">
        <f>IF(Excel_BuiltIn__FilterDatabase__1[[#This Row],[Nem]]="Nő","Lady","")</f>
        <v/>
      </c>
    </row>
    <row r="4463" spans="1:12" s="1" customFormat="1">
      <c r="A4463" s="53">
        <v>11962</v>
      </c>
      <c r="B4463" s="28" t="s">
        <v>4470</v>
      </c>
      <c r="C4463" s="51" t="s">
        <v>112</v>
      </c>
      <c r="D4463" s="45"/>
      <c r="E4463" s="33" t="str">
        <f>IF(D4463&gt;0,($N$2-Excel_BuiltIn__FilterDatabase__1[[#This Row],[Szül Év.Hó.Nap]])/365.25,"0")</f>
        <v>0</v>
      </c>
      <c r="F4463" s="40"/>
      <c r="G4463" s="34" t="str">
        <f>CONCATENATE(H4463,Excel_BuiltIn__FilterDatabase__1[[#This Row],[Felnőtt]],Excel_BuiltIn__FilterDatabase__1[[#This Row],[Senior]],Excel_BuiltIn__FilterDatabase__1[[#This Row],[Super.s]],L4463)</f>
        <v xml:space="preserve">Super.s </v>
      </c>
      <c r="H4463" s="34" t="str">
        <f>IF(L4463="Nő","",IF(Excel_BuiltIn__FilterDatabase__1[[#This Row],[Kor]]&gt;=1=AND(Excel_BuiltIn__FilterDatabase__1[[#This Row],[Kor]]&lt;18),"Junior ",""))</f>
        <v/>
      </c>
      <c r="I4463" s="34" t="str">
        <f>IF(L4463="Nő","",IF(Excel_BuiltIn__FilterDatabase__1[[#This Row],[Kor]]&gt;=18=AND(Excel_BuiltIn__FilterDatabase__1[[#This Row],[Kor]]&lt;=49),"Felnőtt ",""))</f>
        <v/>
      </c>
      <c r="J4463" s="34" t="str">
        <f>IF(L4463="Nő","",IF(Excel_BuiltIn__FilterDatabase__1[[#This Row],[Kor]]&gt;49=AND(Excel_BuiltIn__FilterDatabase__1[[#This Row],[Kor]]&lt;=59),"Senior ",""))</f>
        <v/>
      </c>
      <c r="K4463" s="34" t="str">
        <f>IF(L4463="Nő","",IF(Excel_BuiltIn__FilterDatabase__1[[#This Row],[Kor]]&gt;=60,"Super.s ",""))</f>
        <v xml:space="preserve">Super.s </v>
      </c>
      <c r="L4463" s="34" t="str">
        <f>IF(Excel_BuiltIn__FilterDatabase__1[[#This Row],[Nem]]="Nő","Lady","")</f>
        <v/>
      </c>
    </row>
    <row r="4464" spans="1:12" s="1" customFormat="1">
      <c r="A4464" s="53">
        <v>11963</v>
      </c>
      <c r="B4464" s="28" t="s">
        <v>4471</v>
      </c>
      <c r="C4464" s="51" t="s">
        <v>29</v>
      </c>
      <c r="D4464" s="45"/>
      <c r="E4464" s="33" t="str">
        <f>IF(D4464&gt;0,($N$2-Excel_BuiltIn__FilterDatabase__1[[#This Row],[Szül Év.Hó.Nap]])/365.25,"0")</f>
        <v>0</v>
      </c>
      <c r="F4464" s="40"/>
      <c r="G4464" s="34" t="str">
        <f>CONCATENATE(H4464,Excel_BuiltIn__FilterDatabase__1[[#This Row],[Felnőtt]],Excel_BuiltIn__FilterDatabase__1[[#This Row],[Senior]],Excel_BuiltIn__FilterDatabase__1[[#This Row],[Super.s]],L4464)</f>
        <v xml:space="preserve">Super.s </v>
      </c>
      <c r="H4464" s="34" t="str">
        <f>IF(L4464="Nő","",IF(Excel_BuiltIn__FilterDatabase__1[[#This Row],[Kor]]&gt;=1=AND(Excel_BuiltIn__FilterDatabase__1[[#This Row],[Kor]]&lt;18),"Junior ",""))</f>
        <v/>
      </c>
      <c r="I4464" s="34" t="str">
        <f>IF(L4464="Nő","",IF(Excel_BuiltIn__FilterDatabase__1[[#This Row],[Kor]]&gt;=18=AND(Excel_BuiltIn__FilterDatabase__1[[#This Row],[Kor]]&lt;=49),"Felnőtt ",""))</f>
        <v/>
      </c>
      <c r="J4464" s="34" t="str">
        <f>IF(L4464="Nő","",IF(Excel_BuiltIn__FilterDatabase__1[[#This Row],[Kor]]&gt;49=AND(Excel_BuiltIn__FilterDatabase__1[[#This Row],[Kor]]&lt;=59),"Senior ",""))</f>
        <v/>
      </c>
      <c r="K4464" s="34" t="str">
        <f>IF(L4464="Nő","",IF(Excel_BuiltIn__FilterDatabase__1[[#This Row],[Kor]]&gt;=60,"Super.s ",""))</f>
        <v xml:space="preserve">Super.s </v>
      </c>
      <c r="L4464" s="34" t="str">
        <f>IF(Excel_BuiltIn__FilterDatabase__1[[#This Row],[Nem]]="Nő","Lady","")</f>
        <v/>
      </c>
    </row>
    <row r="4465" spans="1:12" s="1" customFormat="1" ht="28.2">
      <c r="A4465" s="53">
        <v>11964</v>
      </c>
      <c r="B4465" s="28" t="s">
        <v>4472</v>
      </c>
      <c r="C4465" s="51" t="s">
        <v>1020</v>
      </c>
      <c r="D4465" s="45"/>
      <c r="E4465" s="33" t="str">
        <f>IF(D4465&gt;0,($N$2-Excel_BuiltIn__FilterDatabase__1[[#This Row],[Szül Év.Hó.Nap]])/365.25,"0")</f>
        <v>0</v>
      </c>
      <c r="F4465" s="40"/>
      <c r="G4465" s="34" t="str">
        <f>CONCATENATE(H4465,Excel_BuiltIn__FilterDatabase__1[[#This Row],[Felnőtt]],Excel_BuiltIn__FilterDatabase__1[[#This Row],[Senior]],Excel_BuiltIn__FilterDatabase__1[[#This Row],[Super.s]],L4465)</f>
        <v xml:space="preserve">Super.s </v>
      </c>
      <c r="H4465" s="34" t="str">
        <f>IF(L4465="Nő","",IF(Excel_BuiltIn__FilterDatabase__1[[#This Row],[Kor]]&gt;=1=AND(Excel_BuiltIn__FilterDatabase__1[[#This Row],[Kor]]&lt;18),"Junior ",""))</f>
        <v/>
      </c>
      <c r="I4465" s="34" t="str">
        <f>IF(L4465="Nő","",IF(Excel_BuiltIn__FilterDatabase__1[[#This Row],[Kor]]&gt;=18=AND(Excel_BuiltIn__FilterDatabase__1[[#This Row],[Kor]]&lt;=49),"Felnőtt ",""))</f>
        <v/>
      </c>
      <c r="J4465" s="34" t="str">
        <f>IF(L4465="Nő","",IF(Excel_BuiltIn__FilterDatabase__1[[#This Row],[Kor]]&gt;49=AND(Excel_BuiltIn__FilterDatabase__1[[#This Row],[Kor]]&lt;=59),"Senior ",""))</f>
        <v/>
      </c>
      <c r="K4465" s="34" t="str">
        <f>IF(L4465="Nő","",IF(Excel_BuiltIn__FilterDatabase__1[[#This Row],[Kor]]&gt;=60,"Super.s ",""))</f>
        <v xml:space="preserve">Super.s </v>
      </c>
      <c r="L4465" s="34" t="str">
        <f>IF(Excel_BuiltIn__FilterDatabase__1[[#This Row],[Nem]]="Nő","Lady","")</f>
        <v/>
      </c>
    </row>
    <row r="4466" spans="1:12" s="1" customFormat="1">
      <c r="A4466" s="53">
        <v>11965</v>
      </c>
      <c r="B4466" s="28" t="s">
        <v>4473</v>
      </c>
      <c r="C4466" s="51" t="s">
        <v>1020</v>
      </c>
      <c r="D4466" s="45"/>
      <c r="E4466" s="33" t="str">
        <f>IF(D4466&gt;0,($N$2-Excel_BuiltIn__FilterDatabase__1[[#This Row],[Szül Év.Hó.Nap]])/365.25,"0")</f>
        <v>0</v>
      </c>
      <c r="F4466" s="40"/>
      <c r="G4466" s="34" t="str">
        <f>CONCATENATE(H4466,Excel_BuiltIn__FilterDatabase__1[[#This Row],[Felnőtt]],Excel_BuiltIn__FilterDatabase__1[[#This Row],[Senior]],Excel_BuiltIn__FilterDatabase__1[[#This Row],[Super.s]],L4466)</f>
        <v xml:space="preserve">Super.s </v>
      </c>
      <c r="H4466" s="34" t="str">
        <f>IF(L4466="Nő","",IF(Excel_BuiltIn__FilterDatabase__1[[#This Row],[Kor]]&gt;=1=AND(Excel_BuiltIn__FilterDatabase__1[[#This Row],[Kor]]&lt;18),"Junior ",""))</f>
        <v/>
      </c>
      <c r="I4466" s="34" t="str">
        <f>IF(L4466="Nő","",IF(Excel_BuiltIn__FilterDatabase__1[[#This Row],[Kor]]&gt;=18=AND(Excel_BuiltIn__FilterDatabase__1[[#This Row],[Kor]]&lt;=49),"Felnőtt ",""))</f>
        <v/>
      </c>
      <c r="J4466" s="34" t="str">
        <f>IF(L4466="Nő","",IF(Excel_BuiltIn__FilterDatabase__1[[#This Row],[Kor]]&gt;49=AND(Excel_BuiltIn__FilterDatabase__1[[#This Row],[Kor]]&lt;=59),"Senior ",""))</f>
        <v/>
      </c>
      <c r="K4466" s="34" t="str">
        <f>IF(L4466="Nő","",IF(Excel_BuiltIn__FilterDatabase__1[[#This Row],[Kor]]&gt;=60,"Super.s ",""))</f>
        <v xml:space="preserve">Super.s </v>
      </c>
      <c r="L4466" s="34" t="str">
        <f>IF(Excel_BuiltIn__FilterDatabase__1[[#This Row],[Nem]]="Nő","Lady","")</f>
        <v/>
      </c>
    </row>
    <row r="4467" spans="1:12" s="1" customFormat="1">
      <c r="A4467" s="53">
        <v>11966</v>
      </c>
      <c r="B4467" s="28" t="s">
        <v>869</v>
      </c>
      <c r="C4467" s="51" t="s">
        <v>969</v>
      </c>
      <c r="D4467" s="45"/>
      <c r="E4467" s="33" t="str">
        <f>IF(D4467&gt;0,($N$2-Excel_BuiltIn__FilterDatabase__1[[#This Row],[Szül Év.Hó.Nap]])/365.25,"0")</f>
        <v>0</v>
      </c>
      <c r="F4467" s="40"/>
      <c r="G4467" s="34" t="str">
        <f>CONCATENATE(H4467,Excel_BuiltIn__FilterDatabase__1[[#This Row],[Felnőtt]],Excel_BuiltIn__FilterDatabase__1[[#This Row],[Senior]],Excel_BuiltIn__FilterDatabase__1[[#This Row],[Super.s]],L4467)</f>
        <v xml:space="preserve">Super.s </v>
      </c>
      <c r="H4467" s="34" t="str">
        <f>IF(L4467="Nő","",IF(Excel_BuiltIn__FilterDatabase__1[[#This Row],[Kor]]&gt;=1=AND(Excel_BuiltIn__FilterDatabase__1[[#This Row],[Kor]]&lt;18),"Junior ",""))</f>
        <v/>
      </c>
      <c r="I4467" s="34" t="str">
        <f>IF(L4467="Nő","",IF(Excel_BuiltIn__FilterDatabase__1[[#This Row],[Kor]]&gt;=18=AND(Excel_BuiltIn__FilterDatabase__1[[#This Row],[Kor]]&lt;=49),"Felnőtt ",""))</f>
        <v/>
      </c>
      <c r="J4467" s="34" t="str">
        <f>IF(L4467="Nő","",IF(Excel_BuiltIn__FilterDatabase__1[[#This Row],[Kor]]&gt;49=AND(Excel_BuiltIn__FilterDatabase__1[[#This Row],[Kor]]&lt;=59),"Senior ",""))</f>
        <v/>
      </c>
      <c r="K4467" s="34" t="str">
        <f>IF(L4467="Nő","",IF(Excel_BuiltIn__FilterDatabase__1[[#This Row],[Kor]]&gt;=60,"Super.s ",""))</f>
        <v xml:space="preserve">Super.s </v>
      </c>
      <c r="L4467" s="34" t="str">
        <f>IF(Excel_BuiltIn__FilterDatabase__1[[#This Row],[Nem]]="Nő","Lady","")</f>
        <v/>
      </c>
    </row>
    <row r="4468" spans="1:12" s="1" customFormat="1">
      <c r="A4468" s="53">
        <v>11967</v>
      </c>
      <c r="B4468" s="28" t="s">
        <v>4474</v>
      </c>
      <c r="C4468" s="51" t="s">
        <v>942</v>
      </c>
      <c r="D4468" s="45"/>
      <c r="E4468" s="33" t="str">
        <f>IF(D4468&gt;0,($N$2-Excel_BuiltIn__FilterDatabase__1[[#This Row],[Szül Év.Hó.Nap]])/365.25,"0")</f>
        <v>0</v>
      </c>
      <c r="F4468" s="40"/>
      <c r="G4468" s="34" t="str">
        <f>CONCATENATE(H4468,Excel_BuiltIn__FilterDatabase__1[[#This Row],[Felnőtt]],Excel_BuiltIn__FilterDatabase__1[[#This Row],[Senior]],Excel_BuiltIn__FilterDatabase__1[[#This Row],[Super.s]],L4468)</f>
        <v xml:space="preserve">Super.s </v>
      </c>
      <c r="H4468" s="34" t="str">
        <f>IF(L4468="Nő","",IF(Excel_BuiltIn__FilterDatabase__1[[#This Row],[Kor]]&gt;=1=AND(Excel_BuiltIn__FilterDatabase__1[[#This Row],[Kor]]&lt;18),"Junior ",""))</f>
        <v/>
      </c>
      <c r="I4468" s="34" t="str">
        <f>IF(L4468="Nő","",IF(Excel_BuiltIn__FilterDatabase__1[[#This Row],[Kor]]&gt;=18=AND(Excel_BuiltIn__FilterDatabase__1[[#This Row],[Kor]]&lt;=49),"Felnőtt ",""))</f>
        <v/>
      </c>
      <c r="J4468" s="34" t="str">
        <f>IF(L4468="Nő","",IF(Excel_BuiltIn__FilterDatabase__1[[#This Row],[Kor]]&gt;49=AND(Excel_BuiltIn__FilterDatabase__1[[#This Row],[Kor]]&lt;=59),"Senior ",""))</f>
        <v/>
      </c>
      <c r="K4468" s="34" t="str">
        <f>IF(L4468="Nő","",IF(Excel_BuiltIn__FilterDatabase__1[[#This Row],[Kor]]&gt;=60,"Super.s ",""))</f>
        <v xml:space="preserve">Super.s </v>
      </c>
      <c r="L4468" s="34" t="str">
        <f>IF(Excel_BuiltIn__FilterDatabase__1[[#This Row],[Nem]]="Nő","Lady","")</f>
        <v/>
      </c>
    </row>
    <row r="4469" spans="1:12" s="1" customFormat="1">
      <c r="A4469" s="53">
        <v>11968</v>
      </c>
      <c r="B4469" s="28" t="s">
        <v>4475</v>
      </c>
      <c r="C4469" s="51" t="s">
        <v>969</v>
      </c>
      <c r="D4469" s="45"/>
      <c r="E4469" s="33" t="str">
        <f>IF(D4469&gt;0,($N$2-Excel_BuiltIn__FilterDatabase__1[[#This Row],[Szül Év.Hó.Nap]])/365.25,"0")</f>
        <v>0</v>
      </c>
      <c r="F4469" s="40"/>
      <c r="G4469" s="34" t="str">
        <f>CONCATENATE(H4469,Excel_BuiltIn__FilterDatabase__1[[#This Row],[Felnőtt]],Excel_BuiltIn__FilterDatabase__1[[#This Row],[Senior]],Excel_BuiltIn__FilterDatabase__1[[#This Row],[Super.s]],L4469)</f>
        <v xml:space="preserve">Super.s </v>
      </c>
      <c r="H4469" s="34" t="str">
        <f>IF(L4469="Nő","",IF(Excel_BuiltIn__FilterDatabase__1[[#This Row],[Kor]]&gt;=1=AND(Excel_BuiltIn__FilterDatabase__1[[#This Row],[Kor]]&lt;18),"Junior ",""))</f>
        <v/>
      </c>
      <c r="I4469" s="34" t="str">
        <f>IF(L4469="Nő","",IF(Excel_BuiltIn__FilterDatabase__1[[#This Row],[Kor]]&gt;=18=AND(Excel_BuiltIn__FilterDatabase__1[[#This Row],[Kor]]&lt;=49),"Felnőtt ",""))</f>
        <v/>
      </c>
      <c r="J4469" s="34" t="str">
        <f>IF(L4469="Nő","",IF(Excel_BuiltIn__FilterDatabase__1[[#This Row],[Kor]]&gt;49=AND(Excel_BuiltIn__FilterDatabase__1[[#This Row],[Kor]]&lt;=59),"Senior ",""))</f>
        <v/>
      </c>
      <c r="K4469" s="34" t="str">
        <f>IF(L4469="Nő","",IF(Excel_BuiltIn__FilterDatabase__1[[#This Row],[Kor]]&gt;=60,"Super.s ",""))</f>
        <v xml:space="preserve">Super.s </v>
      </c>
      <c r="L4469" s="34" t="str">
        <f>IF(Excel_BuiltIn__FilterDatabase__1[[#This Row],[Nem]]="Nő","Lady","")</f>
        <v/>
      </c>
    </row>
    <row r="4470" spans="1:12" s="1" customFormat="1">
      <c r="A4470" s="53">
        <v>11969</v>
      </c>
      <c r="B4470" s="28" t="s">
        <v>4476</v>
      </c>
      <c r="C4470" s="51" t="s">
        <v>969</v>
      </c>
      <c r="D4470" s="45"/>
      <c r="E4470" s="33" t="str">
        <f>IF(D4470&gt;0,($N$2-Excel_BuiltIn__FilterDatabase__1[[#This Row],[Szül Év.Hó.Nap]])/365.25,"0")</f>
        <v>0</v>
      </c>
      <c r="F4470" s="40"/>
      <c r="G4470" s="34" t="str">
        <f>CONCATENATE(H4470,Excel_BuiltIn__FilterDatabase__1[[#This Row],[Felnőtt]],Excel_BuiltIn__FilterDatabase__1[[#This Row],[Senior]],Excel_BuiltIn__FilterDatabase__1[[#This Row],[Super.s]],L4470)</f>
        <v xml:space="preserve">Super.s </v>
      </c>
      <c r="H4470" s="34" t="str">
        <f>IF(L4470="Nő","",IF(Excel_BuiltIn__FilterDatabase__1[[#This Row],[Kor]]&gt;=1=AND(Excel_BuiltIn__FilterDatabase__1[[#This Row],[Kor]]&lt;18),"Junior ",""))</f>
        <v/>
      </c>
      <c r="I4470" s="34" t="str">
        <f>IF(L4470="Nő","",IF(Excel_BuiltIn__FilterDatabase__1[[#This Row],[Kor]]&gt;=18=AND(Excel_BuiltIn__FilterDatabase__1[[#This Row],[Kor]]&lt;=49),"Felnőtt ",""))</f>
        <v/>
      </c>
      <c r="J4470" s="34" t="str">
        <f>IF(L4470="Nő","",IF(Excel_BuiltIn__FilterDatabase__1[[#This Row],[Kor]]&gt;49=AND(Excel_BuiltIn__FilterDatabase__1[[#This Row],[Kor]]&lt;=59),"Senior ",""))</f>
        <v/>
      </c>
      <c r="K4470" s="34" t="str">
        <f>IF(L4470="Nő","",IF(Excel_BuiltIn__FilterDatabase__1[[#This Row],[Kor]]&gt;=60,"Super.s ",""))</f>
        <v xml:space="preserve">Super.s </v>
      </c>
      <c r="L4470" s="34" t="str">
        <f>IF(Excel_BuiltIn__FilterDatabase__1[[#This Row],[Nem]]="Nő","Lady","")</f>
        <v/>
      </c>
    </row>
    <row r="4471" spans="1:12" s="1" customFormat="1">
      <c r="A4471" s="53">
        <v>11970</v>
      </c>
      <c r="B4471" s="28" t="s">
        <v>63</v>
      </c>
      <c r="C4471" s="51" t="s">
        <v>1634</v>
      </c>
      <c r="D4471" s="45"/>
      <c r="E4471" s="33" t="str">
        <f>IF(D4471&gt;0,($N$2-Excel_BuiltIn__FilterDatabase__1[[#This Row],[Szül Év.Hó.Nap]])/365.25,"0")</f>
        <v>0</v>
      </c>
      <c r="F4471" s="40"/>
      <c r="G4471" s="34" t="str">
        <f>CONCATENATE(H4471,Excel_BuiltIn__FilterDatabase__1[[#This Row],[Felnőtt]],Excel_BuiltIn__FilterDatabase__1[[#This Row],[Senior]],Excel_BuiltIn__FilterDatabase__1[[#This Row],[Super.s]],L4471)</f>
        <v xml:space="preserve">Super.s </v>
      </c>
      <c r="H4471" s="34" t="str">
        <f>IF(L4471="Nő","",IF(Excel_BuiltIn__FilterDatabase__1[[#This Row],[Kor]]&gt;=1=AND(Excel_BuiltIn__FilterDatabase__1[[#This Row],[Kor]]&lt;18),"Junior ",""))</f>
        <v/>
      </c>
      <c r="I4471" s="34" t="str">
        <f>IF(L4471="Nő","",IF(Excel_BuiltIn__FilterDatabase__1[[#This Row],[Kor]]&gt;=18=AND(Excel_BuiltIn__FilterDatabase__1[[#This Row],[Kor]]&lt;=49),"Felnőtt ",""))</f>
        <v/>
      </c>
      <c r="J4471" s="34" t="str">
        <f>IF(L4471="Nő","",IF(Excel_BuiltIn__FilterDatabase__1[[#This Row],[Kor]]&gt;49=AND(Excel_BuiltIn__FilterDatabase__1[[#This Row],[Kor]]&lt;=59),"Senior ",""))</f>
        <v/>
      </c>
      <c r="K4471" s="34" t="str">
        <f>IF(L4471="Nő","",IF(Excel_BuiltIn__FilterDatabase__1[[#This Row],[Kor]]&gt;=60,"Super.s ",""))</f>
        <v xml:space="preserve">Super.s </v>
      </c>
      <c r="L4471" s="34" t="str">
        <f>IF(Excel_BuiltIn__FilterDatabase__1[[#This Row],[Nem]]="Nő","Lady","")</f>
        <v/>
      </c>
    </row>
    <row r="4472" spans="1:12" s="1" customFormat="1">
      <c r="A4472" s="53">
        <v>11975</v>
      </c>
      <c r="B4472" s="28" t="s">
        <v>500</v>
      </c>
      <c r="C4472" s="51" t="s">
        <v>640</v>
      </c>
      <c r="D4472" s="45"/>
      <c r="E4472" s="33" t="str">
        <f>IF(D4472&gt;0,($N$2-Excel_BuiltIn__FilterDatabase__1[[#This Row],[Szül Év.Hó.Nap]])/365.25,"0")</f>
        <v>0</v>
      </c>
      <c r="F4472" s="40"/>
      <c r="G4472" s="34" t="str">
        <f>CONCATENATE(H4472,Excel_BuiltIn__FilterDatabase__1[[#This Row],[Felnőtt]],Excel_BuiltIn__FilterDatabase__1[[#This Row],[Senior]],Excel_BuiltIn__FilterDatabase__1[[#This Row],[Super.s]],L4472)</f>
        <v xml:space="preserve">Super.s </v>
      </c>
      <c r="H4472" s="34" t="str">
        <f>IF(L4472="Nő","",IF(Excel_BuiltIn__FilterDatabase__1[[#This Row],[Kor]]&gt;=1=AND(Excel_BuiltIn__FilterDatabase__1[[#This Row],[Kor]]&lt;18),"Junior ",""))</f>
        <v/>
      </c>
      <c r="I4472" s="34" t="str">
        <f>IF(L4472="Nő","",IF(Excel_BuiltIn__FilterDatabase__1[[#This Row],[Kor]]&gt;=18=AND(Excel_BuiltIn__FilterDatabase__1[[#This Row],[Kor]]&lt;=49),"Felnőtt ",""))</f>
        <v/>
      </c>
      <c r="J4472" s="34" t="str">
        <f>IF(L4472="Nő","",IF(Excel_BuiltIn__FilterDatabase__1[[#This Row],[Kor]]&gt;49=AND(Excel_BuiltIn__FilterDatabase__1[[#This Row],[Kor]]&lt;=59),"Senior ",""))</f>
        <v/>
      </c>
      <c r="K4472" s="34" t="str">
        <f>IF(L4472="Nő","",IF(Excel_BuiltIn__FilterDatabase__1[[#This Row],[Kor]]&gt;=60,"Super.s ",""))</f>
        <v xml:space="preserve">Super.s </v>
      </c>
      <c r="L4472" s="34" t="str">
        <f>IF(Excel_BuiltIn__FilterDatabase__1[[#This Row],[Nem]]="Nő","Lady","")</f>
        <v/>
      </c>
    </row>
    <row r="4473" spans="1:12" s="1" customFormat="1">
      <c r="A4473" s="53">
        <v>11976</v>
      </c>
      <c r="B4473" s="28" t="s">
        <v>4477</v>
      </c>
      <c r="C4473" s="51" t="s">
        <v>640</v>
      </c>
      <c r="D4473" s="45"/>
      <c r="E4473" s="33" t="str">
        <f>IF(D4473&gt;0,($N$2-Excel_BuiltIn__FilterDatabase__1[[#This Row],[Szül Év.Hó.Nap]])/365.25,"0")</f>
        <v>0</v>
      </c>
      <c r="F4473" s="40"/>
      <c r="G4473" s="34" t="str">
        <f>CONCATENATE(H4473,Excel_BuiltIn__FilterDatabase__1[[#This Row],[Felnőtt]],Excel_BuiltIn__FilterDatabase__1[[#This Row],[Senior]],Excel_BuiltIn__FilterDatabase__1[[#This Row],[Super.s]],L4473)</f>
        <v xml:space="preserve">Super.s </v>
      </c>
      <c r="H4473" s="34" t="str">
        <f>IF(L4473="Nő","",IF(Excel_BuiltIn__FilterDatabase__1[[#This Row],[Kor]]&gt;=1=AND(Excel_BuiltIn__FilterDatabase__1[[#This Row],[Kor]]&lt;18),"Junior ",""))</f>
        <v/>
      </c>
      <c r="I4473" s="34" t="str">
        <f>IF(L4473="Nő","",IF(Excel_BuiltIn__FilterDatabase__1[[#This Row],[Kor]]&gt;=18=AND(Excel_BuiltIn__FilterDatabase__1[[#This Row],[Kor]]&lt;=49),"Felnőtt ",""))</f>
        <v/>
      </c>
      <c r="J4473" s="34" t="str">
        <f>IF(L4473="Nő","",IF(Excel_BuiltIn__FilterDatabase__1[[#This Row],[Kor]]&gt;49=AND(Excel_BuiltIn__FilterDatabase__1[[#This Row],[Kor]]&lt;=59),"Senior ",""))</f>
        <v/>
      </c>
      <c r="K4473" s="34" t="str">
        <f>IF(L4473="Nő","",IF(Excel_BuiltIn__FilterDatabase__1[[#This Row],[Kor]]&gt;=60,"Super.s ",""))</f>
        <v xml:space="preserve">Super.s </v>
      </c>
      <c r="L4473" s="34" t="str">
        <f>IF(Excel_BuiltIn__FilterDatabase__1[[#This Row],[Nem]]="Nő","Lady","")</f>
        <v/>
      </c>
    </row>
    <row r="4474" spans="1:12" s="1" customFormat="1">
      <c r="A4474" s="53">
        <v>11977</v>
      </c>
      <c r="B4474" s="28" t="s">
        <v>4478</v>
      </c>
      <c r="C4474" s="51" t="s">
        <v>640</v>
      </c>
      <c r="D4474" s="45"/>
      <c r="E4474" s="33" t="str">
        <f>IF(D4474&gt;0,($N$2-Excel_BuiltIn__FilterDatabase__1[[#This Row],[Szül Év.Hó.Nap]])/365.25,"0")</f>
        <v>0</v>
      </c>
      <c r="F4474" s="40"/>
      <c r="G4474" s="34" t="str">
        <f>CONCATENATE(H4474,Excel_BuiltIn__FilterDatabase__1[[#This Row],[Felnőtt]],Excel_BuiltIn__FilterDatabase__1[[#This Row],[Senior]],Excel_BuiltIn__FilterDatabase__1[[#This Row],[Super.s]],L4474)</f>
        <v xml:space="preserve">Super.s </v>
      </c>
      <c r="H4474" s="34" t="str">
        <f>IF(L4474="Nő","",IF(Excel_BuiltIn__FilterDatabase__1[[#This Row],[Kor]]&gt;=1=AND(Excel_BuiltIn__FilterDatabase__1[[#This Row],[Kor]]&lt;18),"Junior ",""))</f>
        <v/>
      </c>
      <c r="I4474" s="34" t="str">
        <f>IF(L4474="Nő","",IF(Excel_BuiltIn__FilterDatabase__1[[#This Row],[Kor]]&gt;=18=AND(Excel_BuiltIn__FilterDatabase__1[[#This Row],[Kor]]&lt;=49),"Felnőtt ",""))</f>
        <v/>
      </c>
      <c r="J4474" s="34" t="str">
        <f>IF(L4474="Nő","",IF(Excel_BuiltIn__FilterDatabase__1[[#This Row],[Kor]]&gt;49=AND(Excel_BuiltIn__FilterDatabase__1[[#This Row],[Kor]]&lt;=59),"Senior ",""))</f>
        <v/>
      </c>
      <c r="K4474" s="34" t="str">
        <f>IF(L4474="Nő","",IF(Excel_BuiltIn__FilterDatabase__1[[#This Row],[Kor]]&gt;=60,"Super.s ",""))</f>
        <v xml:space="preserve">Super.s </v>
      </c>
      <c r="L4474" s="34" t="str">
        <f>IF(Excel_BuiltIn__FilterDatabase__1[[#This Row],[Nem]]="Nő","Lady","")</f>
        <v/>
      </c>
    </row>
    <row r="4475" spans="1:12" s="1" customFormat="1">
      <c r="A4475" s="53">
        <v>11978</v>
      </c>
      <c r="B4475" s="28" t="s">
        <v>4479</v>
      </c>
      <c r="C4475" s="51" t="s">
        <v>968</v>
      </c>
      <c r="D4475" s="45"/>
      <c r="E4475" s="33" t="str">
        <f>IF(D4475&gt;0,($N$2-Excel_BuiltIn__FilterDatabase__1[[#This Row],[Szül Év.Hó.Nap]])/365.25,"0")</f>
        <v>0</v>
      </c>
      <c r="F4475" s="40"/>
      <c r="G4475" s="34" t="str">
        <f>CONCATENATE(H4475,Excel_BuiltIn__FilterDatabase__1[[#This Row],[Felnőtt]],Excel_BuiltIn__FilterDatabase__1[[#This Row],[Senior]],Excel_BuiltIn__FilterDatabase__1[[#This Row],[Super.s]],L4475)</f>
        <v xml:space="preserve">Super.s </v>
      </c>
      <c r="H4475" s="34" t="str">
        <f>IF(L4475="Nő","",IF(Excel_BuiltIn__FilterDatabase__1[[#This Row],[Kor]]&gt;=1=AND(Excel_BuiltIn__FilterDatabase__1[[#This Row],[Kor]]&lt;18),"Junior ",""))</f>
        <v/>
      </c>
      <c r="I4475" s="34" t="str">
        <f>IF(L4475="Nő","",IF(Excel_BuiltIn__FilterDatabase__1[[#This Row],[Kor]]&gt;=18=AND(Excel_BuiltIn__FilterDatabase__1[[#This Row],[Kor]]&lt;=49),"Felnőtt ",""))</f>
        <v/>
      </c>
      <c r="J4475" s="34" t="str">
        <f>IF(L4475="Nő","",IF(Excel_BuiltIn__FilterDatabase__1[[#This Row],[Kor]]&gt;49=AND(Excel_BuiltIn__FilterDatabase__1[[#This Row],[Kor]]&lt;=59),"Senior ",""))</f>
        <v/>
      </c>
      <c r="K4475" s="34" t="str">
        <f>IF(L4475="Nő","",IF(Excel_BuiltIn__FilterDatabase__1[[#This Row],[Kor]]&gt;=60,"Super.s ",""))</f>
        <v xml:space="preserve">Super.s </v>
      </c>
      <c r="L4475" s="34" t="str">
        <f>IF(Excel_BuiltIn__FilterDatabase__1[[#This Row],[Nem]]="Nő","Lady","")</f>
        <v/>
      </c>
    </row>
    <row r="4476" spans="1:12" s="1" customFormat="1" ht="28.2">
      <c r="A4476" s="53">
        <v>11979</v>
      </c>
      <c r="B4476" s="28" t="s">
        <v>4480</v>
      </c>
      <c r="C4476" s="51" t="s">
        <v>968</v>
      </c>
      <c r="D4476" s="45"/>
      <c r="E4476" s="33" t="str">
        <f>IF(D4476&gt;0,($N$2-Excel_BuiltIn__FilterDatabase__1[[#This Row],[Szül Év.Hó.Nap]])/365.25,"0")</f>
        <v>0</v>
      </c>
      <c r="F4476" s="40"/>
      <c r="G4476" s="34" t="str">
        <f>CONCATENATE(H4476,Excel_BuiltIn__FilterDatabase__1[[#This Row],[Felnőtt]],Excel_BuiltIn__FilterDatabase__1[[#This Row],[Senior]],Excel_BuiltIn__FilterDatabase__1[[#This Row],[Super.s]],L4476)</f>
        <v xml:space="preserve">Super.s </v>
      </c>
      <c r="H4476" s="34" t="str">
        <f>IF(L4476="Nő","",IF(Excel_BuiltIn__FilterDatabase__1[[#This Row],[Kor]]&gt;=1=AND(Excel_BuiltIn__FilterDatabase__1[[#This Row],[Kor]]&lt;18),"Junior ",""))</f>
        <v/>
      </c>
      <c r="I4476" s="34" t="str">
        <f>IF(L4476="Nő","",IF(Excel_BuiltIn__FilterDatabase__1[[#This Row],[Kor]]&gt;=18=AND(Excel_BuiltIn__FilterDatabase__1[[#This Row],[Kor]]&lt;=49),"Felnőtt ",""))</f>
        <v/>
      </c>
      <c r="J4476" s="34" t="str">
        <f>IF(L4476="Nő","",IF(Excel_BuiltIn__FilterDatabase__1[[#This Row],[Kor]]&gt;49=AND(Excel_BuiltIn__FilterDatabase__1[[#This Row],[Kor]]&lt;=59),"Senior ",""))</f>
        <v/>
      </c>
      <c r="K4476" s="34" t="str">
        <f>IF(L4476="Nő","",IF(Excel_BuiltIn__FilterDatabase__1[[#This Row],[Kor]]&gt;=60,"Super.s ",""))</f>
        <v xml:space="preserve">Super.s </v>
      </c>
      <c r="L4476" s="34" t="str">
        <f>IF(Excel_BuiltIn__FilterDatabase__1[[#This Row],[Nem]]="Nő","Lady","")</f>
        <v/>
      </c>
    </row>
    <row r="4477" spans="1:12" s="1" customFormat="1">
      <c r="A4477" s="53">
        <v>11980</v>
      </c>
      <c r="B4477" s="28" t="s">
        <v>4481</v>
      </c>
      <c r="C4477" s="51" t="s">
        <v>936</v>
      </c>
      <c r="D4477" s="45"/>
      <c r="E4477" s="33" t="str">
        <f>IF(D4477&gt;0,($N$2-Excel_BuiltIn__FilterDatabase__1[[#This Row],[Szül Év.Hó.Nap]])/365.25,"0")</f>
        <v>0</v>
      </c>
      <c r="F4477" s="40"/>
      <c r="G4477" s="34" t="str">
        <f>CONCATENATE(H4477,Excel_BuiltIn__FilterDatabase__1[[#This Row],[Felnőtt]],Excel_BuiltIn__FilterDatabase__1[[#This Row],[Senior]],Excel_BuiltIn__FilterDatabase__1[[#This Row],[Super.s]],L4477)</f>
        <v xml:space="preserve">Super.s </v>
      </c>
      <c r="H4477" s="34" t="str">
        <f>IF(L4477="Nő","",IF(Excel_BuiltIn__FilterDatabase__1[[#This Row],[Kor]]&gt;=1=AND(Excel_BuiltIn__FilterDatabase__1[[#This Row],[Kor]]&lt;18),"Junior ",""))</f>
        <v/>
      </c>
      <c r="I4477" s="34" t="str">
        <f>IF(L4477="Nő","",IF(Excel_BuiltIn__FilterDatabase__1[[#This Row],[Kor]]&gt;=18=AND(Excel_BuiltIn__FilterDatabase__1[[#This Row],[Kor]]&lt;=49),"Felnőtt ",""))</f>
        <v/>
      </c>
      <c r="J4477" s="34" t="str">
        <f>IF(L4477="Nő","",IF(Excel_BuiltIn__FilterDatabase__1[[#This Row],[Kor]]&gt;49=AND(Excel_BuiltIn__FilterDatabase__1[[#This Row],[Kor]]&lt;=59),"Senior ",""))</f>
        <v/>
      </c>
      <c r="K4477" s="34" t="str">
        <f>IF(L4477="Nő","",IF(Excel_BuiltIn__FilterDatabase__1[[#This Row],[Kor]]&gt;=60,"Super.s ",""))</f>
        <v xml:space="preserve">Super.s </v>
      </c>
      <c r="L4477" s="34" t="str">
        <f>IF(Excel_BuiltIn__FilterDatabase__1[[#This Row],[Nem]]="Nő","Lady","")</f>
        <v/>
      </c>
    </row>
    <row r="4478" spans="1:12" s="1" customFormat="1">
      <c r="A4478" s="53">
        <v>11981</v>
      </c>
      <c r="B4478" s="28" t="s">
        <v>2317</v>
      </c>
      <c r="C4478" s="51" t="s">
        <v>1515</v>
      </c>
      <c r="D4478" s="45"/>
      <c r="E4478" s="33" t="str">
        <f>IF(D4478&gt;0,($N$2-Excel_BuiltIn__FilterDatabase__1[[#This Row],[Szül Év.Hó.Nap]])/365.25,"0")</f>
        <v>0</v>
      </c>
      <c r="F4478" s="40"/>
      <c r="G4478" s="34" t="str">
        <f>CONCATENATE(H4478,Excel_BuiltIn__FilterDatabase__1[[#This Row],[Felnőtt]],Excel_BuiltIn__FilterDatabase__1[[#This Row],[Senior]],Excel_BuiltIn__FilterDatabase__1[[#This Row],[Super.s]],L4478)</f>
        <v xml:space="preserve">Super.s </v>
      </c>
      <c r="H4478" s="34" t="str">
        <f>IF(L4478="Nő","",IF(Excel_BuiltIn__FilterDatabase__1[[#This Row],[Kor]]&gt;=1=AND(Excel_BuiltIn__FilterDatabase__1[[#This Row],[Kor]]&lt;18),"Junior ",""))</f>
        <v/>
      </c>
      <c r="I4478" s="34" t="str">
        <f>IF(L4478="Nő","",IF(Excel_BuiltIn__FilterDatabase__1[[#This Row],[Kor]]&gt;=18=AND(Excel_BuiltIn__FilterDatabase__1[[#This Row],[Kor]]&lt;=49),"Felnőtt ",""))</f>
        <v/>
      </c>
      <c r="J4478" s="34" t="str">
        <f>IF(L4478="Nő","",IF(Excel_BuiltIn__FilterDatabase__1[[#This Row],[Kor]]&gt;49=AND(Excel_BuiltIn__FilterDatabase__1[[#This Row],[Kor]]&lt;=59),"Senior ",""))</f>
        <v/>
      </c>
      <c r="K4478" s="34" t="str">
        <f>IF(L4478="Nő","",IF(Excel_BuiltIn__FilterDatabase__1[[#This Row],[Kor]]&gt;=60,"Super.s ",""))</f>
        <v xml:space="preserve">Super.s </v>
      </c>
      <c r="L4478" s="34" t="str">
        <f>IF(Excel_BuiltIn__FilterDatabase__1[[#This Row],[Nem]]="Nő","Lady","")</f>
        <v/>
      </c>
    </row>
    <row r="4479" spans="1:12" s="1" customFormat="1" ht="28.2">
      <c r="A4479" s="53">
        <v>11982</v>
      </c>
      <c r="B4479" s="28" t="s">
        <v>4482</v>
      </c>
      <c r="C4479" s="51" t="s">
        <v>114</v>
      </c>
      <c r="D4479" s="45"/>
      <c r="E4479" s="33" t="str">
        <f>IF(D4479&gt;0,($N$2-Excel_BuiltIn__FilterDatabase__1[[#This Row],[Szül Év.Hó.Nap]])/365.25,"0")</f>
        <v>0</v>
      </c>
      <c r="F4479" s="40"/>
      <c r="G4479" s="34" t="str">
        <f>CONCATENATE(H4479,Excel_BuiltIn__FilterDatabase__1[[#This Row],[Felnőtt]],Excel_BuiltIn__FilterDatabase__1[[#This Row],[Senior]],Excel_BuiltIn__FilterDatabase__1[[#This Row],[Super.s]],L4479)</f>
        <v xml:space="preserve">Super.s </v>
      </c>
      <c r="H4479" s="34" t="str">
        <f>IF(L4479="Nő","",IF(Excel_BuiltIn__FilterDatabase__1[[#This Row],[Kor]]&gt;=1=AND(Excel_BuiltIn__FilterDatabase__1[[#This Row],[Kor]]&lt;18),"Junior ",""))</f>
        <v/>
      </c>
      <c r="I4479" s="34" t="str">
        <f>IF(L4479="Nő","",IF(Excel_BuiltIn__FilterDatabase__1[[#This Row],[Kor]]&gt;=18=AND(Excel_BuiltIn__FilterDatabase__1[[#This Row],[Kor]]&lt;=49),"Felnőtt ",""))</f>
        <v/>
      </c>
      <c r="J4479" s="34" t="str">
        <f>IF(L4479="Nő","",IF(Excel_BuiltIn__FilterDatabase__1[[#This Row],[Kor]]&gt;49=AND(Excel_BuiltIn__FilterDatabase__1[[#This Row],[Kor]]&lt;=59),"Senior ",""))</f>
        <v/>
      </c>
      <c r="K4479" s="34" t="str">
        <f>IF(L4479="Nő","",IF(Excel_BuiltIn__FilterDatabase__1[[#This Row],[Kor]]&gt;=60,"Super.s ",""))</f>
        <v xml:space="preserve">Super.s </v>
      </c>
      <c r="L4479" s="34" t="str">
        <f>IF(Excel_BuiltIn__FilterDatabase__1[[#This Row],[Nem]]="Nő","Lady","")</f>
        <v/>
      </c>
    </row>
    <row r="4480" spans="1:12" s="1" customFormat="1" ht="28.2">
      <c r="A4480" s="53">
        <v>11983</v>
      </c>
      <c r="B4480" s="28" t="s">
        <v>4483</v>
      </c>
      <c r="C4480" s="51" t="s">
        <v>1520</v>
      </c>
      <c r="D4480" s="45"/>
      <c r="E4480" s="33" t="str">
        <f>IF(D4480&gt;0,($N$2-Excel_BuiltIn__FilterDatabase__1[[#This Row],[Szül Év.Hó.Nap]])/365.25,"0")</f>
        <v>0</v>
      </c>
      <c r="F4480" s="40"/>
      <c r="G4480" s="34" t="str">
        <f>CONCATENATE(H4480,Excel_BuiltIn__FilterDatabase__1[[#This Row],[Felnőtt]],Excel_BuiltIn__FilterDatabase__1[[#This Row],[Senior]],Excel_BuiltIn__FilterDatabase__1[[#This Row],[Super.s]],L4480)</f>
        <v xml:space="preserve">Super.s </v>
      </c>
      <c r="H4480" s="34" t="str">
        <f>IF(L4480="Nő","",IF(Excel_BuiltIn__FilterDatabase__1[[#This Row],[Kor]]&gt;=1=AND(Excel_BuiltIn__FilterDatabase__1[[#This Row],[Kor]]&lt;18),"Junior ",""))</f>
        <v/>
      </c>
      <c r="I4480" s="34" t="str">
        <f>IF(L4480="Nő","",IF(Excel_BuiltIn__FilterDatabase__1[[#This Row],[Kor]]&gt;=18=AND(Excel_BuiltIn__FilterDatabase__1[[#This Row],[Kor]]&lt;=49),"Felnőtt ",""))</f>
        <v/>
      </c>
      <c r="J4480" s="34" t="str">
        <f>IF(L4480="Nő","",IF(Excel_BuiltIn__FilterDatabase__1[[#This Row],[Kor]]&gt;49=AND(Excel_BuiltIn__FilterDatabase__1[[#This Row],[Kor]]&lt;=59),"Senior ",""))</f>
        <v/>
      </c>
      <c r="K4480" s="34" t="str">
        <f>IF(L4480="Nő","",IF(Excel_BuiltIn__FilterDatabase__1[[#This Row],[Kor]]&gt;=60,"Super.s ",""))</f>
        <v xml:space="preserve">Super.s </v>
      </c>
      <c r="L4480" s="34" t="str">
        <f>IF(Excel_BuiltIn__FilterDatabase__1[[#This Row],[Nem]]="Nő","Lady","")</f>
        <v/>
      </c>
    </row>
    <row r="4481" spans="1:12" s="1" customFormat="1">
      <c r="A4481" s="53">
        <v>11985</v>
      </c>
      <c r="B4481" s="28" t="s">
        <v>4484</v>
      </c>
      <c r="C4481" s="51" t="s">
        <v>640</v>
      </c>
      <c r="D4481" s="45"/>
      <c r="E4481" s="33" t="str">
        <f>IF(D4481&gt;0,($N$2-Excel_BuiltIn__FilterDatabase__1[[#This Row],[Szül Év.Hó.Nap]])/365.25,"0")</f>
        <v>0</v>
      </c>
      <c r="F4481" s="40"/>
      <c r="G4481" s="34" t="str">
        <f>CONCATENATE(H4481,Excel_BuiltIn__FilterDatabase__1[[#This Row],[Felnőtt]],Excel_BuiltIn__FilterDatabase__1[[#This Row],[Senior]],Excel_BuiltIn__FilterDatabase__1[[#This Row],[Super.s]],L4481)</f>
        <v xml:space="preserve">Super.s </v>
      </c>
      <c r="H4481" s="34" t="str">
        <f>IF(L4481="Nő","",IF(Excel_BuiltIn__FilterDatabase__1[[#This Row],[Kor]]&gt;=1=AND(Excel_BuiltIn__FilterDatabase__1[[#This Row],[Kor]]&lt;18),"Junior ",""))</f>
        <v/>
      </c>
      <c r="I4481" s="34" t="str">
        <f>IF(L4481="Nő","",IF(Excel_BuiltIn__FilterDatabase__1[[#This Row],[Kor]]&gt;=18=AND(Excel_BuiltIn__FilterDatabase__1[[#This Row],[Kor]]&lt;=49),"Felnőtt ",""))</f>
        <v/>
      </c>
      <c r="J4481" s="34" t="str">
        <f>IF(L4481="Nő","",IF(Excel_BuiltIn__FilterDatabase__1[[#This Row],[Kor]]&gt;49=AND(Excel_BuiltIn__FilterDatabase__1[[#This Row],[Kor]]&lt;=59),"Senior ",""))</f>
        <v/>
      </c>
      <c r="K4481" s="34" t="str">
        <f>IF(L4481="Nő","",IF(Excel_BuiltIn__FilterDatabase__1[[#This Row],[Kor]]&gt;=60,"Super.s ",""))</f>
        <v xml:space="preserve">Super.s </v>
      </c>
      <c r="L4481" s="34" t="str">
        <f>IF(Excel_BuiltIn__FilterDatabase__1[[#This Row],[Nem]]="Nő","Lady","")</f>
        <v/>
      </c>
    </row>
    <row r="4482" spans="1:12" s="1" customFormat="1">
      <c r="A4482" s="53">
        <v>11986</v>
      </c>
      <c r="B4482" s="28" t="s">
        <v>4485</v>
      </c>
      <c r="C4482" s="51" t="s">
        <v>959</v>
      </c>
      <c r="D4482" s="45"/>
      <c r="E4482" s="33" t="str">
        <f>IF(D4482&gt;0,($N$2-Excel_BuiltIn__FilterDatabase__1[[#This Row],[Szül Év.Hó.Nap]])/365.25,"0")</f>
        <v>0</v>
      </c>
      <c r="F4482" s="40"/>
      <c r="G4482" s="34" t="str">
        <f>CONCATENATE(H4482,Excel_BuiltIn__FilterDatabase__1[[#This Row],[Felnőtt]],Excel_BuiltIn__FilterDatabase__1[[#This Row],[Senior]],Excel_BuiltIn__FilterDatabase__1[[#This Row],[Super.s]],L4482)</f>
        <v xml:space="preserve">Super.s </v>
      </c>
      <c r="H4482" s="34" t="str">
        <f>IF(L4482="Nő","",IF(Excel_BuiltIn__FilterDatabase__1[[#This Row],[Kor]]&gt;=1=AND(Excel_BuiltIn__FilterDatabase__1[[#This Row],[Kor]]&lt;18),"Junior ",""))</f>
        <v/>
      </c>
      <c r="I4482" s="34" t="str">
        <f>IF(L4482="Nő","",IF(Excel_BuiltIn__FilterDatabase__1[[#This Row],[Kor]]&gt;=18=AND(Excel_BuiltIn__FilterDatabase__1[[#This Row],[Kor]]&lt;=49),"Felnőtt ",""))</f>
        <v/>
      </c>
      <c r="J4482" s="34" t="str">
        <f>IF(L4482="Nő","",IF(Excel_BuiltIn__FilterDatabase__1[[#This Row],[Kor]]&gt;49=AND(Excel_BuiltIn__FilterDatabase__1[[#This Row],[Kor]]&lt;=59),"Senior ",""))</f>
        <v/>
      </c>
      <c r="K4482" s="34" t="str">
        <f>IF(L4482="Nő","",IF(Excel_BuiltIn__FilterDatabase__1[[#This Row],[Kor]]&gt;=60,"Super.s ",""))</f>
        <v xml:space="preserve">Super.s </v>
      </c>
      <c r="L4482" s="34" t="str">
        <f>IF(Excel_BuiltIn__FilterDatabase__1[[#This Row],[Nem]]="Nő","Lady","")</f>
        <v/>
      </c>
    </row>
    <row r="4483" spans="1:12" s="1" customFormat="1">
      <c r="A4483" s="53">
        <v>11987</v>
      </c>
      <c r="B4483" s="28" t="s">
        <v>4486</v>
      </c>
      <c r="C4483" s="51" t="s">
        <v>1146</v>
      </c>
      <c r="D4483" s="45"/>
      <c r="E4483" s="33" t="str">
        <f>IF(D4483&gt;0,($N$2-Excel_BuiltIn__FilterDatabase__1[[#This Row],[Szül Év.Hó.Nap]])/365.25,"0")</f>
        <v>0</v>
      </c>
      <c r="F4483" s="40"/>
      <c r="G4483" s="34" t="str">
        <f>CONCATENATE(H4483,Excel_BuiltIn__FilterDatabase__1[[#This Row],[Felnőtt]],Excel_BuiltIn__FilterDatabase__1[[#This Row],[Senior]],Excel_BuiltIn__FilterDatabase__1[[#This Row],[Super.s]],L4483)</f>
        <v xml:space="preserve">Super.s </v>
      </c>
      <c r="H4483" s="34" t="str">
        <f>IF(L4483="Nő","",IF(Excel_BuiltIn__FilterDatabase__1[[#This Row],[Kor]]&gt;=1=AND(Excel_BuiltIn__FilterDatabase__1[[#This Row],[Kor]]&lt;18),"Junior ",""))</f>
        <v/>
      </c>
      <c r="I4483" s="34" t="str">
        <f>IF(L4483="Nő","",IF(Excel_BuiltIn__FilterDatabase__1[[#This Row],[Kor]]&gt;=18=AND(Excel_BuiltIn__FilterDatabase__1[[#This Row],[Kor]]&lt;=49),"Felnőtt ",""))</f>
        <v/>
      </c>
      <c r="J4483" s="34" t="str">
        <f>IF(L4483="Nő","",IF(Excel_BuiltIn__FilterDatabase__1[[#This Row],[Kor]]&gt;49=AND(Excel_BuiltIn__FilterDatabase__1[[#This Row],[Kor]]&lt;=59),"Senior ",""))</f>
        <v/>
      </c>
      <c r="K4483" s="34" t="str">
        <f>IF(L4483="Nő","",IF(Excel_BuiltIn__FilterDatabase__1[[#This Row],[Kor]]&gt;=60,"Super.s ",""))</f>
        <v xml:space="preserve">Super.s </v>
      </c>
      <c r="L4483" s="34" t="str">
        <f>IF(Excel_BuiltIn__FilterDatabase__1[[#This Row],[Nem]]="Nő","Lady","")</f>
        <v/>
      </c>
    </row>
    <row r="4484" spans="1:12" s="1" customFormat="1">
      <c r="A4484" s="53">
        <v>11988</v>
      </c>
      <c r="B4484" s="28" t="s">
        <v>4487</v>
      </c>
      <c r="C4484" s="51" t="s">
        <v>942</v>
      </c>
      <c r="D4484" s="45"/>
      <c r="E4484" s="33" t="str">
        <f>IF(D4484&gt;0,($N$2-Excel_BuiltIn__FilterDatabase__1[[#This Row],[Szül Év.Hó.Nap]])/365.25,"0")</f>
        <v>0</v>
      </c>
      <c r="F4484" s="40"/>
      <c r="G4484" s="34" t="str">
        <f>CONCATENATE(H4484,Excel_BuiltIn__FilterDatabase__1[[#This Row],[Felnőtt]],Excel_BuiltIn__FilterDatabase__1[[#This Row],[Senior]],Excel_BuiltIn__FilterDatabase__1[[#This Row],[Super.s]],L4484)</f>
        <v xml:space="preserve">Super.s </v>
      </c>
      <c r="H4484" s="34" t="str">
        <f>IF(L4484="Nő","",IF(Excel_BuiltIn__FilterDatabase__1[[#This Row],[Kor]]&gt;=1=AND(Excel_BuiltIn__FilterDatabase__1[[#This Row],[Kor]]&lt;18),"Junior ",""))</f>
        <v/>
      </c>
      <c r="I4484" s="34" t="str">
        <f>IF(L4484="Nő","",IF(Excel_BuiltIn__FilterDatabase__1[[#This Row],[Kor]]&gt;=18=AND(Excel_BuiltIn__FilterDatabase__1[[#This Row],[Kor]]&lt;=49),"Felnőtt ",""))</f>
        <v/>
      </c>
      <c r="J4484" s="34" t="str">
        <f>IF(L4484="Nő","",IF(Excel_BuiltIn__FilterDatabase__1[[#This Row],[Kor]]&gt;49=AND(Excel_BuiltIn__FilterDatabase__1[[#This Row],[Kor]]&lt;=59),"Senior ",""))</f>
        <v/>
      </c>
      <c r="K4484" s="34" t="str">
        <f>IF(L4484="Nő","",IF(Excel_BuiltIn__FilterDatabase__1[[#This Row],[Kor]]&gt;=60,"Super.s ",""))</f>
        <v xml:space="preserve">Super.s </v>
      </c>
      <c r="L4484" s="34" t="str">
        <f>IF(Excel_BuiltIn__FilterDatabase__1[[#This Row],[Nem]]="Nő","Lady","")</f>
        <v/>
      </c>
    </row>
    <row r="4485" spans="1:12" s="1" customFormat="1">
      <c r="A4485" s="53">
        <v>11989</v>
      </c>
      <c r="B4485" s="28" t="s">
        <v>4488</v>
      </c>
      <c r="C4485" s="51" t="s">
        <v>2401</v>
      </c>
      <c r="D4485" s="45"/>
      <c r="E4485" s="33" t="str">
        <f>IF(D4485&gt;0,($N$2-Excel_BuiltIn__FilterDatabase__1[[#This Row],[Szül Év.Hó.Nap]])/365.25,"0")</f>
        <v>0</v>
      </c>
      <c r="F4485" s="40"/>
      <c r="G4485" s="34" t="str">
        <f>CONCATENATE(H4485,Excel_BuiltIn__FilterDatabase__1[[#This Row],[Felnőtt]],Excel_BuiltIn__FilterDatabase__1[[#This Row],[Senior]],Excel_BuiltIn__FilterDatabase__1[[#This Row],[Super.s]],L4485)</f>
        <v xml:space="preserve">Super.s </v>
      </c>
      <c r="H4485" s="34" t="str">
        <f>IF(L4485="Nő","",IF(Excel_BuiltIn__FilterDatabase__1[[#This Row],[Kor]]&gt;=1=AND(Excel_BuiltIn__FilterDatabase__1[[#This Row],[Kor]]&lt;18),"Junior ",""))</f>
        <v/>
      </c>
      <c r="I4485" s="34" t="str">
        <f>IF(L4485="Nő","",IF(Excel_BuiltIn__FilterDatabase__1[[#This Row],[Kor]]&gt;=18=AND(Excel_BuiltIn__FilterDatabase__1[[#This Row],[Kor]]&lt;=49),"Felnőtt ",""))</f>
        <v/>
      </c>
      <c r="J4485" s="34" t="str">
        <f>IF(L4485="Nő","",IF(Excel_BuiltIn__FilterDatabase__1[[#This Row],[Kor]]&gt;49=AND(Excel_BuiltIn__FilterDatabase__1[[#This Row],[Kor]]&lt;=59),"Senior ",""))</f>
        <v/>
      </c>
      <c r="K4485" s="34" t="str">
        <f>IF(L4485="Nő","",IF(Excel_BuiltIn__FilterDatabase__1[[#This Row],[Kor]]&gt;=60,"Super.s ",""))</f>
        <v xml:space="preserve">Super.s </v>
      </c>
      <c r="L4485" s="34" t="str">
        <f>IF(Excel_BuiltIn__FilterDatabase__1[[#This Row],[Nem]]="Nő","Lady","")</f>
        <v/>
      </c>
    </row>
    <row r="4486" spans="1:12" s="1" customFormat="1">
      <c r="A4486" s="53">
        <v>11990</v>
      </c>
      <c r="B4486" s="28" t="s">
        <v>4489</v>
      </c>
      <c r="C4486" s="51" t="s">
        <v>942</v>
      </c>
      <c r="D4486" s="45"/>
      <c r="E4486" s="33" t="str">
        <f>IF(D4486&gt;0,($N$2-Excel_BuiltIn__FilterDatabase__1[[#This Row],[Szül Év.Hó.Nap]])/365.25,"0")</f>
        <v>0</v>
      </c>
      <c r="F4486" s="40"/>
      <c r="G4486" s="34" t="str">
        <f>CONCATENATE(H4486,Excel_BuiltIn__FilterDatabase__1[[#This Row],[Felnőtt]],Excel_BuiltIn__FilterDatabase__1[[#This Row],[Senior]],Excel_BuiltIn__FilterDatabase__1[[#This Row],[Super.s]],L4486)</f>
        <v xml:space="preserve">Super.s </v>
      </c>
      <c r="H4486" s="34" t="str">
        <f>IF(L4486="Nő","",IF(Excel_BuiltIn__FilterDatabase__1[[#This Row],[Kor]]&gt;=1=AND(Excel_BuiltIn__FilterDatabase__1[[#This Row],[Kor]]&lt;18),"Junior ",""))</f>
        <v/>
      </c>
      <c r="I4486" s="34" t="str">
        <f>IF(L4486="Nő","",IF(Excel_BuiltIn__FilterDatabase__1[[#This Row],[Kor]]&gt;=18=AND(Excel_BuiltIn__FilterDatabase__1[[#This Row],[Kor]]&lt;=49),"Felnőtt ",""))</f>
        <v/>
      </c>
      <c r="J4486" s="34" t="str">
        <f>IF(L4486="Nő","",IF(Excel_BuiltIn__FilterDatabase__1[[#This Row],[Kor]]&gt;49=AND(Excel_BuiltIn__FilterDatabase__1[[#This Row],[Kor]]&lt;=59),"Senior ",""))</f>
        <v/>
      </c>
      <c r="K4486" s="34" t="str">
        <f>IF(L4486="Nő","",IF(Excel_BuiltIn__FilterDatabase__1[[#This Row],[Kor]]&gt;=60,"Super.s ",""))</f>
        <v xml:space="preserve">Super.s </v>
      </c>
      <c r="L4486" s="34" t="str">
        <f>IF(Excel_BuiltIn__FilterDatabase__1[[#This Row],[Nem]]="Nő","Lady","")</f>
        <v/>
      </c>
    </row>
    <row r="4487" spans="1:12" s="1" customFormat="1">
      <c r="A4487" s="53">
        <v>11991</v>
      </c>
      <c r="B4487" s="28" t="s">
        <v>4490</v>
      </c>
      <c r="C4487" s="51" t="s">
        <v>29</v>
      </c>
      <c r="D4487" s="45"/>
      <c r="E4487" s="33" t="str">
        <f>IF(D4487&gt;0,($N$2-Excel_BuiltIn__FilterDatabase__1[[#This Row],[Szül Év.Hó.Nap]])/365.25,"0")</f>
        <v>0</v>
      </c>
      <c r="F4487" s="40"/>
      <c r="G4487" s="34" t="str">
        <f>CONCATENATE(H4487,Excel_BuiltIn__FilterDatabase__1[[#This Row],[Felnőtt]],Excel_BuiltIn__FilterDatabase__1[[#This Row],[Senior]],Excel_BuiltIn__FilterDatabase__1[[#This Row],[Super.s]],L4487)</f>
        <v xml:space="preserve">Super.s </v>
      </c>
      <c r="H4487" s="34" t="str">
        <f>IF(L4487="Nő","",IF(Excel_BuiltIn__FilterDatabase__1[[#This Row],[Kor]]&gt;=1=AND(Excel_BuiltIn__FilterDatabase__1[[#This Row],[Kor]]&lt;18),"Junior ",""))</f>
        <v/>
      </c>
      <c r="I4487" s="34" t="str">
        <f>IF(L4487="Nő","",IF(Excel_BuiltIn__FilterDatabase__1[[#This Row],[Kor]]&gt;=18=AND(Excel_BuiltIn__FilterDatabase__1[[#This Row],[Kor]]&lt;=49),"Felnőtt ",""))</f>
        <v/>
      </c>
      <c r="J4487" s="34" t="str">
        <f>IF(L4487="Nő","",IF(Excel_BuiltIn__FilterDatabase__1[[#This Row],[Kor]]&gt;49=AND(Excel_BuiltIn__FilterDatabase__1[[#This Row],[Kor]]&lt;=59),"Senior ",""))</f>
        <v/>
      </c>
      <c r="K4487" s="34" t="str">
        <f>IF(L4487="Nő","",IF(Excel_BuiltIn__FilterDatabase__1[[#This Row],[Kor]]&gt;=60,"Super.s ",""))</f>
        <v xml:space="preserve">Super.s </v>
      </c>
      <c r="L4487" s="34" t="str">
        <f>IF(Excel_BuiltIn__FilterDatabase__1[[#This Row],[Nem]]="Nő","Lady","")</f>
        <v/>
      </c>
    </row>
    <row r="4488" spans="1:12" s="1" customFormat="1">
      <c r="A4488" s="53">
        <v>11992</v>
      </c>
      <c r="B4488" s="28" t="s">
        <v>4491</v>
      </c>
      <c r="C4488" s="51" t="s">
        <v>969</v>
      </c>
      <c r="D4488" s="45"/>
      <c r="E4488" s="33" t="str">
        <f>IF(D4488&gt;0,($N$2-Excel_BuiltIn__FilterDatabase__1[[#This Row],[Szül Év.Hó.Nap]])/365.25,"0")</f>
        <v>0</v>
      </c>
      <c r="F4488" s="40"/>
      <c r="G4488" s="34" t="str">
        <f>CONCATENATE(H4488,Excel_BuiltIn__FilterDatabase__1[[#This Row],[Felnőtt]],Excel_BuiltIn__FilterDatabase__1[[#This Row],[Senior]],Excel_BuiltIn__FilterDatabase__1[[#This Row],[Super.s]],L4488)</f>
        <v xml:space="preserve">Super.s </v>
      </c>
      <c r="H4488" s="34" t="str">
        <f>IF(L4488="Nő","",IF(Excel_BuiltIn__FilterDatabase__1[[#This Row],[Kor]]&gt;=1=AND(Excel_BuiltIn__FilterDatabase__1[[#This Row],[Kor]]&lt;18),"Junior ",""))</f>
        <v/>
      </c>
      <c r="I4488" s="34" t="str">
        <f>IF(L4488="Nő","",IF(Excel_BuiltIn__FilterDatabase__1[[#This Row],[Kor]]&gt;=18=AND(Excel_BuiltIn__FilterDatabase__1[[#This Row],[Kor]]&lt;=49),"Felnőtt ",""))</f>
        <v/>
      </c>
      <c r="J4488" s="34" t="str">
        <f>IF(L4488="Nő","",IF(Excel_BuiltIn__FilterDatabase__1[[#This Row],[Kor]]&gt;49=AND(Excel_BuiltIn__FilterDatabase__1[[#This Row],[Kor]]&lt;=59),"Senior ",""))</f>
        <v/>
      </c>
      <c r="K4488" s="34" t="str">
        <f>IF(L4488="Nő","",IF(Excel_BuiltIn__FilterDatabase__1[[#This Row],[Kor]]&gt;=60,"Super.s ",""))</f>
        <v xml:space="preserve">Super.s </v>
      </c>
      <c r="L4488" s="34" t="str">
        <f>IF(Excel_BuiltIn__FilterDatabase__1[[#This Row],[Nem]]="Nő","Lady","")</f>
        <v/>
      </c>
    </row>
    <row r="4489" spans="1:12" s="1" customFormat="1">
      <c r="A4489" s="53">
        <v>11994</v>
      </c>
      <c r="B4489" s="28" t="s">
        <v>4492</v>
      </c>
      <c r="C4489" s="51" t="s">
        <v>977</v>
      </c>
      <c r="D4489" s="45"/>
      <c r="E4489" s="33" t="str">
        <f>IF(D4489&gt;0,($N$2-Excel_BuiltIn__FilterDatabase__1[[#This Row],[Szül Év.Hó.Nap]])/365.25,"0")</f>
        <v>0</v>
      </c>
      <c r="F4489" s="40"/>
      <c r="G4489" s="34" t="str">
        <f>CONCATENATE(H4489,Excel_BuiltIn__FilterDatabase__1[[#This Row],[Felnőtt]],Excel_BuiltIn__FilterDatabase__1[[#This Row],[Senior]],Excel_BuiltIn__FilterDatabase__1[[#This Row],[Super.s]],L4489)</f>
        <v xml:space="preserve">Super.s </v>
      </c>
      <c r="H4489" s="34" t="str">
        <f>IF(L4489="Nő","",IF(Excel_BuiltIn__FilterDatabase__1[[#This Row],[Kor]]&gt;=1=AND(Excel_BuiltIn__FilterDatabase__1[[#This Row],[Kor]]&lt;18),"Junior ",""))</f>
        <v/>
      </c>
      <c r="I4489" s="34" t="str">
        <f>IF(L4489="Nő","",IF(Excel_BuiltIn__FilterDatabase__1[[#This Row],[Kor]]&gt;=18=AND(Excel_BuiltIn__FilterDatabase__1[[#This Row],[Kor]]&lt;=49),"Felnőtt ",""))</f>
        <v/>
      </c>
      <c r="J4489" s="34" t="str">
        <f>IF(L4489="Nő","",IF(Excel_BuiltIn__FilterDatabase__1[[#This Row],[Kor]]&gt;49=AND(Excel_BuiltIn__FilterDatabase__1[[#This Row],[Kor]]&lt;=59),"Senior ",""))</f>
        <v/>
      </c>
      <c r="K4489" s="34" t="str">
        <f>IF(L4489="Nő","",IF(Excel_BuiltIn__FilterDatabase__1[[#This Row],[Kor]]&gt;=60,"Super.s ",""))</f>
        <v xml:space="preserve">Super.s </v>
      </c>
      <c r="L4489" s="34" t="str">
        <f>IF(Excel_BuiltIn__FilterDatabase__1[[#This Row],[Nem]]="Nő","Lady","")</f>
        <v/>
      </c>
    </row>
    <row r="4490" spans="1:12" s="1" customFormat="1">
      <c r="A4490" s="53">
        <v>11995</v>
      </c>
      <c r="B4490" s="28" t="s">
        <v>4493</v>
      </c>
      <c r="C4490" s="51" t="s">
        <v>589</v>
      </c>
      <c r="D4490" s="45"/>
      <c r="E4490" s="33" t="str">
        <f>IF(D4490&gt;0,($N$2-Excel_BuiltIn__FilterDatabase__1[[#This Row],[Szül Év.Hó.Nap]])/365.25,"0")</f>
        <v>0</v>
      </c>
      <c r="F4490" s="40"/>
      <c r="G4490" s="34" t="str">
        <f>CONCATENATE(H4490,Excel_BuiltIn__FilterDatabase__1[[#This Row],[Felnőtt]],Excel_BuiltIn__FilterDatabase__1[[#This Row],[Senior]],Excel_BuiltIn__FilterDatabase__1[[#This Row],[Super.s]],L4490)</f>
        <v xml:space="preserve">Super.s </v>
      </c>
      <c r="H4490" s="34" t="str">
        <f>IF(L4490="Nő","",IF(Excel_BuiltIn__FilterDatabase__1[[#This Row],[Kor]]&gt;=1=AND(Excel_BuiltIn__FilterDatabase__1[[#This Row],[Kor]]&lt;18),"Junior ",""))</f>
        <v/>
      </c>
      <c r="I4490" s="34" t="str">
        <f>IF(L4490="Nő","",IF(Excel_BuiltIn__FilterDatabase__1[[#This Row],[Kor]]&gt;=18=AND(Excel_BuiltIn__FilterDatabase__1[[#This Row],[Kor]]&lt;=49),"Felnőtt ",""))</f>
        <v/>
      </c>
      <c r="J4490" s="34" t="str">
        <f>IF(L4490="Nő","",IF(Excel_BuiltIn__FilterDatabase__1[[#This Row],[Kor]]&gt;49=AND(Excel_BuiltIn__FilterDatabase__1[[#This Row],[Kor]]&lt;=59),"Senior ",""))</f>
        <v/>
      </c>
      <c r="K4490" s="34" t="str">
        <f>IF(L4490="Nő","",IF(Excel_BuiltIn__FilterDatabase__1[[#This Row],[Kor]]&gt;=60,"Super.s ",""))</f>
        <v xml:space="preserve">Super.s </v>
      </c>
      <c r="L4490" s="34" t="str">
        <f>IF(Excel_BuiltIn__FilterDatabase__1[[#This Row],[Nem]]="Nő","Lady","")</f>
        <v/>
      </c>
    </row>
    <row r="4491" spans="1:12" s="1" customFormat="1" ht="28.2">
      <c r="A4491" s="53">
        <v>11997</v>
      </c>
      <c r="B4491" s="28" t="s">
        <v>4494</v>
      </c>
      <c r="C4491" s="51" t="s">
        <v>87</v>
      </c>
      <c r="D4491" s="45"/>
      <c r="E4491" s="33" t="str">
        <f>IF(D4491&gt;0,($N$2-Excel_BuiltIn__FilterDatabase__1[[#This Row],[Szül Év.Hó.Nap]])/365.25,"0")</f>
        <v>0</v>
      </c>
      <c r="F4491" s="40"/>
      <c r="G4491" s="34" t="str">
        <f>CONCATENATE(H4491,Excel_BuiltIn__FilterDatabase__1[[#This Row],[Felnőtt]],Excel_BuiltIn__FilterDatabase__1[[#This Row],[Senior]],Excel_BuiltIn__FilterDatabase__1[[#This Row],[Super.s]],L4491)</f>
        <v xml:space="preserve">Super.s </v>
      </c>
      <c r="H4491" s="34" t="str">
        <f>IF(L4491="Nő","",IF(Excel_BuiltIn__FilterDatabase__1[[#This Row],[Kor]]&gt;=1=AND(Excel_BuiltIn__FilterDatabase__1[[#This Row],[Kor]]&lt;18),"Junior ",""))</f>
        <v/>
      </c>
      <c r="I4491" s="34" t="str">
        <f>IF(L4491="Nő","",IF(Excel_BuiltIn__FilterDatabase__1[[#This Row],[Kor]]&gt;=18=AND(Excel_BuiltIn__FilterDatabase__1[[#This Row],[Kor]]&lt;=49),"Felnőtt ",""))</f>
        <v/>
      </c>
      <c r="J4491" s="34" t="str">
        <f>IF(L4491="Nő","",IF(Excel_BuiltIn__FilterDatabase__1[[#This Row],[Kor]]&gt;49=AND(Excel_BuiltIn__FilterDatabase__1[[#This Row],[Kor]]&lt;=59),"Senior ",""))</f>
        <v/>
      </c>
      <c r="K4491" s="34" t="str">
        <f>IF(L4491="Nő","",IF(Excel_BuiltIn__FilterDatabase__1[[#This Row],[Kor]]&gt;=60,"Super.s ",""))</f>
        <v xml:space="preserve">Super.s </v>
      </c>
      <c r="L4491" s="34" t="str">
        <f>IF(Excel_BuiltIn__FilterDatabase__1[[#This Row],[Nem]]="Nő","Lady","")</f>
        <v/>
      </c>
    </row>
    <row r="4492" spans="1:12" s="1" customFormat="1" ht="28.2">
      <c r="A4492" s="53">
        <v>11998</v>
      </c>
      <c r="B4492" s="28" t="s">
        <v>4495</v>
      </c>
      <c r="C4492" s="51" t="s">
        <v>2401</v>
      </c>
      <c r="D4492" s="45"/>
      <c r="E4492" s="33" t="str">
        <f>IF(D4492&gt;0,($N$2-Excel_BuiltIn__FilterDatabase__1[[#This Row],[Szül Év.Hó.Nap]])/365.25,"0")</f>
        <v>0</v>
      </c>
      <c r="F4492" s="40"/>
      <c r="G4492" s="34" t="str">
        <f>CONCATENATE(H4492,Excel_BuiltIn__FilterDatabase__1[[#This Row],[Felnőtt]],Excel_BuiltIn__FilterDatabase__1[[#This Row],[Senior]],Excel_BuiltIn__FilterDatabase__1[[#This Row],[Super.s]],L4492)</f>
        <v xml:space="preserve">Super.s </v>
      </c>
      <c r="H4492" s="34" t="str">
        <f>IF(L4492="Nő","",IF(Excel_BuiltIn__FilterDatabase__1[[#This Row],[Kor]]&gt;=1=AND(Excel_BuiltIn__FilterDatabase__1[[#This Row],[Kor]]&lt;18),"Junior ",""))</f>
        <v/>
      </c>
      <c r="I4492" s="34" t="str">
        <f>IF(L4492="Nő","",IF(Excel_BuiltIn__FilterDatabase__1[[#This Row],[Kor]]&gt;=18=AND(Excel_BuiltIn__FilterDatabase__1[[#This Row],[Kor]]&lt;=49),"Felnőtt ",""))</f>
        <v/>
      </c>
      <c r="J4492" s="34" t="str">
        <f>IF(L4492="Nő","",IF(Excel_BuiltIn__FilterDatabase__1[[#This Row],[Kor]]&gt;49=AND(Excel_BuiltIn__FilterDatabase__1[[#This Row],[Kor]]&lt;=59),"Senior ",""))</f>
        <v/>
      </c>
      <c r="K4492" s="34" t="str">
        <f>IF(L4492="Nő","",IF(Excel_BuiltIn__FilterDatabase__1[[#This Row],[Kor]]&gt;=60,"Super.s ",""))</f>
        <v xml:space="preserve">Super.s </v>
      </c>
      <c r="L4492" s="34" t="str">
        <f>IF(Excel_BuiltIn__FilterDatabase__1[[#This Row],[Nem]]="Nő","Lady","")</f>
        <v/>
      </c>
    </row>
    <row r="4493" spans="1:12" s="1" customFormat="1" ht="28.2">
      <c r="A4493" s="53">
        <v>11999</v>
      </c>
      <c r="B4493" s="28" t="s">
        <v>4496</v>
      </c>
      <c r="C4493" s="51" t="s">
        <v>977</v>
      </c>
      <c r="D4493" s="45"/>
      <c r="E4493" s="33" t="str">
        <f>IF(D4493&gt;0,($N$2-Excel_BuiltIn__FilterDatabase__1[[#This Row],[Szül Év.Hó.Nap]])/365.25,"0")</f>
        <v>0</v>
      </c>
      <c r="F4493" s="40"/>
      <c r="G4493" s="34" t="str">
        <f>CONCATENATE(H4493,Excel_BuiltIn__FilterDatabase__1[[#This Row],[Felnőtt]],Excel_BuiltIn__FilterDatabase__1[[#This Row],[Senior]],Excel_BuiltIn__FilterDatabase__1[[#This Row],[Super.s]],L4493)</f>
        <v xml:space="preserve">Super.s </v>
      </c>
      <c r="H4493" s="34" t="str">
        <f>IF(L4493="Nő","",IF(Excel_BuiltIn__FilterDatabase__1[[#This Row],[Kor]]&gt;=1=AND(Excel_BuiltIn__FilterDatabase__1[[#This Row],[Kor]]&lt;18),"Junior ",""))</f>
        <v/>
      </c>
      <c r="I4493" s="34" t="str">
        <f>IF(L4493="Nő","",IF(Excel_BuiltIn__FilterDatabase__1[[#This Row],[Kor]]&gt;=18=AND(Excel_BuiltIn__FilterDatabase__1[[#This Row],[Kor]]&lt;=49),"Felnőtt ",""))</f>
        <v/>
      </c>
      <c r="J4493" s="34" t="str">
        <f>IF(L4493="Nő","",IF(Excel_BuiltIn__FilterDatabase__1[[#This Row],[Kor]]&gt;49=AND(Excel_BuiltIn__FilterDatabase__1[[#This Row],[Kor]]&lt;=59),"Senior ",""))</f>
        <v/>
      </c>
      <c r="K4493" s="34" t="str">
        <f>IF(L4493="Nő","",IF(Excel_BuiltIn__FilterDatabase__1[[#This Row],[Kor]]&gt;=60,"Super.s ",""))</f>
        <v xml:space="preserve">Super.s </v>
      </c>
      <c r="L4493" s="34" t="str">
        <f>IF(Excel_BuiltIn__FilterDatabase__1[[#This Row],[Nem]]="Nő","Lady","")</f>
        <v/>
      </c>
    </row>
    <row r="4494" spans="1:12" s="1" customFormat="1">
      <c r="A4494" s="53">
        <v>12000</v>
      </c>
      <c r="B4494" s="28" t="s">
        <v>4497</v>
      </c>
      <c r="C4494" s="51" t="s">
        <v>114</v>
      </c>
      <c r="D4494" s="45"/>
      <c r="E4494" s="33" t="str">
        <f>IF(D4494&gt;0,($N$2-Excel_BuiltIn__FilterDatabase__1[[#This Row],[Szül Év.Hó.Nap]])/365.25,"0")</f>
        <v>0</v>
      </c>
      <c r="F4494" s="40"/>
      <c r="G4494" s="34" t="str">
        <f>CONCATENATE(H4494,Excel_BuiltIn__FilterDatabase__1[[#This Row],[Felnőtt]],Excel_BuiltIn__FilterDatabase__1[[#This Row],[Senior]],Excel_BuiltIn__FilterDatabase__1[[#This Row],[Super.s]],L4494)</f>
        <v xml:space="preserve">Super.s </v>
      </c>
      <c r="H4494" s="34" t="str">
        <f>IF(L4494="Nő","",IF(Excel_BuiltIn__FilterDatabase__1[[#This Row],[Kor]]&gt;=1=AND(Excel_BuiltIn__FilterDatabase__1[[#This Row],[Kor]]&lt;18),"Junior ",""))</f>
        <v/>
      </c>
      <c r="I4494" s="34" t="str">
        <f>IF(L4494="Nő","",IF(Excel_BuiltIn__FilterDatabase__1[[#This Row],[Kor]]&gt;=18=AND(Excel_BuiltIn__FilterDatabase__1[[#This Row],[Kor]]&lt;=49),"Felnőtt ",""))</f>
        <v/>
      </c>
      <c r="J4494" s="34" t="str">
        <f>IF(L4494="Nő","",IF(Excel_BuiltIn__FilterDatabase__1[[#This Row],[Kor]]&gt;49=AND(Excel_BuiltIn__FilterDatabase__1[[#This Row],[Kor]]&lt;=59),"Senior ",""))</f>
        <v/>
      </c>
      <c r="K4494" s="34" t="str">
        <f>IF(L4494="Nő","",IF(Excel_BuiltIn__FilterDatabase__1[[#This Row],[Kor]]&gt;=60,"Super.s ",""))</f>
        <v xml:space="preserve">Super.s </v>
      </c>
      <c r="L4494" s="34" t="str">
        <f>IF(Excel_BuiltIn__FilterDatabase__1[[#This Row],[Nem]]="Nő","Lady","")</f>
        <v/>
      </c>
    </row>
    <row r="4495" spans="1:12" s="1" customFormat="1">
      <c r="A4495" s="53">
        <v>12001</v>
      </c>
      <c r="B4495" s="28" t="s">
        <v>4498</v>
      </c>
      <c r="C4495" s="51" t="s">
        <v>2426</v>
      </c>
      <c r="D4495" s="45"/>
      <c r="E4495" s="33" t="str">
        <f>IF(D4495&gt;0,($N$2-Excel_BuiltIn__FilterDatabase__1[[#This Row],[Szül Év.Hó.Nap]])/365.25,"0")</f>
        <v>0</v>
      </c>
      <c r="F4495" s="40"/>
      <c r="G4495" s="34" t="str">
        <f>CONCATENATE(H4495,Excel_BuiltIn__FilterDatabase__1[[#This Row],[Felnőtt]],Excel_BuiltIn__FilterDatabase__1[[#This Row],[Senior]],Excel_BuiltIn__FilterDatabase__1[[#This Row],[Super.s]],L4495)</f>
        <v xml:space="preserve">Super.s </v>
      </c>
      <c r="H4495" s="34" t="str">
        <f>IF(L4495="Nő","",IF(Excel_BuiltIn__FilterDatabase__1[[#This Row],[Kor]]&gt;=1=AND(Excel_BuiltIn__FilterDatabase__1[[#This Row],[Kor]]&lt;18),"Junior ",""))</f>
        <v/>
      </c>
      <c r="I4495" s="34" t="str">
        <f>IF(L4495="Nő","",IF(Excel_BuiltIn__FilterDatabase__1[[#This Row],[Kor]]&gt;=18=AND(Excel_BuiltIn__FilterDatabase__1[[#This Row],[Kor]]&lt;=49),"Felnőtt ",""))</f>
        <v/>
      </c>
      <c r="J4495" s="34" t="str">
        <f>IF(L4495="Nő","",IF(Excel_BuiltIn__FilterDatabase__1[[#This Row],[Kor]]&gt;49=AND(Excel_BuiltIn__FilterDatabase__1[[#This Row],[Kor]]&lt;=59),"Senior ",""))</f>
        <v/>
      </c>
      <c r="K4495" s="34" t="str">
        <f>IF(L4495="Nő","",IF(Excel_BuiltIn__FilterDatabase__1[[#This Row],[Kor]]&gt;=60,"Super.s ",""))</f>
        <v xml:space="preserve">Super.s </v>
      </c>
      <c r="L4495" s="34" t="str">
        <f>IF(Excel_BuiltIn__FilterDatabase__1[[#This Row],[Nem]]="Nő","Lady","")</f>
        <v/>
      </c>
    </row>
    <row r="4496" spans="1:12" s="1" customFormat="1">
      <c r="A4496" s="53">
        <v>12003</v>
      </c>
      <c r="B4496" s="28" t="s">
        <v>4499</v>
      </c>
      <c r="C4496" s="51" t="s">
        <v>942</v>
      </c>
      <c r="D4496" s="45"/>
      <c r="E4496" s="33" t="str">
        <f>IF(D4496&gt;0,($N$2-Excel_BuiltIn__FilterDatabase__1[[#This Row],[Szül Év.Hó.Nap]])/365.25,"0")</f>
        <v>0</v>
      </c>
      <c r="F4496" s="40"/>
      <c r="G4496" s="34" t="str">
        <f>CONCATENATE(H4496,Excel_BuiltIn__FilterDatabase__1[[#This Row],[Felnőtt]],Excel_BuiltIn__FilterDatabase__1[[#This Row],[Senior]],Excel_BuiltIn__FilterDatabase__1[[#This Row],[Super.s]],L4496)</f>
        <v xml:space="preserve">Super.s </v>
      </c>
      <c r="H4496" s="34" t="str">
        <f>IF(L4496="Nő","",IF(Excel_BuiltIn__FilterDatabase__1[[#This Row],[Kor]]&gt;=1=AND(Excel_BuiltIn__FilterDatabase__1[[#This Row],[Kor]]&lt;18),"Junior ",""))</f>
        <v/>
      </c>
      <c r="I4496" s="34" t="str">
        <f>IF(L4496="Nő","",IF(Excel_BuiltIn__FilterDatabase__1[[#This Row],[Kor]]&gt;=18=AND(Excel_BuiltIn__FilterDatabase__1[[#This Row],[Kor]]&lt;=49),"Felnőtt ",""))</f>
        <v/>
      </c>
      <c r="J4496" s="34" t="str">
        <f>IF(L4496="Nő","",IF(Excel_BuiltIn__FilterDatabase__1[[#This Row],[Kor]]&gt;49=AND(Excel_BuiltIn__FilterDatabase__1[[#This Row],[Kor]]&lt;=59),"Senior ",""))</f>
        <v/>
      </c>
      <c r="K4496" s="34" t="str">
        <f>IF(L4496="Nő","",IF(Excel_BuiltIn__FilterDatabase__1[[#This Row],[Kor]]&gt;=60,"Super.s ",""))</f>
        <v xml:space="preserve">Super.s </v>
      </c>
      <c r="L4496" s="34" t="str">
        <f>IF(Excel_BuiltIn__FilterDatabase__1[[#This Row],[Nem]]="Nő","Lady","")</f>
        <v/>
      </c>
    </row>
    <row r="4497" spans="1:12" s="1" customFormat="1">
      <c r="A4497" s="53">
        <v>12006</v>
      </c>
      <c r="B4497" s="28" t="s">
        <v>4500</v>
      </c>
      <c r="C4497" s="51" t="s">
        <v>959</v>
      </c>
      <c r="D4497" s="45"/>
      <c r="E4497" s="33" t="str">
        <f>IF(D4497&gt;0,($N$2-Excel_BuiltIn__FilterDatabase__1[[#This Row],[Szül Év.Hó.Nap]])/365.25,"0")</f>
        <v>0</v>
      </c>
      <c r="F4497" s="40"/>
      <c r="G4497" s="34" t="str">
        <f>CONCATENATE(H4497,Excel_BuiltIn__FilterDatabase__1[[#This Row],[Felnőtt]],Excel_BuiltIn__FilterDatabase__1[[#This Row],[Senior]],Excel_BuiltIn__FilterDatabase__1[[#This Row],[Super.s]],L4497)</f>
        <v xml:space="preserve">Super.s </v>
      </c>
      <c r="H4497" s="34" t="str">
        <f>IF(L4497="Nő","",IF(Excel_BuiltIn__FilterDatabase__1[[#This Row],[Kor]]&gt;=1=AND(Excel_BuiltIn__FilterDatabase__1[[#This Row],[Kor]]&lt;18),"Junior ",""))</f>
        <v/>
      </c>
      <c r="I4497" s="34" t="str">
        <f>IF(L4497="Nő","",IF(Excel_BuiltIn__FilterDatabase__1[[#This Row],[Kor]]&gt;=18=AND(Excel_BuiltIn__FilterDatabase__1[[#This Row],[Kor]]&lt;=49),"Felnőtt ",""))</f>
        <v/>
      </c>
      <c r="J4497" s="34" t="str">
        <f>IF(L4497="Nő","",IF(Excel_BuiltIn__FilterDatabase__1[[#This Row],[Kor]]&gt;49=AND(Excel_BuiltIn__FilterDatabase__1[[#This Row],[Kor]]&lt;=59),"Senior ",""))</f>
        <v/>
      </c>
      <c r="K4497" s="34" t="str">
        <f>IF(L4497="Nő","",IF(Excel_BuiltIn__FilterDatabase__1[[#This Row],[Kor]]&gt;=60,"Super.s ",""))</f>
        <v xml:space="preserve">Super.s </v>
      </c>
      <c r="L4497" s="34" t="str">
        <f>IF(Excel_BuiltIn__FilterDatabase__1[[#This Row],[Nem]]="Nő","Lady","")</f>
        <v/>
      </c>
    </row>
    <row r="4498" spans="1:12" s="1" customFormat="1">
      <c r="A4498" s="53">
        <v>12007</v>
      </c>
      <c r="B4498" s="28" t="s">
        <v>4501</v>
      </c>
      <c r="C4498" s="51" t="s">
        <v>995</v>
      </c>
      <c r="D4498" s="45"/>
      <c r="E4498" s="33" t="str">
        <f>IF(D4498&gt;0,($N$2-Excel_BuiltIn__FilterDatabase__1[[#This Row],[Szül Év.Hó.Nap]])/365.25,"0")</f>
        <v>0</v>
      </c>
      <c r="F4498" s="40"/>
      <c r="G4498" s="34" t="str">
        <f>CONCATENATE(H4498,Excel_BuiltIn__FilterDatabase__1[[#This Row],[Felnőtt]],Excel_BuiltIn__FilterDatabase__1[[#This Row],[Senior]],Excel_BuiltIn__FilterDatabase__1[[#This Row],[Super.s]],L4498)</f>
        <v xml:space="preserve">Super.s </v>
      </c>
      <c r="H4498" s="34" t="str">
        <f>IF(L4498="Nő","",IF(Excel_BuiltIn__FilterDatabase__1[[#This Row],[Kor]]&gt;=1=AND(Excel_BuiltIn__FilterDatabase__1[[#This Row],[Kor]]&lt;18),"Junior ",""))</f>
        <v/>
      </c>
      <c r="I4498" s="34" t="str">
        <f>IF(L4498="Nő","",IF(Excel_BuiltIn__FilterDatabase__1[[#This Row],[Kor]]&gt;=18=AND(Excel_BuiltIn__FilterDatabase__1[[#This Row],[Kor]]&lt;=49),"Felnőtt ",""))</f>
        <v/>
      </c>
      <c r="J4498" s="34" t="str">
        <f>IF(L4498="Nő","",IF(Excel_BuiltIn__FilterDatabase__1[[#This Row],[Kor]]&gt;49=AND(Excel_BuiltIn__FilterDatabase__1[[#This Row],[Kor]]&lt;=59),"Senior ",""))</f>
        <v/>
      </c>
      <c r="K4498" s="34" t="str">
        <f>IF(L4498="Nő","",IF(Excel_BuiltIn__FilterDatabase__1[[#This Row],[Kor]]&gt;=60,"Super.s ",""))</f>
        <v xml:space="preserve">Super.s </v>
      </c>
      <c r="L4498" s="34" t="str">
        <f>IF(Excel_BuiltIn__FilterDatabase__1[[#This Row],[Nem]]="Nő","Lady","")</f>
        <v/>
      </c>
    </row>
    <row r="4499" spans="1:12" s="1" customFormat="1">
      <c r="A4499" s="53">
        <v>12008</v>
      </c>
      <c r="B4499" s="28" t="s">
        <v>2122</v>
      </c>
      <c r="C4499" s="51" t="s">
        <v>978</v>
      </c>
      <c r="D4499" s="45"/>
      <c r="E4499" s="33" t="str">
        <f>IF(D4499&gt;0,($N$2-Excel_BuiltIn__FilterDatabase__1[[#This Row],[Szül Év.Hó.Nap]])/365.25,"0")</f>
        <v>0</v>
      </c>
      <c r="F4499" s="40"/>
      <c r="G4499" s="34" t="str">
        <f>CONCATENATE(H4499,Excel_BuiltIn__FilterDatabase__1[[#This Row],[Felnőtt]],Excel_BuiltIn__FilterDatabase__1[[#This Row],[Senior]],Excel_BuiltIn__FilterDatabase__1[[#This Row],[Super.s]],L4499)</f>
        <v xml:space="preserve">Super.s </v>
      </c>
      <c r="H4499" s="34" t="str">
        <f>IF(L4499="Nő","",IF(Excel_BuiltIn__FilterDatabase__1[[#This Row],[Kor]]&gt;=1=AND(Excel_BuiltIn__FilterDatabase__1[[#This Row],[Kor]]&lt;18),"Junior ",""))</f>
        <v/>
      </c>
      <c r="I4499" s="34" t="str">
        <f>IF(L4499="Nő","",IF(Excel_BuiltIn__FilterDatabase__1[[#This Row],[Kor]]&gt;=18=AND(Excel_BuiltIn__FilterDatabase__1[[#This Row],[Kor]]&lt;=49),"Felnőtt ",""))</f>
        <v/>
      </c>
      <c r="J4499" s="34" t="str">
        <f>IF(L4499="Nő","",IF(Excel_BuiltIn__FilterDatabase__1[[#This Row],[Kor]]&gt;49=AND(Excel_BuiltIn__FilterDatabase__1[[#This Row],[Kor]]&lt;=59),"Senior ",""))</f>
        <v/>
      </c>
      <c r="K4499" s="34" t="str">
        <f>IF(L4499="Nő","",IF(Excel_BuiltIn__FilterDatabase__1[[#This Row],[Kor]]&gt;=60,"Super.s ",""))</f>
        <v xml:space="preserve">Super.s </v>
      </c>
      <c r="L4499" s="34" t="str">
        <f>IF(Excel_BuiltIn__FilterDatabase__1[[#This Row],[Nem]]="Nő","Lady","")</f>
        <v/>
      </c>
    </row>
    <row r="4500" spans="1:12" s="1" customFormat="1" ht="28.2">
      <c r="A4500" s="53">
        <v>12009</v>
      </c>
      <c r="B4500" s="28" t="s">
        <v>4502</v>
      </c>
      <c r="C4500" s="51" t="s">
        <v>942</v>
      </c>
      <c r="D4500" s="45"/>
      <c r="E4500" s="33" t="str">
        <f>IF(D4500&gt;0,($N$2-Excel_BuiltIn__FilterDatabase__1[[#This Row],[Szül Év.Hó.Nap]])/365.25,"0")</f>
        <v>0</v>
      </c>
      <c r="F4500" s="40"/>
      <c r="G4500" s="34" t="str">
        <f>CONCATENATE(H4500,Excel_BuiltIn__FilterDatabase__1[[#This Row],[Felnőtt]],Excel_BuiltIn__FilterDatabase__1[[#This Row],[Senior]],Excel_BuiltIn__FilterDatabase__1[[#This Row],[Super.s]],L4500)</f>
        <v xml:space="preserve">Super.s </v>
      </c>
      <c r="H4500" s="34" t="str">
        <f>IF(L4500="Nő","",IF(Excel_BuiltIn__FilterDatabase__1[[#This Row],[Kor]]&gt;=1=AND(Excel_BuiltIn__FilterDatabase__1[[#This Row],[Kor]]&lt;18),"Junior ",""))</f>
        <v/>
      </c>
      <c r="I4500" s="34" t="str">
        <f>IF(L4500="Nő","",IF(Excel_BuiltIn__FilterDatabase__1[[#This Row],[Kor]]&gt;=18=AND(Excel_BuiltIn__FilterDatabase__1[[#This Row],[Kor]]&lt;=49),"Felnőtt ",""))</f>
        <v/>
      </c>
      <c r="J4500" s="34" t="str">
        <f>IF(L4500="Nő","",IF(Excel_BuiltIn__FilterDatabase__1[[#This Row],[Kor]]&gt;49=AND(Excel_BuiltIn__FilterDatabase__1[[#This Row],[Kor]]&lt;=59),"Senior ",""))</f>
        <v/>
      </c>
      <c r="K4500" s="34" t="str">
        <f>IF(L4500="Nő","",IF(Excel_BuiltIn__FilterDatabase__1[[#This Row],[Kor]]&gt;=60,"Super.s ",""))</f>
        <v xml:space="preserve">Super.s </v>
      </c>
      <c r="L4500" s="34" t="str">
        <f>IF(Excel_BuiltIn__FilterDatabase__1[[#This Row],[Nem]]="Nő","Lady","")</f>
        <v/>
      </c>
    </row>
    <row r="4501" spans="1:12" s="1" customFormat="1">
      <c r="A4501" s="53">
        <v>12010</v>
      </c>
      <c r="B4501" s="28" t="s">
        <v>4503</v>
      </c>
      <c r="C4501" s="51" t="s">
        <v>2707</v>
      </c>
      <c r="D4501" s="45"/>
      <c r="E4501" s="33" t="str">
        <f>IF(D4501&gt;0,($N$2-Excel_BuiltIn__FilterDatabase__1[[#This Row],[Szül Év.Hó.Nap]])/365.25,"0")</f>
        <v>0</v>
      </c>
      <c r="F4501" s="40"/>
      <c r="G4501" s="34" t="str">
        <f>CONCATENATE(H4501,Excel_BuiltIn__FilterDatabase__1[[#This Row],[Felnőtt]],Excel_BuiltIn__FilterDatabase__1[[#This Row],[Senior]],Excel_BuiltIn__FilterDatabase__1[[#This Row],[Super.s]],L4501)</f>
        <v xml:space="preserve">Super.s </v>
      </c>
      <c r="H4501" s="34" t="str">
        <f>IF(L4501="Nő","",IF(Excel_BuiltIn__FilterDatabase__1[[#This Row],[Kor]]&gt;=1=AND(Excel_BuiltIn__FilterDatabase__1[[#This Row],[Kor]]&lt;18),"Junior ",""))</f>
        <v/>
      </c>
      <c r="I4501" s="34" t="str">
        <f>IF(L4501="Nő","",IF(Excel_BuiltIn__FilterDatabase__1[[#This Row],[Kor]]&gt;=18=AND(Excel_BuiltIn__FilterDatabase__1[[#This Row],[Kor]]&lt;=49),"Felnőtt ",""))</f>
        <v/>
      </c>
      <c r="J4501" s="34" t="str">
        <f>IF(L4501="Nő","",IF(Excel_BuiltIn__FilterDatabase__1[[#This Row],[Kor]]&gt;49=AND(Excel_BuiltIn__FilterDatabase__1[[#This Row],[Kor]]&lt;=59),"Senior ",""))</f>
        <v/>
      </c>
      <c r="K4501" s="34" t="str">
        <f>IF(L4501="Nő","",IF(Excel_BuiltIn__FilterDatabase__1[[#This Row],[Kor]]&gt;=60,"Super.s ",""))</f>
        <v xml:space="preserve">Super.s </v>
      </c>
      <c r="L4501" s="34" t="str">
        <f>IF(Excel_BuiltIn__FilterDatabase__1[[#This Row],[Nem]]="Nő","Lady","")</f>
        <v/>
      </c>
    </row>
    <row r="4502" spans="1:12" s="1" customFormat="1" ht="28.2">
      <c r="A4502" s="53">
        <v>12011</v>
      </c>
      <c r="B4502" s="28" t="s">
        <v>4504</v>
      </c>
      <c r="C4502" s="51" t="s">
        <v>1006</v>
      </c>
      <c r="D4502" s="45"/>
      <c r="E4502" s="33" t="str">
        <f>IF(D4502&gt;0,($N$2-Excel_BuiltIn__FilterDatabase__1[[#This Row],[Szül Év.Hó.Nap]])/365.25,"0")</f>
        <v>0</v>
      </c>
      <c r="F4502" s="40"/>
      <c r="G4502" s="34" t="str">
        <f>CONCATENATE(H4502,Excel_BuiltIn__FilterDatabase__1[[#This Row],[Felnőtt]],Excel_BuiltIn__FilterDatabase__1[[#This Row],[Senior]],Excel_BuiltIn__FilterDatabase__1[[#This Row],[Super.s]],L4502)</f>
        <v xml:space="preserve">Super.s </v>
      </c>
      <c r="H4502" s="34" t="str">
        <f>IF(L4502="Nő","",IF(Excel_BuiltIn__FilterDatabase__1[[#This Row],[Kor]]&gt;=1=AND(Excel_BuiltIn__FilterDatabase__1[[#This Row],[Kor]]&lt;18),"Junior ",""))</f>
        <v/>
      </c>
      <c r="I4502" s="34" t="str">
        <f>IF(L4502="Nő","",IF(Excel_BuiltIn__FilterDatabase__1[[#This Row],[Kor]]&gt;=18=AND(Excel_BuiltIn__FilterDatabase__1[[#This Row],[Kor]]&lt;=49),"Felnőtt ",""))</f>
        <v/>
      </c>
      <c r="J4502" s="34" t="str">
        <f>IF(L4502="Nő","",IF(Excel_BuiltIn__FilterDatabase__1[[#This Row],[Kor]]&gt;49=AND(Excel_BuiltIn__FilterDatabase__1[[#This Row],[Kor]]&lt;=59),"Senior ",""))</f>
        <v/>
      </c>
      <c r="K4502" s="34" t="str">
        <f>IF(L4502="Nő","",IF(Excel_BuiltIn__FilterDatabase__1[[#This Row],[Kor]]&gt;=60,"Super.s ",""))</f>
        <v xml:space="preserve">Super.s </v>
      </c>
      <c r="L4502" s="34" t="str">
        <f>IF(Excel_BuiltIn__FilterDatabase__1[[#This Row],[Nem]]="Nő","Lady","")</f>
        <v/>
      </c>
    </row>
    <row r="4503" spans="1:12" s="1" customFormat="1">
      <c r="A4503" s="53">
        <v>12012</v>
      </c>
      <c r="B4503" s="28" t="s">
        <v>4505</v>
      </c>
      <c r="C4503" s="51" t="s">
        <v>599</v>
      </c>
      <c r="D4503" s="45"/>
      <c r="E4503" s="33" t="str">
        <f>IF(D4503&gt;0,($N$2-Excel_BuiltIn__FilterDatabase__1[[#This Row],[Szül Év.Hó.Nap]])/365.25,"0")</f>
        <v>0</v>
      </c>
      <c r="F4503" s="40"/>
      <c r="G4503" s="34" t="str">
        <f>CONCATENATE(H4503,Excel_BuiltIn__FilterDatabase__1[[#This Row],[Felnőtt]],Excel_BuiltIn__FilterDatabase__1[[#This Row],[Senior]],Excel_BuiltIn__FilterDatabase__1[[#This Row],[Super.s]],L4503)</f>
        <v xml:space="preserve">Super.s </v>
      </c>
      <c r="H4503" s="34" t="str">
        <f>IF(L4503="Nő","",IF(Excel_BuiltIn__FilterDatabase__1[[#This Row],[Kor]]&gt;=1=AND(Excel_BuiltIn__FilterDatabase__1[[#This Row],[Kor]]&lt;18),"Junior ",""))</f>
        <v/>
      </c>
      <c r="I4503" s="34" t="str">
        <f>IF(L4503="Nő","",IF(Excel_BuiltIn__FilterDatabase__1[[#This Row],[Kor]]&gt;=18=AND(Excel_BuiltIn__FilterDatabase__1[[#This Row],[Kor]]&lt;=49),"Felnőtt ",""))</f>
        <v/>
      </c>
      <c r="J4503" s="34" t="str">
        <f>IF(L4503="Nő","",IF(Excel_BuiltIn__FilterDatabase__1[[#This Row],[Kor]]&gt;49=AND(Excel_BuiltIn__FilterDatabase__1[[#This Row],[Kor]]&lt;=59),"Senior ",""))</f>
        <v/>
      </c>
      <c r="K4503" s="34" t="str">
        <f>IF(L4503="Nő","",IF(Excel_BuiltIn__FilterDatabase__1[[#This Row],[Kor]]&gt;=60,"Super.s ",""))</f>
        <v xml:space="preserve">Super.s </v>
      </c>
      <c r="L4503" s="34" t="str">
        <f>IF(Excel_BuiltIn__FilterDatabase__1[[#This Row],[Nem]]="Nő","Lady","")</f>
        <v/>
      </c>
    </row>
    <row r="4504" spans="1:12" s="1" customFormat="1">
      <c r="A4504" s="53">
        <v>12013</v>
      </c>
      <c r="B4504" s="28" t="s">
        <v>4506</v>
      </c>
      <c r="C4504" s="51" t="s">
        <v>972</v>
      </c>
      <c r="D4504" s="45"/>
      <c r="E4504" s="33" t="str">
        <f>IF(D4504&gt;0,($N$2-Excel_BuiltIn__FilterDatabase__1[[#This Row],[Szül Év.Hó.Nap]])/365.25,"0")</f>
        <v>0</v>
      </c>
      <c r="F4504" s="40"/>
      <c r="G4504" s="34" t="str">
        <f>CONCATENATE(H4504,Excel_BuiltIn__FilterDatabase__1[[#This Row],[Felnőtt]],Excel_BuiltIn__FilterDatabase__1[[#This Row],[Senior]],Excel_BuiltIn__FilterDatabase__1[[#This Row],[Super.s]],L4504)</f>
        <v xml:space="preserve">Super.s </v>
      </c>
      <c r="H4504" s="34" t="str">
        <f>IF(L4504="Nő","",IF(Excel_BuiltIn__FilterDatabase__1[[#This Row],[Kor]]&gt;=1=AND(Excel_BuiltIn__FilterDatabase__1[[#This Row],[Kor]]&lt;18),"Junior ",""))</f>
        <v/>
      </c>
      <c r="I4504" s="34" t="str">
        <f>IF(L4504="Nő","",IF(Excel_BuiltIn__FilterDatabase__1[[#This Row],[Kor]]&gt;=18=AND(Excel_BuiltIn__FilterDatabase__1[[#This Row],[Kor]]&lt;=49),"Felnőtt ",""))</f>
        <v/>
      </c>
      <c r="J4504" s="34" t="str">
        <f>IF(L4504="Nő","",IF(Excel_BuiltIn__FilterDatabase__1[[#This Row],[Kor]]&gt;49=AND(Excel_BuiltIn__FilterDatabase__1[[#This Row],[Kor]]&lt;=59),"Senior ",""))</f>
        <v/>
      </c>
      <c r="K4504" s="34" t="str">
        <f>IF(L4504="Nő","",IF(Excel_BuiltIn__FilterDatabase__1[[#This Row],[Kor]]&gt;=60,"Super.s ",""))</f>
        <v xml:space="preserve">Super.s </v>
      </c>
      <c r="L4504" s="34" t="str">
        <f>IF(Excel_BuiltIn__FilterDatabase__1[[#This Row],[Nem]]="Nő","Lady","")</f>
        <v/>
      </c>
    </row>
    <row r="4505" spans="1:12" s="1" customFormat="1">
      <c r="A4505" s="53">
        <v>12014</v>
      </c>
      <c r="B4505" s="28" t="s">
        <v>4507</v>
      </c>
      <c r="C4505" s="51" t="s">
        <v>978</v>
      </c>
      <c r="D4505" s="45"/>
      <c r="E4505" s="33" t="str">
        <f>IF(D4505&gt;0,($N$2-Excel_BuiltIn__FilterDatabase__1[[#This Row],[Szül Év.Hó.Nap]])/365.25,"0")</f>
        <v>0</v>
      </c>
      <c r="F4505" s="40"/>
      <c r="G4505" s="34" t="str">
        <f>CONCATENATE(H4505,Excel_BuiltIn__FilterDatabase__1[[#This Row],[Felnőtt]],Excel_BuiltIn__FilterDatabase__1[[#This Row],[Senior]],Excel_BuiltIn__FilterDatabase__1[[#This Row],[Super.s]],L4505)</f>
        <v xml:space="preserve">Super.s </v>
      </c>
      <c r="H4505" s="34" t="str">
        <f>IF(L4505="Nő","",IF(Excel_BuiltIn__FilterDatabase__1[[#This Row],[Kor]]&gt;=1=AND(Excel_BuiltIn__FilterDatabase__1[[#This Row],[Kor]]&lt;18),"Junior ",""))</f>
        <v/>
      </c>
      <c r="I4505" s="34" t="str">
        <f>IF(L4505="Nő","",IF(Excel_BuiltIn__FilterDatabase__1[[#This Row],[Kor]]&gt;=18=AND(Excel_BuiltIn__FilterDatabase__1[[#This Row],[Kor]]&lt;=49),"Felnőtt ",""))</f>
        <v/>
      </c>
      <c r="J4505" s="34" t="str">
        <f>IF(L4505="Nő","",IF(Excel_BuiltIn__FilterDatabase__1[[#This Row],[Kor]]&gt;49=AND(Excel_BuiltIn__FilterDatabase__1[[#This Row],[Kor]]&lt;=59),"Senior ",""))</f>
        <v/>
      </c>
      <c r="K4505" s="34" t="str">
        <f>IF(L4505="Nő","",IF(Excel_BuiltIn__FilterDatabase__1[[#This Row],[Kor]]&gt;=60,"Super.s ",""))</f>
        <v xml:space="preserve">Super.s </v>
      </c>
      <c r="L4505" s="34" t="str">
        <f>IF(Excel_BuiltIn__FilterDatabase__1[[#This Row],[Nem]]="Nő","Lady","")</f>
        <v/>
      </c>
    </row>
    <row r="4506" spans="1:12" s="1" customFormat="1">
      <c r="A4506" s="53">
        <v>12015</v>
      </c>
      <c r="B4506" s="28" t="s">
        <v>3483</v>
      </c>
      <c r="C4506" s="51" t="s">
        <v>2388</v>
      </c>
      <c r="D4506" s="45"/>
      <c r="E4506" s="33" t="str">
        <f>IF(D4506&gt;0,($N$2-Excel_BuiltIn__FilterDatabase__1[[#This Row],[Szül Év.Hó.Nap]])/365.25,"0")</f>
        <v>0</v>
      </c>
      <c r="F4506" s="40"/>
      <c r="G4506" s="34" t="str">
        <f>CONCATENATE(H4506,Excel_BuiltIn__FilterDatabase__1[[#This Row],[Felnőtt]],Excel_BuiltIn__FilterDatabase__1[[#This Row],[Senior]],Excel_BuiltIn__FilterDatabase__1[[#This Row],[Super.s]],L4506)</f>
        <v xml:space="preserve">Super.s </v>
      </c>
      <c r="H4506" s="34" t="str">
        <f>IF(L4506="Nő","",IF(Excel_BuiltIn__FilterDatabase__1[[#This Row],[Kor]]&gt;=1=AND(Excel_BuiltIn__FilterDatabase__1[[#This Row],[Kor]]&lt;18),"Junior ",""))</f>
        <v/>
      </c>
      <c r="I4506" s="34" t="str">
        <f>IF(L4506="Nő","",IF(Excel_BuiltIn__FilterDatabase__1[[#This Row],[Kor]]&gt;=18=AND(Excel_BuiltIn__FilterDatabase__1[[#This Row],[Kor]]&lt;=49),"Felnőtt ",""))</f>
        <v/>
      </c>
      <c r="J4506" s="34" t="str">
        <f>IF(L4506="Nő","",IF(Excel_BuiltIn__FilterDatabase__1[[#This Row],[Kor]]&gt;49=AND(Excel_BuiltIn__FilterDatabase__1[[#This Row],[Kor]]&lt;=59),"Senior ",""))</f>
        <v/>
      </c>
      <c r="K4506" s="34" t="str">
        <f>IF(L4506="Nő","",IF(Excel_BuiltIn__FilterDatabase__1[[#This Row],[Kor]]&gt;=60,"Super.s ",""))</f>
        <v xml:space="preserve">Super.s </v>
      </c>
      <c r="L4506" s="34" t="str">
        <f>IF(Excel_BuiltIn__FilterDatabase__1[[#This Row],[Nem]]="Nő","Lady","")</f>
        <v/>
      </c>
    </row>
    <row r="4507" spans="1:12" s="1" customFormat="1">
      <c r="A4507" s="53">
        <v>12016</v>
      </c>
      <c r="B4507" s="28" t="s">
        <v>4508</v>
      </c>
      <c r="C4507" s="51" t="s">
        <v>109</v>
      </c>
      <c r="D4507" s="45"/>
      <c r="E4507" s="33" t="str">
        <f>IF(D4507&gt;0,($N$2-Excel_BuiltIn__FilterDatabase__1[[#This Row],[Szül Év.Hó.Nap]])/365.25,"0")</f>
        <v>0</v>
      </c>
      <c r="F4507" s="40"/>
      <c r="G4507" s="34" t="str">
        <f>CONCATENATE(H4507,Excel_BuiltIn__FilterDatabase__1[[#This Row],[Felnőtt]],Excel_BuiltIn__FilterDatabase__1[[#This Row],[Senior]],Excel_BuiltIn__FilterDatabase__1[[#This Row],[Super.s]],L4507)</f>
        <v xml:space="preserve">Super.s </v>
      </c>
      <c r="H4507" s="34" t="str">
        <f>IF(L4507="Nő","",IF(Excel_BuiltIn__FilterDatabase__1[[#This Row],[Kor]]&gt;=1=AND(Excel_BuiltIn__FilterDatabase__1[[#This Row],[Kor]]&lt;18),"Junior ",""))</f>
        <v/>
      </c>
      <c r="I4507" s="34" t="str">
        <f>IF(L4507="Nő","",IF(Excel_BuiltIn__FilterDatabase__1[[#This Row],[Kor]]&gt;=18=AND(Excel_BuiltIn__FilterDatabase__1[[#This Row],[Kor]]&lt;=49),"Felnőtt ",""))</f>
        <v/>
      </c>
      <c r="J4507" s="34" t="str">
        <f>IF(L4507="Nő","",IF(Excel_BuiltIn__FilterDatabase__1[[#This Row],[Kor]]&gt;49=AND(Excel_BuiltIn__FilterDatabase__1[[#This Row],[Kor]]&lt;=59),"Senior ",""))</f>
        <v/>
      </c>
      <c r="K4507" s="34" t="str">
        <f>IF(L4507="Nő","",IF(Excel_BuiltIn__FilterDatabase__1[[#This Row],[Kor]]&gt;=60,"Super.s ",""))</f>
        <v xml:space="preserve">Super.s </v>
      </c>
      <c r="L4507" s="34" t="str">
        <f>IF(Excel_BuiltIn__FilterDatabase__1[[#This Row],[Nem]]="Nő","Lady","")</f>
        <v/>
      </c>
    </row>
    <row r="4508" spans="1:12" s="1" customFormat="1" ht="28.2">
      <c r="A4508" s="53">
        <v>12017</v>
      </c>
      <c r="B4508" s="28" t="s">
        <v>4509</v>
      </c>
      <c r="C4508" s="51" t="s">
        <v>959</v>
      </c>
      <c r="D4508" s="45"/>
      <c r="E4508" s="33" t="str">
        <f>IF(D4508&gt;0,($N$2-Excel_BuiltIn__FilterDatabase__1[[#This Row],[Szül Év.Hó.Nap]])/365.25,"0")</f>
        <v>0</v>
      </c>
      <c r="F4508" s="40"/>
      <c r="G4508" s="34" t="str">
        <f>CONCATENATE(H4508,Excel_BuiltIn__FilterDatabase__1[[#This Row],[Felnőtt]],Excel_BuiltIn__FilterDatabase__1[[#This Row],[Senior]],Excel_BuiltIn__FilterDatabase__1[[#This Row],[Super.s]],L4508)</f>
        <v xml:space="preserve">Super.s </v>
      </c>
      <c r="H4508" s="34" t="str">
        <f>IF(L4508="Nő","",IF(Excel_BuiltIn__FilterDatabase__1[[#This Row],[Kor]]&gt;=1=AND(Excel_BuiltIn__FilterDatabase__1[[#This Row],[Kor]]&lt;18),"Junior ",""))</f>
        <v/>
      </c>
      <c r="I4508" s="34" t="str">
        <f>IF(L4508="Nő","",IF(Excel_BuiltIn__FilterDatabase__1[[#This Row],[Kor]]&gt;=18=AND(Excel_BuiltIn__FilterDatabase__1[[#This Row],[Kor]]&lt;=49),"Felnőtt ",""))</f>
        <v/>
      </c>
      <c r="J4508" s="34" t="str">
        <f>IF(L4508="Nő","",IF(Excel_BuiltIn__FilterDatabase__1[[#This Row],[Kor]]&gt;49=AND(Excel_BuiltIn__FilterDatabase__1[[#This Row],[Kor]]&lt;=59),"Senior ",""))</f>
        <v/>
      </c>
      <c r="K4508" s="34" t="str">
        <f>IF(L4508="Nő","",IF(Excel_BuiltIn__FilterDatabase__1[[#This Row],[Kor]]&gt;=60,"Super.s ",""))</f>
        <v xml:space="preserve">Super.s </v>
      </c>
      <c r="L4508" s="34" t="str">
        <f>IF(Excel_BuiltIn__FilterDatabase__1[[#This Row],[Nem]]="Nő","Lady","")</f>
        <v/>
      </c>
    </row>
    <row r="4509" spans="1:12" s="1" customFormat="1">
      <c r="A4509" s="53">
        <v>12018</v>
      </c>
      <c r="B4509" s="28" t="s">
        <v>4510</v>
      </c>
      <c r="C4509" s="51" t="s">
        <v>959</v>
      </c>
      <c r="D4509" s="45"/>
      <c r="E4509" s="33" t="str">
        <f>IF(D4509&gt;0,($N$2-Excel_BuiltIn__FilterDatabase__1[[#This Row],[Szül Év.Hó.Nap]])/365.25,"0")</f>
        <v>0</v>
      </c>
      <c r="F4509" s="40"/>
      <c r="G4509" s="34" t="str">
        <f>CONCATENATE(H4509,Excel_BuiltIn__FilterDatabase__1[[#This Row],[Felnőtt]],Excel_BuiltIn__FilterDatabase__1[[#This Row],[Senior]],Excel_BuiltIn__FilterDatabase__1[[#This Row],[Super.s]],L4509)</f>
        <v xml:space="preserve">Super.s </v>
      </c>
      <c r="H4509" s="34" t="str">
        <f>IF(L4509="Nő","",IF(Excel_BuiltIn__FilterDatabase__1[[#This Row],[Kor]]&gt;=1=AND(Excel_BuiltIn__FilterDatabase__1[[#This Row],[Kor]]&lt;18),"Junior ",""))</f>
        <v/>
      </c>
      <c r="I4509" s="34" t="str">
        <f>IF(L4509="Nő","",IF(Excel_BuiltIn__FilterDatabase__1[[#This Row],[Kor]]&gt;=18=AND(Excel_BuiltIn__FilterDatabase__1[[#This Row],[Kor]]&lt;=49),"Felnőtt ",""))</f>
        <v/>
      </c>
      <c r="J4509" s="34" t="str">
        <f>IF(L4509="Nő","",IF(Excel_BuiltIn__FilterDatabase__1[[#This Row],[Kor]]&gt;49=AND(Excel_BuiltIn__FilterDatabase__1[[#This Row],[Kor]]&lt;=59),"Senior ",""))</f>
        <v/>
      </c>
      <c r="K4509" s="34" t="str">
        <f>IF(L4509="Nő","",IF(Excel_BuiltIn__FilterDatabase__1[[#This Row],[Kor]]&gt;=60,"Super.s ",""))</f>
        <v xml:space="preserve">Super.s </v>
      </c>
      <c r="L4509" s="34" t="str">
        <f>IF(Excel_BuiltIn__FilterDatabase__1[[#This Row],[Nem]]="Nő","Lady","")</f>
        <v/>
      </c>
    </row>
    <row r="4510" spans="1:12" s="1" customFormat="1">
      <c r="A4510" s="53">
        <v>12019</v>
      </c>
      <c r="B4510" s="28" t="s">
        <v>1804</v>
      </c>
      <c r="C4510" s="51" t="s">
        <v>114</v>
      </c>
      <c r="D4510" s="45"/>
      <c r="E4510" s="33" t="str">
        <f>IF(D4510&gt;0,($N$2-Excel_BuiltIn__FilterDatabase__1[[#This Row],[Szül Év.Hó.Nap]])/365.25,"0")</f>
        <v>0</v>
      </c>
      <c r="F4510" s="40"/>
      <c r="G4510" s="34" t="str">
        <f>CONCATENATE(H4510,Excel_BuiltIn__FilterDatabase__1[[#This Row],[Felnőtt]],Excel_BuiltIn__FilterDatabase__1[[#This Row],[Senior]],Excel_BuiltIn__FilterDatabase__1[[#This Row],[Super.s]],L4510)</f>
        <v xml:space="preserve">Super.s </v>
      </c>
      <c r="H4510" s="34" t="str">
        <f>IF(L4510="Nő","",IF(Excel_BuiltIn__FilterDatabase__1[[#This Row],[Kor]]&gt;=1=AND(Excel_BuiltIn__FilterDatabase__1[[#This Row],[Kor]]&lt;18),"Junior ",""))</f>
        <v/>
      </c>
      <c r="I4510" s="34" t="str">
        <f>IF(L4510="Nő","",IF(Excel_BuiltIn__FilterDatabase__1[[#This Row],[Kor]]&gt;=18=AND(Excel_BuiltIn__FilterDatabase__1[[#This Row],[Kor]]&lt;=49),"Felnőtt ",""))</f>
        <v/>
      </c>
      <c r="J4510" s="34" t="str">
        <f>IF(L4510="Nő","",IF(Excel_BuiltIn__FilterDatabase__1[[#This Row],[Kor]]&gt;49=AND(Excel_BuiltIn__FilterDatabase__1[[#This Row],[Kor]]&lt;=59),"Senior ",""))</f>
        <v/>
      </c>
      <c r="K4510" s="34" t="str">
        <f>IF(L4510="Nő","",IF(Excel_BuiltIn__FilterDatabase__1[[#This Row],[Kor]]&gt;=60,"Super.s ",""))</f>
        <v xml:space="preserve">Super.s </v>
      </c>
      <c r="L4510" s="34" t="str">
        <f>IF(Excel_BuiltIn__FilterDatabase__1[[#This Row],[Nem]]="Nő","Lady","")</f>
        <v/>
      </c>
    </row>
    <row r="4511" spans="1:12" s="1" customFormat="1">
      <c r="A4511" s="53">
        <v>12020</v>
      </c>
      <c r="B4511" s="28" t="s">
        <v>4511</v>
      </c>
      <c r="C4511" s="51" t="s">
        <v>114</v>
      </c>
      <c r="D4511" s="45"/>
      <c r="E4511" s="33" t="str">
        <f>IF(D4511&gt;0,($N$2-Excel_BuiltIn__FilterDatabase__1[[#This Row],[Szül Év.Hó.Nap]])/365.25,"0")</f>
        <v>0</v>
      </c>
      <c r="F4511" s="40"/>
      <c r="G4511" s="34" t="str">
        <f>CONCATENATE(H4511,Excel_BuiltIn__FilterDatabase__1[[#This Row],[Felnőtt]],Excel_BuiltIn__FilterDatabase__1[[#This Row],[Senior]],Excel_BuiltIn__FilterDatabase__1[[#This Row],[Super.s]],L4511)</f>
        <v xml:space="preserve">Super.s </v>
      </c>
      <c r="H4511" s="34" t="str">
        <f>IF(L4511="Nő","",IF(Excel_BuiltIn__FilterDatabase__1[[#This Row],[Kor]]&gt;=1=AND(Excel_BuiltIn__FilterDatabase__1[[#This Row],[Kor]]&lt;18),"Junior ",""))</f>
        <v/>
      </c>
      <c r="I4511" s="34" t="str">
        <f>IF(L4511="Nő","",IF(Excel_BuiltIn__FilterDatabase__1[[#This Row],[Kor]]&gt;=18=AND(Excel_BuiltIn__FilterDatabase__1[[#This Row],[Kor]]&lt;=49),"Felnőtt ",""))</f>
        <v/>
      </c>
      <c r="J4511" s="34" t="str">
        <f>IF(L4511="Nő","",IF(Excel_BuiltIn__FilterDatabase__1[[#This Row],[Kor]]&gt;49=AND(Excel_BuiltIn__FilterDatabase__1[[#This Row],[Kor]]&lt;=59),"Senior ",""))</f>
        <v/>
      </c>
      <c r="K4511" s="34" t="str">
        <f>IF(L4511="Nő","",IF(Excel_BuiltIn__FilterDatabase__1[[#This Row],[Kor]]&gt;=60,"Super.s ",""))</f>
        <v xml:space="preserve">Super.s </v>
      </c>
      <c r="L4511" s="34" t="str">
        <f>IF(Excel_BuiltIn__FilterDatabase__1[[#This Row],[Nem]]="Nő","Lady","")</f>
        <v/>
      </c>
    </row>
    <row r="4512" spans="1:12" s="1" customFormat="1">
      <c r="A4512" s="53">
        <v>12022</v>
      </c>
      <c r="B4512" s="28" t="s">
        <v>4512</v>
      </c>
      <c r="C4512" s="51" t="s">
        <v>2509</v>
      </c>
      <c r="D4512" s="45"/>
      <c r="E4512" s="33" t="str">
        <f>IF(D4512&gt;0,($N$2-Excel_BuiltIn__FilterDatabase__1[[#This Row],[Szül Év.Hó.Nap]])/365.25,"0")</f>
        <v>0</v>
      </c>
      <c r="F4512" s="40"/>
      <c r="G4512" s="34" t="str">
        <f>CONCATENATE(H4512,Excel_BuiltIn__FilterDatabase__1[[#This Row],[Felnőtt]],Excel_BuiltIn__FilterDatabase__1[[#This Row],[Senior]],Excel_BuiltIn__FilterDatabase__1[[#This Row],[Super.s]],L4512)</f>
        <v xml:space="preserve">Super.s </v>
      </c>
      <c r="H4512" s="34" t="str">
        <f>IF(L4512="Nő","",IF(Excel_BuiltIn__FilterDatabase__1[[#This Row],[Kor]]&gt;=1=AND(Excel_BuiltIn__FilterDatabase__1[[#This Row],[Kor]]&lt;18),"Junior ",""))</f>
        <v/>
      </c>
      <c r="I4512" s="34" t="str">
        <f>IF(L4512="Nő","",IF(Excel_BuiltIn__FilterDatabase__1[[#This Row],[Kor]]&gt;=18=AND(Excel_BuiltIn__FilterDatabase__1[[#This Row],[Kor]]&lt;=49),"Felnőtt ",""))</f>
        <v/>
      </c>
      <c r="J4512" s="34" t="str">
        <f>IF(L4512="Nő","",IF(Excel_BuiltIn__FilterDatabase__1[[#This Row],[Kor]]&gt;49=AND(Excel_BuiltIn__FilterDatabase__1[[#This Row],[Kor]]&lt;=59),"Senior ",""))</f>
        <v/>
      </c>
      <c r="K4512" s="34" t="str">
        <f>IF(L4512="Nő","",IF(Excel_BuiltIn__FilterDatabase__1[[#This Row],[Kor]]&gt;=60,"Super.s ",""))</f>
        <v xml:space="preserve">Super.s </v>
      </c>
      <c r="L4512" s="34" t="str">
        <f>IF(Excel_BuiltIn__FilterDatabase__1[[#This Row],[Nem]]="Nő","Lady","")</f>
        <v/>
      </c>
    </row>
    <row r="4513" spans="1:12" s="1" customFormat="1">
      <c r="A4513" s="53">
        <v>12024</v>
      </c>
      <c r="B4513" s="28" t="s">
        <v>4513</v>
      </c>
      <c r="C4513" s="51" t="s">
        <v>109</v>
      </c>
      <c r="D4513" s="45"/>
      <c r="E4513" s="33" t="str">
        <f>IF(D4513&gt;0,($N$2-Excel_BuiltIn__FilterDatabase__1[[#This Row],[Szül Év.Hó.Nap]])/365.25,"0")</f>
        <v>0</v>
      </c>
      <c r="F4513" s="40"/>
      <c r="G4513" s="34" t="str">
        <f>CONCATENATE(H4513,Excel_BuiltIn__FilterDatabase__1[[#This Row],[Felnőtt]],Excel_BuiltIn__FilterDatabase__1[[#This Row],[Senior]],Excel_BuiltIn__FilterDatabase__1[[#This Row],[Super.s]],L4513)</f>
        <v xml:space="preserve">Super.s </v>
      </c>
      <c r="H4513" s="34" t="str">
        <f>IF(L4513="Nő","",IF(Excel_BuiltIn__FilterDatabase__1[[#This Row],[Kor]]&gt;=1=AND(Excel_BuiltIn__FilterDatabase__1[[#This Row],[Kor]]&lt;18),"Junior ",""))</f>
        <v/>
      </c>
      <c r="I4513" s="34" t="str">
        <f>IF(L4513="Nő","",IF(Excel_BuiltIn__FilterDatabase__1[[#This Row],[Kor]]&gt;=18=AND(Excel_BuiltIn__FilterDatabase__1[[#This Row],[Kor]]&lt;=49),"Felnőtt ",""))</f>
        <v/>
      </c>
      <c r="J4513" s="34" t="str">
        <f>IF(L4513="Nő","",IF(Excel_BuiltIn__FilterDatabase__1[[#This Row],[Kor]]&gt;49=AND(Excel_BuiltIn__FilterDatabase__1[[#This Row],[Kor]]&lt;=59),"Senior ",""))</f>
        <v/>
      </c>
      <c r="K4513" s="34" t="str">
        <f>IF(L4513="Nő","",IF(Excel_BuiltIn__FilterDatabase__1[[#This Row],[Kor]]&gt;=60,"Super.s ",""))</f>
        <v xml:space="preserve">Super.s </v>
      </c>
      <c r="L4513" s="34" t="str">
        <f>IF(Excel_BuiltIn__FilterDatabase__1[[#This Row],[Nem]]="Nő","Lady","")</f>
        <v/>
      </c>
    </row>
    <row r="4514" spans="1:12" s="1" customFormat="1">
      <c r="A4514" s="53">
        <v>12025</v>
      </c>
      <c r="B4514" s="28" t="s">
        <v>4514</v>
      </c>
      <c r="C4514" s="51" t="s">
        <v>977</v>
      </c>
      <c r="D4514" s="45"/>
      <c r="E4514" s="33" t="str">
        <f>IF(D4514&gt;0,($N$2-Excel_BuiltIn__FilterDatabase__1[[#This Row],[Szül Év.Hó.Nap]])/365.25,"0")</f>
        <v>0</v>
      </c>
      <c r="F4514" s="40"/>
      <c r="G4514" s="34" t="str">
        <f>CONCATENATE(H4514,Excel_BuiltIn__FilterDatabase__1[[#This Row],[Felnőtt]],Excel_BuiltIn__FilterDatabase__1[[#This Row],[Senior]],Excel_BuiltIn__FilterDatabase__1[[#This Row],[Super.s]],L4514)</f>
        <v xml:space="preserve">Super.s </v>
      </c>
      <c r="H4514" s="34" t="str">
        <f>IF(L4514="Nő","",IF(Excel_BuiltIn__FilterDatabase__1[[#This Row],[Kor]]&gt;=1=AND(Excel_BuiltIn__FilterDatabase__1[[#This Row],[Kor]]&lt;18),"Junior ",""))</f>
        <v/>
      </c>
      <c r="I4514" s="34" t="str">
        <f>IF(L4514="Nő","",IF(Excel_BuiltIn__FilterDatabase__1[[#This Row],[Kor]]&gt;=18=AND(Excel_BuiltIn__FilterDatabase__1[[#This Row],[Kor]]&lt;=49),"Felnőtt ",""))</f>
        <v/>
      </c>
      <c r="J4514" s="34" t="str">
        <f>IF(L4514="Nő","",IF(Excel_BuiltIn__FilterDatabase__1[[#This Row],[Kor]]&gt;49=AND(Excel_BuiltIn__FilterDatabase__1[[#This Row],[Kor]]&lt;=59),"Senior ",""))</f>
        <v/>
      </c>
      <c r="K4514" s="34" t="str">
        <f>IF(L4514="Nő","",IF(Excel_BuiltIn__FilterDatabase__1[[#This Row],[Kor]]&gt;=60,"Super.s ",""))</f>
        <v xml:space="preserve">Super.s </v>
      </c>
      <c r="L4514" s="34" t="str">
        <f>IF(Excel_BuiltIn__FilterDatabase__1[[#This Row],[Nem]]="Nő","Lady","")</f>
        <v/>
      </c>
    </row>
    <row r="4515" spans="1:12" s="1" customFormat="1">
      <c r="A4515" s="53">
        <v>12027</v>
      </c>
      <c r="B4515" s="28" t="s">
        <v>4515</v>
      </c>
      <c r="C4515" s="51" t="s">
        <v>2364</v>
      </c>
      <c r="D4515" s="45"/>
      <c r="E4515" s="33" t="str">
        <f>IF(D4515&gt;0,($N$2-Excel_BuiltIn__FilterDatabase__1[[#This Row],[Szül Év.Hó.Nap]])/365.25,"0")</f>
        <v>0</v>
      </c>
      <c r="F4515" s="40"/>
      <c r="G4515" s="34" t="str">
        <f>CONCATENATE(H4515,Excel_BuiltIn__FilterDatabase__1[[#This Row],[Felnőtt]],Excel_BuiltIn__FilterDatabase__1[[#This Row],[Senior]],Excel_BuiltIn__FilterDatabase__1[[#This Row],[Super.s]],L4515)</f>
        <v xml:space="preserve">Super.s </v>
      </c>
      <c r="H4515" s="34" t="str">
        <f>IF(L4515="Nő","",IF(Excel_BuiltIn__FilterDatabase__1[[#This Row],[Kor]]&gt;=1=AND(Excel_BuiltIn__FilterDatabase__1[[#This Row],[Kor]]&lt;18),"Junior ",""))</f>
        <v/>
      </c>
      <c r="I4515" s="34" t="str">
        <f>IF(L4515="Nő","",IF(Excel_BuiltIn__FilterDatabase__1[[#This Row],[Kor]]&gt;=18=AND(Excel_BuiltIn__FilterDatabase__1[[#This Row],[Kor]]&lt;=49),"Felnőtt ",""))</f>
        <v/>
      </c>
      <c r="J4515" s="34" t="str">
        <f>IF(L4515="Nő","",IF(Excel_BuiltIn__FilterDatabase__1[[#This Row],[Kor]]&gt;49=AND(Excel_BuiltIn__FilterDatabase__1[[#This Row],[Kor]]&lt;=59),"Senior ",""))</f>
        <v/>
      </c>
      <c r="K4515" s="34" t="str">
        <f>IF(L4515="Nő","",IF(Excel_BuiltIn__FilterDatabase__1[[#This Row],[Kor]]&gt;=60,"Super.s ",""))</f>
        <v xml:space="preserve">Super.s </v>
      </c>
      <c r="L4515" s="34" t="str">
        <f>IF(Excel_BuiltIn__FilterDatabase__1[[#This Row],[Nem]]="Nő","Lady","")</f>
        <v/>
      </c>
    </row>
    <row r="4516" spans="1:12" s="1" customFormat="1">
      <c r="A4516" s="53">
        <v>12028</v>
      </c>
      <c r="B4516" s="28" t="s">
        <v>4516</v>
      </c>
      <c r="C4516" s="51" t="s">
        <v>2364</v>
      </c>
      <c r="D4516" s="45"/>
      <c r="E4516" s="33" t="str">
        <f>IF(D4516&gt;0,($N$2-Excel_BuiltIn__FilterDatabase__1[[#This Row],[Szül Év.Hó.Nap]])/365.25,"0")</f>
        <v>0</v>
      </c>
      <c r="F4516" s="40"/>
      <c r="G4516" s="34" t="str">
        <f>CONCATENATE(H4516,Excel_BuiltIn__FilterDatabase__1[[#This Row],[Felnőtt]],Excel_BuiltIn__FilterDatabase__1[[#This Row],[Senior]],Excel_BuiltIn__FilterDatabase__1[[#This Row],[Super.s]],L4516)</f>
        <v xml:space="preserve">Super.s </v>
      </c>
      <c r="H4516" s="34" t="str">
        <f>IF(L4516="Nő","",IF(Excel_BuiltIn__FilterDatabase__1[[#This Row],[Kor]]&gt;=1=AND(Excel_BuiltIn__FilterDatabase__1[[#This Row],[Kor]]&lt;18),"Junior ",""))</f>
        <v/>
      </c>
      <c r="I4516" s="34" t="str">
        <f>IF(L4516="Nő","",IF(Excel_BuiltIn__FilterDatabase__1[[#This Row],[Kor]]&gt;=18=AND(Excel_BuiltIn__FilterDatabase__1[[#This Row],[Kor]]&lt;=49),"Felnőtt ",""))</f>
        <v/>
      </c>
      <c r="J4516" s="34" t="str">
        <f>IF(L4516="Nő","",IF(Excel_BuiltIn__FilterDatabase__1[[#This Row],[Kor]]&gt;49=AND(Excel_BuiltIn__FilterDatabase__1[[#This Row],[Kor]]&lt;=59),"Senior ",""))</f>
        <v/>
      </c>
      <c r="K4516" s="34" t="str">
        <f>IF(L4516="Nő","",IF(Excel_BuiltIn__FilterDatabase__1[[#This Row],[Kor]]&gt;=60,"Super.s ",""))</f>
        <v xml:space="preserve">Super.s </v>
      </c>
      <c r="L4516" s="34" t="str">
        <f>IF(Excel_BuiltIn__FilterDatabase__1[[#This Row],[Nem]]="Nő","Lady","")</f>
        <v/>
      </c>
    </row>
    <row r="4517" spans="1:12" s="1" customFormat="1">
      <c r="A4517" s="53">
        <v>12029</v>
      </c>
      <c r="B4517" s="28" t="s">
        <v>4517</v>
      </c>
      <c r="C4517" s="51" t="s">
        <v>2549</v>
      </c>
      <c r="D4517" s="45"/>
      <c r="E4517" s="33" t="str">
        <f>IF(D4517&gt;0,($N$2-Excel_BuiltIn__FilterDatabase__1[[#This Row],[Szül Év.Hó.Nap]])/365.25,"0")</f>
        <v>0</v>
      </c>
      <c r="F4517" s="40"/>
      <c r="G4517" s="34" t="str">
        <f>CONCATENATE(H4517,Excel_BuiltIn__FilterDatabase__1[[#This Row],[Felnőtt]],Excel_BuiltIn__FilterDatabase__1[[#This Row],[Senior]],Excel_BuiltIn__FilterDatabase__1[[#This Row],[Super.s]],L4517)</f>
        <v xml:space="preserve">Super.s </v>
      </c>
      <c r="H4517" s="34" t="str">
        <f>IF(L4517="Nő","",IF(Excel_BuiltIn__FilterDatabase__1[[#This Row],[Kor]]&gt;=1=AND(Excel_BuiltIn__FilterDatabase__1[[#This Row],[Kor]]&lt;18),"Junior ",""))</f>
        <v/>
      </c>
      <c r="I4517" s="34" t="str">
        <f>IF(L4517="Nő","",IF(Excel_BuiltIn__FilterDatabase__1[[#This Row],[Kor]]&gt;=18=AND(Excel_BuiltIn__FilterDatabase__1[[#This Row],[Kor]]&lt;=49),"Felnőtt ",""))</f>
        <v/>
      </c>
      <c r="J4517" s="34" t="str">
        <f>IF(L4517="Nő","",IF(Excel_BuiltIn__FilterDatabase__1[[#This Row],[Kor]]&gt;49=AND(Excel_BuiltIn__FilterDatabase__1[[#This Row],[Kor]]&lt;=59),"Senior ",""))</f>
        <v/>
      </c>
      <c r="K4517" s="34" t="str">
        <f>IF(L4517="Nő","",IF(Excel_BuiltIn__FilterDatabase__1[[#This Row],[Kor]]&gt;=60,"Super.s ",""))</f>
        <v xml:space="preserve">Super.s </v>
      </c>
      <c r="L4517" s="34" t="str">
        <f>IF(Excel_BuiltIn__FilterDatabase__1[[#This Row],[Nem]]="Nő","Lady","")</f>
        <v/>
      </c>
    </row>
    <row r="4518" spans="1:12" s="1" customFormat="1" ht="28.2">
      <c r="A4518" s="53">
        <v>12030</v>
      </c>
      <c r="B4518" s="28" t="s">
        <v>4518</v>
      </c>
      <c r="C4518" s="51" t="s">
        <v>2388</v>
      </c>
      <c r="D4518" s="45"/>
      <c r="E4518" s="33" t="str">
        <f>IF(D4518&gt;0,($N$2-Excel_BuiltIn__FilterDatabase__1[[#This Row],[Szül Év.Hó.Nap]])/365.25,"0")</f>
        <v>0</v>
      </c>
      <c r="F4518" s="40"/>
      <c r="G4518" s="34" t="str">
        <f>CONCATENATE(H4518,Excel_BuiltIn__FilterDatabase__1[[#This Row],[Felnőtt]],Excel_BuiltIn__FilterDatabase__1[[#This Row],[Senior]],Excel_BuiltIn__FilterDatabase__1[[#This Row],[Super.s]],L4518)</f>
        <v xml:space="preserve">Super.s </v>
      </c>
      <c r="H4518" s="34" t="str">
        <f>IF(L4518="Nő","",IF(Excel_BuiltIn__FilterDatabase__1[[#This Row],[Kor]]&gt;=1=AND(Excel_BuiltIn__FilterDatabase__1[[#This Row],[Kor]]&lt;18),"Junior ",""))</f>
        <v/>
      </c>
      <c r="I4518" s="34" t="str">
        <f>IF(L4518="Nő","",IF(Excel_BuiltIn__FilterDatabase__1[[#This Row],[Kor]]&gt;=18=AND(Excel_BuiltIn__FilterDatabase__1[[#This Row],[Kor]]&lt;=49),"Felnőtt ",""))</f>
        <v/>
      </c>
      <c r="J4518" s="34" t="str">
        <f>IF(L4518="Nő","",IF(Excel_BuiltIn__FilterDatabase__1[[#This Row],[Kor]]&gt;49=AND(Excel_BuiltIn__FilterDatabase__1[[#This Row],[Kor]]&lt;=59),"Senior ",""))</f>
        <v/>
      </c>
      <c r="K4518" s="34" t="str">
        <f>IF(L4518="Nő","",IF(Excel_BuiltIn__FilterDatabase__1[[#This Row],[Kor]]&gt;=60,"Super.s ",""))</f>
        <v xml:space="preserve">Super.s </v>
      </c>
      <c r="L4518" s="34" t="str">
        <f>IF(Excel_BuiltIn__FilterDatabase__1[[#This Row],[Nem]]="Nő","Lady","")</f>
        <v/>
      </c>
    </row>
    <row r="4519" spans="1:12" s="1" customFormat="1" ht="28.2">
      <c r="A4519" s="53">
        <v>12031</v>
      </c>
      <c r="B4519" s="28" t="s">
        <v>4519</v>
      </c>
      <c r="C4519" s="51" t="s">
        <v>589</v>
      </c>
      <c r="D4519" s="45"/>
      <c r="E4519" s="33" t="str">
        <f>IF(D4519&gt;0,($N$2-Excel_BuiltIn__FilterDatabase__1[[#This Row],[Szül Év.Hó.Nap]])/365.25,"0")</f>
        <v>0</v>
      </c>
      <c r="F4519" s="40"/>
      <c r="G4519" s="34" t="str">
        <f>CONCATENATE(H4519,Excel_BuiltIn__FilterDatabase__1[[#This Row],[Felnőtt]],Excel_BuiltIn__FilterDatabase__1[[#This Row],[Senior]],Excel_BuiltIn__FilterDatabase__1[[#This Row],[Super.s]],L4519)</f>
        <v xml:space="preserve">Super.s </v>
      </c>
      <c r="H4519" s="34" t="str">
        <f>IF(L4519="Nő","",IF(Excel_BuiltIn__FilterDatabase__1[[#This Row],[Kor]]&gt;=1=AND(Excel_BuiltIn__FilterDatabase__1[[#This Row],[Kor]]&lt;18),"Junior ",""))</f>
        <v/>
      </c>
      <c r="I4519" s="34" t="str">
        <f>IF(L4519="Nő","",IF(Excel_BuiltIn__FilterDatabase__1[[#This Row],[Kor]]&gt;=18=AND(Excel_BuiltIn__FilterDatabase__1[[#This Row],[Kor]]&lt;=49),"Felnőtt ",""))</f>
        <v/>
      </c>
      <c r="J4519" s="34" t="str">
        <f>IF(L4519="Nő","",IF(Excel_BuiltIn__FilterDatabase__1[[#This Row],[Kor]]&gt;49=AND(Excel_BuiltIn__FilterDatabase__1[[#This Row],[Kor]]&lt;=59),"Senior ",""))</f>
        <v/>
      </c>
      <c r="K4519" s="34" t="str">
        <f>IF(L4519="Nő","",IF(Excel_BuiltIn__FilterDatabase__1[[#This Row],[Kor]]&gt;=60,"Super.s ",""))</f>
        <v xml:space="preserve">Super.s </v>
      </c>
      <c r="L4519" s="34" t="str">
        <f>IF(Excel_BuiltIn__FilterDatabase__1[[#This Row],[Nem]]="Nő","Lady","")</f>
        <v/>
      </c>
    </row>
    <row r="4520" spans="1:12" s="1" customFormat="1">
      <c r="A4520" s="53">
        <v>12032</v>
      </c>
      <c r="B4520" s="28" t="s">
        <v>4520</v>
      </c>
      <c r="C4520" s="51" t="s">
        <v>589</v>
      </c>
      <c r="D4520" s="45"/>
      <c r="E4520" s="33" t="str">
        <f>IF(D4520&gt;0,($N$2-Excel_BuiltIn__FilterDatabase__1[[#This Row],[Szül Év.Hó.Nap]])/365.25,"0")</f>
        <v>0</v>
      </c>
      <c r="F4520" s="40"/>
      <c r="G4520" s="34" t="str">
        <f>CONCATENATE(H4520,Excel_BuiltIn__FilterDatabase__1[[#This Row],[Felnőtt]],Excel_BuiltIn__FilterDatabase__1[[#This Row],[Senior]],Excel_BuiltIn__FilterDatabase__1[[#This Row],[Super.s]],L4520)</f>
        <v xml:space="preserve">Super.s </v>
      </c>
      <c r="H4520" s="34" t="str">
        <f>IF(L4520="Nő","",IF(Excel_BuiltIn__FilterDatabase__1[[#This Row],[Kor]]&gt;=1=AND(Excel_BuiltIn__FilterDatabase__1[[#This Row],[Kor]]&lt;18),"Junior ",""))</f>
        <v/>
      </c>
      <c r="I4520" s="34" t="str">
        <f>IF(L4520="Nő","",IF(Excel_BuiltIn__FilterDatabase__1[[#This Row],[Kor]]&gt;=18=AND(Excel_BuiltIn__FilterDatabase__1[[#This Row],[Kor]]&lt;=49),"Felnőtt ",""))</f>
        <v/>
      </c>
      <c r="J4520" s="34" t="str">
        <f>IF(L4520="Nő","",IF(Excel_BuiltIn__FilterDatabase__1[[#This Row],[Kor]]&gt;49=AND(Excel_BuiltIn__FilterDatabase__1[[#This Row],[Kor]]&lt;=59),"Senior ",""))</f>
        <v/>
      </c>
      <c r="K4520" s="34" t="str">
        <f>IF(L4520="Nő","",IF(Excel_BuiltIn__FilterDatabase__1[[#This Row],[Kor]]&gt;=60,"Super.s ",""))</f>
        <v xml:space="preserve">Super.s </v>
      </c>
      <c r="L4520" s="34" t="str">
        <f>IF(Excel_BuiltIn__FilterDatabase__1[[#This Row],[Nem]]="Nő","Lady","")</f>
        <v/>
      </c>
    </row>
    <row r="4521" spans="1:12" s="1" customFormat="1">
      <c r="A4521" s="53">
        <v>12033</v>
      </c>
      <c r="B4521" s="28" t="s">
        <v>4521</v>
      </c>
      <c r="C4521" s="51" t="s">
        <v>87</v>
      </c>
      <c r="D4521" s="45"/>
      <c r="E4521" s="33" t="str">
        <f>IF(D4521&gt;0,($N$2-Excel_BuiltIn__FilterDatabase__1[[#This Row],[Szül Év.Hó.Nap]])/365.25,"0")</f>
        <v>0</v>
      </c>
      <c r="F4521" s="40"/>
      <c r="G4521" s="34" t="str">
        <f>CONCATENATE(H4521,Excel_BuiltIn__FilterDatabase__1[[#This Row],[Felnőtt]],Excel_BuiltIn__FilterDatabase__1[[#This Row],[Senior]],Excel_BuiltIn__FilterDatabase__1[[#This Row],[Super.s]],L4521)</f>
        <v xml:space="preserve">Super.s </v>
      </c>
      <c r="H4521" s="34" t="str">
        <f>IF(L4521="Nő","",IF(Excel_BuiltIn__FilterDatabase__1[[#This Row],[Kor]]&gt;=1=AND(Excel_BuiltIn__FilterDatabase__1[[#This Row],[Kor]]&lt;18),"Junior ",""))</f>
        <v/>
      </c>
      <c r="I4521" s="34" t="str">
        <f>IF(L4521="Nő","",IF(Excel_BuiltIn__FilterDatabase__1[[#This Row],[Kor]]&gt;=18=AND(Excel_BuiltIn__FilterDatabase__1[[#This Row],[Kor]]&lt;=49),"Felnőtt ",""))</f>
        <v/>
      </c>
      <c r="J4521" s="34" t="str">
        <f>IF(L4521="Nő","",IF(Excel_BuiltIn__FilterDatabase__1[[#This Row],[Kor]]&gt;49=AND(Excel_BuiltIn__FilterDatabase__1[[#This Row],[Kor]]&lt;=59),"Senior ",""))</f>
        <v/>
      </c>
      <c r="K4521" s="34" t="str">
        <f>IF(L4521="Nő","",IF(Excel_BuiltIn__FilterDatabase__1[[#This Row],[Kor]]&gt;=60,"Super.s ",""))</f>
        <v xml:space="preserve">Super.s </v>
      </c>
      <c r="L4521" s="34" t="str">
        <f>IF(Excel_BuiltIn__FilterDatabase__1[[#This Row],[Nem]]="Nő","Lady","")</f>
        <v/>
      </c>
    </row>
    <row r="4522" spans="1:12" s="1" customFormat="1">
      <c r="A4522" s="53">
        <v>12034</v>
      </c>
      <c r="B4522" s="28" t="s">
        <v>4522</v>
      </c>
      <c r="C4522" s="51" t="s">
        <v>87</v>
      </c>
      <c r="D4522" s="45"/>
      <c r="E4522" s="33" t="str">
        <f>IF(D4522&gt;0,($N$2-Excel_BuiltIn__FilterDatabase__1[[#This Row],[Szül Év.Hó.Nap]])/365.25,"0")</f>
        <v>0</v>
      </c>
      <c r="F4522" s="40"/>
      <c r="G4522" s="34" t="str">
        <f>CONCATENATE(H4522,Excel_BuiltIn__FilterDatabase__1[[#This Row],[Felnőtt]],Excel_BuiltIn__FilterDatabase__1[[#This Row],[Senior]],Excel_BuiltIn__FilterDatabase__1[[#This Row],[Super.s]],L4522)</f>
        <v xml:space="preserve">Super.s </v>
      </c>
      <c r="H4522" s="34" t="str">
        <f>IF(L4522="Nő","",IF(Excel_BuiltIn__FilterDatabase__1[[#This Row],[Kor]]&gt;=1=AND(Excel_BuiltIn__FilterDatabase__1[[#This Row],[Kor]]&lt;18),"Junior ",""))</f>
        <v/>
      </c>
      <c r="I4522" s="34" t="str">
        <f>IF(L4522="Nő","",IF(Excel_BuiltIn__FilterDatabase__1[[#This Row],[Kor]]&gt;=18=AND(Excel_BuiltIn__FilterDatabase__1[[#This Row],[Kor]]&lt;=49),"Felnőtt ",""))</f>
        <v/>
      </c>
      <c r="J4522" s="34" t="str">
        <f>IF(L4522="Nő","",IF(Excel_BuiltIn__FilterDatabase__1[[#This Row],[Kor]]&gt;49=AND(Excel_BuiltIn__FilterDatabase__1[[#This Row],[Kor]]&lt;=59),"Senior ",""))</f>
        <v/>
      </c>
      <c r="K4522" s="34" t="str">
        <f>IF(L4522="Nő","",IF(Excel_BuiltIn__FilterDatabase__1[[#This Row],[Kor]]&gt;=60,"Super.s ",""))</f>
        <v xml:space="preserve">Super.s </v>
      </c>
      <c r="L4522" s="34" t="str">
        <f>IF(Excel_BuiltIn__FilterDatabase__1[[#This Row],[Nem]]="Nő","Lady","")</f>
        <v/>
      </c>
    </row>
    <row r="4523" spans="1:12" s="1" customFormat="1">
      <c r="A4523" s="53">
        <v>12035</v>
      </c>
      <c r="B4523" s="28" t="s">
        <v>4523</v>
      </c>
      <c r="C4523" s="51" t="s">
        <v>109</v>
      </c>
      <c r="D4523" s="45"/>
      <c r="E4523" s="33" t="str">
        <f>IF(D4523&gt;0,($N$2-Excel_BuiltIn__FilterDatabase__1[[#This Row],[Szül Év.Hó.Nap]])/365.25,"0")</f>
        <v>0</v>
      </c>
      <c r="F4523" s="40"/>
      <c r="G4523" s="34" t="str">
        <f>CONCATENATE(H4523,Excel_BuiltIn__FilterDatabase__1[[#This Row],[Felnőtt]],Excel_BuiltIn__FilterDatabase__1[[#This Row],[Senior]],Excel_BuiltIn__FilterDatabase__1[[#This Row],[Super.s]],L4523)</f>
        <v xml:space="preserve">Super.s </v>
      </c>
      <c r="H4523" s="34" t="str">
        <f>IF(L4523="Nő","",IF(Excel_BuiltIn__FilterDatabase__1[[#This Row],[Kor]]&gt;=1=AND(Excel_BuiltIn__FilterDatabase__1[[#This Row],[Kor]]&lt;18),"Junior ",""))</f>
        <v/>
      </c>
      <c r="I4523" s="34" t="str">
        <f>IF(L4523="Nő","",IF(Excel_BuiltIn__FilterDatabase__1[[#This Row],[Kor]]&gt;=18=AND(Excel_BuiltIn__FilterDatabase__1[[#This Row],[Kor]]&lt;=49),"Felnőtt ",""))</f>
        <v/>
      </c>
      <c r="J4523" s="34" t="str">
        <f>IF(L4523="Nő","",IF(Excel_BuiltIn__FilterDatabase__1[[#This Row],[Kor]]&gt;49=AND(Excel_BuiltIn__FilterDatabase__1[[#This Row],[Kor]]&lt;=59),"Senior ",""))</f>
        <v/>
      </c>
      <c r="K4523" s="34" t="str">
        <f>IF(L4523="Nő","",IF(Excel_BuiltIn__FilterDatabase__1[[#This Row],[Kor]]&gt;=60,"Super.s ",""))</f>
        <v xml:space="preserve">Super.s </v>
      </c>
      <c r="L4523" s="34" t="str">
        <f>IF(Excel_BuiltIn__FilterDatabase__1[[#This Row],[Nem]]="Nő","Lady","")</f>
        <v/>
      </c>
    </row>
    <row r="4524" spans="1:12" s="1" customFormat="1" ht="28.2">
      <c r="A4524" s="53">
        <v>12036</v>
      </c>
      <c r="B4524" s="28" t="s">
        <v>4524</v>
      </c>
      <c r="C4524" s="51" t="s">
        <v>950</v>
      </c>
      <c r="D4524" s="45"/>
      <c r="E4524" s="33" t="str">
        <f>IF(D4524&gt;0,($N$2-Excel_BuiltIn__FilterDatabase__1[[#This Row],[Szül Év.Hó.Nap]])/365.25,"0")</f>
        <v>0</v>
      </c>
      <c r="F4524" s="40"/>
      <c r="G4524" s="34" t="str">
        <f>CONCATENATE(H4524,Excel_BuiltIn__FilterDatabase__1[[#This Row],[Felnőtt]],Excel_BuiltIn__FilterDatabase__1[[#This Row],[Senior]],Excel_BuiltIn__FilterDatabase__1[[#This Row],[Super.s]],L4524)</f>
        <v xml:space="preserve">Super.s </v>
      </c>
      <c r="H4524" s="34" t="str">
        <f>IF(L4524="Nő","",IF(Excel_BuiltIn__FilterDatabase__1[[#This Row],[Kor]]&gt;=1=AND(Excel_BuiltIn__FilterDatabase__1[[#This Row],[Kor]]&lt;18),"Junior ",""))</f>
        <v/>
      </c>
      <c r="I4524" s="34" t="str">
        <f>IF(L4524="Nő","",IF(Excel_BuiltIn__FilterDatabase__1[[#This Row],[Kor]]&gt;=18=AND(Excel_BuiltIn__FilterDatabase__1[[#This Row],[Kor]]&lt;=49),"Felnőtt ",""))</f>
        <v/>
      </c>
      <c r="J4524" s="34" t="str">
        <f>IF(L4524="Nő","",IF(Excel_BuiltIn__FilterDatabase__1[[#This Row],[Kor]]&gt;49=AND(Excel_BuiltIn__FilterDatabase__1[[#This Row],[Kor]]&lt;=59),"Senior ",""))</f>
        <v/>
      </c>
      <c r="K4524" s="34" t="str">
        <f>IF(L4524="Nő","",IF(Excel_BuiltIn__FilterDatabase__1[[#This Row],[Kor]]&gt;=60,"Super.s ",""))</f>
        <v xml:space="preserve">Super.s </v>
      </c>
      <c r="L4524" s="34" t="str">
        <f>IF(Excel_BuiltIn__FilterDatabase__1[[#This Row],[Nem]]="Nő","Lady","")</f>
        <v/>
      </c>
    </row>
    <row r="4525" spans="1:12" s="1" customFormat="1">
      <c r="A4525" s="53">
        <v>12037</v>
      </c>
      <c r="B4525" s="28" t="s">
        <v>4525</v>
      </c>
      <c r="C4525" s="51" t="s">
        <v>945</v>
      </c>
      <c r="D4525" s="45"/>
      <c r="E4525" s="33" t="str">
        <f>IF(D4525&gt;0,($N$2-Excel_BuiltIn__FilterDatabase__1[[#This Row],[Szül Év.Hó.Nap]])/365.25,"0")</f>
        <v>0</v>
      </c>
      <c r="F4525" s="40"/>
      <c r="G4525" s="34" t="str">
        <f>CONCATENATE(H4525,Excel_BuiltIn__FilterDatabase__1[[#This Row],[Felnőtt]],Excel_BuiltIn__FilterDatabase__1[[#This Row],[Senior]],Excel_BuiltIn__FilterDatabase__1[[#This Row],[Super.s]],L4525)</f>
        <v xml:space="preserve">Super.s </v>
      </c>
      <c r="H4525" s="34" t="str">
        <f>IF(L4525="Nő","",IF(Excel_BuiltIn__FilterDatabase__1[[#This Row],[Kor]]&gt;=1=AND(Excel_BuiltIn__FilterDatabase__1[[#This Row],[Kor]]&lt;18),"Junior ",""))</f>
        <v/>
      </c>
      <c r="I4525" s="34" t="str">
        <f>IF(L4525="Nő","",IF(Excel_BuiltIn__FilterDatabase__1[[#This Row],[Kor]]&gt;=18=AND(Excel_BuiltIn__FilterDatabase__1[[#This Row],[Kor]]&lt;=49),"Felnőtt ",""))</f>
        <v/>
      </c>
      <c r="J4525" s="34" t="str">
        <f>IF(L4525="Nő","",IF(Excel_BuiltIn__FilterDatabase__1[[#This Row],[Kor]]&gt;49=AND(Excel_BuiltIn__FilterDatabase__1[[#This Row],[Kor]]&lt;=59),"Senior ",""))</f>
        <v/>
      </c>
      <c r="K4525" s="34" t="str">
        <f>IF(L4525="Nő","",IF(Excel_BuiltIn__FilterDatabase__1[[#This Row],[Kor]]&gt;=60,"Super.s ",""))</f>
        <v xml:space="preserve">Super.s </v>
      </c>
      <c r="L4525" s="34" t="str">
        <f>IF(Excel_BuiltIn__FilterDatabase__1[[#This Row],[Nem]]="Nő","Lady","")</f>
        <v/>
      </c>
    </row>
    <row r="4526" spans="1:12" s="1" customFormat="1">
      <c r="A4526" s="53">
        <v>12038</v>
      </c>
      <c r="B4526" s="28" t="s">
        <v>4526</v>
      </c>
      <c r="C4526" s="51" t="s">
        <v>1146</v>
      </c>
      <c r="D4526" s="45"/>
      <c r="E4526" s="33" t="str">
        <f>IF(D4526&gt;0,($N$2-Excel_BuiltIn__FilterDatabase__1[[#This Row],[Szül Év.Hó.Nap]])/365.25,"0")</f>
        <v>0</v>
      </c>
      <c r="F4526" s="40"/>
      <c r="G4526" s="34" t="str">
        <f>CONCATENATE(H4526,Excel_BuiltIn__FilterDatabase__1[[#This Row],[Felnőtt]],Excel_BuiltIn__FilterDatabase__1[[#This Row],[Senior]],Excel_BuiltIn__FilterDatabase__1[[#This Row],[Super.s]],L4526)</f>
        <v xml:space="preserve">Super.s </v>
      </c>
      <c r="H4526" s="34" t="str">
        <f>IF(L4526="Nő","",IF(Excel_BuiltIn__FilterDatabase__1[[#This Row],[Kor]]&gt;=1=AND(Excel_BuiltIn__FilterDatabase__1[[#This Row],[Kor]]&lt;18),"Junior ",""))</f>
        <v/>
      </c>
      <c r="I4526" s="34" t="str">
        <f>IF(L4526="Nő","",IF(Excel_BuiltIn__FilterDatabase__1[[#This Row],[Kor]]&gt;=18=AND(Excel_BuiltIn__FilterDatabase__1[[#This Row],[Kor]]&lt;=49),"Felnőtt ",""))</f>
        <v/>
      </c>
      <c r="J4526" s="34" t="str">
        <f>IF(L4526="Nő","",IF(Excel_BuiltIn__FilterDatabase__1[[#This Row],[Kor]]&gt;49=AND(Excel_BuiltIn__FilterDatabase__1[[#This Row],[Kor]]&lt;=59),"Senior ",""))</f>
        <v/>
      </c>
      <c r="K4526" s="34" t="str">
        <f>IF(L4526="Nő","",IF(Excel_BuiltIn__FilterDatabase__1[[#This Row],[Kor]]&gt;=60,"Super.s ",""))</f>
        <v xml:space="preserve">Super.s </v>
      </c>
      <c r="L4526" s="34" t="str">
        <f>IF(Excel_BuiltIn__FilterDatabase__1[[#This Row],[Nem]]="Nő","Lady","")</f>
        <v/>
      </c>
    </row>
    <row r="4527" spans="1:12" s="1" customFormat="1">
      <c r="A4527" s="53">
        <v>12039</v>
      </c>
      <c r="B4527" s="28" t="s">
        <v>4527</v>
      </c>
      <c r="C4527" s="51" t="s">
        <v>951</v>
      </c>
      <c r="D4527" s="45"/>
      <c r="E4527" s="33" t="str">
        <f>IF(D4527&gt;0,($N$2-Excel_BuiltIn__FilterDatabase__1[[#This Row],[Szül Év.Hó.Nap]])/365.25,"0")</f>
        <v>0</v>
      </c>
      <c r="F4527" s="40"/>
      <c r="G4527" s="34" t="str">
        <f>CONCATENATE(H4527,Excel_BuiltIn__FilterDatabase__1[[#This Row],[Felnőtt]],Excel_BuiltIn__FilterDatabase__1[[#This Row],[Senior]],Excel_BuiltIn__FilterDatabase__1[[#This Row],[Super.s]],L4527)</f>
        <v xml:space="preserve">Super.s </v>
      </c>
      <c r="H4527" s="34" t="str">
        <f>IF(L4527="Nő","",IF(Excel_BuiltIn__FilterDatabase__1[[#This Row],[Kor]]&gt;=1=AND(Excel_BuiltIn__FilterDatabase__1[[#This Row],[Kor]]&lt;18),"Junior ",""))</f>
        <v/>
      </c>
      <c r="I4527" s="34" t="str">
        <f>IF(L4527="Nő","",IF(Excel_BuiltIn__FilterDatabase__1[[#This Row],[Kor]]&gt;=18=AND(Excel_BuiltIn__FilterDatabase__1[[#This Row],[Kor]]&lt;=49),"Felnőtt ",""))</f>
        <v/>
      </c>
      <c r="J4527" s="34" t="str">
        <f>IF(L4527="Nő","",IF(Excel_BuiltIn__FilterDatabase__1[[#This Row],[Kor]]&gt;49=AND(Excel_BuiltIn__FilterDatabase__1[[#This Row],[Kor]]&lt;=59),"Senior ",""))</f>
        <v/>
      </c>
      <c r="K4527" s="34" t="str">
        <f>IF(L4527="Nő","",IF(Excel_BuiltIn__FilterDatabase__1[[#This Row],[Kor]]&gt;=60,"Super.s ",""))</f>
        <v xml:space="preserve">Super.s </v>
      </c>
      <c r="L4527" s="34" t="str">
        <f>IF(Excel_BuiltIn__FilterDatabase__1[[#This Row],[Nem]]="Nő","Lady","")</f>
        <v/>
      </c>
    </row>
    <row r="4528" spans="1:12" s="1" customFormat="1" ht="28.2">
      <c r="A4528" s="53">
        <v>12040</v>
      </c>
      <c r="B4528" s="28" t="s">
        <v>4528</v>
      </c>
      <c r="C4528" s="51" t="s">
        <v>942</v>
      </c>
      <c r="D4528" s="45"/>
      <c r="E4528" s="33" t="str">
        <f>IF(D4528&gt;0,($N$2-Excel_BuiltIn__FilterDatabase__1[[#This Row],[Szül Év.Hó.Nap]])/365.25,"0")</f>
        <v>0</v>
      </c>
      <c r="F4528" s="40"/>
      <c r="G4528" s="34" t="str">
        <f>CONCATENATE(H4528,Excel_BuiltIn__FilterDatabase__1[[#This Row],[Felnőtt]],Excel_BuiltIn__FilterDatabase__1[[#This Row],[Senior]],Excel_BuiltIn__FilterDatabase__1[[#This Row],[Super.s]],L4528)</f>
        <v xml:space="preserve">Super.s </v>
      </c>
      <c r="H4528" s="34" t="str">
        <f>IF(L4528="Nő","",IF(Excel_BuiltIn__FilterDatabase__1[[#This Row],[Kor]]&gt;=1=AND(Excel_BuiltIn__FilterDatabase__1[[#This Row],[Kor]]&lt;18),"Junior ",""))</f>
        <v/>
      </c>
      <c r="I4528" s="34" t="str">
        <f>IF(L4528="Nő","",IF(Excel_BuiltIn__FilterDatabase__1[[#This Row],[Kor]]&gt;=18=AND(Excel_BuiltIn__FilterDatabase__1[[#This Row],[Kor]]&lt;=49),"Felnőtt ",""))</f>
        <v/>
      </c>
      <c r="J4528" s="34" t="str">
        <f>IF(L4528="Nő","",IF(Excel_BuiltIn__FilterDatabase__1[[#This Row],[Kor]]&gt;49=AND(Excel_BuiltIn__FilterDatabase__1[[#This Row],[Kor]]&lt;=59),"Senior ",""))</f>
        <v/>
      </c>
      <c r="K4528" s="34" t="str">
        <f>IF(L4528="Nő","",IF(Excel_BuiltIn__FilterDatabase__1[[#This Row],[Kor]]&gt;=60,"Super.s ",""))</f>
        <v xml:space="preserve">Super.s </v>
      </c>
      <c r="L4528" s="34" t="str">
        <f>IF(Excel_BuiltIn__FilterDatabase__1[[#This Row],[Nem]]="Nő","Lady","")</f>
        <v/>
      </c>
    </row>
    <row r="4529" spans="1:12" s="1" customFormat="1">
      <c r="A4529" s="53">
        <v>12041</v>
      </c>
      <c r="B4529" s="28" t="s">
        <v>4529</v>
      </c>
      <c r="C4529" s="51" t="s">
        <v>942</v>
      </c>
      <c r="D4529" s="45"/>
      <c r="E4529" s="33" t="str">
        <f>IF(D4529&gt;0,($N$2-Excel_BuiltIn__FilterDatabase__1[[#This Row],[Szül Év.Hó.Nap]])/365.25,"0")</f>
        <v>0</v>
      </c>
      <c r="F4529" s="40"/>
      <c r="G4529" s="34" t="str">
        <f>CONCATENATE(H4529,Excel_BuiltIn__FilterDatabase__1[[#This Row],[Felnőtt]],Excel_BuiltIn__FilterDatabase__1[[#This Row],[Senior]],Excel_BuiltIn__FilterDatabase__1[[#This Row],[Super.s]],L4529)</f>
        <v xml:space="preserve">Super.s </v>
      </c>
      <c r="H4529" s="34" t="str">
        <f>IF(L4529="Nő","",IF(Excel_BuiltIn__FilterDatabase__1[[#This Row],[Kor]]&gt;=1=AND(Excel_BuiltIn__FilterDatabase__1[[#This Row],[Kor]]&lt;18),"Junior ",""))</f>
        <v/>
      </c>
      <c r="I4529" s="34" t="str">
        <f>IF(L4529="Nő","",IF(Excel_BuiltIn__FilterDatabase__1[[#This Row],[Kor]]&gt;=18=AND(Excel_BuiltIn__FilterDatabase__1[[#This Row],[Kor]]&lt;=49),"Felnőtt ",""))</f>
        <v/>
      </c>
      <c r="J4529" s="34" t="str">
        <f>IF(L4529="Nő","",IF(Excel_BuiltIn__FilterDatabase__1[[#This Row],[Kor]]&gt;49=AND(Excel_BuiltIn__FilterDatabase__1[[#This Row],[Kor]]&lt;=59),"Senior ",""))</f>
        <v/>
      </c>
      <c r="K4529" s="34" t="str">
        <f>IF(L4529="Nő","",IF(Excel_BuiltIn__FilterDatabase__1[[#This Row],[Kor]]&gt;=60,"Super.s ",""))</f>
        <v xml:space="preserve">Super.s </v>
      </c>
      <c r="L4529" s="34" t="str">
        <f>IF(Excel_BuiltIn__FilterDatabase__1[[#This Row],[Nem]]="Nő","Lady","")</f>
        <v/>
      </c>
    </row>
    <row r="4530" spans="1:12" s="1" customFormat="1">
      <c r="A4530" s="53">
        <v>12042</v>
      </c>
      <c r="B4530" s="28" t="s">
        <v>4530</v>
      </c>
      <c r="C4530" s="51" t="s">
        <v>977</v>
      </c>
      <c r="D4530" s="45"/>
      <c r="E4530" s="33" t="str">
        <f>IF(D4530&gt;0,($N$2-Excel_BuiltIn__FilterDatabase__1[[#This Row],[Szül Év.Hó.Nap]])/365.25,"0")</f>
        <v>0</v>
      </c>
      <c r="F4530" s="40"/>
      <c r="G4530" s="34" t="str">
        <f>CONCATENATE(H4530,Excel_BuiltIn__FilterDatabase__1[[#This Row],[Felnőtt]],Excel_BuiltIn__FilterDatabase__1[[#This Row],[Senior]],Excel_BuiltIn__FilterDatabase__1[[#This Row],[Super.s]],L4530)</f>
        <v xml:space="preserve">Super.s </v>
      </c>
      <c r="H4530" s="34" t="str">
        <f>IF(L4530="Nő","",IF(Excel_BuiltIn__FilterDatabase__1[[#This Row],[Kor]]&gt;=1=AND(Excel_BuiltIn__FilterDatabase__1[[#This Row],[Kor]]&lt;18),"Junior ",""))</f>
        <v/>
      </c>
      <c r="I4530" s="34" t="str">
        <f>IF(L4530="Nő","",IF(Excel_BuiltIn__FilterDatabase__1[[#This Row],[Kor]]&gt;=18=AND(Excel_BuiltIn__FilterDatabase__1[[#This Row],[Kor]]&lt;=49),"Felnőtt ",""))</f>
        <v/>
      </c>
      <c r="J4530" s="34" t="str">
        <f>IF(L4530="Nő","",IF(Excel_BuiltIn__FilterDatabase__1[[#This Row],[Kor]]&gt;49=AND(Excel_BuiltIn__FilterDatabase__1[[#This Row],[Kor]]&lt;=59),"Senior ",""))</f>
        <v/>
      </c>
      <c r="K4530" s="34" t="str">
        <f>IF(L4530="Nő","",IF(Excel_BuiltIn__FilterDatabase__1[[#This Row],[Kor]]&gt;=60,"Super.s ",""))</f>
        <v xml:space="preserve">Super.s </v>
      </c>
      <c r="L4530" s="34" t="str">
        <f>IF(Excel_BuiltIn__FilterDatabase__1[[#This Row],[Nem]]="Nő","Lady","")</f>
        <v/>
      </c>
    </row>
    <row r="4531" spans="1:12" s="1" customFormat="1">
      <c r="A4531" s="53">
        <v>12043</v>
      </c>
      <c r="B4531" s="28" t="s">
        <v>4531</v>
      </c>
      <c r="C4531" s="51" t="s">
        <v>2481</v>
      </c>
      <c r="D4531" s="45"/>
      <c r="E4531" s="33" t="str">
        <f>IF(D4531&gt;0,($N$2-Excel_BuiltIn__FilterDatabase__1[[#This Row],[Szül Év.Hó.Nap]])/365.25,"0")</f>
        <v>0</v>
      </c>
      <c r="F4531" s="40"/>
      <c r="G4531" s="34" t="str">
        <f>CONCATENATE(H4531,Excel_BuiltIn__FilterDatabase__1[[#This Row],[Felnőtt]],Excel_BuiltIn__FilterDatabase__1[[#This Row],[Senior]],Excel_BuiltIn__FilterDatabase__1[[#This Row],[Super.s]],L4531)</f>
        <v xml:space="preserve">Super.s </v>
      </c>
      <c r="H4531" s="34" t="str">
        <f>IF(L4531="Nő","",IF(Excel_BuiltIn__FilterDatabase__1[[#This Row],[Kor]]&gt;=1=AND(Excel_BuiltIn__FilterDatabase__1[[#This Row],[Kor]]&lt;18),"Junior ",""))</f>
        <v/>
      </c>
      <c r="I4531" s="34" t="str">
        <f>IF(L4531="Nő","",IF(Excel_BuiltIn__FilterDatabase__1[[#This Row],[Kor]]&gt;=18=AND(Excel_BuiltIn__FilterDatabase__1[[#This Row],[Kor]]&lt;=49),"Felnőtt ",""))</f>
        <v/>
      </c>
      <c r="J4531" s="34" t="str">
        <f>IF(L4531="Nő","",IF(Excel_BuiltIn__FilterDatabase__1[[#This Row],[Kor]]&gt;49=AND(Excel_BuiltIn__FilterDatabase__1[[#This Row],[Kor]]&lt;=59),"Senior ",""))</f>
        <v/>
      </c>
      <c r="K4531" s="34" t="str">
        <f>IF(L4531="Nő","",IF(Excel_BuiltIn__FilterDatabase__1[[#This Row],[Kor]]&gt;=60,"Super.s ",""))</f>
        <v xml:space="preserve">Super.s </v>
      </c>
      <c r="L4531" s="34" t="str">
        <f>IF(Excel_BuiltIn__FilterDatabase__1[[#This Row],[Nem]]="Nő","Lady","")</f>
        <v/>
      </c>
    </row>
    <row r="4532" spans="1:12" s="1" customFormat="1">
      <c r="A4532" s="53">
        <v>12044</v>
      </c>
      <c r="B4532" s="28" t="s">
        <v>4532</v>
      </c>
      <c r="C4532" s="51" t="s">
        <v>2481</v>
      </c>
      <c r="D4532" s="45"/>
      <c r="E4532" s="33" t="str">
        <f>IF(D4532&gt;0,($N$2-Excel_BuiltIn__FilterDatabase__1[[#This Row],[Szül Év.Hó.Nap]])/365.25,"0")</f>
        <v>0</v>
      </c>
      <c r="F4532" s="40"/>
      <c r="G4532" s="34" t="str">
        <f>CONCATENATE(H4532,Excel_BuiltIn__FilterDatabase__1[[#This Row],[Felnőtt]],Excel_BuiltIn__FilterDatabase__1[[#This Row],[Senior]],Excel_BuiltIn__FilterDatabase__1[[#This Row],[Super.s]],L4532)</f>
        <v xml:space="preserve">Super.s </v>
      </c>
      <c r="H4532" s="34" t="str">
        <f>IF(L4532="Nő","",IF(Excel_BuiltIn__FilterDatabase__1[[#This Row],[Kor]]&gt;=1=AND(Excel_BuiltIn__FilterDatabase__1[[#This Row],[Kor]]&lt;18),"Junior ",""))</f>
        <v/>
      </c>
      <c r="I4532" s="34" t="str">
        <f>IF(L4532="Nő","",IF(Excel_BuiltIn__FilterDatabase__1[[#This Row],[Kor]]&gt;=18=AND(Excel_BuiltIn__FilterDatabase__1[[#This Row],[Kor]]&lt;=49),"Felnőtt ",""))</f>
        <v/>
      </c>
      <c r="J4532" s="34" t="str">
        <f>IF(L4532="Nő","",IF(Excel_BuiltIn__FilterDatabase__1[[#This Row],[Kor]]&gt;49=AND(Excel_BuiltIn__FilterDatabase__1[[#This Row],[Kor]]&lt;=59),"Senior ",""))</f>
        <v/>
      </c>
      <c r="K4532" s="34" t="str">
        <f>IF(L4532="Nő","",IF(Excel_BuiltIn__FilterDatabase__1[[#This Row],[Kor]]&gt;=60,"Super.s ",""))</f>
        <v xml:space="preserve">Super.s </v>
      </c>
      <c r="L4532" s="34" t="str">
        <f>IF(Excel_BuiltIn__FilterDatabase__1[[#This Row],[Nem]]="Nő","Lady","")</f>
        <v/>
      </c>
    </row>
    <row r="4533" spans="1:12" s="1" customFormat="1">
      <c r="A4533" s="53">
        <v>12045</v>
      </c>
      <c r="B4533" s="28" t="s">
        <v>4533</v>
      </c>
      <c r="C4533" s="51" t="s">
        <v>2481</v>
      </c>
      <c r="D4533" s="45"/>
      <c r="E4533" s="33" t="str">
        <f>IF(D4533&gt;0,($N$2-Excel_BuiltIn__FilterDatabase__1[[#This Row],[Szül Év.Hó.Nap]])/365.25,"0")</f>
        <v>0</v>
      </c>
      <c r="F4533" s="40"/>
      <c r="G4533" s="34" t="str">
        <f>CONCATENATE(H4533,Excel_BuiltIn__FilterDatabase__1[[#This Row],[Felnőtt]],Excel_BuiltIn__FilterDatabase__1[[#This Row],[Senior]],Excel_BuiltIn__FilterDatabase__1[[#This Row],[Super.s]],L4533)</f>
        <v xml:space="preserve">Super.s </v>
      </c>
      <c r="H4533" s="34" t="str">
        <f>IF(L4533="Nő","",IF(Excel_BuiltIn__FilterDatabase__1[[#This Row],[Kor]]&gt;=1=AND(Excel_BuiltIn__FilterDatabase__1[[#This Row],[Kor]]&lt;18),"Junior ",""))</f>
        <v/>
      </c>
      <c r="I4533" s="34" t="str">
        <f>IF(L4533="Nő","",IF(Excel_BuiltIn__FilterDatabase__1[[#This Row],[Kor]]&gt;=18=AND(Excel_BuiltIn__FilterDatabase__1[[#This Row],[Kor]]&lt;=49),"Felnőtt ",""))</f>
        <v/>
      </c>
      <c r="J4533" s="34" t="str">
        <f>IF(L4533="Nő","",IF(Excel_BuiltIn__FilterDatabase__1[[#This Row],[Kor]]&gt;49=AND(Excel_BuiltIn__FilterDatabase__1[[#This Row],[Kor]]&lt;=59),"Senior ",""))</f>
        <v/>
      </c>
      <c r="K4533" s="34" t="str">
        <f>IF(L4533="Nő","",IF(Excel_BuiltIn__FilterDatabase__1[[#This Row],[Kor]]&gt;=60,"Super.s ",""))</f>
        <v xml:space="preserve">Super.s </v>
      </c>
      <c r="L4533" s="34" t="str">
        <f>IF(Excel_BuiltIn__FilterDatabase__1[[#This Row],[Nem]]="Nő","Lady","")</f>
        <v/>
      </c>
    </row>
    <row r="4534" spans="1:12" s="1" customFormat="1">
      <c r="A4534" s="53">
        <v>12046</v>
      </c>
      <c r="B4534" s="28" t="s">
        <v>4534</v>
      </c>
      <c r="C4534" s="51" t="s">
        <v>2365</v>
      </c>
      <c r="D4534" s="45"/>
      <c r="E4534" s="33" t="str">
        <f>IF(D4534&gt;0,($N$2-Excel_BuiltIn__FilterDatabase__1[[#This Row],[Szül Év.Hó.Nap]])/365.25,"0")</f>
        <v>0</v>
      </c>
      <c r="F4534" s="40"/>
      <c r="G4534" s="34" t="str">
        <f>CONCATENATE(H4534,Excel_BuiltIn__FilterDatabase__1[[#This Row],[Felnőtt]],Excel_BuiltIn__FilterDatabase__1[[#This Row],[Senior]],Excel_BuiltIn__FilterDatabase__1[[#This Row],[Super.s]],L4534)</f>
        <v xml:space="preserve">Super.s </v>
      </c>
      <c r="H4534" s="34" t="str">
        <f>IF(L4534="Nő","",IF(Excel_BuiltIn__FilterDatabase__1[[#This Row],[Kor]]&gt;=1=AND(Excel_BuiltIn__FilterDatabase__1[[#This Row],[Kor]]&lt;18),"Junior ",""))</f>
        <v/>
      </c>
      <c r="I4534" s="34" t="str">
        <f>IF(L4534="Nő","",IF(Excel_BuiltIn__FilterDatabase__1[[#This Row],[Kor]]&gt;=18=AND(Excel_BuiltIn__FilterDatabase__1[[#This Row],[Kor]]&lt;=49),"Felnőtt ",""))</f>
        <v/>
      </c>
      <c r="J4534" s="34" t="str">
        <f>IF(L4534="Nő","",IF(Excel_BuiltIn__FilterDatabase__1[[#This Row],[Kor]]&gt;49=AND(Excel_BuiltIn__FilterDatabase__1[[#This Row],[Kor]]&lt;=59),"Senior ",""))</f>
        <v/>
      </c>
      <c r="K4534" s="34" t="str">
        <f>IF(L4534="Nő","",IF(Excel_BuiltIn__FilterDatabase__1[[#This Row],[Kor]]&gt;=60,"Super.s ",""))</f>
        <v xml:space="preserve">Super.s </v>
      </c>
      <c r="L4534" s="34" t="str">
        <f>IF(Excel_BuiltIn__FilterDatabase__1[[#This Row],[Nem]]="Nő","Lady","")</f>
        <v/>
      </c>
    </row>
    <row r="4535" spans="1:12" s="1" customFormat="1">
      <c r="A4535" s="53">
        <v>12048</v>
      </c>
      <c r="B4535" s="28" t="s">
        <v>4535</v>
      </c>
      <c r="C4535" s="51" t="s">
        <v>3804</v>
      </c>
      <c r="D4535" s="45"/>
      <c r="E4535" s="33" t="str">
        <f>IF(D4535&gt;0,($N$2-Excel_BuiltIn__FilterDatabase__1[[#This Row],[Szül Év.Hó.Nap]])/365.25,"0")</f>
        <v>0</v>
      </c>
      <c r="F4535" s="40"/>
      <c r="G4535" s="34" t="str">
        <f>CONCATENATE(H4535,Excel_BuiltIn__FilterDatabase__1[[#This Row],[Felnőtt]],Excel_BuiltIn__FilterDatabase__1[[#This Row],[Senior]],Excel_BuiltIn__FilterDatabase__1[[#This Row],[Super.s]],L4535)</f>
        <v xml:space="preserve">Super.s </v>
      </c>
      <c r="H4535" s="34" t="str">
        <f>IF(L4535="Nő","",IF(Excel_BuiltIn__FilterDatabase__1[[#This Row],[Kor]]&gt;=1=AND(Excel_BuiltIn__FilterDatabase__1[[#This Row],[Kor]]&lt;18),"Junior ",""))</f>
        <v/>
      </c>
      <c r="I4535" s="34" t="str">
        <f>IF(L4535="Nő","",IF(Excel_BuiltIn__FilterDatabase__1[[#This Row],[Kor]]&gt;=18=AND(Excel_BuiltIn__FilterDatabase__1[[#This Row],[Kor]]&lt;=49),"Felnőtt ",""))</f>
        <v/>
      </c>
      <c r="J4535" s="34" t="str">
        <f>IF(L4535="Nő","",IF(Excel_BuiltIn__FilterDatabase__1[[#This Row],[Kor]]&gt;49=AND(Excel_BuiltIn__FilterDatabase__1[[#This Row],[Kor]]&lt;=59),"Senior ",""))</f>
        <v/>
      </c>
      <c r="K4535" s="34" t="str">
        <f>IF(L4535="Nő","",IF(Excel_BuiltIn__FilterDatabase__1[[#This Row],[Kor]]&gt;=60,"Super.s ",""))</f>
        <v xml:space="preserve">Super.s </v>
      </c>
      <c r="L4535" s="34" t="str">
        <f>IF(Excel_BuiltIn__FilterDatabase__1[[#This Row],[Nem]]="Nő","Lady","")</f>
        <v/>
      </c>
    </row>
    <row r="4536" spans="1:12" s="1" customFormat="1">
      <c r="A4536" s="53">
        <v>12049</v>
      </c>
      <c r="B4536" s="28" t="s">
        <v>3258</v>
      </c>
      <c r="C4536" s="51" t="s">
        <v>1623</v>
      </c>
      <c r="D4536" s="45"/>
      <c r="E4536" s="33" t="str">
        <f>IF(D4536&gt;0,($N$2-Excel_BuiltIn__FilterDatabase__1[[#This Row],[Szül Év.Hó.Nap]])/365.25,"0")</f>
        <v>0</v>
      </c>
      <c r="F4536" s="40"/>
      <c r="G4536" s="34" t="str">
        <f>CONCATENATE(H4536,Excel_BuiltIn__FilterDatabase__1[[#This Row],[Felnőtt]],Excel_BuiltIn__FilterDatabase__1[[#This Row],[Senior]],Excel_BuiltIn__FilterDatabase__1[[#This Row],[Super.s]],L4536)</f>
        <v xml:space="preserve">Super.s </v>
      </c>
      <c r="H4536" s="34" t="str">
        <f>IF(L4536="Nő","",IF(Excel_BuiltIn__FilterDatabase__1[[#This Row],[Kor]]&gt;=1=AND(Excel_BuiltIn__FilterDatabase__1[[#This Row],[Kor]]&lt;18),"Junior ",""))</f>
        <v/>
      </c>
      <c r="I4536" s="34" t="str">
        <f>IF(L4536="Nő","",IF(Excel_BuiltIn__FilterDatabase__1[[#This Row],[Kor]]&gt;=18=AND(Excel_BuiltIn__FilterDatabase__1[[#This Row],[Kor]]&lt;=49),"Felnőtt ",""))</f>
        <v/>
      </c>
      <c r="J4536" s="34" t="str">
        <f>IF(L4536="Nő","",IF(Excel_BuiltIn__FilterDatabase__1[[#This Row],[Kor]]&gt;49=AND(Excel_BuiltIn__FilterDatabase__1[[#This Row],[Kor]]&lt;=59),"Senior ",""))</f>
        <v/>
      </c>
      <c r="K4536" s="34" t="str">
        <f>IF(L4536="Nő","",IF(Excel_BuiltIn__FilterDatabase__1[[#This Row],[Kor]]&gt;=60,"Super.s ",""))</f>
        <v xml:space="preserve">Super.s </v>
      </c>
      <c r="L4536" s="34" t="str">
        <f>IF(Excel_BuiltIn__FilterDatabase__1[[#This Row],[Nem]]="Nő","Lady","")</f>
        <v/>
      </c>
    </row>
    <row r="4537" spans="1:12" s="1" customFormat="1">
      <c r="A4537" s="53">
        <v>12050</v>
      </c>
      <c r="B4537" s="28" t="s">
        <v>4536</v>
      </c>
      <c r="C4537" s="51" t="s">
        <v>285</v>
      </c>
      <c r="D4537" s="45"/>
      <c r="E4537" s="33" t="str">
        <f>IF(D4537&gt;0,($N$2-Excel_BuiltIn__FilterDatabase__1[[#This Row],[Szül Év.Hó.Nap]])/365.25,"0")</f>
        <v>0</v>
      </c>
      <c r="F4537" s="40"/>
      <c r="G4537" s="34" t="str">
        <f>CONCATENATE(H4537,Excel_BuiltIn__FilterDatabase__1[[#This Row],[Felnőtt]],Excel_BuiltIn__FilterDatabase__1[[#This Row],[Senior]],Excel_BuiltIn__FilterDatabase__1[[#This Row],[Super.s]],L4537)</f>
        <v xml:space="preserve">Super.s </v>
      </c>
      <c r="H4537" s="34" t="str">
        <f>IF(L4537="Nő","",IF(Excel_BuiltIn__FilterDatabase__1[[#This Row],[Kor]]&gt;=1=AND(Excel_BuiltIn__FilterDatabase__1[[#This Row],[Kor]]&lt;18),"Junior ",""))</f>
        <v/>
      </c>
      <c r="I4537" s="34" t="str">
        <f>IF(L4537="Nő","",IF(Excel_BuiltIn__FilterDatabase__1[[#This Row],[Kor]]&gt;=18=AND(Excel_BuiltIn__FilterDatabase__1[[#This Row],[Kor]]&lt;=49),"Felnőtt ",""))</f>
        <v/>
      </c>
      <c r="J4537" s="34" t="str">
        <f>IF(L4537="Nő","",IF(Excel_BuiltIn__FilterDatabase__1[[#This Row],[Kor]]&gt;49=AND(Excel_BuiltIn__FilterDatabase__1[[#This Row],[Kor]]&lt;=59),"Senior ",""))</f>
        <v/>
      </c>
      <c r="K4537" s="34" t="str">
        <f>IF(L4537="Nő","",IF(Excel_BuiltIn__FilterDatabase__1[[#This Row],[Kor]]&gt;=60,"Super.s ",""))</f>
        <v xml:space="preserve">Super.s </v>
      </c>
      <c r="L4537" s="34" t="str">
        <f>IF(Excel_BuiltIn__FilterDatabase__1[[#This Row],[Nem]]="Nő","Lady","")</f>
        <v/>
      </c>
    </row>
    <row r="4538" spans="1:12" s="1" customFormat="1">
      <c r="A4538" s="53">
        <v>12051</v>
      </c>
      <c r="B4538" s="28" t="s">
        <v>4537</v>
      </c>
      <c r="C4538" s="51" t="s">
        <v>318</v>
      </c>
      <c r="D4538" s="45"/>
      <c r="E4538" s="33" t="str">
        <f>IF(D4538&gt;0,($N$2-Excel_BuiltIn__FilterDatabase__1[[#This Row],[Szül Év.Hó.Nap]])/365.25,"0")</f>
        <v>0</v>
      </c>
      <c r="F4538" s="40"/>
      <c r="G4538" s="34" t="str">
        <f>CONCATENATE(H4538,Excel_BuiltIn__FilterDatabase__1[[#This Row],[Felnőtt]],Excel_BuiltIn__FilterDatabase__1[[#This Row],[Senior]],Excel_BuiltIn__FilterDatabase__1[[#This Row],[Super.s]],L4538)</f>
        <v xml:space="preserve">Super.s </v>
      </c>
      <c r="H4538" s="34" t="str">
        <f>IF(L4538="Nő","",IF(Excel_BuiltIn__FilterDatabase__1[[#This Row],[Kor]]&gt;=1=AND(Excel_BuiltIn__FilterDatabase__1[[#This Row],[Kor]]&lt;18),"Junior ",""))</f>
        <v/>
      </c>
      <c r="I4538" s="34" t="str">
        <f>IF(L4538="Nő","",IF(Excel_BuiltIn__FilterDatabase__1[[#This Row],[Kor]]&gt;=18=AND(Excel_BuiltIn__FilterDatabase__1[[#This Row],[Kor]]&lt;=49),"Felnőtt ",""))</f>
        <v/>
      </c>
      <c r="J4538" s="34" t="str">
        <f>IF(L4538="Nő","",IF(Excel_BuiltIn__FilterDatabase__1[[#This Row],[Kor]]&gt;49=AND(Excel_BuiltIn__FilterDatabase__1[[#This Row],[Kor]]&lt;=59),"Senior ",""))</f>
        <v/>
      </c>
      <c r="K4538" s="34" t="str">
        <f>IF(L4538="Nő","",IF(Excel_BuiltIn__FilterDatabase__1[[#This Row],[Kor]]&gt;=60,"Super.s ",""))</f>
        <v xml:space="preserve">Super.s </v>
      </c>
      <c r="L4538" s="34" t="str">
        <f>IF(Excel_BuiltIn__FilterDatabase__1[[#This Row],[Nem]]="Nő","Lady","")</f>
        <v/>
      </c>
    </row>
    <row r="4539" spans="1:12" s="1" customFormat="1">
      <c r="A4539" s="53">
        <v>12052</v>
      </c>
      <c r="B4539" s="28" t="s">
        <v>4538</v>
      </c>
      <c r="C4539" s="51" t="s">
        <v>246</v>
      </c>
      <c r="D4539" s="45"/>
      <c r="E4539" s="33" t="str">
        <f>IF(D4539&gt;0,($N$2-Excel_BuiltIn__FilterDatabase__1[[#This Row],[Szül Év.Hó.Nap]])/365.25,"0")</f>
        <v>0</v>
      </c>
      <c r="F4539" s="40"/>
      <c r="G4539" s="34" t="str">
        <f>CONCATENATE(H4539,Excel_BuiltIn__FilterDatabase__1[[#This Row],[Felnőtt]],Excel_BuiltIn__FilterDatabase__1[[#This Row],[Senior]],Excel_BuiltIn__FilterDatabase__1[[#This Row],[Super.s]],L4539)</f>
        <v xml:space="preserve">Super.s </v>
      </c>
      <c r="H4539" s="34" t="str">
        <f>IF(L4539="Nő","",IF(Excel_BuiltIn__FilterDatabase__1[[#This Row],[Kor]]&gt;=1=AND(Excel_BuiltIn__FilterDatabase__1[[#This Row],[Kor]]&lt;18),"Junior ",""))</f>
        <v/>
      </c>
      <c r="I4539" s="34" t="str">
        <f>IF(L4539="Nő","",IF(Excel_BuiltIn__FilterDatabase__1[[#This Row],[Kor]]&gt;=18=AND(Excel_BuiltIn__FilterDatabase__1[[#This Row],[Kor]]&lt;=49),"Felnőtt ",""))</f>
        <v/>
      </c>
      <c r="J4539" s="34" t="str">
        <f>IF(L4539="Nő","",IF(Excel_BuiltIn__FilterDatabase__1[[#This Row],[Kor]]&gt;49=AND(Excel_BuiltIn__FilterDatabase__1[[#This Row],[Kor]]&lt;=59),"Senior ",""))</f>
        <v/>
      </c>
      <c r="K4539" s="34" t="str">
        <f>IF(L4539="Nő","",IF(Excel_BuiltIn__FilterDatabase__1[[#This Row],[Kor]]&gt;=60,"Super.s ",""))</f>
        <v xml:space="preserve">Super.s </v>
      </c>
      <c r="L4539" s="34" t="str">
        <f>IF(Excel_BuiltIn__FilterDatabase__1[[#This Row],[Nem]]="Nő","Lady","")</f>
        <v/>
      </c>
    </row>
    <row r="4540" spans="1:12" s="1" customFormat="1" ht="28.2">
      <c r="A4540" s="53">
        <v>12053</v>
      </c>
      <c r="B4540" s="28" t="s">
        <v>4539</v>
      </c>
      <c r="C4540" s="51" t="s">
        <v>964</v>
      </c>
      <c r="D4540" s="45"/>
      <c r="E4540" s="33" t="str">
        <f>IF(D4540&gt;0,($N$2-Excel_BuiltIn__FilterDatabase__1[[#This Row],[Szül Év.Hó.Nap]])/365.25,"0")</f>
        <v>0</v>
      </c>
      <c r="F4540" s="40"/>
      <c r="G4540" s="34" t="str">
        <f>CONCATENATE(H4540,Excel_BuiltIn__FilterDatabase__1[[#This Row],[Felnőtt]],Excel_BuiltIn__FilterDatabase__1[[#This Row],[Senior]],Excel_BuiltIn__FilterDatabase__1[[#This Row],[Super.s]],L4540)</f>
        <v xml:space="preserve">Super.s </v>
      </c>
      <c r="H4540" s="34" t="str">
        <f>IF(L4540="Nő","",IF(Excel_BuiltIn__FilterDatabase__1[[#This Row],[Kor]]&gt;=1=AND(Excel_BuiltIn__FilterDatabase__1[[#This Row],[Kor]]&lt;18),"Junior ",""))</f>
        <v/>
      </c>
      <c r="I4540" s="34" t="str">
        <f>IF(L4540="Nő","",IF(Excel_BuiltIn__FilterDatabase__1[[#This Row],[Kor]]&gt;=18=AND(Excel_BuiltIn__FilterDatabase__1[[#This Row],[Kor]]&lt;=49),"Felnőtt ",""))</f>
        <v/>
      </c>
      <c r="J4540" s="34" t="str">
        <f>IF(L4540="Nő","",IF(Excel_BuiltIn__FilterDatabase__1[[#This Row],[Kor]]&gt;49=AND(Excel_BuiltIn__FilterDatabase__1[[#This Row],[Kor]]&lt;=59),"Senior ",""))</f>
        <v/>
      </c>
      <c r="K4540" s="34" t="str">
        <f>IF(L4540="Nő","",IF(Excel_BuiltIn__FilterDatabase__1[[#This Row],[Kor]]&gt;=60,"Super.s ",""))</f>
        <v xml:space="preserve">Super.s </v>
      </c>
      <c r="L4540" s="34" t="str">
        <f>IF(Excel_BuiltIn__FilterDatabase__1[[#This Row],[Nem]]="Nő","Lady","")</f>
        <v/>
      </c>
    </row>
    <row r="4541" spans="1:12" s="1" customFormat="1" ht="28.2">
      <c r="A4541" s="53">
        <v>12054</v>
      </c>
      <c r="B4541" s="28" t="s">
        <v>4540</v>
      </c>
      <c r="C4541" s="51" t="s">
        <v>110</v>
      </c>
      <c r="D4541" s="45"/>
      <c r="E4541" s="33" t="str">
        <f>IF(D4541&gt;0,($N$2-Excel_BuiltIn__FilterDatabase__1[[#This Row],[Szül Év.Hó.Nap]])/365.25,"0")</f>
        <v>0</v>
      </c>
      <c r="F4541" s="40"/>
      <c r="G4541" s="34" t="str">
        <f>CONCATENATE(H4541,Excel_BuiltIn__FilterDatabase__1[[#This Row],[Felnőtt]],Excel_BuiltIn__FilterDatabase__1[[#This Row],[Senior]],Excel_BuiltIn__FilterDatabase__1[[#This Row],[Super.s]],L4541)</f>
        <v xml:space="preserve">Super.s </v>
      </c>
      <c r="H4541" s="34" t="str">
        <f>IF(L4541="Nő","",IF(Excel_BuiltIn__FilterDatabase__1[[#This Row],[Kor]]&gt;=1=AND(Excel_BuiltIn__FilterDatabase__1[[#This Row],[Kor]]&lt;18),"Junior ",""))</f>
        <v/>
      </c>
      <c r="I4541" s="34" t="str">
        <f>IF(L4541="Nő","",IF(Excel_BuiltIn__FilterDatabase__1[[#This Row],[Kor]]&gt;=18=AND(Excel_BuiltIn__FilterDatabase__1[[#This Row],[Kor]]&lt;=49),"Felnőtt ",""))</f>
        <v/>
      </c>
      <c r="J4541" s="34" t="str">
        <f>IF(L4541="Nő","",IF(Excel_BuiltIn__FilterDatabase__1[[#This Row],[Kor]]&gt;49=AND(Excel_BuiltIn__FilterDatabase__1[[#This Row],[Kor]]&lt;=59),"Senior ",""))</f>
        <v/>
      </c>
      <c r="K4541" s="34" t="str">
        <f>IF(L4541="Nő","",IF(Excel_BuiltIn__FilterDatabase__1[[#This Row],[Kor]]&gt;=60,"Super.s ",""))</f>
        <v xml:space="preserve">Super.s </v>
      </c>
      <c r="L4541" s="34" t="str">
        <f>IF(Excel_BuiltIn__FilterDatabase__1[[#This Row],[Nem]]="Nő","Lady","")</f>
        <v/>
      </c>
    </row>
    <row r="4542" spans="1:12" s="1" customFormat="1">
      <c r="A4542" s="53">
        <v>12056</v>
      </c>
      <c r="B4542" s="28" t="s">
        <v>4541</v>
      </c>
      <c r="C4542" s="51" t="s">
        <v>1522</v>
      </c>
      <c r="D4542" s="45"/>
      <c r="E4542" s="33" t="str">
        <f>IF(D4542&gt;0,($N$2-Excel_BuiltIn__FilterDatabase__1[[#This Row],[Szül Év.Hó.Nap]])/365.25,"0")</f>
        <v>0</v>
      </c>
      <c r="F4542" s="40"/>
      <c r="G4542" s="34" t="str">
        <f>CONCATENATE(H4542,Excel_BuiltIn__FilterDatabase__1[[#This Row],[Felnőtt]],Excel_BuiltIn__FilterDatabase__1[[#This Row],[Senior]],Excel_BuiltIn__FilterDatabase__1[[#This Row],[Super.s]],L4542)</f>
        <v xml:space="preserve">Super.s </v>
      </c>
      <c r="H4542" s="34" t="str">
        <f>IF(L4542="Nő","",IF(Excel_BuiltIn__FilterDatabase__1[[#This Row],[Kor]]&gt;=1=AND(Excel_BuiltIn__FilterDatabase__1[[#This Row],[Kor]]&lt;18),"Junior ",""))</f>
        <v/>
      </c>
      <c r="I4542" s="34" t="str">
        <f>IF(L4542="Nő","",IF(Excel_BuiltIn__FilterDatabase__1[[#This Row],[Kor]]&gt;=18=AND(Excel_BuiltIn__FilterDatabase__1[[#This Row],[Kor]]&lt;=49),"Felnőtt ",""))</f>
        <v/>
      </c>
      <c r="J4542" s="34" t="str">
        <f>IF(L4542="Nő","",IF(Excel_BuiltIn__FilterDatabase__1[[#This Row],[Kor]]&gt;49=AND(Excel_BuiltIn__FilterDatabase__1[[#This Row],[Kor]]&lt;=59),"Senior ",""))</f>
        <v/>
      </c>
      <c r="K4542" s="34" t="str">
        <f>IF(L4542="Nő","",IF(Excel_BuiltIn__FilterDatabase__1[[#This Row],[Kor]]&gt;=60,"Super.s ",""))</f>
        <v xml:space="preserve">Super.s </v>
      </c>
      <c r="L4542" s="34" t="str">
        <f>IF(Excel_BuiltIn__FilterDatabase__1[[#This Row],[Nem]]="Nő","Lady","")</f>
        <v/>
      </c>
    </row>
    <row r="4543" spans="1:12" s="1" customFormat="1">
      <c r="A4543" s="53">
        <v>12058</v>
      </c>
      <c r="B4543" s="28" t="s">
        <v>4542</v>
      </c>
      <c r="C4543" s="51" t="s">
        <v>2867</v>
      </c>
      <c r="D4543" s="45"/>
      <c r="E4543" s="33" t="str">
        <f>IF(D4543&gt;0,($N$2-Excel_BuiltIn__FilterDatabase__1[[#This Row],[Szül Év.Hó.Nap]])/365.25,"0")</f>
        <v>0</v>
      </c>
      <c r="F4543" s="40"/>
      <c r="G4543" s="34" t="str">
        <f>CONCATENATE(H4543,Excel_BuiltIn__FilterDatabase__1[[#This Row],[Felnőtt]],Excel_BuiltIn__FilterDatabase__1[[#This Row],[Senior]],Excel_BuiltIn__FilterDatabase__1[[#This Row],[Super.s]],L4543)</f>
        <v xml:space="preserve">Super.s </v>
      </c>
      <c r="H4543" s="34" t="str">
        <f>IF(L4543="Nő","",IF(Excel_BuiltIn__FilterDatabase__1[[#This Row],[Kor]]&gt;=1=AND(Excel_BuiltIn__FilterDatabase__1[[#This Row],[Kor]]&lt;18),"Junior ",""))</f>
        <v/>
      </c>
      <c r="I4543" s="34" t="str">
        <f>IF(L4543="Nő","",IF(Excel_BuiltIn__FilterDatabase__1[[#This Row],[Kor]]&gt;=18=AND(Excel_BuiltIn__FilterDatabase__1[[#This Row],[Kor]]&lt;=49),"Felnőtt ",""))</f>
        <v/>
      </c>
      <c r="J4543" s="34" t="str">
        <f>IF(L4543="Nő","",IF(Excel_BuiltIn__FilterDatabase__1[[#This Row],[Kor]]&gt;49=AND(Excel_BuiltIn__FilterDatabase__1[[#This Row],[Kor]]&lt;=59),"Senior ",""))</f>
        <v/>
      </c>
      <c r="K4543" s="34" t="str">
        <f>IF(L4543="Nő","",IF(Excel_BuiltIn__FilterDatabase__1[[#This Row],[Kor]]&gt;=60,"Super.s ",""))</f>
        <v xml:space="preserve">Super.s </v>
      </c>
      <c r="L4543" s="34" t="str">
        <f>IF(Excel_BuiltIn__FilterDatabase__1[[#This Row],[Nem]]="Nő","Lady","")</f>
        <v/>
      </c>
    </row>
    <row r="4544" spans="1:12" s="1" customFormat="1" ht="28.2">
      <c r="A4544" s="53">
        <v>12059</v>
      </c>
      <c r="B4544" s="28" t="s">
        <v>4543</v>
      </c>
      <c r="C4544" s="51" t="s">
        <v>606</v>
      </c>
      <c r="D4544" s="45"/>
      <c r="E4544" s="33" t="str">
        <f>IF(D4544&gt;0,($N$2-Excel_BuiltIn__FilterDatabase__1[[#This Row],[Szül Év.Hó.Nap]])/365.25,"0")</f>
        <v>0</v>
      </c>
      <c r="F4544" s="40"/>
      <c r="G4544" s="34" t="str">
        <f>CONCATENATE(H4544,Excel_BuiltIn__FilterDatabase__1[[#This Row],[Felnőtt]],Excel_BuiltIn__FilterDatabase__1[[#This Row],[Senior]],Excel_BuiltIn__FilterDatabase__1[[#This Row],[Super.s]],L4544)</f>
        <v xml:space="preserve">Super.s </v>
      </c>
      <c r="H4544" s="34" t="str">
        <f>IF(L4544="Nő","",IF(Excel_BuiltIn__FilterDatabase__1[[#This Row],[Kor]]&gt;=1=AND(Excel_BuiltIn__FilterDatabase__1[[#This Row],[Kor]]&lt;18),"Junior ",""))</f>
        <v/>
      </c>
      <c r="I4544" s="34" t="str">
        <f>IF(L4544="Nő","",IF(Excel_BuiltIn__FilterDatabase__1[[#This Row],[Kor]]&gt;=18=AND(Excel_BuiltIn__FilterDatabase__1[[#This Row],[Kor]]&lt;=49),"Felnőtt ",""))</f>
        <v/>
      </c>
      <c r="J4544" s="34" t="str">
        <f>IF(L4544="Nő","",IF(Excel_BuiltIn__FilterDatabase__1[[#This Row],[Kor]]&gt;49=AND(Excel_BuiltIn__FilterDatabase__1[[#This Row],[Kor]]&lt;=59),"Senior ",""))</f>
        <v/>
      </c>
      <c r="K4544" s="34" t="str">
        <f>IF(L4544="Nő","",IF(Excel_BuiltIn__FilterDatabase__1[[#This Row],[Kor]]&gt;=60,"Super.s ",""))</f>
        <v xml:space="preserve">Super.s </v>
      </c>
      <c r="L4544" s="34" t="str">
        <f>IF(Excel_BuiltIn__FilterDatabase__1[[#This Row],[Nem]]="Nő","Lady","")</f>
        <v/>
      </c>
    </row>
    <row r="4545" spans="1:12" s="1" customFormat="1">
      <c r="A4545" s="53">
        <v>12060</v>
      </c>
      <c r="B4545" s="28" t="s">
        <v>4544</v>
      </c>
      <c r="C4545" s="51" t="s">
        <v>1002</v>
      </c>
      <c r="D4545" s="45"/>
      <c r="E4545" s="33" t="str">
        <f>IF(D4545&gt;0,($N$2-Excel_BuiltIn__FilterDatabase__1[[#This Row],[Szül Év.Hó.Nap]])/365.25,"0")</f>
        <v>0</v>
      </c>
      <c r="F4545" s="40"/>
      <c r="G4545" s="34" t="str">
        <f>CONCATENATE(H4545,Excel_BuiltIn__FilterDatabase__1[[#This Row],[Felnőtt]],Excel_BuiltIn__FilterDatabase__1[[#This Row],[Senior]],Excel_BuiltIn__FilterDatabase__1[[#This Row],[Super.s]],L4545)</f>
        <v xml:space="preserve">Super.s </v>
      </c>
      <c r="H4545" s="34" t="str">
        <f>IF(L4545="Nő","",IF(Excel_BuiltIn__FilterDatabase__1[[#This Row],[Kor]]&gt;=1=AND(Excel_BuiltIn__FilterDatabase__1[[#This Row],[Kor]]&lt;18),"Junior ",""))</f>
        <v/>
      </c>
      <c r="I4545" s="34" t="str">
        <f>IF(L4545="Nő","",IF(Excel_BuiltIn__FilterDatabase__1[[#This Row],[Kor]]&gt;=18=AND(Excel_BuiltIn__FilterDatabase__1[[#This Row],[Kor]]&lt;=49),"Felnőtt ",""))</f>
        <v/>
      </c>
      <c r="J4545" s="34" t="str">
        <f>IF(L4545="Nő","",IF(Excel_BuiltIn__FilterDatabase__1[[#This Row],[Kor]]&gt;49=AND(Excel_BuiltIn__FilterDatabase__1[[#This Row],[Kor]]&lt;=59),"Senior ",""))</f>
        <v/>
      </c>
      <c r="K4545" s="34" t="str">
        <f>IF(L4545="Nő","",IF(Excel_BuiltIn__FilterDatabase__1[[#This Row],[Kor]]&gt;=60,"Super.s ",""))</f>
        <v xml:space="preserve">Super.s </v>
      </c>
      <c r="L4545" s="34" t="str">
        <f>IF(Excel_BuiltIn__FilterDatabase__1[[#This Row],[Nem]]="Nő","Lady","")</f>
        <v/>
      </c>
    </row>
    <row r="4546" spans="1:12" s="1" customFormat="1">
      <c r="A4546" s="53">
        <v>12061</v>
      </c>
      <c r="B4546" s="28" t="s">
        <v>4545</v>
      </c>
      <c r="C4546" s="51" t="s">
        <v>50</v>
      </c>
      <c r="D4546" s="45"/>
      <c r="E4546" s="33" t="str">
        <f>IF(D4546&gt;0,($N$2-Excel_BuiltIn__FilterDatabase__1[[#This Row],[Szül Év.Hó.Nap]])/365.25,"0")</f>
        <v>0</v>
      </c>
      <c r="F4546" s="40"/>
      <c r="G4546" s="34" t="str">
        <f>CONCATENATE(H4546,Excel_BuiltIn__FilterDatabase__1[[#This Row],[Felnőtt]],Excel_BuiltIn__FilterDatabase__1[[#This Row],[Senior]],Excel_BuiltIn__FilterDatabase__1[[#This Row],[Super.s]],L4546)</f>
        <v xml:space="preserve">Super.s </v>
      </c>
      <c r="H4546" s="34" t="str">
        <f>IF(L4546="Nő","",IF(Excel_BuiltIn__FilterDatabase__1[[#This Row],[Kor]]&gt;=1=AND(Excel_BuiltIn__FilterDatabase__1[[#This Row],[Kor]]&lt;18),"Junior ",""))</f>
        <v/>
      </c>
      <c r="I4546" s="34" t="str">
        <f>IF(L4546="Nő","",IF(Excel_BuiltIn__FilterDatabase__1[[#This Row],[Kor]]&gt;=18=AND(Excel_BuiltIn__FilterDatabase__1[[#This Row],[Kor]]&lt;=49),"Felnőtt ",""))</f>
        <v/>
      </c>
      <c r="J4546" s="34" t="str">
        <f>IF(L4546="Nő","",IF(Excel_BuiltIn__FilterDatabase__1[[#This Row],[Kor]]&gt;49=AND(Excel_BuiltIn__FilterDatabase__1[[#This Row],[Kor]]&lt;=59),"Senior ",""))</f>
        <v/>
      </c>
      <c r="K4546" s="34" t="str">
        <f>IF(L4546="Nő","",IF(Excel_BuiltIn__FilterDatabase__1[[#This Row],[Kor]]&gt;=60,"Super.s ",""))</f>
        <v xml:space="preserve">Super.s </v>
      </c>
      <c r="L4546" s="34" t="str">
        <f>IF(Excel_BuiltIn__FilterDatabase__1[[#This Row],[Nem]]="Nő","Lady","")</f>
        <v/>
      </c>
    </row>
    <row r="4547" spans="1:12" s="1" customFormat="1">
      <c r="A4547" s="53">
        <v>12062</v>
      </c>
      <c r="B4547" s="28" t="s">
        <v>4546</v>
      </c>
      <c r="C4547" s="51" t="s">
        <v>2707</v>
      </c>
      <c r="D4547" s="45"/>
      <c r="E4547" s="33" t="str">
        <f>IF(D4547&gt;0,($N$2-Excel_BuiltIn__FilterDatabase__1[[#This Row],[Szül Év.Hó.Nap]])/365.25,"0")</f>
        <v>0</v>
      </c>
      <c r="F4547" s="40"/>
      <c r="G4547" s="34" t="str">
        <f>CONCATENATE(H4547,Excel_BuiltIn__FilterDatabase__1[[#This Row],[Felnőtt]],Excel_BuiltIn__FilterDatabase__1[[#This Row],[Senior]],Excel_BuiltIn__FilterDatabase__1[[#This Row],[Super.s]],L4547)</f>
        <v xml:space="preserve">Super.s </v>
      </c>
      <c r="H4547" s="34" t="str">
        <f>IF(L4547="Nő","",IF(Excel_BuiltIn__FilterDatabase__1[[#This Row],[Kor]]&gt;=1=AND(Excel_BuiltIn__FilterDatabase__1[[#This Row],[Kor]]&lt;18),"Junior ",""))</f>
        <v/>
      </c>
      <c r="I4547" s="34" t="str">
        <f>IF(L4547="Nő","",IF(Excel_BuiltIn__FilterDatabase__1[[#This Row],[Kor]]&gt;=18=AND(Excel_BuiltIn__FilterDatabase__1[[#This Row],[Kor]]&lt;=49),"Felnőtt ",""))</f>
        <v/>
      </c>
      <c r="J4547" s="34" t="str">
        <f>IF(L4547="Nő","",IF(Excel_BuiltIn__FilterDatabase__1[[#This Row],[Kor]]&gt;49=AND(Excel_BuiltIn__FilterDatabase__1[[#This Row],[Kor]]&lt;=59),"Senior ",""))</f>
        <v/>
      </c>
      <c r="K4547" s="34" t="str">
        <f>IF(L4547="Nő","",IF(Excel_BuiltIn__FilterDatabase__1[[#This Row],[Kor]]&gt;=60,"Super.s ",""))</f>
        <v xml:space="preserve">Super.s </v>
      </c>
      <c r="L4547" s="34" t="str">
        <f>IF(Excel_BuiltIn__FilterDatabase__1[[#This Row],[Nem]]="Nő","Lady","")</f>
        <v/>
      </c>
    </row>
    <row r="4548" spans="1:12" s="1" customFormat="1">
      <c r="A4548" s="53">
        <v>12063</v>
      </c>
      <c r="B4548" s="28" t="s">
        <v>4547</v>
      </c>
      <c r="C4548" s="51" t="s">
        <v>2364</v>
      </c>
      <c r="D4548" s="45"/>
      <c r="E4548" s="33" t="str">
        <f>IF(D4548&gt;0,($N$2-Excel_BuiltIn__FilterDatabase__1[[#This Row],[Szül Év.Hó.Nap]])/365.25,"0")</f>
        <v>0</v>
      </c>
      <c r="F4548" s="40"/>
      <c r="G4548" s="34" t="str">
        <f>CONCATENATE(H4548,Excel_BuiltIn__FilterDatabase__1[[#This Row],[Felnőtt]],Excel_BuiltIn__FilterDatabase__1[[#This Row],[Senior]],Excel_BuiltIn__FilterDatabase__1[[#This Row],[Super.s]],L4548)</f>
        <v xml:space="preserve">Super.s </v>
      </c>
      <c r="H4548" s="34" t="str">
        <f>IF(L4548="Nő","",IF(Excel_BuiltIn__FilterDatabase__1[[#This Row],[Kor]]&gt;=1=AND(Excel_BuiltIn__FilterDatabase__1[[#This Row],[Kor]]&lt;18),"Junior ",""))</f>
        <v/>
      </c>
      <c r="I4548" s="34" t="str">
        <f>IF(L4548="Nő","",IF(Excel_BuiltIn__FilterDatabase__1[[#This Row],[Kor]]&gt;=18=AND(Excel_BuiltIn__FilterDatabase__1[[#This Row],[Kor]]&lt;=49),"Felnőtt ",""))</f>
        <v/>
      </c>
      <c r="J4548" s="34" t="str">
        <f>IF(L4548="Nő","",IF(Excel_BuiltIn__FilterDatabase__1[[#This Row],[Kor]]&gt;49=AND(Excel_BuiltIn__FilterDatabase__1[[#This Row],[Kor]]&lt;=59),"Senior ",""))</f>
        <v/>
      </c>
      <c r="K4548" s="34" t="str">
        <f>IF(L4548="Nő","",IF(Excel_BuiltIn__FilterDatabase__1[[#This Row],[Kor]]&gt;=60,"Super.s ",""))</f>
        <v xml:space="preserve">Super.s </v>
      </c>
      <c r="L4548" s="34" t="str">
        <f>IF(Excel_BuiltIn__FilterDatabase__1[[#This Row],[Nem]]="Nő","Lady","")</f>
        <v/>
      </c>
    </row>
    <row r="4549" spans="1:12" s="1" customFormat="1">
      <c r="A4549" s="53">
        <v>12064</v>
      </c>
      <c r="B4549" s="28" t="s">
        <v>4548</v>
      </c>
      <c r="C4549" s="51" t="s">
        <v>964</v>
      </c>
      <c r="D4549" s="45"/>
      <c r="E4549" s="33" t="str">
        <f>IF(D4549&gt;0,($N$2-Excel_BuiltIn__FilterDatabase__1[[#This Row],[Szül Év.Hó.Nap]])/365.25,"0")</f>
        <v>0</v>
      </c>
      <c r="F4549" s="40"/>
      <c r="G4549" s="34" t="str">
        <f>CONCATENATE(H4549,Excel_BuiltIn__FilterDatabase__1[[#This Row],[Felnőtt]],Excel_BuiltIn__FilterDatabase__1[[#This Row],[Senior]],Excel_BuiltIn__FilterDatabase__1[[#This Row],[Super.s]],L4549)</f>
        <v xml:space="preserve">Super.s </v>
      </c>
      <c r="H4549" s="34" t="str">
        <f>IF(L4549="Nő","",IF(Excel_BuiltIn__FilterDatabase__1[[#This Row],[Kor]]&gt;=1=AND(Excel_BuiltIn__FilterDatabase__1[[#This Row],[Kor]]&lt;18),"Junior ",""))</f>
        <v/>
      </c>
      <c r="I4549" s="34" t="str">
        <f>IF(L4549="Nő","",IF(Excel_BuiltIn__FilterDatabase__1[[#This Row],[Kor]]&gt;=18=AND(Excel_BuiltIn__FilterDatabase__1[[#This Row],[Kor]]&lt;=49),"Felnőtt ",""))</f>
        <v/>
      </c>
      <c r="J4549" s="34" t="str">
        <f>IF(L4549="Nő","",IF(Excel_BuiltIn__FilterDatabase__1[[#This Row],[Kor]]&gt;49=AND(Excel_BuiltIn__FilterDatabase__1[[#This Row],[Kor]]&lt;=59),"Senior ",""))</f>
        <v/>
      </c>
      <c r="K4549" s="34" t="str">
        <f>IF(L4549="Nő","",IF(Excel_BuiltIn__FilterDatabase__1[[#This Row],[Kor]]&gt;=60,"Super.s ",""))</f>
        <v xml:space="preserve">Super.s </v>
      </c>
      <c r="L4549" s="34" t="str">
        <f>IF(Excel_BuiltIn__FilterDatabase__1[[#This Row],[Nem]]="Nő","Lady","")</f>
        <v/>
      </c>
    </row>
    <row r="4550" spans="1:12" s="1" customFormat="1">
      <c r="A4550" s="53">
        <v>12065</v>
      </c>
      <c r="B4550" s="28" t="s">
        <v>4549</v>
      </c>
      <c r="C4550" s="51" t="s">
        <v>110</v>
      </c>
      <c r="D4550" s="45"/>
      <c r="E4550" s="33" t="str">
        <f>IF(D4550&gt;0,($N$2-Excel_BuiltIn__FilterDatabase__1[[#This Row],[Szül Év.Hó.Nap]])/365.25,"0")</f>
        <v>0</v>
      </c>
      <c r="F4550" s="40"/>
      <c r="G4550" s="34" t="str">
        <f>CONCATENATE(H4550,Excel_BuiltIn__FilterDatabase__1[[#This Row],[Felnőtt]],Excel_BuiltIn__FilterDatabase__1[[#This Row],[Senior]],Excel_BuiltIn__FilterDatabase__1[[#This Row],[Super.s]],L4550)</f>
        <v xml:space="preserve">Super.s </v>
      </c>
      <c r="H4550" s="34" t="str">
        <f>IF(L4550="Nő","",IF(Excel_BuiltIn__FilterDatabase__1[[#This Row],[Kor]]&gt;=1=AND(Excel_BuiltIn__FilterDatabase__1[[#This Row],[Kor]]&lt;18),"Junior ",""))</f>
        <v/>
      </c>
      <c r="I4550" s="34" t="str">
        <f>IF(L4550="Nő","",IF(Excel_BuiltIn__FilterDatabase__1[[#This Row],[Kor]]&gt;=18=AND(Excel_BuiltIn__FilterDatabase__1[[#This Row],[Kor]]&lt;=49),"Felnőtt ",""))</f>
        <v/>
      </c>
      <c r="J4550" s="34" t="str">
        <f>IF(L4550="Nő","",IF(Excel_BuiltIn__FilterDatabase__1[[#This Row],[Kor]]&gt;49=AND(Excel_BuiltIn__FilterDatabase__1[[#This Row],[Kor]]&lt;=59),"Senior ",""))</f>
        <v/>
      </c>
      <c r="K4550" s="34" t="str">
        <f>IF(L4550="Nő","",IF(Excel_BuiltIn__FilterDatabase__1[[#This Row],[Kor]]&gt;=60,"Super.s ",""))</f>
        <v xml:space="preserve">Super.s </v>
      </c>
      <c r="L4550" s="34" t="str">
        <f>IF(Excel_BuiltIn__FilterDatabase__1[[#This Row],[Nem]]="Nő","Lady","")</f>
        <v/>
      </c>
    </row>
    <row r="4551" spans="1:12" s="1" customFormat="1">
      <c r="A4551" s="53">
        <v>12066</v>
      </c>
      <c r="B4551" s="28" t="s">
        <v>4550</v>
      </c>
      <c r="C4551" s="51" t="s">
        <v>978</v>
      </c>
      <c r="D4551" s="45"/>
      <c r="E4551" s="33" t="str">
        <f>IF(D4551&gt;0,($N$2-Excel_BuiltIn__FilterDatabase__1[[#This Row],[Szül Év.Hó.Nap]])/365.25,"0")</f>
        <v>0</v>
      </c>
      <c r="F4551" s="40"/>
      <c r="G4551" s="34" t="str">
        <f>CONCATENATE(H4551,Excel_BuiltIn__FilterDatabase__1[[#This Row],[Felnőtt]],Excel_BuiltIn__FilterDatabase__1[[#This Row],[Senior]],Excel_BuiltIn__FilterDatabase__1[[#This Row],[Super.s]],L4551)</f>
        <v xml:space="preserve">Super.s </v>
      </c>
      <c r="H4551" s="34" t="str">
        <f>IF(L4551="Nő","",IF(Excel_BuiltIn__FilterDatabase__1[[#This Row],[Kor]]&gt;=1=AND(Excel_BuiltIn__FilterDatabase__1[[#This Row],[Kor]]&lt;18),"Junior ",""))</f>
        <v/>
      </c>
      <c r="I4551" s="34" t="str">
        <f>IF(L4551="Nő","",IF(Excel_BuiltIn__FilterDatabase__1[[#This Row],[Kor]]&gt;=18=AND(Excel_BuiltIn__FilterDatabase__1[[#This Row],[Kor]]&lt;=49),"Felnőtt ",""))</f>
        <v/>
      </c>
      <c r="J4551" s="34" t="str">
        <f>IF(L4551="Nő","",IF(Excel_BuiltIn__FilterDatabase__1[[#This Row],[Kor]]&gt;49=AND(Excel_BuiltIn__FilterDatabase__1[[#This Row],[Kor]]&lt;=59),"Senior ",""))</f>
        <v/>
      </c>
      <c r="K4551" s="34" t="str">
        <f>IF(L4551="Nő","",IF(Excel_BuiltIn__FilterDatabase__1[[#This Row],[Kor]]&gt;=60,"Super.s ",""))</f>
        <v xml:space="preserve">Super.s </v>
      </c>
      <c r="L4551" s="34" t="str">
        <f>IF(Excel_BuiltIn__FilterDatabase__1[[#This Row],[Nem]]="Nő","Lady","")</f>
        <v/>
      </c>
    </row>
    <row r="4552" spans="1:12" s="1" customFormat="1">
      <c r="A4552" s="53">
        <v>12067</v>
      </c>
      <c r="B4552" s="28" t="s">
        <v>4551</v>
      </c>
      <c r="C4552" s="51" t="s">
        <v>942</v>
      </c>
      <c r="D4552" s="45"/>
      <c r="E4552" s="33" t="str">
        <f>IF(D4552&gt;0,($N$2-Excel_BuiltIn__FilterDatabase__1[[#This Row],[Szül Év.Hó.Nap]])/365.25,"0")</f>
        <v>0</v>
      </c>
      <c r="F4552" s="40"/>
      <c r="G4552" s="34" t="str">
        <f>CONCATENATE(H4552,Excel_BuiltIn__FilterDatabase__1[[#This Row],[Felnőtt]],Excel_BuiltIn__FilterDatabase__1[[#This Row],[Senior]],Excel_BuiltIn__FilterDatabase__1[[#This Row],[Super.s]],L4552)</f>
        <v xml:space="preserve">Super.s </v>
      </c>
      <c r="H4552" s="34" t="str">
        <f>IF(L4552="Nő","",IF(Excel_BuiltIn__FilterDatabase__1[[#This Row],[Kor]]&gt;=1=AND(Excel_BuiltIn__FilterDatabase__1[[#This Row],[Kor]]&lt;18),"Junior ",""))</f>
        <v/>
      </c>
      <c r="I4552" s="34" t="str">
        <f>IF(L4552="Nő","",IF(Excel_BuiltIn__FilterDatabase__1[[#This Row],[Kor]]&gt;=18=AND(Excel_BuiltIn__FilterDatabase__1[[#This Row],[Kor]]&lt;=49),"Felnőtt ",""))</f>
        <v/>
      </c>
      <c r="J4552" s="34" t="str">
        <f>IF(L4552="Nő","",IF(Excel_BuiltIn__FilterDatabase__1[[#This Row],[Kor]]&gt;49=AND(Excel_BuiltIn__FilterDatabase__1[[#This Row],[Kor]]&lt;=59),"Senior ",""))</f>
        <v/>
      </c>
      <c r="K4552" s="34" t="str">
        <f>IF(L4552="Nő","",IF(Excel_BuiltIn__FilterDatabase__1[[#This Row],[Kor]]&gt;=60,"Super.s ",""))</f>
        <v xml:space="preserve">Super.s </v>
      </c>
      <c r="L4552" s="34" t="str">
        <f>IF(Excel_BuiltIn__FilterDatabase__1[[#This Row],[Nem]]="Nő","Lady","")</f>
        <v/>
      </c>
    </row>
    <row r="4553" spans="1:12" s="1" customFormat="1">
      <c r="A4553" s="53">
        <v>12068</v>
      </c>
      <c r="B4553" s="28" t="s">
        <v>4552</v>
      </c>
      <c r="C4553" s="51" t="s">
        <v>1146</v>
      </c>
      <c r="D4553" s="45"/>
      <c r="E4553" s="33" t="str">
        <f>IF(D4553&gt;0,($N$2-Excel_BuiltIn__FilterDatabase__1[[#This Row],[Szül Év.Hó.Nap]])/365.25,"0")</f>
        <v>0</v>
      </c>
      <c r="F4553" s="40"/>
      <c r="G4553" s="34" t="str">
        <f>CONCATENATE(H4553,Excel_BuiltIn__FilterDatabase__1[[#This Row],[Felnőtt]],Excel_BuiltIn__FilterDatabase__1[[#This Row],[Senior]],Excel_BuiltIn__FilterDatabase__1[[#This Row],[Super.s]],L4553)</f>
        <v xml:space="preserve">Super.s </v>
      </c>
      <c r="H4553" s="34" t="str">
        <f>IF(L4553="Nő","",IF(Excel_BuiltIn__FilterDatabase__1[[#This Row],[Kor]]&gt;=1=AND(Excel_BuiltIn__FilterDatabase__1[[#This Row],[Kor]]&lt;18),"Junior ",""))</f>
        <v/>
      </c>
      <c r="I4553" s="34" t="str">
        <f>IF(L4553="Nő","",IF(Excel_BuiltIn__FilterDatabase__1[[#This Row],[Kor]]&gt;=18=AND(Excel_BuiltIn__FilterDatabase__1[[#This Row],[Kor]]&lt;=49),"Felnőtt ",""))</f>
        <v/>
      </c>
      <c r="J4553" s="34" t="str">
        <f>IF(L4553="Nő","",IF(Excel_BuiltIn__FilterDatabase__1[[#This Row],[Kor]]&gt;49=AND(Excel_BuiltIn__FilterDatabase__1[[#This Row],[Kor]]&lt;=59),"Senior ",""))</f>
        <v/>
      </c>
      <c r="K4553" s="34" t="str">
        <f>IF(L4553="Nő","",IF(Excel_BuiltIn__FilterDatabase__1[[#This Row],[Kor]]&gt;=60,"Super.s ",""))</f>
        <v xml:space="preserve">Super.s </v>
      </c>
      <c r="L4553" s="34" t="str">
        <f>IF(Excel_BuiltIn__FilterDatabase__1[[#This Row],[Nem]]="Nő","Lady","")</f>
        <v/>
      </c>
    </row>
    <row r="4554" spans="1:12" s="1" customFormat="1">
      <c r="A4554" s="53">
        <v>12069</v>
      </c>
      <c r="B4554" s="28" t="s">
        <v>4553</v>
      </c>
      <c r="C4554" s="51" t="s">
        <v>951</v>
      </c>
      <c r="D4554" s="45"/>
      <c r="E4554" s="33" t="str">
        <f>IF(D4554&gt;0,($N$2-Excel_BuiltIn__FilterDatabase__1[[#This Row],[Szül Év.Hó.Nap]])/365.25,"0")</f>
        <v>0</v>
      </c>
      <c r="F4554" s="40"/>
      <c r="G4554" s="34" t="str">
        <f>CONCATENATE(H4554,Excel_BuiltIn__FilterDatabase__1[[#This Row],[Felnőtt]],Excel_BuiltIn__FilterDatabase__1[[#This Row],[Senior]],Excel_BuiltIn__FilterDatabase__1[[#This Row],[Super.s]],L4554)</f>
        <v xml:space="preserve">Super.s </v>
      </c>
      <c r="H4554" s="34" t="str">
        <f>IF(L4554="Nő","",IF(Excel_BuiltIn__FilterDatabase__1[[#This Row],[Kor]]&gt;=1=AND(Excel_BuiltIn__FilterDatabase__1[[#This Row],[Kor]]&lt;18),"Junior ",""))</f>
        <v/>
      </c>
      <c r="I4554" s="34" t="str">
        <f>IF(L4554="Nő","",IF(Excel_BuiltIn__FilterDatabase__1[[#This Row],[Kor]]&gt;=18=AND(Excel_BuiltIn__FilterDatabase__1[[#This Row],[Kor]]&lt;=49),"Felnőtt ",""))</f>
        <v/>
      </c>
      <c r="J4554" s="34" t="str">
        <f>IF(L4554="Nő","",IF(Excel_BuiltIn__FilterDatabase__1[[#This Row],[Kor]]&gt;49=AND(Excel_BuiltIn__FilterDatabase__1[[#This Row],[Kor]]&lt;=59),"Senior ",""))</f>
        <v/>
      </c>
      <c r="K4554" s="34" t="str">
        <f>IF(L4554="Nő","",IF(Excel_BuiltIn__FilterDatabase__1[[#This Row],[Kor]]&gt;=60,"Super.s ",""))</f>
        <v xml:space="preserve">Super.s </v>
      </c>
      <c r="L4554" s="34" t="str">
        <f>IF(Excel_BuiltIn__FilterDatabase__1[[#This Row],[Nem]]="Nő","Lady","")</f>
        <v/>
      </c>
    </row>
    <row r="4555" spans="1:12" s="1" customFormat="1">
      <c r="A4555" s="53">
        <v>12070</v>
      </c>
      <c r="B4555" s="28" t="s">
        <v>4554</v>
      </c>
      <c r="C4555" s="51" t="s">
        <v>936</v>
      </c>
      <c r="D4555" s="45"/>
      <c r="E4555" s="33" t="str">
        <f>IF(D4555&gt;0,($N$2-Excel_BuiltIn__FilterDatabase__1[[#This Row],[Szül Év.Hó.Nap]])/365.25,"0")</f>
        <v>0</v>
      </c>
      <c r="F4555" s="40"/>
      <c r="G4555" s="34" t="str">
        <f>CONCATENATE(H4555,Excel_BuiltIn__FilterDatabase__1[[#This Row],[Felnőtt]],Excel_BuiltIn__FilterDatabase__1[[#This Row],[Senior]],Excel_BuiltIn__FilterDatabase__1[[#This Row],[Super.s]],L4555)</f>
        <v xml:space="preserve">Super.s </v>
      </c>
      <c r="H4555" s="34" t="str">
        <f>IF(L4555="Nő","",IF(Excel_BuiltIn__FilterDatabase__1[[#This Row],[Kor]]&gt;=1=AND(Excel_BuiltIn__FilterDatabase__1[[#This Row],[Kor]]&lt;18),"Junior ",""))</f>
        <v/>
      </c>
      <c r="I4555" s="34" t="str">
        <f>IF(L4555="Nő","",IF(Excel_BuiltIn__FilterDatabase__1[[#This Row],[Kor]]&gt;=18=AND(Excel_BuiltIn__FilterDatabase__1[[#This Row],[Kor]]&lt;=49),"Felnőtt ",""))</f>
        <v/>
      </c>
      <c r="J4555" s="34" t="str">
        <f>IF(L4555="Nő","",IF(Excel_BuiltIn__FilterDatabase__1[[#This Row],[Kor]]&gt;49=AND(Excel_BuiltIn__FilterDatabase__1[[#This Row],[Kor]]&lt;=59),"Senior ",""))</f>
        <v/>
      </c>
      <c r="K4555" s="34" t="str">
        <f>IF(L4555="Nő","",IF(Excel_BuiltIn__FilterDatabase__1[[#This Row],[Kor]]&gt;=60,"Super.s ",""))</f>
        <v xml:space="preserve">Super.s </v>
      </c>
      <c r="L4555" s="34" t="str">
        <f>IF(Excel_BuiltIn__FilterDatabase__1[[#This Row],[Nem]]="Nő","Lady","")</f>
        <v/>
      </c>
    </row>
    <row r="4556" spans="1:12" s="1" customFormat="1">
      <c r="A4556" s="53">
        <v>12071</v>
      </c>
      <c r="B4556" s="28" t="s">
        <v>4555</v>
      </c>
      <c r="C4556" s="51" t="s">
        <v>2549</v>
      </c>
      <c r="D4556" s="45"/>
      <c r="E4556" s="33" t="str">
        <f>IF(D4556&gt;0,($N$2-Excel_BuiltIn__FilterDatabase__1[[#This Row],[Szül Év.Hó.Nap]])/365.25,"0")</f>
        <v>0</v>
      </c>
      <c r="F4556" s="40"/>
      <c r="G4556" s="34" t="str">
        <f>CONCATENATE(H4556,Excel_BuiltIn__FilterDatabase__1[[#This Row],[Felnőtt]],Excel_BuiltIn__FilterDatabase__1[[#This Row],[Senior]],Excel_BuiltIn__FilterDatabase__1[[#This Row],[Super.s]],L4556)</f>
        <v xml:space="preserve">Super.s </v>
      </c>
      <c r="H4556" s="34" t="str">
        <f>IF(L4556="Nő","",IF(Excel_BuiltIn__FilterDatabase__1[[#This Row],[Kor]]&gt;=1=AND(Excel_BuiltIn__FilterDatabase__1[[#This Row],[Kor]]&lt;18),"Junior ",""))</f>
        <v/>
      </c>
      <c r="I4556" s="34" t="str">
        <f>IF(L4556="Nő","",IF(Excel_BuiltIn__FilterDatabase__1[[#This Row],[Kor]]&gt;=18=AND(Excel_BuiltIn__FilterDatabase__1[[#This Row],[Kor]]&lt;=49),"Felnőtt ",""))</f>
        <v/>
      </c>
      <c r="J4556" s="34" t="str">
        <f>IF(L4556="Nő","",IF(Excel_BuiltIn__FilterDatabase__1[[#This Row],[Kor]]&gt;49=AND(Excel_BuiltIn__FilterDatabase__1[[#This Row],[Kor]]&lt;=59),"Senior ",""))</f>
        <v/>
      </c>
      <c r="K4556" s="34" t="str">
        <f>IF(L4556="Nő","",IF(Excel_BuiltIn__FilterDatabase__1[[#This Row],[Kor]]&gt;=60,"Super.s ",""))</f>
        <v xml:space="preserve">Super.s </v>
      </c>
      <c r="L4556" s="34" t="str">
        <f>IF(Excel_BuiltIn__FilterDatabase__1[[#This Row],[Nem]]="Nő","Lady","")</f>
        <v/>
      </c>
    </row>
    <row r="4557" spans="1:12" s="1" customFormat="1">
      <c r="A4557" s="53">
        <v>12072</v>
      </c>
      <c r="B4557" s="28" t="s">
        <v>4556</v>
      </c>
      <c r="C4557" s="51" t="s">
        <v>942</v>
      </c>
      <c r="D4557" s="45"/>
      <c r="E4557" s="33" t="str">
        <f>IF(D4557&gt;0,($N$2-Excel_BuiltIn__FilterDatabase__1[[#This Row],[Szül Év.Hó.Nap]])/365.25,"0")</f>
        <v>0</v>
      </c>
      <c r="F4557" s="40"/>
      <c r="G4557" s="34" t="str">
        <f>CONCATENATE(H4557,Excel_BuiltIn__FilterDatabase__1[[#This Row],[Felnőtt]],Excel_BuiltIn__FilterDatabase__1[[#This Row],[Senior]],Excel_BuiltIn__FilterDatabase__1[[#This Row],[Super.s]],L4557)</f>
        <v xml:space="preserve">Super.s </v>
      </c>
      <c r="H4557" s="34" t="str">
        <f>IF(L4557="Nő","",IF(Excel_BuiltIn__FilterDatabase__1[[#This Row],[Kor]]&gt;=1=AND(Excel_BuiltIn__FilterDatabase__1[[#This Row],[Kor]]&lt;18),"Junior ",""))</f>
        <v/>
      </c>
      <c r="I4557" s="34" t="str">
        <f>IF(L4557="Nő","",IF(Excel_BuiltIn__FilterDatabase__1[[#This Row],[Kor]]&gt;=18=AND(Excel_BuiltIn__FilterDatabase__1[[#This Row],[Kor]]&lt;=49),"Felnőtt ",""))</f>
        <v/>
      </c>
      <c r="J4557" s="34" t="str">
        <f>IF(L4557="Nő","",IF(Excel_BuiltIn__FilterDatabase__1[[#This Row],[Kor]]&gt;49=AND(Excel_BuiltIn__FilterDatabase__1[[#This Row],[Kor]]&lt;=59),"Senior ",""))</f>
        <v/>
      </c>
      <c r="K4557" s="34" t="str">
        <f>IF(L4557="Nő","",IF(Excel_BuiltIn__FilterDatabase__1[[#This Row],[Kor]]&gt;=60,"Super.s ",""))</f>
        <v xml:space="preserve">Super.s </v>
      </c>
      <c r="L4557" s="34" t="str">
        <f>IF(Excel_BuiltIn__FilterDatabase__1[[#This Row],[Nem]]="Nő","Lady","")</f>
        <v/>
      </c>
    </row>
    <row r="4558" spans="1:12" s="1" customFormat="1">
      <c r="A4558" s="53">
        <v>12073</v>
      </c>
      <c r="B4558" s="28" t="s">
        <v>4556</v>
      </c>
      <c r="C4558" s="51" t="s">
        <v>942</v>
      </c>
      <c r="D4558" s="45"/>
      <c r="E4558" s="33" t="str">
        <f>IF(D4558&gt;0,($N$2-Excel_BuiltIn__FilterDatabase__1[[#This Row],[Szül Év.Hó.Nap]])/365.25,"0")</f>
        <v>0</v>
      </c>
      <c r="F4558" s="40"/>
      <c r="G4558" s="34" t="str">
        <f>CONCATENATE(H4558,Excel_BuiltIn__FilterDatabase__1[[#This Row],[Felnőtt]],Excel_BuiltIn__FilterDatabase__1[[#This Row],[Senior]],Excel_BuiltIn__FilterDatabase__1[[#This Row],[Super.s]],L4558)</f>
        <v xml:space="preserve">Super.s </v>
      </c>
      <c r="H4558" s="34" t="str">
        <f>IF(L4558="Nő","",IF(Excel_BuiltIn__FilterDatabase__1[[#This Row],[Kor]]&gt;=1=AND(Excel_BuiltIn__FilterDatabase__1[[#This Row],[Kor]]&lt;18),"Junior ",""))</f>
        <v/>
      </c>
      <c r="I4558" s="34" t="str">
        <f>IF(L4558="Nő","",IF(Excel_BuiltIn__FilterDatabase__1[[#This Row],[Kor]]&gt;=18=AND(Excel_BuiltIn__FilterDatabase__1[[#This Row],[Kor]]&lt;=49),"Felnőtt ",""))</f>
        <v/>
      </c>
      <c r="J4558" s="34" t="str">
        <f>IF(L4558="Nő","",IF(Excel_BuiltIn__FilterDatabase__1[[#This Row],[Kor]]&gt;49=AND(Excel_BuiltIn__FilterDatabase__1[[#This Row],[Kor]]&lt;=59),"Senior ",""))</f>
        <v/>
      </c>
      <c r="K4558" s="34" t="str">
        <f>IF(L4558="Nő","",IF(Excel_BuiltIn__FilterDatabase__1[[#This Row],[Kor]]&gt;=60,"Super.s ",""))</f>
        <v xml:space="preserve">Super.s </v>
      </c>
      <c r="L4558" s="34" t="str">
        <f>IF(Excel_BuiltIn__FilterDatabase__1[[#This Row],[Nem]]="Nő","Lady","")</f>
        <v/>
      </c>
    </row>
    <row r="4559" spans="1:12" s="1" customFormat="1">
      <c r="A4559" s="53">
        <v>12074</v>
      </c>
      <c r="B4559" s="28" t="s">
        <v>4557</v>
      </c>
      <c r="C4559" s="51" t="s">
        <v>969</v>
      </c>
      <c r="D4559" s="45"/>
      <c r="E4559" s="33" t="str">
        <f>IF(D4559&gt;0,($N$2-Excel_BuiltIn__FilterDatabase__1[[#This Row],[Szül Év.Hó.Nap]])/365.25,"0")</f>
        <v>0</v>
      </c>
      <c r="F4559" s="40"/>
      <c r="G4559" s="34" t="str">
        <f>CONCATENATE(H4559,Excel_BuiltIn__FilterDatabase__1[[#This Row],[Felnőtt]],Excel_BuiltIn__FilterDatabase__1[[#This Row],[Senior]],Excel_BuiltIn__FilterDatabase__1[[#This Row],[Super.s]],L4559)</f>
        <v xml:space="preserve">Super.s </v>
      </c>
      <c r="H4559" s="34" t="str">
        <f>IF(L4559="Nő","",IF(Excel_BuiltIn__FilterDatabase__1[[#This Row],[Kor]]&gt;=1=AND(Excel_BuiltIn__FilterDatabase__1[[#This Row],[Kor]]&lt;18),"Junior ",""))</f>
        <v/>
      </c>
      <c r="I4559" s="34" t="str">
        <f>IF(L4559="Nő","",IF(Excel_BuiltIn__FilterDatabase__1[[#This Row],[Kor]]&gt;=18=AND(Excel_BuiltIn__FilterDatabase__1[[#This Row],[Kor]]&lt;=49),"Felnőtt ",""))</f>
        <v/>
      </c>
      <c r="J4559" s="34" t="str">
        <f>IF(L4559="Nő","",IF(Excel_BuiltIn__FilterDatabase__1[[#This Row],[Kor]]&gt;49=AND(Excel_BuiltIn__FilterDatabase__1[[#This Row],[Kor]]&lt;=59),"Senior ",""))</f>
        <v/>
      </c>
      <c r="K4559" s="34" t="str">
        <f>IF(L4559="Nő","",IF(Excel_BuiltIn__FilterDatabase__1[[#This Row],[Kor]]&gt;=60,"Super.s ",""))</f>
        <v xml:space="preserve">Super.s </v>
      </c>
      <c r="L4559" s="34" t="str">
        <f>IF(Excel_BuiltIn__FilterDatabase__1[[#This Row],[Nem]]="Nő","Lady","")</f>
        <v/>
      </c>
    </row>
    <row r="4560" spans="1:12" s="1" customFormat="1">
      <c r="A4560" s="53">
        <v>12075</v>
      </c>
      <c r="B4560" s="28" t="s">
        <v>4558</v>
      </c>
      <c r="C4560" s="51" t="s">
        <v>39</v>
      </c>
      <c r="D4560" s="45"/>
      <c r="E4560" s="33" t="str">
        <f>IF(D4560&gt;0,($N$2-Excel_BuiltIn__FilterDatabase__1[[#This Row],[Szül Év.Hó.Nap]])/365.25,"0")</f>
        <v>0</v>
      </c>
      <c r="F4560" s="40"/>
      <c r="G4560" s="34" t="str">
        <f>CONCATENATE(H4560,Excel_BuiltIn__FilterDatabase__1[[#This Row],[Felnőtt]],Excel_BuiltIn__FilterDatabase__1[[#This Row],[Senior]],Excel_BuiltIn__FilterDatabase__1[[#This Row],[Super.s]],L4560)</f>
        <v xml:space="preserve">Super.s </v>
      </c>
      <c r="H4560" s="34" t="str">
        <f>IF(L4560="Nő","",IF(Excel_BuiltIn__FilterDatabase__1[[#This Row],[Kor]]&gt;=1=AND(Excel_BuiltIn__FilterDatabase__1[[#This Row],[Kor]]&lt;18),"Junior ",""))</f>
        <v/>
      </c>
      <c r="I4560" s="34" t="str">
        <f>IF(L4560="Nő","",IF(Excel_BuiltIn__FilterDatabase__1[[#This Row],[Kor]]&gt;=18=AND(Excel_BuiltIn__FilterDatabase__1[[#This Row],[Kor]]&lt;=49),"Felnőtt ",""))</f>
        <v/>
      </c>
      <c r="J4560" s="34" t="str">
        <f>IF(L4560="Nő","",IF(Excel_BuiltIn__FilterDatabase__1[[#This Row],[Kor]]&gt;49=AND(Excel_BuiltIn__FilterDatabase__1[[#This Row],[Kor]]&lt;=59),"Senior ",""))</f>
        <v/>
      </c>
      <c r="K4560" s="34" t="str">
        <f>IF(L4560="Nő","",IF(Excel_BuiltIn__FilterDatabase__1[[#This Row],[Kor]]&gt;=60,"Super.s ",""))</f>
        <v xml:space="preserve">Super.s </v>
      </c>
      <c r="L4560" s="34" t="str">
        <f>IF(Excel_BuiltIn__FilterDatabase__1[[#This Row],[Nem]]="Nő","Lady","")</f>
        <v/>
      </c>
    </row>
    <row r="4561" spans="1:12" s="1" customFormat="1" ht="28.2">
      <c r="A4561" s="53">
        <v>12076</v>
      </c>
      <c r="B4561" s="28" t="s">
        <v>4559</v>
      </c>
      <c r="C4561" s="51" t="s">
        <v>27</v>
      </c>
      <c r="D4561" s="45"/>
      <c r="E4561" s="33" t="str">
        <f>IF(D4561&gt;0,($N$2-Excel_BuiltIn__FilterDatabase__1[[#This Row],[Szül Év.Hó.Nap]])/365.25,"0")</f>
        <v>0</v>
      </c>
      <c r="F4561" s="40"/>
      <c r="G4561" s="34" t="str">
        <f>CONCATENATE(H4561,Excel_BuiltIn__FilterDatabase__1[[#This Row],[Felnőtt]],Excel_BuiltIn__FilterDatabase__1[[#This Row],[Senior]],Excel_BuiltIn__FilterDatabase__1[[#This Row],[Super.s]],L4561)</f>
        <v xml:space="preserve">Super.s </v>
      </c>
      <c r="H4561" s="34" t="str">
        <f>IF(L4561="Nő","",IF(Excel_BuiltIn__FilterDatabase__1[[#This Row],[Kor]]&gt;=1=AND(Excel_BuiltIn__FilterDatabase__1[[#This Row],[Kor]]&lt;18),"Junior ",""))</f>
        <v/>
      </c>
      <c r="I4561" s="34" t="str">
        <f>IF(L4561="Nő","",IF(Excel_BuiltIn__FilterDatabase__1[[#This Row],[Kor]]&gt;=18=AND(Excel_BuiltIn__FilterDatabase__1[[#This Row],[Kor]]&lt;=49),"Felnőtt ",""))</f>
        <v/>
      </c>
      <c r="J4561" s="34" t="str">
        <f>IF(L4561="Nő","",IF(Excel_BuiltIn__FilterDatabase__1[[#This Row],[Kor]]&gt;49=AND(Excel_BuiltIn__FilterDatabase__1[[#This Row],[Kor]]&lt;=59),"Senior ",""))</f>
        <v/>
      </c>
      <c r="K4561" s="34" t="str">
        <f>IF(L4561="Nő","",IF(Excel_BuiltIn__FilterDatabase__1[[#This Row],[Kor]]&gt;=60,"Super.s ",""))</f>
        <v xml:space="preserve">Super.s </v>
      </c>
      <c r="L4561" s="34" t="str">
        <f>IF(Excel_BuiltIn__FilterDatabase__1[[#This Row],[Nem]]="Nő","Lady","")</f>
        <v/>
      </c>
    </row>
    <row r="4562" spans="1:12" s="1" customFormat="1">
      <c r="A4562" s="53">
        <v>12077</v>
      </c>
      <c r="B4562" s="28" t="s">
        <v>4560</v>
      </c>
      <c r="C4562" s="51" t="s">
        <v>996</v>
      </c>
      <c r="D4562" s="45"/>
      <c r="E4562" s="33" t="str">
        <f>IF(D4562&gt;0,($N$2-Excel_BuiltIn__FilterDatabase__1[[#This Row],[Szül Év.Hó.Nap]])/365.25,"0")</f>
        <v>0</v>
      </c>
      <c r="F4562" s="40"/>
      <c r="G4562" s="34" t="str">
        <f>CONCATENATE(H4562,Excel_BuiltIn__FilterDatabase__1[[#This Row],[Felnőtt]],Excel_BuiltIn__FilterDatabase__1[[#This Row],[Senior]],Excel_BuiltIn__FilterDatabase__1[[#This Row],[Super.s]],L4562)</f>
        <v xml:space="preserve">Super.s </v>
      </c>
      <c r="H4562" s="34" t="str">
        <f>IF(L4562="Nő","",IF(Excel_BuiltIn__FilterDatabase__1[[#This Row],[Kor]]&gt;=1=AND(Excel_BuiltIn__FilterDatabase__1[[#This Row],[Kor]]&lt;18),"Junior ",""))</f>
        <v/>
      </c>
      <c r="I4562" s="34" t="str">
        <f>IF(L4562="Nő","",IF(Excel_BuiltIn__FilterDatabase__1[[#This Row],[Kor]]&gt;=18=AND(Excel_BuiltIn__FilterDatabase__1[[#This Row],[Kor]]&lt;=49),"Felnőtt ",""))</f>
        <v/>
      </c>
      <c r="J4562" s="34" t="str">
        <f>IF(L4562="Nő","",IF(Excel_BuiltIn__FilterDatabase__1[[#This Row],[Kor]]&gt;49=AND(Excel_BuiltIn__FilterDatabase__1[[#This Row],[Kor]]&lt;=59),"Senior ",""))</f>
        <v/>
      </c>
      <c r="K4562" s="34" t="str">
        <f>IF(L4562="Nő","",IF(Excel_BuiltIn__FilterDatabase__1[[#This Row],[Kor]]&gt;=60,"Super.s ",""))</f>
        <v xml:space="preserve">Super.s </v>
      </c>
      <c r="L4562" s="34" t="str">
        <f>IF(Excel_BuiltIn__FilterDatabase__1[[#This Row],[Nem]]="Nő","Lady","")</f>
        <v/>
      </c>
    </row>
    <row r="4563" spans="1:12" s="1" customFormat="1">
      <c r="A4563" s="53">
        <v>12078</v>
      </c>
      <c r="B4563" s="28" t="s">
        <v>4561</v>
      </c>
      <c r="C4563" s="51" t="s">
        <v>2707</v>
      </c>
      <c r="D4563" s="45"/>
      <c r="E4563" s="33" t="str">
        <f>IF(D4563&gt;0,($N$2-Excel_BuiltIn__FilterDatabase__1[[#This Row],[Szül Év.Hó.Nap]])/365.25,"0")</f>
        <v>0</v>
      </c>
      <c r="F4563" s="40"/>
      <c r="G4563" s="34" t="str">
        <f>CONCATENATE(H4563,Excel_BuiltIn__FilterDatabase__1[[#This Row],[Felnőtt]],Excel_BuiltIn__FilterDatabase__1[[#This Row],[Senior]],Excel_BuiltIn__FilterDatabase__1[[#This Row],[Super.s]],L4563)</f>
        <v xml:space="preserve">Super.s </v>
      </c>
      <c r="H4563" s="34" t="str">
        <f>IF(L4563="Nő","",IF(Excel_BuiltIn__FilterDatabase__1[[#This Row],[Kor]]&gt;=1=AND(Excel_BuiltIn__FilterDatabase__1[[#This Row],[Kor]]&lt;18),"Junior ",""))</f>
        <v/>
      </c>
      <c r="I4563" s="34" t="str">
        <f>IF(L4563="Nő","",IF(Excel_BuiltIn__FilterDatabase__1[[#This Row],[Kor]]&gt;=18=AND(Excel_BuiltIn__FilterDatabase__1[[#This Row],[Kor]]&lt;=49),"Felnőtt ",""))</f>
        <v/>
      </c>
      <c r="J4563" s="34" t="str">
        <f>IF(L4563="Nő","",IF(Excel_BuiltIn__FilterDatabase__1[[#This Row],[Kor]]&gt;49=AND(Excel_BuiltIn__FilterDatabase__1[[#This Row],[Kor]]&lt;=59),"Senior ",""))</f>
        <v/>
      </c>
      <c r="K4563" s="34" t="str">
        <f>IF(L4563="Nő","",IF(Excel_BuiltIn__FilterDatabase__1[[#This Row],[Kor]]&gt;=60,"Super.s ",""))</f>
        <v xml:space="preserve">Super.s </v>
      </c>
      <c r="L4563" s="34" t="str">
        <f>IF(Excel_BuiltIn__FilterDatabase__1[[#This Row],[Nem]]="Nő","Lady","")</f>
        <v/>
      </c>
    </row>
    <row r="4564" spans="1:12" s="1" customFormat="1">
      <c r="A4564" s="53">
        <v>12079</v>
      </c>
      <c r="B4564" s="28" t="s">
        <v>4562</v>
      </c>
      <c r="C4564" s="51" t="s">
        <v>1002</v>
      </c>
      <c r="D4564" s="45"/>
      <c r="E4564" s="33" t="str">
        <f>IF(D4564&gt;0,($N$2-Excel_BuiltIn__FilterDatabase__1[[#This Row],[Szül Év.Hó.Nap]])/365.25,"0")</f>
        <v>0</v>
      </c>
      <c r="F4564" s="40"/>
      <c r="G4564" s="34" t="str">
        <f>CONCATENATE(H4564,Excel_BuiltIn__FilterDatabase__1[[#This Row],[Felnőtt]],Excel_BuiltIn__FilterDatabase__1[[#This Row],[Senior]],Excel_BuiltIn__FilterDatabase__1[[#This Row],[Super.s]],L4564)</f>
        <v xml:space="preserve">Super.s </v>
      </c>
      <c r="H4564" s="34" t="str">
        <f>IF(L4564="Nő","",IF(Excel_BuiltIn__FilterDatabase__1[[#This Row],[Kor]]&gt;=1=AND(Excel_BuiltIn__FilterDatabase__1[[#This Row],[Kor]]&lt;18),"Junior ",""))</f>
        <v/>
      </c>
      <c r="I4564" s="34" t="str">
        <f>IF(L4564="Nő","",IF(Excel_BuiltIn__FilterDatabase__1[[#This Row],[Kor]]&gt;=18=AND(Excel_BuiltIn__FilterDatabase__1[[#This Row],[Kor]]&lt;=49),"Felnőtt ",""))</f>
        <v/>
      </c>
      <c r="J4564" s="34" t="str">
        <f>IF(L4564="Nő","",IF(Excel_BuiltIn__FilterDatabase__1[[#This Row],[Kor]]&gt;49=AND(Excel_BuiltIn__FilterDatabase__1[[#This Row],[Kor]]&lt;=59),"Senior ",""))</f>
        <v/>
      </c>
      <c r="K4564" s="34" t="str">
        <f>IF(L4564="Nő","",IF(Excel_BuiltIn__FilterDatabase__1[[#This Row],[Kor]]&gt;=60,"Super.s ",""))</f>
        <v xml:space="preserve">Super.s </v>
      </c>
      <c r="L4564" s="34" t="str">
        <f>IF(Excel_BuiltIn__FilterDatabase__1[[#This Row],[Nem]]="Nő","Lady","")</f>
        <v/>
      </c>
    </row>
    <row r="4565" spans="1:12" s="1" customFormat="1">
      <c r="A4565" s="53">
        <v>12080</v>
      </c>
      <c r="B4565" s="28" t="s">
        <v>4563</v>
      </c>
      <c r="C4565" s="51" t="s">
        <v>1623</v>
      </c>
      <c r="D4565" s="45"/>
      <c r="E4565" s="33" t="str">
        <f>IF(D4565&gt;0,($N$2-Excel_BuiltIn__FilterDatabase__1[[#This Row],[Szül Év.Hó.Nap]])/365.25,"0")</f>
        <v>0</v>
      </c>
      <c r="F4565" s="40"/>
      <c r="G4565" s="34" t="str">
        <f>CONCATENATE(H4565,Excel_BuiltIn__FilterDatabase__1[[#This Row],[Felnőtt]],Excel_BuiltIn__FilterDatabase__1[[#This Row],[Senior]],Excel_BuiltIn__FilterDatabase__1[[#This Row],[Super.s]],L4565)</f>
        <v xml:space="preserve">Super.s </v>
      </c>
      <c r="H4565" s="34" t="str">
        <f>IF(L4565="Nő","",IF(Excel_BuiltIn__FilterDatabase__1[[#This Row],[Kor]]&gt;=1=AND(Excel_BuiltIn__FilterDatabase__1[[#This Row],[Kor]]&lt;18),"Junior ",""))</f>
        <v/>
      </c>
      <c r="I4565" s="34" t="str">
        <f>IF(L4565="Nő","",IF(Excel_BuiltIn__FilterDatabase__1[[#This Row],[Kor]]&gt;=18=AND(Excel_BuiltIn__FilterDatabase__1[[#This Row],[Kor]]&lt;=49),"Felnőtt ",""))</f>
        <v/>
      </c>
      <c r="J4565" s="34" t="str">
        <f>IF(L4565="Nő","",IF(Excel_BuiltIn__FilterDatabase__1[[#This Row],[Kor]]&gt;49=AND(Excel_BuiltIn__FilterDatabase__1[[#This Row],[Kor]]&lt;=59),"Senior ",""))</f>
        <v/>
      </c>
      <c r="K4565" s="34" t="str">
        <f>IF(L4565="Nő","",IF(Excel_BuiltIn__FilterDatabase__1[[#This Row],[Kor]]&gt;=60,"Super.s ",""))</f>
        <v xml:space="preserve">Super.s </v>
      </c>
      <c r="L4565" s="34" t="str">
        <f>IF(Excel_BuiltIn__FilterDatabase__1[[#This Row],[Nem]]="Nő","Lady","")</f>
        <v/>
      </c>
    </row>
    <row r="4566" spans="1:12" s="1" customFormat="1">
      <c r="A4566" s="53">
        <v>12081</v>
      </c>
      <c r="B4566" s="28" t="s">
        <v>4564</v>
      </c>
      <c r="C4566" s="51" t="s">
        <v>959</v>
      </c>
      <c r="D4566" s="45"/>
      <c r="E4566" s="33" t="str">
        <f>IF(D4566&gt;0,($N$2-Excel_BuiltIn__FilterDatabase__1[[#This Row],[Szül Év.Hó.Nap]])/365.25,"0")</f>
        <v>0</v>
      </c>
      <c r="F4566" s="40"/>
      <c r="G4566" s="34" t="str">
        <f>CONCATENATE(H4566,Excel_BuiltIn__FilterDatabase__1[[#This Row],[Felnőtt]],Excel_BuiltIn__FilterDatabase__1[[#This Row],[Senior]],Excel_BuiltIn__FilterDatabase__1[[#This Row],[Super.s]],L4566)</f>
        <v xml:space="preserve">Super.s </v>
      </c>
      <c r="H4566" s="34" t="str">
        <f>IF(L4566="Nő","",IF(Excel_BuiltIn__FilterDatabase__1[[#This Row],[Kor]]&gt;=1=AND(Excel_BuiltIn__FilterDatabase__1[[#This Row],[Kor]]&lt;18),"Junior ",""))</f>
        <v/>
      </c>
      <c r="I4566" s="34" t="str">
        <f>IF(L4566="Nő","",IF(Excel_BuiltIn__FilterDatabase__1[[#This Row],[Kor]]&gt;=18=AND(Excel_BuiltIn__FilterDatabase__1[[#This Row],[Kor]]&lt;=49),"Felnőtt ",""))</f>
        <v/>
      </c>
      <c r="J4566" s="34" t="str">
        <f>IF(L4566="Nő","",IF(Excel_BuiltIn__FilterDatabase__1[[#This Row],[Kor]]&gt;49=AND(Excel_BuiltIn__FilterDatabase__1[[#This Row],[Kor]]&lt;=59),"Senior ",""))</f>
        <v/>
      </c>
      <c r="K4566" s="34" t="str">
        <f>IF(L4566="Nő","",IF(Excel_BuiltIn__FilterDatabase__1[[#This Row],[Kor]]&gt;=60,"Super.s ",""))</f>
        <v xml:space="preserve">Super.s </v>
      </c>
      <c r="L4566" s="34" t="str">
        <f>IF(Excel_BuiltIn__FilterDatabase__1[[#This Row],[Nem]]="Nő","Lady","")</f>
        <v/>
      </c>
    </row>
    <row r="4567" spans="1:12" s="1" customFormat="1">
      <c r="A4567" s="53">
        <v>12082</v>
      </c>
      <c r="B4567" s="28" t="s">
        <v>437</v>
      </c>
      <c r="C4567" s="51" t="s">
        <v>110</v>
      </c>
      <c r="D4567" s="45"/>
      <c r="E4567" s="33" t="str">
        <f>IF(D4567&gt;0,($N$2-Excel_BuiltIn__FilterDatabase__1[[#This Row],[Szül Év.Hó.Nap]])/365.25,"0")</f>
        <v>0</v>
      </c>
      <c r="F4567" s="40"/>
      <c r="G4567" s="34" t="str">
        <f>CONCATENATE(H4567,Excel_BuiltIn__FilterDatabase__1[[#This Row],[Felnőtt]],Excel_BuiltIn__FilterDatabase__1[[#This Row],[Senior]],Excel_BuiltIn__FilterDatabase__1[[#This Row],[Super.s]],L4567)</f>
        <v xml:space="preserve">Super.s </v>
      </c>
      <c r="H4567" s="34" t="str">
        <f>IF(L4567="Nő","",IF(Excel_BuiltIn__FilterDatabase__1[[#This Row],[Kor]]&gt;=1=AND(Excel_BuiltIn__FilterDatabase__1[[#This Row],[Kor]]&lt;18),"Junior ",""))</f>
        <v/>
      </c>
      <c r="I4567" s="34" t="str">
        <f>IF(L4567="Nő","",IF(Excel_BuiltIn__FilterDatabase__1[[#This Row],[Kor]]&gt;=18=AND(Excel_BuiltIn__FilterDatabase__1[[#This Row],[Kor]]&lt;=49),"Felnőtt ",""))</f>
        <v/>
      </c>
      <c r="J4567" s="34" t="str">
        <f>IF(L4567="Nő","",IF(Excel_BuiltIn__FilterDatabase__1[[#This Row],[Kor]]&gt;49=AND(Excel_BuiltIn__FilterDatabase__1[[#This Row],[Kor]]&lt;=59),"Senior ",""))</f>
        <v/>
      </c>
      <c r="K4567" s="34" t="str">
        <f>IF(L4567="Nő","",IF(Excel_BuiltIn__FilterDatabase__1[[#This Row],[Kor]]&gt;=60,"Super.s ",""))</f>
        <v xml:space="preserve">Super.s </v>
      </c>
      <c r="L4567" s="34" t="str">
        <f>IF(Excel_BuiltIn__FilterDatabase__1[[#This Row],[Nem]]="Nő","Lady","")</f>
        <v/>
      </c>
    </row>
    <row r="4568" spans="1:12" s="1" customFormat="1">
      <c r="A4568" s="53">
        <v>12083</v>
      </c>
      <c r="B4568" s="28" t="s">
        <v>4565</v>
      </c>
      <c r="C4568" s="51" t="s">
        <v>110</v>
      </c>
      <c r="D4568" s="45"/>
      <c r="E4568" s="33" t="str">
        <f>IF(D4568&gt;0,($N$2-Excel_BuiltIn__FilterDatabase__1[[#This Row],[Szül Év.Hó.Nap]])/365.25,"0")</f>
        <v>0</v>
      </c>
      <c r="F4568" s="40"/>
      <c r="G4568" s="34" t="str">
        <f>CONCATENATE(H4568,Excel_BuiltIn__FilterDatabase__1[[#This Row],[Felnőtt]],Excel_BuiltIn__FilterDatabase__1[[#This Row],[Senior]],Excel_BuiltIn__FilterDatabase__1[[#This Row],[Super.s]],L4568)</f>
        <v xml:space="preserve">Super.s </v>
      </c>
      <c r="H4568" s="34" t="str">
        <f>IF(L4568="Nő","",IF(Excel_BuiltIn__FilterDatabase__1[[#This Row],[Kor]]&gt;=1=AND(Excel_BuiltIn__FilterDatabase__1[[#This Row],[Kor]]&lt;18),"Junior ",""))</f>
        <v/>
      </c>
      <c r="I4568" s="34" t="str">
        <f>IF(L4568="Nő","",IF(Excel_BuiltIn__FilterDatabase__1[[#This Row],[Kor]]&gt;=18=AND(Excel_BuiltIn__FilterDatabase__1[[#This Row],[Kor]]&lt;=49),"Felnőtt ",""))</f>
        <v/>
      </c>
      <c r="J4568" s="34" t="str">
        <f>IF(L4568="Nő","",IF(Excel_BuiltIn__FilterDatabase__1[[#This Row],[Kor]]&gt;49=AND(Excel_BuiltIn__FilterDatabase__1[[#This Row],[Kor]]&lt;=59),"Senior ",""))</f>
        <v/>
      </c>
      <c r="K4568" s="34" t="str">
        <f>IF(L4568="Nő","",IF(Excel_BuiltIn__FilterDatabase__1[[#This Row],[Kor]]&gt;=60,"Super.s ",""))</f>
        <v xml:space="preserve">Super.s </v>
      </c>
      <c r="L4568" s="34" t="str">
        <f>IF(Excel_BuiltIn__FilterDatabase__1[[#This Row],[Nem]]="Nő","Lady","")</f>
        <v/>
      </c>
    </row>
    <row r="4569" spans="1:12" s="1" customFormat="1">
      <c r="A4569" s="53">
        <v>12084</v>
      </c>
      <c r="B4569" s="28" t="s">
        <v>4566</v>
      </c>
      <c r="C4569" s="51" t="s">
        <v>87</v>
      </c>
      <c r="D4569" s="45"/>
      <c r="E4569" s="33" t="str">
        <f>IF(D4569&gt;0,($N$2-Excel_BuiltIn__FilterDatabase__1[[#This Row],[Szül Év.Hó.Nap]])/365.25,"0")</f>
        <v>0</v>
      </c>
      <c r="F4569" s="40"/>
      <c r="G4569" s="34" t="str">
        <f>CONCATENATE(H4569,Excel_BuiltIn__FilterDatabase__1[[#This Row],[Felnőtt]],Excel_BuiltIn__FilterDatabase__1[[#This Row],[Senior]],Excel_BuiltIn__FilterDatabase__1[[#This Row],[Super.s]],L4569)</f>
        <v xml:space="preserve">Super.s </v>
      </c>
      <c r="H4569" s="34" t="str">
        <f>IF(L4569="Nő","",IF(Excel_BuiltIn__FilterDatabase__1[[#This Row],[Kor]]&gt;=1=AND(Excel_BuiltIn__FilterDatabase__1[[#This Row],[Kor]]&lt;18),"Junior ",""))</f>
        <v/>
      </c>
      <c r="I4569" s="34" t="str">
        <f>IF(L4569="Nő","",IF(Excel_BuiltIn__FilterDatabase__1[[#This Row],[Kor]]&gt;=18=AND(Excel_BuiltIn__FilterDatabase__1[[#This Row],[Kor]]&lt;=49),"Felnőtt ",""))</f>
        <v/>
      </c>
      <c r="J4569" s="34" t="str">
        <f>IF(L4569="Nő","",IF(Excel_BuiltIn__FilterDatabase__1[[#This Row],[Kor]]&gt;49=AND(Excel_BuiltIn__FilterDatabase__1[[#This Row],[Kor]]&lt;=59),"Senior ",""))</f>
        <v/>
      </c>
      <c r="K4569" s="34" t="str">
        <f>IF(L4569="Nő","",IF(Excel_BuiltIn__FilterDatabase__1[[#This Row],[Kor]]&gt;=60,"Super.s ",""))</f>
        <v xml:space="preserve">Super.s </v>
      </c>
      <c r="L4569" s="34" t="str">
        <f>IF(Excel_BuiltIn__FilterDatabase__1[[#This Row],[Nem]]="Nő","Lady","")</f>
        <v/>
      </c>
    </row>
    <row r="4570" spans="1:12" s="1" customFormat="1">
      <c r="A4570" s="53">
        <v>12085</v>
      </c>
      <c r="B4570" s="28" t="s">
        <v>4567</v>
      </c>
      <c r="C4570" s="51" t="s">
        <v>986</v>
      </c>
      <c r="D4570" s="45"/>
      <c r="E4570" s="33" t="str">
        <f>IF(D4570&gt;0,($N$2-Excel_BuiltIn__FilterDatabase__1[[#This Row],[Szül Év.Hó.Nap]])/365.25,"0")</f>
        <v>0</v>
      </c>
      <c r="F4570" s="40"/>
      <c r="G4570" s="34" t="str">
        <f>CONCATENATE(H4570,Excel_BuiltIn__FilterDatabase__1[[#This Row],[Felnőtt]],Excel_BuiltIn__FilterDatabase__1[[#This Row],[Senior]],Excel_BuiltIn__FilterDatabase__1[[#This Row],[Super.s]],L4570)</f>
        <v xml:space="preserve">Super.s </v>
      </c>
      <c r="H4570" s="34" t="str">
        <f>IF(L4570="Nő","",IF(Excel_BuiltIn__FilterDatabase__1[[#This Row],[Kor]]&gt;=1=AND(Excel_BuiltIn__FilterDatabase__1[[#This Row],[Kor]]&lt;18),"Junior ",""))</f>
        <v/>
      </c>
      <c r="I4570" s="34" t="str">
        <f>IF(L4570="Nő","",IF(Excel_BuiltIn__FilterDatabase__1[[#This Row],[Kor]]&gt;=18=AND(Excel_BuiltIn__FilterDatabase__1[[#This Row],[Kor]]&lt;=49),"Felnőtt ",""))</f>
        <v/>
      </c>
      <c r="J4570" s="34" t="str">
        <f>IF(L4570="Nő","",IF(Excel_BuiltIn__FilterDatabase__1[[#This Row],[Kor]]&gt;49=AND(Excel_BuiltIn__FilterDatabase__1[[#This Row],[Kor]]&lt;=59),"Senior ",""))</f>
        <v/>
      </c>
      <c r="K4570" s="34" t="str">
        <f>IF(L4570="Nő","",IF(Excel_BuiltIn__FilterDatabase__1[[#This Row],[Kor]]&gt;=60,"Super.s ",""))</f>
        <v xml:space="preserve">Super.s </v>
      </c>
      <c r="L4570" s="34" t="str">
        <f>IF(Excel_BuiltIn__FilterDatabase__1[[#This Row],[Nem]]="Nő","Lady","")</f>
        <v/>
      </c>
    </row>
    <row r="4571" spans="1:12" s="1" customFormat="1" ht="28.2">
      <c r="A4571" s="53">
        <v>12087</v>
      </c>
      <c r="B4571" s="28" t="s">
        <v>4568</v>
      </c>
      <c r="C4571" s="51" t="s">
        <v>1011</v>
      </c>
      <c r="D4571" s="45"/>
      <c r="E4571" s="33" t="str">
        <f>IF(D4571&gt;0,($N$2-Excel_BuiltIn__FilterDatabase__1[[#This Row],[Szül Év.Hó.Nap]])/365.25,"0")</f>
        <v>0</v>
      </c>
      <c r="F4571" s="40"/>
      <c r="G4571" s="34" t="str">
        <f>CONCATENATE(H4571,Excel_BuiltIn__FilterDatabase__1[[#This Row],[Felnőtt]],Excel_BuiltIn__FilterDatabase__1[[#This Row],[Senior]],Excel_BuiltIn__FilterDatabase__1[[#This Row],[Super.s]],L4571)</f>
        <v xml:space="preserve">Super.s </v>
      </c>
      <c r="H4571" s="34" t="str">
        <f>IF(L4571="Nő","",IF(Excel_BuiltIn__FilterDatabase__1[[#This Row],[Kor]]&gt;=1=AND(Excel_BuiltIn__FilterDatabase__1[[#This Row],[Kor]]&lt;18),"Junior ",""))</f>
        <v/>
      </c>
      <c r="I4571" s="34" t="str">
        <f>IF(L4571="Nő","",IF(Excel_BuiltIn__FilterDatabase__1[[#This Row],[Kor]]&gt;=18=AND(Excel_BuiltIn__FilterDatabase__1[[#This Row],[Kor]]&lt;=49),"Felnőtt ",""))</f>
        <v/>
      </c>
      <c r="J4571" s="34" t="str">
        <f>IF(L4571="Nő","",IF(Excel_BuiltIn__FilterDatabase__1[[#This Row],[Kor]]&gt;49=AND(Excel_BuiltIn__FilterDatabase__1[[#This Row],[Kor]]&lt;=59),"Senior ",""))</f>
        <v/>
      </c>
      <c r="K4571" s="34" t="str">
        <f>IF(L4571="Nő","",IF(Excel_BuiltIn__FilterDatabase__1[[#This Row],[Kor]]&gt;=60,"Super.s ",""))</f>
        <v xml:space="preserve">Super.s </v>
      </c>
      <c r="L4571" s="34" t="str">
        <f>IF(Excel_BuiltIn__FilterDatabase__1[[#This Row],[Nem]]="Nő","Lady","")</f>
        <v/>
      </c>
    </row>
    <row r="4572" spans="1:12" s="1" customFormat="1">
      <c r="A4572" s="53">
        <v>12088</v>
      </c>
      <c r="B4572" s="28" t="s">
        <v>4569</v>
      </c>
      <c r="C4572" s="51" t="s">
        <v>1146</v>
      </c>
      <c r="D4572" s="45"/>
      <c r="E4572" s="33" t="str">
        <f>IF(D4572&gt;0,($N$2-Excel_BuiltIn__FilterDatabase__1[[#This Row],[Szül Év.Hó.Nap]])/365.25,"0")</f>
        <v>0</v>
      </c>
      <c r="F4572" s="40"/>
      <c r="G4572" s="34" t="str">
        <f>CONCATENATE(H4572,Excel_BuiltIn__FilterDatabase__1[[#This Row],[Felnőtt]],Excel_BuiltIn__FilterDatabase__1[[#This Row],[Senior]],Excel_BuiltIn__FilterDatabase__1[[#This Row],[Super.s]],L4572)</f>
        <v xml:space="preserve">Super.s </v>
      </c>
      <c r="H4572" s="34" t="str">
        <f>IF(L4572="Nő","",IF(Excel_BuiltIn__FilterDatabase__1[[#This Row],[Kor]]&gt;=1=AND(Excel_BuiltIn__FilterDatabase__1[[#This Row],[Kor]]&lt;18),"Junior ",""))</f>
        <v/>
      </c>
      <c r="I4572" s="34" t="str">
        <f>IF(L4572="Nő","",IF(Excel_BuiltIn__FilterDatabase__1[[#This Row],[Kor]]&gt;=18=AND(Excel_BuiltIn__FilterDatabase__1[[#This Row],[Kor]]&lt;=49),"Felnőtt ",""))</f>
        <v/>
      </c>
      <c r="J4572" s="34" t="str">
        <f>IF(L4572="Nő","",IF(Excel_BuiltIn__FilterDatabase__1[[#This Row],[Kor]]&gt;49=AND(Excel_BuiltIn__FilterDatabase__1[[#This Row],[Kor]]&lt;=59),"Senior ",""))</f>
        <v/>
      </c>
      <c r="K4572" s="34" t="str">
        <f>IF(L4572="Nő","",IF(Excel_BuiltIn__FilterDatabase__1[[#This Row],[Kor]]&gt;=60,"Super.s ",""))</f>
        <v xml:space="preserve">Super.s </v>
      </c>
      <c r="L4572" s="34" t="str">
        <f>IF(Excel_BuiltIn__FilterDatabase__1[[#This Row],[Nem]]="Nő","Lady","")</f>
        <v/>
      </c>
    </row>
    <row r="4573" spans="1:12" s="1" customFormat="1">
      <c r="A4573" s="53">
        <v>12089</v>
      </c>
      <c r="B4573" s="28" t="s">
        <v>4570</v>
      </c>
      <c r="C4573" s="51" t="s">
        <v>1146</v>
      </c>
      <c r="D4573" s="45"/>
      <c r="E4573" s="33" t="str">
        <f>IF(D4573&gt;0,($N$2-Excel_BuiltIn__FilterDatabase__1[[#This Row],[Szül Év.Hó.Nap]])/365.25,"0")</f>
        <v>0</v>
      </c>
      <c r="F4573" s="40"/>
      <c r="G4573" s="34" t="str">
        <f>CONCATENATE(H4573,Excel_BuiltIn__FilterDatabase__1[[#This Row],[Felnőtt]],Excel_BuiltIn__FilterDatabase__1[[#This Row],[Senior]],Excel_BuiltIn__FilterDatabase__1[[#This Row],[Super.s]],L4573)</f>
        <v xml:space="preserve">Super.s </v>
      </c>
      <c r="H4573" s="34" t="str">
        <f>IF(L4573="Nő","",IF(Excel_BuiltIn__FilterDatabase__1[[#This Row],[Kor]]&gt;=1=AND(Excel_BuiltIn__FilterDatabase__1[[#This Row],[Kor]]&lt;18),"Junior ",""))</f>
        <v/>
      </c>
      <c r="I4573" s="34" t="str">
        <f>IF(L4573="Nő","",IF(Excel_BuiltIn__FilterDatabase__1[[#This Row],[Kor]]&gt;=18=AND(Excel_BuiltIn__FilterDatabase__1[[#This Row],[Kor]]&lt;=49),"Felnőtt ",""))</f>
        <v/>
      </c>
      <c r="J4573" s="34" t="str">
        <f>IF(L4573="Nő","",IF(Excel_BuiltIn__FilterDatabase__1[[#This Row],[Kor]]&gt;49=AND(Excel_BuiltIn__FilterDatabase__1[[#This Row],[Kor]]&lt;=59),"Senior ",""))</f>
        <v/>
      </c>
      <c r="K4573" s="34" t="str">
        <f>IF(L4573="Nő","",IF(Excel_BuiltIn__FilterDatabase__1[[#This Row],[Kor]]&gt;=60,"Super.s ",""))</f>
        <v xml:space="preserve">Super.s </v>
      </c>
      <c r="L4573" s="34" t="str">
        <f>IF(Excel_BuiltIn__FilterDatabase__1[[#This Row],[Nem]]="Nő","Lady","")</f>
        <v/>
      </c>
    </row>
    <row r="4574" spans="1:12" s="1" customFormat="1">
      <c r="A4574" s="53">
        <v>12090</v>
      </c>
      <c r="B4574" s="28" t="s">
        <v>4571</v>
      </c>
      <c r="C4574" s="51" t="s">
        <v>1515</v>
      </c>
      <c r="D4574" s="45"/>
      <c r="E4574" s="33" t="str">
        <f>IF(D4574&gt;0,($N$2-Excel_BuiltIn__FilterDatabase__1[[#This Row],[Szül Év.Hó.Nap]])/365.25,"0")</f>
        <v>0</v>
      </c>
      <c r="F4574" s="40"/>
      <c r="G4574" s="34" t="str">
        <f>CONCATENATE(H4574,Excel_BuiltIn__FilterDatabase__1[[#This Row],[Felnőtt]],Excel_BuiltIn__FilterDatabase__1[[#This Row],[Senior]],Excel_BuiltIn__FilterDatabase__1[[#This Row],[Super.s]],L4574)</f>
        <v xml:space="preserve">Super.s </v>
      </c>
      <c r="H4574" s="34" t="str">
        <f>IF(L4574="Nő","",IF(Excel_BuiltIn__FilterDatabase__1[[#This Row],[Kor]]&gt;=1=AND(Excel_BuiltIn__FilterDatabase__1[[#This Row],[Kor]]&lt;18),"Junior ",""))</f>
        <v/>
      </c>
      <c r="I4574" s="34" t="str">
        <f>IF(L4574="Nő","",IF(Excel_BuiltIn__FilterDatabase__1[[#This Row],[Kor]]&gt;=18=AND(Excel_BuiltIn__FilterDatabase__1[[#This Row],[Kor]]&lt;=49),"Felnőtt ",""))</f>
        <v/>
      </c>
      <c r="J4574" s="34" t="str">
        <f>IF(L4574="Nő","",IF(Excel_BuiltIn__FilterDatabase__1[[#This Row],[Kor]]&gt;49=AND(Excel_BuiltIn__FilterDatabase__1[[#This Row],[Kor]]&lt;=59),"Senior ",""))</f>
        <v/>
      </c>
      <c r="K4574" s="34" t="str">
        <f>IF(L4574="Nő","",IF(Excel_BuiltIn__FilterDatabase__1[[#This Row],[Kor]]&gt;=60,"Super.s ",""))</f>
        <v xml:space="preserve">Super.s </v>
      </c>
      <c r="L4574" s="34" t="str">
        <f>IF(Excel_BuiltIn__FilterDatabase__1[[#This Row],[Nem]]="Nő","Lady","")</f>
        <v/>
      </c>
    </row>
    <row r="4575" spans="1:12" s="1" customFormat="1">
      <c r="A4575" s="53">
        <v>12091</v>
      </c>
      <c r="B4575" s="28" t="s">
        <v>4572</v>
      </c>
      <c r="C4575" s="51" t="s">
        <v>110</v>
      </c>
      <c r="D4575" s="45"/>
      <c r="E4575" s="33" t="str">
        <f>IF(D4575&gt;0,($N$2-Excel_BuiltIn__FilterDatabase__1[[#This Row],[Szül Év.Hó.Nap]])/365.25,"0")</f>
        <v>0</v>
      </c>
      <c r="F4575" s="40"/>
      <c r="G4575" s="34" t="str">
        <f>CONCATENATE(H4575,Excel_BuiltIn__FilterDatabase__1[[#This Row],[Felnőtt]],Excel_BuiltIn__FilterDatabase__1[[#This Row],[Senior]],Excel_BuiltIn__FilterDatabase__1[[#This Row],[Super.s]],L4575)</f>
        <v xml:space="preserve">Super.s </v>
      </c>
      <c r="H4575" s="34" t="str">
        <f>IF(L4575="Nő","",IF(Excel_BuiltIn__FilterDatabase__1[[#This Row],[Kor]]&gt;=1=AND(Excel_BuiltIn__FilterDatabase__1[[#This Row],[Kor]]&lt;18),"Junior ",""))</f>
        <v/>
      </c>
      <c r="I4575" s="34" t="str">
        <f>IF(L4575="Nő","",IF(Excel_BuiltIn__FilterDatabase__1[[#This Row],[Kor]]&gt;=18=AND(Excel_BuiltIn__FilterDatabase__1[[#This Row],[Kor]]&lt;=49),"Felnőtt ",""))</f>
        <v/>
      </c>
      <c r="J4575" s="34" t="str">
        <f>IF(L4575="Nő","",IF(Excel_BuiltIn__FilterDatabase__1[[#This Row],[Kor]]&gt;49=AND(Excel_BuiltIn__FilterDatabase__1[[#This Row],[Kor]]&lt;=59),"Senior ",""))</f>
        <v/>
      </c>
      <c r="K4575" s="34" t="str">
        <f>IF(L4575="Nő","",IF(Excel_BuiltIn__FilterDatabase__1[[#This Row],[Kor]]&gt;=60,"Super.s ",""))</f>
        <v xml:space="preserve">Super.s </v>
      </c>
      <c r="L4575" s="34" t="str">
        <f>IF(Excel_BuiltIn__FilterDatabase__1[[#This Row],[Nem]]="Nő","Lady","")</f>
        <v/>
      </c>
    </row>
    <row r="4576" spans="1:12" s="1" customFormat="1">
      <c r="A4576" s="53">
        <v>12093</v>
      </c>
      <c r="B4576" s="28" t="s">
        <v>4573</v>
      </c>
      <c r="C4576" s="51" t="s">
        <v>110</v>
      </c>
      <c r="D4576" s="45"/>
      <c r="E4576" s="33" t="str">
        <f>IF(D4576&gt;0,($N$2-Excel_BuiltIn__FilterDatabase__1[[#This Row],[Szül Év.Hó.Nap]])/365.25,"0")</f>
        <v>0</v>
      </c>
      <c r="F4576" s="40"/>
      <c r="G4576" s="34" t="str">
        <f>CONCATENATE(H4576,Excel_BuiltIn__FilterDatabase__1[[#This Row],[Felnőtt]],Excel_BuiltIn__FilterDatabase__1[[#This Row],[Senior]],Excel_BuiltIn__FilterDatabase__1[[#This Row],[Super.s]],L4576)</f>
        <v xml:space="preserve">Super.s </v>
      </c>
      <c r="H4576" s="34" t="str">
        <f>IF(L4576="Nő","",IF(Excel_BuiltIn__FilterDatabase__1[[#This Row],[Kor]]&gt;=1=AND(Excel_BuiltIn__FilterDatabase__1[[#This Row],[Kor]]&lt;18),"Junior ",""))</f>
        <v/>
      </c>
      <c r="I4576" s="34" t="str">
        <f>IF(L4576="Nő","",IF(Excel_BuiltIn__FilterDatabase__1[[#This Row],[Kor]]&gt;=18=AND(Excel_BuiltIn__FilterDatabase__1[[#This Row],[Kor]]&lt;=49),"Felnőtt ",""))</f>
        <v/>
      </c>
      <c r="J4576" s="34" t="str">
        <f>IF(L4576="Nő","",IF(Excel_BuiltIn__FilterDatabase__1[[#This Row],[Kor]]&gt;49=AND(Excel_BuiltIn__FilterDatabase__1[[#This Row],[Kor]]&lt;=59),"Senior ",""))</f>
        <v/>
      </c>
      <c r="K4576" s="34" t="str">
        <f>IF(L4576="Nő","",IF(Excel_BuiltIn__FilterDatabase__1[[#This Row],[Kor]]&gt;=60,"Super.s ",""))</f>
        <v xml:space="preserve">Super.s </v>
      </c>
      <c r="L4576" s="34" t="str">
        <f>IF(Excel_BuiltIn__FilterDatabase__1[[#This Row],[Nem]]="Nő","Lady","")</f>
        <v/>
      </c>
    </row>
    <row r="4577" spans="1:12" s="1" customFormat="1">
      <c r="A4577" s="53">
        <v>12094</v>
      </c>
      <c r="B4577" s="28" t="s">
        <v>4574</v>
      </c>
      <c r="C4577" s="51" t="s">
        <v>942</v>
      </c>
      <c r="D4577" s="45"/>
      <c r="E4577" s="33" t="str">
        <f>IF(D4577&gt;0,($N$2-Excel_BuiltIn__FilterDatabase__1[[#This Row],[Szül Év.Hó.Nap]])/365.25,"0")</f>
        <v>0</v>
      </c>
      <c r="F4577" s="40"/>
      <c r="G4577" s="34" t="str">
        <f>CONCATENATE(H4577,Excel_BuiltIn__FilterDatabase__1[[#This Row],[Felnőtt]],Excel_BuiltIn__FilterDatabase__1[[#This Row],[Senior]],Excel_BuiltIn__FilterDatabase__1[[#This Row],[Super.s]],L4577)</f>
        <v xml:space="preserve">Super.s </v>
      </c>
      <c r="H4577" s="34" t="str">
        <f>IF(L4577="Nő","",IF(Excel_BuiltIn__FilterDatabase__1[[#This Row],[Kor]]&gt;=1=AND(Excel_BuiltIn__FilterDatabase__1[[#This Row],[Kor]]&lt;18),"Junior ",""))</f>
        <v/>
      </c>
      <c r="I4577" s="34" t="str">
        <f>IF(L4577="Nő","",IF(Excel_BuiltIn__FilterDatabase__1[[#This Row],[Kor]]&gt;=18=AND(Excel_BuiltIn__FilterDatabase__1[[#This Row],[Kor]]&lt;=49),"Felnőtt ",""))</f>
        <v/>
      </c>
      <c r="J4577" s="34" t="str">
        <f>IF(L4577="Nő","",IF(Excel_BuiltIn__FilterDatabase__1[[#This Row],[Kor]]&gt;49=AND(Excel_BuiltIn__FilterDatabase__1[[#This Row],[Kor]]&lt;=59),"Senior ",""))</f>
        <v/>
      </c>
      <c r="K4577" s="34" t="str">
        <f>IF(L4577="Nő","",IF(Excel_BuiltIn__FilterDatabase__1[[#This Row],[Kor]]&gt;=60,"Super.s ",""))</f>
        <v xml:space="preserve">Super.s </v>
      </c>
      <c r="L4577" s="34" t="str">
        <f>IF(Excel_BuiltIn__FilterDatabase__1[[#This Row],[Nem]]="Nő","Lady","")</f>
        <v/>
      </c>
    </row>
    <row r="4578" spans="1:12" s="1" customFormat="1" ht="28.2">
      <c r="A4578" s="53">
        <v>12095</v>
      </c>
      <c r="B4578" s="28" t="s">
        <v>4575</v>
      </c>
      <c r="C4578" s="51" t="s">
        <v>1146</v>
      </c>
      <c r="D4578" s="45"/>
      <c r="E4578" s="33" t="str">
        <f>IF(D4578&gt;0,($N$2-Excel_BuiltIn__FilterDatabase__1[[#This Row],[Szül Év.Hó.Nap]])/365.25,"0")</f>
        <v>0</v>
      </c>
      <c r="F4578" s="40"/>
      <c r="G4578" s="34" t="str">
        <f>CONCATENATE(H4578,Excel_BuiltIn__FilterDatabase__1[[#This Row],[Felnőtt]],Excel_BuiltIn__FilterDatabase__1[[#This Row],[Senior]],Excel_BuiltIn__FilterDatabase__1[[#This Row],[Super.s]],L4578)</f>
        <v xml:space="preserve">Super.s </v>
      </c>
      <c r="H4578" s="34" t="str">
        <f>IF(L4578="Nő","",IF(Excel_BuiltIn__FilterDatabase__1[[#This Row],[Kor]]&gt;=1=AND(Excel_BuiltIn__FilterDatabase__1[[#This Row],[Kor]]&lt;18),"Junior ",""))</f>
        <v/>
      </c>
      <c r="I4578" s="34" t="str">
        <f>IF(L4578="Nő","",IF(Excel_BuiltIn__FilterDatabase__1[[#This Row],[Kor]]&gt;=18=AND(Excel_BuiltIn__FilterDatabase__1[[#This Row],[Kor]]&lt;=49),"Felnőtt ",""))</f>
        <v/>
      </c>
      <c r="J4578" s="34" t="str">
        <f>IF(L4578="Nő","",IF(Excel_BuiltIn__FilterDatabase__1[[#This Row],[Kor]]&gt;49=AND(Excel_BuiltIn__FilterDatabase__1[[#This Row],[Kor]]&lt;=59),"Senior ",""))</f>
        <v/>
      </c>
      <c r="K4578" s="34" t="str">
        <f>IF(L4578="Nő","",IF(Excel_BuiltIn__FilterDatabase__1[[#This Row],[Kor]]&gt;=60,"Super.s ",""))</f>
        <v xml:space="preserve">Super.s </v>
      </c>
      <c r="L4578" s="34" t="str">
        <f>IF(Excel_BuiltIn__FilterDatabase__1[[#This Row],[Nem]]="Nő","Lady","")</f>
        <v/>
      </c>
    </row>
    <row r="4579" spans="1:12" s="1" customFormat="1">
      <c r="A4579" s="53">
        <v>12096</v>
      </c>
      <c r="B4579" s="28" t="s">
        <v>4576</v>
      </c>
      <c r="C4579" s="51" t="s">
        <v>2364</v>
      </c>
      <c r="D4579" s="45"/>
      <c r="E4579" s="33" t="str">
        <f>IF(D4579&gt;0,($N$2-Excel_BuiltIn__FilterDatabase__1[[#This Row],[Szül Év.Hó.Nap]])/365.25,"0")</f>
        <v>0</v>
      </c>
      <c r="F4579" s="40"/>
      <c r="G4579" s="34" t="str">
        <f>CONCATENATE(H4579,Excel_BuiltIn__FilterDatabase__1[[#This Row],[Felnőtt]],Excel_BuiltIn__FilterDatabase__1[[#This Row],[Senior]],Excel_BuiltIn__FilterDatabase__1[[#This Row],[Super.s]],L4579)</f>
        <v xml:space="preserve">Super.s </v>
      </c>
      <c r="H4579" s="34" t="str">
        <f>IF(L4579="Nő","",IF(Excel_BuiltIn__FilterDatabase__1[[#This Row],[Kor]]&gt;=1=AND(Excel_BuiltIn__FilterDatabase__1[[#This Row],[Kor]]&lt;18),"Junior ",""))</f>
        <v/>
      </c>
      <c r="I4579" s="34" t="str">
        <f>IF(L4579="Nő","",IF(Excel_BuiltIn__FilterDatabase__1[[#This Row],[Kor]]&gt;=18=AND(Excel_BuiltIn__FilterDatabase__1[[#This Row],[Kor]]&lt;=49),"Felnőtt ",""))</f>
        <v/>
      </c>
      <c r="J4579" s="34" t="str">
        <f>IF(L4579="Nő","",IF(Excel_BuiltIn__FilterDatabase__1[[#This Row],[Kor]]&gt;49=AND(Excel_BuiltIn__FilterDatabase__1[[#This Row],[Kor]]&lt;=59),"Senior ",""))</f>
        <v/>
      </c>
      <c r="K4579" s="34" t="str">
        <f>IF(L4579="Nő","",IF(Excel_BuiltIn__FilterDatabase__1[[#This Row],[Kor]]&gt;=60,"Super.s ",""))</f>
        <v xml:space="preserve">Super.s </v>
      </c>
      <c r="L4579" s="34" t="str">
        <f>IF(Excel_BuiltIn__FilterDatabase__1[[#This Row],[Nem]]="Nő","Lady","")</f>
        <v/>
      </c>
    </row>
    <row r="4580" spans="1:12" s="1" customFormat="1">
      <c r="A4580" s="53">
        <v>12097</v>
      </c>
      <c r="B4580" s="28" t="s">
        <v>4577</v>
      </c>
      <c r="C4580" s="51" t="s">
        <v>2364</v>
      </c>
      <c r="D4580" s="45"/>
      <c r="E4580" s="33" t="str">
        <f>IF(D4580&gt;0,($N$2-Excel_BuiltIn__FilterDatabase__1[[#This Row],[Szül Év.Hó.Nap]])/365.25,"0")</f>
        <v>0</v>
      </c>
      <c r="F4580" s="40"/>
      <c r="G4580" s="34" t="str">
        <f>CONCATENATE(H4580,Excel_BuiltIn__FilterDatabase__1[[#This Row],[Felnőtt]],Excel_BuiltIn__FilterDatabase__1[[#This Row],[Senior]],Excel_BuiltIn__FilterDatabase__1[[#This Row],[Super.s]],L4580)</f>
        <v xml:space="preserve">Super.s </v>
      </c>
      <c r="H4580" s="34" t="str">
        <f>IF(L4580="Nő","",IF(Excel_BuiltIn__FilterDatabase__1[[#This Row],[Kor]]&gt;=1=AND(Excel_BuiltIn__FilterDatabase__1[[#This Row],[Kor]]&lt;18),"Junior ",""))</f>
        <v/>
      </c>
      <c r="I4580" s="34" t="str">
        <f>IF(L4580="Nő","",IF(Excel_BuiltIn__FilterDatabase__1[[#This Row],[Kor]]&gt;=18=AND(Excel_BuiltIn__FilterDatabase__1[[#This Row],[Kor]]&lt;=49),"Felnőtt ",""))</f>
        <v/>
      </c>
      <c r="J4580" s="34" t="str">
        <f>IF(L4580="Nő","",IF(Excel_BuiltIn__FilterDatabase__1[[#This Row],[Kor]]&gt;49=AND(Excel_BuiltIn__FilterDatabase__1[[#This Row],[Kor]]&lt;=59),"Senior ",""))</f>
        <v/>
      </c>
      <c r="K4580" s="34" t="str">
        <f>IF(L4580="Nő","",IF(Excel_BuiltIn__FilterDatabase__1[[#This Row],[Kor]]&gt;=60,"Super.s ",""))</f>
        <v xml:space="preserve">Super.s </v>
      </c>
      <c r="L4580" s="34" t="str">
        <f>IF(Excel_BuiltIn__FilterDatabase__1[[#This Row],[Nem]]="Nő","Lady","")</f>
        <v/>
      </c>
    </row>
    <row r="4581" spans="1:12" s="1" customFormat="1" ht="28.2">
      <c r="A4581" s="53">
        <v>12098</v>
      </c>
      <c r="B4581" s="28" t="s">
        <v>4578</v>
      </c>
      <c r="C4581" s="51" t="s">
        <v>109</v>
      </c>
      <c r="D4581" s="45"/>
      <c r="E4581" s="33" t="str">
        <f>IF(D4581&gt;0,($N$2-Excel_BuiltIn__FilterDatabase__1[[#This Row],[Szül Év.Hó.Nap]])/365.25,"0")</f>
        <v>0</v>
      </c>
      <c r="F4581" s="40"/>
      <c r="G4581" s="34" t="str">
        <f>CONCATENATE(H4581,Excel_BuiltIn__FilterDatabase__1[[#This Row],[Felnőtt]],Excel_BuiltIn__FilterDatabase__1[[#This Row],[Senior]],Excel_BuiltIn__FilterDatabase__1[[#This Row],[Super.s]],L4581)</f>
        <v xml:space="preserve">Super.s </v>
      </c>
      <c r="H4581" s="34" t="str">
        <f>IF(L4581="Nő","",IF(Excel_BuiltIn__FilterDatabase__1[[#This Row],[Kor]]&gt;=1=AND(Excel_BuiltIn__FilterDatabase__1[[#This Row],[Kor]]&lt;18),"Junior ",""))</f>
        <v/>
      </c>
      <c r="I4581" s="34" t="str">
        <f>IF(L4581="Nő","",IF(Excel_BuiltIn__FilterDatabase__1[[#This Row],[Kor]]&gt;=18=AND(Excel_BuiltIn__FilterDatabase__1[[#This Row],[Kor]]&lt;=49),"Felnőtt ",""))</f>
        <v/>
      </c>
      <c r="J4581" s="34" t="str">
        <f>IF(L4581="Nő","",IF(Excel_BuiltIn__FilterDatabase__1[[#This Row],[Kor]]&gt;49=AND(Excel_BuiltIn__FilterDatabase__1[[#This Row],[Kor]]&lt;=59),"Senior ",""))</f>
        <v/>
      </c>
      <c r="K4581" s="34" t="str">
        <f>IF(L4581="Nő","",IF(Excel_BuiltIn__FilterDatabase__1[[#This Row],[Kor]]&gt;=60,"Super.s ",""))</f>
        <v xml:space="preserve">Super.s </v>
      </c>
      <c r="L4581" s="34" t="str">
        <f>IF(Excel_BuiltIn__FilterDatabase__1[[#This Row],[Nem]]="Nő","Lady","")</f>
        <v/>
      </c>
    </row>
    <row r="4582" spans="1:12" s="1" customFormat="1">
      <c r="A4582" s="53">
        <v>12099</v>
      </c>
      <c r="B4582" s="28" t="s">
        <v>4579</v>
      </c>
      <c r="C4582" s="51" t="s">
        <v>109</v>
      </c>
      <c r="D4582" s="45"/>
      <c r="E4582" s="33" t="str">
        <f>IF(D4582&gt;0,($N$2-Excel_BuiltIn__FilterDatabase__1[[#This Row],[Szül Év.Hó.Nap]])/365.25,"0")</f>
        <v>0</v>
      </c>
      <c r="F4582" s="40"/>
      <c r="G4582" s="34" t="str">
        <f>CONCATENATE(H4582,Excel_BuiltIn__FilterDatabase__1[[#This Row],[Felnőtt]],Excel_BuiltIn__FilterDatabase__1[[#This Row],[Senior]],Excel_BuiltIn__FilterDatabase__1[[#This Row],[Super.s]],L4582)</f>
        <v xml:space="preserve">Super.s </v>
      </c>
      <c r="H4582" s="34" t="str">
        <f>IF(L4582="Nő","",IF(Excel_BuiltIn__FilterDatabase__1[[#This Row],[Kor]]&gt;=1=AND(Excel_BuiltIn__FilterDatabase__1[[#This Row],[Kor]]&lt;18),"Junior ",""))</f>
        <v/>
      </c>
      <c r="I4582" s="34" t="str">
        <f>IF(L4582="Nő","",IF(Excel_BuiltIn__FilterDatabase__1[[#This Row],[Kor]]&gt;=18=AND(Excel_BuiltIn__FilterDatabase__1[[#This Row],[Kor]]&lt;=49),"Felnőtt ",""))</f>
        <v/>
      </c>
      <c r="J4582" s="34" t="str">
        <f>IF(L4582="Nő","",IF(Excel_BuiltIn__FilterDatabase__1[[#This Row],[Kor]]&gt;49=AND(Excel_BuiltIn__FilterDatabase__1[[#This Row],[Kor]]&lt;=59),"Senior ",""))</f>
        <v/>
      </c>
      <c r="K4582" s="34" t="str">
        <f>IF(L4582="Nő","",IF(Excel_BuiltIn__FilterDatabase__1[[#This Row],[Kor]]&gt;=60,"Super.s ",""))</f>
        <v xml:space="preserve">Super.s </v>
      </c>
      <c r="L4582" s="34" t="str">
        <f>IF(Excel_BuiltIn__FilterDatabase__1[[#This Row],[Nem]]="Nő","Lady","")</f>
        <v/>
      </c>
    </row>
    <row r="4583" spans="1:12" s="1" customFormat="1">
      <c r="A4583" s="53">
        <v>12102</v>
      </c>
      <c r="B4583" s="28" t="s">
        <v>4580</v>
      </c>
      <c r="C4583" s="51" t="s">
        <v>792</v>
      </c>
      <c r="D4583" s="45"/>
      <c r="E4583" s="33" t="str">
        <f>IF(D4583&gt;0,($N$2-Excel_BuiltIn__FilterDatabase__1[[#This Row],[Szül Év.Hó.Nap]])/365.25,"0")</f>
        <v>0</v>
      </c>
      <c r="F4583" s="40"/>
      <c r="G4583" s="34" t="str">
        <f>CONCATENATE(H4583,Excel_BuiltIn__FilterDatabase__1[[#This Row],[Felnőtt]],Excel_BuiltIn__FilterDatabase__1[[#This Row],[Senior]],Excel_BuiltIn__FilterDatabase__1[[#This Row],[Super.s]],L4583)</f>
        <v xml:space="preserve">Super.s </v>
      </c>
      <c r="H4583" s="34" t="str">
        <f>IF(L4583="Nő","",IF(Excel_BuiltIn__FilterDatabase__1[[#This Row],[Kor]]&gt;=1=AND(Excel_BuiltIn__FilterDatabase__1[[#This Row],[Kor]]&lt;18),"Junior ",""))</f>
        <v/>
      </c>
      <c r="I4583" s="34" t="str">
        <f>IF(L4583="Nő","",IF(Excel_BuiltIn__FilterDatabase__1[[#This Row],[Kor]]&gt;=18=AND(Excel_BuiltIn__FilterDatabase__1[[#This Row],[Kor]]&lt;=49),"Felnőtt ",""))</f>
        <v/>
      </c>
      <c r="J4583" s="34" t="str">
        <f>IF(L4583="Nő","",IF(Excel_BuiltIn__FilterDatabase__1[[#This Row],[Kor]]&gt;49=AND(Excel_BuiltIn__FilterDatabase__1[[#This Row],[Kor]]&lt;=59),"Senior ",""))</f>
        <v/>
      </c>
      <c r="K4583" s="34" t="str">
        <f>IF(L4583="Nő","",IF(Excel_BuiltIn__FilterDatabase__1[[#This Row],[Kor]]&gt;=60,"Super.s ",""))</f>
        <v xml:space="preserve">Super.s </v>
      </c>
      <c r="L4583" s="34" t="str">
        <f>IF(Excel_BuiltIn__FilterDatabase__1[[#This Row],[Nem]]="Nő","Lady","")</f>
        <v/>
      </c>
    </row>
    <row r="4584" spans="1:12" s="1" customFormat="1">
      <c r="A4584" s="53">
        <v>12103</v>
      </c>
      <c r="B4584" s="28" t="s">
        <v>4581</v>
      </c>
      <c r="C4584" s="51" t="s">
        <v>2549</v>
      </c>
      <c r="D4584" s="45"/>
      <c r="E4584" s="33" t="str">
        <f>IF(D4584&gt;0,($N$2-Excel_BuiltIn__FilterDatabase__1[[#This Row],[Szül Év.Hó.Nap]])/365.25,"0")</f>
        <v>0</v>
      </c>
      <c r="F4584" s="40"/>
      <c r="G4584" s="34" t="str">
        <f>CONCATENATE(H4584,Excel_BuiltIn__FilterDatabase__1[[#This Row],[Felnőtt]],Excel_BuiltIn__FilterDatabase__1[[#This Row],[Senior]],Excel_BuiltIn__FilterDatabase__1[[#This Row],[Super.s]],L4584)</f>
        <v xml:space="preserve">Super.s </v>
      </c>
      <c r="H4584" s="34" t="str">
        <f>IF(L4584="Nő","",IF(Excel_BuiltIn__FilterDatabase__1[[#This Row],[Kor]]&gt;=1=AND(Excel_BuiltIn__FilterDatabase__1[[#This Row],[Kor]]&lt;18),"Junior ",""))</f>
        <v/>
      </c>
      <c r="I4584" s="34" t="str">
        <f>IF(L4584="Nő","",IF(Excel_BuiltIn__FilterDatabase__1[[#This Row],[Kor]]&gt;=18=AND(Excel_BuiltIn__FilterDatabase__1[[#This Row],[Kor]]&lt;=49),"Felnőtt ",""))</f>
        <v/>
      </c>
      <c r="J4584" s="34" t="str">
        <f>IF(L4584="Nő","",IF(Excel_BuiltIn__FilterDatabase__1[[#This Row],[Kor]]&gt;49=AND(Excel_BuiltIn__FilterDatabase__1[[#This Row],[Kor]]&lt;=59),"Senior ",""))</f>
        <v/>
      </c>
      <c r="K4584" s="34" t="str">
        <f>IF(L4584="Nő","",IF(Excel_BuiltIn__FilterDatabase__1[[#This Row],[Kor]]&gt;=60,"Super.s ",""))</f>
        <v xml:space="preserve">Super.s </v>
      </c>
      <c r="L4584" s="34" t="str">
        <f>IF(Excel_BuiltIn__FilterDatabase__1[[#This Row],[Nem]]="Nő","Lady","")</f>
        <v/>
      </c>
    </row>
    <row r="4585" spans="1:12" s="1" customFormat="1">
      <c r="A4585" s="53">
        <v>12104</v>
      </c>
      <c r="B4585" s="28" t="s">
        <v>4582</v>
      </c>
      <c r="C4585" s="51" t="s">
        <v>969</v>
      </c>
      <c r="D4585" s="45"/>
      <c r="E4585" s="33" t="str">
        <f>IF(D4585&gt;0,($N$2-Excel_BuiltIn__FilterDatabase__1[[#This Row],[Szül Év.Hó.Nap]])/365.25,"0")</f>
        <v>0</v>
      </c>
      <c r="F4585" s="40"/>
      <c r="G4585" s="34" t="str">
        <f>CONCATENATE(H4585,Excel_BuiltIn__FilterDatabase__1[[#This Row],[Felnőtt]],Excel_BuiltIn__FilterDatabase__1[[#This Row],[Senior]],Excel_BuiltIn__FilterDatabase__1[[#This Row],[Super.s]],L4585)</f>
        <v xml:space="preserve">Super.s </v>
      </c>
      <c r="H4585" s="34" t="str">
        <f>IF(L4585="Nő","",IF(Excel_BuiltIn__FilterDatabase__1[[#This Row],[Kor]]&gt;=1=AND(Excel_BuiltIn__FilterDatabase__1[[#This Row],[Kor]]&lt;18),"Junior ",""))</f>
        <v/>
      </c>
      <c r="I4585" s="34" t="str">
        <f>IF(L4585="Nő","",IF(Excel_BuiltIn__FilterDatabase__1[[#This Row],[Kor]]&gt;=18=AND(Excel_BuiltIn__FilterDatabase__1[[#This Row],[Kor]]&lt;=49),"Felnőtt ",""))</f>
        <v/>
      </c>
      <c r="J4585" s="34" t="str">
        <f>IF(L4585="Nő","",IF(Excel_BuiltIn__FilterDatabase__1[[#This Row],[Kor]]&gt;49=AND(Excel_BuiltIn__FilterDatabase__1[[#This Row],[Kor]]&lt;=59),"Senior ",""))</f>
        <v/>
      </c>
      <c r="K4585" s="34" t="str">
        <f>IF(L4585="Nő","",IF(Excel_BuiltIn__FilterDatabase__1[[#This Row],[Kor]]&gt;=60,"Super.s ",""))</f>
        <v xml:space="preserve">Super.s </v>
      </c>
      <c r="L4585" s="34" t="str">
        <f>IF(Excel_BuiltIn__FilterDatabase__1[[#This Row],[Nem]]="Nő","Lady","")</f>
        <v/>
      </c>
    </row>
    <row r="4586" spans="1:12" s="1" customFormat="1">
      <c r="A4586" s="53">
        <v>12105</v>
      </c>
      <c r="B4586" s="28" t="s">
        <v>3387</v>
      </c>
      <c r="C4586" s="51" t="s">
        <v>110</v>
      </c>
      <c r="D4586" s="45"/>
      <c r="E4586" s="33" t="str">
        <f>IF(D4586&gt;0,($N$2-Excel_BuiltIn__FilterDatabase__1[[#This Row],[Szül Év.Hó.Nap]])/365.25,"0")</f>
        <v>0</v>
      </c>
      <c r="F4586" s="40"/>
      <c r="G4586" s="34" t="str">
        <f>CONCATENATE(H4586,Excel_BuiltIn__FilterDatabase__1[[#This Row],[Felnőtt]],Excel_BuiltIn__FilterDatabase__1[[#This Row],[Senior]],Excel_BuiltIn__FilterDatabase__1[[#This Row],[Super.s]],L4586)</f>
        <v xml:space="preserve">Super.s </v>
      </c>
      <c r="H4586" s="34" t="str">
        <f>IF(L4586="Nő","",IF(Excel_BuiltIn__FilterDatabase__1[[#This Row],[Kor]]&gt;=1=AND(Excel_BuiltIn__FilterDatabase__1[[#This Row],[Kor]]&lt;18),"Junior ",""))</f>
        <v/>
      </c>
      <c r="I4586" s="34" t="str">
        <f>IF(L4586="Nő","",IF(Excel_BuiltIn__FilterDatabase__1[[#This Row],[Kor]]&gt;=18=AND(Excel_BuiltIn__FilterDatabase__1[[#This Row],[Kor]]&lt;=49),"Felnőtt ",""))</f>
        <v/>
      </c>
      <c r="J4586" s="34" t="str">
        <f>IF(L4586="Nő","",IF(Excel_BuiltIn__FilterDatabase__1[[#This Row],[Kor]]&gt;49=AND(Excel_BuiltIn__FilterDatabase__1[[#This Row],[Kor]]&lt;=59),"Senior ",""))</f>
        <v/>
      </c>
      <c r="K4586" s="34" t="str">
        <f>IF(L4586="Nő","",IF(Excel_BuiltIn__FilterDatabase__1[[#This Row],[Kor]]&gt;=60,"Super.s ",""))</f>
        <v xml:space="preserve">Super.s </v>
      </c>
      <c r="L4586" s="34" t="str">
        <f>IF(Excel_BuiltIn__FilterDatabase__1[[#This Row],[Nem]]="Nő","Lady","")</f>
        <v/>
      </c>
    </row>
    <row r="4587" spans="1:12" s="1" customFormat="1">
      <c r="A4587" s="53">
        <v>12106</v>
      </c>
      <c r="B4587" s="28" t="s">
        <v>4583</v>
      </c>
      <c r="C4587" s="51" t="s">
        <v>3872</v>
      </c>
      <c r="D4587" s="45"/>
      <c r="E4587" s="33" t="str">
        <f>IF(D4587&gt;0,($N$2-Excel_BuiltIn__FilterDatabase__1[[#This Row],[Szül Év.Hó.Nap]])/365.25,"0")</f>
        <v>0</v>
      </c>
      <c r="F4587" s="40"/>
      <c r="G4587" s="34" t="str">
        <f>CONCATENATE(H4587,Excel_BuiltIn__FilterDatabase__1[[#This Row],[Felnőtt]],Excel_BuiltIn__FilterDatabase__1[[#This Row],[Senior]],Excel_BuiltIn__FilterDatabase__1[[#This Row],[Super.s]],L4587)</f>
        <v xml:space="preserve">Super.s </v>
      </c>
      <c r="H4587" s="34" t="str">
        <f>IF(L4587="Nő","",IF(Excel_BuiltIn__FilterDatabase__1[[#This Row],[Kor]]&gt;=1=AND(Excel_BuiltIn__FilterDatabase__1[[#This Row],[Kor]]&lt;18),"Junior ",""))</f>
        <v/>
      </c>
      <c r="I4587" s="34" t="str">
        <f>IF(L4587="Nő","",IF(Excel_BuiltIn__FilterDatabase__1[[#This Row],[Kor]]&gt;=18=AND(Excel_BuiltIn__FilterDatabase__1[[#This Row],[Kor]]&lt;=49),"Felnőtt ",""))</f>
        <v/>
      </c>
      <c r="J4587" s="34" t="str">
        <f>IF(L4587="Nő","",IF(Excel_BuiltIn__FilterDatabase__1[[#This Row],[Kor]]&gt;49=AND(Excel_BuiltIn__FilterDatabase__1[[#This Row],[Kor]]&lt;=59),"Senior ",""))</f>
        <v/>
      </c>
      <c r="K4587" s="34" t="str">
        <f>IF(L4587="Nő","",IF(Excel_BuiltIn__FilterDatabase__1[[#This Row],[Kor]]&gt;=60,"Super.s ",""))</f>
        <v xml:space="preserve">Super.s </v>
      </c>
      <c r="L4587" s="34" t="str">
        <f>IF(Excel_BuiltIn__FilterDatabase__1[[#This Row],[Nem]]="Nő","Lady","")</f>
        <v/>
      </c>
    </row>
    <row r="4588" spans="1:12" s="1" customFormat="1">
      <c r="A4588" s="53">
        <v>12107</v>
      </c>
      <c r="B4588" s="28" t="s">
        <v>4584</v>
      </c>
      <c r="C4588" s="51" t="s">
        <v>2423</v>
      </c>
      <c r="D4588" s="45"/>
      <c r="E4588" s="33" t="str">
        <f>IF(D4588&gt;0,($N$2-Excel_BuiltIn__FilterDatabase__1[[#This Row],[Szül Év.Hó.Nap]])/365.25,"0")</f>
        <v>0</v>
      </c>
      <c r="F4588" s="40"/>
      <c r="G4588" s="34" t="str">
        <f>CONCATENATE(H4588,Excel_BuiltIn__FilterDatabase__1[[#This Row],[Felnőtt]],Excel_BuiltIn__FilterDatabase__1[[#This Row],[Senior]],Excel_BuiltIn__FilterDatabase__1[[#This Row],[Super.s]],L4588)</f>
        <v xml:space="preserve">Super.s </v>
      </c>
      <c r="H4588" s="34" t="str">
        <f>IF(L4588="Nő","",IF(Excel_BuiltIn__FilterDatabase__1[[#This Row],[Kor]]&gt;=1=AND(Excel_BuiltIn__FilterDatabase__1[[#This Row],[Kor]]&lt;18),"Junior ",""))</f>
        <v/>
      </c>
      <c r="I4588" s="34" t="str">
        <f>IF(L4588="Nő","",IF(Excel_BuiltIn__FilterDatabase__1[[#This Row],[Kor]]&gt;=18=AND(Excel_BuiltIn__FilterDatabase__1[[#This Row],[Kor]]&lt;=49),"Felnőtt ",""))</f>
        <v/>
      </c>
      <c r="J4588" s="34" t="str">
        <f>IF(L4588="Nő","",IF(Excel_BuiltIn__FilterDatabase__1[[#This Row],[Kor]]&gt;49=AND(Excel_BuiltIn__FilterDatabase__1[[#This Row],[Kor]]&lt;=59),"Senior ",""))</f>
        <v/>
      </c>
      <c r="K4588" s="34" t="str">
        <f>IF(L4588="Nő","",IF(Excel_BuiltIn__FilterDatabase__1[[#This Row],[Kor]]&gt;=60,"Super.s ",""))</f>
        <v xml:space="preserve">Super.s </v>
      </c>
      <c r="L4588" s="34" t="str">
        <f>IF(Excel_BuiltIn__FilterDatabase__1[[#This Row],[Nem]]="Nő","Lady","")</f>
        <v/>
      </c>
    </row>
    <row r="4589" spans="1:12" s="1" customFormat="1">
      <c r="A4589" s="53">
        <v>12109</v>
      </c>
      <c r="B4589" s="28" t="s">
        <v>4585</v>
      </c>
      <c r="C4589" s="51" t="s">
        <v>964</v>
      </c>
      <c r="D4589" s="45"/>
      <c r="E4589" s="33" t="str">
        <f>IF(D4589&gt;0,($N$2-Excel_BuiltIn__FilterDatabase__1[[#This Row],[Szül Év.Hó.Nap]])/365.25,"0")</f>
        <v>0</v>
      </c>
      <c r="F4589" s="40"/>
      <c r="G4589" s="34" t="str">
        <f>CONCATENATE(H4589,Excel_BuiltIn__FilterDatabase__1[[#This Row],[Felnőtt]],Excel_BuiltIn__FilterDatabase__1[[#This Row],[Senior]],Excel_BuiltIn__FilterDatabase__1[[#This Row],[Super.s]],L4589)</f>
        <v xml:space="preserve">Super.s </v>
      </c>
      <c r="H4589" s="34" t="str">
        <f>IF(L4589="Nő","",IF(Excel_BuiltIn__FilterDatabase__1[[#This Row],[Kor]]&gt;=1=AND(Excel_BuiltIn__FilterDatabase__1[[#This Row],[Kor]]&lt;18),"Junior ",""))</f>
        <v/>
      </c>
      <c r="I4589" s="34" t="str">
        <f>IF(L4589="Nő","",IF(Excel_BuiltIn__FilterDatabase__1[[#This Row],[Kor]]&gt;=18=AND(Excel_BuiltIn__FilterDatabase__1[[#This Row],[Kor]]&lt;=49),"Felnőtt ",""))</f>
        <v/>
      </c>
      <c r="J4589" s="34" t="str">
        <f>IF(L4589="Nő","",IF(Excel_BuiltIn__FilterDatabase__1[[#This Row],[Kor]]&gt;49=AND(Excel_BuiltIn__FilterDatabase__1[[#This Row],[Kor]]&lt;=59),"Senior ",""))</f>
        <v/>
      </c>
      <c r="K4589" s="34" t="str">
        <f>IF(L4589="Nő","",IF(Excel_BuiltIn__FilterDatabase__1[[#This Row],[Kor]]&gt;=60,"Super.s ",""))</f>
        <v xml:space="preserve">Super.s </v>
      </c>
      <c r="L4589" s="34" t="str">
        <f>IF(Excel_BuiltIn__FilterDatabase__1[[#This Row],[Nem]]="Nő","Lady","")</f>
        <v/>
      </c>
    </row>
    <row r="4590" spans="1:12" s="1" customFormat="1">
      <c r="A4590" s="53">
        <v>12110</v>
      </c>
      <c r="B4590" s="28" t="s">
        <v>4586</v>
      </c>
      <c r="C4590" s="51" t="s">
        <v>964</v>
      </c>
      <c r="D4590" s="45"/>
      <c r="E4590" s="33" t="str">
        <f>IF(D4590&gt;0,($N$2-Excel_BuiltIn__FilterDatabase__1[[#This Row],[Szül Év.Hó.Nap]])/365.25,"0")</f>
        <v>0</v>
      </c>
      <c r="F4590" s="40"/>
      <c r="G4590" s="34" t="str">
        <f>CONCATENATE(H4590,Excel_BuiltIn__FilterDatabase__1[[#This Row],[Felnőtt]],Excel_BuiltIn__FilterDatabase__1[[#This Row],[Senior]],Excel_BuiltIn__FilterDatabase__1[[#This Row],[Super.s]],L4590)</f>
        <v xml:space="preserve">Super.s </v>
      </c>
      <c r="H4590" s="34" t="str">
        <f>IF(L4590="Nő","",IF(Excel_BuiltIn__FilterDatabase__1[[#This Row],[Kor]]&gt;=1=AND(Excel_BuiltIn__FilterDatabase__1[[#This Row],[Kor]]&lt;18),"Junior ",""))</f>
        <v/>
      </c>
      <c r="I4590" s="34" t="str">
        <f>IF(L4590="Nő","",IF(Excel_BuiltIn__FilterDatabase__1[[#This Row],[Kor]]&gt;=18=AND(Excel_BuiltIn__FilterDatabase__1[[#This Row],[Kor]]&lt;=49),"Felnőtt ",""))</f>
        <v/>
      </c>
      <c r="J4590" s="34" t="str">
        <f>IF(L4590="Nő","",IF(Excel_BuiltIn__FilterDatabase__1[[#This Row],[Kor]]&gt;49=AND(Excel_BuiltIn__FilterDatabase__1[[#This Row],[Kor]]&lt;=59),"Senior ",""))</f>
        <v/>
      </c>
      <c r="K4590" s="34" t="str">
        <f>IF(L4590="Nő","",IF(Excel_BuiltIn__FilterDatabase__1[[#This Row],[Kor]]&gt;=60,"Super.s ",""))</f>
        <v xml:space="preserve">Super.s </v>
      </c>
      <c r="L4590" s="34" t="str">
        <f>IF(Excel_BuiltIn__FilterDatabase__1[[#This Row],[Nem]]="Nő","Lady","")</f>
        <v/>
      </c>
    </row>
    <row r="4591" spans="1:12" s="1" customFormat="1">
      <c r="A4591" s="53">
        <v>12111</v>
      </c>
      <c r="B4591" s="28" t="s">
        <v>4587</v>
      </c>
      <c r="C4591" s="51" t="s">
        <v>964</v>
      </c>
      <c r="D4591" s="45"/>
      <c r="E4591" s="33" t="str">
        <f>IF(D4591&gt;0,($N$2-Excel_BuiltIn__FilterDatabase__1[[#This Row],[Szül Év.Hó.Nap]])/365.25,"0")</f>
        <v>0</v>
      </c>
      <c r="F4591" s="40"/>
      <c r="G4591" s="34" t="str">
        <f>CONCATENATE(H4591,Excel_BuiltIn__FilterDatabase__1[[#This Row],[Felnőtt]],Excel_BuiltIn__FilterDatabase__1[[#This Row],[Senior]],Excel_BuiltIn__FilterDatabase__1[[#This Row],[Super.s]],L4591)</f>
        <v xml:space="preserve">Super.s </v>
      </c>
      <c r="H4591" s="34" t="str">
        <f>IF(L4591="Nő","",IF(Excel_BuiltIn__FilterDatabase__1[[#This Row],[Kor]]&gt;=1=AND(Excel_BuiltIn__FilterDatabase__1[[#This Row],[Kor]]&lt;18),"Junior ",""))</f>
        <v/>
      </c>
      <c r="I4591" s="34" t="str">
        <f>IF(L4591="Nő","",IF(Excel_BuiltIn__FilterDatabase__1[[#This Row],[Kor]]&gt;=18=AND(Excel_BuiltIn__FilterDatabase__1[[#This Row],[Kor]]&lt;=49),"Felnőtt ",""))</f>
        <v/>
      </c>
      <c r="J4591" s="34" t="str">
        <f>IF(L4591="Nő","",IF(Excel_BuiltIn__FilterDatabase__1[[#This Row],[Kor]]&gt;49=AND(Excel_BuiltIn__FilterDatabase__1[[#This Row],[Kor]]&lt;=59),"Senior ",""))</f>
        <v/>
      </c>
      <c r="K4591" s="34" t="str">
        <f>IF(L4591="Nő","",IF(Excel_BuiltIn__FilterDatabase__1[[#This Row],[Kor]]&gt;=60,"Super.s ",""))</f>
        <v xml:space="preserve">Super.s </v>
      </c>
      <c r="L4591" s="34" t="str">
        <f>IF(Excel_BuiltIn__FilterDatabase__1[[#This Row],[Nem]]="Nő","Lady","")</f>
        <v/>
      </c>
    </row>
    <row r="4592" spans="1:12" s="1" customFormat="1">
      <c r="A4592" s="53">
        <v>12114</v>
      </c>
      <c r="B4592" s="28" t="s">
        <v>4588</v>
      </c>
      <c r="C4592" s="51" t="s">
        <v>1022</v>
      </c>
      <c r="D4592" s="45"/>
      <c r="E4592" s="33" t="str">
        <f>IF(D4592&gt;0,($N$2-Excel_BuiltIn__FilterDatabase__1[[#This Row],[Szül Év.Hó.Nap]])/365.25,"0")</f>
        <v>0</v>
      </c>
      <c r="F4592" s="40"/>
      <c r="G4592" s="34" t="str">
        <f>CONCATENATE(H4592,Excel_BuiltIn__FilterDatabase__1[[#This Row],[Felnőtt]],Excel_BuiltIn__FilterDatabase__1[[#This Row],[Senior]],Excel_BuiltIn__FilterDatabase__1[[#This Row],[Super.s]],L4592)</f>
        <v xml:space="preserve">Super.s </v>
      </c>
      <c r="H4592" s="34" t="str">
        <f>IF(L4592="Nő","",IF(Excel_BuiltIn__FilterDatabase__1[[#This Row],[Kor]]&gt;=1=AND(Excel_BuiltIn__FilterDatabase__1[[#This Row],[Kor]]&lt;18),"Junior ",""))</f>
        <v/>
      </c>
      <c r="I4592" s="34" t="str">
        <f>IF(L4592="Nő","",IF(Excel_BuiltIn__FilterDatabase__1[[#This Row],[Kor]]&gt;=18=AND(Excel_BuiltIn__FilterDatabase__1[[#This Row],[Kor]]&lt;=49),"Felnőtt ",""))</f>
        <v/>
      </c>
      <c r="J4592" s="34" t="str">
        <f>IF(L4592="Nő","",IF(Excel_BuiltIn__FilterDatabase__1[[#This Row],[Kor]]&gt;49=AND(Excel_BuiltIn__FilterDatabase__1[[#This Row],[Kor]]&lt;=59),"Senior ",""))</f>
        <v/>
      </c>
      <c r="K4592" s="34" t="str">
        <f>IF(L4592="Nő","",IF(Excel_BuiltIn__FilterDatabase__1[[#This Row],[Kor]]&gt;=60,"Super.s ",""))</f>
        <v xml:space="preserve">Super.s </v>
      </c>
      <c r="L4592" s="34" t="str">
        <f>IF(Excel_BuiltIn__FilterDatabase__1[[#This Row],[Nem]]="Nő","Lady","")</f>
        <v/>
      </c>
    </row>
    <row r="4593" spans="1:12" s="1" customFormat="1" ht="28.2">
      <c r="A4593" s="53">
        <v>12116</v>
      </c>
      <c r="B4593" s="28" t="s">
        <v>4589</v>
      </c>
      <c r="C4593" s="51" t="s">
        <v>780</v>
      </c>
      <c r="D4593" s="45"/>
      <c r="E4593" s="33" t="str">
        <f>IF(D4593&gt;0,($N$2-Excel_BuiltIn__FilterDatabase__1[[#This Row],[Szül Év.Hó.Nap]])/365.25,"0")</f>
        <v>0</v>
      </c>
      <c r="F4593" s="40"/>
      <c r="G4593" s="34" t="str">
        <f>CONCATENATE(H4593,Excel_BuiltIn__FilterDatabase__1[[#This Row],[Felnőtt]],Excel_BuiltIn__FilterDatabase__1[[#This Row],[Senior]],Excel_BuiltIn__FilterDatabase__1[[#This Row],[Super.s]],L4593)</f>
        <v xml:space="preserve">Super.s </v>
      </c>
      <c r="H4593" s="34" t="str">
        <f>IF(L4593="Nő","",IF(Excel_BuiltIn__FilterDatabase__1[[#This Row],[Kor]]&gt;=1=AND(Excel_BuiltIn__FilterDatabase__1[[#This Row],[Kor]]&lt;18),"Junior ",""))</f>
        <v/>
      </c>
      <c r="I4593" s="34" t="str">
        <f>IF(L4593="Nő","",IF(Excel_BuiltIn__FilterDatabase__1[[#This Row],[Kor]]&gt;=18=AND(Excel_BuiltIn__FilterDatabase__1[[#This Row],[Kor]]&lt;=49),"Felnőtt ",""))</f>
        <v/>
      </c>
      <c r="J4593" s="34" t="str">
        <f>IF(L4593="Nő","",IF(Excel_BuiltIn__FilterDatabase__1[[#This Row],[Kor]]&gt;49=AND(Excel_BuiltIn__FilterDatabase__1[[#This Row],[Kor]]&lt;=59),"Senior ",""))</f>
        <v/>
      </c>
      <c r="K4593" s="34" t="str">
        <f>IF(L4593="Nő","",IF(Excel_BuiltIn__FilterDatabase__1[[#This Row],[Kor]]&gt;=60,"Super.s ",""))</f>
        <v xml:space="preserve">Super.s </v>
      </c>
      <c r="L4593" s="34" t="str">
        <f>IF(Excel_BuiltIn__FilterDatabase__1[[#This Row],[Nem]]="Nő","Lady","")</f>
        <v/>
      </c>
    </row>
    <row r="4594" spans="1:12" s="1" customFormat="1">
      <c r="A4594" s="53">
        <v>12117</v>
      </c>
      <c r="B4594" s="28" t="s">
        <v>4590</v>
      </c>
      <c r="C4594" s="51" t="s">
        <v>942</v>
      </c>
      <c r="D4594" s="45"/>
      <c r="E4594" s="33" t="str">
        <f>IF(D4594&gt;0,($N$2-Excel_BuiltIn__FilterDatabase__1[[#This Row],[Szül Év.Hó.Nap]])/365.25,"0")</f>
        <v>0</v>
      </c>
      <c r="F4594" s="40"/>
      <c r="G4594" s="34" t="str">
        <f>CONCATENATE(H4594,Excel_BuiltIn__FilterDatabase__1[[#This Row],[Felnőtt]],Excel_BuiltIn__FilterDatabase__1[[#This Row],[Senior]],Excel_BuiltIn__FilterDatabase__1[[#This Row],[Super.s]],L4594)</f>
        <v xml:space="preserve">Super.s </v>
      </c>
      <c r="H4594" s="34" t="str">
        <f>IF(L4594="Nő","",IF(Excel_BuiltIn__FilterDatabase__1[[#This Row],[Kor]]&gt;=1=AND(Excel_BuiltIn__FilterDatabase__1[[#This Row],[Kor]]&lt;18),"Junior ",""))</f>
        <v/>
      </c>
      <c r="I4594" s="34" t="str">
        <f>IF(L4594="Nő","",IF(Excel_BuiltIn__FilterDatabase__1[[#This Row],[Kor]]&gt;=18=AND(Excel_BuiltIn__FilterDatabase__1[[#This Row],[Kor]]&lt;=49),"Felnőtt ",""))</f>
        <v/>
      </c>
      <c r="J4594" s="34" t="str">
        <f>IF(L4594="Nő","",IF(Excel_BuiltIn__FilterDatabase__1[[#This Row],[Kor]]&gt;49=AND(Excel_BuiltIn__FilterDatabase__1[[#This Row],[Kor]]&lt;=59),"Senior ",""))</f>
        <v/>
      </c>
      <c r="K4594" s="34" t="str">
        <f>IF(L4594="Nő","",IF(Excel_BuiltIn__FilterDatabase__1[[#This Row],[Kor]]&gt;=60,"Super.s ",""))</f>
        <v xml:space="preserve">Super.s </v>
      </c>
      <c r="L4594" s="34" t="str">
        <f>IF(Excel_BuiltIn__FilterDatabase__1[[#This Row],[Nem]]="Nő","Lady","")</f>
        <v/>
      </c>
    </row>
    <row r="4595" spans="1:12" s="1" customFormat="1">
      <c r="A4595" s="53">
        <v>12118</v>
      </c>
      <c r="B4595" s="28" t="s">
        <v>4591</v>
      </c>
      <c r="C4595" s="51" t="s">
        <v>942</v>
      </c>
      <c r="D4595" s="45"/>
      <c r="E4595" s="33" t="str">
        <f>IF(D4595&gt;0,($N$2-Excel_BuiltIn__FilterDatabase__1[[#This Row],[Szül Év.Hó.Nap]])/365.25,"0")</f>
        <v>0</v>
      </c>
      <c r="F4595" s="40"/>
      <c r="G4595" s="34" t="str">
        <f>CONCATENATE(H4595,Excel_BuiltIn__FilterDatabase__1[[#This Row],[Felnőtt]],Excel_BuiltIn__FilterDatabase__1[[#This Row],[Senior]],Excel_BuiltIn__FilterDatabase__1[[#This Row],[Super.s]],L4595)</f>
        <v xml:space="preserve">Super.s </v>
      </c>
      <c r="H4595" s="34" t="str">
        <f>IF(L4595="Nő","",IF(Excel_BuiltIn__FilterDatabase__1[[#This Row],[Kor]]&gt;=1=AND(Excel_BuiltIn__FilterDatabase__1[[#This Row],[Kor]]&lt;18),"Junior ",""))</f>
        <v/>
      </c>
      <c r="I4595" s="34" t="str">
        <f>IF(L4595="Nő","",IF(Excel_BuiltIn__FilterDatabase__1[[#This Row],[Kor]]&gt;=18=AND(Excel_BuiltIn__FilterDatabase__1[[#This Row],[Kor]]&lt;=49),"Felnőtt ",""))</f>
        <v/>
      </c>
      <c r="J4595" s="34" t="str">
        <f>IF(L4595="Nő","",IF(Excel_BuiltIn__FilterDatabase__1[[#This Row],[Kor]]&gt;49=AND(Excel_BuiltIn__FilterDatabase__1[[#This Row],[Kor]]&lt;=59),"Senior ",""))</f>
        <v/>
      </c>
      <c r="K4595" s="34" t="str">
        <f>IF(L4595="Nő","",IF(Excel_BuiltIn__FilterDatabase__1[[#This Row],[Kor]]&gt;=60,"Super.s ",""))</f>
        <v xml:space="preserve">Super.s </v>
      </c>
      <c r="L4595" s="34" t="str">
        <f>IF(Excel_BuiltIn__FilterDatabase__1[[#This Row],[Nem]]="Nő","Lady","")</f>
        <v/>
      </c>
    </row>
    <row r="4596" spans="1:12" s="1" customFormat="1">
      <c r="A4596" s="53">
        <v>12120</v>
      </c>
      <c r="B4596" s="28" t="s">
        <v>4592</v>
      </c>
      <c r="C4596" s="51" t="s">
        <v>2367</v>
      </c>
      <c r="D4596" s="45"/>
      <c r="E4596" s="33" t="str">
        <f>IF(D4596&gt;0,($N$2-Excel_BuiltIn__FilterDatabase__1[[#This Row],[Szül Év.Hó.Nap]])/365.25,"0")</f>
        <v>0</v>
      </c>
      <c r="F4596" s="40"/>
      <c r="G4596" s="34" t="str">
        <f>CONCATENATE(H4596,Excel_BuiltIn__FilterDatabase__1[[#This Row],[Felnőtt]],Excel_BuiltIn__FilterDatabase__1[[#This Row],[Senior]],Excel_BuiltIn__FilterDatabase__1[[#This Row],[Super.s]],L4596)</f>
        <v xml:space="preserve">Super.s </v>
      </c>
      <c r="H4596" s="34" t="str">
        <f>IF(L4596="Nő","",IF(Excel_BuiltIn__FilterDatabase__1[[#This Row],[Kor]]&gt;=1=AND(Excel_BuiltIn__FilterDatabase__1[[#This Row],[Kor]]&lt;18),"Junior ",""))</f>
        <v/>
      </c>
      <c r="I4596" s="34" t="str">
        <f>IF(L4596="Nő","",IF(Excel_BuiltIn__FilterDatabase__1[[#This Row],[Kor]]&gt;=18=AND(Excel_BuiltIn__FilterDatabase__1[[#This Row],[Kor]]&lt;=49),"Felnőtt ",""))</f>
        <v/>
      </c>
      <c r="J4596" s="34" t="str">
        <f>IF(L4596="Nő","",IF(Excel_BuiltIn__FilterDatabase__1[[#This Row],[Kor]]&gt;49=AND(Excel_BuiltIn__FilterDatabase__1[[#This Row],[Kor]]&lt;=59),"Senior ",""))</f>
        <v/>
      </c>
      <c r="K4596" s="34" t="str">
        <f>IF(L4596="Nő","",IF(Excel_BuiltIn__FilterDatabase__1[[#This Row],[Kor]]&gt;=60,"Super.s ",""))</f>
        <v xml:space="preserve">Super.s </v>
      </c>
      <c r="L4596" s="34" t="str">
        <f>IF(Excel_BuiltIn__FilterDatabase__1[[#This Row],[Nem]]="Nő","Lady","")</f>
        <v/>
      </c>
    </row>
    <row r="4597" spans="1:12" s="1" customFormat="1">
      <c r="A4597" s="53">
        <v>12121</v>
      </c>
      <c r="B4597" s="28" t="s">
        <v>4593</v>
      </c>
      <c r="C4597" s="51" t="s">
        <v>969</v>
      </c>
      <c r="D4597" s="45"/>
      <c r="E4597" s="33" t="str">
        <f>IF(D4597&gt;0,($N$2-Excel_BuiltIn__FilterDatabase__1[[#This Row],[Szül Év.Hó.Nap]])/365.25,"0")</f>
        <v>0</v>
      </c>
      <c r="F4597" s="40"/>
      <c r="G4597" s="34" t="str">
        <f>CONCATENATE(H4597,Excel_BuiltIn__FilterDatabase__1[[#This Row],[Felnőtt]],Excel_BuiltIn__FilterDatabase__1[[#This Row],[Senior]],Excel_BuiltIn__FilterDatabase__1[[#This Row],[Super.s]],L4597)</f>
        <v xml:space="preserve">Super.s </v>
      </c>
      <c r="H4597" s="34" t="str">
        <f>IF(L4597="Nő","",IF(Excel_BuiltIn__FilterDatabase__1[[#This Row],[Kor]]&gt;=1=AND(Excel_BuiltIn__FilterDatabase__1[[#This Row],[Kor]]&lt;18),"Junior ",""))</f>
        <v/>
      </c>
      <c r="I4597" s="34" t="str">
        <f>IF(L4597="Nő","",IF(Excel_BuiltIn__FilterDatabase__1[[#This Row],[Kor]]&gt;=18=AND(Excel_BuiltIn__FilterDatabase__1[[#This Row],[Kor]]&lt;=49),"Felnőtt ",""))</f>
        <v/>
      </c>
      <c r="J4597" s="34" t="str">
        <f>IF(L4597="Nő","",IF(Excel_BuiltIn__FilterDatabase__1[[#This Row],[Kor]]&gt;49=AND(Excel_BuiltIn__FilterDatabase__1[[#This Row],[Kor]]&lt;=59),"Senior ",""))</f>
        <v/>
      </c>
      <c r="K4597" s="34" t="str">
        <f>IF(L4597="Nő","",IF(Excel_BuiltIn__FilterDatabase__1[[#This Row],[Kor]]&gt;=60,"Super.s ",""))</f>
        <v xml:space="preserve">Super.s </v>
      </c>
      <c r="L4597" s="34" t="str">
        <f>IF(Excel_BuiltIn__FilterDatabase__1[[#This Row],[Nem]]="Nő","Lady","")</f>
        <v/>
      </c>
    </row>
    <row r="4598" spans="1:12" s="1" customFormat="1" ht="28.2">
      <c r="A4598" s="53">
        <v>12122</v>
      </c>
      <c r="B4598" s="28" t="s">
        <v>4594</v>
      </c>
      <c r="C4598" s="51" t="s">
        <v>2481</v>
      </c>
      <c r="D4598" s="45"/>
      <c r="E4598" s="33" t="str">
        <f>IF(D4598&gt;0,($N$2-Excel_BuiltIn__FilterDatabase__1[[#This Row],[Szül Év.Hó.Nap]])/365.25,"0")</f>
        <v>0</v>
      </c>
      <c r="F4598" s="40"/>
      <c r="G4598" s="34" t="str">
        <f>CONCATENATE(H4598,Excel_BuiltIn__FilterDatabase__1[[#This Row],[Felnőtt]],Excel_BuiltIn__FilterDatabase__1[[#This Row],[Senior]],Excel_BuiltIn__FilterDatabase__1[[#This Row],[Super.s]],L4598)</f>
        <v xml:space="preserve">Super.s </v>
      </c>
      <c r="H4598" s="34" t="str">
        <f>IF(L4598="Nő","",IF(Excel_BuiltIn__FilterDatabase__1[[#This Row],[Kor]]&gt;=1=AND(Excel_BuiltIn__FilterDatabase__1[[#This Row],[Kor]]&lt;18),"Junior ",""))</f>
        <v/>
      </c>
      <c r="I4598" s="34" t="str">
        <f>IF(L4598="Nő","",IF(Excel_BuiltIn__FilterDatabase__1[[#This Row],[Kor]]&gt;=18=AND(Excel_BuiltIn__FilterDatabase__1[[#This Row],[Kor]]&lt;=49),"Felnőtt ",""))</f>
        <v/>
      </c>
      <c r="J4598" s="34" t="str">
        <f>IF(L4598="Nő","",IF(Excel_BuiltIn__FilterDatabase__1[[#This Row],[Kor]]&gt;49=AND(Excel_BuiltIn__FilterDatabase__1[[#This Row],[Kor]]&lt;=59),"Senior ",""))</f>
        <v/>
      </c>
      <c r="K4598" s="34" t="str">
        <f>IF(L4598="Nő","",IF(Excel_BuiltIn__FilterDatabase__1[[#This Row],[Kor]]&gt;=60,"Super.s ",""))</f>
        <v xml:space="preserve">Super.s </v>
      </c>
      <c r="L4598" s="34" t="str">
        <f>IF(Excel_BuiltIn__FilterDatabase__1[[#This Row],[Nem]]="Nő","Lady","")</f>
        <v/>
      </c>
    </row>
    <row r="4599" spans="1:12" s="1" customFormat="1" ht="28.2">
      <c r="A4599" s="53">
        <v>12123</v>
      </c>
      <c r="B4599" s="28" t="s">
        <v>4595</v>
      </c>
      <c r="C4599" s="51" t="s">
        <v>1146</v>
      </c>
      <c r="D4599" s="45"/>
      <c r="E4599" s="33" t="str">
        <f>IF(D4599&gt;0,($N$2-Excel_BuiltIn__FilterDatabase__1[[#This Row],[Szül Év.Hó.Nap]])/365.25,"0")</f>
        <v>0</v>
      </c>
      <c r="F4599" s="40"/>
      <c r="G4599" s="34" t="str">
        <f>CONCATENATE(H4599,Excel_BuiltIn__FilterDatabase__1[[#This Row],[Felnőtt]],Excel_BuiltIn__FilterDatabase__1[[#This Row],[Senior]],Excel_BuiltIn__FilterDatabase__1[[#This Row],[Super.s]],L4599)</f>
        <v xml:space="preserve">Super.s </v>
      </c>
      <c r="H4599" s="34" t="str">
        <f>IF(L4599="Nő","",IF(Excel_BuiltIn__FilterDatabase__1[[#This Row],[Kor]]&gt;=1=AND(Excel_BuiltIn__FilterDatabase__1[[#This Row],[Kor]]&lt;18),"Junior ",""))</f>
        <v/>
      </c>
      <c r="I4599" s="34" t="str">
        <f>IF(L4599="Nő","",IF(Excel_BuiltIn__FilterDatabase__1[[#This Row],[Kor]]&gt;=18=AND(Excel_BuiltIn__FilterDatabase__1[[#This Row],[Kor]]&lt;=49),"Felnőtt ",""))</f>
        <v/>
      </c>
      <c r="J4599" s="34" t="str">
        <f>IF(L4599="Nő","",IF(Excel_BuiltIn__FilterDatabase__1[[#This Row],[Kor]]&gt;49=AND(Excel_BuiltIn__FilterDatabase__1[[#This Row],[Kor]]&lt;=59),"Senior ",""))</f>
        <v/>
      </c>
      <c r="K4599" s="34" t="str">
        <f>IF(L4599="Nő","",IF(Excel_BuiltIn__FilterDatabase__1[[#This Row],[Kor]]&gt;=60,"Super.s ",""))</f>
        <v xml:space="preserve">Super.s </v>
      </c>
      <c r="L4599" s="34" t="str">
        <f>IF(Excel_BuiltIn__FilterDatabase__1[[#This Row],[Nem]]="Nő","Lady","")</f>
        <v/>
      </c>
    </row>
    <row r="4600" spans="1:12" s="1" customFormat="1">
      <c r="A4600" s="53">
        <v>12124</v>
      </c>
      <c r="B4600" s="28" t="s">
        <v>4596</v>
      </c>
      <c r="C4600" s="51" t="s">
        <v>110</v>
      </c>
      <c r="D4600" s="45"/>
      <c r="E4600" s="33" t="str">
        <f>IF(D4600&gt;0,($N$2-Excel_BuiltIn__FilterDatabase__1[[#This Row],[Szül Év.Hó.Nap]])/365.25,"0")</f>
        <v>0</v>
      </c>
      <c r="F4600" s="40"/>
      <c r="G4600" s="34" t="str">
        <f>CONCATENATE(H4600,Excel_BuiltIn__FilterDatabase__1[[#This Row],[Felnőtt]],Excel_BuiltIn__FilterDatabase__1[[#This Row],[Senior]],Excel_BuiltIn__FilterDatabase__1[[#This Row],[Super.s]],L4600)</f>
        <v xml:space="preserve">Super.s </v>
      </c>
      <c r="H4600" s="34" t="str">
        <f>IF(L4600="Nő","",IF(Excel_BuiltIn__FilterDatabase__1[[#This Row],[Kor]]&gt;=1=AND(Excel_BuiltIn__FilterDatabase__1[[#This Row],[Kor]]&lt;18),"Junior ",""))</f>
        <v/>
      </c>
      <c r="I4600" s="34" t="str">
        <f>IF(L4600="Nő","",IF(Excel_BuiltIn__FilterDatabase__1[[#This Row],[Kor]]&gt;=18=AND(Excel_BuiltIn__FilterDatabase__1[[#This Row],[Kor]]&lt;=49),"Felnőtt ",""))</f>
        <v/>
      </c>
      <c r="J4600" s="34" t="str">
        <f>IF(L4600="Nő","",IF(Excel_BuiltIn__FilterDatabase__1[[#This Row],[Kor]]&gt;49=AND(Excel_BuiltIn__FilterDatabase__1[[#This Row],[Kor]]&lt;=59),"Senior ",""))</f>
        <v/>
      </c>
      <c r="K4600" s="34" t="str">
        <f>IF(L4600="Nő","",IF(Excel_BuiltIn__FilterDatabase__1[[#This Row],[Kor]]&gt;=60,"Super.s ",""))</f>
        <v xml:space="preserve">Super.s </v>
      </c>
      <c r="L4600" s="34" t="str">
        <f>IF(Excel_BuiltIn__FilterDatabase__1[[#This Row],[Nem]]="Nő","Lady","")</f>
        <v/>
      </c>
    </row>
    <row r="4601" spans="1:12" s="1" customFormat="1">
      <c r="A4601" s="53">
        <v>12125</v>
      </c>
      <c r="B4601" s="28" t="s">
        <v>3387</v>
      </c>
      <c r="C4601" s="51" t="s">
        <v>982</v>
      </c>
      <c r="D4601" s="45"/>
      <c r="E4601" s="33" t="str">
        <f>IF(D4601&gt;0,($N$2-Excel_BuiltIn__FilterDatabase__1[[#This Row],[Szül Év.Hó.Nap]])/365.25,"0")</f>
        <v>0</v>
      </c>
      <c r="F4601" s="40"/>
      <c r="G4601" s="34" t="str">
        <f>CONCATENATE(H4601,Excel_BuiltIn__FilterDatabase__1[[#This Row],[Felnőtt]],Excel_BuiltIn__FilterDatabase__1[[#This Row],[Senior]],Excel_BuiltIn__FilterDatabase__1[[#This Row],[Super.s]],L4601)</f>
        <v xml:space="preserve">Super.s </v>
      </c>
      <c r="H4601" s="34" t="str">
        <f>IF(L4601="Nő","",IF(Excel_BuiltIn__FilterDatabase__1[[#This Row],[Kor]]&gt;=1=AND(Excel_BuiltIn__FilterDatabase__1[[#This Row],[Kor]]&lt;18),"Junior ",""))</f>
        <v/>
      </c>
      <c r="I4601" s="34" t="str">
        <f>IF(L4601="Nő","",IF(Excel_BuiltIn__FilterDatabase__1[[#This Row],[Kor]]&gt;=18=AND(Excel_BuiltIn__FilterDatabase__1[[#This Row],[Kor]]&lt;=49),"Felnőtt ",""))</f>
        <v/>
      </c>
      <c r="J4601" s="34" t="str">
        <f>IF(L4601="Nő","",IF(Excel_BuiltIn__FilterDatabase__1[[#This Row],[Kor]]&gt;49=AND(Excel_BuiltIn__FilterDatabase__1[[#This Row],[Kor]]&lt;=59),"Senior ",""))</f>
        <v/>
      </c>
      <c r="K4601" s="34" t="str">
        <f>IF(L4601="Nő","",IF(Excel_BuiltIn__FilterDatabase__1[[#This Row],[Kor]]&gt;=60,"Super.s ",""))</f>
        <v xml:space="preserve">Super.s </v>
      </c>
      <c r="L4601" s="34" t="str">
        <f>IF(Excel_BuiltIn__FilterDatabase__1[[#This Row],[Nem]]="Nő","Lady","")</f>
        <v/>
      </c>
    </row>
    <row r="4602" spans="1:12" s="1" customFormat="1">
      <c r="A4602" s="53">
        <v>12126</v>
      </c>
      <c r="B4602" s="28" t="s">
        <v>4597</v>
      </c>
      <c r="C4602" s="51" t="s">
        <v>982</v>
      </c>
      <c r="D4602" s="45"/>
      <c r="E4602" s="33" t="str">
        <f>IF(D4602&gt;0,($N$2-Excel_BuiltIn__FilterDatabase__1[[#This Row],[Szül Év.Hó.Nap]])/365.25,"0")</f>
        <v>0</v>
      </c>
      <c r="F4602" s="40"/>
      <c r="G4602" s="34" t="str">
        <f>CONCATENATE(H4602,Excel_BuiltIn__FilterDatabase__1[[#This Row],[Felnőtt]],Excel_BuiltIn__FilterDatabase__1[[#This Row],[Senior]],Excel_BuiltIn__FilterDatabase__1[[#This Row],[Super.s]],L4602)</f>
        <v xml:space="preserve">Super.s </v>
      </c>
      <c r="H4602" s="34" t="str">
        <f>IF(L4602="Nő","",IF(Excel_BuiltIn__FilterDatabase__1[[#This Row],[Kor]]&gt;=1=AND(Excel_BuiltIn__FilterDatabase__1[[#This Row],[Kor]]&lt;18),"Junior ",""))</f>
        <v/>
      </c>
      <c r="I4602" s="34" t="str">
        <f>IF(L4602="Nő","",IF(Excel_BuiltIn__FilterDatabase__1[[#This Row],[Kor]]&gt;=18=AND(Excel_BuiltIn__FilterDatabase__1[[#This Row],[Kor]]&lt;=49),"Felnőtt ",""))</f>
        <v/>
      </c>
      <c r="J4602" s="34" t="str">
        <f>IF(L4602="Nő","",IF(Excel_BuiltIn__FilterDatabase__1[[#This Row],[Kor]]&gt;49=AND(Excel_BuiltIn__FilterDatabase__1[[#This Row],[Kor]]&lt;=59),"Senior ",""))</f>
        <v/>
      </c>
      <c r="K4602" s="34" t="str">
        <f>IF(L4602="Nő","",IF(Excel_BuiltIn__FilterDatabase__1[[#This Row],[Kor]]&gt;=60,"Super.s ",""))</f>
        <v xml:space="preserve">Super.s </v>
      </c>
      <c r="L4602" s="34" t="str">
        <f>IF(Excel_BuiltIn__FilterDatabase__1[[#This Row],[Nem]]="Nő","Lady","")</f>
        <v/>
      </c>
    </row>
    <row r="4603" spans="1:12" s="1" customFormat="1">
      <c r="A4603" s="53">
        <v>12127</v>
      </c>
      <c r="B4603" s="28" t="s">
        <v>4598</v>
      </c>
      <c r="C4603" s="51" t="s">
        <v>792</v>
      </c>
      <c r="D4603" s="45"/>
      <c r="E4603" s="33" t="str">
        <f>IF(D4603&gt;0,($N$2-Excel_BuiltIn__FilterDatabase__1[[#This Row],[Szül Év.Hó.Nap]])/365.25,"0")</f>
        <v>0</v>
      </c>
      <c r="F4603" s="40"/>
      <c r="G4603" s="34" t="str">
        <f>CONCATENATE(H4603,Excel_BuiltIn__FilterDatabase__1[[#This Row],[Felnőtt]],Excel_BuiltIn__FilterDatabase__1[[#This Row],[Senior]],Excel_BuiltIn__FilterDatabase__1[[#This Row],[Super.s]],L4603)</f>
        <v xml:space="preserve">Super.s </v>
      </c>
      <c r="H4603" s="34" t="str">
        <f>IF(L4603="Nő","",IF(Excel_BuiltIn__FilterDatabase__1[[#This Row],[Kor]]&gt;=1=AND(Excel_BuiltIn__FilterDatabase__1[[#This Row],[Kor]]&lt;18),"Junior ",""))</f>
        <v/>
      </c>
      <c r="I4603" s="34" t="str">
        <f>IF(L4603="Nő","",IF(Excel_BuiltIn__FilterDatabase__1[[#This Row],[Kor]]&gt;=18=AND(Excel_BuiltIn__FilterDatabase__1[[#This Row],[Kor]]&lt;=49),"Felnőtt ",""))</f>
        <v/>
      </c>
      <c r="J4603" s="34" t="str">
        <f>IF(L4603="Nő","",IF(Excel_BuiltIn__FilterDatabase__1[[#This Row],[Kor]]&gt;49=AND(Excel_BuiltIn__FilterDatabase__1[[#This Row],[Kor]]&lt;=59),"Senior ",""))</f>
        <v/>
      </c>
      <c r="K4603" s="34" t="str">
        <f>IF(L4603="Nő","",IF(Excel_BuiltIn__FilterDatabase__1[[#This Row],[Kor]]&gt;=60,"Super.s ",""))</f>
        <v xml:space="preserve">Super.s </v>
      </c>
      <c r="L4603" s="34" t="str">
        <f>IF(Excel_BuiltIn__FilterDatabase__1[[#This Row],[Nem]]="Nő","Lady","")</f>
        <v/>
      </c>
    </row>
    <row r="4604" spans="1:12" s="1" customFormat="1">
      <c r="A4604" s="53">
        <v>12128</v>
      </c>
      <c r="B4604" s="28" t="s">
        <v>4599</v>
      </c>
      <c r="C4604" s="51" t="s">
        <v>936</v>
      </c>
      <c r="D4604" s="45"/>
      <c r="E4604" s="33" t="str">
        <f>IF(D4604&gt;0,($N$2-Excel_BuiltIn__FilterDatabase__1[[#This Row],[Szül Év.Hó.Nap]])/365.25,"0")</f>
        <v>0</v>
      </c>
      <c r="F4604" s="40"/>
      <c r="G4604" s="34" t="str">
        <f>CONCATENATE(H4604,Excel_BuiltIn__FilterDatabase__1[[#This Row],[Felnőtt]],Excel_BuiltIn__FilterDatabase__1[[#This Row],[Senior]],Excel_BuiltIn__FilterDatabase__1[[#This Row],[Super.s]],L4604)</f>
        <v xml:space="preserve">Super.s </v>
      </c>
      <c r="H4604" s="34" t="str">
        <f>IF(L4604="Nő","",IF(Excel_BuiltIn__FilterDatabase__1[[#This Row],[Kor]]&gt;=1=AND(Excel_BuiltIn__FilterDatabase__1[[#This Row],[Kor]]&lt;18),"Junior ",""))</f>
        <v/>
      </c>
      <c r="I4604" s="34" t="str">
        <f>IF(L4604="Nő","",IF(Excel_BuiltIn__FilterDatabase__1[[#This Row],[Kor]]&gt;=18=AND(Excel_BuiltIn__FilterDatabase__1[[#This Row],[Kor]]&lt;=49),"Felnőtt ",""))</f>
        <v/>
      </c>
      <c r="J4604" s="34" t="str">
        <f>IF(L4604="Nő","",IF(Excel_BuiltIn__FilterDatabase__1[[#This Row],[Kor]]&gt;49=AND(Excel_BuiltIn__FilterDatabase__1[[#This Row],[Kor]]&lt;=59),"Senior ",""))</f>
        <v/>
      </c>
      <c r="K4604" s="34" t="str">
        <f>IF(L4604="Nő","",IF(Excel_BuiltIn__FilterDatabase__1[[#This Row],[Kor]]&gt;=60,"Super.s ",""))</f>
        <v xml:space="preserve">Super.s </v>
      </c>
      <c r="L4604" s="34" t="str">
        <f>IF(Excel_BuiltIn__FilterDatabase__1[[#This Row],[Nem]]="Nő","Lady","")</f>
        <v/>
      </c>
    </row>
    <row r="4605" spans="1:12" s="1" customFormat="1">
      <c r="A4605" s="53">
        <v>12129</v>
      </c>
      <c r="B4605" s="28" t="s">
        <v>4600</v>
      </c>
      <c r="C4605" s="51" t="s">
        <v>2364</v>
      </c>
      <c r="D4605" s="45"/>
      <c r="E4605" s="33" t="str">
        <f>IF(D4605&gt;0,($N$2-Excel_BuiltIn__FilterDatabase__1[[#This Row],[Szül Év.Hó.Nap]])/365.25,"0")</f>
        <v>0</v>
      </c>
      <c r="F4605" s="40"/>
      <c r="G4605" s="34" t="str">
        <f>CONCATENATE(H4605,Excel_BuiltIn__FilterDatabase__1[[#This Row],[Felnőtt]],Excel_BuiltIn__FilterDatabase__1[[#This Row],[Senior]],Excel_BuiltIn__FilterDatabase__1[[#This Row],[Super.s]],L4605)</f>
        <v xml:space="preserve">Super.s </v>
      </c>
      <c r="H4605" s="34" t="str">
        <f>IF(L4605="Nő","",IF(Excel_BuiltIn__FilterDatabase__1[[#This Row],[Kor]]&gt;=1=AND(Excel_BuiltIn__FilterDatabase__1[[#This Row],[Kor]]&lt;18),"Junior ",""))</f>
        <v/>
      </c>
      <c r="I4605" s="34" t="str">
        <f>IF(L4605="Nő","",IF(Excel_BuiltIn__FilterDatabase__1[[#This Row],[Kor]]&gt;=18=AND(Excel_BuiltIn__FilterDatabase__1[[#This Row],[Kor]]&lt;=49),"Felnőtt ",""))</f>
        <v/>
      </c>
      <c r="J4605" s="34" t="str">
        <f>IF(L4605="Nő","",IF(Excel_BuiltIn__FilterDatabase__1[[#This Row],[Kor]]&gt;49=AND(Excel_BuiltIn__FilterDatabase__1[[#This Row],[Kor]]&lt;=59),"Senior ",""))</f>
        <v/>
      </c>
      <c r="K4605" s="34" t="str">
        <f>IF(L4605="Nő","",IF(Excel_BuiltIn__FilterDatabase__1[[#This Row],[Kor]]&gt;=60,"Super.s ",""))</f>
        <v xml:space="preserve">Super.s </v>
      </c>
      <c r="L4605" s="34" t="str">
        <f>IF(Excel_BuiltIn__FilterDatabase__1[[#This Row],[Nem]]="Nő","Lady","")</f>
        <v/>
      </c>
    </row>
    <row r="4606" spans="1:12" s="1" customFormat="1">
      <c r="A4606" s="53">
        <v>12130</v>
      </c>
      <c r="B4606" s="28" t="s">
        <v>4601</v>
      </c>
      <c r="C4606" s="51" t="s">
        <v>959</v>
      </c>
      <c r="D4606" s="45"/>
      <c r="E4606" s="33" t="str">
        <f>IF(D4606&gt;0,($N$2-Excel_BuiltIn__FilterDatabase__1[[#This Row],[Szül Év.Hó.Nap]])/365.25,"0")</f>
        <v>0</v>
      </c>
      <c r="F4606" s="40"/>
      <c r="G4606" s="34" t="str">
        <f>CONCATENATE(H4606,Excel_BuiltIn__FilterDatabase__1[[#This Row],[Felnőtt]],Excel_BuiltIn__FilterDatabase__1[[#This Row],[Senior]],Excel_BuiltIn__FilterDatabase__1[[#This Row],[Super.s]],L4606)</f>
        <v xml:space="preserve">Super.s </v>
      </c>
      <c r="H4606" s="34" t="str">
        <f>IF(L4606="Nő","",IF(Excel_BuiltIn__FilterDatabase__1[[#This Row],[Kor]]&gt;=1=AND(Excel_BuiltIn__FilterDatabase__1[[#This Row],[Kor]]&lt;18),"Junior ",""))</f>
        <v/>
      </c>
      <c r="I4606" s="34" t="str">
        <f>IF(L4606="Nő","",IF(Excel_BuiltIn__FilterDatabase__1[[#This Row],[Kor]]&gt;=18=AND(Excel_BuiltIn__FilterDatabase__1[[#This Row],[Kor]]&lt;=49),"Felnőtt ",""))</f>
        <v/>
      </c>
      <c r="J4606" s="34" t="str">
        <f>IF(L4606="Nő","",IF(Excel_BuiltIn__FilterDatabase__1[[#This Row],[Kor]]&gt;49=AND(Excel_BuiltIn__FilterDatabase__1[[#This Row],[Kor]]&lt;=59),"Senior ",""))</f>
        <v/>
      </c>
      <c r="K4606" s="34" t="str">
        <f>IF(L4606="Nő","",IF(Excel_BuiltIn__FilterDatabase__1[[#This Row],[Kor]]&gt;=60,"Super.s ",""))</f>
        <v xml:space="preserve">Super.s </v>
      </c>
      <c r="L4606" s="34" t="str">
        <f>IF(Excel_BuiltIn__FilterDatabase__1[[#This Row],[Nem]]="Nő","Lady","")</f>
        <v/>
      </c>
    </row>
    <row r="4607" spans="1:12" s="1" customFormat="1">
      <c r="A4607" s="53">
        <v>12131</v>
      </c>
      <c r="B4607" s="28" t="s">
        <v>4602</v>
      </c>
      <c r="C4607" s="51" t="s">
        <v>2364</v>
      </c>
      <c r="D4607" s="45"/>
      <c r="E4607" s="33" t="str">
        <f>IF(D4607&gt;0,($N$2-Excel_BuiltIn__FilterDatabase__1[[#This Row],[Szül Év.Hó.Nap]])/365.25,"0")</f>
        <v>0</v>
      </c>
      <c r="F4607" s="40"/>
      <c r="G4607" s="34" t="str">
        <f>CONCATENATE(H4607,Excel_BuiltIn__FilterDatabase__1[[#This Row],[Felnőtt]],Excel_BuiltIn__FilterDatabase__1[[#This Row],[Senior]],Excel_BuiltIn__FilterDatabase__1[[#This Row],[Super.s]],L4607)</f>
        <v xml:space="preserve">Super.s </v>
      </c>
      <c r="H4607" s="34" t="str">
        <f>IF(L4607="Nő","",IF(Excel_BuiltIn__FilterDatabase__1[[#This Row],[Kor]]&gt;=1=AND(Excel_BuiltIn__FilterDatabase__1[[#This Row],[Kor]]&lt;18),"Junior ",""))</f>
        <v/>
      </c>
      <c r="I4607" s="34" t="str">
        <f>IF(L4607="Nő","",IF(Excel_BuiltIn__FilterDatabase__1[[#This Row],[Kor]]&gt;=18=AND(Excel_BuiltIn__FilterDatabase__1[[#This Row],[Kor]]&lt;=49),"Felnőtt ",""))</f>
        <v/>
      </c>
      <c r="J4607" s="34" t="str">
        <f>IF(L4607="Nő","",IF(Excel_BuiltIn__FilterDatabase__1[[#This Row],[Kor]]&gt;49=AND(Excel_BuiltIn__FilterDatabase__1[[#This Row],[Kor]]&lt;=59),"Senior ",""))</f>
        <v/>
      </c>
      <c r="K4607" s="34" t="str">
        <f>IF(L4607="Nő","",IF(Excel_BuiltIn__FilterDatabase__1[[#This Row],[Kor]]&gt;=60,"Super.s ",""))</f>
        <v xml:space="preserve">Super.s </v>
      </c>
      <c r="L4607" s="34" t="str">
        <f>IF(Excel_BuiltIn__FilterDatabase__1[[#This Row],[Nem]]="Nő","Lady","")</f>
        <v/>
      </c>
    </row>
    <row r="4608" spans="1:12" s="1" customFormat="1">
      <c r="A4608" s="53">
        <v>12132</v>
      </c>
      <c r="B4608" s="28" t="s">
        <v>4603</v>
      </c>
      <c r="C4608" s="51" t="s">
        <v>2364</v>
      </c>
      <c r="D4608" s="45"/>
      <c r="E4608" s="33" t="str">
        <f>IF(D4608&gt;0,($N$2-Excel_BuiltIn__FilterDatabase__1[[#This Row],[Szül Év.Hó.Nap]])/365.25,"0")</f>
        <v>0</v>
      </c>
      <c r="F4608" s="40"/>
      <c r="G4608" s="34" t="str">
        <f>CONCATENATE(H4608,Excel_BuiltIn__FilterDatabase__1[[#This Row],[Felnőtt]],Excel_BuiltIn__FilterDatabase__1[[#This Row],[Senior]],Excel_BuiltIn__FilterDatabase__1[[#This Row],[Super.s]],L4608)</f>
        <v xml:space="preserve">Super.s </v>
      </c>
      <c r="H4608" s="34" t="str">
        <f>IF(L4608="Nő","",IF(Excel_BuiltIn__FilterDatabase__1[[#This Row],[Kor]]&gt;=1=AND(Excel_BuiltIn__FilterDatabase__1[[#This Row],[Kor]]&lt;18),"Junior ",""))</f>
        <v/>
      </c>
      <c r="I4608" s="34" t="str">
        <f>IF(L4608="Nő","",IF(Excel_BuiltIn__FilterDatabase__1[[#This Row],[Kor]]&gt;=18=AND(Excel_BuiltIn__FilterDatabase__1[[#This Row],[Kor]]&lt;=49),"Felnőtt ",""))</f>
        <v/>
      </c>
      <c r="J4608" s="34" t="str">
        <f>IF(L4608="Nő","",IF(Excel_BuiltIn__FilterDatabase__1[[#This Row],[Kor]]&gt;49=AND(Excel_BuiltIn__FilterDatabase__1[[#This Row],[Kor]]&lt;=59),"Senior ",""))</f>
        <v/>
      </c>
      <c r="K4608" s="34" t="str">
        <f>IF(L4608="Nő","",IF(Excel_BuiltIn__FilterDatabase__1[[#This Row],[Kor]]&gt;=60,"Super.s ",""))</f>
        <v xml:space="preserve">Super.s </v>
      </c>
      <c r="L4608" s="34" t="str">
        <f>IF(Excel_BuiltIn__FilterDatabase__1[[#This Row],[Nem]]="Nő","Lady","")</f>
        <v/>
      </c>
    </row>
    <row r="4609" spans="1:12" s="1" customFormat="1">
      <c r="A4609" s="53">
        <v>12133</v>
      </c>
      <c r="B4609" s="28" t="s">
        <v>4604</v>
      </c>
      <c r="C4609" s="51" t="s">
        <v>84</v>
      </c>
      <c r="D4609" s="45"/>
      <c r="E4609" s="33" t="str">
        <f>IF(D4609&gt;0,($N$2-Excel_BuiltIn__FilterDatabase__1[[#This Row],[Szül Év.Hó.Nap]])/365.25,"0")</f>
        <v>0</v>
      </c>
      <c r="F4609" s="40"/>
      <c r="G4609" s="34" t="str">
        <f>CONCATENATE(H4609,Excel_BuiltIn__FilterDatabase__1[[#This Row],[Felnőtt]],Excel_BuiltIn__FilterDatabase__1[[#This Row],[Senior]],Excel_BuiltIn__FilterDatabase__1[[#This Row],[Super.s]],L4609)</f>
        <v xml:space="preserve">Super.s </v>
      </c>
      <c r="H4609" s="34" t="str">
        <f>IF(L4609="Nő","",IF(Excel_BuiltIn__FilterDatabase__1[[#This Row],[Kor]]&gt;=1=AND(Excel_BuiltIn__FilterDatabase__1[[#This Row],[Kor]]&lt;18),"Junior ",""))</f>
        <v/>
      </c>
      <c r="I4609" s="34" t="str">
        <f>IF(L4609="Nő","",IF(Excel_BuiltIn__FilterDatabase__1[[#This Row],[Kor]]&gt;=18=AND(Excel_BuiltIn__FilterDatabase__1[[#This Row],[Kor]]&lt;=49),"Felnőtt ",""))</f>
        <v/>
      </c>
      <c r="J4609" s="34" t="str">
        <f>IF(L4609="Nő","",IF(Excel_BuiltIn__FilterDatabase__1[[#This Row],[Kor]]&gt;49=AND(Excel_BuiltIn__FilterDatabase__1[[#This Row],[Kor]]&lt;=59),"Senior ",""))</f>
        <v/>
      </c>
      <c r="K4609" s="34" t="str">
        <f>IF(L4609="Nő","",IF(Excel_BuiltIn__FilterDatabase__1[[#This Row],[Kor]]&gt;=60,"Super.s ",""))</f>
        <v xml:space="preserve">Super.s </v>
      </c>
      <c r="L4609" s="34" t="str">
        <f>IF(Excel_BuiltIn__FilterDatabase__1[[#This Row],[Nem]]="Nő","Lady","")</f>
        <v/>
      </c>
    </row>
    <row r="4610" spans="1:12" s="1" customFormat="1">
      <c r="A4610" s="53">
        <v>12134</v>
      </c>
      <c r="B4610" s="28" t="s">
        <v>4605</v>
      </c>
      <c r="C4610" s="51" t="s">
        <v>84</v>
      </c>
      <c r="D4610" s="45"/>
      <c r="E4610" s="33" t="str">
        <f>IF(D4610&gt;0,($N$2-Excel_BuiltIn__FilterDatabase__1[[#This Row],[Szül Év.Hó.Nap]])/365.25,"0")</f>
        <v>0</v>
      </c>
      <c r="F4610" s="40"/>
      <c r="G4610" s="34" t="str">
        <f>CONCATENATE(H4610,Excel_BuiltIn__FilterDatabase__1[[#This Row],[Felnőtt]],Excel_BuiltIn__FilterDatabase__1[[#This Row],[Senior]],Excel_BuiltIn__FilterDatabase__1[[#This Row],[Super.s]],L4610)</f>
        <v xml:space="preserve">Super.s </v>
      </c>
      <c r="H4610" s="34" t="str">
        <f>IF(L4610="Nő","",IF(Excel_BuiltIn__FilterDatabase__1[[#This Row],[Kor]]&gt;=1=AND(Excel_BuiltIn__FilterDatabase__1[[#This Row],[Kor]]&lt;18),"Junior ",""))</f>
        <v/>
      </c>
      <c r="I4610" s="34" t="str">
        <f>IF(L4610="Nő","",IF(Excel_BuiltIn__FilterDatabase__1[[#This Row],[Kor]]&gt;=18=AND(Excel_BuiltIn__FilterDatabase__1[[#This Row],[Kor]]&lt;=49),"Felnőtt ",""))</f>
        <v/>
      </c>
      <c r="J4610" s="34" t="str">
        <f>IF(L4610="Nő","",IF(Excel_BuiltIn__FilterDatabase__1[[#This Row],[Kor]]&gt;49=AND(Excel_BuiltIn__FilterDatabase__1[[#This Row],[Kor]]&lt;=59),"Senior ",""))</f>
        <v/>
      </c>
      <c r="K4610" s="34" t="str">
        <f>IF(L4610="Nő","",IF(Excel_BuiltIn__FilterDatabase__1[[#This Row],[Kor]]&gt;=60,"Super.s ",""))</f>
        <v xml:space="preserve">Super.s </v>
      </c>
      <c r="L4610" s="34" t="str">
        <f>IF(Excel_BuiltIn__FilterDatabase__1[[#This Row],[Nem]]="Nő","Lady","")</f>
        <v/>
      </c>
    </row>
    <row r="4611" spans="1:12" s="1" customFormat="1">
      <c r="A4611" s="53">
        <v>12135</v>
      </c>
      <c r="B4611" s="28" t="s">
        <v>4606</v>
      </c>
      <c r="C4611" s="51" t="s">
        <v>114</v>
      </c>
      <c r="D4611" s="45"/>
      <c r="E4611" s="33" t="str">
        <f>IF(D4611&gt;0,($N$2-Excel_BuiltIn__FilterDatabase__1[[#This Row],[Szül Év.Hó.Nap]])/365.25,"0")</f>
        <v>0</v>
      </c>
      <c r="F4611" s="40"/>
      <c r="G4611" s="34" t="str">
        <f>CONCATENATE(H4611,Excel_BuiltIn__FilterDatabase__1[[#This Row],[Felnőtt]],Excel_BuiltIn__FilterDatabase__1[[#This Row],[Senior]],Excel_BuiltIn__FilterDatabase__1[[#This Row],[Super.s]],L4611)</f>
        <v xml:space="preserve">Super.s </v>
      </c>
      <c r="H4611" s="34" t="str">
        <f>IF(L4611="Nő","",IF(Excel_BuiltIn__FilterDatabase__1[[#This Row],[Kor]]&gt;=1=AND(Excel_BuiltIn__FilterDatabase__1[[#This Row],[Kor]]&lt;18),"Junior ",""))</f>
        <v/>
      </c>
      <c r="I4611" s="34" t="str">
        <f>IF(L4611="Nő","",IF(Excel_BuiltIn__FilterDatabase__1[[#This Row],[Kor]]&gt;=18=AND(Excel_BuiltIn__FilterDatabase__1[[#This Row],[Kor]]&lt;=49),"Felnőtt ",""))</f>
        <v/>
      </c>
      <c r="J4611" s="34" t="str">
        <f>IF(L4611="Nő","",IF(Excel_BuiltIn__FilterDatabase__1[[#This Row],[Kor]]&gt;49=AND(Excel_BuiltIn__FilterDatabase__1[[#This Row],[Kor]]&lt;=59),"Senior ",""))</f>
        <v/>
      </c>
      <c r="K4611" s="34" t="str">
        <f>IF(L4611="Nő","",IF(Excel_BuiltIn__FilterDatabase__1[[#This Row],[Kor]]&gt;=60,"Super.s ",""))</f>
        <v xml:space="preserve">Super.s </v>
      </c>
      <c r="L4611" s="34" t="str">
        <f>IF(Excel_BuiltIn__FilterDatabase__1[[#This Row],[Nem]]="Nő","Lady","")</f>
        <v/>
      </c>
    </row>
    <row r="4612" spans="1:12" s="1" customFormat="1">
      <c r="A4612" s="53">
        <v>12136</v>
      </c>
      <c r="B4612" s="28" t="s">
        <v>4607</v>
      </c>
      <c r="C4612" s="51" t="s">
        <v>2461</v>
      </c>
      <c r="D4612" s="45"/>
      <c r="E4612" s="33" t="str">
        <f>IF(D4612&gt;0,($N$2-Excel_BuiltIn__FilterDatabase__1[[#This Row],[Szül Év.Hó.Nap]])/365.25,"0")</f>
        <v>0</v>
      </c>
      <c r="F4612" s="40"/>
      <c r="G4612" s="34" t="str">
        <f>CONCATENATE(H4612,Excel_BuiltIn__FilterDatabase__1[[#This Row],[Felnőtt]],Excel_BuiltIn__FilterDatabase__1[[#This Row],[Senior]],Excel_BuiltIn__FilterDatabase__1[[#This Row],[Super.s]],L4612)</f>
        <v xml:space="preserve">Super.s </v>
      </c>
      <c r="H4612" s="34" t="str">
        <f>IF(L4612="Nő","",IF(Excel_BuiltIn__FilterDatabase__1[[#This Row],[Kor]]&gt;=1=AND(Excel_BuiltIn__FilterDatabase__1[[#This Row],[Kor]]&lt;18),"Junior ",""))</f>
        <v/>
      </c>
      <c r="I4612" s="34" t="str">
        <f>IF(L4612="Nő","",IF(Excel_BuiltIn__FilterDatabase__1[[#This Row],[Kor]]&gt;=18=AND(Excel_BuiltIn__FilterDatabase__1[[#This Row],[Kor]]&lt;=49),"Felnőtt ",""))</f>
        <v/>
      </c>
      <c r="J4612" s="34" t="str">
        <f>IF(L4612="Nő","",IF(Excel_BuiltIn__FilterDatabase__1[[#This Row],[Kor]]&gt;49=AND(Excel_BuiltIn__FilterDatabase__1[[#This Row],[Kor]]&lt;=59),"Senior ",""))</f>
        <v/>
      </c>
      <c r="K4612" s="34" t="str">
        <f>IF(L4612="Nő","",IF(Excel_BuiltIn__FilterDatabase__1[[#This Row],[Kor]]&gt;=60,"Super.s ",""))</f>
        <v xml:space="preserve">Super.s </v>
      </c>
      <c r="L4612" s="34" t="str">
        <f>IF(Excel_BuiltIn__FilterDatabase__1[[#This Row],[Nem]]="Nő","Lady","")</f>
        <v/>
      </c>
    </row>
    <row r="4613" spans="1:12" s="1" customFormat="1">
      <c r="A4613" s="53">
        <v>12139</v>
      </c>
      <c r="B4613" s="28" t="s">
        <v>4608</v>
      </c>
      <c r="C4613" s="51" t="s">
        <v>1525</v>
      </c>
      <c r="D4613" s="45"/>
      <c r="E4613" s="33" t="str">
        <f>IF(D4613&gt;0,($N$2-Excel_BuiltIn__FilterDatabase__1[[#This Row],[Szül Év.Hó.Nap]])/365.25,"0")</f>
        <v>0</v>
      </c>
      <c r="F4613" s="40"/>
      <c r="G4613" s="34" t="str">
        <f>CONCATENATE(H4613,Excel_BuiltIn__FilterDatabase__1[[#This Row],[Felnőtt]],Excel_BuiltIn__FilterDatabase__1[[#This Row],[Senior]],Excel_BuiltIn__FilterDatabase__1[[#This Row],[Super.s]],L4613)</f>
        <v xml:space="preserve">Super.s </v>
      </c>
      <c r="H4613" s="34" t="str">
        <f>IF(L4613="Nő","",IF(Excel_BuiltIn__FilterDatabase__1[[#This Row],[Kor]]&gt;=1=AND(Excel_BuiltIn__FilterDatabase__1[[#This Row],[Kor]]&lt;18),"Junior ",""))</f>
        <v/>
      </c>
      <c r="I4613" s="34" t="str">
        <f>IF(L4613="Nő","",IF(Excel_BuiltIn__FilterDatabase__1[[#This Row],[Kor]]&gt;=18=AND(Excel_BuiltIn__FilterDatabase__1[[#This Row],[Kor]]&lt;=49),"Felnőtt ",""))</f>
        <v/>
      </c>
      <c r="J4613" s="34" t="str">
        <f>IF(L4613="Nő","",IF(Excel_BuiltIn__FilterDatabase__1[[#This Row],[Kor]]&gt;49=AND(Excel_BuiltIn__FilterDatabase__1[[#This Row],[Kor]]&lt;=59),"Senior ",""))</f>
        <v/>
      </c>
      <c r="K4613" s="34" t="str">
        <f>IF(L4613="Nő","",IF(Excel_BuiltIn__FilterDatabase__1[[#This Row],[Kor]]&gt;=60,"Super.s ",""))</f>
        <v xml:space="preserve">Super.s </v>
      </c>
      <c r="L4613" s="34" t="str">
        <f>IF(Excel_BuiltIn__FilterDatabase__1[[#This Row],[Nem]]="Nő","Lady","")</f>
        <v/>
      </c>
    </row>
    <row r="4614" spans="1:12" s="1" customFormat="1">
      <c r="A4614" s="53">
        <v>12140</v>
      </c>
      <c r="B4614" s="28" t="s">
        <v>4609</v>
      </c>
      <c r="C4614" s="51" t="s">
        <v>640</v>
      </c>
      <c r="D4614" s="45"/>
      <c r="E4614" s="33" t="str">
        <f>IF(D4614&gt;0,($N$2-Excel_BuiltIn__FilterDatabase__1[[#This Row],[Szül Év.Hó.Nap]])/365.25,"0")</f>
        <v>0</v>
      </c>
      <c r="F4614" s="40"/>
      <c r="G4614" s="34" t="str">
        <f>CONCATENATE(H4614,Excel_BuiltIn__FilterDatabase__1[[#This Row],[Felnőtt]],Excel_BuiltIn__FilterDatabase__1[[#This Row],[Senior]],Excel_BuiltIn__FilterDatabase__1[[#This Row],[Super.s]],L4614)</f>
        <v xml:space="preserve">Super.s </v>
      </c>
      <c r="H4614" s="34" t="str">
        <f>IF(L4614="Nő","",IF(Excel_BuiltIn__FilterDatabase__1[[#This Row],[Kor]]&gt;=1=AND(Excel_BuiltIn__FilterDatabase__1[[#This Row],[Kor]]&lt;18),"Junior ",""))</f>
        <v/>
      </c>
      <c r="I4614" s="34" t="str">
        <f>IF(L4614="Nő","",IF(Excel_BuiltIn__FilterDatabase__1[[#This Row],[Kor]]&gt;=18=AND(Excel_BuiltIn__FilterDatabase__1[[#This Row],[Kor]]&lt;=49),"Felnőtt ",""))</f>
        <v/>
      </c>
      <c r="J4614" s="34" t="str">
        <f>IF(L4614="Nő","",IF(Excel_BuiltIn__FilterDatabase__1[[#This Row],[Kor]]&gt;49=AND(Excel_BuiltIn__FilterDatabase__1[[#This Row],[Kor]]&lt;=59),"Senior ",""))</f>
        <v/>
      </c>
      <c r="K4614" s="34" t="str">
        <f>IF(L4614="Nő","",IF(Excel_BuiltIn__FilterDatabase__1[[#This Row],[Kor]]&gt;=60,"Super.s ",""))</f>
        <v xml:space="preserve">Super.s </v>
      </c>
      <c r="L4614" s="34" t="str">
        <f>IF(Excel_BuiltIn__FilterDatabase__1[[#This Row],[Nem]]="Nő","Lady","")</f>
        <v/>
      </c>
    </row>
    <row r="4615" spans="1:12" s="1" customFormat="1">
      <c r="A4615" s="53">
        <v>12141</v>
      </c>
      <c r="B4615" s="28" t="s">
        <v>4610</v>
      </c>
      <c r="C4615" s="51" t="s">
        <v>2509</v>
      </c>
      <c r="D4615" s="45"/>
      <c r="E4615" s="33" t="str">
        <f>IF(D4615&gt;0,($N$2-Excel_BuiltIn__FilterDatabase__1[[#This Row],[Szül Év.Hó.Nap]])/365.25,"0")</f>
        <v>0</v>
      </c>
      <c r="F4615" s="40"/>
      <c r="G4615" s="34" t="str">
        <f>CONCATENATE(H4615,Excel_BuiltIn__FilterDatabase__1[[#This Row],[Felnőtt]],Excel_BuiltIn__FilterDatabase__1[[#This Row],[Senior]],Excel_BuiltIn__FilterDatabase__1[[#This Row],[Super.s]],L4615)</f>
        <v xml:space="preserve">Super.s </v>
      </c>
      <c r="H4615" s="34" t="str">
        <f>IF(L4615="Nő","",IF(Excel_BuiltIn__FilterDatabase__1[[#This Row],[Kor]]&gt;=1=AND(Excel_BuiltIn__FilterDatabase__1[[#This Row],[Kor]]&lt;18),"Junior ",""))</f>
        <v/>
      </c>
      <c r="I4615" s="34" t="str">
        <f>IF(L4615="Nő","",IF(Excel_BuiltIn__FilterDatabase__1[[#This Row],[Kor]]&gt;=18=AND(Excel_BuiltIn__FilterDatabase__1[[#This Row],[Kor]]&lt;=49),"Felnőtt ",""))</f>
        <v/>
      </c>
      <c r="J4615" s="34" t="str">
        <f>IF(L4615="Nő","",IF(Excel_BuiltIn__FilterDatabase__1[[#This Row],[Kor]]&gt;49=AND(Excel_BuiltIn__FilterDatabase__1[[#This Row],[Kor]]&lt;=59),"Senior ",""))</f>
        <v/>
      </c>
      <c r="K4615" s="34" t="str">
        <f>IF(L4615="Nő","",IF(Excel_BuiltIn__FilterDatabase__1[[#This Row],[Kor]]&gt;=60,"Super.s ",""))</f>
        <v xml:space="preserve">Super.s </v>
      </c>
      <c r="L4615" s="34" t="str">
        <f>IF(Excel_BuiltIn__FilterDatabase__1[[#This Row],[Nem]]="Nő","Lady","")</f>
        <v/>
      </c>
    </row>
    <row r="4616" spans="1:12" s="1" customFormat="1">
      <c r="A4616" s="53">
        <v>12144</v>
      </c>
      <c r="B4616" s="28" t="s">
        <v>4611</v>
      </c>
      <c r="C4616" s="51" t="s">
        <v>942</v>
      </c>
      <c r="D4616" s="45"/>
      <c r="E4616" s="33" t="str">
        <f>IF(D4616&gt;0,($N$2-Excel_BuiltIn__FilterDatabase__1[[#This Row],[Szül Év.Hó.Nap]])/365.25,"0")</f>
        <v>0</v>
      </c>
      <c r="F4616" s="40"/>
      <c r="G4616" s="34" t="str">
        <f>CONCATENATE(H4616,Excel_BuiltIn__FilterDatabase__1[[#This Row],[Felnőtt]],Excel_BuiltIn__FilterDatabase__1[[#This Row],[Senior]],Excel_BuiltIn__FilterDatabase__1[[#This Row],[Super.s]],L4616)</f>
        <v xml:space="preserve">Super.s </v>
      </c>
      <c r="H4616" s="34" t="str">
        <f>IF(L4616="Nő","",IF(Excel_BuiltIn__FilterDatabase__1[[#This Row],[Kor]]&gt;=1=AND(Excel_BuiltIn__FilterDatabase__1[[#This Row],[Kor]]&lt;18),"Junior ",""))</f>
        <v/>
      </c>
      <c r="I4616" s="34" t="str">
        <f>IF(L4616="Nő","",IF(Excel_BuiltIn__FilterDatabase__1[[#This Row],[Kor]]&gt;=18=AND(Excel_BuiltIn__FilterDatabase__1[[#This Row],[Kor]]&lt;=49),"Felnőtt ",""))</f>
        <v/>
      </c>
      <c r="J4616" s="34" t="str">
        <f>IF(L4616="Nő","",IF(Excel_BuiltIn__FilterDatabase__1[[#This Row],[Kor]]&gt;49=AND(Excel_BuiltIn__FilterDatabase__1[[#This Row],[Kor]]&lt;=59),"Senior ",""))</f>
        <v/>
      </c>
      <c r="K4616" s="34" t="str">
        <f>IF(L4616="Nő","",IF(Excel_BuiltIn__FilterDatabase__1[[#This Row],[Kor]]&gt;=60,"Super.s ",""))</f>
        <v xml:space="preserve">Super.s </v>
      </c>
      <c r="L4616" s="34" t="str">
        <f>IF(Excel_BuiltIn__FilterDatabase__1[[#This Row],[Nem]]="Nő","Lady","")</f>
        <v/>
      </c>
    </row>
    <row r="4617" spans="1:12" s="1" customFormat="1">
      <c r="A4617" s="53">
        <v>12145</v>
      </c>
      <c r="B4617" s="28" t="s">
        <v>4612</v>
      </c>
      <c r="C4617" s="51" t="s">
        <v>977</v>
      </c>
      <c r="D4617" s="45"/>
      <c r="E4617" s="33" t="str">
        <f>IF(D4617&gt;0,($N$2-Excel_BuiltIn__FilterDatabase__1[[#This Row],[Szül Év.Hó.Nap]])/365.25,"0")</f>
        <v>0</v>
      </c>
      <c r="F4617" s="40"/>
      <c r="G4617" s="34" t="str">
        <f>CONCATENATE(H4617,Excel_BuiltIn__FilterDatabase__1[[#This Row],[Felnőtt]],Excel_BuiltIn__FilterDatabase__1[[#This Row],[Senior]],Excel_BuiltIn__FilterDatabase__1[[#This Row],[Super.s]],L4617)</f>
        <v xml:space="preserve">Super.s </v>
      </c>
      <c r="H4617" s="34" t="str">
        <f>IF(L4617="Nő","",IF(Excel_BuiltIn__FilterDatabase__1[[#This Row],[Kor]]&gt;=1=AND(Excel_BuiltIn__FilterDatabase__1[[#This Row],[Kor]]&lt;18),"Junior ",""))</f>
        <v/>
      </c>
      <c r="I4617" s="34" t="str">
        <f>IF(L4617="Nő","",IF(Excel_BuiltIn__FilterDatabase__1[[#This Row],[Kor]]&gt;=18=AND(Excel_BuiltIn__FilterDatabase__1[[#This Row],[Kor]]&lt;=49),"Felnőtt ",""))</f>
        <v/>
      </c>
      <c r="J4617" s="34" t="str">
        <f>IF(L4617="Nő","",IF(Excel_BuiltIn__FilterDatabase__1[[#This Row],[Kor]]&gt;49=AND(Excel_BuiltIn__FilterDatabase__1[[#This Row],[Kor]]&lt;=59),"Senior ",""))</f>
        <v/>
      </c>
      <c r="K4617" s="34" t="str">
        <f>IF(L4617="Nő","",IF(Excel_BuiltIn__FilterDatabase__1[[#This Row],[Kor]]&gt;=60,"Super.s ",""))</f>
        <v xml:space="preserve">Super.s </v>
      </c>
      <c r="L4617" s="34" t="str">
        <f>IF(Excel_BuiltIn__FilterDatabase__1[[#This Row],[Nem]]="Nő","Lady","")</f>
        <v/>
      </c>
    </row>
    <row r="4618" spans="1:12" s="1" customFormat="1">
      <c r="A4618" s="53">
        <v>12146</v>
      </c>
      <c r="B4618" s="28" t="s">
        <v>4613</v>
      </c>
      <c r="C4618" s="51" t="s">
        <v>2509</v>
      </c>
      <c r="D4618" s="45"/>
      <c r="E4618" s="33" t="str">
        <f>IF(D4618&gt;0,($N$2-Excel_BuiltIn__FilterDatabase__1[[#This Row],[Szül Év.Hó.Nap]])/365.25,"0")</f>
        <v>0</v>
      </c>
      <c r="F4618" s="40"/>
      <c r="G4618" s="34" t="str">
        <f>CONCATENATE(H4618,Excel_BuiltIn__FilterDatabase__1[[#This Row],[Felnőtt]],Excel_BuiltIn__FilterDatabase__1[[#This Row],[Senior]],Excel_BuiltIn__FilterDatabase__1[[#This Row],[Super.s]],L4618)</f>
        <v xml:space="preserve">Super.s </v>
      </c>
      <c r="H4618" s="34" t="str">
        <f>IF(L4618="Nő","",IF(Excel_BuiltIn__FilterDatabase__1[[#This Row],[Kor]]&gt;=1=AND(Excel_BuiltIn__FilterDatabase__1[[#This Row],[Kor]]&lt;18),"Junior ",""))</f>
        <v/>
      </c>
      <c r="I4618" s="34" t="str">
        <f>IF(L4618="Nő","",IF(Excel_BuiltIn__FilterDatabase__1[[#This Row],[Kor]]&gt;=18=AND(Excel_BuiltIn__FilterDatabase__1[[#This Row],[Kor]]&lt;=49),"Felnőtt ",""))</f>
        <v/>
      </c>
      <c r="J4618" s="34" t="str">
        <f>IF(L4618="Nő","",IF(Excel_BuiltIn__FilterDatabase__1[[#This Row],[Kor]]&gt;49=AND(Excel_BuiltIn__FilterDatabase__1[[#This Row],[Kor]]&lt;=59),"Senior ",""))</f>
        <v/>
      </c>
      <c r="K4618" s="34" t="str">
        <f>IF(L4618="Nő","",IF(Excel_BuiltIn__FilterDatabase__1[[#This Row],[Kor]]&gt;=60,"Super.s ",""))</f>
        <v xml:space="preserve">Super.s </v>
      </c>
      <c r="L4618" s="34" t="str">
        <f>IF(Excel_BuiltIn__FilterDatabase__1[[#This Row],[Nem]]="Nő","Lady","")</f>
        <v/>
      </c>
    </row>
    <row r="4619" spans="1:12" s="1" customFormat="1">
      <c r="A4619" s="53">
        <v>12147</v>
      </c>
      <c r="B4619" s="28" t="s">
        <v>3885</v>
      </c>
      <c r="C4619" s="51" t="s">
        <v>948</v>
      </c>
      <c r="D4619" s="45"/>
      <c r="E4619" s="33" t="str">
        <f>IF(D4619&gt;0,($N$2-Excel_BuiltIn__FilterDatabase__1[[#This Row],[Szül Év.Hó.Nap]])/365.25,"0")</f>
        <v>0</v>
      </c>
      <c r="F4619" s="40"/>
      <c r="G4619" s="34" t="str">
        <f>CONCATENATE(H4619,Excel_BuiltIn__FilterDatabase__1[[#This Row],[Felnőtt]],Excel_BuiltIn__FilterDatabase__1[[#This Row],[Senior]],Excel_BuiltIn__FilterDatabase__1[[#This Row],[Super.s]],L4619)</f>
        <v xml:space="preserve">Super.s </v>
      </c>
      <c r="H4619" s="34" t="str">
        <f>IF(L4619="Nő","",IF(Excel_BuiltIn__FilterDatabase__1[[#This Row],[Kor]]&gt;=1=AND(Excel_BuiltIn__FilterDatabase__1[[#This Row],[Kor]]&lt;18),"Junior ",""))</f>
        <v/>
      </c>
      <c r="I4619" s="34" t="str">
        <f>IF(L4619="Nő","",IF(Excel_BuiltIn__FilterDatabase__1[[#This Row],[Kor]]&gt;=18=AND(Excel_BuiltIn__FilterDatabase__1[[#This Row],[Kor]]&lt;=49),"Felnőtt ",""))</f>
        <v/>
      </c>
      <c r="J4619" s="34" t="str">
        <f>IF(L4619="Nő","",IF(Excel_BuiltIn__FilterDatabase__1[[#This Row],[Kor]]&gt;49=AND(Excel_BuiltIn__FilterDatabase__1[[#This Row],[Kor]]&lt;=59),"Senior ",""))</f>
        <v/>
      </c>
      <c r="K4619" s="34" t="str">
        <f>IF(L4619="Nő","",IF(Excel_BuiltIn__FilterDatabase__1[[#This Row],[Kor]]&gt;=60,"Super.s ",""))</f>
        <v xml:space="preserve">Super.s </v>
      </c>
      <c r="L4619" s="34" t="str">
        <f>IF(Excel_BuiltIn__FilterDatabase__1[[#This Row],[Nem]]="Nő","Lady","")</f>
        <v/>
      </c>
    </row>
    <row r="4620" spans="1:12" s="1" customFormat="1">
      <c r="A4620" s="53">
        <v>12151</v>
      </c>
      <c r="B4620" s="28" t="s">
        <v>4614</v>
      </c>
      <c r="C4620" s="51" t="s">
        <v>969</v>
      </c>
      <c r="D4620" s="45"/>
      <c r="E4620" s="33" t="str">
        <f>IF(D4620&gt;0,($N$2-Excel_BuiltIn__FilterDatabase__1[[#This Row],[Szül Év.Hó.Nap]])/365.25,"0")</f>
        <v>0</v>
      </c>
      <c r="F4620" s="40"/>
      <c r="G4620" s="34" t="str">
        <f>CONCATENATE(H4620,Excel_BuiltIn__FilterDatabase__1[[#This Row],[Felnőtt]],Excel_BuiltIn__FilterDatabase__1[[#This Row],[Senior]],Excel_BuiltIn__FilterDatabase__1[[#This Row],[Super.s]],L4620)</f>
        <v xml:space="preserve">Super.s </v>
      </c>
      <c r="H4620" s="34" t="str">
        <f>IF(L4620="Nő","",IF(Excel_BuiltIn__FilterDatabase__1[[#This Row],[Kor]]&gt;=1=AND(Excel_BuiltIn__FilterDatabase__1[[#This Row],[Kor]]&lt;18),"Junior ",""))</f>
        <v/>
      </c>
      <c r="I4620" s="34" t="str">
        <f>IF(L4620="Nő","",IF(Excel_BuiltIn__FilterDatabase__1[[#This Row],[Kor]]&gt;=18=AND(Excel_BuiltIn__FilterDatabase__1[[#This Row],[Kor]]&lt;=49),"Felnőtt ",""))</f>
        <v/>
      </c>
      <c r="J4620" s="34" t="str">
        <f>IF(L4620="Nő","",IF(Excel_BuiltIn__FilterDatabase__1[[#This Row],[Kor]]&gt;49=AND(Excel_BuiltIn__FilterDatabase__1[[#This Row],[Kor]]&lt;=59),"Senior ",""))</f>
        <v/>
      </c>
      <c r="K4620" s="34" t="str">
        <f>IF(L4620="Nő","",IF(Excel_BuiltIn__FilterDatabase__1[[#This Row],[Kor]]&gt;=60,"Super.s ",""))</f>
        <v xml:space="preserve">Super.s </v>
      </c>
      <c r="L4620" s="34" t="str">
        <f>IF(Excel_BuiltIn__FilterDatabase__1[[#This Row],[Nem]]="Nő","Lady","")</f>
        <v/>
      </c>
    </row>
    <row r="4621" spans="1:12" s="1" customFormat="1" ht="28.2">
      <c r="A4621" s="53">
        <v>12152</v>
      </c>
      <c r="B4621" s="28" t="s">
        <v>4615</v>
      </c>
      <c r="C4621" s="51" t="s">
        <v>1029</v>
      </c>
      <c r="D4621" s="45"/>
      <c r="E4621" s="33" t="str">
        <f>IF(D4621&gt;0,($N$2-Excel_BuiltIn__FilterDatabase__1[[#This Row],[Szül Év.Hó.Nap]])/365.25,"0")</f>
        <v>0</v>
      </c>
      <c r="F4621" s="40"/>
      <c r="G4621" s="34" t="str">
        <f>CONCATENATE(H4621,Excel_BuiltIn__FilterDatabase__1[[#This Row],[Felnőtt]],Excel_BuiltIn__FilterDatabase__1[[#This Row],[Senior]],Excel_BuiltIn__FilterDatabase__1[[#This Row],[Super.s]],L4621)</f>
        <v xml:space="preserve">Super.s </v>
      </c>
      <c r="H4621" s="34" t="str">
        <f>IF(L4621="Nő","",IF(Excel_BuiltIn__FilterDatabase__1[[#This Row],[Kor]]&gt;=1=AND(Excel_BuiltIn__FilterDatabase__1[[#This Row],[Kor]]&lt;18),"Junior ",""))</f>
        <v/>
      </c>
      <c r="I4621" s="34" t="str">
        <f>IF(L4621="Nő","",IF(Excel_BuiltIn__FilterDatabase__1[[#This Row],[Kor]]&gt;=18=AND(Excel_BuiltIn__FilterDatabase__1[[#This Row],[Kor]]&lt;=49),"Felnőtt ",""))</f>
        <v/>
      </c>
      <c r="J4621" s="34" t="str">
        <f>IF(L4621="Nő","",IF(Excel_BuiltIn__FilterDatabase__1[[#This Row],[Kor]]&gt;49=AND(Excel_BuiltIn__FilterDatabase__1[[#This Row],[Kor]]&lt;=59),"Senior ",""))</f>
        <v/>
      </c>
      <c r="K4621" s="34" t="str">
        <f>IF(L4621="Nő","",IF(Excel_BuiltIn__FilterDatabase__1[[#This Row],[Kor]]&gt;=60,"Super.s ",""))</f>
        <v xml:space="preserve">Super.s </v>
      </c>
      <c r="L4621" s="34" t="str">
        <f>IF(Excel_BuiltIn__FilterDatabase__1[[#This Row],[Nem]]="Nő","Lady","")</f>
        <v/>
      </c>
    </row>
    <row r="4622" spans="1:12" s="1" customFormat="1" ht="28.2">
      <c r="A4622" s="53">
        <v>12153</v>
      </c>
      <c r="B4622" s="28" t="s">
        <v>4616</v>
      </c>
      <c r="C4622" s="51" t="s">
        <v>1146</v>
      </c>
      <c r="D4622" s="45"/>
      <c r="E4622" s="33" t="str">
        <f>IF(D4622&gt;0,($N$2-Excel_BuiltIn__FilterDatabase__1[[#This Row],[Szül Év.Hó.Nap]])/365.25,"0")</f>
        <v>0</v>
      </c>
      <c r="F4622" s="40"/>
      <c r="G4622" s="34" t="str">
        <f>CONCATENATE(H4622,Excel_BuiltIn__FilterDatabase__1[[#This Row],[Felnőtt]],Excel_BuiltIn__FilterDatabase__1[[#This Row],[Senior]],Excel_BuiltIn__FilterDatabase__1[[#This Row],[Super.s]],L4622)</f>
        <v xml:space="preserve">Super.s </v>
      </c>
      <c r="H4622" s="34" t="str">
        <f>IF(L4622="Nő","",IF(Excel_BuiltIn__FilterDatabase__1[[#This Row],[Kor]]&gt;=1=AND(Excel_BuiltIn__FilterDatabase__1[[#This Row],[Kor]]&lt;18),"Junior ",""))</f>
        <v/>
      </c>
      <c r="I4622" s="34" t="str">
        <f>IF(L4622="Nő","",IF(Excel_BuiltIn__FilterDatabase__1[[#This Row],[Kor]]&gt;=18=AND(Excel_BuiltIn__FilterDatabase__1[[#This Row],[Kor]]&lt;=49),"Felnőtt ",""))</f>
        <v/>
      </c>
      <c r="J4622" s="34" t="str">
        <f>IF(L4622="Nő","",IF(Excel_BuiltIn__FilterDatabase__1[[#This Row],[Kor]]&gt;49=AND(Excel_BuiltIn__FilterDatabase__1[[#This Row],[Kor]]&lt;=59),"Senior ",""))</f>
        <v/>
      </c>
      <c r="K4622" s="34" t="str">
        <f>IF(L4622="Nő","",IF(Excel_BuiltIn__FilterDatabase__1[[#This Row],[Kor]]&gt;=60,"Super.s ",""))</f>
        <v xml:space="preserve">Super.s </v>
      </c>
      <c r="L4622" s="34" t="str">
        <f>IF(Excel_BuiltIn__FilterDatabase__1[[#This Row],[Nem]]="Nő","Lady","")</f>
        <v/>
      </c>
    </row>
    <row r="4623" spans="1:12" s="1" customFormat="1" ht="28.2">
      <c r="A4623" s="53">
        <v>12154</v>
      </c>
      <c r="B4623" s="28" t="s">
        <v>4617</v>
      </c>
      <c r="C4623" s="51" t="s">
        <v>1146</v>
      </c>
      <c r="D4623" s="45"/>
      <c r="E4623" s="33" t="str">
        <f>IF(D4623&gt;0,($N$2-Excel_BuiltIn__FilterDatabase__1[[#This Row],[Szül Év.Hó.Nap]])/365.25,"0")</f>
        <v>0</v>
      </c>
      <c r="F4623" s="40"/>
      <c r="G4623" s="34" t="str">
        <f>CONCATENATE(H4623,Excel_BuiltIn__FilterDatabase__1[[#This Row],[Felnőtt]],Excel_BuiltIn__FilterDatabase__1[[#This Row],[Senior]],Excel_BuiltIn__FilterDatabase__1[[#This Row],[Super.s]],L4623)</f>
        <v xml:space="preserve">Super.s </v>
      </c>
      <c r="H4623" s="34" t="str">
        <f>IF(L4623="Nő","",IF(Excel_BuiltIn__FilterDatabase__1[[#This Row],[Kor]]&gt;=1=AND(Excel_BuiltIn__FilterDatabase__1[[#This Row],[Kor]]&lt;18),"Junior ",""))</f>
        <v/>
      </c>
      <c r="I4623" s="34" t="str">
        <f>IF(L4623="Nő","",IF(Excel_BuiltIn__FilterDatabase__1[[#This Row],[Kor]]&gt;=18=AND(Excel_BuiltIn__FilterDatabase__1[[#This Row],[Kor]]&lt;=49),"Felnőtt ",""))</f>
        <v/>
      </c>
      <c r="J4623" s="34" t="str">
        <f>IF(L4623="Nő","",IF(Excel_BuiltIn__FilterDatabase__1[[#This Row],[Kor]]&gt;49=AND(Excel_BuiltIn__FilterDatabase__1[[#This Row],[Kor]]&lt;=59),"Senior ",""))</f>
        <v/>
      </c>
      <c r="K4623" s="34" t="str">
        <f>IF(L4623="Nő","",IF(Excel_BuiltIn__FilterDatabase__1[[#This Row],[Kor]]&gt;=60,"Super.s ",""))</f>
        <v xml:space="preserve">Super.s </v>
      </c>
      <c r="L4623" s="34" t="str">
        <f>IF(Excel_BuiltIn__FilterDatabase__1[[#This Row],[Nem]]="Nő","Lady","")</f>
        <v/>
      </c>
    </row>
    <row r="4624" spans="1:12" s="1" customFormat="1">
      <c r="A4624" s="53">
        <v>12155</v>
      </c>
      <c r="B4624" s="28" t="s">
        <v>4618</v>
      </c>
      <c r="C4624" s="51" t="s">
        <v>1146</v>
      </c>
      <c r="D4624" s="45"/>
      <c r="E4624" s="33" t="str">
        <f>IF(D4624&gt;0,($N$2-Excel_BuiltIn__FilterDatabase__1[[#This Row],[Szül Év.Hó.Nap]])/365.25,"0")</f>
        <v>0</v>
      </c>
      <c r="F4624" s="40"/>
      <c r="G4624" s="34" t="str">
        <f>CONCATENATE(H4624,Excel_BuiltIn__FilterDatabase__1[[#This Row],[Felnőtt]],Excel_BuiltIn__FilterDatabase__1[[#This Row],[Senior]],Excel_BuiltIn__FilterDatabase__1[[#This Row],[Super.s]],L4624)</f>
        <v xml:space="preserve">Super.s </v>
      </c>
      <c r="H4624" s="34" t="str">
        <f>IF(L4624="Nő","",IF(Excel_BuiltIn__FilterDatabase__1[[#This Row],[Kor]]&gt;=1=AND(Excel_BuiltIn__FilterDatabase__1[[#This Row],[Kor]]&lt;18),"Junior ",""))</f>
        <v/>
      </c>
      <c r="I4624" s="34" t="str">
        <f>IF(L4624="Nő","",IF(Excel_BuiltIn__FilterDatabase__1[[#This Row],[Kor]]&gt;=18=AND(Excel_BuiltIn__FilterDatabase__1[[#This Row],[Kor]]&lt;=49),"Felnőtt ",""))</f>
        <v/>
      </c>
      <c r="J4624" s="34" t="str">
        <f>IF(L4624="Nő","",IF(Excel_BuiltIn__FilterDatabase__1[[#This Row],[Kor]]&gt;49=AND(Excel_BuiltIn__FilterDatabase__1[[#This Row],[Kor]]&lt;=59),"Senior ",""))</f>
        <v/>
      </c>
      <c r="K4624" s="34" t="str">
        <f>IF(L4624="Nő","",IF(Excel_BuiltIn__FilterDatabase__1[[#This Row],[Kor]]&gt;=60,"Super.s ",""))</f>
        <v xml:space="preserve">Super.s </v>
      </c>
      <c r="L4624" s="34" t="str">
        <f>IF(Excel_BuiltIn__FilterDatabase__1[[#This Row],[Nem]]="Nő","Lady","")</f>
        <v/>
      </c>
    </row>
    <row r="4625" spans="1:12" s="1" customFormat="1">
      <c r="A4625" s="53">
        <v>12158</v>
      </c>
      <c r="B4625" s="28" t="s">
        <v>4619</v>
      </c>
      <c r="C4625" s="51" t="s">
        <v>1146</v>
      </c>
      <c r="D4625" s="45"/>
      <c r="E4625" s="33" t="str">
        <f>IF(D4625&gt;0,($N$2-Excel_BuiltIn__FilterDatabase__1[[#This Row],[Szül Év.Hó.Nap]])/365.25,"0")</f>
        <v>0</v>
      </c>
      <c r="F4625" s="40"/>
      <c r="G4625" s="34" t="str">
        <f>CONCATENATE(H4625,Excel_BuiltIn__FilterDatabase__1[[#This Row],[Felnőtt]],Excel_BuiltIn__FilterDatabase__1[[#This Row],[Senior]],Excel_BuiltIn__FilterDatabase__1[[#This Row],[Super.s]],L4625)</f>
        <v xml:space="preserve">Super.s </v>
      </c>
      <c r="H4625" s="34" t="str">
        <f>IF(L4625="Nő","",IF(Excel_BuiltIn__FilterDatabase__1[[#This Row],[Kor]]&gt;=1=AND(Excel_BuiltIn__FilterDatabase__1[[#This Row],[Kor]]&lt;18),"Junior ",""))</f>
        <v/>
      </c>
      <c r="I4625" s="34" t="str">
        <f>IF(L4625="Nő","",IF(Excel_BuiltIn__FilterDatabase__1[[#This Row],[Kor]]&gt;=18=AND(Excel_BuiltIn__FilterDatabase__1[[#This Row],[Kor]]&lt;=49),"Felnőtt ",""))</f>
        <v/>
      </c>
      <c r="J4625" s="34" t="str">
        <f>IF(L4625="Nő","",IF(Excel_BuiltIn__FilterDatabase__1[[#This Row],[Kor]]&gt;49=AND(Excel_BuiltIn__FilterDatabase__1[[#This Row],[Kor]]&lt;=59),"Senior ",""))</f>
        <v/>
      </c>
      <c r="K4625" s="34" t="str">
        <f>IF(L4625="Nő","",IF(Excel_BuiltIn__FilterDatabase__1[[#This Row],[Kor]]&gt;=60,"Super.s ",""))</f>
        <v xml:space="preserve">Super.s </v>
      </c>
      <c r="L4625" s="34" t="str">
        <f>IF(Excel_BuiltIn__FilterDatabase__1[[#This Row],[Nem]]="Nő","Lady","")</f>
        <v/>
      </c>
    </row>
    <row r="4626" spans="1:12" s="1" customFormat="1">
      <c r="A4626" s="53">
        <v>12159</v>
      </c>
      <c r="B4626" s="28" t="s">
        <v>89</v>
      </c>
      <c r="C4626" s="51" t="s">
        <v>606</v>
      </c>
      <c r="D4626" s="45"/>
      <c r="E4626" s="33" t="str">
        <f>IF(D4626&gt;0,($N$2-Excel_BuiltIn__FilterDatabase__1[[#This Row],[Szül Év.Hó.Nap]])/365.25,"0")</f>
        <v>0</v>
      </c>
      <c r="F4626" s="40"/>
      <c r="G4626" s="34" t="str">
        <f>CONCATENATE(H4626,Excel_BuiltIn__FilterDatabase__1[[#This Row],[Felnőtt]],Excel_BuiltIn__FilterDatabase__1[[#This Row],[Senior]],Excel_BuiltIn__FilterDatabase__1[[#This Row],[Super.s]],L4626)</f>
        <v xml:space="preserve">Super.s </v>
      </c>
      <c r="H4626" s="34" t="str">
        <f>IF(L4626="Nő","",IF(Excel_BuiltIn__FilterDatabase__1[[#This Row],[Kor]]&gt;=1=AND(Excel_BuiltIn__FilterDatabase__1[[#This Row],[Kor]]&lt;18),"Junior ",""))</f>
        <v/>
      </c>
      <c r="I4626" s="34" t="str">
        <f>IF(L4626="Nő","",IF(Excel_BuiltIn__FilterDatabase__1[[#This Row],[Kor]]&gt;=18=AND(Excel_BuiltIn__FilterDatabase__1[[#This Row],[Kor]]&lt;=49),"Felnőtt ",""))</f>
        <v/>
      </c>
      <c r="J4626" s="34" t="str">
        <f>IF(L4626="Nő","",IF(Excel_BuiltIn__FilterDatabase__1[[#This Row],[Kor]]&gt;49=AND(Excel_BuiltIn__FilterDatabase__1[[#This Row],[Kor]]&lt;=59),"Senior ",""))</f>
        <v/>
      </c>
      <c r="K4626" s="34" t="str">
        <f>IF(L4626="Nő","",IF(Excel_BuiltIn__FilterDatabase__1[[#This Row],[Kor]]&gt;=60,"Super.s ",""))</f>
        <v xml:space="preserve">Super.s </v>
      </c>
      <c r="L4626" s="34" t="str">
        <f>IF(Excel_BuiltIn__FilterDatabase__1[[#This Row],[Nem]]="Nő","Lady","")</f>
        <v/>
      </c>
    </row>
    <row r="4627" spans="1:12" s="1" customFormat="1">
      <c r="A4627" s="53">
        <v>12160</v>
      </c>
      <c r="B4627" s="28" t="s">
        <v>4620</v>
      </c>
      <c r="C4627" s="51" t="s">
        <v>606</v>
      </c>
      <c r="D4627" s="45"/>
      <c r="E4627" s="33" t="str">
        <f>IF(D4627&gt;0,($N$2-Excel_BuiltIn__FilterDatabase__1[[#This Row],[Szül Év.Hó.Nap]])/365.25,"0")</f>
        <v>0</v>
      </c>
      <c r="F4627" s="40"/>
      <c r="G4627" s="34" t="str">
        <f>CONCATENATE(H4627,Excel_BuiltIn__FilterDatabase__1[[#This Row],[Felnőtt]],Excel_BuiltIn__FilterDatabase__1[[#This Row],[Senior]],Excel_BuiltIn__FilterDatabase__1[[#This Row],[Super.s]],L4627)</f>
        <v xml:space="preserve">Super.s </v>
      </c>
      <c r="H4627" s="34" t="str">
        <f>IF(L4627="Nő","",IF(Excel_BuiltIn__FilterDatabase__1[[#This Row],[Kor]]&gt;=1=AND(Excel_BuiltIn__FilterDatabase__1[[#This Row],[Kor]]&lt;18),"Junior ",""))</f>
        <v/>
      </c>
      <c r="I4627" s="34" t="str">
        <f>IF(L4627="Nő","",IF(Excel_BuiltIn__FilterDatabase__1[[#This Row],[Kor]]&gt;=18=AND(Excel_BuiltIn__FilterDatabase__1[[#This Row],[Kor]]&lt;=49),"Felnőtt ",""))</f>
        <v/>
      </c>
      <c r="J4627" s="34" t="str">
        <f>IF(L4627="Nő","",IF(Excel_BuiltIn__FilterDatabase__1[[#This Row],[Kor]]&gt;49=AND(Excel_BuiltIn__FilterDatabase__1[[#This Row],[Kor]]&lt;=59),"Senior ",""))</f>
        <v/>
      </c>
      <c r="K4627" s="34" t="str">
        <f>IF(L4627="Nő","",IF(Excel_BuiltIn__FilterDatabase__1[[#This Row],[Kor]]&gt;=60,"Super.s ",""))</f>
        <v xml:space="preserve">Super.s </v>
      </c>
      <c r="L4627" s="34" t="str">
        <f>IF(Excel_BuiltIn__FilterDatabase__1[[#This Row],[Nem]]="Nő","Lady","")</f>
        <v/>
      </c>
    </row>
    <row r="4628" spans="1:12" s="1" customFormat="1">
      <c r="A4628" s="53">
        <v>12161</v>
      </c>
      <c r="B4628" s="28" t="s">
        <v>4621</v>
      </c>
      <c r="C4628" s="51" t="s">
        <v>606</v>
      </c>
      <c r="D4628" s="45"/>
      <c r="E4628" s="33" t="str">
        <f>IF(D4628&gt;0,($N$2-Excel_BuiltIn__FilterDatabase__1[[#This Row],[Szül Év.Hó.Nap]])/365.25,"0")</f>
        <v>0</v>
      </c>
      <c r="F4628" s="40"/>
      <c r="G4628" s="34" t="str">
        <f>CONCATENATE(H4628,Excel_BuiltIn__FilterDatabase__1[[#This Row],[Felnőtt]],Excel_BuiltIn__FilterDatabase__1[[#This Row],[Senior]],Excel_BuiltIn__FilterDatabase__1[[#This Row],[Super.s]],L4628)</f>
        <v xml:space="preserve">Super.s </v>
      </c>
      <c r="H4628" s="34" t="str">
        <f>IF(L4628="Nő","",IF(Excel_BuiltIn__FilterDatabase__1[[#This Row],[Kor]]&gt;=1=AND(Excel_BuiltIn__FilterDatabase__1[[#This Row],[Kor]]&lt;18),"Junior ",""))</f>
        <v/>
      </c>
      <c r="I4628" s="34" t="str">
        <f>IF(L4628="Nő","",IF(Excel_BuiltIn__FilterDatabase__1[[#This Row],[Kor]]&gt;=18=AND(Excel_BuiltIn__FilterDatabase__1[[#This Row],[Kor]]&lt;=49),"Felnőtt ",""))</f>
        <v/>
      </c>
      <c r="J4628" s="34" t="str">
        <f>IF(L4628="Nő","",IF(Excel_BuiltIn__FilterDatabase__1[[#This Row],[Kor]]&gt;49=AND(Excel_BuiltIn__FilterDatabase__1[[#This Row],[Kor]]&lt;=59),"Senior ",""))</f>
        <v/>
      </c>
      <c r="K4628" s="34" t="str">
        <f>IF(L4628="Nő","",IF(Excel_BuiltIn__FilterDatabase__1[[#This Row],[Kor]]&gt;=60,"Super.s ",""))</f>
        <v xml:space="preserve">Super.s </v>
      </c>
      <c r="L4628" s="34" t="str">
        <f>IF(Excel_BuiltIn__FilterDatabase__1[[#This Row],[Nem]]="Nő","Lady","")</f>
        <v/>
      </c>
    </row>
    <row r="4629" spans="1:12" s="1" customFormat="1">
      <c r="A4629" s="53">
        <v>12162</v>
      </c>
      <c r="B4629" s="28" t="s">
        <v>4622</v>
      </c>
      <c r="C4629" s="51" t="s">
        <v>2707</v>
      </c>
      <c r="D4629" s="45"/>
      <c r="E4629" s="33" t="str">
        <f>IF(D4629&gt;0,($N$2-Excel_BuiltIn__FilterDatabase__1[[#This Row],[Szül Év.Hó.Nap]])/365.25,"0")</f>
        <v>0</v>
      </c>
      <c r="F4629" s="40"/>
      <c r="G4629" s="34" t="str">
        <f>CONCATENATE(H4629,Excel_BuiltIn__FilterDatabase__1[[#This Row],[Felnőtt]],Excel_BuiltIn__FilterDatabase__1[[#This Row],[Senior]],Excel_BuiltIn__FilterDatabase__1[[#This Row],[Super.s]],L4629)</f>
        <v xml:space="preserve">Super.s </v>
      </c>
      <c r="H4629" s="34" t="str">
        <f>IF(L4629="Nő","",IF(Excel_BuiltIn__FilterDatabase__1[[#This Row],[Kor]]&gt;=1=AND(Excel_BuiltIn__FilterDatabase__1[[#This Row],[Kor]]&lt;18),"Junior ",""))</f>
        <v/>
      </c>
      <c r="I4629" s="34" t="str">
        <f>IF(L4629="Nő","",IF(Excel_BuiltIn__FilterDatabase__1[[#This Row],[Kor]]&gt;=18=AND(Excel_BuiltIn__FilterDatabase__1[[#This Row],[Kor]]&lt;=49),"Felnőtt ",""))</f>
        <v/>
      </c>
      <c r="J4629" s="34" t="str">
        <f>IF(L4629="Nő","",IF(Excel_BuiltIn__FilterDatabase__1[[#This Row],[Kor]]&gt;49=AND(Excel_BuiltIn__FilterDatabase__1[[#This Row],[Kor]]&lt;=59),"Senior ",""))</f>
        <v/>
      </c>
      <c r="K4629" s="34" t="str">
        <f>IF(L4629="Nő","",IF(Excel_BuiltIn__FilterDatabase__1[[#This Row],[Kor]]&gt;=60,"Super.s ",""))</f>
        <v xml:space="preserve">Super.s </v>
      </c>
      <c r="L4629" s="34" t="str">
        <f>IF(Excel_BuiltIn__FilterDatabase__1[[#This Row],[Nem]]="Nő","Lady","")</f>
        <v/>
      </c>
    </row>
    <row r="4630" spans="1:12" s="1" customFormat="1" ht="28.2">
      <c r="A4630" s="53">
        <v>12163</v>
      </c>
      <c r="B4630" s="28" t="s">
        <v>4623</v>
      </c>
      <c r="C4630" s="51" t="s">
        <v>451</v>
      </c>
      <c r="D4630" s="45"/>
      <c r="E4630" s="33" t="str">
        <f>IF(D4630&gt;0,($N$2-Excel_BuiltIn__FilterDatabase__1[[#This Row],[Szül Év.Hó.Nap]])/365.25,"0")</f>
        <v>0</v>
      </c>
      <c r="F4630" s="40"/>
      <c r="G4630" s="34" t="str">
        <f>CONCATENATE(H4630,Excel_BuiltIn__FilterDatabase__1[[#This Row],[Felnőtt]],Excel_BuiltIn__FilterDatabase__1[[#This Row],[Senior]],Excel_BuiltIn__FilterDatabase__1[[#This Row],[Super.s]],L4630)</f>
        <v xml:space="preserve">Super.s </v>
      </c>
      <c r="H4630" s="34" t="str">
        <f>IF(L4630="Nő","",IF(Excel_BuiltIn__FilterDatabase__1[[#This Row],[Kor]]&gt;=1=AND(Excel_BuiltIn__FilterDatabase__1[[#This Row],[Kor]]&lt;18),"Junior ",""))</f>
        <v/>
      </c>
      <c r="I4630" s="34" t="str">
        <f>IF(L4630="Nő","",IF(Excel_BuiltIn__FilterDatabase__1[[#This Row],[Kor]]&gt;=18=AND(Excel_BuiltIn__FilterDatabase__1[[#This Row],[Kor]]&lt;=49),"Felnőtt ",""))</f>
        <v/>
      </c>
      <c r="J4630" s="34" t="str">
        <f>IF(L4630="Nő","",IF(Excel_BuiltIn__FilterDatabase__1[[#This Row],[Kor]]&gt;49=AND(Excel_BuiltIn__FilterDatabase__1[[#This Row],[Kor]]&lt;=59),"Senior ",""))</f>
        <v/>
      </c>
      <c r="K4630" s="34" t="str">
        <f>IF(L4630="Nő","",IF(Excel_BuiltIn__FilterDatabase__1[[#This Row],[Kor]]&gt;=60,"Super.s ",""))</f>
        <v xml:space="preserve">Super.s </v>
      </c>
      <c r="L4630" s="34" t="str">
        <f>IF(Excel_BuiltIn__FilterDatabase__1[[#This Row],[Nem]]="Nő","Lady","")</f>
        <v/>
      </c>
    </row>
    <row r="4631" spans="1:12" s="1" customFormat="1">
      <c r="A4631" s="53">
        <v>12164</v>
      </c>
      <c r="B4631" s="28" t="s">
        <v>4624</v>
      </c>
      <c r="C4631" s="51" t="s">
        <v>451</v>
      </c>
      <c r="D4631" s="45"/>
      <c r="E4631" s="33" t="str">
        <f>IF(D4631&gt;0,($N$2-Excel_BuiltIn__FilterDatabase__1[[#This Row],[Szül Év.Hó.Nap]])/365.25,"0")</f>
        <v>0</v>
      </c>
      <c r="F4631" s="40"/>
      <c r="G4631" s="34" t="str">
        <f>CONCATENATE(H4631,Excel_BuiltIn__FilterDatabase__1[[#This Row],[Felnőtt]],Excel_BuiltIn__FilterDatabase__1[[#This Row],[Senior]],Excel_BuiltIn__FilterDatabase__1[[#This Row],[Super.s]],L4631)</f>
        <v xml:space="preserve">Super.s </v>
      </c>
      <c r="H4631" s="34" t="str">
        <f>IF(L4631="Nő","",IF(Excel_BuiltIn__FilterDatabase__1[[#This Row],[Kor]]&gt;=1=AND(Excel_BuiltIn__FilterDatabase__1[[#This Row],[Kor]]&lt;18),"Junior ",""))</f>
        <v/>
      </c>
      <c r="I4631" s="34" t="str">
        <f>IF(L4631="Nő","",IF(Excel_BuiltIn__FilterDatabase__1[[#This Row],[Kor]]&gt;=18=AND(Excel_BuiltIn__FilterDatabase__1[[#This Row],[Kor]]&lt;=49),"Felnőtt ",""))</f>
        <v/>
      </c>
      <c r="J4631" s="34" t="str">
        <f>IF(L4631="Nő","",IF(Excel_BuiltIn__FilterDatabase__1[[#This Row],[Kor]]&gt;49=AND(Excel_BuiltIn__FilterDatabase__1[[#This Row],[Kor]]&lt;=59),"Senior ",""))</f>
        <v/>
      </c>
      <c r="K4631" s="34" t="str">
        <f>IF(L4631="Nő","",IF(Excel_BuiltIn__FilterDatabase__1[[#This Row],[Kor]]&gt;=60,"Super.s ",""))</f>
        <v xml:space="preserve">Super.s </v>
      </c>
      <c r="L4631" s="34" t="str">
        <f>IF(Excel_BuiltIn__FilterDatabase__1[[#This Row],[Nem]]="Nő","Lady","")</f>
        <v/>
      </c>
    </row>
    <row r="4632" spans="1:12" s="1" customFormat="1">
      <c r="A4632" s="53">
        <v>12165</v>
      </c>
      <c r="B4632" s="28" t="s">
        <v>4625</v>
      </c>
      <c r="C4632" s="51" t="s">
        <v>2625</v>
      </c>
      <c r="D4632" s="45"/>
      <c r="E4632" s="33" t="str">
        <f>IF(D4632&gt;0,($N$2-Excel_BuiltIn__FilterDatabase__1[[#This Row],[Szül Év.Hó.Nap]])/365.25,"0")</f>
        <v>0</v>
      </c>
      <c r="F4632" s="40"/>
      <c r="G4632" s="34" t="str">
        <f>CONCATENATE(H4632,Excel_BuiltIn__FilterDatabase__1[[#This Row],[Felnőtt]],Excel_BuiltIn__FilterDatabase__1[[#This Row],[Senior]],Excel_BuiltIn__FilterDatabase__1[[#This Row],[Super.s]],L4632)</f>
        <v xml:space="preserve">Super.s </v>
      </c>
      <c r="H4632" s="34" t="str">
        <f>IF(L4632="Nő","",IF(Excel_BuiltIn__FilterDatabase__1[[#This Row],[Kor]]&gt;=1=AND(Excel_BuiltIn__FilterDatabase__1[[#This Row],[Kor]]&lt;18),"Junior ",""))</f>
        <v/>
      </c>
      <c r="I4632" s="34" t="str">
        <f>IF(L4632="Nő","",IF(Excel_BuiltIn__FilterDatabase__1[[#This Row],[Kor]]&gt;=18=AND(Excel_BuiltIn__FilterDatabase__1[[#This Row],[Kor]]&lt;=49),"Felnőtt ",""))</f>
        <v/>
      </c>
      <c r="J4632" s="34" t="str">
        <f>IF(L4632="Nő","",IF(Excel_BuiltIn__FilterDatabase__1[[#This Row],[Kor]]&gt;49=AND(Excel_BuiltIn__FilterDatabase__1[[#This Row],[Kor]]&lt;=59),"Senior ",""))</f>
        <v/>
      </c>
      <c r="K4632" s="34" t="str">
        <f>IF(L4632="Nő","",IF(Excel_BuiltIn__FilterDatabase__1[[#This Row],[Kor]]&gt;=60,"Super.s ",""))</f>
        <v xml:space="preserve">Super.s </v>
      </c>
      <c r="L4632" s="34" t="str">
        <f>IF(Excel_BuiltIn__FilterDatabase__1[[#This Row],[Nem]]="Nő","Lady","")</f>
        <v/>
      </c>
    </row>
    <row r="4633" spans="1:12" s="1" customFormat="1">
      <c r="A4633" s="53">
        <v>12169</v>
      </c>
      <c r="B4633" s="28" t="s">
        <v>4626</v>
      </c>
      <c r="C4633" s="51" t="s">
        <v>1146</v>
      </c>
      <c r="D4633" s="45"/>
      <c r="E4633" s="33" t="str">
        <f>IF(D4633&gt;0,($N$2-Excel_BuiltIn__FilterDatabase__1[[#This Row],[Szül Év.Hó.Nap]])/365.25,"0")</f>
        <v>0</v>
      </c>
      <c r="F4633" s="40"/>
      <c r="G4633" s="34" t="str">
        <f>CONCATENATE(H4633,Excel_BuiltIn__FilterDatabase__1[[#This Row],[Felnőtt]],Excel_BuiltIn__FilterDatabase__1[[#This Row],[Senior]],Excel_BuiltIn__FilterDatabase__1[[#This Row],[Super.s]],L4633)</f>
        <v xml:space="preserve">Super.s </v>
      </c>
      <c r="H4633" s="34" t="str">
        <f>IF(L4633="Nő","",IF(Excel_BuiltIn__FilterDatabase__1[[#This Row],[Kor]]&gt;=1=AND(Excel_BuiltIn__FilterDatabase__1[[#This Row],[Kor]]&lt;18),"Junior ",""))</f>
        <v/>
      </c>
      <c r="I4633" s="34" t="str">
        <f>IF(L4633="Nő","",IF(Excel_BuiltIn__FilterDatabase__1[[#This Row],[Kor]]&gt;=18=AND(Excel_BuiltIn__FilterDatabase__1[[#This Row],[Kor]]&lt;=49),"Felnőtt ",""))</f>
        <v/>
      </c>
      <c r="J4633" s="34" t="str">
        <f>IF(L4633="Nő","",IF(Excel_BuiltIn__FilterDatabase__1[[#This Row],[Kor]]&gt;49=AND(Excel_BuiltIn__FilterDatabase__1[[#This Row],[Kor]]&lt;=59),"Senior ",""))</f>
        <v/>
      </c>
      <c r="K4633" s="34" t="str">
        <f>IF(L4633="Nő","",IF(Excel_BuiltIn__FilterDatabase__1[[#This Row],[Kor]]&gt;=60,"Super.s ",""))</f>
        <v xml:space="preserve">Super.s </v>
      </c>
      <c r="L4633" s="34" t="str">
        <f>IF(Excel_BuiltIn__FilterDatabase__1[[#This Row],[Nem]]="Nő","Lady","")</f>
        <v/>
      </c>
    </row>
    <row r="4634" spans="1:12" s="1" customFormat="1">
      <c r="A4634" s="53">
        <v>12170</v>
      </c>
      <c r="B4634" s="28" t="s">
        <v>4627</v>
      </c>
      <c r="C4634" s="51" t="s">
        <v>977</v>
      </c>
      <c r="D4634" s="45"/>
      <c r="E4634" s="33" t="str">
        <f>IF(D4634&gt;0,($N$2-Excel_BuiltIn__FilterDatabase__1[[#This Row],[Szül Év.Hó.Nap]])/365.25,"0")</f>
        <v>0</v>
      </c>
      <c r="F4634" s="40"/>
      <c r="G4634" s="34" t="str">
        <f>CONCATENATE(H4634,Excel_BuiltIn__FilterDatabase__1[[#This Row],[Felnőtt]],Excel_BuiltIn__FilterDatabase__1[[#This Row],[Senior]],Excel_BuiltIn__FilterDatabase__1[[#This Row],[Super.s]],L4634)</f>
        <v xml:space="preserve">Super.s </v>
      </c>
      <c r="H4634" s="34" t="str">
        <f>IF(L4634="Nő","",IF(Excel_BuiltIn__FilterDatabase__1[[#This Row],[Kor]]&gt;=1=AND(Excel_BuiltIn__FilterDatabase__1[[#This Row],[Kor]]&lt;18),"Junior ",""))</f>
        <v/>
      </c>
      <c r="I4634" s="34" t="str">
        <f>IF(L4634="Nő","",IF(Excel_BuiltIn__FilterDatabase__1[[#This Row],[Kor]]&gt;=18=AND(Excel_BuiltIn__FilterDatabase__1[[#This Row],[Kor]]&lt;=49),"Felnőtt ",""))</f>
        <v/>
      </c>
      <c r="J4634" s="34" t="str">
        <f>IF(L4634="Nő","",IF(Excel_BuiltIn__FilterDatabase__1[[#This Row],[Kor]]&gt;49=AND(Excel_BuiltIn__FilterDatabase__1[[#This Row],[Kor]]&lt;=59),"Senior ",""))</f>
        <v/>
      </c>
      <c r="K4634" s="34" t="str">
        <f>IF(L4634="Nő","",IF(Excel_BuiltIn__FilterDatabase__1[[#This Row],[Kor]]&gt;=60,"Super.s ",""))</f>
        <v xml:space="preserve">Super.s </v>
      </c>
      <c r="L4634" s="34" t="str">
        <f>IF(Excel_BuiltIn__FilterDatabase__1[[#This Row],[Nem]]="Nő","Lady","")</f>
        <v/>
      </c>
    </row>
    <row r="4635" spans="1:12" s="1" customFormat="1">
      <c r="A4635" s="53">
        <v>12172</v>
      </c>
      <c r="B4635" s="28" t="s">
        <v>4628</v>
      </c>
      <c r="C4635" s="51" t="s">
        <v>1515</v>
      </c>
      <c r="D4635" s="45"/>
      <c r="E4635" s="33" t="str">
        <f>IF(D4635&gt;0,($N$2-Excel_BuiltIn__FilterDatabase__1[[#This Row],[Szül Év.Hó.Nap]])/365.25,"0")</f>
        <v>0</v>
      </c>
      <c r="F4635" s="40"/>
      <c r="G4635" s="34" t="str">
        <f>CONCATENATE(H4635,Excel_BuiltIn__FilterDatabase__1[[#This Row],[Felnőtt]],Excel_BuiltIn__FilterDatabase__1[[#This Row],[Senior]],Excel_BuiltIn__FilterDatabase__1[[#This Row],[Super.s]],L4635)</f>
        <v xml:space="preserve">Super.s </v>
      </c>
      <c r="H4635" s="34" t="str">
        <f>IF(L4635="Nő","",IF(Excel_BuiltIn__FilterDatabase__1[[#This Row],[Kor]]&gt;=1=AND(Excel_BuiltIn__FilterDatabase__1[[#This Row],[Kor]]&lt;18),"Junior ",""))</f>
        <v/>
      </c>
      <c r="I4635" s="34" t="str">
        <f>IF(L4635="Nő","",IF(Excel_BuiltIn__FilterDatabase__1[[#This Row],[Kor]]&gt;=18=AND(Excel_BuiltIn__FilterDatabase__1[[#This Row],[Kor]]&lt;=49),"Felnőtt ",""))</f>
        <v/>
      </c>
      <c r="J4635" s="34" t="str">
        <f>IF(L4635="Nő","",IF(Excel_BuiltIn__FilterDatabase__1[[#This Row],[Kor]]&gt;49=AND(Excel_BuiltIn__FilterDatabase__1[[#This Row],[Kor]]&lt;=59),"Senior ",""))</f>
        <v/>
      </c>
      <c r="K4635" s="34" t="str">
        <f>IF(L4635="Nő","",IF(Excel_BuiltIn__FilterDatabase__1[[#This Row],[Kor]]&gt;=60,"Super.s ",""))</f>
        <v xml:space="preserve">Super.s </v>
      </c>
      <c r="L4635" s="34" t="str">
        <f>IF(Excel_BuiltIn__FilterDatabase__1[[#This Row],[Nem]]="Nő","Lady","")</f>
        <v/>
      </c>
    </row>
    <row r="4636" spans="1:12" s="1" customFormat="1">
      <c r="A4636" s="53">
        <v>12173</v>
      </c>
      <c r="B4636" s="28" t="s">
        <v>4629</v>
      </c>
      <c r="C4636" s="51" t="s">
        <v>1147</v>
      </c>
      <c r="D4636" s="45"/>
      <c r="E4636" s="33" t="str">
        <f>IF(D4636&gt;0,($N$2-Excel_BuiltIn__FilterDatabase__1[[#This Row],[Szül Év.Hó.Nap]])/365.25,"0")</f>
        <v>0</v>
      </c>
      <c r="F4636" s="40"/>
      <c r="G4636" s="34" t="str">
        <f>CONCATENATE(H4636,Excel_BuiltIn__FilterDatabase__1[[#This Row],[Felnőtt]],Excel_BuiltIn__FilterDatabase__1[[#This Row],[Senior]],Excel_BuiltIn__FilterDatabase__1[[#This Row],[Super.s]],L4636)</f>
        <v xml:space="preserve">Super.s </v>
      </c>
      <c r="H4636" s="34" t="str">
        <f>IF(L4636="Nő","",IF(Excel_BuiltIn__FilterDatabase__1[[#This Row],[Kor]]&gt;=1=AND(Excel_BuiltIn__FilterDatabase__1[[#This Row],[Kor]]&lt;18),"Junior ",""))</f>
        <v/>
      </c>
      <c r="I4636" s="34" t="str">
        <f>IF(L4636="Nő","",IF(Excel_BuiltIn__FilterDatabase__1[[#This Row],[Kor]]&gt;=18=AND(Excel_BuiltIn__FilterDatabase__1[[#This Row],[Kor]]&lt;=49),"Felnőtt ",""))</f>
        <v/>
      </c>
      <c r="J4636" s="34" t="str">
        <f>IF(L4636="Nő","",IF(Excel_BuiltIn__FilterDatabase__1[[#This Row],[Kor]]&gt;49=AND(Excel_BuiltIn__FilterDatabase__1[[#This Row],[Kor]]&lt;=59),"Senior ",""))</f>
        <v/>
      </c>
      <c r="K4636" s="34" t="str">
        <f>IF(L4636="Nő","",IF(Excel_BuiltIn__FilterDatabase__1[[#This Row],[Kor]]&gt;=60,"Super.s ",""))</f>
        <v xml:space="preserve">Super.s </v>
      </c>
      <c r="L4636" s="34" t="str">
        <f>IF(Excel_BuiltIn__FilterDatabase__1[[#This Row],[Nem]]="Nő","Lady","")</f>
        <v/>
      </c>
    </row>
    <row r="4637" spans="1:12" s="1" customFormat="1">
      <c r="A4637" s="53">
        <v>12174</v>
      </c>
      <c r="B4637" s="28" t="s">
        <v>4630</v>
      </c>
      <c r="C4637" s="51" t="s">
        <v>942</v>
      </c>
      <c r="D4637" s="45"/>
      <c r="E4637" s="33" t="str">
        <f>IF(D4637&gt;0,($N$2-Excel_BuiltIn__FilterDatabase__1[[#This Row],[Szül Év.Hó.Nap]])/365.25,"0")</f>
        <v>0</v>
      </c>
      <c r="F4637" s="40"/>
      <c r="G4637" s="34" t="str">
        <f>CONCATENATE(H4637,Excel_BuiltIn__FilterDatabase__1[[#This Row],[Felnőtt]],Excel_BuiltIn__FilterDatabase__1[[#This Row],[Senior]],Excel_BuiltIn__FilterDatabase__1[[#This Row],[Super.s]],L4637)</f>
        <v xml:space="preserve">Super.s </v>
      </c>
      <c r="H4637" s="34" t="str">
        <f>IF(L4637="Nő","",IF(Excel_BuiltIn__FilterDatabase__1[[#This Row],[Kor]]&gt;=1=AND(Excel_BuiltIn__FilterDatabase__1[[#This Row],[Kor]]&lt;18),"Junior ",""))</f>
        <v/>
      </c>
      <c r="I4637" s="34" t="str">
        <f>IF(L4637="Nő","",IF(Excel_BuiltIn__FilterDatabase__1[[#This Row],[Kor]]&gt;=18=AND(Excel_BuiltIn__FilterDatabase__1[[#This Row],[Kor]]&lt;=49),"Felnőtt ",""))</f>
        <v/>
      </c>
      <c r="J4637" s="34" t="str">
        <f>IF(L4637="Nő","",IF(Excel_BuiltIn__FilterDatabase__1[[#This Row],[Kor]]&gt;49=AND(Excel_BuiltIn__FilterDatabase__1[[#This Row],[Kor]]&lt;=59),"Senior ",""))</f>
        <v/>
      </c>
      <c r="K4637" s="34" t="str">
        <f>IF(L4637="Nő","",IF(Excel_BuiltIn__FilterDatabase__1[[#This Row],[Kor]]&gt;=60,"Super.s ",""))</f>
        <v xml:space="preserve">Super.s </v>
      </c>
      <c r="L4637" s="34" t="str">
        <f>IF(Excel_BuiltIn__FilterDatabase__1[[#This Row],[Nem]]="Nő","Lady","")</f>
        <v/>
      </c>
    </row>
    <row r="4638" spans="1:12" s="1" customFormat="1">
      <c r="A4638" s="53">
        <v>12175</v>
      </c>
      <c r="B4638" s="28" t="s">
        <v>4631</v>
      </c>
      <c r="C4638" s="51" t="s">
        <v>1634</v>
      </c>
      <c r="D4638" s="45"/>
      <c r="E4638" s="33" t="str">
        <f>IF(D4638&gt;0,($N$2-Excel_BuiltIn__FilterDatabase__1[[#This Row],[Szül Év.Hó.Nap]])/365.25,"0")</f>
        <v>0</v>
      </c>
      <c r="F4638" s="40"/>
      <c r="G4638" s="34" t="str">
        <f>CONCATENATE(H4638,Excel_BuiltIn__FilterDatabase__1[[#This Row],[Felnőtt]],Excel_BuiltIn__FilterDatabase__1[[#This Row],[Senior]],Excel_BuiltIn__FilterDatabase__1[[#This Row],[Super.s]],L4638)</f>
        <v xml:space="preserve">Super.s </v>
      </c>
      <c r="H4638" s="34" t="str">
        <f>IF(L4638="Nő","",IF(Excel_BuiltIn__FilterDatabase__1[[#This Row],[Kor]]&gt;=1=AND(Excel_BuiltIn__FilterDatabase__1[[#This Row],[Kor]]&lt;18),"Junior ",""))</f>
        <v/>
      </c>
      <c r="I4638" s="34" t="str">
        <f>IF(L4638="Nő","",IF(Excel_BuiltIn__FilterDatabase__1[[#This Row],[Kor]]&gt;=18=AND(Excel_BuiltIn__FilterDatabase__1[[#This Row],[Kor]]&lt;=49),"Felnőtt ",""))</f>
        <v/>
      </c>
      <c r="J4638" s="34" t="str">
        <f>IF(L4638="Nő","",IF(Excel_BuiltIn__FilterDatabase__1[[#This Row],[Kor]]&gt;49=AND(Excel_BuiltIn__FilterDatabase__1[[#This Row],[Kor]]&lt;=59),"Senior ",""))</f>
        <v/>
      </c>
      <c r="K4638" s="34" t="str">
        <f>IF(L4638="Nő","",IF(Excel_BuiltIn__FilterDatabase__1[[#This Row],[Kor]]&gt;=60,"Super.s ",""))</f>
        <v xml:space="preserve">Super.s </v>
      </c>
      <c r="L4638" s="34" t="str">
        <f>IF(Excel_BuiltIn__FilterDatabase__1[[#This Row],[Nem]]="Nő","Lady","")</f>
        <v/>
      </c>
    </row>
    <row r="4639" spans="1:12" s="1" customFormat="1">
      <c r="A4639" s="53">
        <v>12176</v>
      </c>
      <c r="B4639" s="28" t="s">
        <v>4632</v>
      </c>
      <c r="C4639" s="51" t="s">
        <v>969</v>
      </c>
      <c r="D4639" s="45"/>
      <c r="E4639" s="33" t="str">
        <f>IF(D4639&gt;0,($N$2-Excel_BuiltIn__FilterDatabase__1[[#This Row],[Szül Év.Hó.Nap]])/365.25,"0")</f>
        <v>0</v>
      </c>
      <c r="F4639" s="40"/>
      <c r="G4639" s="34" t="str">
        <f>CONCATENATE(H4639,Excel_BuiltIn__FilterDatabase__1[[#This Row],[Felnőtt]],Excel_BuiltIn__FilterDatabase__1[[#This Row],[Senior]],Excel_BuiltIn__FilterDatabase__1[[#This Row],[Super.s]],L4639)</f>
        <v xml:space="preserve">Super.s </v>
      </c>
      <c r="H4639" s="34" t="str">
        <f>IF(L4639="Nő","",IF(Excel_BuiltIn__FilterDatabase__1[[#This Row],[Kor]]&gt;=1=AND(Excel_BuiltIn__FilterDatabase__1[[#This Row],[Kor]]&lt;18),"Junior ",""))</f>
        <v/>
      </c>
      <c r="I4639" s="34" t="str">
        <f>IF(L4639="Nő","",IF(Excel_BuiltIn__FilterDatabase__1[[#This Row],[Kor]]&gt;=18=AND(Excel_BuiltIn__FilterDatabase__1[[#This Row],[Kor]]&lt;=49),"Felnőtt ",""))</f>
        <v/>
      </c>
      <c r="J4639" s="34" t="str">
        <f>IF(L4639="Nő","",IF(Excel_BuiltIn__FilterDatabase__1[[#This Row],[Kor]]&gt;49=AND(Excel_BuiltIn__FilterDatabase__1[[#This Row],[Kor]]&lt;=59),"Senior ",""))</f>
        <v/>
      </c>
      <c r="K4639" s="34" t="str">
        <f>IF(L4639="Nő","",IF(Excel_BuiltIn__FilterDatabase__1[[#This Row],[Kor]]&gt;=60,"Super.s ",""))</f>
        <v xml:space="preserve">Super.s </v>
      </c>
      <c r="L4639" s="34" t="str">
        <f>IF(Excel_BuiltIn__FilterDatabase__1[[#This Row],[Nem]]="Nő","Lady","")</f>
        <v/>
      </c>
    </row>
    <row r="4640" spans="1:12" s="1" customFormat="1">
      <c r="A4640" s="53">
        <v>12177</v>
      </c>
      <c r="B4640" s="28" t="s">
        <v>4633</v>
      </c>
      <c r="C4640" s="51" t="s">
        <v>942</v>
      </c>
      <c r="D4640" s="45"/>
      <c r="E4640" s="33" t="str">
        <f>IF(D4640&gt;0,($N$2-Excel_BuiltIn__FilterDatabase__1[[#This Row],[Szül Év.Hó.Nap]])/365.25,"0")</f>
        <v>0</v>
      </c>
      <c r="F4640" s="40"/>
      <c r="G4640" s="34" t="str">
        <f>CONCATENATE(H4640,Excel_BuiltIn__FilterDatabase__1[[#This Row],[Felnőtt]],Excel_BuiltIn__FilterDatabase__1[[#This Row],[Senior]],Excel_BuiltIn__FilterDatabase__1[[#This Row],[Super.s]],L4640)</f>
        <v xml:space="preserve">Super.s </v>
      </c>
      <c r="H4640" s="34" t="str">
        <f>IF(L4640="Nő","",IF(Excel_BuiltIn__FilterDatabase__1[[#This Row],[Kor]]&gt;=1=AND(Excel_BuiltIn__FilterDatabase__1[[#This Row],[Kor]]&lt;18),"Junior ",""))</f>
        <v/>
      </c>
      <c r="I4640" s="34" t="str">
        <f>IF(L4640="Nő","",IF(Excel_BuiltIn__FilterDatabase__1[[#This Row],[Kor]]&gt;=18=AND(Excel_BuiltIn__FilterDatabase__1[[#This Row],[Kor]]&lt;=49),"Felnőtt ",""))</f>
        <v/>
      </c>
      <c r="J4640" s="34" t="str">
        <f>IF(L4640="Nő","",IF(Excel_BuiltIn__FilterDatabase__1[[#This Row],[Kor]]&gt;49=AND(Excel_BuiltIn__FilterDatabase__1[[#This Row],[Kor]]&lt;=59),"Senior ",""))</f>
        <v/>
      </c>
      <c r="K4640" s="34" t="str">
        <f>IF(L4640="Nő","",IF(Excel_BuiltIn__FilterDatabase__1[[#This Row],[Kor]]&gt;=60,"Super.s ",""))</f>
        <v xml:space="preserve">Super.s </v>
      </c>
      <c r="L4640" s="34" t="str">
        <f>IF(Excel_BuiltIn__FilterDatabase__1[[#This Row],[Nem]]="Nő","Lady","")</f>
        <v/>
      </c>
    </row>
    <row r="4641" spans="1:12" s="1" customFormat="1" ht="28.2">
      <c r="A4641" s="53">
        <v>12178</v>
      </c>
      <c r="B4641" s="28" t="s">
        <v>4634</v>
      </c>
      <c r="C4641" s="51" t="s">
        <v>939</v>
      </c>
      <c r="D4641" s="45"/>
      <c r="E4641" s="33" t="str">
        <f>IF(D4641&gt;0,($N$2-Excel_BuiltIn__FilterDatabase__1[[#This Row],[Szül Év.Hó.Nap]])/365.25,"0")</f>
        <v>0</v>
      </c>
      <c r="F4641" s="40"/>
      <c r="G4641" s="34" t="str">
        <f>CONCATENATE(H4641,Excel_BuiltIn__FilterDatabase__1[[#This Row],[Felnőtt]],Excel_BuiltIn__FilterDatabase__1[[#This Row],[Senior]],Excel_BuiltIn__FilterDatabase__1[[#This Row],[Super.s]],L4641)</f>
        <v xml:space="preserve">Super.s </v>
      </c>
      <c r="H4641" s="34" t="str">
        <f>IF(L4641="Nő","",IF(Excel_BuiltIn__FilterDatabase__1[[#This Row],[Kor]]&gt;=1=AND(Excel_BuiltIn__FilterDatabase__1[[#This Row],[Kor]]&lt;18),"Junior ",""))</f>
        <v/>
      </c>
      <c r="I4641" s="34" t="str">
        <f>IF(L4641="Nő","",IF(Excel_BuiltIn__FilterDatabase__1[[#This Row],[Kor]]&gt;=18=AND(Excel_BuiltIn__FilterDatabase__1[[#This Row],[Kor]]&lt;=49),"Felnőtt ",""))</f>
        <v/>
      </c>
      <c r="J4641" s="34" t="str">
        <f>IF(L4641="Nő","",IF(Excel_BuiltIn__FilterDatabase__1[[#This Row],[Kor]]&gt;49=AND(Excel_BuiltIn__FilterDatabase__1[[#This Row],[Kor]]&lt;=59),"Senior ",""))</f>
        <v/>
      </c>
      <c r="K4641" s="34" t="str">
        <f>IF(L4641="Nő","",IF(Excel_BuiltIn__FilterDatabase__1[[#This Row],[Kor]]&gt;=60,"Super.s ",""))</f>
        <v xml:space="preserve">Super.s </v>
      </c>
      <c r="L4641" s="34" t="str">
        <f>IF(Excel_BuiltIn__FilterDatabase__1[[#This Row],[Nem]]="Nő","Lady","")</f>
        <v/>
      </c>
    </row>
    <row r="4642" spans="1:12" s="1" customFormat="1" ht="28.2">
      <c r="A4642" s="53">
        <v>12179</v>
      </c>
      <c r="B4642" s="28" t="s">
        <v>4635</v>
      </c>
      <c r="C4642" s="51" t="s">
        <v>939</v>
      </c>
      <c r="D4642" s="45"/>
      <c r="E4642" s="33" t="str">
        <f>IF(D4642&gt;0,($N$2-Excel_BuiltIn__FilterDatabase__1[[#This Row],[Szül Év.Hó.Nap]])/365.25,"0")</f>
        <v>0</v>
      </c>
      <c r="F4642" s="40"/>
      <c r="G4642" s="34" t="str">
        <f>CONCATENATE(H4642,Excel_BuiltIn__FilterDatabase__1[[#This Row],[Felnőtt]],Excel_BuiltIn__FilterDatabase__1[[#This Row],[Senior]],Excel_BuiltIn__FilterDatabase__1[[#This Row],[Super.s]],L4642)</f>
        <v xml:space="preserve">Super.s </v>
      </c>
      <c r="H4642" s="34" t="str">
        <f>IF(L4642="Nő","",IF(Excel_BuiltIn__FilterDatabase__1[[#This Row],[Kor]]&gt;=1=AND(Excel_BuiltIn__FilterDatabase__1[[#This Row],[Kor]]&lt;18),"Junior ",""))</f>
        <v/>
      </c>
      <c r="I4642" s="34" t="str">
        <f>IF(L4642="Nő","",IF(Excel_BuiltIn__FilterDatabase__1[[#This Row],[Kor]]&gt;=18=AND(Excel_BuiltIn__FilterDatabase__1[[#This Row],[Kor]]&lt;=49),"Felnőtt ",""))</f>
        <v/>
      </c>
      <c r="J4642" s="34" t="str">
        <f>IF(L4642="Nő","",IF(Excel_BuiltIn__FilterDatabase__1[[#This Row],[Kor]]&gt;49=AND(Excel_BuiltIn__FilterDatabase__1[[#This Row],[Kor]]&lt;=59),"Senior ",""))</f>
        <v/>
      </c>
      <c r="K4642" s="34" t="str">
        <f>IF(L4642="Nő","",IF(Excel_BuiltIn__FilterDatabase__1[[#This Row],[Kor]]&gt;=60,"Super.s ",""))</f>
        <v xml:space="preserve">Super.s </v>
      </c>
      <c r="L4642" s="34" t="str">
        <f>IF(Excel_BuiltIn__FilterDatabase__1[[#This Row],[Nem]]="Nő","Lady","")</f>
        <v/>
      </c>
    </row>
    <row r="4643" spans="1:12" s="1" customFormat="1">
      <c r="A4643" s="53">
        <v>12180</v>
      </c>
      <c r="B4643" s="28" t="s">
        <v>4636</v>
      </c>
      <c r="C4643" s="51" t="s">
        <v>939</v>
      </c>
      <c r="D4643" s="45"/>
      <c r="E4643" s="33" t="str">
        <f>IF(D4643&gt;0,($N$2-Excel_BuiltIn__FilterDatabase__1[[#This Row],[Szül Év.Hó.Nap]])/365.25,"0")</f>
        <v>0</v>
      </c>
      <c r="F4643" s="40"/>
      <c r="G4643" s="34" t="str">
        <f>CONCATENATE(H4643,Excel_BuiltIn__FilterDatabase__1[[#This Row],[Felnőtt]],Excel_BuiltIn__FilterDatabase__1[[#This Row],[Senior]],Excel_BuiltIn__FilterDatabase__1[[#This Row],[Super.s]],L4643)</f>
        <v xml:space="preserve">Super.s </v>
      </c>
      <c r="H4643" s="34" t="str">
        <f>IF(L4643="Nő","",IF(Excel_BuiltIn__FilterDatabase__1[[#This Row],[Kor]]&gt;=1=AND(Excel_BuiltIn__FilterDatabase__1[[#This Row],[Kor]]&lt;18),"Junior ",""))</f>
        <v/>
      </c>
      <c r="I4643" s="34" t="str">
        <f>IF(L4643="Nő","",IF(Excel_BuiltIn__FilterDatabase__1[[#This Row],[Kor]]&gt;=18=AND(Excel_BuiltIn__FilterDatabase__1[[#This Row],[Kor]]&lt;=49),"Felnőtt ",""))</f>
        <v/>
      </c>
      <c r="J4643" s="34" t="str">
        <f>IF(L4643="Nő","",IF(Excel_BuiltIn__FilterDatabase__1[[#This Row],[Kor]]&gt;49=AND(Excel_BuiltIn__FilterDatabase__1[[#This Row],[Kor]]&lt;=59),"Senior ",""))</f>
        <v/>
      </c>
      <c r="K4643" s="34" t="str">
        <f>IF(L4643="Nő","",IF(Excel_BuiltIn__FilterDatabase__1[[#This Row],[Kor]]&gt;=60,"Super.s ",""))</f>
        <v xml:space="preserve">Super.s </v>
      </c>
      <c r="L4643" s="34" t="str">
        <f>IF(Excel_BuiltIn__FilterDatabase__1[[#This Row],[Nem]]="Nő","Lady","")</f>
        <v/>
      </c>
    </row>
    <row r="4644" spans="1:12" s="1" customFormat="1">
      <c r="A4644" s="53">
        <v>12181</v>
      </c>
      <c r="B4644" s="28" t="s">
        <v>4637</v>
      </c>
      <c r="C4644" s="51" t="s">
        <v>939</v>
      </c>
      <c r="D4644" s="45"/>
      <c r="E4644" s="33" t="str">
        <f>IF(D4644&gt;0,($N$2-Excel_BuiltIn__FilterDatabase__1[[#This Row],[Szül Év.Hó.Nap]])/365.25,"0")</f>
        <v>0</v>
      </c>
      <c r="F4644" s="40"/>
      <c r="G4644" s="34" t="str">
        <f>CONCATENATE(H4644,Excel_BuiltIn__FilterDatabase__1[[#This Row],[Felnőtt]],Excel_BuiltIn__FilterDatabase__1[[#This Row],[Senior]],Excel_BuiltIn__FilterDatabase__1[[#This Row],[Super.s]],L4644)</f>
        <v xml:space="preserve">Super.s </v>
      </c>
      <c r="H4644" s="34" t="str">
        <f>IF(L4644="Nő","",IF(Excel_BuiltIn__FilterDatabase__1[[#This Row],[Kor]]&gt;=1=AND(Excel_BuiltIn__FilterDatabase__1[[#This Row],[Kor]]&lt;18),"Junior ",""))</f>
        <v/>
      </c>
      <c r="I4644" s="34" t="str">
        <f>IF(L4644="Nő","",IF(Excel_BuiltIn__FilterDatabase__1[[#This Row],[Kor]]&gt;=18=AND(Excel_BuiltIn__FilterDatabase__1[[#This Row],[Kor]]&lt;=49),"Felnőtt ",""))</f>
        <v/>
      </c>
      <c r="J4644" s="34" t="str">
        <f>IF(L4644="Nő","",IF(Excel_BuiltIn__FilterDatabase__1[[#This Row],[Kor]]&gt;49=AND(Excel_BuiltIn__FilterDatabase__1[[#This Row],[Kor]]&lt;=59),"Senior ",""))</f>
        <v/>
      </c>
      <c r="K4644" s="34" t="str">
        <f>IF(L4644="Nő","",IF(Excel_BuiltIn__FilterDatabase__1[[#This Row],[Kor]]&gt;=60,"Super.s ",""))</f>
        <v xml:space="preserve">Super.s </v>
      </c>
      <c r="L4644" s="34" t="str">
        <f>IF(Excel_BuiltIn__FilterDatabase__1[[#This Row],[Nem]]="Nő","Lady","")</f>
        <v/>
      </c>
    </row>
    <row r="4645" spans="1:12" s="1" customFormat="1">
      <c r="A4645" s="53">
        <v>12182</v>
      </c>
      <c r="B4645" s="28" t="s">
        <v>194</v>
      </c>
      <c r="C4645" s="51" t="s">
        <v>1020</v>
      </c>
      <c r="D4645" s="45"/>
      <c r="E4645" s="33" t="str">
        <f>IF(D4645&gt;0,($N$2-Excel_BuiltIn__FilterDatabase__1[[#This Row],[Szül Év.Hó.Nap]])/365.25,"0")</f>
        <v>0</v>
      </c>
      <c r="F4645" s="40"/>
      <c r="G4645" s="34" t="str">
        <f>CONCATENATE(H4645,Excel_BuiltIn__FilterDatabase__1[[#This Row],[Felnőtt]],Excel_BuiltIn__FilterDatabase__1[[#This Row],[Senior]],Excel_BuiltIn__FilterDatabase__1[[#This Row],[Super.s]],L4645)</f>
        <v xml:space="preserve">Super.s </v>
      </c>
      <c r="H4645" s="34" t="str">
        <f>IF(L4645="Nő","",IF(Excel_BuiltIn__FilterDatabase__1[[#This Row],[Kor]]&gt;=1=AND(Excel_BuiltIn__FilterDatabase__1[[#This Row],[Kor]]&lt;18),"Junior ",""))</f>
        <v/>
      </c>
      <c r="I4645" s="34" t="str">
        <f>IF(L4645="Nő","",IF(Excel_BuiltIn__FilterDatabase__1[[#This Row],[Kor]]&gt;=18=AND(Excel_BuiltIn__FilterDatabase__1[[#This Row],[Kor]]&lt;=49),"Felnőtt ",""))</f>
        <v/>
      </c>
      <c r="J4645" s="34" t="str">
        <f>IF(L4645="Nő","",IF(Excel_BuiltIn__FilterDatabase__1[[#This Row],[Kor]]&gt;49=AND(Excel_BuiltIn__FilterDatabase__1[[#This Row],[Kor]]&lt;=59),"Senior ",""))</f>
        <v/>
      </c>
      <c r="K4645" s="34" t="str">
        <f>IF(L4645="Nő","",IF(Excel_BuiltIn__FilterDatabase__1[[#This Row],[Kor]]&gt;=60,"Super.s ",""))</f>
        <v xml:space="preserve">Super.s </v>
      </c>
      <c r="L4645" s="34" t="str">
        <f>IF(Excel_BuiltIn__FilterDatabase__1[[#This Row],[Nem]]="Nő","Lady","")</f>
        <v/>
      </c>
    </row>
    <row r="4646" spans="1:12" s="1" customFormat="1">
      <c r="A4646" s="53">
        <v>12185</v>
      </c>
      <c r="B4646" s="28" t="s">
        <v>4638</v>
      </c>
      <c r="C4646" s="51" t="s">
        <v>84</v>
      </c>
      <c r="D4646" s="45"/>
      <c r="E4646" s="33" t="str">
        <f>IF(D4646&gt;0,($N$2-Excel_BuiltIn__FilterDatabase__1[[#This Row],[Szül Év.Hó.Nap]])/365.25,"0")</f>
        <v>0</v>
      </c>
      <c r="F4646" s="40"/>
      <c r="G4646" s="34" t="str">
        <f>CONCATENATE(H4646,Excel_BuiltIn__FilterDatabase__1[[#This Row],[Felnőtt]],Excel_BuiltIn__FilterDatabase__1[[#This Row],[Senior]],Excel_BuiltIn__FilterDatabase__1[[#This Row],[Super.s]],L4646)</f>
        <v xml:space="preserve">Super.s </v>
      </c>
      <c r="H4646" s="34" t="str">
        <f>IF(L4646="Nő","",IF(Excel_BuiltIn__FilterDatabase__1[[#This Row],[Kor]]&gt;=1=AND(Excel_BuiltIn__FilterDatabase__1[[#This Row],[Kor]]&lt;18),"Junior ",""))</f>
        <v/>
      </c>
      <c r="I4646" s="34" t="str">
        <f>IF(L4646="Nő","",IF(Excel_BuiltIn__FilterDatabase__1[[#This Row],[Kor]]&gt;=18=AND(Excel_BuiltIn__FilterDatabase__1[[#This Row],[Kor]]&lt;=49),"Felnőtt ",""))</f>
        <v/>
      </c>
      <c r="J4646" s="34" t="str">
        <f>IF(L4646="Nő","",IF(Excel_BuiltIn__FilterDatabase__1[[#This Row],[Kor]]&gt;49=AND(Excel_BuiltIn__FilterDatabase__1[[#This Row],[Kor]]&lt;=59),"Senior ",""))</f>
        <v/>
      </c>
      <c r="K4646" s="34" t="str">
        <f>IF(L4646="Nő","",IF(Excel_BuiltIn__FilterDatabase__1[[#This Row],[Kor]]&gt;=60,"Super.s ",""))</f>
        <v xml:space="preserve">Super.s </v>
      </c>
      <c r="L4646" s="34" t="str">
        <f>IF(Excel_BuiltIn__FilterDatabase__1[[#This Row],[Nem]]="Nő","Lady","")</f>
        <v/>
      </c>
    </row>
    <row r="4647" spans="1:12" s="1" customFormat="1">
      <c r="A4647" s="53">
        <v>12186</v>
      </c>
      <c r="B4647" s="28" t="s">
        <v>4393</v>
      </c>
      <c r="C4647" s="51" t="s">
        <v>959</v>
      </c>
      <c r="D4647" s="45"/>
      <c r="E4647" s="33" t="str">
        <f>IF(D4647&gt;0,($N$2-Excel_BuiltIn__FilterDatabase__1[[#This Row],[Szül Év.Hó.Nap]])/365.25,"0")</f>
        <v>0</v>
      </c>
      <c r="F4647" s="40"/>
      <c r="G4647" s="34" t="str">
        <f>CONCATENATE(H4647,Excel_BuiltIn__FilterDatabase__1[[#This Row],[Felnőtt]],Excel_BuiltIn__FilterDatabase__1[[#This Row],[Senior]],Excel_BuiltIn__FilterDatabase__1[[#This Row],[Super.s]],L4647)</f>
        <v xml:space="preserve">Super.s </v>
      </c>
      <c r="H4647" s="34" t="str">
        <f>IF(L4647="Nő","",IF(Excel_BuiltIn__FilterDatabase__1[[#This Row],[Kor]]&gt;=1=AND(Excel_BuiltIn__FilterDatabase__1[[#This Row],[Kor]]&lt;18),"Junior ",""))</f>
        <v/>
      </c>
      <c r="I4647" s="34" t="str">
        <f>IF(L4647="Nő","",IF(Excel_BuiltIn__FilterDatabase__1[[#This Row],[Kor]]&gt;=18=AND(Excel_BuiltIn__FilterDatabase__1[[#This Row],[Kor]]&lt;=49),"Felnőtt ",""))</f>
        <v/>
      </c>
      <c r="J4647" s="34" t="str">
        <f>IF(L4647="Nő","",IF(Excel_BuiltIn__FilterDatabase__1[[#This Row],[Kor]]&gt;49=AND(Excel_BuiltIn__FilterDatabase__1[[#This Row],[Kor]]&lt;=59),"Senior ",""))</f>
        <v/>
      </c>
      <c r="K4647" s="34" t="str">
        <f>IF(L4647="Nő","",IF(Excel_BuiltIn__FilterDatabase__1[[#This Row],[Kor]]&gt;=60,"Super.s ",""))</f>
        <v xml:space="preserve">Super.s </v>
      </c>
      <c r="L4647" s="34" t="str">
        <f>IF(Excel_BuiltIn__FilterDatabase__1[[#This Row],[Nem]]="Nő","Lady","")</f>
        <v/>
      </c>
    </row>
    <row r="4648" spans="1:12" s="1" customFormat="1">
      <c r="A4648" s="53">
        <v>12187</v>
      </c>
      <c r="B4648" s="28" t="s">
        <v>4639</v>
      </c>
      <c r="C4648" s="51" t="s">
        <v>2707</v>
      </c>
      <c r="D4648" s="45"/>
      <c r="E4648" s="33" t="str">
        <f>IF(D4648&gt;0,($N$2-Excel_BuiltIn__FilterDatabase__1[[#This Row],[Szül Év.Hó.Nap]])/365.25,"0")</f>
        <v>0</v>
      </c>
      <c r="F4648" s="40"/>
      <c r="G4648" s="34" t="str">
        <f>CONCATENATE(H4648,Excel_BuiltIn__FilterDatabase__1[[#This Row],[Felnőtt]],Excel_BuiltIn__FilterDatabase__1[[#This Row],[Senior]],Excel_BuiltIn__FilterDatabase__1[[#This Row],[Super.s]],L4648)</f>
        <v xml:space="preserve">Super.s </v>
      </c>
      <c r="H4648" s="34" t="str">
        <f>IF(L4648="Nő","",IF(Excel_BuiltIn__FilterDatabase__1[[#This Row],[Kor]]&gt;=1=AND(Excel_BuiltIn__FilterDatabase__1[[#This Row],[Kor]]&lt;18),"Junior ",""))</f>
        <v/>
      </c>
      <c r="I4648" s="34" t="str">
        <f>IF(L4648="Nő","",IF(Excel_BuiltIn__FilterDatabase__1[[#This Row],[Kor]]&gt;=18=AND(Excel_BuiltIn__FilterDatabase__1[[#This Row],[Kor]]&lt;=49),"Felnőtt ",""))</f>
        <v/>
      </c>
      <c r="J4648" s="34" t="str">
        <f>IF(L4648="Nő","",IF(Excel_BuiltIn__FilterDatabase__1[[#This Row],[Kor]]&gt;49=AND(Excel_BuiltIn__FilterDatabase__1[[#This Row],[Kor]]&lt;=59),"Senior ",""))</f>
        <v/>
      </c>
      <c r="K4648" s="34" t="str">
        <f>IF(L4648="Nő","",IF(Excel_BuiltIn__FilterDatabase__1[[#This Row],[Kor]]&gt;=60,"Super.s ",""))</f>
        <v xml:space="preserve">Super.s </v>
      </c>
      <c r="L4648" s="34" t="str">
        <f>IF(Excel_BuiltIn__FilterDatabase__1[[#This Row],[Nem]]="Nő","Lady","")</f>
        <v/>
      </c>
    </row>
    <row r="4649" spans="1:12" s="1" customFormat="1">
      <c r="A4649" s="53">
        <v>12188</v>
      </c>
      <c r="B4649" s="28" t="s">
        <v>4640</v>
      </c>
      <c r="C4649" s="51" t="s">
        <v>1529</v>
      </c>
      <c r="D4649" s="45"/>
      <c r="E4649" s="33" t="str">
        <f>IF(D4649&gt;0,($N$2-Excel_BuiltIn__FilterDatabase__1[[#This Row],[Szül Év.Hó.Nap]])/365.25,"0")</f>
        <v>0</v>
      </c>
      <c r="F4649" s="40"/>
      <c r="G4649" s="34" t="str">
        <f>CONCATENATE(H4649,Excel_BuiltIn__FilterDatabase__1[[#This Row],[Felnőtt]],Excel_BuiltIn__FilterDatabase__1[[#This Row],[Senior]],Excel_BuiltIn__FilterDatabase__1[[#This Row],[Super.s]],L4649)</f>
        <v xml:space="preserve">Super.s </v>
      </c>
      <c r="H4649" s="34" t="str">
        <f>IF(L4649="Nő","",IF(Excel_BuiltIn__FilterDatabase__1[[#This Row],[Kor]]&gt;=1=AND(Excel_BuiltIn__FilterDatabase__1[[#This Row],[Kor]]&lt;18),"Junior ",""))</f>
        <v/>
      </c>
      <c r="I4649" s="34" t="str">
        <f>IF(L4649="Nő","",IF(Excel_BuiltIn__FilterDatabase__1[[#This Row],[Kor]]&gt;=18=AND(Excel_BuiltIn__FilterDatabase__1[[#This Row],[Kor]]&lt;=49),"Felnőtt ",""))</f>
        <v/>
      </c>
      <c r="J4649" s="34" t="str">
        <f>IF(L4649="Nő","",IF(Excel_BuiltIn__FilterDatabase__1[[#This Row],[Kor]]&gt;49=AND(Excel_BuiltIn__FilterDatabase__1[[#This Row],[Kor]]&lt;=59),"Senior ",""))</f>
        <v/>
      </c>
      <c r="K4649" s="34" t="str">
        <f>IF(L4649="Nő","",IF(Excel_BuiltIn__FilterDatabase__1[[#This Row],[Kor]]&gt;=60,"Super.s ",""))</f>
        <v xml:space="preserve">Super.s </v>
      </c>
      <c r="L4649" s="34" t="str">
        <f>IF(Excel_BuiltIn__FilterDatabase__1[[#This Row],[Nem]]="Nő","Lady","")</f>
        <v/>
      </c>
    </row>
    <row r="4650" spans="1:12" s="1" customFormat="1">
      <c r="A4650" s="53">
        <v>12191</v>
      </c>
      <c r="B4650" s="28" t="s">
        <v>655</v>
      </c>
      <c r="C4650" s="51" t="s">
        <v>1147</v>
      </c>
      <c r="D4650" s="45"/>
      <c r="E4650" s="33" t="str">
        <f>IF(D4650&gt;0,($N$2-Excel_BuiltIn__FilterDatabase__1[[#This Row],[Szül Év.Hó.Nap]])/365.25,"0")</f>
        <v>0</v>
      </c>
      <c r="F4650" s="40"/>
      <c r="G4650" s="34" t="str">
        <f>CONCATENATE(H4650,Excel_BuiltIn__FilterDatabase__1[[#This Row],[Felnőtt]],Excel_BuiltIn__FilterDatabase__1[[#This Row],[Senior]],Excel_BuiltIn__FilterDatabase__1[[#This Row],[Super.s]],L4650)</f>
        <v xml:space="preserve">Super.s </v>
      </c>
      <c r="H4650" s="34" t="str">
        <f>IF(L4650="Nő","",IF(Excel_BuiltIn__FilterDatabase__1[[#This Row],[Kor]]&gt;=1=AND(Excel_BuiltIn__FilterDatabase__1[[#This Row],[Kor]]&lt;18),"Junior ",""))</f>
        <v/>
      </c>
      <c r="I4650" s="34" t="str">
        <f>IF(L4650="Nő","",IF(Excel_BuiltIn__FilterDatabase__1[[#This Row],[Kor]]&gt;=18=AND(Excel_BuiltIn__FilterDatabase__1[[#This Row],[Kor]]&lt;=49),"Felnőtt ",""))</f>
        <v/>
      </c>
      <c r="J4650" s="34" t="str">
        <f>IF(L4650="Nő","",IF(Excel_BuiltIn__FilterDatabase__1[[#This Row],[Kor]]&gt;49=AND(Excel_BuiltIn__FilterDatabase__1[[#This Row],[Kor]]&lt;=59),"Senior ",""))</f>
        <v/>
      </c>
      <c r="K4650" s="34" t="str">
        <f>IF(L4650="Nő","",IF(Excel_BuiltIn__FilterDatabase__1[[#This Row],[Kor]]&gt;=60,"Super.s ",""))</f>
        <v xml:space="preserve">Super.s </v>
      </c>
      <c r="L4650" s="34" t="str">
        <f>IF(Excel_BuiltIn__FilterDatabase__1[[#This Row],[Nem]]="Nő","Lady","")</f>
        <v/>
      </c>
    </row>
    <row r="4651" spans="1:12" s="1" customFormat="1">
      <c r="A4651" s="53">
        <v>12195</v>
      </c>
      <c r="B4651" s="28" t="s">
        <v>4641</v>
      </c>
      <c r="C4651" s="51" t="s">
        <v>87</v>
      </c>
      <c r="D4651" s="45"/>
      <c r="E4651" s="33" t="str">
        <f>IF(D4651&gt;0,($N$2-Excel_BuiltIn__FilterDatabase__1[[#This Row],[Szül Év.Hó.Nap]])/365.25,"0")</f>
        <v>0</v>
      </c>
      <c r="F4651" s="40"/>
      <c r="G4651" s="34" t="str">
        <f>CONCATENATE(H4651,Excel_BuiltIn__FilterDatabase__1[[#This Row],[Felnőtt]],Excel_BuiltIn__FilterDatabase__1[[#This Row],[Senior]],Excel_BuiltIn__FilterDatabase__1[[#This Row],[Super.s]],L4651)</f>
        <v xml:space="preserve">Super.s </v>
      </c>
      <c r="H4651" s="34" t="str">
        <f>IF(L4651="Nő","",IF(Excel_BuiltIn__FilterDatabase__1[[#This Row],[Kor]]&gt;=1=AND(Excel_BuiltIn__FilterDatabase__1[[#This Row],[Kor]]&lt;18),"Junior ",""))</f>
        <v/>
      </c>
      <c r="I4651" s="34" t="str">
        <f>IF(L4651="Nő","",IF(Excel_BuiltIn__FilterDatabase__1[[#This Row],[Kor]]&gt;=18=AND(Excel_BuiltIn__FilterDatabase__1[[#This Row],[Kor]]&lt;=49),"Felnőtt ",""))</f>
        <v/>
      </c>
      <c r="J4651" s="34" t="str">
        <f>IF(L4651="Nő","",IF(Excel_BuiltIn__FilterDatabase__1[[#This Row],[Kor]]&gt;49=AND(Excel_BuiltIn__FilterDatabase__1[[#This Row],[Kor]]&lt;=59),"Senior ",""))</f>
        <v/>
      </c>
      <c r="K4651" s="34" t="str">
        <f>IF(L4651="Nő","",IF(Excel_BuiltIn__FilterDatabase__1[[#This Row],[Kor]]&gt;=60,"Super.s ",""))</f>
        <v xml:space="preserve">Super.s </v>
      </c>
      <c r="L4651" s="34" t="str">
        <f>IF(Excel_BuiltIn__FilterDatabase__1[[#This Row],[Nem]]="Nő","Lady","")</f>
        <v/>
      </c>
    </row>
    <row r="4652" spans="1:12" s="1" customFormat="1">
      <c r="A4652" s="53">
        <v>12197</v>
      </c>
      <c r="B4652" s="28" t="s">
        <v>4642</v>
      </c>
      <c r="C4652" s="51" t="s">
        <v>991</v>
      </c>
      <c r="D4652" s="45"/>
      <c r="E4652" s="33" t="str">
        <f>IF(D4652&gt;0,($N$2-Excel_BuiltIn__FilterDatabase__1[[#This Row],[Szül Év.Hó.Nap]])/365.25,"0")</f>
        <v>0</v>
      </c>
      <c r="F4652" s="40"/>
      <c r="G4652" s="34" t="str">
        <f>CONCATENATE(H4652,Excel_BuiltIn__FilterDatabase__1[[#This Row],[Felnőtt]],Excel_BuiltIn__FilterDatabase__1[[#This Row],[Senior]],Excel_BuiltIn__FilterDatabase__1[[#This Row],[Super.s]],L4652)</f>
        <v xml:space="preserve">Super.s </v>
      </c>
      <c r="H4652" s="34" t="str">
        <f>IF(L4652="Nő","",IF(Excel_BuiltIn__FilterDatabase__1[[#This Row],[Kor]]&gt;=1=AND(Excel_BuiltIn__FilterDatabase__1[[#This Row],[Kor]]&lt;18),"Junior ",""))</f>
        <v/>
      </c>
      <c r="I4652" s="34" t="str">
        <f>IF(L4652="Nő","",IF(Excel_BuiltIn__FilterDatabase__1[[#This Row],[Kor]]&gt;=18=AND(Excel_BuiltIn__FilterDatabase__1[[#This Row],[Kor]]&lt;=49),"Felnőtt ",""))</f>
        <v/>
      </c>
      <c r="J4652" s="34" t="str">
        <f>IF(L4652="Nő","",IF(Excel_BuiltIn__FilterDatabase__1[[#This Row],[Kor]]&gt;49=AND(Excel_BuiltIn__FilterDatabase__1[[#This Row],[Kor]]&lt;=59),"Senior ",""))</f>
        <v/>
      </c>
      <c r="K4652" s="34" t="str">
        <f>IF(L4652="Nő","",IF(Excel_BuiltIn__FilterDatabase__1[[#This Row],[Kor]]&gt;=60,"Super.s ",""))</f>
        <v xml:space="preserve">Super.s </v>
      </c>
      <c r="L4652" s="34" t="str">
        <f>IF(Excel_BuiltIn__FilterDatabase__1[[#This Row],[Nem]]="Nő","Lady","")</f>
        <v/>
      </c>
    </row>
    <row r="4653" spans="1:12" s="1" customFormat="1">
      <c r="A4653" s="53">
        <v>12198</v>
      </c>
      <c r="B4653" s="28" t="s">
        <v>4643</v>
      </c>
      <c r="C4653" s="51" t="s">
        <v>979</v>
      </c>
      <c r="D4653" s="45"/>
      <c r="E4653" s="33" t="str">
        <f>IF(D4653&gt;0,($N$2-Excel_BuiltIn__FilterDatabase__1[[#This Row],[Szül Év.Hó.Nap]])/365.25,"0")</f>
        <v>0</v>
      </c>
      <c r="F4653" s="40"/>
      <c r="G4653" s="34" t="str">
        <f>CONCATENATE(H4653,Excel_BuiltIn__FilterDatabase__1[[#This Row],[Felnőtt]],Excel_BuiltIn__FilterDatabase__1[[#This Row],[Senior]],Excel_BuiltIn__FilterDatabase__1[[#This Row],[Super.s]],L4653)</f>
        <v xml:space="preserve">Super.s </v>
      </c>
      <c r="H4653" s="34" t="str">
        <f>IF(L4653="Nő","",IF(Excel_BuiltIn__FilterDatabase__1[[#This Row],[Kor]]&gt;=1=AND(Excel_BuiltIn__FilterDatabase__1[[#This Row],[Kor]]&lt;18),"Junior ",""))</f>
        <v/>
      </c>
      <c r="I4653" s="34" t="str">
        <f>IF(L4653="Nő","",IF(Excel_BuiltIn__FilterDatabase__1[[#This Row],[Kor]]&gt;=18=AND(Excel_BuiltIn__FilterDatabase__1[[#This Row],[Kor]]&lt;=49),"Felnőtt ",""))</f>
        <v/>
      </c>
      <c r="J4653" s="34" t="str">
        <f>IF(L4653="Nő","",IF(Excel_BuiltIn__FilterDatabase__1[[#This Row],[Kor]]&gt;49=AND(Excel_BuiltIn__FilterDatabase__1[[#This Row],[Kor]]&lt;=59),"Senior ",""))</f>
        <v/>
      </c>
      <c r="K4653" s="34" t="str">
        <f>IF(L4653="Nő","",IF(Excel_BuiltIn__FilterDatabase__1[[#This Row],[Kor]]&gt;=60,"Super.s ",""))</f>
        <v xml:space="preserve">Super.s </v>
      </c>
      <c r="L4653" s="34" t="str">
        <f>IF(Excel_BuiltIn__FilterDatabase__1[[#This Row],[Nem]]="Nő","Lady","")</f>
        <v/>
      </c>
    </row>
    <row r="4654" spans="1:12" s="1" customFormat="1">
      <c r="A4654" s="53">
        <v>12199</v>
      </c>
      <c r="B4654" s="28" t="s">
        <v>4644</v>
      </c>
      <c r="C4654" s="51" t="s">
        <v>968</v>
      </c>
      <c r="D4654" s="45"/>
      <c r="E4654" s="33" t="str">
        <f>IF(D4654&gt;0,($N$2-Excel_BuiltIn__FilterDatabase__1[[#This Row],[Szül Év.Hó.Nap]])/365.25,"0")</f>
        <v>0</v>
      </c>
      <c r="F4654" s="40"/>
      <c r="G4654" s="34" t="str">
        <f>CONCATENATE(H4654,Excel_BuiltIn__FilterDatabase__1[[#This Row],[Felnőtt]],Excel_BuiltIn__FilterDatabase__1[[#This Row],[Senior]],Excel_BuiltIn__FilterDatabase__1[[#This Row],[Super.s]],L4654)</f>
        <v xml:space="preserve">Super.s </v>
      </c>
      <c r="H4654" s="34" t="str">
        <f>IF(L4654="Nő","",IF(Excel_BuiltIn__FilterDatabase__1[[#This Row],[Kor]]&gt;=1=AND(Excel_BuiltIn__FilterDatabase__1[[#This Row],[Kor]]&lt;18),"Junior ",""))</f>
        <v/>
      </c>
      <c r="I4654" s="34" t="str">
        <f>IF(L4654="Nő","",IF(Excel_BuiltIn__FilterDatabase__1[[#This Row],[Kor]]&gt;=18=AND(Excel_BuiltIn__FilterDatabase__1[[#This Row],[Kor]]&lt;=49),"Felnőtt ",""))</f>
        <v/>
      </c>
      <c r="J4654" s="34" t="str">
        <f>IF(L4654="Nő","",IF(Excel_BuiltIn__FilterDatabase__1[[#This Row],[Kor]]&gt;49=AND(Excel_BuiltIn__FilterDatabase__1[[#This Row],[Kor]]&lt;=59),"Senior ",""))</f>
        <v/>
      </c>
      <c r="K4654" s="34" t="str">
        <f>IF(L4654="Nő","",IF(Excel_BuiltIn__FilterDatabase__1[[#This Row],[Kor]]&gt;=60,"Super.s ",""))</f>
        <v xml:space="preserve">Super.s </v>
      </c>
      <c r="L4654" s="34" t="str">
        <f>IF(Excel_BuiltIn__FilterDatabase__1[[#This Row],[Nem]]="Nő","Lady","")</f>
        <v/>
      </c>
    </row>
    <row r="4655" spans="1:12" s="1" customFormat="1">
      <c r="A4655" s="53">
        <v>12200</v>
      </c>
      <c r="B4655" s="28" t="s">
        <v>4645</v>
      </c>
      <c r="C4655" s="51" t="s">
        <v>109</v>
      </c>
      <c r="D4655" s="45"/>
      <c r="E4655" s="33" t="str">
        <f>IF(D4655&gt;0,($N$2-Excel_BuiltIn__FilterDatabase__1[[#This Row],[Szül Év.Hó.Nap]])/365.25,"0")</f>
        <v>0</v>
      </c>
      <c r="F4655" s="40"/>
      <c r="G4655" s="34" t="str">
        <f>CONCATENATE(H4655,Excel_BuiltIn__FilterDatabase__1[[#This Row],[Felnőtt]],Excel_BuiltIn__FilterDatabase__1[[#This Row],[Senior]],Excel_BuiltIn__FilterDatabase__1[[#This Row],[Super.s]],L4655)</f>
        <v xml:space="preserve">Super.s </v>
      </c>
      <c r="H4655" s="34" t="str">
        <f>IF(L4655="Nő","",IF(Excel_BuiltIn__FilterDatabase__1[[#This Row],[Kor]]&gt;=1=AND(Excel_BuiltIn__FilterDatabase__1[[#This Row],[Kor]]&lt;18),"Junior ",""))</f>
        <v/>
      </c>
      <c r="I4655" s="34" t="str">
        <f>IF(L4655="Nő","",IF(Excel_BuiltIn__FilterDatabase__1[[#This Row],[Kor]]&gt;=18=AND(Excel_BuiltIn__FilterDatabase__1[[#This Row],[Kor]]&lt;=49),"Felnőtt ",""))</f>
        <v/>
      </c>
      <c r="J4655" s="34" t="str">
        <f>IF(L4655="Nő","",IF(Excel_BuiltIn__FilterDatabase__1[[#This Row],[Kor]]&gt;49=AND(Excel_BuiltIn__FilterDatabase__1[[#This Row],[Kor]]&lt;=59),"Senior ",""))</f>
        <v/>
      </c>
      <c r="K4655" s="34" t="str">
        <f>IF(L4655="Nő","",IF(Excel_BuiltIn__FilterDatabase__1[[#This Row],[Kor]]&gt;=60,"Super.s ",""))</f>
        <v xml:space="preserve">Super.s </v>
      </c>
      <c r="L4655" s="34" t="str">
        <f>IF(Excel_BuiltIn__FilterDatabase__1[[#This Row],[Nem]]="Nő","Lady","")</f>
        <v/>
      </c>
    </row>
    <row r="4656" spans="1:12" s="1" customFormat="1">
      <c r="A4656" s="53">
        <v>12201</v>
      </c>
      <c r="B4656" s="28" t="s">
        <v>4646</v>
      </c>
      <c r="C4656" s="51" t="s">
        <v>942</v>
      </c>
      <c r="D4656" s="45"/>
      <c r="E4656" s="33" t="str">
        <f>IF(D4656&gt;0,($N$2-Excel_BuiltIn__FilterDatabase__1[[#This Row],[Szül Év.Hó.Nap]])/365.25,"0")</f>
        <v>0</v>
      </c>
      <c r="F4656" s="40"/>
      <c r="G4656" s="34" t="str">
        <f>CONCATENATE(H4656,Excel_BuiltIn__FilterDatabase__1[[#This Row],[Felnőtt]],Excel_BuiltIn__FilterDatabase__1[[#This Row],[Senior]],Excel_BuiltIn__FilterDatabase__1[[#This Row],[Super.s]],L4656)</f>
        <v xml:space="preserve">Super.s </v>
      </c>
      <c r="H4656" s="34" t="str">
        <f>IF(L4656="Nő","",IF(Excel_BuiltIn__FilterDatabase__1[[#This Row],[Kor]]&gt;=1=AND(Excel_BuiltIn__FilterDatabase__1[[#This Row],[Kor]]&lt;18),"Junior ",""))</f>
        <v/>
      </c>
      <c r="I4656" s="34" t="str">
        <f>IF(L4656="Nő","",IF(Excel_BuiltIn__FilterDatabase__1[[#This Row],[Kor]]&gt;=18=AND(Excel_BuiltIn__FilterDatabase__1[[#This Row],[Kor]]&lt;=49),"Felnőtt ",""))</f>
        <v/>
      </c>
      <c r="J4656" s="34" t="str">
        <f>IF(L4656="Nő","",IF(Excel_BuiltIn__FilterDatabase__1[[#This Row],[Kor]]&gt;49=AND(Excel_BuiltIn__FilterDatabase__1[[#This Row],[Kor]]&lt;=59),"Senior ",""))</f>
        <v/>
      </c>
      <c r="K4656" s="34" t="str">
        <f>IF(L4656="Nő","",IF(Excel_BuiltIn__FilterDatabase__1[[#This Row],[Kor]]&gt;=60,"Super.s ",""))</f>
        <v xml:space="preserve">Super.s </v>
      </c>
      <c r="L4656" s="34" t="str">
        <f>IF(Excel_BuiltIn__FilterDatabase__1[[#This Row],[Nem]]="Nő","Lady","")</f>
        <v/>
      </c>
    </row>
    <row r="4657" spans="1:12" s="1" customFormat="1">
      <c r="A4657" s="53">
        <v>12203</v>
      </c>
      <c r="B4657" s="28" t="s">
        <v>4647</v>
      </c>
      <c r="C4657" s="51" t="s">
        <v>3804</v>
      </c>
      <c r="D4657" s="45"/>
      <c r="E4657" s="33" t="str">
        <f>IF(D4657&gt;0,($N$2-Excel_BuiltIn__FilterDatabase__1[[#This Row],[Szül Év.Hó.Nap]])/365.25,"0")</f>
        <v>0</v>
      </c>
      <c r="F4657" s="40"/>
      <c r="G4657" s="34" t="str">
        <f>CONCATENATE(H4657,Excel_BuiltIn__FilterDatabase__1[[#This Row],[Felnőtt]],Excel_BuiltIn__FilterDatabase__1[[#This Row],[Senior]],Excel_BuiltIn__FilterDatabase__1[[#This Row],[Super.s]],L4657)</f>
        <v xml:space="preserve">Super.s </v>
      </c>
      <c r="H4657" s="34" t="str">
        <f>IF(L4657="Nő","",IF(Excel_BuiltIn__FilterDatabase__1[[#This Row],[Kor]]&gt;=1=AND(Excel_BuiltIn__FilterDatabase__1[[#This Row],[Kor]]&lt;18),"Junior ",""))</f>
        <v/>
      </c>
      <c r="I4657" s="34" t="str">
        <f>IF(L4657="Nő","",IF(Excel_BuiltIn__FilterDatabase__1[[#This Row],[Kor]]&gt;=18=AND(Excel_BuiltIn__FilterDatabase__1[[#This Row],[Kor]]&lt;=49),"Felnőtt ",""))</f>
        <v/>
      </c>
      <c r="J4657" s="34" t="str">
        <f>IF(L4657="Nő","",IF(Excel_BuiltIn__FilterDatabase__1[[#This Row],[Kor]]&gt;49=AND(Excel_BuiltIn__FilterDatabase__1[[#This Row],[Kor]]&lt;=59),"Senior ",""))</f>
        <v/>
      </c>
      <c r="K4657" s="34" t="str">
        <f>IF(L4657="Nő","",IF(Excel_BuiltIn__FilterDatabase__1[[#This Row],[Kor]]&gt;=60,"Super.s ",""))</f>
        <v xml:space="preserve">Super.s </v>
      </c>
      <c r="L4657" s="34" t="str">
        <f>IF(Excel_BuiltIn__FilterDatabase__1[[#This Row],[Nem]]="Nő","Lady","")</f>
        <v/>
      </c>
    </row>
    <row r="4658" spans="1:12" s="1" customFormat="1">
      <c r="A4658" s="53">
        <v>12205</v>
      </c>
      <c r="B4658" s="28" t="s">
        <v>838</v>
      </c>
      <c r="C4658" s="51" t="s">
        <v>942</v>
      </c>
      <c r="D4658" s="45"/>
      <c r="E4658" s="33" t="str">
        <f>IF(D4658&gt;0,($N$2-Excel_BuiltIn__FilterDatabase__1[[#This Row],[Szül Év.Hó.Nap]])/365.25,"0")</f>
        <v>0</v>
      </c>
      <c r="F4658" s="40"/>
      <c r="G4658" s="34" t="str">
        <f>CONCATENATE(H4658,Excel_BuiltIn__FilterDatabase__1[[#This Row],[Felnőtt]],Excel_BuiltIn__FilterDatabase__1[[#This Row],[Senior]],Excel_BuiltIn__FilterDatabase__1[[#This Row],[Super.s]],L4658)</f>
        <v xml:space="preserve">Super.s </v>
      </c>
      <c r="H4658" s="34" t="str">
        <f>IF(L4658="Nő","",IF(Excel_BuiltIn__FilterDatabase__1[[#This Row],[Kor]]&gt;=1=AND(Excel_BuiltIn__FilterDatabase__1[[#This Row],[Kor]]&lt;18),"Junior ",""))</f>
        <v/>
      </c>
      <c r="I4658" s="34" t="str">
        <f>IF(L4658="Nő","",IF(Excel_BuiltIn__FilterDatabase__1[[#This Row],[Kor]]&gt;=18=AND(Excel_BuiltIn__FilterDatabase__1[[#This Row],[Kor]]&lt;=49),"Felnőtt ",""))</f>
        <v/>
      </c>
      <c r="J4658" s="34" t="str">
        <f>IF(L4658="Nő","",IF(Excel_BuiltIn__FilterDatabase__1[[#This Row],[Kor]]&gt;49=AND(Excel_BuiltIn__FilterDatabase__1[[#This Row],[Kor]]&lt;=59),"Senior ",""))</f>
        <v/>
      </c>
      <c r="K4658" s="34" t="str">
        <f>IF(L4658="Nő","",IF(Excel_BuiltIn__FilterDatabase__1[[#This Row],[Kor]]&gt;=60,"Super.s ",""))</f>
        <v xml:space="preserve">Super.s </v>
      </c>
      <c r="L4658" s="34" t="str">
        <f>IF(Excel_BuiltIn__FilterDatabase__1[[#This Row],[Nem]]="Nő","Lady","")</f>
        <v/>
      </c>
    </row>
    <row r="4659" spans="1:12" s="1" customFormat="1">
      <c r="A4659" s="53">
        <v>12206</v>
      </c>
      <c r="B4659" s="28" t="s">
        <v>4648</v>
      </c>
      <c r="C4659" s="51" t="s">
        <v>942</v>
      </c>
      <c r="D4659" s="45"/>
      <c r="E4659" s="33" t="str">
        <f>IF(D4659&gt;0,($N$2-Excel_BuiltIn__FilterDatabase__1[[#This Row],[Szül Év.Hó.Nap]])/365.25,"0")</f>
        <v>0</v>
      </c>
      <c r="F4659" s="40"/>
      <c r="G4659" s="34" t="str">
        <f>CONCATENATE(H4659,Excel_BuiltIn__FilterDatabase__1[[#This Row],[Felnőtt]],Excel_BuiltIn__FilterDatabase__1[[#This Row],[Senior]],Excel_BuiltIn__FilterDatabase__1[[#This Row],[Super.s]],L4659)</f>
        <v xml:space="preserve">Super.s </v>
      </c>
      <c r="H4659" s="34" t="str">
        <f>IF(L4659="Nő","",IF(Excel_BuiltIn__FilterDatabase__1[[#This Row],[Kor]]&gt;=1=AND(Excel_BuiltIn__FilterDatabase__1[[#This Row],[Kor]]&lt;18),"Junior ",""))</f>
        <v/>
      </c>
      <c r="I4659" s="34" t="str">
        <f>IF(L4659="Nő","",IF(Excel_BuiltIn__FilterDatabase__1[[#This Row],[Kor]]&gt;=18=AND(Excel_BuiltIn__FilterDatabase__1[[#This Row],[Kor]]&lt;=49),"Felnőtt ",""))</f>
        <v/>
      </c>
      <c r="J4659" s="34" t="str">
        <f>IF(L4659="Nő","",IF(Excel_BuiltIn__FilterDatabase__1[[#This Row],[Kor]]&gt;49=AND(Excel_BuiltIn__FilterDatabase__1[[#This Row],[Kor]]&lt;=59),"Senior ",""))</f>
        <v/>
      </c>
      <c r="K4659" s="34" t="str">
        <f>IF(L4659="Nő","",IF(Excel_BuiltIn__FilterDatabase__1[[#This Row],[Kor]]&gt;=60,"Super.s ",""))</f>
        <v xml:space="preserve">Super.s </v>
      </c>
      <c r="L4659" s="34" t="str">
        <f>IF(Excel_BuiltIn__FilterDatabase__1[[#This Row],[Nem]]="Nő","Lady","")</f>
        <v/>
      </c>
    </row>
    <row r="4660" spans="1:12" s="1" customFormat="1">
      <c r="A4660" s="53"/>
      <c r="B4660" s="28"/>
      <c r="C4660" s="51"/>
      <c r="D4660" s="45"/>
      <c r="E4660" s="33" t="str">
        <f>IF(D4660&gt;0,($N$2-Excel_BuiltIn__FilterDatabase__1[[#This Row],[Szül Év.Hó.Nap]])/365.25,"0")</f>
        <v>0</v>
      </c>
      <c r="F4660" s="40"/>
      <c r="G4660" s="34" t="str">
        <f>CONCATENATE(H4660,Excel_BuiltIn__FilterDatabase__1[[#This Row],[Felnőtt]],Excel_BuiltIn__FilterDatabase__1[[#This Row],[Senior]],Excel_BuiltIn__FilterDatabase__1[[#This Row],[Super.s]],L4660)</f>
        <v xml:space="preserve">Super.s </v>
      </c>
      <c r="H4660" s="34" t="str">
        <f>IF(L4660="Nő","",IF(Excel_BuiltIn__FilterDatabase__1[[#This Row],[Kor]]&gt;=1=AND(Excel_BuiltIn__FilterDatabase__1[[#This Row],[Kor]]&lt;18),"Junior ",""))</f>
        <v/>
      </c>
      <c r="I4660" s="34" t="str">
        <f>IF(L4660="Nő","",IF(Excel_BuiltIn__FilterDatabase__1[[#This Row],[Kor]]&gt;=18=AND(Excel_BuiltIn__FilterDatabase__1[[#This Row],[Kor]]&lt;=49),"Felnőtt ",""))</f>
        <v/>
      </c>
      <c r="J4660" s="34" t="str">
        <f>IF(L4660="Nő","",IF(Excel_BuiltIn__FilterDatabase__1[[#This Row],[Kor]]&gt;49=AND(Excel_BuiltIn__FilterDatabase__1[[#This Row],[Kor]]&lt;=59),"Senior ",""))</f>
        <v/>
      </c>
      <c r="K4660" s="34" t="str">
        <f>IF(L4660="Nő","",IF(Excel_BuiltIn__FilterDatabase__1[[#This Row],[Kor]]&gt;=60,"Super.s ",""))</f>
        <v xml:space="preserve">Super.s </v>
      </c>
      <c r="L4660" s="34" t="str">
        <f>IF(Excel_BuiltIn__FilterDatabase__1[[#This Row],[Nem]]="Nő","Lady","")</f>
        <v/>
      </c>
    </row>
    <row r="4661" spans="1:12" s="1" customFormat="1">
      <c r="A4661" s="53"/>
      <c r="B4661" s="28"/>
      <c r="C4661" s="51"/>
      <c r="D4661" s="45"/>
      <c r="E4661" s="33" t="str">
        <f>IF(D4661&gt;0,($N$2-Excel_BuiltIn__FilterDatabase__1[[#This Row],[Szül Év.Hó.Nap]])/365.25,"0")</f>
        <v>0</v>
      </c>
      <c r="F4661" s="40"/>
      <c r="G4661" s="34" t="str">
        <f>CONCATENATE(H4661,Excel_BuiltIn__FilterDatabase__1[[#This Row],[Felnőtt]],Excel_BuiltIn__FilterDatabase__1[[#This Row],[Senior]],Excel_BuiltIn__FilterDatabase__1[[#This Row],[Super.s]],L4661)</f>
        <v xml:space="preserve">Super.s </v>
      </c>
      <c r="H4661" s="34" t="str">
        <f>IF(L4661="Nő","",IF(Excel_BuiltIn__FilterDatabase__1[[#This Row],[Kor]]&gt;=1=AND(Excel_BuiltIn__FilterDatabase__1[[#This Row],[Kor]]&lt;18),"Junior ",""))</f>
        <v/>
      </c>
      <c r="I4661" s="34" t="str">
        <f>IF(L4661="Nő","",IF(Excel_BuiltIn__FilterDatabase__1[[#This Row],[Kor]]&gt;=18=AND(Excel_BuiltIn__FilterDatabase__1[[#This Row],[Kor]]&lt;=49),"Felnőtt ",""))</f>
        <v/>
      </c>
      <c r="J4661" s="34" t="str">
        <f>IF(L4661="Nő","",IF(Excel_BuiltIn__FilterDatabase__1[[#This Row],[Kor]]&gt;49=AND(Excel_BuiltIn__FilterDatabase__1[[#This Row],[Kor]]&lt;=59),"Senior ",""))</f>
        <v/>
      </c>
      <c r="K4661" s="34" t="str">
        <f>IF(L4661="Nő","",IF(Excel_BuiltIn__FilterDatabase__1[[#This Row],[Kor]]&gt;=60,"Super.s ",""))</f>
        <v xml:space="preserve">Super.s </v>
      </c>
      <c r="L4661" s="34" t="str">
        <f>IF(Excel_BuiltIn__FilterDatabase__1[[#This Row],[Nem]]="Nő","Lady","")</f>
        <v/>
      </c>
    </row>
    <row r="4662" spans="1:12" s="1" customFormat="1">
      <c r="A4662" s="53"/>
      <c r="B4662" s="28"/>
      <c r="C4662" s="51"/>
      <c r="D4662" s="45"/>
      <c r="E4662" s="33" t="str">
        <f>IF(D4662&gt;0,($N$2-Excel_BuiltIn__FilterDatabase__1[[#This Row],[Szül Év.Hó.Nap]])/365.25,"0")</f>
        <v>0</v>
      </c>
      <c r="F4662" s="40"/>
      <c r="G4662" s="34" t="str">
        <f>CONCATENATE(H4662,Excel_BuiltIn__FilterDatabase__1[[#This Row],[Felnőtt]],Excel_BuiltIn__FilterDatabase__1[[#This Row],[Senior]],Excel_BuiltIn__FilterDatabase__1[[#This Row],[Super.s]],L4662)</f>
        <v xml:space="preserve">Super.s </v>
      </c>
      <c r="H4662" s="34" t="str">
        <f>IF(L4662="Nő","",IF(Excel_BuiltIn__FilterDatabase__1[[#This Row],[Kor]]&gt;=1=AND(Excel_BuiltIn__FilterDatabase__1[[#This Row],[Kor]]&lt;18),"Junior ",""))</f>
        <v/>
      </c>
      <c r="I4662" s="34" t="str">
        <f>IF(L4662="Nő","",IF(Excel_BuiltIn__FilterDatabase__1[[#This Row],[Kor]]&gt;=18=AND(Excel_BuiltIn__FilterDatabase__1[[#This Row],[Kor]]&lt;=49),"Felnőtt ",""))</f>
        <v/>
      </c>
      <c r="J4662" s="34" t="str">
        <f>IF(L4662="Nő","",IF(Excel_BuiltIn__FilterDatabase__1[[#This Row],[Kor]]&gt;49=AND(Excel_BuiltIn__FilterDatabase__1[[#This Row],[Kor]]&lt;=59),"Senior ",""))</f>
        <v/>
      </c>
      <c r="K4662" s="34" t="str">
        <f>IF(L4662="Nő","",IF(Excel_BuiltIn__FilterDatabase__1[[#This Row],[Kor]]&gt;=60,"Super.s ",""))</f>
        <v xml:space="preserve">Super.s </v>
      </c>
      <c r="L4662" s="34" t="str">
        <f>IF(Excel_BuiltIn__FilterDatabase__1[[#This Row],[Nem]]="Nő","Lady","")</f>
        <v/>
      </c>
    </row>
    <row r="4663" spans="1:12" s="1" customFormat="1">
      <c r="A4663" s="53"/>
      <c r="B4663" s="28"/>
      <c r="C4663" s="51"/>
      <c r="D4663" s="45"/>
      <c r="E4663" s="33" t="str">
        <f>IF(D4663&gt;0,($N$2-Excel_BuiltIn__FilterDatabase__1[[#This Row],[Szül Év.Hó.Nap]])/365.25,"0")</f>
        <v>0</v>
      </c>
      <c r="F4663" s="40"/>
      <c r="G4663" s="34" t="str">
        <f>CONCATENATE(H4663,Excel_BuiltIn__FilterDatabase__1[[#This Row],[Felnőtt]],Excel_BuiltIn__FilterDatabase__1[[#This Row],[Senior]],Excel_BuiltIn__FilterDatabase__1[[#This Row],[Super.s]],L4663)</f>
        <v xml:space="preserve">Super.s </v>
      </c>
      <c r="H4663" s="34" t="str">
        <f>IF(L4663="Nő","",IF(Excel_BuiltIn__FilterDatabase__1[[#This Row],[Kor]]&gt;=1=AND(Excel_BuiltIn__FilterDatabase__1[[#This Row],[Kor]]&lt;18),"Junior ",""))</f>
        <v/>
      </c>
      <c r="I4663" s="34" t="str">
        <f>IF(L4663="Nő","",IF(Excel_BuiltIn__FilterDatabase__1[[#This Row],[Kor]]&gt;=18=AND(Excel_BuiltIn__FilterDatabase__1[[#This Row],[Kor]]&lt;=49),"Felnőtt ",""))</f>
        <v/>
      </c>
      <c r="J4663" s="34" t="str">
        <f>IF(L4663="Nő","",IF(Excel_BuiltIn__FilterDatabase__1[[#This Row],[Kor]]&gt;49=AND(Excel_BuiltIn__FilterDatabase__1[[#This Row],[Kor]]&lt;=59),"Senior ",""))</f>
        <v/>
      </c>
      <c r="K4663" s="34" t="str">
        <f>IF(L4663="Nő","",IF(Excel_BuiltIn__FilterDatabase__1[[#This Row],[Kor]]&gt;=60,"Super.s ",""))</f>
        <v xml:space="preserve">Super.s </v>
      </c>
      <c r="L4663" s="34" t="str">
        <f>IF(Excel_BuiltIn__FilterDatabase__1[[#This Row],[Nem]]="Nő","Lady","")</f>
        <v/>
      </c>
    </row>
    <row r="4664" spans="1:12" s="1" customFormat="1">
      <c r="A4664" s="53"/>
      <c r="B4664" s="28"/>
      <c r="C4664" s="51"/>
      <c r="D4664" s="45"/>
      <c r="E4664" s="33" t="str">
        <f>IF(D4664&gt;0,($N$2-Excel_BuiltIn__FilterDatabase__1[[#This Row],[Szül Év.Hó.Nap]])/365.25,"0")</f>
        <v>0</v>
      </c>
      <c r="F4664" s="40"/>
      <c r="G4664" s="34" t="str">
        <f>CONCATENATE(H4664,Excel_BuiltIn__FilterDatabase__1[[#This Row],[Felnőtt]],Excel_BuiltIn__FilterDatabase__1[[#This Row],[Senior]],Excel_BuiltIn__FilterDatabase__1[[#This Row],[Super.s]],L4664)</f>
        <v xml:space="preserve">Super.s </v>
      </c>
      <c r="H4664" s="34" t="str">
        <f>IF(L4664="Nő","",IF(Excel_BuiltIn__FilterDatabase__1[[#This Row],[Kor]]&gt;=1=AND(Excel_BuiltIn__FilterDatabase__1[[#This Row],[Kor]]&lt;18),"Junior ",""))</f>
        <v/>
      </c>
      <c r="I4664" s="34" t="str">
        <f>IF(L4664="Nő","",IF(Excel_BuiltIn__FilterDatabase__1[[#This Row],[Kor]]&gt;=18=AND(Excel_BuiltIn__FilterDatabase__1[[#This Row],[Kor]]&lt;=49),"Felnőtt ",""))</f>
        <v/>
      </c>
      <c r="J4664" s="34" t="str">
        <f>IF(L4664="Nő","",IF(Excel_BuiltIn__FilterDatabase__1[[#This Row],[Kor]]&gt;49=AND(Excel_BuiltIn__FilterDatabase__1[[#This Row],[Kor]]&lt;=59),"Senior ",""))</f>
        <v/>
      </c>
      <c r="K4664" s="34" t="str">
        <f>IF(L4664="Nő","",IF(Excel_BuiltIn__FilterDatabase__1[[#This Row],[Kor]]&gt;=60,"Super.s ",""))</f>
        <v xml:space="preserve">Super.s </v>
      </c>
      <c r="L4664" s="34" t="str">
        <f>IF(Excel_BuiltIn__FilterDatabase__1[[#This Row],[Nem]]="Nő","Lady","")</f>
        <v/>
      </c>
    </row>
    <row r="4665" spans="1:12" s="1" customFormat="1">
      <c r="A4665" s="53"/>
      <c r="B4665" s="28"/>
      <c r="C4665" s="51"/>
      <c r="D4665" s="45"/>
      <c r="E4665" s="33" t="str">
        <f>IF(D4665&gt;0,($N$2-Excel_BuiltIn__FilterDatabase__1[[#This Row],[Szül Év.Hó.Nap]])/365.25,"0")</f>
        <v>0</v>
      </c>
      <c r="F4665" s="40"/>
      <c r="G4665" s="34" t="str">
        <f>CONCATENATE(H4665,Excel_BuiltIn__FilterDatabase__1[[#This Row],[Felnőtt]],Excel_BuiltIn__FilterDatabase__1[[#This Row],[Senior]],Excel_BuiltIn__FilterDatabase__1[[#This Row],[Super.s]],L4665)</f>
        <v xml:space="preserve">Super.s </v>
      </c>
      <c r="H4665" s="34" t="str">
        <f>IF(L4665="Nő","",IF(Excel_BuiltIn__FilterDatabase__1[[#This Row],[Kor]]&gt;=1=AND(Excel_BuiltIn__FilterDatabase__1[[#This Row],[Kor]]&lt;18),"Junior ",""))</f>
        <v/>
      </c>
      <c r="I4665" s="34" t="str">
        <f>IF(L4665="Nő","",IF(Excel_BuiltIn__FilterDatabase__1[[#This Row],[Kor]]&gt;=18=AND(Excel_BuiltIn__FilterDatabase__1[[#This Row],[Kor]]&lt;=49),"Felnőtt ",""))</f>
        <v/>
      </c>
      <c r="J4665" s="34" t="str">
        <f>IF(L4665="Nő","",IF(Excel_BuiltIn__FilterDatabase__1[[#This Row],[Kor]]&gt;49=AND(Excel_BuiltIn__FilterDatabase__1[[#This Row],[Kor]]&lt;=59),"Senior ",""))</f>
        <v/>
      </c>
      <c r="K4665" s="34" t="str">
        <f>IF(L4665="Nő","",IF(Excel_BuiltIn__FilterDatabase__1[[#This Row],[Kor]]&gt;=60,"Super.s ",""))</f>
        <v xml:space="preserve">Super.s </v>
      </c>
      <c r="L4665" s="34" t="str">
        <f>IF(Excel_BuiltIn__FilterDatabase__1[[#This Row],[Nem]]="Nő","Lady","")</f>
        <v/>
      </c>
    </row>
    <row r="4666" spans="1:12" s="1" customFormat="1">
      <c r="A4666" s="53"/>
      <c r="B4666" s="28"/>
      <c r="C4666" s="51"/>
      <c r="D4666" s="45"/>
      <c r="E4666" s="33" t="str">
        <f>IF(D4666&gt;0,($N$2-Excel_BuiltIn__FilterDatabase__1[[#This Row],[Szül Év.Hó.Nap]])/365.25,"0")</f>
        <v>0</v>
      </c>
      <c r="F4666" s="40"/>
      <c r="G4666" s="34" t="str">
        <f>CONCATENATE(H4666,Excel_BuiltIn__FilterDatabase__1[[#This Row],[Felnőtt]],Excel_BuiltIn__FilterDatabase__1[[#This Row],[Senior]],Excel_BuiltIn__FilterDatabase__1[[#This Row],[Super.s]],L4666)</f>
        <v xml:space="preserve">Super.s </v>
      </c>
      <c r="H4666" s="34" t="str">
        <f>IF(L4666="Nő","",IF(Excel_BuiltIn__FilterDatabase__1[[#This Row],[Kor]]&gt;=1=AND(Excel_BuiltIn__FilterDatabase__1[[#This Row],[Kor]]&lt;18),"Junior ",""))</f>
        <v/>
      </c>
      <c r="I4666" s="34" t="str">
        <f>IF(L4666="Nő","",IF(Excel_BuiltIn__FilterDatabase__1[[#This Row],[Kor]]&gt;=18=AND(Excel_BuiltIn__FilterDatabase__1[[#This Row],[Kor]]&lt;=49),"Felnőtt ",""))</f>
        <v/>
      </c>
      <c r="J4666" s="34" t="str">
        <f>IF(L4666="Nő","",IF(Excel_BuiltIn__FilterDatabase__1[[#This Row],[Kor]]&gt;49=AND(Excel_BuiltIn__FilterDatabase__1[[#This Row],[Kor]]&lt;=59),"Senior ",""))</f>
        <v/>
      </c>
      <c r="K4666" s="34" t="str">
        <f>IF(L4666="Nő","",IF(Excel_BuiltIn__FilterDatabase__1[[#This Row],[Kor]]&gt;=60,"Super.s ",""))</f>
        <v xml:space="preserve">Super.s </v>
      </c>
      <c r="L4666" s="34" t="str">
        <f>IF(Excel_BuiltIn__FilterDatabase__1[[#This Row],[Nem]]="Nő","Lady","")</f>
        <v/>
      </c>
    </row>
    <row r="4667" spans="1:12" s="1" customFormat="1">
      <c r="A4667" s="53"/>
      <c r="B4667" s="28"/>
      <c r="C4667" s="51"/>
      <c r="D4667" s="45"/>
      <c r="E4667" s="33" t="str">
        <f>IF(D4667&gt;0,($N$2-Excel_BuiltIn__FilterDatabase__1[[#This Row],[Szül Év.Hó.Nap]])/365.25,"0")</f>
        <v>0</v>
      </c>
      <c r="F4667" s="40"/>
      <c r="G4667" s="34" t="str">
        <f>CONCATENATE(H4667,Excel_BuiltIn__FilterDatabase__1[[#This Row],[Felnőtt]],Excel_BuiltIn__FilterDatabase__1[[#This Row],[Senior]],Excel_BuiltIn__FilterDatabase__1[[#This Row],[Super.s]],L4667)</f>
        <v xml:space="preserve">Super.s </v>
      </c>
      <c r="H4667" s="34" t="str">
        <f>IF(L4667="Nő","",IF(Excel_BuiltIn__FilterDatabase__1[[#This Row],[Kor]]&gt;=1=AND(Excel_BuiltIn__FilterDatabase__1[[#This Row],[Kor]]&lt;18),"Junior ",""))</f>
        <v/>
      </c>
      <c r="I4667" s="34" t="str">
        <f>IF(L4667="Nő","",IF(Excel_BuiltIn__FilterDatabase__1[[#This Row],[Kor]]&gt;=18=AND(Excel_BuiltIn__FilterDatabase__1[[#This Row],[Kor]]&lt;=49),"Felnőtt ",""))</f>
        <v/>
      </c>
      <c r="J4667" s="34" t="str">
        <f>IF(L4667="Nő","",IF(Excel_BuiltIn__FilterDatabase__1[[#This Row],[Kor]]&gt;49=AND(Excel_BuiltIn__FilterDatabase__1[[#This Row],[Kor]]&lt;=59),"Senior ",""))</f>
        <v/>
      </c>
      <c r="K4667" s="34" t="str">
        <f>IF(L4667="Nő","",IF(Excel_BuiltIn__FilterDatabase__1[[#This Row],[Kor]]&gt;=60,"Super.s ",""))</f>
        <v xml:space="preserve">Super.s </v>
      </c>
      <c r="L4667" s="34" t="str">
        <f>IF(Excel_BuiltIn__FilterDatabase__1[[#This Row],[Nem]]="Nő","Lady","")</f>
        <v/>
      </c>
    </row>
    <row r="4668" spans="1:12" s="1" customFormat="1">
      <c r="A4668" s="53"/>
      <c r="B4668" s="28"/>
      <c r="C4668" s="51"/>
      <c r="D4668" s="45"/>
      <c r="E4668" s="33" t="str">
        <f>IF(D4668&gt;0,($N$2-Excel_BuiltIn__FilterDatabase__1[[#This Row],[Szül Év.Hó.Nap]])/365.25,"0")</f>
        <v>0</v>
      </c>
      <c r="F4668" s="40"/>
      <c r="G4668" s="34" t="str">
        <f>CONCATENATE(H4668,Excel_BuiltIn__FilterDatabase__1[[#This Row],[Felnőtt]],Excel_BuiltIn__FilterDatabase__1[[#This Row],[Senior]],Excel_BuiltIn__FilterDatabase__1[[#This Row],[Super.s]],L4668)</f>
        <v xml:space="preserve">Super.s </v>
      </c>
      <c r="H4668" s="34" t="str">
        <f>IF(L4668="Nő","",IF(Excel_BuiltIn__FilterDatabase__1[[#This Row],[Kor]]&gt;=1=AND(Excel_BuiltIn__FilterDatabase__1[[#This Row],[Kor]]&lt;18),"Junior ",""))</f>
        <v/>
      </c>
      <c r="I4668" s="34" t="str">
        <f>IF(L4668="Nő","",IF(Excel_BuiltIn__FilterDatabase__1[[#This Row],[Kor]]&gt;=18=AND(Excel_BuiltIn__FilterDatabase__1[[#This Row],[Kor]]&lt;=49),"Felnőtt ",""))</f>
        <v/>
      </c>
      <c r="J4668" s="34" t="str">
        <f>IF(L4668="Nő","",IF(Excel_BuiltIn__FilterDatabase__1[[#This Row],[Kor]]&gt;49=AND(Excel_BuiltIn__FilterDatabase__1[[#This Row],[Kor]]&lt;=59),"Senior ",""))</f>
        <v/>
      </c>
      <c r="K4668" s="34" t="str">
        <f>IF(L4668="Nő","",IF(Excel_BuiltIn__FilterDatabase__1[[#This Row],[Kor]]&gt;=60,"Super.s ",""))</f>
        <v xml:space="preserve">Super.s </v>
      </c>
      <c r="L4668" s="34" t="str">
        <f>IF(Excel_BuiltIn__FilterDatabase__1[[#This Row],[Nem]]="Nő","Lady","")</f>
        <v/>
      </c>
    </row>
    <row r="4669" spans="1:12" s="1" customFormat="1">
      <c r="A4669" s="53"/>
      <c r="B4669" s="28"/>
      <c r="C4669" s="51"/>
      <c r="D4669" s="45"/>
      <c r="E4669" s="33" t="str">
        <f>IF(D4669&gt;0,($N$2-Excel_BuiltIn__FilterDatabase__1[[#This Row],[Szül Év.Hó.Nap]])/365.25,"0")</f>
        <v>0</v>
      </c>
      <c r="F4669" s="40"/>
      <c r="G4669" s="34" t="str">
        <f>CONCATENATE(H4669,Excel_BuiltIn__FilterDatabase__1[[#This Row],[Felnőtt]],Excel_BuiltIn__FilterDatabase__1[[#This Row],[Senior]],Excel_BuiltIn__FilterDatabase__1[[#This Row],[Super.s]],L4669)</f>
        <v xml:space="preserve">Super.s </v>
      </c>
      <c r="H4669" s="34" t="str">
        <f>IF(L4669="Nő","",IF(Excel_BuiltIn__FilterDatabase__1[[#This Row],[Kor]]&gt;=1=AND(Excel_BuiltIn__FilterDatabase__1[[#This Row],[Kor]]&lt;18),"Junior ",""))</f>
        <v/>
      </c>
      <c r="I4669" s="34" t="str">
        <f>IF(L4669="Nő","",IF(Excel_BuiltIn__FilterDatabase__1[[#This Row],[Kor]]&gt;=18=AND(Excel_BuiltIn__FilterDatabase__1[[#This Row],[Kor]]&lt;=49),"Felnőtt ",""))</f>
        <v/>
      </c>
      <c r="J4669" s="34" t="str">
        <f>IF(L4669="Nő","",IF(Excel_BuiltIn__FilterDatabase__1[[#This Row],[Kor]]&gt;49=AND(Excel_BuiltIn__FilterDatabase__1[[#This Row],[Kor]]&lt;=59),"Senior ",""))</f>
        <v/>
      </c>
      <c r="K4669" s="34" t="str">
        <f>IF(L4669="Nő","",IF(Excel_BuiltIn__FilterDatabase__1[[#This Row],[Kor]]&gt;=60,"Super.s ",""))</f>
        <v xml:space="preserve">Super.s </v>
      </c>
      <c r="L4669" s="34" t="str">
        <f>IF(Excel_BuiltIn__FilterDatabase__1[[#This Row],[Nem]]="Nő","Lady","")</f>
        <v/>
      </c>
    </row>
    <row r="4670" spans="1:12" s="1" customFormat="1">
      <c r="A4670" s="53"/>
      <c r="B4670" s="28"/>
      <c r="C4670" s="51"/>
      <c r="D4670" s="45"/>
      <c r="E4670" s="33" t="str">
        <f>IF(D4670&gt;0,($N$2-Excel_BuiltIn__FilterDatabase__1[[#This Row],[Szül Év.Hó.Nap]])/365.25,"0")</f>
        <v>0</v>
      </c>
      <c r="F4670" s="40"/>
      <c r="G4670" s="34" t="str">
        <f>CONCATENATE(H4670,Excel_BuiltIn__FilterDatabase__1[[#This Row],[Felnőtt]],Excel_BuiltIn__FilterDatabase__1[[#This Row],[Senior]],Excel_BuiltIn__FilterDatabase__1[[#This Row],[Super.s]],L4670)</f>
        <v xml:space="preserve">Super.s </v>
      </c>
      <c r="H4670" s="34" t="str">
        <f>IF(L4670="Nő","",IF(Excel_BuiltIn__FilterDatabase__1[[#This Row],[Kor]]&gt;=1=AND(Excel_BuiltIn__FilterDatabase__1[[#This Row],[Kor]]&lt;18),"Junior ",""))</f>
        <v/>
      </c>
      <c r="I4670" s="34" t="str">
        <f>IF(L4670="Nő","",IF(Excel_BuiltIn__FilterDatabase__1[[#This Row],[Kor]]&gt;=18=AND(Excel_BuiltIn__FilterDatabase__1[[#This Row],[Kor]]&lt;=49),"Felnőtt ",""))</f>
        <v/>
      </c>
      <c r="J4670" s="34" t="str">
        <f>IF(L4670="Nő","",IF(Excel_BuiltIn__FilterDatabase__1[[#This Row],[Kor]]&gt;49=AND(Excel_BuiltIn__FilterDatabase__1[[#This Row],[Kor]]&lt;=59),"Senior ",""))</f>
        <v/>
      </c>
      <c r="K4670" s="34" t="str">
        <f>IF(L4670="Nő","",IF(Excel_BuiltIn__FilterDatabase__1[[#This Row],[Kor]]&gt;=60,"Super.s ",""))</f>
        <v xml:space="preserve">Super.s </v>
      </c>
      <c r="L4670" s="34" t="str">
        <f>IF(Excel_BuiltIn__FilterDatabase__1[[#This Row],[Nem]]="Nő","Lady","")</f>
        <v/>
      </c>
    </row>
    <row r="4671" spans="1:12" s="1" customFormat="1">
      <c r="A4671" s="53"/>
      <c r="B4671" s="28"/>
      <c r="C4671" s="51"/>
      <c r="D4671" s="45"/>
      <c r="E4671" s="33" t="str">
        <f>IF(D4671&gt;0,($N$2-Excel_BuiltIn__FilterDatabase__1[[#This Row],[Szül Év.Hó.Nap]])/365.25,"0")</f>
        <v>0</v>
      </c>
      <c r="F4671" s="40"/>
      <c r="G4671" s="34" t="str">
        <f>CONCATENATE(H4671,Excel_BuiltIn__FilterDatabase__1[[#This Row],[Felnőtt]],Excel_BuiltIn__FilterDatabase__1[[#This Row],[Senior]],Excel_BuiltIn__FilterDatabase__1[[#This Row],[Super.s]],L4671)</f>
        <v xml:space="preserve">Super.s </v>
      </c>
      <c r="H4671" s="34" t="str">
        <f>IF(L4671="Nő","",IF(Excel_BuiltIn__FilterDatabase__1[[#This Row],[Kor]]&gt;=1=AND(Excel_BuiltIn__FilterDatabase__1[[#This Row],[Kor]]&lt;18),"Junior ",""))</f>
        <v/>
      </c>
      <c r="I4671" s="34" t="str">
        <f>IF(L4671="Nő","",IF(Excel_BuiltIn__FilterDatabase__1[[#This Row],[Kor]]&gt;=18=AND(Excel_BuiltIn__FilterDatabase__1[[#This Row],[Kor]]&lt;=49),"Felnőtt ",""))</f>
        <v/>
      </c>
      <c r="J4671" s="34" t="str">
        <f>IF(L4671="Nő","",IF(Excel_BuiltIn__FilterDatabase__1[[#This Row],[Kor]]&gt;49=AND(Excel_BuiltIn__FilterDatabase__1[[#This Row],[Kor]]&lt;=59),"Senior ",""))</f>
        <v/>
      </c>
      <c r="K4671" s="34" t="str">
        <f>IF(L4671="Nő","",IF(Excel_BuiltIn__FilterDatabase__1[[#This Row],[Kor]]&gt;=60,"Super.s ",""))</f>
        <v xml:space="preserve">Super.s </v>
      </c>
      <c r="L4671" s="34" t="str">
        <f>IF(Excel_BuiltIn__FilterDatabase__1[[#This Row],[Nem]]="Nő","Lady","")</f>
        <v/>
      </c>
    </row>
    <row r="4672" spans="1:12" s="1" customFormat="1">
      <c r="A4672" s="53"/>
      <c r="B4672" s="28"/>
      <c r="C4672" s="51"/>
      <c r="D4672" s="45"/>
      <c r="E4672" s="33" t="str">
        <f>IF(D4672&gt;0,($N$2-Excel_BuiltIn__FilterDatabase__1[[#This Row],[Szül Év.Hó.Nap]])/365.25,"0")</f>
        <v>0</v>
      </c>
      <c r="F4672" s="40"/>
      <c r="G4672" s="34" t="str">
        <f>CONCATENATE(H4672,Excel_BuiltIn__FilterDatabase__1[[#This Row],[Felnőtt]],Excel_BuiltIn__FilterDatabase__1[[#This Row],[Senior]],Excel_BuiltIn__FilterDatabase__1[[#This Row],[Super.s]],L4672)</f>
        <v xml:space="preserve">Super.s </v>
      </c>
      <c r="H4672" s="34" t="str">
        <f>IF(L4672="Nő","",IF(Excel_BuiltIn__FilterDatabase__1[[#This Row],[Kor]]&gt;=1=AND(Excel_BuiltIn__FilterDatabase__1[[#This Row],[Kor]]&lt;18),"Junior ",""))</f>
        <v/>
      </c>
      <c r="I4672" s="34" t="str">
        <f>IF(L4672="Nő","",IF(Excel_BuiltIn__FilterDatabase__1[[#This Row],[Kor]]&gt;=18=AND(Excel_BuiltIn__FilterDatabase__1[[#This Row],[Kor]]&lt;=49),"Felnőtt ",""))</f>
        <v/>
      </c>
      <c r="J4672" s="34" t="str">
        <f>IF(L4672="Nő","",IF(Excel_BuiltIn__FilterDatabase__1[[#This Row],[Kor]]&gt;49=AND(Excel_BuiltIn__FilterDatabase__1[[#This Row],[Kor]]&lt;=59),"Senior ",""))</f>
        <v/>
      </c>
      <c r="K4672" s="34" t="str">
        <f>IF(L4672="Nő","",IF(Excel_BuiltIn__FilterDatabase__1[[#This Row],[Kor]]&gt;=60,"Super.s ",""))</f>
        <v xml:space="preserve">Super.s </v>
      </c>
      <c r="L4672" s="34" t="str">
        <f>IF(Excel_BuiltIn__FilterDatabase__1[[#This Row],[Nem]]="Nő","Lady","")</f>
        <v/>
      </c>
    </row>
    <row r="4673" spans="1:12" s="1" customFormat="1">
      <c r="A4673" s="53"/>
      <c r="B4673" s="28"/>
      <c r="C4673" s="51"/>
      <c r="D4673" s="45"/>
      <c r="E4673" s="33" t="str">
        <f>IF(D4673&gt;0,($N$2-Excel_BuiltIn__FilterDatabase__1[[#This Row],[Szül Év.Hó.Nap]])/365.25,"0")</f>
        <v>0</v>
      </c>
      <c r="F4673" s="40"/>
      <c r="G4673" s="34" t="str">
        <f>CONCATENATE(H4673,Excel_BuiltIn__FilterDatabase__1[[#This Row],[Felnőtt]],Excel_BuiltIn__FilterDatabase__1[[#This Row],[Senior]],Excel_BuiltIn__FilterDatabase__1[[#This Row],[Super.s]],L4673)</f>
        <v xml:space="preserve">Super.s </v>
      </c>
      <c r="H4673" s="34" t="str">
        <f>IF(L4673="Nő","",IF(Excel_BuiltIn__FilterDatabase__1[[#This Row],[Kor]]&gt;=1=AND(Excel_BuiltIn__FilterDatabase__1[[#This Row],[Kor]]&lt;18),"Junior ",""))</f>
        <v/>
      </c>
      <c r="I4673" s="34" t="str">
        <f>IF(L4673="Nő","",IF(Excel_BuiltIn__FilterDatabase__1[[#This Row],[Kor]]&gt;=18=AND(Excel_BuiltIn__FilterDatabase__1[[#This Row],[Kor]]&lt;=49),"Felnőtt ",""))</f>
        <v/>
      </c>
      <c r="J4673" s="34" t="str">
        <f>IF(L4673="Nő","",IF(Excel_BuiltIn__FilterDatabase__1[[#This Row],[Kor]]&gt;49=AND(Excel_BuiltIn__FilterDatabase__1[[#This Row],[Kor]]&lt;=59),"Senior ",""))</f>
        <v/>
      </c>
      <c r="K4673" s="34" t="str">
        <f>IF(L4673="Nő","",IF(Excel_BuiltIn__FilterDatabase__1[[#This Row],[Kor]]&gt;=60,"Super.s ",""))</f>
        <v xml:space="preserve">Super.s </v>
      </c>
      <c r="L4673" s="34" t="str">
        <f>IF(Excel_BuiltIn__FilterDatabase__1[[#This Row],[Nem]]="Nő","Lady","")</f>
        <v/>
      </c>
    </row>
    <row r="4674" spans="1:12" s="1" customFormat="1">
      <c r="A4674" s="53"/>
      <c r="B4674" s="28"/>
      <c r="C4674" s="51"/>
      <c r="D4674" s="45"/>
      <c r="E4674" s="33" t="str">
        <f>IF(D4674&gt;0,($N$2-Excel_BuiltIn__FilterDatabase__1[[#This Row],[Szül Év.Hó.Nap]])/365.25,"0")</f>
        <v>0</v>
      </c>
      <c r="F4674" s="40"/>
      <c r="G4674" s="34" t="str">
        <f>CONCATENATE(H4674,Excel_BuiltIn__FilterDatabase__1[[#This Row],[Felnőtt]],Excel_BuiltIn__FilterDatabase__1[[#This Row],[Senior]],Excel_BuiltIn__FilterDatabase__1[[#This Row],[Super.s]],L4674)</f>
        <v xml:space="preserve">Super.s </v>
      </c>
      <c r="H4674" s="34" t="str">
        <f>IF(L4674="Nő","",IF(Excel_BuiltIn__FilterDatabase__1[[#This Row],[Kor]]&gt;=1=AND(Excel_BuiltIn__FilterDatabase__1[[#This Row],[Kor]]&lt;18),"Junior ",""))</f>
        <v/>
      </c>
      <c r="I4674" s="34" t="str">
        <f>IF(L4674="Nő","",IF(Excel_BuiltIn__FilterDatabase__1[[#This Row],[Kor]]&gt;=18=AND(Excel_BuiltIn__FilterDatabase__1[[#This Row],[Kor]]&lt;=49),"Felnőtt ",""))</f>
        <v/>
      </c>
      <c r="J4674" s="34" t="str">
        <f>IF(L4674="Nő","",IF(Excel_BuiltIn__FilterDatabase__1[[#This Row],[Kor]]&gt;49=AND(Excel_BuiltIn__FilterDatabase__1[[#This Row],[Kor]]&lt;=59),"Senior ",""))</f>
        <v/>
      </c>
      <c r="K4674" s="34" t="str">
        <f>IF(L4674="Nő","",IF(Excel_BuiltIn__FilterDatabase__1[[#This Row],[Kor]]&gt;=60,"Super.s ",""))</f>
        <v xml:space="preserve">Super.s </v>
      </c>
      <c r="L4674" s="34" t="str">
        <f>IF(Excel_BuiltIn__FilterDatabase__1[[#This Row],[Nem]]="Nő","Lady","")</f>
        <v/>
      </c>
    </row>
    <row r="4675" spans="1:12" s="1" customFormat="1">
      <c r="A4675" s="53"/>
      <c r="B4675" s="28"/>
      <c r="C4675" s="51"/>
      <c r="D4675" s="45"/>
      <c r="E4675" s="33" t="str">
        <f>IF(D4675&gt;0,($N$2-Excel_BuiltIn__FilterDatabase__1[[#This Row],[Szül Év.Hó.Nap]])/365.25,"0")</f>
        <v>0</v>
      </c>
      <c r="F4675" s="40"/>
      <c r="G4675" s="34" t="str">
        <f>CONCATENATE(H4675,Excel_BuiltIn__FilterDatabase__1[[#This Row],[Felnőtt]],Excel_BuiltIn__FilterDatabase__1[[#This Row],[Senior]],Excel_BuiltIn__FilterDatabase__1[[#This Row],[Super.s]],L4675)</f>
        <v xml:space="preserve">Super.s </v>
      </c>
      <c r="H4675" s="34" t="str">
        <f>IF(L4675="Nő","",IF(Excel_BuiltIn__FilterDatabase__1[[#This Row],[Kor]]&gt;=1=AND(Excel_BuiltIn__FilterDatabase__1[[#This Row],[Kor]]&lt;18),"Junior ",""))</f>
        <v/>
      </c>
      <c r="I4675" s="34" t="str">
        <f>IF(L4675="Nő","",IF(Excel_BuiltIn__FilterDatabase__1[[#This Row],[Kor]]&gt;=18=AND(Excel_BuiltIn__FilterDatabase__1[[#This Row],[Kor]]&lt;=49),"Felnőtt ",""))</f>
        <v/>
      </c>
      <c r="J4675" s="34" t="str">
        <f>IF(L4675="Nő","",IF(Excel_BuiltIn__FilterDatabase__1[[#This Row],[Kor]]&gt;49=AND(Excel_BuiltIn__FilterDatabase__1[[#This Row],[Kor]]&lt;=59),"Senior ",""))</f>
        <v/>
      </c>
      <c r="K4675" s="34" t="str">
        <f>IF(L4675="Nő","",IF(Excel_BuiltIn__FilterDatabase__1[[#This Row],[Kor]]&gt;=60,"Super.s ",""))</f>
        <v xml:space="preserve">Super.s </v>
      </c>
      <c r="L4675" s="34" t="str">
        <f>IF(Excel_BuiltIn__FilterDatabase__1[[#This Row],[Nem]]="Nő","Lady","")</f>
        <v/>
      </c>
    </row>
    <row r="4676" spans="1:12" s="1" customFormat="1">
      <c r="A4676" s="53"/>
      <c r="B4676" s="28"/>
      <c r="C4676" s="51"/>
      <c r="D4676" s="45"/>
      <c r="E4676" s="33" t="str">
        <f>IF(D4676&gt;0,($N$2-Excel_BuiltIn__FilterDatabase__1[[#This Row],[Szül Év.Hó.Nap]])/365.25,"0")</f>
        <v>0</v>
      </c>
      <c r="F4676" s="40"/>
      <c r="G4676" s="34" t="str">
        <f>CONCATENATE(H4676,Excel_BuiltIn__FilterDatabase__1[[#This Row],[Felnőtt]],Excel_BuiltIn__FilterDatabase__1[[#This Row],[Senior]],Excel_BuiltIn__FilterDatabase__1[[#This Row],[Super.s]],L4676)</f>
        <v xml:space="preserve">Super.s </v>
      </c>
      <c r="H4676" s="34" t="str">
        <f>IF(L4676="Nő","",IF(Excel_BuiltIn__FilterDatabase__1[[#This Row],[Kor]]&gt;=1=AND(Excel_BuiltIn__FilterDatabase__1[[#This Row],[Kor]]&lt;18),"Junior ",""))</f>
        <v/>
      </c>
      <c r="I4676" s="34" t="str">
        <f>IF(L4676="Nő","",IF(Excel_BuiltIn__FilterDatabase__1[[#This Row],[Kor]]&gt;=18=AND(Excel_BuiltIn__FilterDatabase__1[[#This Row],[Kor]]&lt;=49),"Felnőtt ",""))</f>
        <v/>
      </c>
      <c r="J4676" s="34" t="str">
        <f>IF(L4676="Nő","",IF(Excel_BuiltIn__FilterDatabase__1[[#This Row],[Kor]]&gt;49=AND(Excel_BuiltIn__FilterDatabase__1[[#This Row],[Kor]]&lt;=59),"Senior ",""))</f>
        <v/>
      </c>
      <c r="K4676" s="34" t="str">
        <f>IF(L4676="Nő","",IF(Excel_BuiltIn__FilterDatabase__1[[#This Row],[Kor]]&gt;=60,"Super.s ",""))</f>
        <v xml:space="preserve">Super.s </v>
      </c>
      <c r="L4676" s="34" t="str">
        <f>IF(Excel_BuiltIn__FilterDatabase__1[[#This Row],[Nem]]="Nő","Lady","")</f>
        <v/>
      </c>
    </row>
    <row r="4677" spans="1:12" s="1" customFormat="1">
      <c r="A4677" s="53"/>
      <c r="B4677" s="28"/>
      <c r="C4677" s="51"/>
      <c r="D4677" s="45"/>
      <c r="E4677" s="33" t="str">
        <f>IF(D4677&gt;0,($N$2-Excel_BuiltIn__FilterDatabase__1[[#This Row],[Szül Év.Hó.Nap]])/365.25,"0")</f>
        <v>0</v>
      </c>
      <c r="F4677" s="40"/>
      <c r="G4677" s="34" t="str">
        <f>CONCATENATE(H4677,Excel_BuiltIn__FilterDatabase__1[[#This Row],[Felnőtt]],Excel_BuiltIn__FilterDatabase__1[[#This Row],[Senior]],Excel_BuiltIn__FilterDatabase__1[[#This Row],[Super.s]],L4677)</f>
        <v xml:space="preserve">Super.s </v>
      </c>
      <c r="H4677" s="34" t="str">
        <f>IF(L4677="Nő","",IF(Excel_BuiltIn__FilterDatabase__1[[#This Row],[Kor]]&gt;=1=AND(Excel_BuiltIn__FilterDatabase__1[[#This Row],[Kor]]&lt;18),"Junior ",""))</f>
        <v/>
      </c>
      <c r="I4677" s="34" t="str">
        <f>IF(L4677="Nő","",IF(Excel_BuiltIn__FilterDatabase__1[[#This Row],[Kor]]&gt;=18=AND(Excel_BuiltIn__FilterDatabase__1[[#This Row],[Kor]]&lt;=49),"Felnőtt ",""))</f>
        <v/>
      </c>
      <c r="J4677" s="34" t="str">
        <f>IF(L4677="Nő","",IF(Excel_BuiltIn__FilterDatabase__1[[#This Row],[Kor]]&gt;49=AND(Excel_BuiltIn__FilterDatabase__1[[#This Row],[Kor]]&lt;=59),"Senior ",""))</f>
        <v/>
      </c>
      <c r="K4677" s="34" t="str">
        <f>IF(L4677="Nő","",IF(Excel_BuiltIn__FilterDatabase__1[[#This Row],[Kor]]&gt;=60,"Super.s ",""))</f>
        <v xml:space="preserve">Super.s </v>
      </c>
      <c r="L4677" s="34" t="str">
        <f>IF(Excel_BuiltIn__FilterDatabase__1[[#This Row],[Nem]]="Nő","Lady","")</f>
        <v/>
      </c>
    </row>
    <row r="4678" spans="1:12" s="1" customFormat="1">
      <c r="A4678" s="53"/>
      <c r="B4678" s="28"/>
      <c r="C4678" s="51"/>
      <c r="D4678" s="45"/>
      <c r="E4678" s="33" t="str">
        <f>IF(D4678&gt;0,($N$2-Excel_BuiltIn__FilterDatabase__1[[#This Row],[Szül Év.Hó.Nap]])/365.25,"0")</f>
        <v>0</v>
      </c>
      <c r="F4678" s="40"/>
      <c r="G4678" s="34" t="str">
        <f>CONCATENATE(H4678,Excel_BuiltIn__FilterDatabase__1[[#This Row],[Felnőtt]],Excel_BuiltIn__FilterDatabase__1[[#This Row],[Senior]],Excel_BuiltIn__FilterDatabase__1[[#This Row],[Super.s]],L4678)</f>
        <v xml:space="preserve">Super.s </v>
      </c>
      <c r="H4678" s="34" t="str">
        <f>IF(L4678="Nő","",IF(Excel_BuiltIn__FilterDatabase__1[[#This Row],[Kor]]&gt;=1=AND(Excel_BuiltIn__FilterDatabase__1[[#This Row],[Kor]]&lt;18),"Junior ",""))</f>
        <v/>
      </c>
      <c r="I4678" s="34" t="str">
        <f>IF(L4678="Nő","",IF(Excel_BuiltIn__FilterDatabase__1[[#This Row],[Kor]]&gt;=18=AND(Excel_BuiltIn__FilterDatabase__1[[#This Row],[Kor]]&lt;=49),"Felnőtt ",""))</f>
        <v/>
      </c>
      <c r="J4678" s="34" t="str">
        <f>IF(L4678="Nő","",IF(Excel_BuiltIn__FilterDatabase__1[[#This Row],[Kor]]&gt;49=AND(Excel_BuiltIn__FilterDatabase__1[[#This Row],[Kor]]&lt;=59),"Senior ",""))</f>
        <v/>
      </c>
      <c r="K4678" s="34" t="str">
        <f>IF(L4678="Nő","",IF(Excel_BuiltIn__FilterDatabase__1[[#This Row],[Kor]]&gt;=60,"Super.s ",""))</f>
        <v xml:space="preserve">Super.s </v>
      </c>
      <c r="L4678" s="34" t="str">
        <f>IF(Excel_BuiltIn__FilterDatabase__1[[#This Row],[Nem]]="Nő","Lady","")</f>
        <v/>
      </c>
    </row>
    <row r="4679" spans="1:12" s="1" customFormat="1">
      <c r="A4679" s="53"/>
      <c r="B4679" s="28"/>
      <c r="C4679" s="51"/>
      <c r="D4679" s="45"/>
      <c r="E4679" s="33" t="str">
        <f>IF(D4679&gt;0,($N$2-Excel_BuiltIn__FilterDatabase__1[[#This Row],[Szül Év.Hó.Nap]])/365.25,"0")</f>
        <v>0</v>
      </c>
      <c r="F4679" s="40"/>
      <c r="G4679" s="34" t="str">
        <f>CONCATENATE(H4679,Excel_BuiltIn__FilterDatabase__1[[#This Row],[Felnőtt]],Excel_BuiltIn__FilterDatabase__1[[#This Row],[Senior]],Excel_BuiltIn__FilterDatabase__1[[#This Row],[Super.s]],L4679)</f>
        <v xml:space="preserve">Super.s </v>
      </c>
      <c r="H4679" s="34" t="str">
        <f>IF(L4679="Nő","",IF(Excel_BuiltIn__FilterDatabase__1[[#This Row],[Kor]]&gt;=1=AND(Excel_BuiltIn__FilterDatabase__1[[#This Row],[Kor]]&lt;18),"Junior ",""))</f>
        <v/>
      </c>
      <c r="I4679" s="34" t="str">
        <f>IF(L4679="Nő","",IF(Excel_BuiltIn__FilterDatabase__1[[#This Row],[Kor]]&gt;=18=AND(Excel_BuiltIn__FilterDatabase__1[[#This Row],[Kor]]&lt;=49),"Felnőtt ",""))</f>
        <v/>
      </c>
      <c r="J4679" s="34" t="str">
        <f>IF(L4679="Nő","",IF(Excel_BuiltIn__FilterDatabase__1[[#This Row],[Kor]]&gt;49=AND(Excel_BuiltIn__FilterDatabase__1[[#This Row],[Kor]]&lt;=59),"Senior ",""))</f>
        <v/>
      </c>
      <c r="K4679" s="34" t="str">
        <f>IF(L4679="Nő","",IF(Excel_BuiltIn__FilterDatabase__1[[#This Row],[Kor]]&gt;=60,"Super.s ",""))</f>
        <v xml:space="preserve">Super.s </v>
      </c>
      <c r="L4679" s="34" t="str">
        <f>IF(Excel_BuiltIn__FilterDatabase__1[[#This Row],[Nem]]="Nő","Lady","")</f>
        <v/>
      </c>
    </row>
    <row r="4680" spans="1:12" s="1" customFormat="1">
      <c r="A4680" s="53"/>
      <c r="B4680" s="28"/>
      <c r="C4680" s="51"/>
      <c r="D4680" s="45"/>
      <c r="E4680" s="33" t="str">
        <f>IF(D4680&gt;0,($N$2-Excel_BuiltIn__FilterDatabase__1[[#This Row],[Szül Év.Hó.Nap]])/365.25,"0")</f>
        <v>0</v>
      </c>
      <c r="F4680" s="40"/>
      <c r="G4680" s="34" t="str">
        <f>CONCATENATE(H4680,Excel_BuiltIn__FilterDatabase__1[[#This Row],[Felnőtt]],Excel_BuiltIn__FilterDatabase__1[[#This Row],[Senior]],Excel_BuiltIn__FilterDatabase__1[[#This Row],[Super.s]],L4680)</f>
        <v xml:space="preserve">Super.s </v>
      </c>
      <c r="H4680" s="34" t="str">
        <f>IF(L4680="Nő","",IF(Excel_BuiltIn__FilterDatabase__1[[#This Row],[Kor]]&gt;=1=AND(Excel_BuiltIn__FilterDatabase__1[[#This Row],[Kor]]&lt;18),"Junior ",""))</f>
        <v/>
      </c>
      <c r="I4680" s="34" t="str">
        <f>IF(L4680="Nő","",IF(Excel_BuiltIn__FilterDatabase__1[[#This Row],[Kor]]&gt;=18=AND(Excel_BuiltIn__FilterDatabase__1[[#This Row],[Kor]]&lt;=49),"Felnőtt ",""))</f>
        <v/>
      </c>
      <c r="J4680" s="34" t="str">
        <f>IF(L4680="Nő","",IF(Excel_BuiltIn__FilterDatabase__1[[#This Row],[Kor]]&gt;49=AND(Excel_BuiltIn__FilterDatabase__1[[#This Row],[Kor]]&lt;=59),"Senior ",""))</f>
        <v/>
      </c>
      <c r="K4680" s="34" t="str">
        <f>IF(L4680="Nő","",IF(Excel_BuiltIn__FilterDatabase__1[[#This Row],[Kor]]&gt;=60,"Super.s ",""))</f>
        <v xml:space="preserve">Super.s </v>
      </c>
      <c r="L4680" s="34" t="str">
        <f>IF(Excel_BuiltIn__FilterDatabase__1[[#This Row],[Nem]]="Nő","Lady","")</f>
        <v/>
      </c>
    </row>
    <row r="4681" spans="1:12" s="1" customFormat="1">
      <c r="A4681" s="53"/>
      <c r="B4681" s="28"/>
      <c r="C4681" s="51"/>
      <c r="D4681" s="45"/>
      <c r="E4681" s="33" t="str">
        <f>IF(D4681&gt;0,($N$2-Excel_BuiltIn__FilterDatabase__1[[#This Row],[Szül Év.Hó.Nap]])/365.25,"0")</f>
        <v>0</v>
      </c>
      <c r="F4681" s="40"/>
      <c r="G4681" s="34" t="str">
        <f>CONCATENATE(H4681,Excel_BuiltIn__FilterDatabase__1[[#This Row],[Felnőtt]],Excel_BuiltIn__FilterDatabase__1[[#This Row],[Senior]],Excel_BuiltIn__FilterDatabase__1[[#This Row],[Super.s]],L4681)</f>
        <v xml:space="preserve">Super.s </v>
      </c>
      <c r="H4681" s="34" t="str">
        <f>IF(L4681="Nő","",IF(Excel_BuiltIn__FilterDatabase__1[[#This Row],[Kor]]&gt;=1=AND(Excel_BuiltIn__FilterDatabase__1[[#This Row],[Kor]]&lt;18),"Junior ",""))</f>
        <v/>
      </c>
      <c r="I4681" s="34" t="str">
        <f>IF(L4681="Nő","",IF(Excel_BuiltIn__FilterDatabase__1[[#This Row],[Kor]]&gt;=18=AND(Excel_BuiltIn__FilterDatabase__1[[#This Row],[Kor]]&lt;=49),"Felnőtt ",""))</f>
        <v/>
      </c>
      <c r="J4681" s="34" t="str">
        <f>IF(L4681="Nő","",IF(Excel_BuiltIn__FilterDatabase__1[[#This Row],[Kor]]&gt;49=AND(Excel_BuiltIn__FilterDatabase__1[[#This Row],[Kor]]&lt;=59),"Senior ",""))</f>
        <v/>
      </c>
      <c r="K4681" s="34" t="str">
        <f>IF(L4681="Nő","",IF(Excel_BuiltIn__FilterDatabase__1[[#This Row],[Kor]]&gt;=60,"Super.s ",""))</f>
        <v xml:space="preserve">Super.s </v>
      </c>
      <c r="L4681" s="34" t="str">
        <f>IF(Excel_BuiltIn__FilterDatabase__1[[#This Row],[Nem]]="Nő","Lady","")</f>
        <v/>
      </c>
    </row>
    <row r="4682" spans="1:12" s="1" customFormat="1">
      <c r="A4682" s="53"/>
      <c r="B4682" s="28"/>
      <c r="C4682" s="51"/>
      <c r="D4682" s="45"/>
      <c r="E4682" s="33" t="str">
        <f>IF(D4682&gt;0,($N$2-Excel_BuiltIn__FilterDatabase__1[[#This Row],[Szül Év.Hó.Nap]])/365.25,"0")</f>
        <v>0</v>
      </c>
      <c r="F4682" s="40"/>
      <c r="G4682" s="34" t="str">
        <f>CONCATENATE(H4682,Excel_BuiltIn__FilterDatabase__1[[#This Row],[Felnőtt]],Excel_BuiltIn__FilterDatabase__1[[#This Row],[Senior]],Excel_BuiltIn__FilterDatabase__1[[#This Row],[Super.s]],L4682)</f>
        <v xml:space="preserve">Super.s </v>
      </c>
      <c r="H4682" s="34" t="str">
        <f>IF(L4682="Nő","",IF(Excel_BuiltIn__FilterDatabase__1[[#This Row],[Kor]]&gt;=1=AND(Excel_BuiltIn__FilterDatabase__1[[#This Row],[Kor]]&lt;18),"Junior ",""))</f>
        <v/>
      </c>
      <c r="I4682" s="34" t="str">
        <f>IF(L4682="Nő","",IF(Excel_BuiltIn__FilterDatabase__1[[#This Row],[Kor]]&gt;=18=AND(Excel_BuiltIn__FilterDatabase__1[[#This Row],[Kor]]&lt;=49),"Felnőtt ",""))</f>
        <v/>
      </c>
      <c r="J4682" s="34" t="str">
        <f>IF(L4682="Nő","",IF(Excel_BuiltIn__FilterDatabase__1[[#This Row],[Kor]]&gt;49=AND(Excel_BuiltIn__FilterDatabase__1[[#This Row],[Kor]]&lt;=59),"Senior ",""))</f>
        <v/>
      </c>
      <c r="K4682" s="34" t="str">
        <f>IF(L4682="Nő","",IF(Excel_BuiltIn__FilterDatabase__1[[#This Row],[Kor]]&gt;=60,"Super.s ",""))</f>
        <v xml:space="preserve">Super.s </v>
      </c>
      <c r="L4682" s="34" t="str">
        <f>IF(Excel_BuiltIn__FilterDatabase__1[[#This Row],[Nem]]="Nő","Lady","")</f>
        <v/>
      </c>
    </row>
    <row r="4683" spans="1:12" s="1" customFormat="1">
      <c r="A4683" s="53"/>
      <c r="B4683" s="28"/>
      <c r="C4683" s="51"/>
      <c r="D4683" s="45"/>
      <c r="E4683" s="33" t="str">
        <f>IF(D4683&gt;0,($N$2-Excel_BuiltIn__FilterDatabase__1[[#This Row],[Szül Év.Hó.Nap]])/365.25,"0")</f>
        <v>0</v>
      </c>
      <c r="F4683" s="40"/>
      <c r="G4683" s="34" t="str">
        <f>CONCATENATE(H4683,Excel_BuiltIn__FilterDatabase__1[[#This Row],[Felnőtt]],Excel_BuiltIn__FilterDatabase__1[[#This Row],[Senior]],Excel_BuiltIn__FilterDatabase__1[[#This Row],[Super.s]],L4683)</f>
        <v xml:space="preserve">Super.s </v>
      </c>
      <c r="H4683" s="34" t="str">
        <f>IF(L4683="Nő","",IF(Excel_BuiltIn__FilterDatabase__1[[#This Row],[Kor]]&gt;=1=AND(Excel_BuiltIn__FilterDatabase__1[[#This Row],[Kor]]&lt;18),"Junior ",""))</f>
        <v/>
      </c>
      <c r="I4683" s="34" t="str">
        <f>IF(L4683="Nő","",IF(Excel_BuiltIn__FilterDatabase__1[[#This Row],[Kor]]&gt;=18=AND(Excel_BuiltIn__FilterDatabase__1[[#This Row],[Kor]]&lt;=49),"Felnőtt ",""))</f>
        <v/>
      </c>
      <c r="J4683" s="34" t="str">
        <f>IF(L4683="Nő","",IF(Excel_BuiltIn__FilterDatabase__1[[#This Row],[Kor]]&gt;49=AND(Excel_BuiltIn__FilterDatabase__1[[#This Row],[Kor]]&lt;=59),"Senior ",""))</f>
        <v/>
      </c>
      <c r="K4683" s="34" t="str">
        <f>IF(L4683="Nő","",IF(Excel_BuiltIn__FilterDatabase__1[[#This Row],[Kor]]&gt;=60,"Super.s ",""))</f>
        <v xml:space="preserve">Super.s </v>
      </c>
      <c r="L4683" s="34" t="str">
        <f>IF(Excel_BuiltIn__FilterDatabase__1[[#This Row],[Nem]]="Nő","Lady","")</f>
        <v/>
      </c>
    </row>
    <row r="4684" spans="1:12" s="1" customFormat="1">
      <c r="A4684" s="53"/>
      <c r="B4684" s="28"/>
      <c r="C4684" s="51"/>
      <c r="D4684" s="45"/>
      <c r="E4684" s="33" t="str">
        <f>IF(D4684&gt;0,($N$2-Excel_BuiltIn__FilterDatabase__1[[#This Row],[Szül Év.Hó.Nap]])/365.25,"0")</f>
        <v>0</v>
      </c>
      <c r="F4684" s="40"/>
      <c r="G4684" s="34" t="str">
        <f>CONCATENATE(H4684,Excel_BuiltIn__FilterDatabase__1[[#This Row],[Felnőtt]],Excel_BuiltIn__FilterDatabase__1[[#This Row],[Senior]],Excel_BuiltIn__FilterDatabase__1[[#This Row],[Super.s]],L4684)</f>
        <v xml:space="preserve">Super.s </v>
      </c>
      <c r="H4684" s="34" t="str">
        <f>IF(L4684="Nő","",IF(Excel_BuiltIn__FilterDatabase__1[[#This Row],[Kor]]&gt;=1=AND(Excel_BuiltIn__FilterDatabase__1[[#This Row],[Kor]]&lt;18),"Junior ",""))</f>
        <v/>
      </c>
      <c r="I4684" s="34" t="str">
        <f>IF(L4684="Nő","",IF(Excel_BuiltIn__FilterDatabase__1[[#This Row],[Kor]]&gt;=18=AND(Excel_BuiltIn__FilterDatabase__1[[#This Row],[Kor]]&lt;=49),"Felnőtt ",""))</f>
        <v/>
      </c>
      <c r="J4684" s="34" t="str">
        <f>IF(L4684="Nő","",IF(Excel_BuiltIn__FilterDatabase__1[[#This Row],[Kor]]&gt;49=AND(Excel_BuiltIn__FilterDatabase__1[[#This Row],[Kor]]&lt;=59),"Senior ",""))</f>
        <v/>
      </c>
      <c r="K4684" s="34" t="str">
        <f>IF(L4684="Nő","",IF(Excel_BuiltIn__FilterDatabase__1[[#This Row],[Kor]]&gt;=60,"Super.s ",""))</f>
        <v xml:space="preserve">Super.s </v>
      </c>
      <c r="L4684" s="34" t="str">
        <f>IF(Excel_BuiltIn__FilterDatabase__1[[#This Row],[Nem]]="Nő","Lady","")</f>
        <v/>
      </c>
    </row>
    <row r="4685" spans="1:12" s="1" customFormat="1">
      <c r="A4685" s="53"/>
      <c r="B4685" s="28"/>
      <c r="C4685" s="51"/>
      <c r="D4685" s="45"/>
      <c r="E4685" s="33" t="str">
        <f>IF(D4685&gt;0,($N$2-Excel_BuiltIn__FilterDatabase__1[[#This Row],[Szül Év.Hó.Nap]])/365.25,"0")</f>
        <v>0</v>
      </c>
      <c r="F4685" s="40"/>
      <c r="G4685" s="34" t="str">
        <f>CONCATENATE(H4685,Excel_BuiltIn__FilterDatabase__1[[#This Row],[Felnőtt]],Excel_BuiltIn__FilterDatabase__1[[#This Row],[Senior]],Excel_BuiltIn__FilterDatabase__1[[#This Row],[Super.s]],L4685)</f>
        <v xml:space="preserve">Super.s </v>
      </c>
      <c r="H4685" s="34" t="str">
        <f>IF(L4685="Nő","",IF(Excel_BuiltIn__FilterDatabase__1[[#This Row],[Kor]]&gt;=1=AND(Excel_BuiltIn__FilterDatabase__1[[#This Row],[Kor]]&lt;18),"Junior ",""))</f>
        <v/>
      </c>
      <c r="I4685" s="34" t="str">
        <f>IF(L4685="Nő","",IF(Excel_BuiltIn__FilterDatabase__1[[#This Row],[Kor]]&gt;=18=AND(Excel_BuiltIn__FilterDatabase__1[[#This Row],[Kor]]&lt;=49),"Felnőtt ",""))</f>
        <v/>
      </c>
      <c r="J4685" s="34" t="str">
        <f>IF(L4685="Nő","",IF(Excel_BuiltIn__FilterDatabase__1[[#This Row],[Kor]]&gt;49=AND(Excel_BuiltIn__FilterDatabase__1[[#This Row],[Kor]]&lt;=59),"Senior ",""))</f>
        <v/>
      </c>
      <c r="K4685" s="34" t="str">
        <f>IF(L4685="Nő","",IF(Excel_BuiltIn__FilterDatabase__1[[#This Row],[Kor]]&gt;=60,"Super.s ",""))</f>
        <v xml:space="preserve">Super.s </v>
      </c>
      <c r="L4685" s="34" t="str">
        <f>IF(Excel_BuiltIn__FilterDatabase__1[[#This Row],[Nem]]="Nő","Lady","")</f>
        <v/>
      </c>
    </row>
    <row r="4686" spans="1:12" s="1" customFormat="1">
      <c r="A4686" s="53"/>
      <c r="B4686" s="28"/>
      <c r="C4686" s="51"/>
      <c r="D4686" s="45"/>
      <c r="E4686" s="33" t="str">
        <f>IF(D4686&gt;0,($N$2-Excel_BuiltIn__FilterDatabase__1[[#This Row],[Szül Év.Hó.Nap]])/365.25,"0")</f>
        <v>0</v>
      </c>
      <c r="F4686" s="40"/>
      <c r="G4686" s="34" t="str">
        <f>CONCATENATE(H4686,Excel_BuiltIn__FilterDatabase__1[[#This Row],[Felnőtt]],Excel_BuiltIn__FilterDatabase__1[[#This Row],[Senior]],Excel_BuiltIn__FilterDatabase__1[[#This Row],[Super.s]],L4686)</f>
        <v xml:space="preserve">Super.s </v>
      </c>
      <c r="H4686" s="34" t="str">
        <f>IF(L4686="Nő","",IF(Excel_BuiltIn__FilterDatabase__1[[#This Row],[Kor]]&gt;=1=AND(Excel_BuiltIn__FilterDatabase__1[[#This Row],[Kor]]&lt;18),"Junior ",""))</f>
        <v/>
      </c>
      <c r="I4686" s="34" t="str">
        <f>IF(L4686="Nő","",IF(Excel_BuiltIn__FilterDatabase__1[[#This Row],[Kor]]&gt;=18=AND(Excel_BuiltIn__FilterDatabase__1[[#This Row],[Kor]]&lt;=49),"Felnőtt ",""))</f>
        <v/>
      </c>
      <c r="J4686" s="34" t="str">
        <f>IF(L4686="Nő","",IF(Excel_BuiltIn__FilterDatabase__1[[#This Row],[Kor]]&gt;49=AND(Excel_BuiltIn__FilterDatabase__1[[#This Row],[Kor]]&lt;=59),"Senior ",""))</f>
        <v/>
      </c>
      <c r="K4686" s="34" t="str">
        <f>IF(L4686="Nő","",IF(Excel_BuiltIn__FilterDatabase__1[[#This Row],[Kor]]&gt;=60,"Super.s ",""))</f>
        <v xml:space="preserve">Super.s </v>
      </c>
      <c r="L4686" s="34" t="str">
        <f>IF(Excel_BuiltIn__FilterDatabase__1[[#This Row],[Nem]]="Nő","Lady","")</f>
        <v/>
      </c>
    </row>
    <row r="4687" spans="1:12" s="1" customFormat="1">
      <c r="A4687" s="53"/>
      <c r="B4687" s="28"/>
      <c r="C4687" s="51"/>
      <c r="D4687" s="45"/>
      <c r="E4687" s="33" t="str">
        <f>IF(D4687&gt;0,($N$2-Excel_BuiltIn__FilterDatabase__1[[#This Row],[Szül Év.Hó.Nap]])/365.25,"0")</f>
        <v>0</v>
      </c>
      <c r="F4687" s="40"/>
      <c r="G4687" s="34" t="str">
        <f>CONCATENATE(H4687,Excel_BuiltIn__FilterDatabase__1[[#This Row],[Felnőtt]],Excel_BuiltIn__FilterDatabase__1[[#This Row],[Senior]],Excel_BuiltIn__FilterDatabase__1[[#This Row],[Super.s]],L4687)</f>
        <v xml:space="preserve">Super.s </v>
      </c>
      <c r="H4687" s="34" t="str">
        <f>IF(L4687="Nő","",IF(Excel_BuiltIn__FilterDatabase__1[[#This Row],[Kor]]&gt;=1=AND(Excel_BuiltIn__FilterDatabase__1[[#This Row],[Kor]]&lt;18),"Junior ",""))</f>
        <v/>
      </c>
      <c r="I4687" s="34" t="str">
        <f>IF(L4687="Nő","",IF(Excel_BuiltIn__FilterDatabase__1[[#This Row],[Kor]]&gt;=18=AND(Excel_BuiltIn__FilterDatabase__1[[#This Row],[Kor]]&lt;=49),"Felnőtt ",""))</f>
        <v/>
      </c>
      <c r="J4687" s="34" t="str">
        <f>IF(L4687="Nő","",IF(Excel_BuiltIn__FilterDatabase__1[[#This Row],[Kor]]&gt;49=AND(Excel_BuiltIn__FilterDatabase__1[[#This Row],[Kor]]&lt;=59),"Senior ",""))</f>
        <v/>
      </c>
      <c r="K4687" s="34" t="str">
        <f>IF(L4687="Nő","",IF(Excel_BuiltIn__FilterDatabase__1[[#This Row],[Kor]]&gt;=60,"Super.s ",""))</f>
        <v xml:space="preserve">Super.s </v>
      </c>
      <c r="L4687" s="34" t="str">
        <f>IF(Excel_BuiltIn__FilterDatabase__1[[#This Row],[Nem]]="Nő","Lady","")</f>
        <v/>
      </c>
    </row>
    <row r="4688" spans="1:12" s="1" customFormat="1">
      <c r="A4688" s="53"/>
      <c r="B4688" s="28"/>
      <c r="C4688" s="51"/>
      <c r="D4688" s="45"/>
      <c r="E4688" s="33" t="str">
        <f>IF(D4688&gt;0,($N$2-Excel_BuiltIn__FilterDatabase__1[[#This Row],[Szül Év.Hó.Nap]])/365.25,"0")</f>
        <v>0</v>
      </c>
      <c r="F4688" s="40"/>
      <c r="G4688" s="34" t="str">
        <f>CONCATENATE(H4688,Excel_BuiltIn__FilterDatabase__1[[#This Row],[Felnőtt]],Excel_BuiltIn__FilterDatabase__1[[#This Row],[Senior]],Excel_BuiltIn__FilterDatabase__1[[#This Row],[Super.s]],L4688)</f>
        <v xml:space="preserve">Super.s </v>
      </c>
      <c r="H4688" s="34" t="str">
        <f>IF(L4688="Nő","",IF(Excel_BuiltIn__FilterDatabase__1[[#This Row],[Kor]]&gt;=1=AND(Excel_BuiltIn__FilterDatabase__1[[#This Row],[Kor]]&lt;18),"Junior ",""))</f>
        <v/>
      </c>
      <c r="I4688" s="34" t="str">
        <f>IF(L4688="Nő","",IF(Excel_BuiltIn__FilterDatabase__1[[#This Row],[Kor]]&gt;=18=AND(Excel_BuiltIn__FilterDatabase__1[[#This Row],[Kor]]&lt;=49),"Felnőtt ",""))</f>
        <v/>
      </c>
      <c r="J4688" s="34" t="str">
        <f>IF(L4688="Nő","",IF(Excel_BuiltIn__FilterDatabase__1[[#This Row],[Kor]]&gt;49=AND(Excel_BuiltIn__FilterDatabase__1[[#This Row],[Kor]]&lt;=59),"Senior ",""))</f>
        <v/>
      </c>
      <c r="K4688" s="34" t="str">
        <f>IF(L4688="Nő","",IF(Excel_BuiltIn__FilterDatabase__1[[#This Row],[Kor]]&gt;=60,"Super.s ",""))</f>
        <v xml:space="preserve">Super.s </v>
      </c>
      <c r="L4688" s="34" t="str">
        <f>IF(Excel_BuiltIn__FilterDatabase__1[[#This Row],[Nem]]="Nő","Lady","")</f>
        <v/>
      </c>
    </row>
    <row r="4689" spans="1:12" s="1" customFormat="1">
      <c r="A4689" s="53"/>
      <c r="B4689" s="28"/>
      <c r="C4689" s="51"/>
      <c r="D4689" s="45"/>
      <c r="E4689" s="33" t="str">
        <f>IF(D4689&gt;0,($N$2-Excel_BuiltIn__FilterDatabase__1[[#This Row],[Szül Év.Hó.Nap]])/365.25,"0")</f>
        <v>0</v>
      </c>
      <c r="F4689" s="40"/>
      <c r="G4689" s="34" t="str">
        <f>CONCATENATE(H4689,Excel_BuiltIn__FilterDatabase__1[[#This Row],[Felnőtt]],Excel_BuiltIn__FilterDatabase__1[[#This Row],[Senior]],Excel_BuiltIn__FilterDatabase__1[[#This Row],[Super.s]],L4689)</f>
        <v xml:space="preserve">Super.s </v>
      </c>
      <c r="H4689" s="34" t="str">
        <f>IF(L4689="Nő","",IF(Excel_BuiltIn__FilterDatabase__1[[#This Row],[Kor]]&gt;=1=AND(Excel_BuiltIn__FilterDatabase__1[[#This Row],[Kor]]&lt;18),"Junior ",""))</f>
        <v/>
      </c>
      <c r="I4689" s="34" t="str">
        <f>IF(L4689="Nő","",IF(Excel_BuiltIn__FilterDatabase__1[[#This Row],[Kor]]&gt;=18=AND(Excel_BuiltIn__FilterDatabase__1[[#This Row],[Kor]]&lt;=49),"Felnőtt ",""))</f>
        <v/>
      </c>
      <c r="J4689" s="34" t="str">
        <f>IF(L4689="Nő","",IF(Excel_BuiltIn__FilterDatabase__1[[#This Row],[Kor]]&gt;49=AND(Excel_BuiltIn__FilterDatabase__1[[#This Row],[Kor]]&lt;=59),"Senior ",""))</f>
        <v/>
      </c>
      <c r="K4689" s="34" t="str">
        <f>IF(L4689="Nő","",IF(Excel_BuiltIn__FilterDatabase__1[[#This Row],[Kor]]&gt;=60,"Super.s ",""))</f>
        <v xml:space="preserve">Super.s </v>
      </c>
      <c r="L4689" s="34" t="str">
        <f>IF(Excel_BuiltIn__FilterDatabase__1[[#This Row],[Nem]]="Nő","Lady","")</f>
        <v/>
      </c>
    </row>
    <row r="4690" spans="1:12" s="1" customFormat="1">
      <c r="A4690" s="53"/>
      <c r="B4690" s="28"/>
      <c r="C4690" s="51"/>
      <c r="D4690" s="45"/>
      <c r="E4690" s="33" t="str">
        <f>IF(D4690&gt;0,($N$2-Excel_BuiltIn__FilterDatabase__1[[#This Row],[Szül Év.Hó.Nap]])/365.25,"0")</f>
        <v>0</v>
      </c>
      <c r="F4690" s="40"/>
      <c r="G4690" s="34" t="str">
        <f>CONCATENATE(H4690,Excel_BuiltIn__FilterDatabase__1[[#This Row],[Felnőtt]],Excel_BuiltIn__FilterDatabase__1[[#This Row],[Senior]],Excel_BuiltIn__FilterDatabase__1[[#This Row],[Super.s]],L4690)</f>
        <v xml:space="preserve">Super.s </v>
      </c>
      <c r="H4690" s="34" t="str">
        <f>IF(L4690="Nő","",IF(Excel_BuiltIn__FilterDatabase__1[[#This Row],[Kor]]&gt;=1=AND(Excel_BuiltIn__FilterDatabase__1[[#This Row],[Kor]]&lt;18),"Junior ",""))</f>
        <v/>
      </c>
      <c r="I4690" s="34" t="str">
        <f>IF(L4690="Nő","",IF(Excel_BuiltIn__FilterDatabase__1[[#This Row],[Kor]]&gt;=18=AND(Excel_BuiltIn__FilterDatabase__1[[#This Row],[Kor]]&lt;=49),"Felnőtt ",""))</f>
        <v/>
      </c>
      <c r="J4690" s="34" t="str">
        <f>IF(L4690="Nő","",IF(Excel_BuiltIn__FilterDatabase__1[[#This Row],[Kor]]&gt;49=AND(Excel_BuiltIn__FilterDatabase__1[[#This Row],[Kor]]&lt;=59),"Senior ",""))</f>
        <v/>
      </c>
      <c r="K4690" s="34" t="str">
        <f>IF(L4690="Nő","",IF(Excel_BuiltIn__FilterDatabase__1[[#This Row],[Kor]]&gt;=60,"Super.s ",""))</f>
        <v xml:space="preserve">Super.s </v>
      </c>
      <c r="L4690" s="34" t="str">
        <f>IF(Excel_BuiltIn__FilterDatabase__1[[#This Row],[Nem]]="Nő","Lady","")</f>
        <v/>
      </c>
    </row>
    <row r="4691" spans="1:12" s="1" customFormat="1">
      <c r="A4691" s="53"/>
      <c r="B4691" s="28"/>
      <c r="C4691" s="51"/>
      <c r="D4691" s="45"/>
      <c r="E4691" s="33" t="str">
        <f>IF(D4691&gt;0,($N$2-Excel_BuiltIn__FilterDatabase__1[[#This Row],[Szül Év.Hó.Nap]])/365.25,"0")</f>
        <v>0</v>
      </c>
      <c r="F4691" s="40"/>
      <c r="G4691" s="34" t="str">
        <f>CONCATENATE(H4691,Excel_BuiltIn__FilterDatabase__1[[#This Row],[Felnőtt]],Excel_BuiltIn__FilterDatabase__1[[#This Row],[Senior]],Excel_BuiltIn__FilterDatabase__1[[#This Row],[Super.s]],L4691)</f>
        <v xml:space="preserve">Super.s </v>
      </c>
      <c r="H4691" s="34" t="str">
        <f>IF(L4691="Nő","",IF(Excel_BuiltIn__FilterDatabase__1[[#This Row],[Kor]]&gt;=1=AND(Excel_BuiltIn__FilterDatabase__1[[#This Row],[Kor]]&lt;18),"Junior ",""))</f>
        <v/>
      </c>
      <c r="I4691" s="34" t="str">
        <f>IF(L4691="Nő","",IF(Excel_BuiltIn__FilterDatabase__1[[#This Row],[Kor]]&gt;=18=AND(Excel_BuiltIn__FilterDatabase__1[[#This Row],[Kor]]&lt;=49),"Felnőtt ",""))</f>
        <v/>
      </c>
      <c r="J4691" s="34" t="str">
        <f>IF(L4691="Nő","",IF(Excel_BuiltIn__FilterDatabase__1[[#This Row],[Kor]]&gt;49=AND(Excel_BuiltIn__FilterDatabase__1[[#This Row],[Kor]]&lt;=59),"Senior ",""))</f>
        <v/>
      </c>
      <c r="K4691" s="34" t="str">
        <f>IF(L4691="Nő","",IF(Excel_BuiltIn__FilterDatabase__1[[#This Row],[Kor]]&gt;=60,"Super.s ",""))</f>
        <v xml:space="preserve">Super.s </v>
      </c>
      <c r="L4691" s="34" t="str">
        <f>IF(Excel_BuiltIn__FilterDatabase__1[[#This Row],[Nem]]="Nő","Lady","")</f>
        <v/>
      </c>
    </row>
    <row r="4692" spans="1:12" s="1" customFormat="1">
      <c r="A4692" s="53"/>
      <c r="B4692" s="28"/>
      <c r="C4692" s="51"/>
      <c r="D4692" s="45"/>
      <c r="E4692" s="33" t="str">
        <f>IF(D4692&gt;0,($N$2-Excel_BuiltIn__FilterDatabase__1[[#This Row],[Szül Év.Hó.Nap]])/365.25,"0")</f>
        <v>0</v>
      </c>
      <c r="F4692" s="40"/>
      <c r="G4692" s="34" t="str">
        <f>CONCATENATE(H4692,Excel_BuiltIn__FilterDatabase__1[[#This Row],[Felnőtt]],Excel_BuiltIn__FilterDatabase__1[[#This Row],[Senior]],Excel_BuiltIn__FilterDatabase__1[[#This Row],[Super.s]],L4692)</f>
        <v xml:space="preserve">Super.s </v>
      </c>
      <c r="H4692" s="34" t="str">
        <f>IF(L4692="Nő","",IF(Excel_BuiltIn__FilterDatabase__1[[#This Row],[Kor]]&gt;=1=AND(Excel_BuiltIn__FilterDatabase__1[[#This Row],[Kor]]&lt;18),"Junior ",""))</f>
        <v/>
      </c>
      <c r="I4692" s="34" t="str">
        <f>IF(L4692="Nő","",IF(Excel_BuiltIn__FilterDatabase__1[[#This Row],[Kor]]&gt;=18=AND(Excel_BuiltIn__FilterDatabase__1[[#This Row],[Kor]]&lt;=49),"Felnőtt ",""))</f>
        <v/>
      </c>
      <c r="J4692" s="34" t="str">
        <f>IF(L4692="Nő","",IF(Excel_BuiltIn__FilterDatabase__1[[#This Row],[Kor]]&gt;49=AND(Excel_BuiltIn__FilterDatabase__1[[#This Row],[Kor]]&lt;=59),"Senior ",""))</f>
        <v/>
      </c>
      <c r="K4692" s="34" t="str">
        <f>IF(L4692="Nő","",IF(Excel_BuiltIn__FilterDatabase__1[[#This Row],[Kor]]&gt;=60,"Super.s ",""))</f>
        <v xml:space="preserve">Super.s </v>
      </c>
      <c r="L4692" s="34" t="str">
        <f>IF(Excel_BuiltIn__FilterDatabase__1[[#This Row],[Nem]]="Nő","Lady","")</f>
        <v/>
      </c>
    </row>
    <row r="4693" spans="1:12" s="1" customFormat="1">
      <c r="A4693" s="53"/>
      <c r="B4693" s="28"/>
      <c r="C4693" s="51"/>
      <c r="D4693" s="45"/>
      <c r="E4693" s="33" t="str">
        <f>IF(D4693&gt;0,($N$2-Excel_BuiltIn__FilterDatabase__1[[#This Row],[Szül Év.Hó.Nap]])/365.25,"0")</f>
        <v>0</v>
      </c>
      <c r="F4693" s="40"/>
      <c r="G4693" s="34" t="str">
        <f>CONCATENATE(H4693,Excel_BuiltIn__FilterDatabase__1[[#This Row],[Felnőtt]],Excel_BuiltIn__FilterDatabase__1[[#This Row],[Senior]],Excel_BuiltIn__FilterDatabase__1[[#This Row],[Super.s]],L4693)</f>
        <v xml:space="preserve">Super.s </v>
      </c>
      <c r="H4693" s="34" t="str">
        <f>IF(L4693="Nő","",IF(Excel_BuiltIn__FilterDatabase__1[[#This Row],[Kor]]&gt;=1=AND(Excel_BuiltIn__FilterDatabase__1[[#This Row],[Kor]]&lt;18),"Junior ",""))</f>
        <v/>
      </c>
      <c r="I4693" s="34" t="str">
        <f>IF(L4693="Nő","",IF(Excel_BuiltIn__FilterDatabase__1[[#This Row],[Kor]]&gt;=18=AND(Excel_BuiltIn__FilterDatabase__1[[#This Row],[Kor]]&lt;=49),"Felnőtt ",""))</f>
        <v/>
      </c>
      <c r="J4693" s="34" t="str">
        <f>IF(L4693="Nő","",IF(Excel_BuiltIn__FilterDatabase__1[[#This Row],[Kor]]&gt;49=AND(Excel_BuiltIn__FilterDatabase__1[[#This Row],[Kor]]&lt;=59),"Senior ",""))</f>
        <v/>
      </c>
      <c r="K4693" s="34" t="str">
        <f>IF(L4693="Nő","",IF(Excel_BuiltIn__FilterDatabase__1[[#This Row],[Kor]]&gt;=60,"Super.s ",""))</f>
        <v xml:space="preserve">Super.s </v>
      </c>
      <c r="L4693" s="34" t="str">
        <f>IF(Excel_BuiltIn__FilterDatabase__1[[#This Row],[Nem]]="Nő","Lady","")</f>
        <v/>
      </c>
    </row>
    <row r="4694" spans="1:12" s="1" customFormat="1">
      <c r="A4694" s="53"/>
      <c r="B4694" s="28"/>
      <c r="C4694" s="51"/>
      <c r="D4694" s="45"/>
      <c r="E4694" s="33" t="str">
        <f>IF(D4694&gt;0,($N$2-Excel_BuiltIn__FilterDatabase__1[[#This Row],[Szül Év.Hó.Nap]])/365.25,"0")</f>
        <v>0</v>
      </c>
      <c r="F4694" s="40"/>
      <c r="G4694" s="34" t="str">
        <f>CONCATENATE(H4694,Excel_BuiltIn__FilterDatabase__1[[#This Row],[Felnőtt]],Excel_BuiltIn__FilterDatabase__1[[#This Row],[Senior]],Excel_BuiltIn__FilterDatabase__1[[#This Row],[Super.s]],L4694)</f>
        <v xml:space="preserve">Super.s </v>
      </c>
      <c r="H4694" s="34" t="str">
        <f>IF(L4694="Nő","",IF(Excel_BuiltIn__FilterDatabase__1[[#This Row],[Kor]]&gt;=1=AND(Excel_BuiltIn__FilterDatabase__1[[#This Row],[Kor]]&lt;18),"Junior ",""))</f>
        <v/>
      </c>
      <c r="I4694" s="34" t="str">
        <f>IF(L4694="Nő","",IF(Excel_BuiltIn__FilterDatabase__1[[#This Row],[Kor]]&gt;=18=AND(Excel_BuiltIn__FilterDatabase__1[[#This Row],[Kor]]&lt;=49),"Felnőtt ",""))</f>
        <v/>
      </c>
      <c r="J4694" s="34" t="str">
        <f>IF(L4694="Nő","",IF(Excel_BuiltIn__FilterDatabase__1[[#This Row],[Kor]]&gt;49=AND(Excel_BuiltIn__FilterDatabase__1[[#This Row],[Kor]]&lt;=59),"Senior ",""))</f>
        <v/>
      </c>
      <c r="K4694" s="34" t="str">
        <f>IF(L4694="Nő","",IF(Excel_BuiltIn__FilterDatabase__1[[#This Row],[Kor]]&gt;=60,"Super.s ",""))</f>
        <v xml:space="preserve">Super.s </v>
      </c>
      <c r="L4694" s="34" t="str">
        <f>IF(Excel_BuiltIn__FilterDatabase__1[[#This Row],[Nem]]="Nő","Lady","")</f>
        <v/>
      </c>
    </row>
    <row r="4695" spans="1:12" s="1" customFormat="1">
      <c r="A4695" s="53"/>
      <c r="B4695" s="28"/>
      <c r="C4695" s="51"/>
      <c r="D4695" s="45"/>
      <c r="E4695" s="33" t="str">
        <f>IF(D4695&gt;0,($N$2-Excel_BuiltIn__FilterDatabase__1[[#This Row],[Szül Év.Hó.Nap]])/365.25,"0")</f>
        <v>0</v>
      </c>
      <c r="F4695" s="40"/>
      <c r="G4695" s="34" t="str">
        <f>CONCATENATE(H4695,Excel_BuiltIn__FilterDatabase__1[[#This Row],[Felnőtt]],Excel_BuiltIn__FilterDatabase__1[[#This Row],[Senior]],Excel_BuiltIn__FilterDatabase__1[[#This Row],[Super.s]],L4695)</f>
        <v xml:space="preserve">Super.s </v>
      </c>
      <c r="H4695" s="34" t="str">
        <f>IF(L4695="Nő","",IF(Excel_BuiltIn__FilterDatabase__1[[#This Row],[Kor]]&gt;=1=AND(Excel_BuiltIn__FilterDatabase__1[[#This Row],[Kor]]&lt;18),"Junior ",""))</f>
        <v/>
      </c>
      <c r="I4695" s="34" t="str">
        <f>IF(L4695="Nő","",IF(Excel_BuiltIn__FilterDatabase__1[[#This Row],[Kor]]&gt;=18=AND(Excel_BuiltIn__FilterDatabase__1[[#This Row],[Kor]]&lt;=49),"Felnőtt ",""))</f>
        <v/>
      </c>
      <c r="J4695" s="34" t="str">
        <f>IF(L4695="Nő","",IF(Excel_BuiltIn__FilterDatabase__1[[#This Row],[Kor]]&gt;49=AND(Excel_BuiltIn__FilterDatabase__1[[#This Row],[Kor]]&lt;=59),"Senior ",""))</f>
        <v/>
      </c>
      <c r="K4695" s="34" t="str">
        <f>IF(L4695="Nő","",IF(Excel_BuiltIn__FilterDatabase__1[[#This Row],[Kor]]&gt;=60,"Super.s ",""))</f>
        <v xml:space="preserve">Super.s </v>
      </c>
      <c r="L4695" s="34" t="str">
        <f>IF(Excel_BuiltIn__FilterDatabase__1[[#This Row],[Nem]]="Nő","Lady","")</f>
        <v/>
      </c>
    </row>
    <row r="4696" spans="1:12" s="1" customFormat="1">
      <c r="A4696" s="53"/>
      <c r="B4696" s="28"/>
      <c r="C4696" s="51"/>
      <c r="D4696" s="45"/>
      <c r="E4696" s="33" t="str">
        <f>IF(D4696&gt;0,($N$2-Excel_BuiltIn__FilterDatabase__1[[#This Row],[Szül Év.Hó.Nap]])/365.25,"0")</f>
        <v>0</v>
      </c>
      <c r="F4696" s="40"/>
      <c r="G4696" s="34" t="str">
        <f>CONCATENATE(H4696,Excel_BuiltIn__FilterDatabase__1[[#This Row],[Felnőtt]],Excel_BuiltIn__FilterDatabase__1[[#This Row],[Senior]],Excel_BuiltIn__FilterDatabase__1[[#This Row],[Super.s]],L4696)</f>
        <v xml:space="preserve">Super.s </v>
      </c>
      <c r="H4696" s="34" t="str">
        <f>IF(L4696="Nő","",IF(Excel_BuiltIn__FilterDatabase__1[[#This Row],[Kor]]&gt;=1=AND(Excel_BuiltIn__FilterDatabase__1[[#This Row],[Kor]]&lt;18),"Junior ",""))</f>
        <v/>
      </c>
      <c r="I4696" s="34" t="str">
        <f>IF(L4696="Nő","",IF(Excel_BuiltIn__FilterDatabase__1[[#This Row],[Kor]]&gt;=18=AND(Excel_BuiltIn__FilterDatabase__1[[#This Row],[Kor]]&lt;=49),"Felnőtt ",""))</f>
        <v/>
      </c>
      <c r="J4696" s="34" t="str">
        <f>IF(L4696="Nő","",IF(Excel_BuiltIn__FilterDatabase__1[[#This Row],[Kor]]&gt;49=AND(Excel_BuiltIn__FilterDatabase__1[[#This Row],[Kor]]&lt;=59),"Senior ",""))</f>
        <v/>
      </c>
      <c r="K4696" s="34" t="str">
        <f>IF(L4696="Nő","",IF(Excel_BuiltIn__FilterDatabase__1[[#This Row],[Kor]]&gt;=60,"Super.s ",""))</f>
        <v xml:space="preserve">Super.s </v>
      </c>
      <c r="L4696" s="34" t="str">
        <f>IF(Excel_BuiltIn__FilterDatabase__1[[#This Row],[Nem]]="Nő","Lady","")</f>
        <v/>
      </c>
    </row>
    <row r="4697" spans="1:12" s="1" customFormat="1">
      <c r="A4697" s="53"/>
      <c r="B4697" s="28"/>
      <c r="C4697" s="51"/>
      <c r="D4697" s="45"/>
      <c r="E4697" s="33" t="str">
        <f>IF(D4697&gt;0,($N$2-Excel_BuiltIn__FilterDatabase__1[[#This Row],[Szül Év.Hó.Nap]])/365.25,"0")</f>
        <v>0</v>
      </c>
      <c r="F4697" s="40"/>
      <c r="G4697" s="34" t="str">
        <f>CONCATENATE(H4697,Excel_BuiltIn__FilterDatabase__1[[#This Row],[Felnőtt]],Excel_BuiltIn__FilterDatabase__1[[#This Row],[Senior]],Excel_BuiltIn__FilterDatabase__1[[#This Row],[Super.s]],L4697)</f>
        <v xml:space="preserve">Super.s </v>
      </c>
      <c r="H4697" s="34" t="str">
        <f>IF(L4697="Nő","",IF(Excel_BuiltIn__FilterDatabase__1[[#This Row],[Kor]]&gt;=1=AND(Excel_BuiltIn__FilterDatabase__1[[#This Row],[Kor]]&lt;18),"Junior ",""))</f>
        <v/>
      </c>
      <c r="I4697" s="34" t="str">
        <f>IF(L4697="Nő","",IF(Excel_BuiltIn__FilterDatabase__1[[#This Row],[Kor]]&gt;=18=AND(Excel_BuiltIn__FilterDatabase__1[[#This Row],[Kor]]&lt;=49),"Felnőtt ",""))</f>
        <v/>
      </c>
      <c r="J4697" s="34" t="str">
        <f>IF(L4697="Nő","",IF(Excel_BuiltIn__FilterDatabase__1[[#This Row],[Kor]]&gt;49=AND(Excel_BuiltIn__FilterDatabase__1[[#This Row],[Kor]]&lt;=59),"Senior ",""))</f>
        <v/>
      </c>
      <c r="K4697" s="34" t="str">
        <f>IF(L4697="Nő","",IF(Excel_BuiltIn__FilterDatabase__1[[#This Row],[Kor]]&gt;=60,"Super.s ",""))</f>
        <v xml:space="preserve">Super.s </v>
      </c>
      <c r="L4697" s="34" t="str">
        <f>IF(Excel_BuiltIn__FilterDatabase__1[[#This Row],[Nem]]="Nő","Lady","")</f>
        <v/>
      </c>
    </row>
    <row r="4698" spans="1:12" s="1" customFormat="1">
      <c r="A4698" s="53"/>
      <c r="B4698" s="28"/>
      <c r="C4698" s="51"/>
      <c r="D4698" s="45"/>
      <c r="E4698" s="33" t="str">
        <f>IF(D4698&gt;0,($N$2-Excel_BuiltIn__FilterDatabase__1[[#This Row],[Szül Év.Hó.Nap]])/365.25,"0")</f>
        <v>0</v>
      </c>
      <c r="F4698" s="40"/>
      <c r="G4698" s="34" t="str">
        <f>CONCATENATE(H4698,Excel_BuiltIn__FilterDatabase__1[[#This Row],[Felnőtt]],Excel_BuiltIn__FilterDatabase__1[[#This Row],[Senior]],Excel_BuiltIn__FilterDatabase__1[[#This Row],[Super.s]],L4698)</f>
        <v xml:space="preserve">Super.s </v>
      </c>
      <c r="H4698" s="34" t="str">
        <f>IF(L4698="Nő","",IF(Excel_BuiltIn__FilterDatabase__1[[#This Row],[Kor]]&gt;=1=AND(Excel_BuiltIn__FilterDatabase__1[[#This Row],[Kor]]&lt;18),"Junior ",""))</f>
        <v/>
      </c>
      <c r="I4698" s="34" t="str">
        <f>IF(L4698="Nő","",IF(Excel_BuiltIn__FilterDatabase__1[[#This Row],[Kor]]&gt;=18=AND(Excel_BuiltIn__FilterDatabase__1[[#This Row],[Kor]]&lt;=49),"Felnőtt ",""))</f>
        <v/>
      </c>
      <c r="J4698" s="34" t="str">
        <f>IF(L4698="Nő","",IF(Excel_BuiltIn__FilterDatabase__1[[#This Row],[Kor]]&gt;49=AND(Excel_BuiltIn__FilterDatabase__1[[#This Row],[Kor]]&lt;=59),"Senior ",""))</f>
        <v/>
      </c>
      <c r="K4698" s="34" t="str">
        <f>IF(L4698="Nő","",IF(Excel_BuiltIn__FilterDatabase__1[[#This Row],[Kor]]&gt;=60,"Super.s ",""))</f>
        <v xml:space="preserve">Super.s </v>
      </c>
      <c r="L4698" s="34" t="str">
        <f>IF(Excel_BuiltIn__FilterDatabase__1[[#This Row],[Nem]]="Nő","Lady","")</f>
        <v/>
      </c>
    </row>
    <row r="4699" spans="1:12" s="1" customFormat="1">
      <c r="A4699" s="53"/>
      <c r="B4699" s="28"/>
      <c r="C4699" s="51"/>
      <c r="D4699" s="45"/>
      <c r="E4699" s="33" t="str">
        <f>IF(D4699&gt;0,($N$2-Excel_BuiltIn__FilterDatabase__1[[#This Row],[Szül Év.Hó.Nap]])/365.25,"0")</f>
        <v>0</v>
      </c>
      <c r="F4699" s="40"/>
      <c r="G4699" s="34" t="str">
        <f>CONCATENATE(H4699,Excel_BuiltIn__FilterDatabase__1[[#This Row],[Felnőtt]],Excel_BuiltIn__FilterDatabase__1[[#This Row],[Senior]],Excel_BuiltIn__FilterDatabase__1[[#This Row],[Super.s]],L4699)</f>
        <v xml:space="preserve">Super.s </v>
      </c>
      <c r="H4699" s="34" t="str">
        <f>IF(L4699="Nő","",IF(Excel_BuiltIn__FilterDatabase__1[[#This Row],[Kor]]&gt;=1=AND(Excel_BuiltIn__FilterDatabase__1[[#This Row],[Kor]]&lt;18),"Junior ",""))</f>
        <v/>
      </c>
      <c r="I4699" s="34" t="str">
        <f>IF(L4699="Nő","",IF(Excel_BuiltIn__FilterDatabase__1[[#This Row],[Kor]]&gt;=18=AND(Excel_BuiltIn__FilterDatabase__1[[#This Row],[Kor]]&lt;=49),"Felnőtt ",""))</f>
        <v/>
      </c>
      <c r="J4699" s="34" t="str">
        <f>IF(L4699="Nő","",IF(Excel_BuiltIn__FilterDatabase__1[[#This Row],[Kor]]&gt;49=AND(Excel_BuiltIn__FilterDatabase__1[[#This Row],[Kor]]&lt;=59),"Senior ",""))</f>
        <v/>
      </c>
      <c r="K4699" s="34" t="str">
        <f>IF(L4699="Nő","",IF(Excel_BuiltIn__FilterDatabase__1[[#This Row],[Kor]]&gt;=60,"Super.s ",""))</f>
        <v xml:space="preserve">Super.s </v>
      </c>
      <c r="L4699" s="34" t="str">
        <f>IF(Excel_BuiltIn__FilterDatabase__1[[#This Row],[Nem]]="Nő","Lady","")</f>
        <v/>
      </c>
    </row>
    <row r="4700" spans="1:12" s="1" customFormat="1">
      <c r="A4700" s="53"/>
      <c r="B4700" s="28"/>
      <c r="C4700" s="51"/>
      <c r="D4700" s="45"/>
      <c r="E4700" s="33" t="str">
        <f>IF(D4700&gt;0,($N$2-Excel_BuiltIn__FilterDatabase__1[[#This Row],[Szül Év.Hó.Nap]])/365.25,"0")</f>
        <v>0</v>
      </c>
      <c r="F4700" s="40"/>
      <c r="G4700" s="34" t="str">
        <f>CONCATENATE(H4700,Excel_BuiltIn__FilterDatabase__1[[#This Row],[Felnőtt]],Excel_BuiltIn__FilterDatabase__1[[#This Row],[Senior]],Excel_BuiltIn__FilterDatabase__1[[#This Row],[Super.s]],L4700)</f>
        <v xml:space="preserve">Super.s </v>
      </c>
      <c r="H4700" s="34" t="str">
        <f>IF(L4700="Nő","",IF(Excel_BuiltIn__FilterDatabase__1[[#This Row],[Kor]]&gt;=1=AND(Excel_BuiltIn__FilterDatabase__1[[#This Row],[Kor]]&lt;18),"Junior ",""))</f>
        <v/>
      </c>
      <c r="I4700" s="34" t="str">
        <f>IF(L4700="Nő","",IF(Excel_BuiltIn__FilterDatabase__1[[#This Row],[Kor]]&gt;=18=AND(Excel_BuiltIn__FilterDatabase__1[[#This Row],[Kor]]&lt;=49),"Felnőtt ",""))</f>
        <v/>
      </c>
      <c r="J4700" s="34" t="str">
        <f>IF(L4700="Nő","",IF(Excel_BuiltIn__FilterDatabase__1[[#This Row],[Kor]]&gt;49=AND(Excel_BuiltIn__FilterDatabase__1[[#This Row],[Kor]]&lt;=59),"Senior ",""))</f>
        <v/>
      </c>
      <c r="K4700" s="34" t="str">
        <f>IF(L4700="Nő","",IF(Excel_BuiltIn__FilterDatabase__1[[#This Row],[Kor]]&gt;=60,"Super.s ",""))</f>
        <v xml:space="preserve">Super.s </v>
      </c>
      <c r="L4700" s="34" t="str">
        <f>IF(Excel_BuiltIn__FilterDatabase__1[[#This Row],[Nem]]="Nő","Lady","")</f>
        <v/>
      </c>
    </row>
    <row r="4701" spans="1:12" s="1" customFormat="1">
      <c r="A4701" s="53"/>
      <c r="B4701" s="28"/>
      <c r="C4701" s="51"/>
      <c r="D4701" s="45"/>
      <c r="E4701" s="33" t="str">
        <f>IF(D4701&gt;0,($N$2-Excel_BuiltIn__FilterDatabase__1[[#This Row],[Szül Év.Hó.Nap]])/365.25,"0")</f>
        <v>0</v>
      </c>
      <c r="F4701" s="40"/>
      <c r="G4701" s="34" t="str">
        <f>CONCATENATE(H4701,Excel_BuiltIn__FilterDatabase__1[[#This Row],[Felnőtt]],Excel_BuiltIn__FilterDatabase__1[[#This Row],[Senior]],Excel_BuiltIn__FilterDatabase__1[[#This Row],[Super.s]],L4701)</f>
        <v xml:space="preserve">Super.s </v>
      </c>
      <c r="H4701" s="34" t="str">
        <f>IF(L4701="Nő","",IF(Excel_BuiltIn__FilterDatabase__1[[#This Row],[Kor]]&gt;=1=AND(Excel_BuiltIn__FilterDatabase__1[[#This Row],[Kor]]&lt;18),"Junior ",""))</f>
        <v/>
      </c>
      <c r="I4701" s="34" t="str">
        <f>IF(L4701="Nő","",IF(Excel_BuiltIn__FilterDatabase__1[[#This Row],[Kor]]&gt;=18=AND(Excel_BuiltIn__FilterDatabase__1[[#This Row],[Kor]]&lt;=49),"Felnőtt ",""))</f>
        <v/>
      </c>
      <c r="J4701" s="34" t="str">
        <f>IF(L4701="Nő","",IF(Excel_BuiltIn__FilterDatabase__1[[#This Row],[Kor]]&gt;49=AND(Excel_BuiltIn__FilterDatabase__1[[#This Row],[Kor]]&lt;=59),"Senior ",""))</f>
        <v/>
      </c>
      <c r="K4701" s="34" t="str">
        <f>IF(L4701="Nő","",IF(Excel_BuiltIn__FilterDatabase__1[[#This Row],[Kor]]&gt;=60,"Super.s ",""))</f>
        <v xml:space="preserve">Super.s </v>
      </c>
      <c r="L4701" s="34" t="str">
        <f>IF(Excel_BuiltIn__FilterDatabase__1[[#This Row],[Nem]]="Nő","Lady","")</f>
        <v/>
      </c>
    </row>
    <row r="4702" spans="1:12" s="1" customFormat="1">
      <c r="A4702" s="53"/>
      <c r="B4702" s="28"/>
      <c r="C4702" s="51"/>
      <c r="D4702" s="45"/>
      <c r="E4702" s="33" t="str">
        <f>IF(D4702&gt;0,($N$2-Excel_BuiltIn__FilterDatabase__1[[#This Row],[Szül Év.Hó.Nap]])/365.25,"0")</f>
        <v>0</v>
      </c>
      <c r="F4702" s="40"/>
      <c r="G4702" s="34" t="str">
        <f>CONCATENATE(H4702,Excel_BuiltIn__FilterDatabase__1[[#This Row],[Felnőtt]],Excel_BuiltIn__FilterDatabase__1[[#This Row],[Senior]],Excel_BuiltIn__FilterDatabase__1[[#This Row],[Super.s]],L4702)</f>
        <v xml:space="preserve">Super.s </v>
      </c>
      <c r="H4702" s="34" t="str">
        <f>IF(L4702="Nő","",IF(Excel_BuiltIn__FilterDatabase__1[[#This Row],[Kor]]&gt;=1=AND(Excel_BuiltIn__FilterDatabase__1[[#This Row],[Kor]]&lt;18),"Junior ",""))</f>
        <v/>
      </c>
      <c r="I4702" s="34" t="str">
        <f>IF(L4702="Nő","",IF(Excel_BuiltIn__FilterDatabase__1[[#This Row],[Kor]]&gt;=18=AND(Excel_BuiltIn__FilterDatabase__1[[#This Row],[Kor]]&lt;=49),"Felnőtt ",""))</f>
        <v/>
      </c>
      <c r="J4702" s="34" t="str">
        <f>IF(L4702="Nő","",IF(Excel_BuiltIn__FilterDatabase__1[[#This Row],[Kor]]&gt;49=AND(Excel_BuiltIn__FilterDatabase__1[[#This Row],[Kor]]&lt;=59),"Senior ",""))</f>
        <v/>
      </c>
      <c r="K4702" s="34" t="str">
        <f>IF(L4702="Nő","",IF(Excel_BuiltIn__FilterDatabase__1[[#This Row],[Kor]]&gt;=60,"Super.s ",""))</f>
        <v xml:space="preserve">Super.s </v>
      </c>
      <c r="L4702" s="34" t="str">
        <f>IF(Excel_BuiltIn__FilterDatabase__1[[#This Row],[Nem]]="Nő","Lady","")</f>
        <v/>
      </c>
    </row>
    <row r="4703" spans="1:12" s="1" customFormat="1">
      <c r="A4703" s="53"/>
      <c r="B4703" s="28"/>
      <c r="C4703" s="51"/>
      <c r="D4703" s="45"/>
      <c r="E4703" s="33" t="str">
        <f>IF(D4703&gt;0,($N$2-Excel_BuiltIn__FilterDatabase__1[[#This Row],[Szül Év.Hó.Nap]])/365.25,"0")</f>
        <v>0</v>
      </c>
      <c r="F4703" s="40"/>
      <c r="G4703" s="34" t="str">
        <f>CONCATENATE(H4703,Excel_BuiltIn__FilterDatabase__1[[#This Row],[Felnőtt]],Excel_BuiltIn__FilterDatabase__1[[#This Row],[Senior]],Excel_BuiltIn__FilterDatabase__1[[#This Row],[Super.s]],L4703)</f>
        <v xml:space="preserve">Super.s </v>
      </c>
      <c r="H4703" s="34" t="str">
        <f>IF(L4703="Nő","",IF(Excel_BuiltIn__FilterDatabase__1[[#This Row],[Kor]]&gt;=1=AND(Excel_BuiltIn__FilterDatabase__1[[#This Row],[Kor]]&lt;18),"Junior ",""))</f>
        <v/>
      </c>
      <c r="I4703" s="34" t="str">
        <f>IF(L4703="Nő","",IF(Excel_BuiltIn__FilterDatabase__1[[#This Row],[Kor]]&gt;=18=AND(Excel_BuiltIn__FilterDatabase__1[[#This Row],[Kor]]&lt;=49),"Felnőtt ",""))</f>
        <v/>
      </c>
      <c r="J4703" s="34" t="str">
        <f>IF(L4703="Nő","",IF(Excel_BuiltIn__FilterDatabase__1[[#This Row],[Kor]]&gt;49=AND(Excel_BuiltIn__FilterDatabase__1[[#This Row],[Kor]]&lt;=59),"Senior ",""))</f>
        <v/>
      </c>
      <c r="K4703" s="34" t="str">
        <f>IF(L4703="Nő","",IF(Excel_BuiltIn__FilterDatabase__1[[#This Row],[Kor]]&gt;=60,"Super.s ",""))</f>
        <v xml:space="preserve">Super.s </v>
      </c>
      <c r="L4703" s="34" t="str">
        <f>IF(Excel_BuiltIn__FilterDatabase__1[[#This Row],[Nem]]="Nő","Lady","")</f>
        <v/>
      </c>
    </row>
    <row r="4704" spans="1:12" s="1" customFormat="1">
      <c r="A4704" s="53"/>
      <c r="B4704" s="28"/>
      <c r="C4704" s="51"/>
      <c r="D4704" s="45"/>
      <c r="E4704" s="33" t="str">
        <f>IF(D4704&gt;0,($N$2-Excel_BuiltIn__FilterDatabase__1[[#This Row],[Szül Év.Hó.Nap]])/365.25,"0")</f>
        <v>0</v>
      </c>
      <c r="F4704" s="40"/>
      <c r="G4704" s="34" t="str">
        <f>CONCATENATE(H4704,Excel_BuiltIn__FilterDatabase__1[[#This Row],[Felnőtt]],Excel_BuiltIn__FilterDatabase__1[[#This Row],[Senior]],Excel_BuiltIn__FilterDatabase__1[[#This Row],[Super.s]],L4704)</f>
        <v xml:space="preserve">Super.s </v>
      </c>
      <c r="H4704" s="34" t="str">
        <f>IF(L4704="Nő","",IF(Excel_BuiltIn__FilterDatabase__1[[#This Row],[Kor]]&gt;=1=AND(Excel_BuiltIn__FilterDatabase__1[[#This Row],[Kor]]&lt;18),"Junior ",""))</f>
        <v/>
      </c>
      <c r="I4704" s="34" t="str">
        <f>IF(L4704="Nő","",IF(Excel_BuiltIn__FilterDatabase__1[[#This Row],[Kor]]&gt;=18=AND(Excel_BuiltIn__FilterDatabase__1[[#This Row],[Kor]]&lt;=49),"Felnőtt ",""))</f>
        <v/>
      </c>
      <c r="J4704" s="34" t="str">
        <f>IF(L4704="Nő","",IF(Excel_BuiltIn__FilterDatabase__1[[#This Row],[Kor]]&gt;49=AND(Excel_BuiltIn__FilterDatabase__1[[#This Row],[Kor]]&lt;=59),"Senior ",""))</f>
        <v/>
      </c>
      <c r="K4704" s="34" t="str">
        <f>IF(L4704="Nő","",IF(Excel_BuiltIn__FilterDatabase__1[[#This Row],[Kor]]&gt;=60,"Super.s ",""))</f>
        <v xml:space="preserve">Super.s </v>
      </c>
      <c r="L4704" s="34" t="str">
        <f>IF(Excel_BuiltIn__FilterDatabase__1[[#This Row],[Nem]]="Nő","Lady","")</f>
        <v/>
      </c>
    </row>
    <row r="4705" spans="1:12" s="1" customFormat="1">
      <c r="A4705" s="53"/>
      <c r="B4705" s="28"/>
      <c r="C4705" s="51"/>
      <c r="D4705" s="45"/>
      <c r="E4705" s="33" t="str">
        <f>IF(D4705&gt;0,($N$2-Excel_BuiltIn__FilterDatabase__1[[#This Row],[Szül Év.Hó.Nap]])/365.25,"0")</f>
        <v>0</v>
      </c>
      <c r="F4705" s="40"/>
      <c r="G4705" s="34" t="str">
        <f>CONCATENATE(H4705,Excel_BuiltIn__FilterDatabase__1[[#This Row],[Felnőtt]],Excel_BuiltIn__FilterDatabase__1[[#This Row],[Senior]],Excel_BuiltIn__FilterDatabase__1[[#This Row],[Super.s]],L4705)</f>
        <v xml:space="preserve">Super.s </v>
      </c>
      <c r="H4705" s="34" t="str">
        <f>IF(L4705="Nő","",IF(Excel_BuiltIn__FilterDatabase__1[[#This Row],[Kor]]&gt;=1=AND(Excel_BuiltIn__FilterDatabase__1[[#This Row],[Kor]]&lt;18),"Junior ",""))</f>
        <v/>
      </c>
      <c r="I4705" s="34" t="str">
        <f>IF(L4705="Nő","",IF(Excel_BuiltIn__FilterDatabase__1[[#This Row],[Kor]]&gt;=18=AND(Excel_BuiltIn__FilterDatabase__1[[#This Row],[Kor]]&lt;=49),"Felnőtt ",""))</f>
        <v/>
      </c>
      <c r="J4705" s="34" t="str">
        <f>IF(L4705="Nő","",IF(Excel_BuiltIn__FilterDatabase__1[[#This Row],[Kor]]&gt;49=AND(Excel_BuiltIn__FilterDatabase__1[[#This Row],[Kor]]&lt;=59),"Senior ",""))</f>
        <v/>
      </c>
      <c r="K4705" s="34" t="str">
        <f>IF(L4705="Nő","",IF(Excel_BuiltIn__FilterDatabase__1[[#This Row],[Kor]]&gt;=60,"Super.s ",""))</f>
        <v xml:space="preserve">Super.s </v>
      </c>
      <c r="L4705" s="34" t="str">
        <f>IF(Excel_BuiltIn__FilterDatabase__1[[#This Row],[Nem]]="Nő","Lady","")</f>
        <v/>
      </c>
    </row>
    <row r="4706" spans="1:12" s="1" customFormat="1">
      <c r="A4706" s="53"/>
      <c r="B4706" s="28"/>
      <c r="C4706" s="51"/>
      <c r="D4706" s="45"/>
      <c r="E4706" s="33" t="str">
        <f>IF(D4706&gt;0,($N$2-Excel_BuiltIn__FilterDatabase__1[[#This Row],[Szül Év.Hó.Nap]])/365.25,"0")</f>
        <v>0</v>
      </c>
      <c r="F4706" s="40"/>
      <c r="G4706" s="34" t="str">
        <f>CONCATENATE(H4706,Excel_BuiltIn__FilterDatabase__1[[#This Row],[Felnőtt]],Excel_BuiltIn__FilterDatabase__1[[#This Row],[Senior]],Excel_BuiltIn__FilterDatabase__1[[#This Row],[Super.s]],L4706)</f>
        <v xml:space="preserve">Super.s </v>
      </c>
      <c r="H4706" s="34" t="str">
        <f>IF(L4706="Nő","",IF(Excel_BuiltIn__FilterDatabase__1[[#This Row],[Kor]]&gt;=1=AND(Excel_BuiltIn__FilterDatabase__1[[#This Row],[Kor]]&lt;18),"Junior ",""))</f>
        <v/>
      </c>
      <c r="I4706" s="34" t="str">
        <f>IF(L4706="Nő","",IF(Excel_BuiltIn__FilterDatabase__1[[#This Row],[Kor]]&gt;=18=AND(Excel_BuiltIn__FilterDatabase__1[[#This Row],[Kor]]&lt;=49),"Felnőtt ",""))</f>
        <v/>
      </c>
      <c r="J4706" s="34" t="str">
        <f>IF(L4706="Nő","",IF(Excel_BuiltIn__FilterDatabase__1[[#This Row],[Kor]]&gt;49=AND(Excel_BuiltIn__FilterDatabase__1[[#This Row],[Kor]]&lt;=59),"Senior ",""))</f>
        <v/>
      </c>
      <c r="K4706" s="34" t="str">
        <f>IF(L4706="Nő","",IF(Excel_BuiltIn__FilterDatabase__1[[#This Row],[Kor]]&gt;=60,"Super.s ",""))</f>
        <v xml:space="preserve">Super.s </v>
      </c>
      <c r="L4706" s="34" t="str">
        <f>IF(Excel_BuiltIn__FilterDatabase__1[[#This Row],[Nem]]="Nő","Lady","")</f>
        <v/>
      </c>
    </row>
    <row r="4707" spans="1:12" s="1" customFormat="1">
      <c r="A4707" s="53"/>
      <c r="B4707" s="28"/>
      <c r="C4707" s="51"/>
      <c r="D4707" s="45"/>
      <c r="E4707" s="33" t="str">
        <f>IF(D4707&gt;0,($N$2-Excel_BuiltIn__FilterDatabase__1[[#This Row],[Szül Év.Hó.Nap]])/365.25,"0")</f>
        <v>0</v>
      </c>
      <c r="F4707" s="40"/>
      <c r="G4707" s="34" t="str">
        <f>CONCATENATE(H4707,Excel_BuiltIn__FilterDatabase__1[[#This Row],[Felnőtt]],Excel_BuiltIn__FilterDatabase__1[[#This Row],[Senior]],Excel_BuiltIn__FilterDatabase__1[[#This Row],[Super.s]],L4707)</f>
        <v xml:space="preserve">Super.s </v>
      </c>
      <c r="H4707" s="34" t="str">
        <f>IF(L4707="Nő","",IF(Excel_BuiltIn__FilterDatabase__1[[#This Row],[Kor]]&gt;=1=AND(Excel_BuiltIn__FilterDatabase__1[[#This Row],[Kor]]&lt;18),"Junior ",""))</f>
        <v/>
      </c>
      <c r="I4707" s="34" t="str">
        <f>IF(L4707="Nő","",IF(Excel_BuiltIn__FilterDatabase__1[[#This Row],[Kor]]&gt;=18=AND(Excel_BuiltIn__FilterDatabase__1[[#This Row],[Kor]]&lt;=49),"Felnőtt ",""))</f>
        <v/>
      </c>
      <c r="J4707" s="34" t="str">
        <f>IF(L4707="Nő","",IF(Excel_BuiltIn__FilterDatabase__1[[#This Row],[Kor]]&gt;49=AND(Excel_BuiltIn__FilterDatabase__1[[#This Row],[Kor]]&lt;=59),"Senior ",""))</f>
        <v/>
      </c>
      <c r="K4707" s="34" t="str">
        <f>IF(L4707="Nő","",IF(Excel_BuiltIn__FilterDatabase__1[[#This Row],[Kor]]&gt;=60,"Super.s ",""))</f>
        <v xml:space="preserve">Super.s </v>
      </c>
      <c r="L4707" s="34" t="str">
        <f>IF(Excel_BuiltIn__FilterDatabase__1[[#This Row],[Nem]]="Nő","Lady","")</f>
        <v/>
      </c>
    </row>
    <row r="4708" spans="1:12" s="1" customFormat="1">
      <c r="A4708" s="53"/>
      <c r="B4708" s="28"/>
      <c r="C4708" s="51"/>
      <c r="D4708" s="45"/>
      <c r="E4708" s="33" t="str">
        <f>IF(D4708&gt;0,($N$2-Excel_BuiltIn__FilterDatabase__1[[#This Row],[Szül Év.Hó.Nap]])/365.25,"0")</f>
        <v>0</v>
      </c>
      <c r="F4708" s="40"/>
      <c r="G4708" s="34" t="str">
        <f>CONCATENATE(H4708,Excel_BuiltIn__FilterDatabase__1[[#This Row],[Felnőtt]],Excel_BuiltIn__FilterDatabase__1[[#This Row],[Senior]],Excel_BuiltIn__FilterDatabase__1[[#This Row],[Super.s]],L4708)</f>
        <v xml:space="preserve">Super.s </v>
      </c>
      <c r="H4708" s="34" t="str">
        <f>IF(L4708="Nő","",IF(Excel_BuiltIn__FilterDatabase__1[[#This Row],[Kor]]&gt;=1=AND(Excel_BuiltIn__FilterDatabase__1[[#This Row],[Kor]]&lt;18),"Junior ",""))</f>
        <v/>
      </c>
      <c r="I4708" s="34" t="str">
        <f>IF(L4708="Nő","",IF(Excel_BuiltIn__FilterDatabase__1[[#This Row],[Kor]]&gt;=18=AND(Excel_BuiltIn__FilterDatabase__1[[#This Row],[Kor]]&lt;=49),"Felnőtt ",""))</f>
        <v/>
      </c>
      <c r="J4708" s="34" t="str">
        <f>IF(L4708="Nő","",IF(Excel_BuiltIn__FilterDatabase__1[[#This Row],[Kor]]&gt;49=AND(Excel_BuiltIn__FilterDatabase__1[[#This Row],[Kor]]&lt;=59),"Senior ",""))</f>
        <v/>
      </c>
      <c r="K4708" s="34" t="str">
        <f>IF(L4708="Nő","",IF(Excel_BuiltIn__FilterDatabase__1[[#This Row],[Kor]]&gt;=60,"Super.s ",""))</f>
        <v xml:space="preserve">Super.s </v>
      </c>
      <c r="L4708" s="34" t="str">
        <f>IF(Excel_BuiltIn__FilterDatabase__1[[#This Row],[Nem]]="Nő","Lady","")</f>
        <v/>
      </c>
    </row>
    <row r="4709" spans="1:12" s="1" customFormat="1">
      <c r="A4709" s="53"/>
      <c r="B4709" s="28"/>
      <c r="C4709" s="51"/>
      <c r="D4709" s="45"/>
      <c r="E4709" s="33" t="str">
        <f>IF(D4709&gt;0,($N$2-Excel_BuiltIn__FilterDatabase__1[[#This Row],[Szül Év.Hó.Nap]])/365.25,"0")</f>
        <v>0</v>
      </c>
      <c r="F4709" s="40"/>
      <c r="G4709" s="34" t="str">
        <f>CONCATENATE(H4709,Excel_BuiltIn__FilterDatabase__1[[#This Row],[Felnőtt]],Excel_BuiltIn__FilterDatabase__1[[#This Row],[Senior]],Excel_BuiltIn__FilterDatabase__1[[#This Row],[Super.s]],L4709)</f>
        <v xml:space="preserve">Super.s </v>
      </c>
      <c r="H4709" s="34" t="str">
        <f>IF(L4709="Nő","",IF(Excel_BuiltIn__FilterDatabase__1[[#This Row],[Kor]]&gt;=1=AND(Excel_BuiltIn__FilterDatabase__1[[#This Row],[Kor]]&lt;18),"Junior ",""))</f>
        <v/>
      </c>
      <c r="I4709" s="34" t="str">
        <f>IF(L4709="Nő","",IF(Excel_BuiltIn__FilterDatabase__1[[#This Row],[Kor]]&gt;=18=AND(Excel_BuiltIn__FilterDatabase__1[[#This Row],[Kor]]&lt;=49),"Felnőtt ",""))</f>
        <v/>
      </c>
      <c r="J4709" s="34" t="str">
        <f>IF(L4709="Nő","",IF(Excel_BuiltIn__FilterDatabase__1[[#This Row],[Kor]]&gt;49=AND(Excel_BuiltIn__FilterDatabase__1[[#This Row],[Kor]]&lt;=59),"Senior ",""))</f>
        <v/>
      </c>
      <c r="K4709" s="34" t="str">
        <f>IF(L4709="Nő","",IF(Excel_BuiltIn__FilterDatabase__1[[#This Row],[Kor]]&gt;=60,"Super.s ",""))</f>
        <v xml:space="preserve">Super.s </v>
      </c>
      <c r="L4709" s="34" t="str">
        <f>IF(Excel_BuiltIn__FilterDatabase__1[[#This Row],[Nem]]="Nő","Lady","")</f>
        <v/>
      </c>
    </row>
    <row r="4710" spans="1:12" s="1" customFormat="1">
      <c r="A4710" s="53"/>
      <c r="B4710" s="28"/>
      <c r="C4710" s="51"/>
      <c r="D4710" s="45"/>
      <c r="E4710" s="33" t="str">
        <f>IF(D4710&gt;0,($N$2-Excel_BuiltIn__FilterDatabase__1[[#This Row],[Szül Év.Hó.Nap]])/365.25,"0")</f>
        <v>0</v>
      </c>
      <c r="F4710" s="40"/>
      <c r="G4710" s="34" t="str">
        <f>CONCATENATE(H4710,Excel_BuiltIn__FilterDatabase__1[[#This Row],[Felnőtt]],Excel_BuiltIn__FilterDatabase__1[[#This Row],[Senior]],Excel_BuiltIn__FilterDatabase__1[[#This Row],[Super.s]],L4710)</f>
        <v xml:space="preserve">Super.s </v>
      </c>
      <c r="H4710" s="34" t="str">
        <f>IF(L4710="Nő","",IF(Excel_BuiltIn__FilterDatabase__1[[#This Row],[Kor]]&gt;=1=AND(Excel_BuiltIn__FilterDatabase__1[[#This Row],[Kor]]&lt;18),"Junior ",""))</f>
        <v/>
      </c>
      <c r="I4710" s="34" t="str">
        <f>IF(L4710="Nő","",IF(Excel_BuiltIn__FilterDatabase__1[[#This Row],[Kor]]&gt;=18=AND(Excel_BuiltIn__FilterDatabase__1[[#This Row],[Kor]]&lt;=49),"Felnőtt ",""))</f>
        <v/>
      </c>
      <c r="J4710" s="34" t="str">
        <f>IF(L4710="Nő","",IF(Excel_BuiltIn__FilterDatabase__1[[#This Row],[Kor]]&gt;49=AND(Excel_BuiltIn__FilterDatabase__1[[#This Row],[Kor]]&lt;=59),"Senior ",""))</f>
        <v/>
      </c>
      <c r="K4710" s="34" t="str">
        <f>IF(L4710="Nő","",IF(Excel_BuiltIn__FilterDatabase__1[[#This Row],[Kor]]&gt;=60,"Super.s ",""))</f>
        <v xml:space="preserve">Super.s </v>
      </c>
      <c r="L4710" s="34" t="str">
        <f>IF(Excel_BuiltIn__FilterDatabase__1[[#This Row],[Nem]]="Nő","Lady","")</f>
        <v/>
      </c>
    </row>
    <row r="4711" spans="1:12" s="1" customFormat="1">
      <c r="A4711" s="53"/>
      <c r="B4711" s="28"/>
      <c r="C4711" s="51"/>
      <c r="D4711" s="45"/>
      <c r="E4711" s="33" t="str">
        <f>IF(D4711&gt;0,($N$2-Excel_BuiltIn__FilterDatabase__1[[#This Row],[Szül Év.Hó.Nap]])/365.25,"0")</f>
        <v>0</v>
      </c>
      <c r="F4711" s="40"/>
      <c r="G4711" s="34" t="str">
        <f>CONCATENATE(H4711,Excel_BuiltIn__FilterDatabase__1[[#This Row],[Felnőtt]],Excel_BuiltIn__FilterDatabase__1[[#This Row],[Senior]],Excel_BuiltIn__FilterDatabase__1[[#This Row],[Super.s]],L4711)</f>
        <v xml:space="preserve">Super.s </v>
      </c>
      <c r="H4711" s="34" t="str">
        <f>IF(L4711="Nő","",IF(Excel_BuiltIn__FilterDatabase__1[[#This Row],[Kor]]&gt;=1=AND(Excel_BuiltIn__FilterDatabase__1[[#This Row],[Kor]]&lt;18),"Junior ",""))</f>
        <v/>
      </c>
      <c r="I4711" s="34" t="str">
        <f>IF(L4711="Nő","",IF(Excel_BuiltIn__FilterDatabase__1[[#This Row],[Kor]]&gt;=18=AND(Excel_BuiltIn__FilterDatabase__1[[#This Row],[Kor]]&lt;=49),"Felnőtt ",""))</f>
        <v/>
      </c>
      <c r="J4711" s="34" t="str">
        <f>IF(L4711="Nő","",IF(Excel_BuiltIn__FilterDatabase__1[[#This Row],[Kor]]&gt;49=AND(Excel_BuiltIn__FilterDatabase__1[[#This Row],[Kor]]&lt;=59),"Senior ",""))</f>
        <v/>
      </c>
      <c r="K4711" s="34" t="str">
        <f>IF(L4711="Nő","",IF(Excel_BuiltIn__FilterDatabase__1[[#This Row],[Kor]]&gt;=60,"Super.s ",""))</f>
        <v xml:space="preserve">Super.s </v>
      </c>
      <c r="L4711" s="34" t="str">
        <f>IF(Excel_BuiltIn__FilterDatabase__1[[#This Row],[Nem]]="Nő","Lady","")</f>
        <v/>
      </c>
    </row>
    <row r="4712" spans="1:12" s="1" customFormat="1">
      <c r="A4712" s="53"/>
      <c r="B4712" s="28"/>
      <c r="C4712" s="51"/>
      <c r="D4712" s="45"/>
      <c r="E4712" s="33" t="str">
        <f>IF(D4712&gt;0,($N$2-Excel_BuiltIn__FilterDatabase__1[[#This Row],[Szül Év.Hó.Nap]])/365.25,"0")</f>
        <v>0</v>
      </c>
      <c r="F4712" s="40"/>
      <c r="G4712" s="34" t="str">
        <f>CONCATENATE(H4712,Excel_BuiltIn__FilterDatabase__1[[#This Row],[Felnőtt]],Excel_BuiltIn__FilterDatabase__1[[#This Row],[Senior]],Excel_BuiltIn__FilterDatabase__1[[#This Row],[Super.s]],L4712)</f>
        <v xml:space="preserve">Super.s </v>
      </c>
      <c r="H4712" s="34" t="str">
        <f>IF(L4712="Nő","",IF(Excel_BuiltIn__FilterDatabase__1[[#This Row],[Kor]]&gt;=1=AND(Excel_BuiltIn__FilterDatabase__1[[#This Row],[Kor]]&lt;18),"Junior ",""))</f>
        <v/>
      </c>
      <c r="I4712" s="34" t="str">
        <f>IF(L4712="Nő","",IF(Excel_BuiltIn__FilterDatabase__1[[#This Row],[Kor]]&gt;=18=AND(Excel_BuiltIn__FilterDatabase__1[[#This Row],[Kor]]&lt;=49),"Felnőtt ",""))</f>
        <v/>
      </c>
      <c r="J4712" s="34" t="str">
        <f>IF(L4712="Nő","",IF(Excel_BuiltIn__FilterDatabase__1[[#This Row],[Kor]]&gt;49=AND(Excel_BuiltIn__FilterDatabase__1[[#This Row],[Kor]]&lt;=59),"Senior ",""))</f>
        <v/>
      </c>
      <c r="K4712" s="34" t="str">
        <f>IF(L4712="Nő","",IF(Excel_BuiltIn__FilterDatabase__1[[#This Row],[Kor]]&gt;=60,"Super.s ",""))</f>
        <v xml:space="preserve">Super.s </v>
      </c>
      <c r="L4712" s="34" t="str">
        <f>IF(Excel_BuiltIn__FilterDatabase__1[[#This Row],[Nem]]="Nő","Lady","")</f>
        <v/>
      </c>
    </row>
    <row r="4713" spans="1:12" s="1" customFormat="1">
      <c r="A4713" s="53"/>
      <c r="B4713" s="28"/>
      <c r="C4713" s="51"/>
      <c r="D4713" s="45"/>
      <c r="E4713" s="33" t="str">
        <f>IF(D4713&gt;0,($N$2-Excel_BuiltIn__FilterDatabase__1[[#This Row],[Szül Év.Hó.Nap]])/365.25,"0")</f>
        <v>0</v>
      </c>
      <c r="F4713" s="40"/>
      <c r="G4713" s="34" t="str">
        <f>CONCATENATE(H4713,Excel_BuiltIn__FilterDatabase__1[[#This Row],[Felnőtt]],Excel_BuiltIn__FilterDatabase__1[[#This Row],[Senior]],Excel_BuiltIn__FilterDatabase__1[[#This Row],[Super.s]],L4713)</f>
        <v xml:space="preserve">Super.s </v>
      </c>
      <c r="H4713" s="34" t="str">
        <f>IF(L4713="Nő","",IF(Excel_BuiltIn__FilterDatabase__1[[#This Row],[Kor]]&gt;=1=AND(Excel_BuiltIn__FilterDatabase__1[[#This Row],[Kor]]&lt;18),"Junior ",""))</f>
        <v/>
      </c>
      <c r="I4713" s="34" t="str">
        <f>IF(L4713="Nő","",IF(Excel_BuiltIn__FilterDatabase__1[[#This Row],[Kor]]&gt;=18=AND(Excel_BuiltIn__FilterDatabase__1[[#This Row],[Kor]]&lt;=49),"Felnőtt ",""))</f>
        <v/>
      </c>
      <c r="J4713" s="34" t="str">
        <f>IF(L4713="Nő","",IF(Excel_BuiltIn__FilterDatabase__1[[#This Row],[Kor]]&gt;49=AND(Excel_BuiltIn__FilterDatabase__1[[#This Row],[Kor]]&lt;=59),"Senior ",""))</f>
        <v/>
      </c>
      <c r="K4713" s="34" t="str">
        <f>IF(L4713="Nő","",IF(Excel_BuiltIn__FilterDatabase__1[[#This Row],[Kor]]&gt;=60,"Super.s ",""))</f>
        <v xml:space="preserve">Super.s </v>
      </c>
      <c r="L4713" s="34" t="str">
        <f>IF(Excel_BuiltIn__FilterDatabase__1[[#This Row],[Nem]]="Nő","Lady","")</f>
        <v/>
      </c>
    </row>
    <row r="4714" spans="1:12" s="1" customFormat="1">
      <c r="A4714" s="53"/>
      <c r="B4714" s="28"/>
      <c r="C4714" s="51"/>
      <c r="D4714" s="45"/>
      <c r="E4714" s="33" t="str">
        <f>IF(D4714&gt;0,($N$2-Excel_BuiltIn__FilterDatabase__1[[#This Row],[Szül Év.Hó.Nap]])/365.25,"0")</f>
        <v>0</v>
      </c>
      <c r="F4714" s="40"/>
      <c r="G4714" s="34" t="str">
        <f>CONCATENATE(H4714,Excel_BuiltIn__FilterDatabase__1[[#This Row],[Felnőtt]],Excel_BuiltIn__FilterDatabase__1[[#This Row],[Senior]],Excel_BuiltIn__FilterDatabase__1[[#This Row],[Super.s]],L4714)</f>
        <v xml:space="preserve">Super.s </v>
      </c>
      <c r="H4714" s="34" t="str">
        <f>IF(L4714="Nő","",IF(Excel_BuiltIn__FilterDatabase__1[[#This Row],[Kor]]&gt;=1=AND(Excel_BuiltIn__FilterDatabase__1[[#This Row],[Kor]]&lt;18),"Junior ",""))</f>
        <v/>
      </c>
      <c r="I4714" s="34" t="str">
        <f>IF(L4714="Nő","",IF(Excel_BuiltIn__FilterDatabase__1[[#This Row],[Kor]]&gt;=18=AND(Excel_BuiltIn__FilterDatabase__1[[#This Row],[Kor]]&lt;=49),"Felnőtt ",""))</f>
        <v/>
      </c>
      <c r="J4714" s="34" t="str">
        <f>IF(L4714="Nő","",IF(Excel_BuiltIn__FilterDatabase__1[[#This Row],[Kor]]&gt;49=AND(Excel_BuiltIn__FilterDatabase__1[[#This Row],[Kor]]&lt;=59),"Senior ",""))</f>
        <v/>
      </c>
      <c r="K4714" s="34" t="str">
        <f>IF(L4714="Nő","",IF(Excel_BuiltIn__FilterDatabase__1[[#This Row],[Kor]]&gt;=60,"Super.s ",""))</f>
        <v xml:space="preserve">Super.s </v>
      </c>
      <c r="L4714" s="34" t="str">
        <f>IF(Excel_BuiltIn__FilterDatabase__1[[#This Row],[Nem]]="Nő","Lady","")</f>
        <v/>
      </c>
    </row>
    <row r="4715" spans="1:12" s="1" customFormat="1">
      <c r="A4715" s="53"/>
      <c r="B4715" s="28"/>
      <c r="C4715" s="51"/>
      <c r="D4715" s="45"/>
      <c r="E4715" s="33" t="str">
        <f>IF(D4715&gt;0,($N$2-Excel_BuiltIn__FilterDatabase__1[[#This Row],[Szül Év.Hó.Nap]])/365.25,"0")</f>
        <v>0</v>
      </c>
      <c r="F4715" s="40"/>
      <c r="G4715" s="34" t="str">
        <f>CONCATENATE(H4715,Excel_BuiltIn__FilterDatabase__1[[#This Row],[Felnőtt]],Excel_BuiltIn__FilterDatabase__1[[#This Row],[Senior]],Excel_BuiltIn__FilterDatabase__1[[#This Row],[Super.s]],L4715)</f>
        <v xml:space="preserve">Super.s </v>
      </c>
      <c r="H4715" s="34" t="str">
        <f>IF(L4715="Nő","",IF(Excel_BuiltIn__FilterDatabase__1[[#This Row],[Kor]]&gt;=1=AND(Excel_BuiltIn__FilterDatabase__1[[#This Row],[Kor]]&lt;18),"Junior ",""))</f>
        <v/>
      </c>
      <c r="I4715" s="34" t="str">
        <f>IF(L4715="Nő","",IF(Excel_BuiltIn__FilterDatabase__1[[#This Row],[Kor]]&gt;=18=AND(Excel_BuiltIn__FilterDatabase__1[[#This Row],[Kor]]&lt;=49),"Felnőtt ",""))</f>
        <v/>
      </c>
      <c r="J4715" s="34" t="str">
        <f>IF(L4715="Nő","",IF(Excel_BuiltIn__FilterDatabase__1[[#This Row],[Kor]]&gt;49=AND(Excel_BuiltIn__FilterDatabase__1[[#This Row],[Kor]]&lt;=59),"Senior ",""))</f>
        <v/>
      </c>
      <c r="K4715" s="34" t="str">
        <f>IF(L4715="Nő","",IF(Excel_BuiltIn__FilterDatabase__1[[#This Row],[Kor]]&gt;=60,"Super.s ",""))</f>
        <v xml:space="preserve">Super.s </v>
      </c>
      <c r="L4715" s="34" t="str">
        <f>IF(Excel_BuiltIn__FilterDatabase__1[[#This Row],[Nem]]="Nő","Lady","")</f>
        <v/>
      </c>
    </row>
    <row r="4716" spans="1:12" s="1" customFormat="1">
      <c r="A4716" s="53"/>
      <c r="B4716" s="28"/>
      <c r="C4716" s="51"/>
      <c r="D4716" s="45"/>
      <c r="E4716" s="33" t="str">
        <f>IF(D4716&gt;0,($N$2-Excel_BuiltIn__FilterDatabase__1[[#This Row],[Szül Év.Hó.Nap]])/365.25,"0")</f>
        <v>0</v>
      </c>
      <c r="F4716" s="40"/>
      <c r="G4716" s="34" t="str">
        <f>CONCATENATE(H4716,Excel_BuiltIn__FilterDatabase__1[[#This Row],[Felnőtt]],Excel_BuiltIn__FilterDatabase__1[[#This Row],[Senior]],Excel_BuiltIn__FilterDatabase__1[[#This Row],[Super.s]],L4716)</f>
        <v xml:space="preserve">Super.s </v>
      </c>
      <c r="H4716" s="34" t="str">
        <f>IF(L4716="Nő","",IF(Excel_BuiltIn__FilterDatabase__1[[#This Row],[Kor]]&gt;=1=AND(Excel_BuiltIn__FilterDatabase__1[[#This Row],[Kor]]&lt;18),"Junior ",""))</f>
        <v/>
      </c>
      <c r="I4716" s="34" t="str">
        <f>IF(L4716="Nő","",IF(Excel_BuiltIn__FilterDatabase__1[[#This Row],[Kor]]&gt;=18=AND(Excel_BuiltIn__FilterDatabase__1[[#This Row],[Kor]]&lt;=49),"Felnőtt ",""))</f>
        <v/>
      </c>
      <c r="J4716" s="34" t="str">
        <f>IF(L4716="Nő","",IF(Excel_BuiltIn__FilterDatabase__1[[#This Row],[Kor]]&gt;49=AND(Excel_BuiltIn__FilterDatabase__1[[#This Row],[Kor]]&lt;=59),"Senior ",""))</f>
        <v/>
      </c>
      <c r="K4716" s="34" t="str">
        <f>IF(L4716="Nő","",IF(Excel_BuiltIn__FilterDatabase__1[[#This Row],[Kor]]&gt;=60,"Super.s ",""))</f>
        <v xml:space="preserve">Super.s </v>
      </c>
      <c r="L4716" s="34" t="str">
        <f>IF(Excel_BuiltIn__FilterDatabase__1[[#This Row],[Nem]]="Nő","Lady","")</f>
        <v/>
      </c>
    </row>
    <row r="4717" spans="1:12" s="1" customFormat="1">
      <c r="A4717" s="53"/>
      <c r="B4717" s="28"/>
      <c r="C4717" s="51"/>
      <c r="D4717" s="45"/>
      <c r="E4717" s="33" t="str">
        <f>IF(D4717&gt;0,($N$2-Excel_BuiltIn__FilterDatabase__1[[#This Row],[Szül Év.Hó.Nap]])/365.25,"0")</f>
        <v>0</v>
      </c>
      <c r="F4717" s="40"/>
      <c r="G4717" s="34" t="str">
        <f>CONCATENATE(H4717,Excel_BuiltIn__FilterDatabase__1[[#This Row],[Felnőtt]],Excel_BuiltIn__FilterDatabase__1[[#This Row],[Senior]],Excel_BuiltIn__FilterDatabase__1[[#This Row],[Super.s]],L4717)</f>
        <v xml:space="preserve">Super.s </v>
      </c>
      <c r="H4717" s="34" t="str">
        <f>IF(L4717="Nő","",IF(Excel_BuiltIn__FilterDatabase__1[[#This Row],[Kor]]&gt;=1=AND(Excel_BuiltIn__FilterDatabase__1[[#This Row],[Kor]]&lt;18),"Junior ",""))</f>
        <v/>
      </c>
      <c r="I4717" s="34" t="str">
        <f>IF(L4717="Nő","",IF(Excel_BuiltIn__FilterDatabase__1[[#This Row],[Kor]]&gt;=18=AND(Excel_BuiltIn__FilterDatabase__1[[#This Row],[Kor]]&lt;=49),"Felnőtt ",""))</f>
        <v/>
      </c>
      <c r="J4717" s="34" t="str">
        <f>IF(L4717="Nő","",IF(Excel_BuiltIn__FilterDatabase__1[[#This Row],[Kor]]&gt;49=AND(Excel_BuiltIn__FilterDatabase__1[[#This Row],[Kor]]&lt;=59),"Senior ",""))</f>
        <v/>
      </c>
      <c r="K4717" s="34" t="str">
        <f>IF(L4717="Nő","",IF(Excel_BuiltIn__FilterDatabase__1[[#This Row],[Kor]]&gt;=60,"Super.s ",""))</f>
        <v xml:space="preserve">Super.s </v>
      </c>
      <c r="L4717" s="34" t="str">
        <f>IF(Excel_BuiltIn__FilterDatabase__1[[#This Row],[Nem]]="Nő","Lady","")</f>
        <v/>
      </c>
    </row>
    <row r="4718" spans="1:12" s="1" customFormat="1">
      <c r="A4718" s="53"/>
      <c r="B4718" s="28"/>
      <c r="C4718" s="51"/>
      <c r="D4718" s="45"/>
      <c r="E4718" s="33" t="str">
        <f>IF(D4718&gt;0,($N$2-Excel_BuiltIn__FilterDatabase__1[[#This Row],[Szül Év.Hó.Nap]])/365.25,"0")</f>
        <v>0</v>
      </c>
      <c r="F4718" s="40"/>
      <c r="G4718" s="34" t="str">
        <f>CONCATENATE(H4718,Excel_BuiltIn__FilterDatabase__1[[#This Row],[Felnőtt]],Excel_BuiltIn__FilterDatabase__1[[#This Row],[Senior]],Excel_BuiltIn__FilterDatabase__1[[#This Row],[Super.s]],L4718)</f>
        <v xml:space="preserve">Super.s </v>
      </c>
      <c r="H4718" s="34" t="str">
        <f>IF(L4718="Nő","",IF(Excel_BuiltIn__FilterDatabase__1[[#This Row],[Kor]]&gt;=1=AND(Excel_BuiltIn__FilterDatabase__1[[#This Row],[Kor]]&lt;18),"Junior ",""))</f>
        <v/>
      </c>
      <c r="I4718" s="34" t="str">
        <f>IF(L4718="Nő","",IF(Excel_BuiltIn__FilterDatabase__1[[#This Row],[Kor]]&gt;=18=AND(Excel_BuiltIn__FilterDatabase__1[[#This Row],[Kor]]&lt;=49),"Felnőtt ",""))</f>
        <v/>
      </c>
      <c r="J4718" s="34" t="str">
        <f>IF(L4718="Nő","",IF(Excel_BuiltIn__FilterDatabase__1[[#This Row],[Kor]]&gt;49=AND(Excel_BuiltIn__FilterDatabase__1[[#This Row],[Kor]]&lt;=59),"Senior ",""))</f>
        <v/>
      </c>
      <c r="K4718" s="34" t="str">
        <f>IF(L4718="Nő","",IF(Excel_BuiltIn__FilterDatabase__1[[#This Row],[Kor]]&gt;=60,"Super.s ",""))</f>
        <v xml:space="preserve">Super.s </v>
      </c>
      <c r="L4718" s="34" t="str">
        <f>IF(Excel_BuiltIn__FilterDatabase__1[[#This Row],[Nem]]="Nő","Lady","")</f>
        <v/>
      </c>
    </row>
    <row r="4719" spans="1:12" s="1" customFormat="1">
      <c r="A4719" s="53"/>
      <c r="B4719" s="28"/>
      <c r="C4719" s="51"/>
      <c r="D4719" s="45"/>
      <c r="E4719" s="33" t="str">
        <f>IF(D4719&gt;0,($N$2-Excel_BuiltIn__FilterDatabase__1[[#This Row],[Szül Év.Hó.Nap]])/365.25,"0")</f>
        <v>0</v>
      </c>
      <c r="F4719" s="40"/>
      <c r="G4719" s="34" t="str">
        <f>CONCATENATE(H4719,Excel_BuiltIn__FilterDatabase__1[[#This Row],[Felnőtt]],Excel_BuiltIn__FilterDatabase__1[[#This Row],[Senior]],Excel_BuiltIn__FilterDatabase__1[[#This Row],[Super.s]],L4719)</f>
        <v xml:space="preserve">Super.s </v>
      </c>
      <c r="H4719" s="34" t="str">
        <f>IF(L4719="Nő","",IF(Excel_BuiltIn__FilterDatabase__1[[#This Row],[Kor]]&gt;=1=AND(Excel_BuiltIn__FilterDatabase__1[[#This Row],[Kor]]&lt;18),"Junior ",""))</f>
        <v/>
      </c>
      <c r="I4719" s="34" t="str">
        <f>IF(L4719="Nő","",IF(Excel_BuiltIn__FilterDatabase__1[[#This Row],[Kor]]&gt;=18=AND(Excel_BuiltIn__FilterDatabase__1[[#This Row],[Kor]]&lt;=49),"Felnőtt ",""))</f>
        <v/>
      </c>
      <c r="J4719" s="34" t="str">
        <f>IF(L4719="Nő","",IF(Excel_BuiltIn__FilterDatabase__1[[#This Row],[Kor]]&gt;49=AND(Excel_BuiltIn__FilterDatabase__1[[#This Row],[Kor]]&lt;=59),"Senior ",""))</f>
        <v/>
      </c>
      <c r="K4719" s="34" t="str">
        <f>IF(L4719="Nő","",IF(Excel_BuiltIn__FilterDatabase__1[[#This Row],[Kor]]&gt;=60,"Super.s ",""))</f>
        <v xml:space="preserve">Super.s </v>
      </c>
      <c r="L4719" s="34" t="str">
        <f>IF(Excel_BuiltIn__FilterDatabase__1[[#This Row],[Nem]]="Nő","Lady","")</f>
        <v/>
      </c>
    </row>
    <row r="4720" spans="1:12" s="1" customFormat="1">
      <c r="A4720" s="53"/>
      <c r="B4720" s="28"/>
      <c r="C4720" s="51"/>
      <c r="D4720" s="45"/>
      <c r="E4720" s="33" t="str">
        <f>IF(D4720&gt;0,($N$2-Excel_BuiltIn__FilterDatabase__1[[#This Row],[Szül Év.Hó.Nap]])/365.25,"0")</f>
        <v>0</v>
      </c>
      <c r="F4720" s="40"/>
      <c r="G4720" s="34" t="str">
        <f>CONCATENATE(H4720,Excel_BuiltIn__FilterDatabase__1[[#This Row],[Felnőtt]],Excel_BuiltIn__FilterDatabase__1[[#This Row],[Senior]],Excel_BuiltIn__FilterDatabase__1[[#This Row],[Super.s]],L4720)</f>
        <v xml:space="preserve">Super.s </v>
      </c>
      <c r="H4720" s="34" t="str">
        <f>IF(L4720="Nő","",IF(Excel_BuiltIn__FilterDatabase__1[[#This Row],[Kor]]&gt;=1=AND(Excel_BuiltIn__FilterDatabase__1[[#This Row],[Kor]]&lt;18),"Junior ",""))</f>
        <v/>
      </c>
      <c r="I4720" s="34" t="str">
        <f>IF(L4720="Nő","",IF(Excel_BuiltIn__FilterDatabase__1[[#This Row],[Kor]]&gt;=18=AND(Excel_BuiltIn__FilterDatabase__1[[#This Row],[Kor]]&lt;=49),"Felnőtt ",""))</f>
        <v/>
      </c>
      <c r="J4720" s="34" t="str">
        <f>IF(L4720="Nő","",IF(Excel_BuiltIn__FilterDatabase__1[[#This Row],[Kor]]&gt;49=AND(Excel_BuiltIn__FilterDatabase__1[[#This Row],[Kor]]&lt;=59),"Senior ",""))</f>
        <v/>
      </c>
      <c r="K4720" s="34" t="str">
        <f>IF(L4720="Nő","",IF(Excel_BuiltIn__FilterDatabase__1[[#This Row],[Kor]]&gt;=60,"Super.s ",""))</f>
        <v xml:space="preserve">Super.s </v>
      </c>
      <c r="L4720" s="34" t="str">
        <f>IF(Excel_BuiltIn__FilterDatabase__1[[#This Row],[Nem]]="Nő","Lady","")</f>
        <v/>
      </c>
    </row>
    <row r="4721" spans="1:12" s="1" customFormat="1">
      <c r="A4721" s="53"/>
      <c r="B4721" s="28"/>
      <c r="C4721" s="51"/>
      <c r="D4721" s="45"/>
      <c r="E4721" s="33" t="str">
        <f>IF(D4721&gt;0,($N$2-Excel_BuiltIn__FilterDatabase__1[[#This Row],[Szül Év.Hó.Nap]])/365.25,"0")</f>
        <v>0</v>
      </c>
      <c r="F4721" s="40"/>
      <c r="G4721" s="34" t="str">
        <f>CONCATENATE(H4721,Excel_BuiltIn__FilterDatabase__1[[#This Row],[Felnőtt]],Excel_BuiltIn__FilterDatabase__1[[#This Row],[Senior]],Excel_BuiltIn__FilterDatabase__1[[#This Row],[Super.s]],L4721)</f>
        <v xml:space="preserve">Super.s </v>
      </c>
      <c r="H4721" s="34" t="str">
        <f>IF(L4721="Nő","",IF(Excel_BuiltIn__FilterDatabase__1[[#This Row],[Kor]]&gt;=1=AND(Excel_BuiltIn__FilterDatabase__1[[#This Row],[Kor]]&lt;18),"Junior ",""))</f>
        <v/>
      </c>
      <c r="I4721" s="34" t="str">
        <f>IF(L4721="Nő","",IF(Excel_BuiltIn__FilterDatabase__1[[#This Row],[Kor]]&gt;=18=AND(Excel_BuiltIn__FilterDatabase__1[[#This Row],[Kor]]&lt;=49),"Felnőtt ",""))</f>
        <v/>
      </c>
      <c r="J4721" s="34" t="str">
        <f>IF(L4721="Nő","",IF(Excel_BuiltIn__FilterDatabase__1[[#This Row],[Kor]]&gt;49=AND(Excel_BuiltIn__FilterDatabase__1[[#This Row],[Kor]]&lt;=59),"Senior ",""))</f>
        <v/>
      </c>
      <c r="K4721" s="34" t="str">
        <f>IF(L4721="Nő","",IF(Excel_BuiltIn__FilterDatabase__1[[#This Row],[Kor]]&gt;=60,"Super.s ",""))</f>
        <v xml:space="preserve">Super.s </v>
      </c>
      <c r="L4721" s="34" t="str">
        <f>IF(Excel_BuiltIn__FilterDatabase__1[[#This Row],[Nem]]="Nő","Lady","")</f>
        <v/>
      </c>
    </row>
    <row r="4722" spans="1:12" s="1" customFormat="1">
      <c r="A4722" s="53"/>
      <c r="B4722" s="28"/>
      <c r="C4722" s="51"/>
      <c r="D4722" s="45"/>
      <c r="E4722" s="33" t="str">
        <f>IF(D4722&gt;0,($N$2-Excel_BuiltIn__FilterDatabase__1[[#This Row],[Szül Év.Hó.Nap]])/365.25,"0")</f>
        <v>0</v>
      </c>
      <c r="F4722" s="40"/>
      <c r="G4722" s="34" t="str">
        <f>CONCATENATE(H4722,Excel_BuiltIn__FilterDatabase__1[[#This Row],[Felnőtt]],Excel_BuiltIn__FilterDatabase__1[[#This Row],[Senior]],Excel_BuiltIn__FilterDatabase__1[[#This Row],[Super.s]],L4722)</f>
        <v xml:space="preserve">Super.s </v>
      </c>
      <c r="H4722" s="34" t="str">
        <f>IF(L4722="Nő","",IF(Excel_BuiltIn__FilterDatabase__1[[#This Row],[Kor]]&gt;=1=AND(Excel_BuiltIn__FilterDatabase__1[[#This Row],[Kor]]&lt;18),"Junior ",""))</f>
        <v/>
      </c>
      <c r="I4722" s="34" t="str">
        <f>IF(L4722="Nő","",IF(Excel_BuiltIn__FilterDatabase__1[[#This Row],[Kor]]&gt;=18=AND(Excel_BuiltIn__FilterDatabase__1[[#This Row],[Kor]]&lt;=49),"Felnőtt ",""))</f>
        <v/>
      </c>
      <c r="J4722" s="34" t="str">
        <f>IF(L4722="Nő","",IF(Excel_BuiltIn__FilterDatabase__1[[#This Row],[Kor]]&gt;49=AND(Excel_BuiltIn__FilterDatabase__1[[#This Row],[Kor]]&lt;=59),"Senior ",""))</f>
        <v/>
      </c>
      <c r="K4722" s="34" t="str">
        <f>IF(L4722="Nő","",IF(Excel_BuiltIn__FilterDatabase__1[[#This Row],[Kor]]&gt;=60,"Super.s ",""))</f>
        <v xml:space="preserve">Super.s </v>
      </c>
      <c r="L4722" s="34" t="str">
        <f>IF(Excel_BuiltIn__FilterDatabase__1[[#This Row],[Nem]]="Nő","Lady","")</f>
        <v/>
      </c>
    </row>
    <row r="4723" spans="1:12" s="1" customFormat="1">
      <c r="A4723" s="53"/>
      <c r="B4723" s="28"/>
      <c r="C4723" s="51"/>
      <c r="D4723" s="45"/>
      <c r="E4723" s="33" t="str">
        <f>IF(D4723&gt;0,($N$2-Excel_BuiltIn__FilterDatabase__1[[#This Row],[Szül Év.Hó.Nap]])/365.25,"0")</f>
        <v>0</v>
      </c>
      <c r="F4723" s="40"/>
      <c r="G4723" s="34" t="str">
        <f>CONCATENATE(H4723,Excel_BuiltIn__FilterDatabase__1[[#This Row],[Felnőtt]],Excel_BuiltIn__FilterDatabase__1[[#This Row],[Senior]],Excel_BuiltIn__FilterDatabase__1[[#This Row],[Super.s]],L4723)</f>
        <v xml:space="preserve">Super.s </v>
      </c>
      <c r="H4723" s="34" t="str">
        <f>IF(L4723="Nő","",IF(Excel_BuiltIn__FilterDatabase__1[[#This Row],[Kor]]&gt;=1=AND(Excel_BuiltIn__FilterDatabase__1[[#This Row],[Kor]]&lt;18),"Junior ",""))</f>
        <v/>
      </c>
      <c r="I4723" s="34" t="str">
        <f>IF(L4723="Nő","",IF(Excel_BuiltIn__FilterDatabase__1[[#This Row],[Kor]]&gt;=18=AND(Excel_BuiltIn__FilterDatabase__1[[#This Row],[Kor]]&lt;=49),"Felnőtt ",""))</f>
        <v/>
      </c>
      <c r="J4723" s="34" t="str">
        <f>IF(L4723="Nő","",IF(Excel_BuiltIn__FilterDatabase__1[[#This Row],[Kor]]&gt;49=AND(Excel_BuiltIn__FilterDatabase__1[[#This Row],[Kor]]&lt;=59),"Senior ",""))</f>
        <v/>
      </c>
      <c r="K4723" s="34" t="str">
        <f>IF(L4723="Nő","",IF(Excel_BuiltIn__FilterDatabase__1[[#This Row],[Kor]]&gt;=60,"Super.s ",""))</f>
        <v xml:space="preserve">Super.s </v>
      </c>
      <c r="L4723" s="34" t="str">
        <f>IF(Excel_BuiltIn__FilterDatabase__1[[#This Row],[Nem]]="Nő","Lady","")</f>
        <v/>
      </c>
    </row>
    <row r="4724" spans="1:12" s="1" customFormat="1">
      <c r="A4724" s="53"/>
      <c r="B4724" s="28"/>
      <c r="C4724" s="51"/>
      <c r="D4724" s="45"/>
      <c r="E4724" s="33" t="str">
        <f>IF(D4724&gt;0,($N$2-Excel_BuiltIn__FilterDatabase__1[[#This Row],[Szül Év.Hó.Nap]])/365.25,"0")</f>
        <v>0</v>
      </c>
      <c r="F4724" s="40"/>
      <c r="G4724" s="34" t="str">
        <f>CONCATENATE(H4724,Excel_BuiltIn__FilterDatabase__1[[#This Row],[Felnőtt]],Excel_BuiltIn__FilterDatabase__1[[#This Row],[Senior]],Excel_BuiltIn__FilterDatabase__1[[#This Row],[Super.s]],L4724)</f>
        <v xml:space="preserve">Super.s </v>
      </c>
      <c r="H4724" s="34" t="str">
        <f>IF(L4724="Nő","",IF(Excel_BuiltIn__FilterDatabase__1[[#This Row],[Kor]]&gt;=1=AND(Excel_BuiltIn__FilterDatabase__1[[#This Row],[Kor]]&lt;18),"Junior ",""))</f>
        <v/>
      </c>
      <c r="I4724" s="34" t="str">
        <f>IF(L4724="Nő","",IF(Excel_BuiltIn__FilterDatabase__1[[#This Row],[Kor]]&gt;=18=AND(Excel_BuiltIn__FilterDatabase__1[[#This Row],[Kor]]&lt;=49),"Felnőtt ",""))</f>
        <v/>
      </c>
      <c r="J4724" s="34" t="str">
        <f>IF(L4724="Nő","",IF(Excel_BuiltIn__FilterDatabase__1[[#This Row],[Kor]]&gt;49=AND(Excel_BuiltIn__FilterDatabase__1[[#This Row],[Kor]]&lt;=59),"Senior ",""))</f>
        <v/>
      </c>
      <c r="K4724" s="34" t="str">
        <f>IF(L4724="Nő","",IF(Excel_BuiltIn__FilterDatabase__1[[#This Row],[Kor]]&gt;=60,"Super.s ",""))</f>
        <v xml:space="preserve">Super.s </v>
      </c>
      <c r="L4724" s="34" t="str">
        <f>IF(Excel_BuiltIn__FilterDatabase__1[[#This Row],[Nem]]="Nő","Lady","")</f>
        <v/>
      </c>
    </row>
    <row r="4725" spans="1:12" s="1" customFormat="1">
      <c r="A4725" s="53"/>
      <c r="B4725" s="28"/>
      <c r="C4725" s="51"/>
      <c r="D4725" s="45"/>
      <c r="E4725" s="33" t="str">
        <f>IF(D4725&gt;0,($N$2-Excel_BuiltIn__FilterDatabase__1[[#This Row],[Szül Év.Hó.Nap]])/365.25,"0")</f>
        <v>0</v>
      </c>
      <c r="F4725" s="40"/>
      <c r="G4725" s="34" t="str">
        <f>CONCATENATE(H4725,Excel_BuiltIn__FilterDatabase__1[[#This Row],[Felnőtt]],Excel_BuiltIn__FilterDatabase__1[[#This Row],[Senior]],Excel_BuiltIn__FilterDatabase__1[[#This Row],[Super.s]],L4725)</f>
        <v xml:space="preserve">Super.s </v>
      </c>
      <c r="H4725" s="34" t="str">
        <f>IF(L4725="Nő","",IF(Excel_BuiltIn__FilterDatabase__1[[#This Row],[Kor]]&gt;=1=AND(Excel_BuiltIn__FilterDatabase__1[[#This Row],[Kor]]&lt;18),"Junior ",""))</f>
        <v/>
      </c>
      <c r="I4725" s="34" t="str">
        <f>IF(L4725="Nő","",IF(Excel_BuiltIn__FilterDatabase__1[[#This Row],[Kor]]&gt;=18=AND(Excel_BuiltIn__FilterDatabase__1[[#This Row],[Kor]]&lt;=49),"Felnőtt ",""))</f>
        <v/>
      </c>
      <c r="J4725" s="34" t="str">
        <f>IF(L4725="Nő","",IF(Excel_BuiltIn__FilterDatabase__1[[#This Row],[Kor]]&gt;49=AND(Excel_BuiltIn__FilterDatabase__1[[#This Row],[Kor]]&lt;=59),"Senior ",""))</f>
        <v/>
      </c>
      <c r="K4725" s="34" t="str">
        <f>IF(L4725="Nő","",IF(Excel_BuiltIn__FilterDatabase__1[[#This Row],[Kor]]&gt;=60,"Super.s ",""))</f>
        <v xml:space="preserve">Super.s </v>
      </c>
      <c r="L4725" s="34" t="str">
        <f>IF(Excel_BuiltIn__FilterDatabase__1[[#This Row],[Nem]]="Nő","Lady","")</f>
        <v/>
      </c>
    </row>
    <row r="4726" spans="1:12" s="1" customFormat="1">
      <c r="A4726" s="53"/>
      <c r="B4726" s="28"/>
      <c r="C4726" s="51"/>
      <c r="D4726" s="45"/>
      <c r="E4726" s="33" t="str">
        <f>IF(D4726&gt;0,($N$2-Excel_BuiltIn__FilterDatabase__1[[#This Row],[Szül Év.Hó.Nap]])/365.25,"0")</f>
        <v>0</v>
      </c>
      <c r="F4726" s="40"/>
      <c r="G4726" s="34" t="str">
        <f>CONCATENATE(H4726,Excel_BuiltIn__FilterDatabase__1[[#This Row],[Felnőtt]],Excel_BuiltIn__FilterDatabase__1[[#This Row],[Senior]],Excel_BuiltIn__FilterDatabase__1[[#This Row],[Super.s]],L4726)</f>
        <v xml:space="preserve">Super.s </v>
      </c>
      <c r="H4726" s="34" t="str">
        <f>IF(L4726="Nő","",IF(Excel_BuiltIn__FilterDatabase__1[[#This Row],[Kor]]&gt;=1=AND(Excel_BuiltIn__FilterDatabase__1[[#This Row],[Kor]]&lt;18),"Junior ",""))</f>
        <v/>
      </c>
      <c r="I4726" s="34" t="str">
        <f>IF(L4726="Nő","",IF(Excel_BuiltIn__FilterDatabase__1[[#This Row],[Kor]]&gt;=18=AND(Excel_BuiltIn__FilterDatabase__1[[#This Row],[Kor]]&lt;=49),"Felnőtt ",""))</f>
        <v/>
      </c>
      <c r="J4726" s="34" t="str">
        <f>IF(L4726="Nő","",IF(Excel_BuiltIn__FilterDatabase__1[[#This Row],[Kor]]&gt;49=AND(Excel_BuiltIn__FilterDatabase__1[[#This Row],[Kor]]&lt;=59),"Senior ",""))</f>
        <v/>
      </c>
      <c r="K4726" s="34" t="str">
        <f>IF(L4726="Nő","",IF(Excel_BuiltIn__FilterDatabase__1[[#This Row],[Kor]]&gt;=60,"Super.s ",""))</f>
        <v xml:space="preserve">Super.s </v>
      </c>
      <c r="L4726" s="34" t="str">
        <f>IF(Excel_BuiltIn__FilterDatabase__1[[#This Row],[Nem]]="Nő","Lady","")</f>
        <v/>
      </c>
    </row>
    <row r="4727" spans="1:12" s="1" customFormat="1">
      <c r="A4727" s="53"/>
      <c r="B4727" s="28"/>
      <c r="C4727" s="51"/>
      <c r="D4727" s="45"/>
      <c r="E4727" s="33" t="str">
        <f>IF(D4727&gt;0,($N$2-Excel_BuiltIn__FilterDatabase__1[[#This Row],[Szül Év.Hó.Nap]])/365.25,"0")</f>
        <v>0</v>
      </c>
      <c r="F4727" s="40"/>
      <c r="G4727" s="34" t="str">
        <f>CONCATENATE(H4727,Excel_BuiltIn__FilterDatabase__1[[#This Row],[Felnőtt]],Excel_BuiltIn__FilterDatabase__1[[#This Row],[Senior]],Excel_BuiltIn__FilterDatabase__1[[#This Row],[Super.s]],L4727)</f>
        <v xml:space="preserve">Super.s </v>
      </c>
      <c r="H4727" s="34" t="str">
        <f>IF(L4727="Nő","",IF(Excel_BuiltIn__FilterDatabase__1[[#This Row],[Kor]]&gt;=1=AND(Excel_BuiltIn__FilterDatabase__1[[#This Row],[Kor]]&lt;18),"Junior ",""))</f>
        <v/>
      </c>
      <c r="I4727" s="34" t="str">
        <f>IF(L4727="Nő","",IF(Excel_BuiltIn__FilterDatabase__1[[#This Row],[Kor]]&gt;=18=AND(Excel_BuiltIn__FilterDatabase__1[[#This Row],[Kor]]&lt;=49),"Felnőtt ",""))</f>
        <v/>
      </c>
      <c r="J4727" s="34" t="str">
        <f>IF(L4727="Nő","",IF(Excel_BuiltIn__FilterDatabase__1[[#This Row],[Kor]]&gt;49=AND(Excel_BuiltIn__FilterDatabase__1[[#This Row],[Kor]]&lt;=59),"Senior ",""))</f>
        <v/>
      </c>
      <c r="K4727" s="34" t="str">
        <f>IF(L4727="Nő","",IF(Excel_BuiltIn__FilterDatabase__1[[#This Row],[Kor]]&gt;=60,"Super.s ",""))</f>
        <v xml:space="preserve">Super.s </v>
      </c>
      <c r="L4727" s="34" t="str">
        <f>IF(Excel_BuiltIn__FilterDatabase__1[[#This Row],[Nem]]="Nő","Lady","")</f>
        <v/>
      </c>
    </row>
    <row r="4728" spans="1:12" s="1" customFormat="1">
      <c r="A4728" s="53"/>
      <c r="B4728" s="28"/>
      <c r="C4728" s="51"/>
      <c r="D4728" s="45"/>
      <c r="E4728" s="33" t="str">
        <f>IF(D4728&gt;0,($N$2-Excel_BuiltIn__FilterDatabase__1[[#This Row],[Szül Év.Hó.Nap]])/365.25,"0")</f>
        <v>0</v>
      </c>
      <c r="F4728" s="40"/>
      <c r="G4728" s="34" t="str">
        <f>CONCATENATE(H4728,Excel_BuiltIn__FilterDatabase__1[[#This Row],[Felnőtt]],Excel_BuiltIn__FilterDatabase__1[[#This Row],[Senior]],Excel_BuiltIn__FilterDatabase__1[[#This Row],[Super.s]],L4728)</f>
        <v xml:space="preserve">Super.s </v>
      </c>
      <c r="H4728" s="34" t="str">
        <f>IF(L4728="Nő","",IF(Excel_BuiltIn__FilterDatabase__1[[#This Row],[Kor]]&gt;=1=AND(Excel_BuiltIn__FilterDatabase__1[[#This Row],[Kor]]&lt;18),"Junior ",""))</f>
        <v/>
      </c>
      <c r="I4728" s="34" t="str">
        <f>IF(L4728="Nő","",IF(Excel_BuiltIn__FilterDatabase__1[[#This Row],[Kor]]&gt;=18=AND(Excel_BuiltIn__FilterDatabase__1[[#This Row],[Kor]]&lt;=49),"Felnőtt ",""))</f>
        <v/>
      </c>
      <c r="J4728" s="34" t="str">
        <f>IF(L4728="Nő","",IF(Excel_BuiltIn__FilterDatabase__1[[#This Row],[Kor]]&gt;49=AND(Excel_BuiltIn__FilterDatabase__1[[#This Row],[Kor]]&lt;=59),"Senior ",""))</f>
        <v/>
      </c>
      <c r="K4728" s="34" t="str">
        <f>IF(L4728="Nő","",IF(Excel_BuiltIn__FilterDatabase__1[[#This Row],[Kor]]&gt;=60,"Super.s ",""))</f>
        <v xml:space="preserve">Super.s </v>
      </c>
      <c r="L4728" s="34" t="str">
        <f>IF(Excel_BuiltIn__FilterDatabase__1[[#This Row],[Nem]]="Nő","Lady","")</f>
        <v/>
      </c>
    </row>
    <row r="4729" spans="1:12" s="1" customFormat="1">
      <c r="A4729" s="53"/>
      <c r="B4729" s="28"/>
      <c r="C4729" s="51"/>
      <c r="D4729" s="45"/>
      <c r="E4729" s="33" t="str">
        <f>IF(D4729&gt;0,($N$2-Excel_BuiltIn__FilterDatabase__1[[#This Row],[Szül Év.Hó.Nap]])/365.25,"0")</f>
        <v>0</v>
      </c>
      <c r="F4729" s="40"/>
      <c r="G4729" s="34" t="str">
        <f>CONCATENATE(H4729,Excel_BuiltIn__FilterDatabase__1[[#This Row],[Felnőtt]],Excel_BuiltIn__FilterDatabase__1[[#This Row],[Senior]],Excel_BuiltIn__FilterDatabase__1[[#This Row],[Super.s]],L4729)</f>
        <v xml:space="preserve">Super.s </v>
      </c>
      <c r="H4729" s="34" t="str">
        <f>IF(L4729="Nő","",IF(Excel_BuiltIn__FilterDatabase__1[[#This Row],[Kor]]&gt;=1=AND(Excel_BuiltIn__FilterDatabase__1[[#This Row],[Kor]]&lt;18),"Junior ",""))</f>
        <v/>
      </c>
      <c r="I4729" s="34" t="str">
        <f>IF(L4729="Nő","",IF(Excel_BuiltIn__FilterDatabase__1[[#This Row],[Kor]]&gt;=18=AND(Excel_BuiltIn__FilterDatabase__1[[#This Row],[Kor]]&lt;=49),"Felnőtt ",""))</f>
        <v/>
      </c>
      <c r="J4729" s="34" t="str">
        <f>IF(L4729="Nő","",IF(Excel_BuiltIn__FilterDatabase__1[[#This Row],[Kor]]&gt;49=AND(Excel_BuiltIn__FilterDatabase__1[[#This Row],[Kor]]&lt;=59),"Senior ",""))</f>
        <v/>
      </c>
      <c r="K4729" s="34" t="str">
        <f>IF(L4729="Nő","",IF(Excel_BuiltIn__FilterDatabase__1[[#This Row],[Kor]]&gt;=60,"Super.s ",""))</f>
        <v xml:space="preserve">Super.s </v>
      </c>
      <c r="L4729" s="34" t="str">
        <f>IF(Excel_BuiltIn__FilterDatabase__1[[#This Row],[Nem]]="Nő","Lady","")</f>
        <v/>
      </c>
    </row>
    <row r="4730" spans="1:12" s="1" customFormat="1">
      <c r="A4730" s="53"/>
      <c r="B4730" s="28"/>
      <c r="C4730" s="51"/>
      <c r="D4730" s="45"/>
      <c r="E4730" s="33" t="str">
        <f>IF(D4730&gt;0,($N$2-Excel_BuiltIn__FilterDatabase__1[[#This Row],[Szül Év.Hó.Nap]])/365.25,"0")</f>
        <v>0</v>
      </c>
      <c r="F4730" s="40"/>
      <c r="G4730" s="34" t="str">
        <f>CONCATENATE(H4730,Excel_BuiltIn__FilterDatabase__1[[#This Row],[Felnőtt]],Excel_BuiltIn__FilterDatabase__1[[#This Row],[Senior]],Excel_BuiltIn__FilterDatabase__1[[#This Row],[Super.s]],L4730)</f>
        <v xml:space="preserve">Super.s </v>
      </c>
      <c r="H4730" s="34" t="str">
        <f>IF(L4730="Nő","",IF(Excel_BuiltIn__FilterDatabase__1[[#This Row],[Kor]]&gt;=1=AND(Excel_BuiltIn__FilterDatabase__1[[#This Row],[Kor]]&lt;18),"Junior ",""))</f>
        <v/>
      </c>
      <c r="I4730" s="34" t="str">
        <f>IF(L4730="Nő","",IF(Excel_BuiltIn__FilterDatabase__1[[#This Row],[Kor]]&gt;=18=AND(Excel_BuiltIn__FilterDatabase__1[[#This Row],[Kor]]&lt;=49),"Felnőtt ",""))</f>
        <v/>
      </c>
      <c r="J4730" s="34" t="str">
        <f>IF(L4730="Nő","",IF(Excel_BuiltIn__FilterDatabase__1[[#This Row],[Kor]]&gt;49=AND(Excel_BuiltIn__FilterDatabase__1[[#This Row],[Kor]]&lt;=59),"Senior ",""))</f>
        <v/>
      </c>
      <c r="K4730" s="34" t="str">
        <f>IF(L4730="Nő","",IF(Excel_BuiltIn__FilterDatabase__1[[#This Row],[Kor]]&gt;=60,"Super.s ",""))</f>
        <v xml:space="preserve">Super.s </v>
      </c>
      <c r="L4730" s="34" t="str">
        <f>IF(Excel_BuiltIn__FilterDatabase__1[[#This Row],[Nem]]="Nő","Lady","")</f>
        <v/>
      </c>
    </row>
    <row r="4731" spans="1:12" s="1" customFormat="1">
      <c r="A4731" s="53"/>
      <c r="B4731" s="28"/>
      <c r="C4731" s="51"/>
      <c r="D4731" s="45"/>
      <c r="E4731" s="33" t="str">
        <f>IF(D4731&gt;0,($N$2-Excel_BuiltIn__FilterDatabase__1[[#This Row],[Szül Év.Hó.Nap]])/365.25,"0")</f>
        <v>0</v>
      </c>
      <c r="F4731" s="40"/>
      <c r="G4731" s="34" t="str">
        <f>CONCATENATE(H4731,Excel_BuiltIn__FilterDatabase__1[[#This Row],[Felnőtt]],Excel_BuiltIn__FilterDatabase__1[[#This Row],[Senior]],Excel_BuiltIn__FilterDatabase__1[[#This Row],[Super.s]],L4731)</f>
        <v xml:space="preserve">Super.s </v>
      </c>
      <c r="H4731" s="34" t="str">
        <f>IF(L4731="Nő","",IF(Excel_BuiltIn__FilterDatabase__1[[#This Row],[Kor]]&gt;=1=AND(Excel_BuiltIn__FilterDatabase__1[[#This Row],[Kor]]&lt;18),"Junior ",""))</f>
        <v/>
      </c>
      <c r="I4731" s="34" t="str">
        <f>IF(L4731="Nő","",IF(Excel_BuiltIn__FilterDatabase__1[[#This Row],[Kor]]&gt;=18=AND(Excel_BuiltIn__FilterDatabase__1[[#This Row],[Kor]]&lt;=49),"Felnőtt ",""))</f>
        <v/>
      </c>
      <c r="J4731" s="34" t="str">
        <f>IF(L4731="Nő","",IF(Excel_BuiltIn__FilterDatabase__1[[#This Row],[Kor]]&gt;49=AND(Excel_BuiltIn__FilterDatabase__1[[#This Row],[Kor]]&lt;=59),"Senior ",""))</f>
        <v/>
      </c>
      <c r="K4731" s="34" t="str">
        <f>IF(L4731="Nő","",IF(Excel_BuiltIn__FilterDatabase__1[[#This Row],[Kor]]&gt;=60,"Super.s ",""))</f>
        <v xml:space="preserve">Super.s </v>
      </c>
      <c r="L4731" s="34" t="str">
        <f>IF(Excel_BuiltIn__FilterDatabase__1[[#This Row],[Nem]]="Nő","Lady","")</f>
        <v/>
      </c>
    </row>
    <row r="4732" spans="1:12" s="1" customFormat="1">
      <c r="A4732" s="53"/>
      <c r="B4732" s="28"/>
      <c r="C4732" s="51"/>
      <c r="D4732" s="45"/>
      <c r="E4732" s="33" t="str">
        <f>IF(D4732&gt;0,($N$2-Excel_BuiltIn__FilterDatabase__1[[#This Row],[Szül Év.Hó.Nap]])/365.25,"0")</f>
        <v>0</v>
      </c>
      <c r="F4732" s="40"/>
      <c r="G4732" s="34" t="str">
        <f>CONCATENATE(H4732,Excel_BuiltIn__FilterDatabase__1[[#This Row],[Felnőtt]],Excel_BuiltIn__FilterDatabase__1[[#This Row],[Senior]],Excel_BuiltIn__FilterDatabase__1[[#This Row],[Super.s]],L4732)</f>
        <v xml:space="preserve">Super.s </v>
      </c>
      <c r="H4732" s="34" t="str">
        <f>IF(L4732="Nő","",IF(Excel_BuiltIn__FilterDatabase__1[[#This Row],[Kor]]&gt;=1=AND(Excel_BuiltIn__FilterDatabase__1[[#This Row],[Kor]]&lt;18),"Junior ",""))</f>
        <v/>
      </c>
      <c r="I4732" s="34" t="str">
        <f>IF(L4732="Nő","",IF(Excel_BuiltIn__FilterDatabase__1[[#This Row],[Kor]]&gt;=18=AND(Excel_BuiltIn__FilterDatabase__1[[#This Row],[Kor]]&lt;=49),"Felnőtt ",""))</f>
        <v/>
      </c>
      <c r="J4732" s="34" t="str">
        <f>IF(L4732="Nő","",IF(Excel_BuiltIn__FilterDatabase__1[[#This Row],[Kor]]&gt;49=AND(Excel_BuiltIn__FilterDatabase__1[[#This Row],[Kor]]&lt;=59),"Senior ",""))</f>
        <v/>
      </c>
      <c r="K4732" s="34" t="str">
        <f>IF(L4732="Nő","",IF(Excel_BuiltIn__FilterDatabase__1[[#This Row],[Kor]]&gt;=60,"Super.s ",""))</f>
        <v xml:space="preserve">Super.s </v>
      </c>
      <c r="L4732" s="34" t="str">
        <f>IF(Excel_BuiltIn__FilterDatabase__1[[#This Row],[Nem]]="Nő","Lady","")</f>
        <v/>
      </c>
    </row>
    <row r="4733" spans="1:12" s="1" customFormat="1">
      <c r="A4733" s="53"/>
      <c r="B4733" s="28"/>
      <c r="C4733" s="51"/>
      <c r="D4733" s="45"/>
      <c r="E4733" s="33" t="str">
        <f>IF(D4733&gt;0,($N$2-Excel_BuiltIn__FilterDatabase__1[[#This Row],[Szül Év.Hó.Nap]])/365.25,"0")</f>
        <v>0</v>
      </c>
      <c r="F4733" s="40"/>
      <c r="G4733" s="34" t="str">
        <f>CONCATENATE(H4733,Excel_BuiltIn__FilterDatabase__1[[#This Row],[Felnőtt]],Excel_BuiltIn__FilterDatabase__1[[#This Row],[Senior]],Excel_BuiltIn__FilterDatabase__1[[#This Row],[Super.s]],L4733)</f>
        <v xml:space="preserve">Super.s </v>
      </c>
      <c r="H4733" s="34" t="str">
        <f>IF(L4733="Nő","",IF(Excel_BuiltIn__FilterDatabase__1[[#This Row],[Kor]]&gt;=1=AND(Excel_BuiltIn__FilterDatabase__1[[#This Row],[Kor]]&lt;18),"Junior ",""))</f>
        <v/>
      </c>
      <c r="I4733" s="34" t="str">
        <f>IF(L4733="Nő","",IF(Excel_BuiltIn__FilterDatabase__1[[#This Row],[Kor]]&gt;=18=AND(Excel_BuiltIn__FilterDatabase__1[[#This Row],[Kor]]&lt;=49),"Felnőtt ",""))</f>
        <v/>
      </c>
      <c r="J4733" s="34" t="str">
        <f>IF(L4733="Nő","",IF(Excel_BuiltIn__FilterDatabase__1[[#This Row],[Kor]]&gt;49=AND(Excel_BuiltIn__FilterDatabase__1[[#This Row],[Kor]]&lt;=59),"Senior ",""))</f>
        <v/>
      </c>
      <c r="K4733" s="34" t="str">
        <f>IF(L4733="Nő","",IF(Excel_BuiltIn__FilterDatabase__1[[#This Row],[Kor]]&gt;=60,"Super.s ",""))</f>
        <v xml:space="preserve">Super.s </v>
      </c>
      <c r="L4733" s="34" t="str">
        <f>IF(Excel_BuiltIn__FilterDatabase__1[[#This Row],[Nem]]="Nő","Lady","")</f>
        <v/>
      </c>
    </row>
    <row r="4734" spans="1:12" s="1" customFormat="1">
      <c r="A4734" s="53"/>
      <c r="B4734" s="28"/>
      <c r="C4734" s="51"/>
      <c r="D4734" s="45"/>
      <c r="E4734" s="33" t="str">
        <f>IF(D4734&gt;0,($N$2-Excel_BuiltIn__FilterDatabase__1[[#This Row],[Szül Év.Hó.Nap]])/365.25,"0")</f>
        <v>0</v>
      </c>
      <c r="F4734" s="40"/>
      <c r="G4734" s="34" t="str">
        <f>CONCATENATE(H4734,Excel_BuiltIn__FilterDatabase__1[[#This Row],[Felnőtt]],Excel_BuiltIn__FilterDatabase__1[[#This Row],[Senior]],Excel_BuiltIn__FilterDatabase__1[[#This Row],[Super.s]],L4734)</f>
        <v xml:space="preserve">Super.s </v>
      </c>
      <c r="H4734" s="34" t="str">
        <f>IF(L4734="Nő","",IF(Excel_BuiltIn__FilterDatabase__1[[#This Row],[Kor]]&gt;=1=AND(Excel_BuiltIn__FilterDatabase__1[[#This Row],[Kor]]&lt;18),"Junior ",""))</f>
        <v/>
      </c>
      <c r="I4734" s="34" t="str">
        <f>IF(L4734="Nő","",IF(Excel_BuiltIn__FilterDatabase__1[[#This Row],[Kor]]&gt;=18=AND(Excel_BuiltIn__FilterDatabase__1[[#This Row],[Kor]]&lt;=49),"Felnőtt ",""))</f>
        <v/>
      </c>
      <c r="J4734" s="34" t="str">
        <f>IF(L4734="Nő","",IF(Excel_BuiltIn__FilterDatabase__1[[#This Row],[Kor]]&gt;49=AND(Excel_BuiltIn__FilterDatabase__1[[#This Row],[Kor]]&lt;=59),"Senior ",""))</f>
        <v/>
      </c>
      <c r="K4734" s="34" t="str">
        <f>IF(L4734="Nő","",IF(Excel_BuiltIn__FilterDatabase__1[[#This Row],[Kor]]&gt;=60,"Super.s ",""))</f>
        <v xml:space="preserve">Super.s </v>
      </c>
      <c r="L4734" s="34" t="str">
        <f>IF(Excel_BuiltIn__FilterDatabase__1[[#This Row],[Nem]]="Nő","Lady","")</f>
        <v/>
      </c>
    </row>
    <row r="4735" spans="1:12" s="1" customFormat="1">
      <c r="A4735" s="53"/>
      <c r="B4735" s="28"/>
      <c r="C4735" s="51"/>
      <c r="D4735" s="45"/>
      <c r="E4735" s="33" t="str">
        <f>IF(D4735&gt;0,($N$2-Excel_BuiltIn__FilterDatabase__1[[#This Row],[Szül Év.Hó.Nap]])/365.25,"0")</f>
        <v>0</v>
      </c>
      <c r="F4735" s="40"/>
      <c r="G4735" s="34" t="str">
        <f>CONCATENATE(H4735,Excel_BuiltIn__FilterDatabase__1[[#This Row],[Felnőtt]],Excel_BuiltIn__FilterDatabase__1[[#This Row],[Senior]],Excel_BuiltIn__FilterDatabase__1[[#This Row],[Super.s]],L4735)</f>
        <v xml:space="preserve">Super.s </v>
      </c>
      <c r="H4735" s="34" t="str">
        <f>IF(L4735="Nő","",IF(Excel_BuiltIn__FilterDatabase__1[[#This Row],[Kor]]&gt;=1=AND(Excel_BuiltIn__FilterDatabase__1[[#This Row],[Kor]]&lt;18),"Junior ",""))</f>
        <v/>
      </c>
      <c r="I4735" s="34" t="str">
        <f>IF(L4735="Nő","",IF(Excel_BuiltIn__FilterDatabase__1[[#This Row],[Kor]]&gt;=18=AND(Excel_BuiltIn__FilterDatabase__1[[#This Row],[Kor]]&lt;=49),"Felnőtt ",""))</f>
        <v/>
      </c>
      <c r="J4735" s="34" t="str">
        <f>IF(L4735="Nő","",IF(Excel_BuiltIn__FilterDatabase__1[[#This Row],[Kor]]&gt;49=AND(Excel_BuiltIn__FilterDatabase__1[[#This Row],[Kor]]&lt;=59),"Senior ",""))</f>
        <v/>
      </c>
      <c r="K4735" s="34" t="str">
        <f>IF(L4735="Nő","",IF(Excel_BuiltIn__FilterDatabase__1[[#This Row],[Kor]]&gt;=60,"Super.s ",""))</f>
        <v xml:space="preserve">Super.s </v>
      </c>
      <c r="L4735" s="34" t="str">
        <f>IF(Excel_BuiltIn__FilterDatabase__1[[#This Row],[Nem]]="Nő","Lady","")</f>
        <v/>
      </c>
    </row>
    <row r="4736" spans="1:12" s="1" customFormat="1">
      <c r="A4736" s="53"/>
      <c r="B4736" s="28"/>
      <c r="C4736" s="51"/>
      <c r="D4736" s="45"/>
      <c r="E4736" s="33" t="str">
        <f>IF(D4736&gt;0,($N$2-Excel_BuiltIn__FilterDatabase__1[[#This Row],[Szül Év.Hó.Nap]])/365.25,"0")</f>
        <v>0</v>
      </c>
      <c r="F4736" s="40"/>
      <c r="G4736" s="34" t="str">
        <f>CONCATENATE(H4736,Excel_BuiltIn__FilterDatabase__1[[#This Row],[Felnőtt]],Excel_BuiltIn__FilterDatabase__1[[#This Row],[Senior]],Excel_BuiltIn__FilterDatabase__1[[#This Row],[Super.s]],L4736)</f>
        <v xml:space="preserve">Super.s </v>
      </c>
      <c r="H4736" s="34" t="str">
        <f>IF(L4736="Nő","",IF(Excel_BuiltIn__FilterDatabase__1[[#This Row],[Kor]]&gt;=1=AND(Excel_BuiltIn__FilterDatabase__1[[#This Row],[Kor]]&lt;18),"Junior ",""))</f>
        <v/>
      </c>
      <c r="I4736" s="34" t="str">
        <f>IF(L4736="Nő","",IF(Excel_BuiltIn__FilterDatabase__1[[#This Row],[Kor]]&gt;=18=AND(Excel_BuiltIn__FilterDatabase__1[[#This Row],[Kor]]&lt;=49),"Felnőtt ",""))</f>
        <v/>
      </c>
      <c r="J4736" s="34" t="str">
        <f>IF(L4736="Nő","",IF(Excel_BuiltIn__FilterDatabase__1[[#This Row],[Kor]]&gt;49=AND(Excel_BuiltIn__FilterDatabase__1[[#This Row],[Kor]]&lt;=59),"Senior ",""))</f>
        <v/>
      </c>
      <c r="K4736" s="34" t="str">
        <f>IF(L4736="Nő","",IF(Excel_BuiltIn__FilterDatabase__1[[#This Row],[Kor]]&gt;=60,"Super.s ",""))</f>
        <v xml:space="preserve">Super.s </v>
      </c>
      <c r="L4736" s="34" t="str">
        <f>IF(Excel_BuiltIn__FilterDatabase__1[[#This Row],[Nem]]="Nő","Lady","")</f>
        <v/>
      </c>
    </row>
    <row r="4737" spans="1:12" s="1" customFormat="1">
      <c r="A4737" s="53"/>
      <c r="B4737" s="28"/>
      <c r="C4737" s="51"/>
      <c r="D4737" s="45"/>
      <c r="E4737" s="33" t="str">
        <f>IF(D4737&gt;0,($N$2-Excel_BuiltIn__FilterDatabase__1[[#This Row],[Szül Év.Hó.Nap]])/365.25,"0")</f>
        <v>0</v>
      </c>
      <c r="F4737" s="40"/>
      <c r="G4737" s="34" t="str">
        <f>CONCATENATE(H4737,Excel_BuiltIn__FilterDatabase__1[[#This Row],[Felnőtt]],Excel_BuiltIn__FilterDatabase__1[[#This Row],[Senior]],Excel_BuiltIn__FilterDatabase__1[[#This Row],[Super.s]],L4737)</f>
        <v xml:space="preserve">Super.s </v>
      </c>
      <c r="H4737" s="34" t="str">
        <f>IF(L4737="Nő","",IF(Excel_BuiltIn__FilterDatabase__1[[#This Row],[Kor]]&gt;=1=AND(Excel_BuiltIn__FilterDatabase__1[[#This Row],[Kor]]&lt;18),"Junior ",""))</f>
        <v/>
      </c>
      <c r="I4737" s="34" t="str">
        <f>IF(L4737="Nő","",IF(Excel_BuiltIn__FilterDatabase__1[[#This Row],[Kor]]&gt;=18=AND(Excel_BuiltIn__FilterDatabase__1[[#This Row],[Kor]]&lt;=49),"Felnőtt ",""))</f>
        <v/>
      </c>
      <c r="J4737" s="34" t="str">
        <f>IF(L4737="Nő","",IF(Excel_BuiltIn__FilterDatabase__1[[#This Row],[Kor]]&gt;49=AND(Excel_BuiltIn__FilterDatabase__1[[#This Row],[Kor]]&lt;=59),"Senior ",""))</f>
        <v/>
      </c>
      <c r="K4737" s="34" t="str">
        <f>IF(L4737="Nő","",IF(Excel_BuiltIn__FilterDatabase__1[[#This Row],[Kor]]&gt;=60,"Super.s ",""))</f>
        <v xml:space="preserve">Super.s </v>
      </c>
      <c r="L4737" s="34" t="str">
        <f>IF(Excel_BuiltIn__FilterDatabase__1[[#This Row],[Nem]]="Nő","Lady","")</f>
        <v/>
      </c>
    </row>
    <row r="4738" spans="1:12" s="1" customFormat="1">
      <c r="A4738" s="53"/>
      <c r="B4738" s="28"/>
      <c r="C4738" s="51"/>
      <c r="D4738" s="45"/>
      <c r="E4738" s="33" t="str">
        <f>IF(D4738&gt;0,($N$2-Excel_BuiltIn__FilterDatabase__1[[#This Row],[Szül Év.Hó.Nap]])/365.25,"0")</f>
        <v>0</v>
      </c>
      <c r="F4738" s="40"/>
      <c r="G4738" s="34" t="str">
        <f>CONCATENATE(H4738,Excel_BuiltIn__FilterDatabase__1[[#This Row],[Felnőtt]],Excel_BuiltIn__FilterDatabase__1[[#This Row],[Senior]],Excel_BuiltIn__FilterDatabase__1[[#This Row],[Super.s]],L4738)</f>
        <v xml:space="preserve">Super.s </v>
      </c>
      <c r="H4738" s="34" t="str">
        <f>IF(L4738="Nő","",IF(Excel_BuiltIn__FilterDatabase__1[[#This Row],[Kor]]&gt;=1=AND(Excel_BuiltIn__FilterDatabase__1[[#This Row],[Kor]]&lt;18),"Junior ",""))</f>
        <v/>
      </c>
      <c r="I4738" s="34" t="str">
        <f>IF(L4738="Nő","",IF(Excel_BuiltIn__FilterDatabase__1[[#This Row],[Kor]]&gt;=18=AND(Excel_BuiltIn__FilterDatabase__1[[#This Row],[Kor]]&lt;=49),"Felnőtt ",""))</f>
        <v/>
      </c>
      <c r="J4738" s="34" t="str">
        <f>IF(L4738="Nő","",IF(Excel_BuiltIn__FilterDatabase__1[[#This Row],[Kor]]&gt;49=AND(Excel_BuiltIn__FilterDatabase__1[[#This Row],[Kor]]&lt;=59),"Senior ",""))</f>
        <v/>
      </c>
      <c r="K4738" s="34" t="str">
        <f>IF(L4738="Nő","",IF(Excel_BuiltIn__FilterDatabase__1[[#This Row],[Kor]]&gt;=60,"Super.s ",""))</f>
        <v xml:space="preserve">Super.s </v>
      </c>
      <c r="L4738" s="34" t="str">
        <f>IF(Excel_BuiltIn__FilterDatabase__1[[#This Row],[Nem]]="Nő","Lady","")</f>
        <v/>
      </c>
    </row>
    <row r="4739" spans="1:12" s="1" customFormat="1">
      <c r="A4739" s="53"/>
      <c r="B4739" s="28"/>
      <c r="C4739" s="51"/>
      <c r="D4739" s="45"/>
      <c r="E4739" s="33" t="str">
        <f>IF(D4739&gt;0,($N$2-Excel_BuiltIn__FilterDatabase__1[[#This Row],[Szül Év.Hó.Nap]])/365.25,"0")</f>
        <v>0</v>
      </c>
      <c r="F4739" s="40"/>
      <c r="G4739" s="34" t="str">
        <f>CONCATENATE(H4739,Excel_BuiltIn__FilterDatabase__1[[#This Row],[Felnőtt]],Excel_BuiltIn__FilterDatabase__1[[#This Row],[Senior]],Excel_BuiltIn__FilterDatabase__1[[#This Row],[Super.s]],L4739)</f>
        <v xml:space="preserve">Super.s </v>
      </c>
      <c r="H4739" s="34" t="str">
        <f>IF(L4739="Nő","",IF(Excel_BuiltIn__FilterDatabase__1[[#This Row],[Kor]]&gt;=1=AND(Excel_BuiltIn__FilterDatabase__1[[#This Row],[Kor]]&lt;18),"Junior ",""))</f>
        <v/>
      </c>
      <c r="I4739" s="34" t="str">
        <f>IF(L4739="Nő","",IF(Excel_BuiltIn__FilterDatabase__1[[#This Row],[Kor]]&gt;=18=AND(Excel_BuiltIn__FilterDatabase__1[[#This Row],[Kor]]&lt;=49),"Felnőtt ",""))</f>
        <v/>
      </c>
      <c r="J4739" s="34" t="str">
        <f>IF(L4739="Nő","",IF(Excel_BuiltIn__FilterDatabase__1[[#This Row],[Kor]]&gt;49=AND(Excel_BuiltIn__FilterDatabase__1[[#This Row],[Kor]]&lt;=59),"Senior ",""))</f>
        <v/>
      </c>
      <c r="K4739" s="34" t="str">
        <f>IF(L4739="Nő","",IF(Excel_BuiltIn__FilterDatabase__1[[#This Row],[Kor]]&gt;=60,"Super.s ",""))</f>
        <v xml:space="preserve">Super.s </v>
      </c>
      <c r="L4739" s="34" t="str">
        <f>IF(Excel_BuiltIn__FilterDatabase__1[[#This Row],[Nem]]="Nő","Lady","")</f>
        <v/>
      </c>
    </row>
    <row r="4740" spans="1:12" s="1" customFormat="1">
      <c r="A4740" s="53"/>
      <c r="B4740" s="28"/>
      <c r="C4740" s="51"/>
      <c r="D4740" s="45"/>
      <c r="E4740" s="33" t="str">
        <f>IF(D4740&gt;0,($N$2-Excel_BuiltIn__FilterDatabase__1[[#This Row],[Szül Év.Hó.Nap]])/365.25,"0")</f>
        <v>0</v>
      </c>
      <c r="F4740" s="40"/>
      <c r="G4740" s="34" t="str">
        <f>CONCATENATE(H4740,Excel_BuiltIn__FilterDatabase__1[[#This Row],[Felnőtt]],Excel_BuiltIn__FilterDatabase__1[[#This Row],[Senior]],Excel_BuiltIn__FilterDatabase__1[[#This Row],[Super.s]],L4740)</f>
        <v xml:space="preserve">Super.s </v>
      </c>
      <c r="H4740" s="34" t="str">
        <f>IF(L4740="Nő","",IF(Excel_BuiltIn__FilterDatabase__1[[#This Row],[Kor]]&gt;=1=AND(Excel_BuiltIn__FilterDatabase__1[[#This Row],[Kor]]&lt;18),"Junior ",""))</f>
        <v/>
      </c>
      <c r="I4740" s="34" t="str">
        <f>IF(L4740="Nő","",IF(Excel_BuiltIn__FilterDatabase__1[[#This Row],[Kor]]&gt;=18=AND(Excel_BuiltIn__FilterDatabase__1[[#This Row],[Kor]]&lt;=49),"Felnőtt ",""))</f>
        <v/>
      </c>
      <c r="J4740" s="34" t="str">
        <f>IF(L4740="Nő","",IF(Excel_BuiltIn__FilterDatabase__1[[#This Row],[Kor]]&gt;49=AND(Excel_BuiltIn__FilterDatabase__1[[#This Row],[Kor]]&lt;=59),"Senior ",""))</f>
        <v/>
      </c>
      <c r="K4740" s="34" t="str">
        <f>IF(L4740="Nő","",IF(Excel_BuiltIn__FilterDatabase__1[[#This Row],[Kor]]&gt;=60,"Super.s ",""))</f>
        <v xml:space="preserve">Super.s </v>
      </c>
      <c r="L4740" s="34" t="str">
        <f>IF(Excel_BuiltIn__FilterDatabase__1[[#This Row],[Nem]]="Nő","Lady","")</f>
        <v/>
      </c>
    </row>
    <row r="4741" spans="1:12" s="1" customFormat="1">
      <c r="A4741" s="53"/>
      <c r="B4741" s="28"/>
      <c r="C4741" s="51"/>
      <c r="D4741" s="45"/>
      <c r="E4741" s="33" t="str">
        <f>IF(D4741&gt;0,($N$2-Excel_BuiltIn__FilterDatabase__1[[#This Row],[Szül Év.Hó.Nap]])/365.25,"0")</f>
        <v>0</v>
      </c>
      <c r="F4741" s="40"/>
      <c r="G4741" s="34" t="str">
        <f>CONCATENATE(H4741,Excel_BuiltIn__FilterDatabase__1[[#This Row],[Felnőtt]],Excel_BuiltIn__FilterDatabase__1[[#This Row],[Senior]],Excel_BuiltIn__FilterDatabase__1[[#This Row],[Super.s]],L4741)</f>
        <v xml:space="preserve">Super.s </v>
      </c>
      <c r="H4741" s="34" t="str">
        <f>IF(L4741="Nő","",IF(Excel_BuiltIn__FilterDatabase__1[[#This Row],[Kor]]&gt;=1=AND(Excel_BuiltIn__FilterDatabase__1[[#This Row],[Kor]]&lt;18),"Junior ",""))</f>
        <v/>
      </c>
      <c r="I4741" s="34" t="str">
        <f>IF(L4741="Nő","",IF(Excel_BuiltIn__FilterDatabase__1[[#This Row],[Kor]]&gt;=18=AND(Excel_BuiltIn__FilterDatabase__1[[#This Row],[Kor]]&lt;=49),"Felnőtt ",""))</f>
        <v/>
      </c>
      <c r="J4741" s="34" t="str">
        <f>IF(L4741="Nő","",IF(Excel_BuiltIn__FilterDatabase__1[[#This Row],[Kor]]&gt;49=AND(Excel_BuiltIn__FilterDatabase__1[[#This Row],[Kor]]&lt;=59),"Senior ",""))</f>
        <v/>
      </c>
      <c r="K4741" s="34" t="str">
        <f>IF(L4741="Nő","",IF(Excel_BuiltIn__FilterDatabase__1[[#This Row],[Kor]]&gt;=60,"Super.s ",""))</f>
        <v xml:space="preserve">Super.s </v>
      </c>
      <c r="L4741" s="34" t="str">
        <f>IF(Excel_BuiltIn__FilterDatabase__1[[#This Row],[Nem]]="Nő","Lady","")</f>
        <v/>
      </c>
    </row>
    <row r="4742" spans="1:12" s="1" customFormat="1">
      <c r="A4742" s="53"/>
      <c r="B4742" s="28"/>
      <c r="C4742" s="51"/>
      <c r="D4742" s="45"/>
      <c r="E4742" s="33" t="str">
        <f>IF(D4742&gt;0,($N$2-Excel_BuiltIn__FilterDatabase__1[[#This Row],[Szül Év.Hó.Nap]])/365.25,"0")</f>
        <v>0</v>
      </c>
      <c r="F4742" s="40"/>
      <c r="G4742" s="34" t="str">
        <f>CONCATENATE(H4742,Excel_BuiltIn__FilterDatabase__1[[#This Row],[Felnőtt]],Excel_BuiltIn__FilterDatabase__1[[#This Row],[Senior]],Excel_BuiltIn__FilterDatabase__1[[#This Row],[Super.s]],L4742)</f>
        <v xml:space="preserve">Super.s </v>
      </c>
      <c r="H4742" s="34" t="str">
        <f>IF(L4742="Nő","",IF(Excel_BuiltIn__FilterDatabase__1[[#This Row],[Kor]]&gt;=1=AND(Excel_BuiltIn__FilterDatabase__1[[#This Row],[Kor]]&lt;18),"Junior ",""))</f>
        <v/>
      </c>
      <c r="I4742" s="34" t="str">
        <f>IF(L4742="Nő","",IF(Excel_BuiltIn__FilterDatabase__1[[#This Row],[Kor]]&gt;=18=AND(Excel_BuiltIn__FilterDatabase__1[[#This Row],[Kor]]&lt;=49),"Felnőtt ",""))</f>
        <v/>
      </c>
      <c r="J4742" s="34" t="str">
        <f>IF(L4742="Nő","",IF(Excel_BuiltIn__FilterDatabase__1[[#This Row],[Kor]]&gt;49=AND(Excel_BuiltIn__FilterDatabase__1[[#This Row],[Kor]]&lt;=59),"Senior ",""))</f>
        <v/>
      </c>
      <c r="K4742" s="34" t="str">
        <f>IF(L4742="Nő","",IF(Excel_BuiltIn__FilterDatabase__1[[#This Row],[Kor]]&gt;=60,"Super.s ",""))</f>
        <v xml:space="preserve">Super.s </v>
      </c>
      <c r="L4742" s="34" t="str">
        <f>IF(Excel_BuiltIn__FilterDatabase__1[[#This Row],[Nem]]="Nő","Lady","")</f>
        <v/>
      </c>
    </row>
    <row r="4743" spans="1:12" s="1" customFormat="1">
      <c r="A4743" s="53"/>
      <c r="B4743" s="28"/>
      <c r="C4743" s="51"/>
      <c r="D4743" s="45"/>
      <c r="E4743" s="33" t="str">
        <f>IF(D4743&gt;0,($N$2-Excel_BuiltIn__FilterDatabase__1[[#This Row],[Szül Év.Hó.Nap]])/365.25,"0")</f>
        <v>0</v>
      </c>
      <c r="F4743" s="40"/>
      <c r="G4743" s="34" t="str">
        <f>CONCATENATE(H4743,Excel_BuiltIn__FilterDatabase__1[[#This Row],[Felnőtt]],Excel_BuiltIn__FilterDatabase__1[[#This Row],[Senior]],Excel_BuiltIn__FilterDatabase__1[[#This Row],[Super.s]],L4743)</f>
        <v xml:space="preserve">Super.s </v>
      </c>
      <c r="H4743" s="34" t="str">
        <f>IF(L4743="Nő","",IF(Excel_BuiltIn__FilterDatabase__1[[#This Row],[Kor]]&gt;=1=AND(Excel_BuiltIn__FilterDatabase__1[[#This Row],[Kor]]&lt;18),"Junior ",""))</f>
        <v/>
      </c>
      <c r="I4743" s="34" t="str">
        <f>IF(L4743="Nő","",IF(Excel_BuiltIn__FilterDatabase__1[[#This Row],[Kor]]&gt;=18=AND(Excel_BuiltIn__FilterDatabase__1[[#This Row],[Kor]]&lt;=49),"Felnőtt ",""))</f>
        <v/>
      </c>
      <c r="J4743" s="34" t="str">
        <f>IF(L4743="Nő","",IF(Excel_BuiltIn__FilterDatabase__1[[#This Row],[Kor]]&gt;49=AND(Excel_BuiltIn__FilterDatabase__1[[#This Row],[Kor]]&lt;=59),"Senior ",""))</f>
        <v/>
      </c>
      <c r="K4743" s="34" t="str">
        <f>IF(L4743="Nő","",IF(Excel_BuiltIn__FilterDatabase__1[[#This Row],[Kor]]&gt;=60,"Super.s ",""))</f>
        <v xml:space="preserve">Super.s </v>
      </c>
      <c r="L4743" s="34" t="str">
        <f>IF(Excel_BuiltIn__FilterDatabase__1[[#This Row],[Nem]]="Nő","Lady","")</f>
        <v/>
      </c>
    </row>
    <row r="4744" spans="1:12" s="1" customFormat="1">
      <c r="A4744" s="53"/>
      <c r="B4744" s="28"/>
      <c r="C4744" s="51"/>
      <c r="D4744" s="45"/>
      <c r="E4744" s="33" t="str">
        <f>IF(D4744&gt;0,($N$2-Excel_BuiltIn__FilterDatabase__1[[#This Row],[Szül Év.Hó.Nap]])/365.25,"0")</f>
        <v>0</v>
      </c>
      <c r="F4744" s="40"/>
      <c r="G4744" s="34" t="str">
        <f>CONCATENATE(H4744,Excel_BuiltIn__FilterDatabase__1[[#This Row],[Felnőtt]],Excel_BuiltIn__FilterDatabase__1[[#This Row],[Senior]],Excel_BuiltIn__FilterDatabase__1[[#This Row],[Super.s]],L4744)</f>
        <v xml:space="preserve">Super.s </v>
      </c>
      <c r="H4744" s="34" t="str">
        <f>IF(L4744="Nő","",IF(Excel_BuiltIn__FilterDatabase__1[[#This Row],[Kor]]&gt;=1=AND(Excel_BuiltIn__FilterDatabase__1[[#This Row],[Kor]]&lt;18),"Junior ",""))</f>
        <v/>
      </c>
      <c r="I4744" s="34" t="str">
        <f>IF(L4744="Nő","",IF(Excel_BuiltIn__FilterDatabase__1[[#This Row],[Kor]]&gt;=18=AND(Excel_BuiltIn__FilterDatabase__1[[#This Row],[Kor]]&lt;=49),"Felnőtt ",""))</f>
        <v/>
      </c>
      <c r="J4744" s="34" t="str">
        <f>IF(L4744="Nő","",IF(Excel_BuiltIn__FilterDatabase__1[[#This Row],[Kor]]&gt;49=AND(Excel_BuiltIn__FilterDatabase__1[[#This Row],[Kor]]&lt;=59),"Senior ",""))</f>
        <v/>
      </c>
      <c r="K4744" s="34" t="str">
        <f>IF(L4744="Nő","",IF(Excel_BuiltIn__FilterDatabase__1[[#This Row],[Kor]]&gt;=60,"Super.s ",""))</f>
        <v xml:space="preserve">Super.s </v>
      </c>
      <c r="L4744" s="34" t="str">
        <f>IF(Excel_BuiltIn__FilterDatabase__1[[#This Row],[Nem]]="Nő","Lady","")</f>
        <v/>
      </c>
    </row>
    <row r="4745" spans="1:12" s="1" customFormat="1">
      <c r="A4745" s="53"/>
      <c r="B4745" s="28"/>
      <c r="C4745" s="51"/>
      <c r="D4745" s="45"/>
      <c r="E4745" s="33" t="str">
        <f>IF(D4745&gt;0,($N$2-Excel_BuiltIn__FilterDatabase__1[[#This Row],[Szül Év.Hó.Nap]])/365.25,"0")</f>
        <v>0</v>
      </c>
      <c r="F4745" s="40"/>
      <c r="G4745" s="34" t="str">
        <f>CONCATENATE(H4745,Excel_BuiltIn__FilterDatabase__1[[#This Row],[Felnőtt]],Excel_BuiltIn__FilterDatabase__1[[#This Row],[Senior]],Excel_BuiltIn__FilterDatabase__1[[#This Row],[Super.s]],L4745)</f>
        <v xml:space="preserve">Super.s </v>
      </c>
      <c r="H4745" s="34" t="str">
        <f>IF(L4745="Nő","",IF(Excel_BuiltIn__FilterDatabase__1[[#This Row],[Kor]]&gt;=1=AND(Excel_BuiltIn__FilterDatabase__1[[#This Row],[Kor]]&lt;18),"Junior ",""))</f>
        <v/>
      </c>
      <c r="I4745" s="34" t="str">
        <f>IF(L4745="Nő","",IF(Excel_BuiltIn__FilterDatabase__1[[#This Row],[Kor]]&gt;=18=AND(Excel_BuiltIn__FilterDatabase__1[[#This Row],[Kor]]&lt;=49),"Felnőtt ",""))</f>
        <v/>
      </c>
      <c r="J4745" s="34" t="str">
        <f>IF(L4745="Nő","",IF(Excel_BuiltIn__FilterDatabase__1[[#This Row],[Kor]]&gt;49=AND(Excel_BuiltIn__FilterDatabase__1[[#This Row],[Kor]]&lt;=59),"Senior ",""))</f>
        <v/>
      </c>
      <c r="K4745" s="34" t="str">
        <f>IF(L4745="Nő","",IF(Excel_BuiltIn__FilterDatabase__1[[#This Row],[Kor]]&gt;=60,"Super.s ",""))</f>
        <v xml:space="preserve">Super.s </v>
      </c>
      <c r="L4745" s="34" t="str">
        <f>IF(Excel_BuiltIn__FilterDatabase__1[[#This Row],[Nem]]="Nő","Lady","")</f>
        <v/>
      </c>
    </row>
    <row r="4746" spans="1:12" s="1" customFormat="1">
      <c r="A4746" s="53"/>
      <c r="B4746" s="28"/>
      <c r="C4746" s="51"/>
      <c r="D4746" s="45"/>
      <c r="E4746" s="33" t="str">
        <f>IF(D4746&gt;0,($N$2-Excel_BuiltIn__FilterDatabase__1[[#This Row],[Szül Év.Hó.Nap]])/365.25,"0")</f>
        <v>0</v>
      </c>
      <c r="F4746" s="40"/>
      <c r="G4746" s="34" t="str">
        <f>CONCATENATE(H4746,Excel_BuiltIn__FilterDatabase__1[[#This Row],[Felnőtt]],Excel_BuiltIn__FilterDatabase__1[[#This Row],[Senior]],Excel_BuiltIn__FilterDatabase__1[[#This Row],[Super.s]],L4746)</f>
        <v xml:space="preserve">Super.s </v>
      </c>
      <c r="H4746" s="34" t="str">
        <f>IF(L4746="Nő","",IF(Excel_BuiltIn__FilterDatabase__1[[#This Row],[Kor]]&gt;=1=AND(Excel_BuiltIn__FilterDatabase__1[[#This Row],[Kor]]&lt;18),"Junior ",""))</f>
        <v/>
      </c>
      <c r="I4746" s="34" t="str">
        <f>IF(L4746="Nő","",IF(Excel_BuiltIn__FilterDatabase__1[[#This Row],[Kor]]&gt;=18=AND(Excel_BuiltIn__FilterDatabase__1[[#This Row],[Kor]]&lt;=49),"Felnőtt ",""))</f>
        <v/>
      </c>
      <c r="J4746" s="34" t="str">
        <f>IF(L4746="Nő","",IF(Excel_BuiltIn__FilterDatabase__1[[#This Row],[Kor]]&gt;49=AND(Excel_BuiltIn__FilterDatabase__1[[#This Row],[Kor]]&lt;=59),"Senior ",""))</f>
        <v/>
      </c>
      <c r="K4746" s="34" t="str">
        <f>IF(L4746="Nő","",IF(Excel_BuiltIn__FilterDatabase__1[[#This Row],[Kor]]&gt;=60,"Super.s ",""))</f>
        <v xml:space="preserve">Super.s </v>
      </c>
      <c r="L4746" s="34" t="str">
        <f>IF(Excel_BuiltIn__FilterDatabase__1[[#This Row],[Nem]]="Nő","Lady","")</f>
        <v/>
      </c>
    </row>
    <row r="4747" spans="1:12" s="1" customFormat="1">
      <c r="A4747" s="53"/>
      <c r="B4747" s="28"/>
      <c r="C4747" s="51"/>
      <c r="D4747" s="45"/>
      <c r="E4747" s="33" t="str">
        <f>IF(D4747&gt;0,($N$2-Excel_BuiltIn__FilterDatabase__1[[#This Row],[Szül Év.Hó.Nap]])/365.25,"0")</f>
        <v>0</v>
      </c>
      <c r="F4747" s="40"/>
      <c r="G4747" s="34" t="str">
        <f>CONCATENATE(H4747,Excel_BuiltIn__FilterDatabase__1[[#This Row],[Felnőtt]],Excel_BuiltIn__FilterDatabase__1[[#This Row],[Senior]],Excel_BuiltIn__FilterDatabase__1[[#This Row],[Super.s]],L4747)</f>
        <v xml:space="preserve">Super.s </v>
      </c>
      <c r="H4747" s="34" t="str">
        <f>IF(L4747="Nő","",IF(Excel_BuiltIn__FilterDatabase__1[[#This Row],[Kor]]&gt;=1=AND(Excel_BuiltIn__FilterDatabase__1[[#This Row],[Kor]]&lt;18),"Junior ",""))</f>
        <v/>
      </c>
      <c r="I4747" s="34" t="str">
        <f>IF(L4747="Nő","",IF(Excel_BuiltIn__FilterDatabase__1[[#This Row],[Kor]]&gt;=18=AND(Excel_BuiltIn__FilterDatabase__1[[#This Row],[Kor]]&lt;=49),"Felnőtt ",""))</f>
        <v/>
      </c>
      <c r="J4747" s="34" t="str">
        <f>IF(L4747="Nő","",IF(Excel_BuiltIn__FilterDatabase__1[[#This Row],[Kor]]&gt;49=AND(Excel_BuiltIn__FilterDatabase__1[[#This Row],[Kor]]&lt;=59),"Senior ",""))</f>
        <v/>
      </c>
      <c r="K4747" s="34" t="str">
        <f>IF(L4747="Nő","",IF(Excel_BuiltIn__FilterDatabase__1[[#This Row],[Kor]]&gt;=60,"Super.s ",""))</f>
        <v xml:space="preserve">Super.s </v>
      </c>
      <c r="L4747" s="34" t="str">
        <f>IF(Excel_BuiltIn__FilterDatabase__1[[#This Row],[Nem]]="Nő","Lady","")</f>
        <v/>
      </c>
    </row>
    <row r="4748" spans="1:12" s="1" customFormat="1">
      <c r="A4748" s="53"/>
      <c r="B4748" s="28"/>
      <c r="C4748" s="51"/>
      <c r="D4748" s="45"/>
      <c r="E4748" s="33" t="str">
        <f>IF(D4748&gt;0,($N$2-Excel_BuiltIn__FilterDatabase__1[[#This Row],[Szül Év.Hó.Nap]])/365.25,"0")</f>
        <v>0</v>
      </c>
      <c r="F4748" s="40"/>
      <c r="G4748" s="34" t="str">
        <f>CONCATENATE(H4748,Excel_BuiltIn__FilterDatabase__1[[#This Row],[Felnőtt]],Excel_BuiltIn__FilterDatabase__1[[#This Row],[Senior]],Excel_BuiltIn__FilterDatabase__1[[#This Row],[Super.s]],L4748)</f>
        <v xml:space="preserve">Super.s </v>
      </c>
      <c r="H4748" s="34" t="str">
        <f>IF(L4748="Nő","",IF(Excel_BuiltIn__FilterDatabase__1[[#This Row],[Kor]]&gt;=1=AND(Excel_BuiltIn__FilterDatabase__1[[#This Row],[Kor]]&lt;18),"Junior ",""))</f>
        <v/>
      </c>
      <c r="I4748" s="34" t="str">
        <f>IF(L4748="Nő","",IF(Excel_BuiltIn__FilterDatabase__1[[#This Row],[Kor]]&gt;=18=AND(Excel_BuiltIn__FilterDatabase__1[[#This Row],[Kor]]&lt;=49),"Felnőtt ",""))</f>
        <v/>
      </c>
      <c r="J4748" s="34" t="str">
        <f>IF(L4748="Nő","",IF(Excel_BuiltIn__FilterDatabase__1[[#This Row],[Kor]]&gt;49=AND(Excel_BuiltIn__FilterDatabase__1[[#This Row],[Kor]]&lt;=59),"Senior ",""))</f>
        <v/>
      </c>
      <c r="K4748" s="34" t="str">
        <f>IF(L4748="Nő","",IF(Excel_BuiltIn__FilterDatabase__1[[#This Row],[Kor]]&gt;=60,"Super.s ",""))</f>
        <v xml:space="preserve">Super.s </v>
      </c>
      <c r="L4748" s="34" t="str">
        <f>IF(Excel_BuiltIn__FilterDatabase__1[[#This Row],[Nem]]="Nő","Lady","")</f>
        <v/>
      </c>
    </row>
    <row r="4749" spans="1:12" s="1" customFormat="1">
      <c r="A4749" s="53"/>
      <c r="B4749" s="28"/>
      <c r="C4749" s="51"/>
      <c r="D4749" s="45"/>
      <c r="E4749" s="33" t="str">
        <f>IF(D4749&gt;0,($N$2-Excel_BuiltIn__FilterDatabase__1[[#This Row],[Szül Év.Hó.Nap]])/365.25,"0")</f>
        <v>0</v>
      </c>
      <c r="F4749" s="40"/>
      <c r="G4749" s="34" t="str">
        <f>CONCATENATE(H4749,Excel_BuiltIn__FilterDatabase__1[[#This Row],[Felnőtt]],Excel_BuiltIn__FilterDatabase__1[[#This Row],[Senior]],Excel_BuiltIn__FilterDatabase__1[[#This Row],[Super.s]],L4749)</f>
        <v xml:space="preserve">Super.s </v>
      </c>
      <c r="H4749" s="34" t="str">
        <f>IF(L4749="Nő","",IF(Excel_BuiltIn__FilterDatabase__1[[#This Row],[Kor]]&gt;=1=AND(Excel_BuiltIn__FilterDatabase__1[[#This Row],[Kor]]&lt;18),"Junior ",""))</f>
        <v/>
      </c>
      <c r="I4749" s="34" t="str">
        <f>IF(L4749="Nő","",IF(Excel_BuiltIn__FilterDatabase__1[[#This Row],[Kor]]&gt;=18=AND(Excel_BuiltIn__FilterDatabase__1[[#This Row],[Kor]]&lt;=49),"Felnőtt ",""))</f>
        <v/>
      </c>
      <c r="J4749" s="34" t="str">
        <f>IF(L4749="Nő","",IF(Excel_BuiltIn__FilterDatabase__1[[#This Row],[Kor]]&gt;49=AND(Excel_BuiltIn__FilterDatabase__1[[#This Row],[Kor]]&lt;=59),"Senior ",""))</f>
        <v/>
      </c>
      <c r="K4749" s="34" t="str">
        <f>IF(L4749="Nő","",IF(Excel_BuiltIn__FilterDatabase__1[[#This Row],[Kor]]&gt;=60,"Super.s ",""))</f>
        <v xml:space="preserve">Super.s </v>
      </c>
      <c r="L4749" s="34" t="str">
        <f>IF(Excel_BuiltIn__FilterDatabase__1[[#This Row],[Nem]]="Nő","Lady","")</f>
        <v/>
      </c>
    </row>
    <row r="4750" spans="1:12" s="1" customFormat="1">
      <c r="A4750" s="53"/>
      <c r="B4750" s="28"/>
      <c r="C4750" s="51"/>
      <c r="D4750" s="45"/>
      <c r="E4750" s="33" t="str">
        <f>IF(D4750&gt;0,($N$2-Excel_BuiltIn__FilterDatabase__1[[#This Row],[Szül Év.Hó.Nap]])/365.25,"0")</f>
        <v>0</v>
      </c>
      <c r="F4750" s="40"/>
      <c r="G4750" s="34" t="str">
        <f>CONCATENATE(H4750,Excel_BuiltIn__FilterDatabase__1[[#This Row],[Felnőtt]],Excel_BuiltIn__FilterDatabase__1[[#This Row],[Senior]],Excel_BuiltIn__FilterDatabase__1[[#This Row],[Super.s]],L4750)</f>
        <v xml:space="preserve">Super.s </v>
      </c>
      <c r="H4750" s="34" t="str">
        <f>IF(L4750="Nő","",IF(Excel_BuiltIn__FilterDatabase__1[[#This Row],[Kor]]&gt;=1=AND(Excel_BuiltIn__FilterDatabase__1[[#This Row],[Kor]]&lt;18),"Junior ",""))</f>
        <v/>
      </c>
      <c r="I4750" s="34" t="str">
        <f>IF(L4750="Nő","",IF(Excel_BuiltIn__FilterDatabase__1[[#This Row],[Kor]]&gt;=18=AND(Excel_BuiltIn__FilterDatabase__1[[#This Row],[Kor]]&lt;=49),"Felnőtt ",""))</f>
        <v/>
      </c>
      <c r="J4750" s="34" t="str">
        <f>IF(L4750="Nő","",IF(Excel_BuiltIn__FilterDatabase__1[[#This Row],[Kor]]&gt;49=AND(Excel_BuiltIn__FilterDatabase__1[[#This Row],[Kor]]&lt;=59),"Senior ",""))</f>
        <v/>
      </c>
      <c r="K4750" s="34" t="str">
        <f>IF(L4750="Nő","",IF(Excel_BuiltIn__FilterDatabase__1[[#This Row],[Kor]]&gt;=60,"Super.s ",""))</f>
        <v xml:space="preserve">Super.s </v>
      </c>
      <c r="L4750" s="34" t="str">
        <f>IF(Excel_BuiltIn__FilterDatabase__1[[#This Row],[Nem]]="Nő","Lady","")</f>
        <v/>
      </c>
    </row>
    <row r="4751" spans="1:12" s="1" customFormat="1">
      <c r="A4751" s="53"/>
      <c r="B4751" s="28"/>
      <c r="C4751" s="51"/>
      <c r="D4751" s="45"/>
      <c r="E4751" s="33" t="str">
        <f>IF(D4751&gt;0,($N$2-Excel_BuiltIn__FilterDatabase__1[[#This Row],[Szül Év.Hó.Nap]])/365.25,"0")</f>
        <v>0</v>
      </c>
      <c r="F4751" s="40"/>
      <c r="G4751" s="34" t="str">
        <f>CONCATENATE(H4751,Excel_BuiltIn__FilterDatabase__1[[#This Row],[Felnőtt]],Excel_BuiltIn__FilterDatabase__1[[#This Row],[Senior]],Excel_BuiltIn__FilterDatabase__1[[#This Row],[Super.s]],L4751)</f>
        <v xml:space="preserve">Super.s </v>
      </c>
      <c r="H4751" s="34" t="str">
        <f>IF(L4751="Nő","",IF(Excel_BuiltIn__FilterDatabase__1[[#This Row],[Kor]]&gt;=1=AND(Excel_BuiltIn__FilterDatabase__1[[#This Row],[Kor]]&lt;18),"Junior ",""))</f>
        <v/>
      </c>
      <c r="I4751" s="34" t="str">
        <f>IF(L4751="Nő","",IF(Excel_BuiltIn__FilterDatabase__1[[#This Row],[Kor]]&gt;=18=AND(Excel_BuiltIn__FilterDatabase__1[[#This Row],[Kor]]&lt;=49),"Felnőtt ",""))</f>
        <v/>
      </c>
      <c r="J4751" s="34" t="str">
        <f>IF(L4751="Nő","",IF(Excel_BuiltIn__FilterDatabase__1[[#This Row],[Kor]]&gt;49=AND(Excel_BuiltIn__FilterDatabase__1[[#This Row],[Kor]]&lt;=59),"Senior ",""))</f>
        <v/>
      </c>
      <c r="K4751" s="34" t="str">
        <f>IF(L4751="Nő","",IF(Excel_BuiltIn__FilterDatabase__1[[#This Row],[Kor]]&gt;=60,"Super.s ",""))</f>
        <v xml:space="preserve">Super.s </v>
      </c>
      <c r="L4751" s="34" t="str">
        <f>IF(Excel_BuiltIn__FilterDatabase__1[[#This Row],[Nem]]="Nő","Lady","")</f>
        <v/>
      </c>
    </row>
    <row r="4752" spans="1:12" s="1" customFormat="1">
      <c r="A4752" s="53"/>
      <c r="B4752" s="28"/>
      <c r="C4752" s="51"/>
      <c r="D4752" s="45"/>
      <c r="E4752" s="33" t="str">
        <f>IF(D4752&gt;0,($N$2-Excel_BuiltIn__FilterDatabase__1[[#This Row],[Szül Év.Hó.Nap]])/365.25,"0")</f>
        <v>0</v>
      </c>
      <c r="F4752" s="40"/>
      <c r="G4752" s="34" t="str">
        <f>CONCATENATE(H4752,Excel_BuiltIn__FilterDatabase__1[[#This Row],[Felnőtt]],Excel_BuiltIn__FilterDatabase__1[[#This Row],[Senior]],Excel_BuiltIn__FilterDatabase__1[[#This Row],[Super.s]],L4752)</f>
        <v xml:space="preserve">Super.s </v>
      </c>
      <c r="H4752" s="34" t="str">
        <f>IF(L4752="Nő","",IF(Excel_BuiltIn__FilterDatabase__1[[#This Row],[Kor]]&gt;=1=AND(Excel_BuiltIn__FilterDatabase__1[[#This Row],[Kor]]&lt;18),"Junior ",""))</f>
        <v/>
      </c>
      <c r="I4752" s="34" t="str">
        <f>IF(L4752="Nő","",IF(Excel_BuiltIn__FilterDatabase__1[[#This Row],[Kor]]&gt;=18=AND(Excel_BuiltIn__FilterDatabase__1[[#This Row],[Kor]]&lt;=49),"Felnőtt ",""))</f>
        <v/>
      </c>
      <c r="J4752" s="34" t="str">
        <f>IF(L4752="Nő","",IF(Excel_BuiltIn__FilterDatabase__1[[#This Row],[Kor]]&gt;49=AND(Excel_BuiltIn__FilterDatabase__1[[#This Row],[Kor]]&lt;=59),"Senior ",""))</f>
        <v/>
      </c>
      <c r="K4752" s="34" t="str">
        <f>IF(L4752="Nő","",IF(Excel_BuiltIn__FilterDatabase__1[[#This Row],[Kor]]&gt;=60,"Super.s ",""))</f>
        <v xml:space="preserve">Super.s </v>
      </c>
      <c r="L4752" s="34" t="str">
        <f>IF(Excel_BuiltIn__FilterDatabase__1[[#This Row],[Nem]]="Nő","Lady","")</f>
        <v/>
      </c>
    </row>
    <row r="4753" spans="1:12" s="1" customFormat="1">
      <c r="A4753" s="53"/>
      <c r="B4753" s="28"/>
      <c r="C4753" s="51"/>
      <c r="D4753" s="45"/>
      <c r="E4753" s="33" t="str">
        <f>IF(D4753&gt;0,($N$2-Excel_BuiltIn__FilterDatabase__1[[#This Row],[Szül Év.Hó.Nap]])/365.25,"0")</f>
        <v>0</v>
      </c>
      <c r="F4753" s="40"/>
      <c r="G4753" s="34" t="str">
        <f>CONCATENATE(H4753,Excel_BuiltIn__FilterDatabase__1[[#This Row],[Felnőtt]],Excel_BuiltIn__FilterDatabase__1[[#This Row],[Senior]],Excel_BuiltIn__FilterDatabase__1[[#This Row],[Super.s]],L4753)</f>
        <v xml:space="preserve">Super.s </v>
      </c>
      <c r="H4753" s="34" t="str">
        <f>IF(L4753="Nő","",IF(Excel_BuiltIn__FilterDatabase__1[[#This Row],[Kor]]&gt;=1=AND(Excel_BuiltIn__FilterDatabase__1[[#This Row],[Kor]]&lt;18),"Junior ",""))</f>
        <v/>
      </c>
      <c r="I4753" s="34" t="str">
        <f>IF(L4753="Nő","",IF(Excel_BuiltIn__FilterDatabase__1[[#This Row],[Kor]]&gt;=18=AND(Excel_BuiltIn__FilterDatabase__1[[#This Row],[Kor]]&lt;=49),"Felnőtt ",""))</f>
        <v/>
      </c>
      <c r="J4753" s="34" t="str">
        <f>IF(L4753="Nő","",IF(Excel_BuiltIn__FilterDatabase__1[[#This Row],[Kor]]&gt;49=AND(Excel_BuiltIn__FilterDatabase__1[[#This Row],[Kor]]&lt;=59),"Senior ",""))</f>
        <v/>
      </c>
      <c r="K4753" s="34" t="str">
        <f>IF(L4753="Nő","",IF(Excel_BuiltIn__FilterDatabase__1[[#This Row],[Kor]]&gt;=60,"Super.s ",""))</f>
        <v xml:space="preserve">Super.s </v>
      </c>
      <c r="L4753" s="34" t="str">
        <f>IF(Excel_BuiltIn__FilterDatabase__1[[#This Row],[Nem]]="Nő","Lady","")</f>
        <v/>
      </c>
    </row>
    <row r="4754" spans="1:12" s="1" customFormat="1">
      <c r="A4754" s="53"/>
      <c r="B4754" s="28"/>
      <c r="C4754" s="51"/>
      <c r="D4754" s="45"/>
      <c r="E4754" s="33" t="str">
        <f>IF(D4754&gt;0,($N$2-Excel_BuiltIn__FilterDatabase__1[[#This Row],[Szül Év.Hó.Nap]])/365.25,"0")</f>
        <v>0</v>
      </c>
      <c r="F4754" s="40"/>
      <c r="G4754" s="34" t="str">
        <f>CONCATENATE(H4754,Excel_BuiltIn__FilterDatabase__1[[#This Row],[Felnőtt]],Excel_BuiltIn__FilterDatabase__1[[#This Row],[Senior]],Excel_BuiltIn__FilterDatabase__1[[#This Row],[Super.s]],L4754)</f>
        <v xml:space="preserve">Super.s </v>
      </c>
      <c r="H4754" s="34" t="str">
        <f>IF(L4754="Nő","",IF(Excel_BuiltIn__FilterDatabase__1[[#This Row],[Kor]]&gt;=1=AND(Excel_BuiltIn__FilterDatabase__1[[#This Row],[Kor]]&lt;18),"Junior ",""))</f>
        <v/>
      </c>
      <c r="I4754" s="34" t="str">
        <f>IF(L4754="Nő","",IF(Excel_BuiltIn__FilterDatabase__1[[#This Row],[Kor]]&gt;=18=AND(Excel_BuiltIn__FilterDatabase__1[[#This Row],[Kor]]&lt;=49),"Felnőtt ",""))</f>
        <v/>
      </c>
      <c r="J4754" s="34" t="str">
        <f>IF(L4754="Nő","",IF(Excel_BuiltIn__FilterDatabase__1[[#This Row],[Kor]]&gt;49=AND(Excel_BuiltIn__FilterDatabase__1[[#This Row],[Kor]]&lt;=59),"Senior ",""))</f>
        <v/>
      </c>
      <c r="K4754" s="34" t="str">
        <f>IF(L4754="Nő","",IF(Excel_BuiltIn__FilterDatabase__1[[#This Row],[Kor]]&gt;=60,"Super.s ",""))</f>
        <v xml:space="preserve">Super.s </v>
      </c>
      <c r="L4754" s="34" t="str">
        <f>IF(Excel_BuiltIn__FilterDatabase__1[[#This Row],[Nem]]="Nő","Lady","")</f>
        <v/>
      </c>
    </row>
    <row r="4755" spans="1:12" s="1" customFormat="1">
      <c r="A4755" s="53"/>
      <c r="B4755" s="28"/>
      <c r="C4755" s="51"/>
      <c r="D4755" s="45"/>
      <c r="E4755" s="33" t="str">
        <f>IF(D4755&gt;0,($N$2-Excel_BuiltIn__FilterDatabase__1[[#This Row],[Szül Év.Hó.Nap]])/365.25,"0")</f>
        <v>0</v>
      </c>
      <c r="F4755" s="40"/>
      <c r="G4755" s="34" t="str">
        <f>CONCATENATE(H4755,Excel_BuiltIn__FilterDatabase__1[[#This Row],[Felnőtt]],Excel_BuiltIn__FilterDatabase__1[[#This Row],[Senior]],Excel_BuiltIn__FilterDatabase__1[[#This Row],[Super.s]],L4755)</f>
        <v xml:space="preserve">Super.s </v>
      </c>
      <c r="H4755" s="34" t="str">
        <f>IF(L4755="Nő","",IF(Excel_BuiltIn__FilterDatabase__1[[#This Row],[Kor]]&gt;=1=AND(Excel_BuiltIn__FilterDatabase__1[[#This Row],[Kor]]&lt;18),"Junior ",""))</f>
        <v/>
      </c>
      <c r="I4755" s="34" t="str">
        <f>IF(L4755="Nő","",IF(Excel_BuiltIn__FilterDatabase__1[[#This Row],[Kor]]&gt;=18=AND(Excel_BuiltIn__FilterDatabase__1[[#This Row],[Kor]]&lt;=49),"Felnőtt ",""))</f>
        <v/>
      </c>
      <c r="J4755" s="34" t="str">
        <f>IF(L4755="Nő","",IF(Excel_BuiltIn__FilterDatabase__1[[#This Row],[Kor]]&gt;49=AND(Excel_BuiltIn__FilterDatabase__1[[#This Row],[Kor]]&lt;=59),"Senior ",""))</f>
        <v/>
      </c>
      <c r="K4755" s="34" t="str">
        <f>IF(L4755="Nő","",IF(Excel_BuiltIn__FilterDatabase__1[[#This Row],[Kor]]&gt;=60,"Super.s ",""))</f>
        <v xml:space="preserve">Super.s </v>
      </c>
      <c r="L4755" s="34" t="str">
        <f>IF(Excel_BuiltIn__FilterDatabase__1[[#This Row],[Nem]]="Nő","Lady","")</f>
        <v/>
      </c>
    </row>
    <row r="4756" spans="1:12" s="1" customFormat="1">
      <c r="A4756" s="53"/>
      <c r="B4756" s="28"/>
      <c r="C4756" s="51"/>
      <c r="D4756" s="45"/>
      <c r="E4756" s="33" t="str">
        <f>IF(D4756&gt;0,($N$2-Excel_BuiltIn__FilterDatabase__1[[#This Row],[Szül Év.Hó.Nap]])/365.25,"0")</f>
        <v>0</v>
      </c>
      <c r="F4756" s="40"/>
      <c r="G4756" s="34" t="str">
        <f>CONCATENATE(H4756,Excel_BuiltIn__FilterDatabase__1[[#This Row],[Felnőtt]],Excel_BuiltIn__FilterDatabase__1[[#This Row],[Senior]],Excel_BuiltIn__FilterDatabase__1[[#This Row],[Super.s]],L4756)</f>
        <v xml:space="preserve">Super.s </v>
      </c>
      <c r="H4756" s="34" t="str">
        <f>IF(L4756="Nő","",IF(Excel_BuiltIn__FilterDatabase__1[[#This Row],[Kor]]&gt;=1=AND(Excel_BuiltIn__FilterDatabase__1[[#This Row],[Kor]]&lt;18),"Junior ",""))</f>
        <v/>
      </c>
      <c r="I4756" s="34" t="str">
        <f>IF(L4756="Nő","",IF(Excel_BuiltIn__FilterDatabase__1[[#This Row],[Kor]]&gt;=18=AND(Excel_BuiltIn__FilterDatabase__1[[#This Row],[Kor]]&lt;=49),"Felnőtt ",""))</f>
        <v/>
      </c>
      <c r="J4756" s="34" t="str">
        <f>IF(L4756="Nő","",IF(Excel_BuiltIn__FilterDatabase__1[[#This Row],[Kor]]&gt;49=AND(Excel_BuiltIn__FilterDatabase__1[[#This Row],[Kor]]&lt;=59),"Senior ",""))</f>
        <v/>
      </c>
      <c r="K4756" s="34" t="str">
        <f>IF(L4756="Nő","",IF(Excel_BuiltIn__FilterDatabase__1[[#This Row],[Kor]]&gt;=60,"Super.s ",""))</f>
        <v xml:space="preserve">Super.s </v>
      </c>
      <c r="L4756" s="34" t="str">
        <f>IF(Excel_BuiltIn__FilterDatabase__1[[#This Row],[Nem]]="Nő","Lady","")</f>
        <v/>
      </c>
    </row>
    <row r="4757" spans="1:12" s="1" customFormat="1">
      <c r="A4757" s="53"/>
      <c r="B4757" s="28"/>
      <c r="C4757" s="51"/>
      <c r="D4757" s="45"/>
      <c r="E4757" s="33" t="str">
        <f>IF(D4757&gt;0,($N$2-Excel_BuiltIn__FilterDatabase__1[[#This Row],[Szül Év.Hó.Nap]])/365.25,"0")</f>
        <v>0</v>
      </c>
      <c r="F4757" s="40"/>
      <c r="G4757" s="34" t="str">
        <f>CONCATENATE(H4757,Excel_BuiltIn__FilterDatabase__1[[#This Row],[Felnőtt]],Excel_BuiltIn__FilterDatabase__1[[#This Row],[Senior]],Excel_BuiltIn__FilterDatabase__1[[#This Row],[Super.s]],L4757)</f>
        <v xml:space="preserve">Super.s </v>
      </c>
      <c r="H4757" s="34" t="str">
        <f>IF(L4757="Nő","",IF(Excel_BuiltIn__FilterDatabase__1[[#This Row],[Kor]]&gt;=1=AND(Excel_BuiltIn__FilterDatabase__1[[#This Row],[Kor]]&lt;18),"Junior ",""))</f>
        <v/>
      </c>
      <c r="I4757" s="34" t="str">
        <f>IF(L4757="Nő","",IF(Excel_BuiltIn__FilterDatabase__1[[#This Row],[Kor]]&gt;=18=AND(Excel_BuiltIn__FilterDatabase__1[[#This Row],[Kor]]&lt;=49),"Felnőtt ",""))</f>
        <v/>
      </c>
      <c r="J4757" s="34" t="str">
        <f>IF(L4757="Nő","",IF(Excel_BuiltIn__FilterDatabase__1[[#This Row],[Kor]]&gt;49=AND(Excel_BuiltIn__FilterDatabase__1[[#This Row],[Kor]]&lt;=59),"Senior ",""))</f>
        <v/>
      </c>
      <c r="K4757" s="34" t="str">
        <f>IF(L4757="Nő","",IF(Excel_BuiltIn__FilterDatabase__1[[#This Row],[Kor]]&gt;=60,"Super.s ",""))</f>
        <v xml:space="preserve">Super.s </v>
      </c>
      <c r="L4757" s="34" t="str">
        <f>IF(Excel_BuiltIn__FilterDatabase__1[[#This Row],[Nem]]="Nő","Lady","")</f>
        <v/>
      </c>
    </row>
    <row r="4758" spans="1:12" s="1" customFormat="1">
      <c r="A4758" s="53"/>
      <c r="B4758" s="28"/>
      <c r="C4758" s="51"/>
      <c r="D4758" s="45"/>
      <c r="E4758" s="33" t="str">
        <f>IF(D4758&gt;0,($N$2-Excel_BuiltIn__FilterDatabase__1[[#This Row],[Szül Év.Hó.Nap]])/365.25,"0")</f>
        <v>0</v>
      </c>
      <c r="F4758" s="40"/>
      <c r="G4758" s="34" t="str">
        <f>CONCATENATE(H4758,Excel_BuiltIn__FilterDatabase__1[[#This Row],[Felnőtt]],Excel_BuiltIn__FilterDatabase__1[[#This Row],[Senior]],Excel_BuiltIn__FilterDatabase__1[[#This Row],[Super.s]],L4758)</f>
        <v xml:space="preserve">Super.s </v>
      </c>
      <c r="H4758" s="34" t="str">
        <f>IF(L4758="Nő","",IF(Excel_BuiltIn__FilterDatabase__1[[#This Row],[Kor]]&gt;=1=AND(Excel_BuiltIn__FilterDatabase__1[[#This Row],[Kor]]&lt;18),"Junior ",""))</f>
        <v/>
      </c>
      <c r="I4758" s="34" t="str">
        <f>IF(L4758="Nő","",IF(Excel_BuiltIn__FilterDatabase__1[[#This Row],[Kor]]&gt;=18=AND(Excel_BuiltIn__FilterDatabase__1[[#This Row],[Kor]]&lt;=49),"Felnőtt ",""))</f>
        <v/>
      </c>
      <c r="J4758" s="34" t="str">
        <f>IF(L4758="Nő","",IF(Excel_BuiltIn__FilterDatabase__1[[#This Row],[Kor]]&gt;49=AND(Excel_BuiltIn__FilterDatabase__1[[#This Row],[Kor]]&lt;=59),"Senior ",""))</f>
        <v/>
      </c>
      <c r="K4758" s="34" t="str">
        <f>IF(L4758="Nő","",IF(Excel_BuiltIn__FilterDatabase__1[[#This Row],[Kor]]&gt;=60,"Super.s ",""))</f>
        <v xml:space="preserve">Super.s </v>
      </c>
      <c r="L4758" s="34" t="str">
        <f>IF(Excel_BuiltIn__FilterDatabase__1[[#This Row],[Nem]]="Nő","Lady","")</f>
        <v/>
      </c>
    </row>
    <row r="4759" spans="1:12" s="1" customFormat="1">
      <c r="A4759" s="53"/>
      <c r="B4759" s="28"/>
      <c r="C4759" s="51"/>
      <c r="D4759" s="45"/>
      <c r="E4759" s="33" t="str">
        <f>IF(D4759&gt;0,($N$2-Excel_BuiltIn__FilterDatabase__1[[#This Row],[Szül Év.Hó.Nap]])/365.25,"0")</f>
        <v>0</v>
      </c>
      <c r="F4759" s="40"/>
      <c r="G4759" s="34" t="str">
        <f>CONCATENATE(H4759,Excel_BuiltIn__FilterDatabase__1[[#This Row],[Felnőtt]],Excel_BuiltIn__FilterDatabase__1[[#This Row],[Senior]],Excel_BuiltIn__FilterDatabase__1[[#This Row],[Super.s]],L4759)</f>
        <v xml:space="preserve">Super.s </v>
      </c>
      <c r="H4759" s="34" t="str">
        <f>IF(L4759="Nő","",IF(Excel_BuiltIn__FilterDatabase__1[[#This Row],[Kor]]&gt;=1=AND(Excel_BuiltIn__FilterDatabase__1[[#This Row],[Kor]]&lt;18),"Junior ",""))</f>
        <v/>
      </c>
      <c r="I4759" s="34" t="str">
        <f>IF(L4759="Nő","",IF(Excel_BuiltIn__FilterDatabase__1[[#This Row],[Kor]]&gt;=18=AND(Excel_BuiltIn__FilterDatabase__1[[#This Row],[Kor]]&lt;=49),"Felnőtt ",""))</f>
        <v/>
      </c>
      <c r="J4759" s="34" t="str">
        <f>IF(L4759="Nő","",IF(Excel_BuiltIn__FilterDatabase__1[[#This Row],[Kor]]&gt;49=AND(Excel_BuiltIn__FilterDatabase__1[[#This Row],[Kor]]&lt;=59),"Senior ",""))</f>
        <v/>
      </c>
      <c r="K4759" s="34" t="str">
        <f>IF(L4759="Nő","",IF(Excel_BuiltIn__FilterDatabase__1[[#This Row],[Kor]]&gt;=60,"Super.s ",""))</f>
        <v xml:space="preserve">Super.s </v>
      </c>
      <c r="L4759" s="34" t="str">
        <f>IF(Excel_BuiltIn__FilterDatabase__1[[#This Row],[Nem]]="Nő","Lady","")</f>
        <v/>
      </c>
    </row>
    <row r="4760" spans="1:12" s="1" customFormat="1">
      <c r="A4760" s="53"/>
      <c r="B4760" s="28"/>
      <c r="C4760" s="51"/>
      <c r="D4760" s="45"/>
      <c r="E4760" s="33" t="str">
        <f>IF(D4760&gt;0,($N$2-Excel_BuiltIn__FilterDatabase__1[[#This Row],[Szül Év.Hó.Nap]])/365.25,"0")</f>
        <v>0</v>
      </c>
      <c r="F4760" s="40"/>
      <c r="G4760" s="34" t="str">
        <f>CONCATENATE(H4760,Excel_BuiltIn__FilterDatabase__1[[#This Row],[Felnőtt]],Excel_BuiltIn__FilterDatabase__1[[#This Row],[Senior]],Excel_BuiltIn__FilterDatabase__1[[#This Row],[Super.s]],L4760)</f>
        <v xml:space="preserve">Super.s </v>
      </c>
      <c r="H4760" s="34" t="str">
        <f>IF(L4760="Nő","",IF(Excel_BuiltIn__FilterDatabase__1[[#This Row],[Kor]]&gt;=1=AND(Excel_BuiltIn__FilterDatabase__1[[#This Row],[Kor]]&lt;18),"Junior ",""))</f>
        <v/>
      </c>
      <c r="I4760" s="34" t="str">
        <f>IF(L4760="Nő","",IF(Excel_BuiltIn__FilterDatabase__1[[#This Row],[Kor]]&gt;=18=AND(Excel_BuiltIn__FilterDatabase__1[[#This Row],[Kor]]&lt;=49),"Felnőtt ",""))</f>
        <v/>
      </c>
      <c r="J4760" s="34" t="str">
        <f>IF(L4760="Nő","",IF(Excel_BuiltIn__FilterDatabase__1[[#This Row],[Kor]]&gt;49=AND(Excel_BuiltIn__FilterDatabase__1[[#This Row],[Kor]]&lt;=59),"Senior ",""))</f>
        <v/>
      </c>
      <c r="K4760" s="34" t="str">
        <f>IF(L4760="Nő","",IF(Excel_BuiltIn__FilterDatabase__1[[#This Row],[Kor]]&gt;=60,"Super.s ",""))</f>
        <v xml:space="preserve">Super.s </v>
      </c>
      <c r="L4760" s="34" t="str">
        <f>IF(Excel_BuiltIn__FilterDatabase__1[[#This Row],[Nem]]="Nő","Lady","")</f>
        <v/>
      </c>
    </row>
    <row r="4761" spans="1:12" s="1" customFormat="1">
      <c r="A4761" s="53"/>
      <c r="B4761" s="28"/>
      <c r="C4761" s="51"/>
      <c r="D4761" s="45"/>
      <c r="E4761" s="33" t="str">
        <f>IF(D4761&gt;0,($N$2-Excel_BuiltIn__FilterDatabase__1[[#This Row],[Szül Év.Hó.Nap]])/365.25,"0")</f>
        <v>0</v>
      </c>
      <c r="F4761" s="40"/>
      <c r="G4761" s="34" t="str">
        <f>CONCATENATE(H4761,Excel_BuiltIn__FilterDatabase__1[[#This Row],[Felnőtt]],Excel_BuiltIn__FilterDatabase__1[[#This Row],[Senior]],Excel_BuiltIn__FilterDatabase__1[[#This Row],[Super.s]],L4761)</f>
        <v xml:space="preserve">Super.s </v>
      </c>
      <c r="H4761" s="34" t="str">
        <f>IF(L4761="Nő","",IF(Excel_BuiltIn__FilterDatabase__1[[#This Row],[Kor]]&gt;=1=AND(Excel_BuiltIn__FilterDatabase__1[[#This Row],[Kor]]&lt;18),"Junior ",""))</f>
        <v/>
      </c>
      <c r="I4761" s="34" t="str">
        <f>IF(L4761="Nő","",IF(Excel_BuiltIn__FilterDatabase__1[[#This Row],[Kor]]&gt;=18=AND(Excel_BuiltIn__FilterDatabase__1[[#This Row],[Kor]]&lt;=49),"Felnőtt ",""))</f>
        <v/>
      </c>
      <c r="J4761" s="34" t="str">
        <f>IF(L4761="Nő","",IF(Excel_BuiltIn__FilterDatabase__1[[#This Row],[Kor]]&gt;49=AND(Excel_BuiltIn__FilterDatabase__1[[#This Row],[Kor]]&lt;=59),"Senior ",""))</f>
        <v/>
      </c>
      <c r="K4761" s="34" t="str">
        <f>IF(L4761="Nő","",IF(Excel_BuiltIn__FilterDatabase__1[[#This Row],[Kor]]&gt;=60,"Super.s ",""))</f>
        <v xml:space="preserve">Super.s </v>
      </c>
      <c r="L4761" s="34" t="str">
        <f>IF(Excel_BuiltIn__FilterDatabase__1[[#This Row],[Nem]]="Nő","Lady","")</f>
        <v/>
      </c>
    </row>
    <row r="4762" spans="1:12" s="1" customFormat="1">
      <c r="A4762" s="53"/>
      <c r="B4762" s="28"/>
      <c r="C4762" s="51"/>
      <c r="D4762" s="45"/>
      <c r="E4762" s="33" t="str">
        <f>IF(D4762&gt;0,($N$2-Excel_BuiltIn__FilterDatabase__1[[#This Row],[Szül Év.Hó.Nap]])/365.25,"0")</f>
        <v>0</v>
      </c>
      <c r="F4762" s="40"/>
      <c r="G4762" s="34" t="str">
        <f>CONCATENATE(H4762,Excel_BuiltIn__FilterDatabase__1[[#This Row],[Felnőtt]],Excel_BuiltIn__FilterDatabase__1[[#This Row],[Senior]],Excel_BuiltIn__FilterDatabase__1[[#This Row],[Super.s]],L4762)</f>
        <v xml:space="preserve">Super.s </v>
      </c>
      <c r="H4762" s="34" t="str">
        <f>IF(L4762="Nő","",IF(Excel_BuiltIn__FilterDatabase__1[[#This Row],[Kor]]&gt;=1=AND(Excel_BuiltIn__FilterDatabase__1[[#This Row],[Kor]]&lt;18),"Junior ",""))</f>
        <v/>
      </c>
      <c r="I4762" s="34" t="str">
        <f>IF(L4762="Nő","",IF(Excel_BuiltIn__FilterDatabase__1[[#This Row],[Kor]]&gt;=18=AND(Excel_BuiltIn__FilterDatabase__1[[#This Row],[Kor]]&lt;=49),"Felnőtt ",""))</f>
        <v/>
      </c>
      <c r="J4762" s="34" t="str">
        <f>IF(L4762="Nő","",IF(Excel_BuiltIn__FilterDatabase__1[[#This Row],[Kor]]&gt;49=AND(Excel_BuiltIn__FilterDatabase__1[[#This Row],[Kor]]&lt;=59),"Senior ",""))</f>
        <v/>
      </c>
      <c r="K4762" s="34" t="str">
        <f>IF(L4762="Nő","",IF(Excel_BuiltIn__FilterDatabase__1[[#This Row],[Kor]]&gt;=60,"Super.s ",""))</f>
        <v xml:space="preserve">Super.s </v>
      </c>
      <c r="L4762" s="34" t="str">
        <f>IF(Excel_BuiltIn__FilterDatabase__1[[#This Row],[Nem]]="Nő","Lady","")</f>
        <v/>
      </c>
    </row>
    <row r="4763" spans="1:12" s="1" customFormat="1">
      <c r="A4763" s="53"/>
      <c r="B4763" s="28"/>
      <c r="C4763" s="51"/>
      <c r="D4763" s="45"/>
      <c r="E4763" s="33" t="str">
        <f>IF(D4763&gt;0,($N$2-Excel_BuiltIn__FilterDatabase__1[[#This Row],[Szül Év.Hó.Nap]])/365.25,"0")</f>
        <v>0</v>
      </c>
      <c r="F4763" s="40"/>
      <c r="G4763" s="34" t="str">
        <f>CONCATENATE(H4763,Excel_BuiltIn__FilterDatabase__1[[#This Row],[Felnőtt]],Excel_BuiltIn__FilterDatabase__1[[#This Row],[Senior]],Excel_BuiltIn__FilterDatabase__1[[#This Row],[Super.s]],L4763)</f>
        <v xml:space="preserve">Super.s </v>
      </c>
      <c r="H4763" s="34" t="str">
        <f>IF(L4763="Nő","",IF(Excel_BuiltIn__FilterDatabase__1[[#This Row],[Kor]]&gt;=1=AND(Excel_BuiltIn__FilterDatabase__1[[#This Row],[Kor]]&lt;18),"Junior ",""))</f>
        <v/>
      </c>
      <c r="I4763" s="34" t="str">
        <f>IF(L4763="Nő","",IF(Excel_BuiltIn__FilterDatabase__1[[#This Row],[Kor]]&gt;=18=AND(Excel_BuiltIn__FilterDatabase__1[[#This Row],[Kor]]&lt;=49),"Felnőtt ",""))</f>
        <v/>
      </c>
      <c r="J4763" s="34" t="str">
        <f>IF(L4763="Nő","",IF(Excel_BuiltIn__FilterDatabase__1[[#This Row],[Kor]]&gt;49=AND(Excel_BuiltIn__FilterDatabase__1[[#This Row],[Kor]]&lt;=59),"Senior ",""))</f>
        <v/>
      </c>
      <c r="K4763" s="34" t="str">
        <f>IF(L4763="Nő","",IF(Excel_BuiltIn__FilterDatabase__1[[#This Row],[Kor]]&gt;=60,"Super.s ",""))</f>
        <v xml:space="preserve">Super.s </v>
      </c>
      <c r="L4763" s="34" t="str">
        <f>IF(Excel_BuiltIn__FilterDatabase__1[[#This Row],[Nem]]="Nő","Lady","")</f>
        <v/>
      </c>
    </row>
    <row r="4764" spans="1:12" s="1" customFormat="1">
      <c r="A4764" s="53"/>
      <c r="B4764" s="28"/>
      <c r="C4764" s="51"/>
      <c r="D4764" s="45"/>
      <c r="E4764" s="33" t="str">
        <f>IF(D4764&gt;0,($N$2-Excel_BuiltIn__FilterDatabase__1[[#This Row],[Szül Év.Hó.Nap]])/365.25,"0")</f>
        <v>0</v>
      </c>
      <c r="F4764" s="40"/>
      <c r="G4764" s="34" t="str">
        <f>CONCATENATE(H4764,Excel_BuiltIn__FilterDatabase__1[[#This Row],[Felnőtt]],Excel_BuiltIn__FilterDatabase__1[[#This Row],[Senior]],Excel_BuiltIn__FilterDatabase__1[[#This Row],[Super.s]],L4764)</f>
        <v xml:space="preserve">Super.s </v>
      </c>
      <c r="H4764" s="34" t="str">
        <f>IF(L4764="Nő","",IF(Excel_BuiltIn__FilterDatabase__1[[#This Row],[Kor]]&gt;=1=AND(Excel_BuiltIn__FilterDatabase__1[[#This Row],[Kor]]&lt;18),"Junior ",""))</f>
        <v/>
      </c>
      <c r="I4764" s="34" t="str">
        <f>IF(L4764="Nő","",IF(Excel_BuiltIn__FilterDatabase__1[[#This Row],[Kor]]&gt;=18=AND(Excel_BuiltIn__FilterDatabase__1[[#This Row],[Kor]]&lt;=49),"Felnőtt ",""))</f>
        <v/>
      </c>
      <c r="J4764" s="34" t="str">
        <f>IF(L4764="Nő","",IF(Excel_BuiltIn__FilterDatabase__1[[#This Row],[Kor]]&gt;49=AND(Excel_BuiltIn__FilterDatabase__1[[#This Row],[Kor]]&lt;=59),"Senior ",""))</f>
        <v/>
      </c>
      <c r="K4764" s="34" t="str">
        <f>IF(L4764="Nő","",IF(Excel_BuiltIn__FilterDatabase__1[[#This Row],[Kor]]&gt;=60,"Super.s ",""))</f>
        <v xml:space="preserve">Super.s </v>
      </c>
      <c r="L4764" s="34" t="str">
        <f>IF(Excel_BuiltIn__FilterDatabase__1[[#This Row],[Nem]]="Nő","Lady","")</f>
        <v/>
      </c>
    </row>
    <row r="4765" spans="1:12" s="1" customFormat="1">
      <c r="A4765" s="53"/>
      <c r="B4765" s="28"/>
      <c r="C4765" s="51"/>
      <c r="D4765" s="45"/>
      <c r="E4765" s="33" t="str">
        <f>IF(D4765&gt;0,($N$2-Excel_BuiltIn__FilterDatabase__1[[#This Row],[Szül Év.Hó.Nap]])/365.25,"0")</f>
        <v>0</v>
      </c>
      <c r="F4765" s="40"/>
      <c r="G4765" s="34" t="str">
        <f>CONCATENATE(H4765,Excel_BuiltIn__FilterDatabase__1[[#This Row],[Felnőtt]],Excel_BuiltIn__FilterDatabase__1[[#This Row],[Senior]],Excel_BuiltIn__FilterDatabase__1[[#This Row],[Super.s]],L4765)</f>
        <v xml:space="preserve">Super.s </v>
      </c>
      <c r="H4765" s="34" t="str">
        <f>IF(L4765="Nő","",IF(Excel_BuiltIn__FilterDatabase__1[[#This Row],[Kor]]&gt;=1=AND(Excel_BuiltIn__FilterDatabase__1[[#This Row],[Kor]]&lt;18),"Junior ",""))</f>
        <v/>
      </c>
      <c r="I4765" s="34" t="str">
        <f>IF(L4765="Nő","",IF(Excel_BuiltIn__FilterDatabase__1[[#This Row],[Kor]]&gt;=18=AND(Excel_BuiltIn__FilterDatabase__1[[#This Row],[Kor]]&lt;=49),"Felnőtt ",""))</f>
        <v/>
      </c>
      <c r="J4765" s="34" t="str">
        <f>IF(L4765="Nő","",IF(Excel_BuiltIn__FilterDatabase__1[[#This Row],[Kor]]&gt;49=AND(Excel_BuiltIn__FilterDatabase__1[[#This Row],[Kor]]&lt;=59),"Senior ",""))</f>
        <v/>
      </c>
      <c r="K4765" s="34" t="str">
        <f>IF(L4765="Nő","",IF(Excel_BuiltIn__FilterDatabase__1[[#This Row],[Kor]]&gt;=60,"Super.s ",""))</f>
        <v xml:space="preserve">Super.s </v>
      </c>
      <c r="L4765" s="34" t="str">
        <f>IF(Excel_BuiltIn__FilterDatabase__1[[#This Row],[Nem]]="Nő","Lady","")</f>
        <v/>
      </c>
    </row>
    <row r="4766" spans="1:12" s="1" customFormat="1">
      <c r="A4766" s="53"/>
      <c r="B4766" s="28"/>
      <c r="C4766" s="51"/>
      <c r="D4766" s="45"/>
      <c r="E4766" s="33" t="str">
        <f>IF(D4766&gt;0,($N$2-Excel_BuiltIn__FilterDatabase__1[[#This Row],[Szül Év.Hó.Nap]])/365.25,"0")</f>
        <v>0</v>
      </c>
      <c r="F4766" s="40"/>
      <c r="G4766" s="34" t="str">
        <f>CONCATENATE(H4766,Excel_BuiltIn__FilterDatabase__1[[#This Row],[Felnőtt]],Excel_BuiltIn__FilterDatabase__1[[#This Row],[Senior]],Excel_BuiltIn__FilterDatabase__1[[#This Row],[Super.s]],L4766)</f>
        <v xml:space="preserve">Super.s </v>
      </c>
      <c r="H4766" s="34" t="str">
        <f>IF(L4766="Nő","",IF(Excel_BuiltIn__FilterDatabase__1[[#This Row],[Kor]]&gt;=1=AND(Excel_BuiltIn__FilterDatabase__1[[#This Row],[Kor]]&lt;18),"Junior ",""))</f>
        <v/>
      </c>
      <c r="I4766" s="34" t="str">
        <f>IF(L4766="Nő","",IF(Excel_BuiltIn__FilterDatabase__1[[#This Row],[Kor]]&gt;=18=AND(Excel_BuiltIn__FilterDatabase__1[[#This Row],[Kor]]&lt;=49),"Felnőtt ",""))</f>
        <v/>
      </c>
      <c r="J4766" s="34" t="str">
        <f>IF(L4766="Nő","",IF(Excel_BuiltIn__FilterDatabase__1[[#This Row],[Kor]]&gt;49=AND(Excel_BuiltIn__FilterDatabase__1[[#This Row],[Kor]]&lt;=59),"Senior ",""))</f>
        <v/>
      </c>
      <c r="K4766" s="34" t="str">
        <f>IF(L4766="Nő","",IF(Excel_BuiltIn__FilterDatabase__1[[#This Row],[Kor]]&gt;=60,"Super.s ",""))</f>
        <v xml:space="preserve">Super.s </v>
      </c>
      <c r="L4766" s="34" t="str">
        <f>IF(Excel_BuiltIn__FilterDatabase__1[[#This Row],[Nem]]="Nő","Lady","")</f>
        <v/>
      </c>
    </row>
    <row r="4767" spans="1:12" s="1" customFormat="1">
      <c r="A4767" s="53"/>
      <c r="B4767" s="28"/>
      <c r="C4767" s="51"/>
      <c r="D4767" s="45"/>
      <c r="E4767" s="33" t="str">
        <f>IF(D4767&gt;0,($N$2-Excel_BuiltIn__FilterDatabase__1[[#This Row],[Szül Év.Hó.Nap]])/365.25,"0")</f>
        <v>0</v>
      </c>
      <c r="F4767" s="40"/>
      <c r="G4767" s="34" t="str">
        <f>CONCATENATE(H4767,Excel_BuiltIn__FilterDatabase__1[[#This Row],[Felnőtt]],Excel_BuiltIn__FilterDatabase__1[[#This Row],[Senior]],Excel_BuiltIn__FilterDatabase__1[[#This Row],[Super.s]],L4767)</f>
        <v xml:space="preserve">Super.s </v>
      </c>
      <c r="H4767" s="34" t="str">
        <f>IF(L4767="Nő","",IF(Excel_BuiltIn__FilterDatabase__1[[#This Row],[Kor]]&gt;=1=AND(Excel_BuiltIn__FilterDatabase__1[[#This Row],[Kor]]&lt;18),"Junior ",""))</f>
        <v/>
      </c>
      <c r="I4767" s="34" t="str">
        <f>IF(L4767="Nő","",IF(Excel_BuiltIn__FilterDatabase__1[[#This Row],[Kor]]&gt;=18=AND(Excel_BuiltIn__FilterDatabase__1[[#This Row],[Kor]]&lt;=49),"Felnőtt ",""))</f>
        <v/>
      </c>
      <c r="J4767" s="34" t="str">
        <f>IF(L4767="Nő","",IF(Excel_BuiltIn__FilterDatabase__1[[#This Row],[Kor]]&gt;49=AND(Excel_BuiltIn__FilterDatabase__1[[#This Row],[Kor]]&lt;=59),"Senior ",""))</f>
        <v/>
      </c>
      <c r="K4767" s="34" t="str">
        <f>IF(L4767="Nő","",IF(Excel_BuiltIn__FilterDatabase__1[[#This Row],[Kor]]&gt;=60,"Super.s ",""))</f>
        <v xml:space="preserve">Super.s </v>
      </c>
      <c r="L4767" s="34" t="str">
        <f>IF(Excel_BuiltIn__FilterDatabase__1[[#This Row],[Nem]]="Nő","Lady","")</f>
        <v/>
      </c>
    </row>
    <row r="4768" spans="1:12" s="1" customFormat="1">
      <c r="A4768" s="53"/>
      <c r="B4768" s="28"/>
      <c r="C4768" s="51"/>
      <c r="D4768" s="45"/>
      <c r="E4768" s="33" t="str">
        <f>IF(D4768&gt;0,($N$2-Excel_BuiltIn__FilterDatabase__1[[#This Row],[Szül Év.Hó.Nap]])/365.25,"0")</f>
        <v>0</v>
      </c>
      <c r="F4768" s="40"/>
      <c r="G4768" s="34" t="str">
        <f>CONCATENATE(H4768,Excel_BuiltIn__FilterDatabase__1[[#This Row],[Felnőtt]],Excel_BuiltIn__FilterDatabase__1[[#This Row],[Senior]],Excel_BuiltIn__FilterDatabase__1[[#This Row],[Super.s]],L4768)</f>
        <v xml:space="preserve">Super.s </v>
      </c>
      <c r="H4768" s="34" t="str">
        <f>IF(L4768="Nő","",IF(Excel_BuiltIn__FilterDatabase__1[[#This Row],[Kor]]&gt;=1=AND(Excel_BuiltIn__FilterDatabase__1[[#This Row],[Kor]]&lt;18),"Junior ",""))</f>
        <v/>
      </c>
      <c r="I4768" s="34" t="str">
        <f>IF(L4768="Nő","",IF(Excel_BuiltIn__FilterDatabase__1[[#This Row],[Kor]]&gt;=18=AND(Excel_BuiltIn__FilterDatabase__1[[#This Row],[Kor]]&lt;=49),"Felnőtt ",""))</f>
        <v/>
      </c>
      <c r="J4768" s="34" t="str">
        <f>IF(L4768="Nő","",IF(Excel_BuiltIn__FilterDatabase__1[[#This Row],[Kor]]&gt;49=AND(Excel_BuiltIn__FilterDatabase__1[[#This Row],[Kor]]&lt;=59),"Senior ",""))</f>
        <v/>
      </c>
      <c r="K4768" s="34" t="str">
        <f>IF(L4768="Nő","",IF(Excel_BuiltIn__FilterDatabase__1[[#This Row],[Kor]]&gt;=60,"Super.s ",""))</f>
        <v xml:space="preserve">Super.s </v>
      </c>
      <c r="L4768" s="34" t="str">
        <f>IF(Excel_BuiltIn__FilterDatabase__1[[#This Row],[Nem]]="Nő","Lady","")</f>
        <v/>
      </c>
    </row>
    <row r="4769" spans="1:12" s="1" customFormat="1">
      <c r="A4769" s="53"/>
      <c r="B4769" s="28"/>
      <c r="C4769" s="51"/>
      <c r="D4769" s="45"/>
      <c r="E4769" s="33" t="str">
        <f>IF(D4769&gt;0,($N$2-Excel_BuiltIn__FilterDatabase__1[[#This Row],[Szül Év.Hó.Nap]])/365.25,"0")</f>
        <v>0</v>
      </c>
      <c r="F4769" s="40"/>
      <c r="G4769" s="34" t="str">
        <f>CONCATENATE(H4769,Excel_BuiltIn__FilterDatabase__1[[#This Row],[Felnőtt]],Excel_BuiltIn__FilterDatabase__1[[#This Row],[Senior]],Excel_BuiltIn__FilterDatabase__1[[#This Row],[Super.s]],L4769)</f>
        <v xml:space="preserve">Super.s </v>
      </c>
      <c r="H4769" s="34" t="str">
        <f>IF(L4769="Nő","",IF(Excel_BuiltIn__FilterDatabase__1[[#This Row],[Kor]]&gt;=1=AND(Excel_BuiltIn__FilterDatabase__1[[#This Row],[Kor]]&lt;18),"Junior ",""))</f>
        <v/>
      </c>
      <c r="I4769" s="34" t="str">
        <f>IF(L4769="Nő","",IF(Excel_BuiltIn__FilterDatabase__1[[#This Row],[Kor]]&gt;=18=AND(Excel_BuiltIn__FilterDatabase__1[[#This Row],[Kor]]&lt;=49),"Felnőtt ",""))</f>
        <v/>
      </c>
      <c r="J4769" s="34" t="str">
        <f>IF(L4769="Nő","",IF(Excel_BuiltIn__FilterDatabase__1[[#This Row],[Kor]]&gt;49=AND(Excel_BuiltIn__FilterDatabase__1[[#This Row],[Kor]]&lt;=59),"Senior ",""))</f>
        <v/>
      </c>
      <c r="K4769" s="34" t="str">
        <f>IF(L4769="Nő","",IF(Excel_BuiltIn__FilterDatabase__1[[#This Row],[Kor]]&gt;=60,"Super.s ",""))</f>
        <v xml:space="preserve">Super.s </v>
      </c>
      <c r="L4769" s="34" t="str">
        <f>IF(Excel_BuiltIn__FilterDatabase__1[[#This Row],[Nem]]="Nő","Lady","")</f>
        <v/>
      </c>
    </row>
    <row r="4770" spans="1:12" s="1" customFormat="1">
      <c r="A4770" s="53"/>
      <c r="B4770" s="28"/>
      <c r="C4770" s="51"/>
      <c r="D4770" s="45"/>
      <c r="E4770" s="33" t="str">
        <f>IF(D4770&gt;0,($N$2-Excel_BuiltIn__FilterDatabase__1[[#This Row],[Szül Év.Hó.Nap]])/365.25,"0")</f>
        <v>0</v>
      </c>
      <c r="F4770" s="40"/>
      <c r="G4770" s="34" t="str">
        <f>CONCATENATE(H4770,Excel_BuiltIn__FilterDatabase__1[[#This Row],[Felnőtt]],Excel_BuiltIn__FilterDatabase__1[[#This Row],[Senior]],Excel_BuiltIn__FilterDatabase__1[[#This Row],[Super.s]],L4770)</f>
        <v xml:space="preserve">Super.s </v>
      </c>
      <c r="H4770" s="34" t="str">
        <f>IF(L4770="Nő","",IF(Excel_BuiltIn__FilterDatabase__1[[#This Row],[Kor]]&gt;=1=AND(Excel_BuiltIn__FilterDatabase__1[[#This Row],[Kor]]&lt;18),"Junior ",""))</f>
        <v/>
      </c>
      <c r="I4770" s="34" t="str">
        <f>IF(L4770="Nő","",IF(Excel_BuiltIn__FilterDatabase__1[[#This Row],[Kor]]&gt;=18=AND(Excel_BuiltIn__FilterDatabase__1[[#This Row],[Kor]]&lt;=49),"Felnőtt ",""))</f>
        <v/>
      </c>
      <c r="J4770" s="34" t="str">
        <f>IF(L4770="Nő","",IF(Excel_BuiltIn__FilterDatabase__1[[#This Row],[Kor]]&gt;49=AND(Excel_BuiltIn__FilterDatabase__1[[#This Row],[Kor]]&lt;=59),"Senior ",""))</f>
        <v/>
      </c>
      <c r="K4770" s="34" t="str">
        <f>IF(L4770="Nő","",IF(Excel_BuiltIn__FilterDatabase__1[[#This Row],[Kor]]&gt;=60,"Super.s ",""))</f>
        <v xml:space="preserve">Super.s </v>
      </c>
      <c r="L4770" s="34" t="str">
        <f>IF(Excel_BuiltIn__FilterDatabase__1[[#This Row],[Nem]]="Nő","Lady","")</f>
        <v/>
      </c>
    </row>
    <row r="4771" spans="1:12" s="1" customFormat="1">
      <c r="A4771" s="53"/>
      <c r="B4771" s="28"/>
      <c r="C4771" s="51"/>
      <c r="D4771" s="45"/>
      <c r="E4771" s="33" t="str">
        <f>IF(D4771&gt;0,($N$2-Excel_BuiltIn__FilterDatabase__1[[#This Row],[Szül Év.Hó.Nap]])/365.25,"0")</f>
        <v>0</v>
      </c>
      <c r="F4771" s="40"/>
      <c r="G4771" s="34" t="str">
        <f>CONCATENATE(H4771,Excel_BuiltIn__FilterDatabase__1[[#This Row],[Felnőtt]],Excel_BuiltIn__FilterDatabase__1[[#This Row],[Senior]],Excel_BuiltIn__FilterDatabase__1[[#This Row],[Super.s]],L4771)</f>
        <v xml:space="preserve">Super.s </v>
      </c>
      <c r="H4771" s="34" t="str">
        <f>IF(L4771="Nő","",IF(Excel_BuiltIn__FilterDatabase__1[[#This Row],[Kor]]&gt;=1=AND(Excel_BuiltIn__FilterDatabase__1[[#This Row],[Kor]]&lt;18),"Junior ",""))</f>
        <v/>
      </c>
      <c r="I4771" s="34" t="str">
        <f>IF(L4771="Nő","",IF(Excel_BuiltIn__FilterDatabase__1[[#This Row],[Kor]]&gt;=18=AND(Excel_BuiltIn__FilterDatabase__1[[#This Row],[Kor]]&lt;=49),"Felnőtt ",""))</f>
        <v/>
      </c>
      <c r="J4771" s="34" t="str">
        <f>IF(L4771="Nő","",IF(Excel_BuiltIn__FilterDatabase__1[[#This Row],[Kor]]&gt;49=AND(Excel_BuiltIn__FilterDatabase__1[[#This Row],[Kor]]&lt;=59),"Senior ",""))</f>
        <v/>
      </c>
      <c r="K4771" s="34" t="str">
        <f>IF(L4771="Nő","",IF(Excel_BuiltIn__FilterDatabase__1[[#This Row],[Kor]]&gt;=60,"Super.s ",""))</f>
        <v xml:space="preserve">Super.s </v>
      </c>
      <c r="L4771" s="34" t="str">
        <f>IF(Excel_BuiltIn__FilterDatabase__1[[#This Row],[Nem]]="Nő","Lady","")</f>
        <v/>
      </c>
    </row>
    <row r="4772" spans="1:12" s="1" customFormat="1">
      <c r="A4772" s="53"/>
      <c r="B4772" s="28"/>
      <c r="C4772" s="51"/>
      <c r="D4772" s="45"/>
      <c r="E4772" s="33" t="str">
        <f>IF(D4772&gt;0,($N$2-Excel_BuiltIn__FilterDatabase__1[[#This Row],[Szül Év.Hó.Nap]])/365.25,"0")</f>
        <v>0</v>
      </c>
      <c r="F4772" s="40"/>
      <c r="G4772" s="34" t="str">
        <f>CONCATENATE(H4772,Excel_BuiltIn__FilterDatabase__1[[#This Row],[Felnőtt]],Excel_BuiltIn__FilterDatabase__1[[#This Row],[Senior]],Excel_BuiltIn__FilterDatabase__1[[#This Row],[Super.s]],L4772)</f>
        <v xml:space="preserve">Super.s </v>
      </c>
      <c r="H4772" s="34" t="str">
        <f>IF(L4772="Nő","",IF(Excel_BuiltIn__FilterDatabase__1[[#This Row],[Kor]]&gt;=1=AND(Excel_BuiltIn__FilterDatabase__1[[#This Row],[Kor]]&lt;18),"Junior ",""))</f>
        <v/>
      </c>
      <c r="I4772" s="34" t="str">
        <f>IF(L4772="Nő","",IF(Excel_BuiltIn__FilterDatabase__1[[#This Row],[Kor]]&gt;=18=AND(Excel_BuiltIn__FilterDatabase__1[[#This Row],[Kor]]&lt;=49),"Felnőtt ",""))</f>
        <v/>
      </c>
      <c r="J4772" s="34" t="str">
        <f>IF(L4772="Nő","",IF(Excel_BuiltIn__FilterDatabase__1[[#This Row],[Kor]]&gt;49=AND(Excel_BuiltIn__FilterDatabase__1[[#This Row],[Kor]]&lt;=59),"Senior ",""))</f>
        <v/>
      </c>
      <c r="K4772" s="34" t="str">
        <f>IF(L4772="Nő","",IF(Excel_BuiltIn__FilterDatabase__1[[#This Row],[Kor]]&gt;=60,"Super.s ",""))</f>
        <v xml:space="preserve">Super.s </v>
      </c>
      <c r="L4772" s="34" t="str">
        <f>IF(Excel_BuiltIn__FilterDatabase__1[[#This Row],[Nem]]="Nő","Lady","")</f>
        <v/>
      </c>
    </row>
    <row r="4773" spans="1:12" s="1" customFormat="1">
      <c r="A4773" s="53"/>
      <c r="B4773" s="28"/>
      <c r="C4773" s="51"/>
      <c r="D4773" s="45"/>
      <c r="E4773" s="33" t="str">
        <f>IF(D4773&gt;0,($N$2-Excel_BuiltIn__FilterDatabase__1[[#This Row],[Szül Év.Hó.Nap]])/365.25,"0")</f>
        <v>0</v>
      </c>
      <c r="F4773" s="40"/>
      <c r="G4773" s="34" t="str">
        <f>CONCATENATE(H4773,Excel_BuiltIn__FilterDatabase__1[[#This Row],[Felnőtt]],Excel_BuiltIn__FilterDatabase__1[[#This Row],[Senior]],Excel_BuiltIn__FilterDatabase__1[[#This Row],[Super.s]],L4773)</f>
        <v xml:space="preserve">Super.s </v>
      </c>
      <c r="H4773" s="34" t="str">
        <f>IF(L4773="Nő","",IF(Excel_BuiltIn__FilterDatabase__1[[#This Row],[Kor]]&gt;=1=AND(Excel_BuiltIn__FilterDatabase__1[[#This Row],[Kor]]&lt;18),"Junior ",""))</f>
        <v/>
      </c>
      <c r="I4773" s="34" t="str">
        <f>IF(L4773="Nő","",IF(Excel_BuiltIn__FilterDatabase__1[[#This Row],[Kor]]&gt;=18=AND(Excel_BuiltIn__FilterDatabase__1[[#This Row],[Kor]]&lt;=49),"Felnőtt ",""))</f>
        <v/>
      </c>
      <c r="J4773" s="34" t="str">
        <f>IF(L4773="Nő","",IF(Excel_BuiltIn__FilterDatabase__1[[#This Row],[Kor]]&gt;49=AND(Excel_BuiltIn__FilterDatabase__1[[#This Row],[Kor]]&lt;=59),"Senior ",""))</f>
        <v/>
      </c>
      <c r="K4773" s="34" t="str">
        <f>IF(L4773="Nő","",IF(Excel_BuiltIn__FilterDatabase__1[[#This Row],[Kor]]&gt;=60,"Super.s ",""))</f>
        <v xml:space="preserve">Super.s </v>
      </c>
      <c r="L4773" s="34" t="str">
        <f>IF(Excel_BuiltIn__FilterDatabase__1[[#This Row],[Nem]]="Nő","Lady","")</f>
        <v/>
      </c>
    </row>
    <row r="4774" spans="1:12" s="1" customFormat="1">
      <c r="A4774" s="53"/>
      <c r="B4774" s="28"/>
      <c r="C4774" s="51"/>
      <c r="D4774" s="45"/>
      <c r="E4774" s="33" t="str">
        <f>IF(D4774&gt;0,($N$2-Excel_BuiltIn__FilterDatabase__1[[#This Row],[Szül Év.Hó.Nap]])/365.25,"0")</f>
        <v>0</v>
      </c>
      <c r="F4774" s="40"/>
      <c r="G4774" s="34" t="str">
        <f>CONCATENATE(H4774,Excel_BuiltIn__FilterDatabase__1[[#This Row],[Felnőtt]],Excel_BuiltIn__FilterDatabase__1[[#This Row],[Senior]],Excel_BuiltIn__FilterDatabase__1[[#This Row],[Super.s]],L4774)</f>
        <v xml:space="preserve">Super.s </v>
      </c>
      <c r="H4774" s="34" t="str">
        <f>IF(L4774="Nő","",IF(Excel_BuiltIn__FilterDatabase__1[[#This Row],[Kor]]&gt;=1=AND(Excel_BuiltIn__FilterDatabase__1[[#This Row],[Kor]]&lt;18),"Junior ",""))</f>
        <v/>
      </c>
      <c r="I4774" s="34" t="str">
        <f>IF(L4774="Nő","",IF(Excel_BuiltIn__FilterDatabase__1[[#This Row],[Kor]]&gt;=18=AND(Excel_BuiltIn__FilterDatabase__1[[#This Row],[Kor]]&lt;=49),"Felnőtt ",""))</f>
        <v/>
      </c>
      <c r="J4774" s="34" t="str">
        <f>IF(L4774="Nő","",IF(Excel_BuiltIn__FilterDatabase__1[[#This Row],[Kor]]&gt;49=AND(Excel_BuiltIn__FilterDatabase__1[[#This Row],[Kor]]&lt;=59),"Senior ",""))</f>
        <v/>
      </c>
      <c r="K4774" s="34" t="str">
        <f>IF(L4774="Nő","",IF(Excel_BuiltIn__FilterDatabase__1[[#This Row],[Kor]]&gt;=60,"Super.s ",""))</f>
        <v xml:space="preserve">Super.s </v>
      </c>
      <c r="L4774" s="34" t="str">
        <f>IF(Excel_BuiltIn__FilterDatabase__1[[#This Row],[Nem]]="Nő","Lady","")</f>
        <v/>
      </c>
    </row>
    <row r="4775" spans="1:12" s="1" customFormat="1">
      <c r="A4775" s="53"/>
      <c r="B4775" s="28"/>
      <c r="C4775" s="51"/>
      <c r="D4775" s="45"/>
      <c r="E4775" s="33" t="str">
        <f>IF(D4775&gt;0,($N$2-Excel_BuiltIn__FilterDatabase__1[[#This Row],[Szül Év.Hó.Nap]])/365.25,"0")</f>
        <v>0</v>
      </c>
      <c r="F4775" s="40"/>
      <c r="G4775" s="34" t="str">
        <f>CONCATENATE(H4775,Excel_BuiltIn__FilterDatabase__1[[#This Row],[Felnőtt]],Excel_BuiltIn__FilterDatabase__1[[#This Row],[Senior]],Excel_BuiltIn__FilterDatabase__1[[#This Row],[Super.s]],L4775)</f>
        <v xml:space="preserve">Super.s </v>
      </c>
      <c r="H4775" s="34" t="str">
        <f>IF(L4775="Nő","",IF(Excel_BuiltIn__FilterDatabase__1[[#This Row],[Kor]]&gt;=1=AND(Excel_BuiltIn__FilterDatabase__1[[#This Row],[Kor]]&lt;18),"Junior ",""))</f>
        <v/>
      </c>
      <c r="I4775" s="34" t="str">
        <f>IF(L4775="Nő","",IF(Excel_BuiltIn__FilterDatabase__1[[#This Row],[Kor]]&gt;=18=AND(Excel_BuiltIn__FilterDatabase__1[[#This Row],[Kor]]&lt;=49),"Felnőtt ",""))</f>
        <v/>
      </c>
      <c r="J4775" s="34" t="str">
        <f>IF(L4775="Nő","",IF(Excel_BuiltIn__FilterDatabase__1[[#This Row],[Kor]]&gt;49=AND(Excel_BuiltIn__FilterDatabase__1[[#This Row],[Kor]]&lt;=59),"Senior ",""))</f>
        <v/>
      </c>
      <c r="K4775" s="34" t="str">
        <f>IF(L4775="Nő","",IF(Excel_BuiltIn__FilterDatabase__1[[#This Row],[Kor]]&gt;=60,"Super.s ",""))</f>
        <v xml:space="preserve">Super.s </v>
      </c>
      <c r="L4775" s="34" t="str">
        <f>IF(Excel_BuiltIn__FilterDatabase__1[[#This Row],[Nem]]="Nő","Lady","")</f>
        <v/>
      </c>
    </row>
    <row r="4776" spans="1:12" s="1" customFormat="1">
      <c r="A4776" s="53"/>
      <c r="B4776" s="28"/>
      <c r="C4776" s="51"/>
      <c r="D4776" s="45"/>
      <c r="E4776" s="33" t="str">
        <f>IF(D4776&gt;0,($N$2-Excel_BuiltIn__FilterDatabase__1[[#This Row],[Szül Év.Hó.Nap]])/365.25,"0")</f>
        <v>0</v>
      </c>
      <c r="F4776" s="40"/>
      <c r="G4776" s="34" t="str">
        <f>CONCATENATE(H4776,Excel_BuiltIn__FilterDatabase__1[[#This Row],[Felnőtt]],Excel_BuiltIn__FilterDatabase__1[[#This Row],[Senior]],Excel_BuiltIn__FilterDatabase__1[[#This Row],[Super.s]],L4776)</f>
        <v xml:space="preserve">Super.s </v>
      </c>
      <c r="H4776" s="34" t="str">
        <f>IF(L4776="Nő","",IF(Excel_BuiltIn__FilterDatabase__1[[#This Row],[Kor]]&gt;=1=AND(Excel_BuiltIn__FilterDatabase__1[[#This Row],[Kor]]&lt;18),"Junior ",""))</f>
        <v/>
      </c>
      <c r="I4776" s="34" t="str">
        <f>IF(L4776="Nő","",IF(Excel_BuiltIn__FilterDatabase__1[[#This Row],[Kor]]&gt;=18=AND(Excel_BuiltIn__FilterDatabase__1[[#This Row],[Kor]]&lt;=49),"Felnőtt ",""))</f>
        <v/>
      </c>
      <c r="J4776" s="34" t="str">
        <f>IF(L4776="Nő","",IF(Excel_BuiltIn__FilterDatabase__1[[#This Row],[Kor]]&gt;49=AND(Excel_BuiltIn__FilterDatabase__1[[#This Row],[Kor]]&lt;=59),"Senior ",""))</f>
        <v/>
      </c>
      <c r="K4776" s="34" t="str">
        <f>IF(L4776="Nő","",IF(Excel_BuiltIn__FilterDatabase__1[[#This Row],[Kor]]&gt;=60,"Super.s ",""))</f>
        <v xml:space="preserve">Super.s </v>
      </c>
      <c r="L4776" s="34" t="str">
        <f>IF(Excel_BuiltIn__FilterDatabase__1[[#This Row],[Nem]]="Nő","Lady","")</f>
        <v/>
      </c>
    </row>
    <row r="4777" spans="1:12" s="1" customFormat="1">
      <c r="A4777" s="53"/>
      <c r="B4777" s="28"/>
      <c r="C4777" s="51"/>
      <c r="D4777" s="45"/>
      <c r="E4777" s="33" t="str">
        <f>IF(D4777&gt;0,($N$2-Excel_BuiltIn__FilterDatabase__1[[#This Row],[Szül Év.Hó.Nap]])/365.25,"0")</f>
        <v>0</v>
      </c>
      <c r="F4777" s="40"/>
      <c r="G4777" s="34" t="str">
        <f>CONCATENATE(H4777,Excel_BuiltIn__FilterDatabase__1[[#This Row],[Felnőtt]],Excel_BuiltIn__FilterDatabase__1[[#This Row],[Senior]],Excel_BuiltIn__FilterDatabase__1[[#This Row],[Super.s]],L4777)</f>
        <v xml:space="preserve">Super.s </v>
      </c>
      <c r="H4777" s="34" t="str">
        <f>IF(L4777="Nő","",IF(Excel_BuiltIn__FilterDatabase__1[[#This Row],[Kor]]&gt;=1=AND(Excel_BuiltIn__FilterDatabase__1[[#This Row],[Kor]]&lt;18),"Junior ",""))</f>
        <v/>
      </c>
      <c r="I4777" s="34" t="str">
        <f>IF(L4777="Nő","",IF(Excel_BuiltIn__FilterDatabase__1[[#This Row],[Kor]]&gt;=18=AND(Excel_BuiltIn__FilterDatabase__1[[#This Row],[Kor]]&lt;=49),"Felnőtt ",""))</f>
        <v/>
      </c>
      <c r="J4777" s="34" t="str">
        <f>IF(L4777="Nő","",IF(Excel_BuiltIn__FilterDatabase__1[[#This Row],[Kor]]&gt;49=AND(Excel_BuiltIn__FilterDatabase__1[[#This Row],[Kor]]&lt;=59),"Senior ",""))</f>
        <v/>
      </c>
      <c r="K4777" s="34" t="str">
        <f>IF(L4777="Nő","",IF(Excel_BuiltIn__FilterDatabase__1[[#This Row],[Kor]]&gt;=60,"Super.s ",""))</f>
        <v xml:space="preserve">Super.s </v>
      </c>
      <c r="L4777" s="34" t="str">
        <f>IF(Excel_BuiltIn__FilterDatabase__1[[#This Row],[Nem]]="Nő","Lady","")</f>
        <v/>
      </c>
    </row>
    <row r="4778" spans="1:12" s="1" customFormat="1">
      <c r="A4778" s="53"/>
      <c r="B4778" s="28"/>
      <c r="C4778" s="51"/>
      <c r="D4778" s="45"/>
      <c r="E4778" s="33" t="str">
        <f>IF(D4778&gt;0,($N$2-Excel_BuiltIn__FilterDatabase__1[[#This Row],[Szül Év.Hó.Nap]])/365.25,"0")</f>
        <v>0</v>
      </c>
      <c r="F4778" s="40"/>
      <c r="G4778" s="34" t="str">
        <f>CONCATENATE(H4778,Excel_BuiltIn__FilterDatabase__1[[#This Row],[Felnőtt]],Excel_BuiltIn__FilterDatabase__1[[#This Row],[Senior]],Excel_BuiltIn__FilterDatabase__1[[#This Row],[Super.s]],L4778)</f>
        <v xml:space="preserve">Super.s </v>
      </c>
      <c r="H4778" s="34" t="str">
        <f>IF(L4778="Nő","",IF(Excel_BuiltIn__FilterDatabase__1[[#This Row],[Kor]]&gt;=1=AND(Excel_BuiltIn__FilterDatabase__1[[#This Row],[Kor]]&lt;18),"Junior ",""))</f>
        <v/>
      </c>
      <c r="I4778" s="34" t="str">
        <f>IF(L4778="Nő","",IF(Excel_BuiltIn__FilterDatabase__1[[#This Row],[Kor]]&gt;=18=AND(Excel_BuiltIn__FilterDatabase__1[[#This Row],[Kor]]&lt;=49),"Felnőtt ",""))</f>
        <v/>
      </c>
      <c r="J4778" s="34" t="str">
        <f>IF(L4778="Nő","",IF(Excel_BuiltIn__FilterDatabase__1[[#This Row],[Kor]]&gt;49=AND(Excel_BuiltIn__FilterDatabase__1[[#This Row],[Kor]]&lt;=59),"Senior ",""))</f>
        <v/>
      </c>
      <c r="K4778" s="34" t="str">
        <f>IF(L4778="Nő","",IF(Excel_BuiltIn__FilterDatabase__1[[#This Row],[Kor]]&gt;=60,"Super.s ",""))</f>
        <v xml:space="preserve">Super.s </v>
      </c>
      <c r="L4778" s="34" t="str">
        <f>IF(Excel_BuiltIn__FilterDatabase__1[[#This Row],[Nem]]="Nő","Lady","")</f>
        <v/>
      </c>
    </row>
    <row r="4779" spans="1:12" s="1" customFormat="1">
      <c r="A4779" s="53"/>
      <c r="B4779" s="28"/>
      <c r="C4779" s="51"/>
      <c r="D4779" s="45"/>
      <c r="E4779" s="33" t="str">
        <f>IF(D4779&gt;0,($N$2-Excel_BuiltIn__FilterDatabase__1[[#This Row],[Szül Év.Hó.Nap]])/365.25,"0")</f>
        <v>0</v>
      </c>
      <c r="F4779" s="40"/>
      <c r="G4779" s="34" t="str">
        <f>CONCATENATE(H4779,Excel_BuiltIn__FilterDatabase__1[[#This Row],[Felnőtt]],Excel_BuiltIn__FilterDatabase__1[[#This Row],[Senior]],Excel_BuiltIn__FilterDatabase__1[[#This Row],[Super.s]],L4779)</f>
        <v xml:space="preserve">Super.s </v>
      </c>
      <c r="H4779" s="34" t="str">
        <f>IF(L4779="Nő","",IF(Excel_BuiltIn__FilterDatabase__1[[#This Row],[Kor]]&gt;=1=AND(Excel_BuiltIn__FilterDatabase__1[[#This Row],[Kor]]&lt;18),"Junior ",""))</f>
        <v/>
      </c>
      <c r="I4779" s="34" t="str">
        <f>IF(L4779="Nő","",IF(Excel_BuiltIn__FilterDatabase__1[[#This Row],[Kor]]&gt;=18=AND(Excel_BuiltIn__FilterDatabase__1[[#This Row],[Kor]]&lt;=49),"Felnőtt ",""))</f>
        <v/>
      </c>
      <c r="J4779" s="34" t="str">
        <f>IF(L4779="Nő","",IF(Excel_BuiltIn__FilterDatabase__1[[#This Row],[Kor]]&gt;49=AND(Excel_BuiltIn__FilterDatabase__1[[#This Row],[Kor]]&lt;=59),"Senior ",""))</f>
        <v/>
      </c>
      <c r="K4779" s="34" t="str">
        <f>IF(L4779="Nő","",IF(Excel_BuiltIn__FilterDatabase__1[[#This Row],[Kor]]&gt;=60,"Super.s ",""))</f>
        <v xml:space="preserve">Super.s </v>
      </c>
      <c r="L4779" s="34" t="str">
        <f>IF(Excel_BuiltIn__FilterDatabase__1[[#This Row],[Nem]]="Nő","Lady","")</f>
        <v/>
      </c>
    </row>
    <row r="4780" spans="1:12" s="1" customFormat="1">
      <c r="A4780" s="53"/>
      <c r="B4780" s="28"/>
      <c r="C4780" s="51"/>
      <c r="D4780" s="45"/>
      <c r="E4780" s="33" t="str">
        <f>IF(D4780&gt;0,($N$2-Excel_BuiltIn__FilterDatabase__1[[#This Row],[Szül Év.Hó.Nap]])/365.25,"0")</f>
        <v>0</v>
      </c>
      <c r="F4780" s="40"/>
      <c r="G4780" s="34" t="str">
        <f>CONCATENATE(H4780,Excel_BuiltIn__FilterDatabase__1[[#This Row],[Felnőtt]],Excel_BuiltIn__FilterDatabase__1[[#This Row],[Senior]],Excel_BuiltIn__FilterDatabase__1[[#This Row],[Super.s]],L4780)</f>
        <v xml:space="preserve">Super.s </v>
      </c>
      <c r="H4780" s="34" t="str">
        <f>IF(L4780="Nő","",IF(Excel_BuiltIn__FilterDatabase__1[[#This Row],[Kor]]&gt;=1=AND(Excel_BuiltIn__FilterDatabase__1[[#This Row],[Kor]]&lt;18),"Junior ",""))</f>
        <v/>
      </c>
      <c r="I4780" s="34" t="str">
        <f>IF(L4780="Nő","",IF(Excel_BuiltIn__FilterDatabase__1[[#This Row],[Kor]]&gt;=18=AND(Excel_BuiltIn__FilterDatabase__1[[#This Row],[Kor]]&lt;=49),"Felnőtt ",""))</f>
        <v/>
      </c>
      <c r="J4780" s="34" t="str">
        <f>IF(L4780="Nő","",IF(Excel_BuiltIn__FilterDatabase__1[[#This Row],[Kor]]&gt;49=AND(Excel_BuiltIn__FilterDatabase__1[[#This Row],[Kor]]&lt;=59),"Senior ",""))</f>
        <v/>
      </c>
      <c r="K4780" s="34" t="str">
        <f>IF(L4780="Nő","",IF(Excel_BuiltIn__FilterDatabase__1[[#This Row],[Kor]]&gt;=60,"Super.s ",""))</f>
        <v xml:space="preserve">Super.s </v>
      </c>
      <c r="L4780" s="34" t="str">
        <f>IF(Excel_BuiltIn__FilterDatabase__1[[#This Row],[Nem]]="Nő","Lady","")</f>
        <v/>
      </c>
    </row>
    <row r="4781" spans="1:12" s="1" customFormat="1">
      <c r="A4781" s="53"/>
      <c r="B4781" s="28"/>
      <c r="C4781" s="51"/>
      <c r="D4781" s="45"/>
      <c r="E4781" s="33" t="str">
        <f>IF(D4781&gt;0,($N$2-Excel_BuiltIn__FilterDatabase__1[[#This Row],[Szül Év.Hó.Nap]])/365.25,"0")</f>
        <v>0</v>
      </c>
      <c r="F4781" s="40"/>
      <c r="G4781" s="34" t="str">
        <f>CONCATENATE(H4781,Excel_BuiltIn__FilterDatabase__1[[#This Row],[Felnőtt]],Excel_BuiltIn__FilterDatabase__1[[#This Row],[Senior]],Excel_BuiltIn__FilterDatabase__1[[#This Row],[Super.s]],L4781)</f>
        <v xml:space="preserve">Super.s </v>
      </c>
      <c r="H4781" s="34" t="str">
        <f>IF(L4781="Nő","",IF(Excel_BuiltIn__FilterDatabase__1[[#This Row],[Kor]]&gt;=1=AND(Excel_BuiltIn__FilterDatabase__1[[#This Row],[Kor]]&lt;18),"Junior ",""))</f>
        <v/>
      </c>
      <c r="I4781" s="34" t="str">
        <f>IF(L4781="Nő","",IF(Excel_BuiltIn__FilterDatabase__1[[#This Row],[Kor]]&gt;=18=AND(Excel_BuiltIn__FilterDatabase__1[[#This Row],[Kor]]&lt;=49),"Felnőtt ",""))</f>
        <v/>
      </c>
      <c r="J4781" s="34" t="str">
        <f>IF(L4781="Nő","",IF(Excel_BuiltIn__FilterDatabase__1[[#This Row],[Kor]]&gt;49=AND(Excel_BuiltIn__FilterDatabase__1[[#This Row],[Kor]]&lt;=59),"Senior ",""))</f>
        <v/>
      </c>
      <c r="K4781" s="34" t="str">
        <f>IF(L4781="Nő","",IF(Excel_BuiltIn__FilterDatabase__1[[#This Row],[Kor]]&gt;=60,"Super.s ",""))</f>
        <v xml:space="preserve">Super.s </v>
      </c>
      <c r="L4781" s="34" t="str">
        <f>IF(Excel_BuiltIn__FilterDatabase__1[[#This Row],[Nem]]="Nő","Lady","")</f>
        <v/>
      </c>
    </row>
    <row r="4782" spans="1:12" s="1" customFormat="1">
      <c r="A4782" s="53"/>
      <c r="B4782" s="28"/>
      <c r="C4782" s="51"/>
      <c r="D4782" s="45"/>
      <c r="E4782" s="33" t="str">
        <f>IF(D4782&gt;0,($N$2-Excel_BuiltIn__FilterDatabase__1[[#This Row],[Szül Év.Hó.Nap]])/365.25,"0")</f>
        <v>0</v>
      </c>
      <c r="F4782" s="40"/>
      <c r="G4782" s="34" t="str">
        <f>CONCATENATE(H4782,Excel_BuiltIn__FilterDatabase__1[[#This Row],[Felnőtt]],Excel_BuiltIn__FilterDatabase__1[[#This Row],[Senior]],Excel_BuiltIn__FilterDatabase__1[[#This Row],[Super.s]],L4782)</f>
        <v xml:space="preserve">Super.s </v>
      </c>
      <c r="H4782" s="34" t="str">
        <f>IF(L4782="Nő","",IF(Excel_BuiltIn__FilterDatabase__1[[#This Row],[Kor]]&gt;=1=AND(Excel_BuiltIn__FilterDatabase__1[[#This Row],[Kor]]&lt;18),"Junior ",""))</f>
        <v/>
      </c>
      <c r="I4782" s="34" t="str">
        <f>IF(L4782="Nő","",IF(Excel_BuiltIn__FilterDatabase__1[[#This Row],[Kor]]&gt;=18=AND(Excel_BuiltIn__FilterDatabase__1[[#This Row],[Kor]]&lt;=49),"Felnőtt ",""))</f>
        <v/>
      </c>
      <c r="J4782" s="34" t="str">
        <f>IF(L4782="Nő","",IF(Excel_BuiltIn__FilterDatabase__1[[#This Row],[Kor]]&gt;49=AND(Excel_BuiltIn__FilterDatabase__1[[#This Row],[Kor]]&lt;=59),"Senior ",""))</f>
        <v/>
      </c>
      <c r="K4782" s="34" t="str">
        <f>IF(L4782="Nő","",IF(Excel_BuiltIn__FilterDatabase__1[[#This Row],[Kor]]&gt;=60,"Super.s ",""))</f>
        <v xml:space="preserve">Super.s </v>
      </c>
      <c r="L4782" s="34" t="str">
        <f>IF(Excel_BuiltIn__FilterDatabase__1[[#This Row],[Nem]]="Nő","Lady","")</f>
        <v/>
      </c>
    </row>
    <row r="4783" spans="1:12" s="1" customFormat="1">
      <c r="A4783" s="53"/>
      <c r="B4783" s="28"/>
      <c r="C4783" s="51"/>
      <c r="D4783" s="45"/>
      <c r="E4783" s="33" t="str">
        <f>IF(D4783&gt;0,($N$2-Excel_BuiltIn__FilterDatabase__1[[#This Row],[Szül Év.Hó.Nap]])/365.25,"0")</f>
        <v>0</v>
      </c>
      <c r="F4783" s="40"/>
      <c r="G4783" s="34" t="str">
        <f>CONCATENATE(H4783,Excel_BuiltIn__FilterDatabase__1[[#This Row],[Felnőtt]],Excel_BuiltIn__FilterDatabase__1[[#This Row],[Senior]],Excel_BuiltIn__FilterDatabase__1[[#This Row],[Super.s]],L4783)</f>
        <v xml:space="preserve">Super.s </v>
      </c>
      <c r="H4783" s="34" t="str">
        <f>IF(L4783="Nő","",IF(Excel_BuiltIn__FilterDatabase__1[[#This Row],[Kor]]&gt;=1=AND(Excel_BuiltIn__FilterDatabase__1[[#This Row],[Kor]]&lt;18),"Junior ",""))</f>
        <v/>
      </c>
      <c r="I4783" s="34" t="str">
        <f>IF(L4783="Nő","",IF(Excel_BuiltIn__FilterDatabase__1[[#This Row],[Kor]]&gt;=18=AND(Excel_BuiltIn__FilterDatabase__1[[#This Row],[Kor]]&lt;=49),"Felnőtt ",""))</f>
        <v/>
      </c>
      <c r="J4783" s="34" t="str">
        <f>IF(L4783="Nő","",IF(Excel_BuiltIn__FilterDatabase__1[[#This Row],[Kor]]&gt;49=AND(Excel_BuiltIn__FilterDatabase__1[[#This Row],[Kor]]&lt;=59),"Senior ",""))</f>
        <v/>
      </c>
      <c r="K4783" s="34" t="str">
        <f>IF(L4783="Nő","",IF(Excel_BuiltIn__FilterDatabase__1[[#This Row],[Kor]]&gt;=60,"Super.s ",""))</f>
        <v xml:space="preserve">Super.s </v>
      </c>
      <c r="L4783" s="34" t="str">
        <f>IF(Excel_BuiltIn__FilterDatabase__1[[#This Row],[Nem]]="Nő","Lady","")</f>
        <v/>
      </c>
    </row>
    <row r="4784" spans="1:12" s="1" customFormat="1">
      <c r="A4784" s="53"/>
      <c r="B4784" s="28"/>
      <c r="C4784" s="51"/>
      <c r="D4784" s="45"/>
      <c r="E4784" s="33" t="str">
        <f>IF(D4784&gt;0,($N$2-Excel_BuiltIn__FilterDatabase__1[[#This Row],[Szül Év.Hó.Nap]])/365.25,"0")</f>
        <v>0</v>
      </c>
      <c r="F4784" s="40"/>
      <c r="G4784" s="34" t="str">
        <f>CONCATENATE(H4784,Excel_BuiltIn__FilterDatabase__1[[#This Row],[Felnőtt]],Excel_BuiltIn__FilterDatabase__1[[#This Row],[Senior]],Excel_BuiltIn__FilterDatabase__1[[#This Row],[Super.s]],L4784)</f>
        <v xml:space="preserve">Super.s </v>
      </c>
      <c r="H4784" s="34" t="str">
        <f>IF(L4784="Nő","",IF(Excel_BuiltIn__FilterDatabase__1[[#This Row],[Kor]]&gt;=1=AND(Excel_BuiltIn__FilterDatabase__1[[#This Row],[Kor]]&lt;18),"Junior ",""))</f>
        <v/>
      </c>
      <c r="I4784" s="34" t="str">
        <f>IF(L4784="Nő","",IF(Excel_BuiltIn__FilterDatabase__1[[#This Row],[Kor]]&gt;=18=AND(Excel_BuiltIn__FilterDatabase__1[[#This Row],[Kor]]&lt;=49),"Felnőtt ",""))</f>
        <v/>
      </c>
      <c r="J4784" s="34" t="str">
        <f>IF(L4784="Nő","",IF(Excel_BuiltIn__FilterDatabase__1[[#This Row],[Kor]]&gt;49=AND(Excel_BuiltIn__FilterDatabase__1[[#This Row],[Kor]]&lt;=59),"Senior ",""))</f>
        <v/>
      </c>
      <c r="K4784" s="34" t="str">
        <f>IF(L4784="Nő","",IF(Excel_BuiltIn__FilterDatabase__1[[#This Row],[Kor]]&gt;=60,"Super.s ",""))</f>
        <v xml:space="preserve">Super.s </v>
      </c>
      <c r="L4784" s="34" t="str">
        <f>IF(Excel_BuiltIn__FilterDatabase__1[[#This Row],[Nem]]="Nő","Lady","")</f>
        <v/>
      </c>
    </row>
    <row r="4785" spans="1:12" s="1" customFormat="1">
      <c r="A4785" s="53"/>
      <c r="B4785" s="28"/>
      <c r="C4785" s="51"/>
      <c r="D4785" s="45"/>
      <c r="E4785" s="33" t="str">
        <f>IF(D4785&gt;0,($N$2-Excel_BuiltIn__FilterDatabase__1[[#This Row],[Szül Év.Hó.Nap]])/365.25,"0")</f>
        <v>0</v>
      </c>
      <c r="F4785" s="40"/>
      <c r="G4785" s="34" t="str">
        <f>CONCATENATE(H4785,Excel_BuiltIn__FilterDatabase__1[[#This Row],[Felnőtt]],Excel_BuiltIn__FilterDatabase__1[[#This Row],[Senior]],Excel_BuiltIn__FilterDatabase__1[[#This Row],[Super.s]],L4785)</f>
        <v xml:space="preserve">Super.s </v>
      </c>
      <c r="H4785" s="34" t="str">
        <f>IF(L4785="Nő","",IF(Excel_BuiltIn__FilterDatabase__1[[#This Row],[Kor]]&gt;=1=AND(Excel_BuiltIn__FilterDatabase__1[[#This Row],[Kor]]&lt;18),"Junior ",""))</f>
        <v/>
      </c>
      <c r="I4785" s="34" t="str">
        <f>IF(L4785="Nő","",IF(Excel_BuiltIn__FilterDatabase__1[[#This Row],[Kor]]&gt;=18=AND(Excel_BuiltIn__FilterDatabase__1[[#This Row],[Kor]]&lt;=49),"Felnőtt ",""))</f>
        <v/>
      </c>
      <c r="J4785" s="34" t="str">
        <f>IF(L4785="Nő","",IF(Excel_BuiltIn__FilterDatabase__1[[#This Row],[Kor]]&gt;49=AND(Excel_BuiltIn__FilterDatabase__1[[#This Row],[Kor]]&lt;=59),"Senior ",""))</f>
        <v/>
      </c>
      <c r="K4785" s="34" t="str">
        <f>IF(L4785="Nő","",IF(Excel_BuiltIn__FilterDatabase__1[[#This Row],[Kor]]&gt;=60,"Super.s ",""))</f>
        <v xml:space="preserve">Super.s </v>
      </c>
      <c r="L4785" s="34" t="str">
        <f>IF(Excel_BuiltIn__FilterDatabase__1[[#This Row],[Nem]]="Nő","Lady","")</f>
        <v/>
      </c>
    </row>
    <row r="4786" spans="1:12" s="1" customFormat="1">
      <c r="A4786" s="53"/>
      <c r="B4786" s="28"/>
      <c r="C4786" s="51"/>
      <c r="D4786" s="45"/>
      <c r="E4786" s="33" t="str">
        <f>IF(D4786&gt;0,($N$2-Excel_BuiltIn__FilterDatabase__1[[#This Row],[Szül Év.Hó.Nap]])/365.25,"0")</f>
        <v>0</v>
      </c>
      <c r="F4786" s="40"/>
      <c r="G4786" s="34" t="str">
        <f>CONCATENATE(H4786,Excel_BuiltIn__FilterDatabase__1[[#This Row],[Felnőtt]],Excel_BuiltIn__FilterDatabase__1[[#This Row],[Senior]],Excel_BuiltIn__FilterDatabase__1[[#This Row],[Super.s]],L4786)</f>
        <v xml:space="preserve">Super.s </v>
      </c>
      <c r="H4786" s="34" t="str">
        <f>IF(L4786="Nő","",IF(Excel_BuiltIn__FilterDatabase__1[[#This Row],[Kor]]&gt;=1=AND(Excel_BuiltIn__FilterDatabase__1[[#This Row],[Kor]]&lt;18),"Junior ",""))</f>
        <v/>
      </c>
      <c r="I4786" s="34" t="str">
        <f>IF(L4786="Nő","",IF(Excel_BuiltIn__FilterDatabase__1[[#This Row],[Kor]]&gt;=18=AND(Excel_BuiltIn__FilterDatabase__1[[#This Row],[Kor]]&lt;=49),"Felnőtt ",""))</f>
        <v/>
      </c>
      <c r="J4786" s="34" t="str">
        <f>IF(L4786="Nő","",IF(Excel_BuiltIn__FilterDatabase__1[[#This Row],[Kor]]&gt;49=AND(Excel_BuiltIn__FilterDatabase__1[[#This Row],[Kor]]&lt;=59),"Senior ",""))</f>
        <v/>
      </c>
      <c r="K4786" s="34" t="str">
        <f>IF(L4786="Nő","",IF(Excel_BuiltIn__FilterDatabase__1[[#This Row],[Kor]]&gt;=60,"Super.s ",""))</f>
        <v xml:space="preserve">Super.s </v>
      </c>
      <c r="L4786" s="34" t="str">
        <f>IF(Excel_BuiltIn__FilterDatabase__1[[#This Row],[Nem]]="Nő","Lady","")</f>
        <v/>
      </c>
    </row>
    <row r="4787" spans="1:12" s="1" customFormat="1">
      <c r="A4787" s="53"/>
      <c r="B4787" s="28"/>
      <c r="C4787" s="51"/>
      <c r="D4787" s="45"/>
      <c r="E4787" s="33" t="str">
        <f>IF(D4787&gt;0,($N$2-Excel_BuiltIn__FilterDatabase__1[[#This Row],[Szül Év.Hó.Nap]])/365.25,"0")</f>
        <v>0</v>
      </c>
      <c r="F4787" s="40"/>
      <c r="G4787" s="34" t="str">
        <f>CONCATENATE(H4787,Excel_BuiltIn__FilterDatabase__1[[#This Row],[Felnőtt]],Excel_BuiltIn__FilterDatabase__1[[#This Row],[Senior]],Excel_BuiltIn__FilterDatabase__1[[#This Row],[Super.s]],L4787)</f>
        <v xml:space="preserve">Super.s </v>
      </c>
      <c r="H4787" s="34" t="str">
        <f>IF(L4787="Nő","",IF(Excel_BuiltIn__FilterDatabase__1[[#This Row],[Kor]]&gt;=1=AND(Excel_BuiltIn__FilterDatabase__1[[#This Row],[Kor]]&lt;18),"Junior ",""))</f>
        <v/>
      </c>
      <c r="I4787" s="34" t="str">
        <f>IF(L4787="Nő","",IF(Excel_BuiltIn__FilterDatabase__1[[#This Row],[Kor]]&gt;=18=AND(Excel_BuiltIn__FilterDatabase__1[[#This Row],[Kor]]&lt;=49),"Felnőtt ",""))</f>
        <v/>
      </c>
      <c r="J4787" s="34" t="str">
        <f>IF(L4787="Nő","",IF(Excel_BuiltIn__FilterDatabase__1[[#This Row],[Kor]]&gt;49=AND(Excel_BuiltIn__FilterDatabase__1[[#This Row],[Kor]]&lt;=59),"Senior ",""))</f>
        <v/>
      </c>
      <c r="K4787" s="34" t="str">
        <f>IF(L4787="Nő","",IF(Excel_BuiltIn__FilterDatabase__1[[#This Row],[Kor]]&gt;=60,"Super.s ",""))</f>
        <v xml:space="preserve">Super.s </v>
      </c>
      <c r="L4787" s="34" t="str">
        <f>IF(Excel_BuiltIn__FilterDatabase__1[[#This Row],[Nem]]="Nő","Lady","")</f>
        <v/>
      </c>
    </row>
    <row r="4788" spans="1:12" s="1" customFormat="1">
      <c r="A4788" s="53"/>
      <c r="B4788" s="28"/>
      <c r="C4788" s="51"/>
      <c r="D4788" s="45"/>
      <c r="E4788" s="33" t="str">
        <f>IF(D4788&gt;0,($N$2-Excel_BuiltIn__FilterDatabase__1[[#This Row],[Szül Év.Hó.Nap]])/365.25,"0")</f>
        <v>0</v>
      </c>
      <c r="F4788" s="40"/>
      <c r="G4788" s="34" t="str">
        <f>CONCATENATE(H4788,Excel_BuiltIn__FilterDatabase__1[[#This Row],[Felnőtt]],Excel_BuiltIn__FilterDatabase__1[[#This Row],[Senior]],Excel_BuiltIn__FilterDatabase__1[[#This Row],[Super.s]],L4788)</f>
        <v xml:space="preserve">Super.s </v>
      </c>
      <c r="H4788" s="34" t="str">
        <f>IF(L4788="Nő","",IF(Excel_BuiltIn__FilterDatabase__1[[#This Row],[Kor]]&gt;=1=AND(Excel_BuiltIn__FilterDatabase__1[[#This Row],[Kor]]&lt;18),"Junior ",""))</f>
        <v/>
      </c>
      <c r="I4788" s="34" t="str">
        <f>IF(L4788="Nő","",IF(Excel_BuiltIn__FilterDatabase__1[[#This Row],[Kor]]&gt;=18=AND(Excel_BuiltIn__FilterDatabase__1[[#This Row],[Kor]]&lt;=49),"Felnőtt ",""))</f>
        <v/>
      </c>
      <c r="J4788" s="34" t="str">
        <f>IF(L4788="Nő","",IF(Excel_BuiltIn__FilterDatabase__1[[#This Row],[Kor]]&gt;49=AND(Excel_BuiltIn__FilterDatabase__1[[#This Row],[Kor]]&lt;=59),"Senior ",""))</f>
        <v/>
      </c>
      <c r="K4788" s="34" t="str">
        <f>IF(L4788="Nő","",IF(Excel_BuiltIn__FilterDatabase__1[[#This Row],[Kor]]&gt;=60,"Super.s ",""))</f>
        <v xml:space="preserve">Super.s </v>
      </c>
      <c r="L4788" s="34" t="str">
        <f>IF(Excel_BuiltIn__FilterDatabase__1[[#This Row],[Nem]]="Nő","Lady","")</f>
        <v/>
      </c>
    </row>
    <row r="4789" spans="1:12" s="1" customFormat="1">
      <c r="A4789" s="53"/>
      <c r="B4789" s="28"/>
      <c r="C4789" s="51"/>
      <c r="D4789" s="45"/>
      <c r="E4789" s="33" t="str">
        <f>IF(D4789&gt;0,($N$2-Excel_BuiltIn__FilterDatabase__1[[#This Row],[Szül Év.Hó.Nap]])/365.25,"0")</f>
        <v>0</v>
      </c>
      <c r="F4789" s="40"/>
      <c r="G4789" s="34" t="str">
        <f>CONCATENATE(H4789,Excel_BuiltIn__FilterDatabase__1[[#This Row],[Felnőtt]],Excel_BuiltIn__FilterDatabase__1[[#This Row],[Senior]],Excel_BuiltIn__FilterDatabase__1[[#This Row],[Super.s]],L4789)</f>
        <v xml:space="preserve">Super.s </v>
      </c>
      <c r="H4789" s="34" t="str">
        <f>IF(L4789="Nő","",IF(Excel_BuiltIn__FilterDatabase__1[[#This Row],[Kor]]&gt;=1=AND(Excel_BuiltIn__FilterDatabase__1[[#This Row],[Kor]]&lt;18),"Junior ",""))</f>
        <v/>
      </c>
      <c r="I4789" s="34" t="str">
        <f>IF(L4789="Nő","",IF(Excel_BuiltIn__FilterDatabase__1[[#This Row],[Kor]]&gt;=18=AND(Excel_BuiltIn__FilterDatabase__1[[#This Row],[Kor]]&lt;=49),"Felnőtt ",""))</f>
        <v/>
      </c>
      <c r="J4789" s="34" t="str">
        <f>IF(L4789="Nő","",IF(Excel_BuiltIn__FilterDatabase__1[[#This Row],[Kor]]&gt;49=AND(Excel_BuiltIn__FilterDatabase__1[[#This Row],[Kor]]&lt;=59),"Senior ",""))</f>
        <v/>
      </c>
      <c r="K4789" s="34" t="str">
        <f>IF(L4789="Nő","",IF(Excel_BuiltIn__FilterDatabase__1[[#This Row],[Kor]]&gt;=60,"Super.s ",""))</f>
        <v xml:space="preserve">Super.s </v>
      </c>
      <c r="L4789" s="34" t="str">
        <f>IF(Excel_BuiltIn__FilterDatabase__1[[#This Row],[Nem]]="Nő","Lady","")</f>
        <v/>
      </c>
    </row>
    <row r="4790" spans="1:12" s="1" customFormat="1">
      <c r="A4790" s="53"/>
      <c r="B4790" s="28"/>
      <c r="C4790" s="51"/>
      <c r="D4790" s="45"/>
      <c r="E4790" s="33" t="str">
        <f>IF(D4790&gt;0,($N$2-Excel_BuiltIn__FilterDatabase__1[[#This Row],[Szül Év.Hó.Nap]])/365.25,"0")</f>
        <v>0</v>
      </c>
      <c r="F4790" s="40"/>
      <c r="G4790" s="34" t="str">
        <f>CONCATENATE(H4790,Excel_BuiltIn__FilterDatabase__1[[#This Row],[Felnőtt]],Excel_BuiltIn__FilterDatabase__1[[#This Row],[Senior]],Excel_BuiltIn__FilterDatabase__1[[#This Row],[Super.s]],L4790)</f>
        <v xml:space="preserve">Super.s </v>
      </c>
      <c r="H4790" s="34" t="str">
        <f>IF(L4790="Nő","",IF(Excel_BuiltIn__FilterDatabase__1[[#This Row],[Kor]]&gt;=1=AND(Excel_BuiltIn__FilterDatabase__1[[#This Row],[Kor]]&lt;18),"Junior ",""))</f>
        <v/>
      </c>
      <c r="I4790" s="34" t="str">
        <f>IF(L4790="Nő","",IF(Excel_BuiltIn__FilterDatabase__1[[#This Row],[Kor]]&gt;=18=AND(Excel_BuiltIn__FilterDatabase__1[[#This Row],[Kor]]&lt;=49),"Felnőtt ",""))</f>
        <v/>
      </c>
      <c r="J4790" s="34" t="str">
        <f>IF(L4790="Nő","",IF(Excel_BuiltIn__FilterDatabase__1[[#This Row],[Kor]]&gt;49=AND(Excel_BuiltIn__FilterDatabase__1[[#This Row],[Kor]]&lt;=59),"Senior ",""))</f>
        <v/>
      </c>
      <c r="K4790" s="34" t="str">
        <f>IF(L4790="Nő","",IF(Excel_BuiltIn__FilterDatabase__1[[#This Row],[Kor]]&gt;=60,"Super.s ",""))</f>
        <v xml:space="preserve">Super.s </v>
      </c>
      <c r="L4790" s="34" t="str">
        <f>IF(Excel_BuiltIn__FilterDatabase__1[[#This Row],[Nem]]="Nő","Lady","")</f>
        <v/>
      </c>
    </row>
    <row r="4791" spans="1:12" s="1" customFormat="1">
      <c r="A4791" s="53"/>
      <c r="B4791" s="28"/>
      <c r="C4791" s="51"/>
      <c r="D4791" s="45"/>
      <c r="E4791" s="33" t="str">
        <f>IF(D4791&gt;0,($N$2-Excel_BuiltIn__FilterDatabase__1[[#This Row],[Szül Év.Hó.Nap]])/365.25,"0")</f>
        <v>0</v>
      </c>
      <c r="F4791" s="40"/>
      <c r="G4791" s="34" t="str">
        <f>CONCATENATE(H4791,Excel_BuiltIn__FilterDatabase__1[[#This Row],[Felnőtt]],Excel_BuiltIn__FilterDatabase__1[[#This Row],[Senior]],Excel_BuiltIn__FilterDatabase__1[[#This Row],[Super.s]],L4791)</f>
        <v xml:space="preserve">Super.s </v>
      </c>
      <c r="H4791" s="34" t="str">
        <f>IF(L4791="Nő","",IF(Excel_BuiltIn__FilterDatabase__1[[#This Row],[Kor]]&gt;=1=AND(Excel_BuiltIn__FilterDatabase__1[[#This Row],[Kor]]&lt;18),"Junior ",""))</f>
        <v/>
      </c>
      <c r="I4791" s="34" t="str">
        <f>IF(L4791="Nő","",IF(Excel_BuiltIn__FilterDatabase__1[[#This Row],[Kor]]&gt;=18=AND(Excel_BuiltIn__FilterDatabase__1[[#This Row],[Kor]]&lt;=49),"Felnőtt ",""))</f>
        <v/>
      </c>
      <c r="J4791" s="34" t="str">
        <f>IF(L4791="Nő","",IF(Excel_BuiltIn__FilterDatabase__1[[#This Row],[Kor]]&gt;49=AND(Excel_BuiltIn__FilterDatabase__1[[#This Row],[Kor]]&lt;=59),"Senior ",""))</f>
        <v/>
      </c>
      <c r="K4791" s="34" t="str">
        <f>IF(L4791="Nő","",IF(Excel_BuiltIn__FilterDatabase__1[[#This Row],[Kor]]&gt;=60,"Super.s ",""))</f>
        <v xml:space="preserve">Super.s </v>
      </c>
      <c r="L4791" s="34" t="str">
        <f>IF(Excel_BuiltIn__FilterDatabase__1[[#This Row],[Nem]]="Nő","Lady","")</f>
        <v/>
      </c>
    </row>
    <row r="4792" spans="1:12" s="1" customFormat="1">
      <c r="A4792" s="53"/>
      <c r="B4792" s="28"/>
      <c r="C4792" s="51"/>
      <c r="D4792" s="45"/>
      <c r="E4792" s="33" t="str">
        <f>IF(D4792&gt;0,($N$2-Excel_BuiltIn__FilterDatabase__1[[#This Row],[Szül Év.Hó.Nap]])/365.25,"0")</f>
        <v>0</v>
      </c>
      <c r="F4792" s="40"/>
      <c r="G4792" s="34" t="str">
        <f>CONCATENATE(H4792,Excel_BuiltIn__FilterDatabase__1[[#This Row],[Felnőtt]],Excel_BuiltIn__FilterDatabase__1[[#This Row],[Senior]],Excel_BuiltIn__FilterDatabase__1[[#This Row],[Super.s]],L4792)</f>
        <v xml:space="preserve">Super.s </v>
      </c>
      <c r="H4792" s="34" t="str">
        <f>IF(L4792="Nő","",IF(Excel_BuiltIn__FilterDatabase__1[[#This Row],[Kor]]&gt;=1=AND(Excel_BuiltIn__FilterDatabase__1[[#This Row],[Kor]]&lt;18),"Junior ",""))</f>
        <v/>
      </c>
      <c r="I4792" s="34" t="str">
        <f>IF(L4792="Nő","",IF(Excel_BuiltIn__FilterDatabase__1[[#This Row],[Kor]]&gt;=18=AND(Excel_BuiltIn__FilterDatabase__1[[#This Row],[Kor]]&lt;=49),"Felnőtt ",""))</f>
        <v/>
      </c>
      <c r="J4792" s="34" t="str">
        <f>IF(L4792="Nő","",IF(Excel_BuiltIn__FilterDatabase__1[[#This Row],[Kor]]&gt;49=AND(Excel_BuiltIn__FilterDatabase__1[[#This Row],[Kor]]&lt;=59),"Senior ",""))</f>
        <v/>
      </c>
      <c r="K4792" s="34" t="str">
        <f>IF(L4792="Nő","",IF(Excel_BuiltIn__FilterDatabase__1[[#This Row],[Kor]]&gt;=60,"Super.s ",""))</f>
        <v xml:space="preserve">Super.s </v>
      </c>
      <c r="L4792" s="34" t="str">
        <f>IF(Excel_BuiltIn__FilterDatabase__1[[#This Row],[Nem]]="Nő","Lady","")</f>
        <v/>
      </c>
    </row>
    <row r="4793" spans="1:12" s="1" customFormat="1">
      <c r="A4793" s="53"/>
      <c r="B4793" s="28"/>
      <c r="C4793" s="51"/>
      <c r="D4793" s="45"/>
      <c r="E4793" s="33" t="str">
        <f>IF(D4793&gt;0,($N$2-Excel_BuiltIn__FilterDatabase__1[[#This Row],[Szül Év.Hó.Nap]])/365.25,"0")</f>
        <v>0</v>
      </c>
      <c r="F4793" s="40"/>
      <c r="G4793" s="34" t="str">
        <f>CONCATENATE(H4793,Excel_BuiltIn__FilterDatabase__1[[#This Row],[Felnőtt]],Excel_BuiltIn__FilterDatabase__1[[#This Row],[Senior]],Excel_BuiltIn__FilterDatabase__1[[#This Row],[Super.s]],L4793)</f>
        <v xml:space="preserve">Super.s </v>
      </c>
      <c r="H4793" s="34" t="str">
        <f>IF(L4793="Nő","",IF(Excel_BuiltIn__FilterDatabase__1[[#This Row],[Kor]]&gt;=1=AND(Excel_BuiltIn__FilterDatabase__1[[#This Row],[Kor]]&lt;18),"Junior ",""))</f>
        <v/>
      </c>
      <c r="I4793" s="34" t="str">
        <f>IF(L4793="Nő","",IF(Excel_BuiltIn__FilterDatabase__1[[#This Row],[Kor]]&gt;=18=AND(Excel_BuiltIn__FilterDatabase__1[[#This Row],[Kor]]&lt;=49),"Felnőtt ",""))</f>
        <v/>
      </c>
      <c r="J4793" s="34" t="str">
        <f>IF(L4793="Nő","",IF(Excel_BuiltIn__FilterDatabase__1[[#This Row],[Kor]]&gt;49=AND(Excel_BuiltIn__FilterDatabase__1[[#This Row],[Kor]]&lt;=59),"Senior ",""))</f>
        <v/>
      </c>
      <c r="K4793" s="34" t="str">
        <f>IF(L4793="Nő","",IF(Excel_BuiltIn__FilterDatabase__1[[#This Row],[Kor]]&gt;=60,"Super.s ",""))</f>
        <v xml:space="preserve">Super.s </v>
      </c>
      <c r="L4793" s="34" t="str">
        <f>IF(Excel_BuiltIn__FilterDatabase__1[[#This Row],[Nem]]="Nő","Lady","")</f>
        <v/>
      </c>
    </row>
    <row r="4794" spans="1:12" s="1" customFormat="1">
      <c r="A4794" s="53"/>
      <c r="B4794" s="28"/>
      <c r="C4794" s="51"/>
      <c r="D4794" s="45"/>
      <c r="E4794" s="33" t="str">
        <f>IF(D4794&gt;0,($N$2-Excel_BuiltIn__FilterDatabase__1[[#This Row],[Szül Év.Hó.Nap]])/365.25,"0")</f>
        <v>0</v>
      </c>
      <c r="F4794" s="40"/>
      <c r="G4794" s="34" t="str">
        <f>CONCATENATE(H4794,Excel_BuiltIn__FilterDatabase__1[[#This Row],[Felnőtt]],Excel_BuiltIn__FilterDatabase__1[[#This Row],[Senior]],Excel_BuiltIn__FilterDatabase__1[[#This Row],[Super.s]],L4794)</f>
        <v xml:space="preserve">Super.s </v>
      </c>
      <c r="H4794" s="34" t="str">
        <f>IF(L4794="Nő","",IF(Excel_BuiltIn__FilterDatabase__1[[#This Row],[Kor]]&gt;=1=AND(Excel_BuiltIn__FilterDatabase__1[[#This Row],[Kor]]&lt;18),"Junior ",""))</f>
        <v/>
      </c>
      <c r="I4794" s="34" t="str">
        <f>IF(L4794="Nő","",IF(Excel_BuiltIn__FilterDatabase__1[[#This Row],[Kor]]&gt;=18=AND(Excel_BuiltIn__FilterDatabase__1[[#This Row],[Kor]]&lt;=49),"Felnőtt ",""))</f>
        <v/>
      </c>
      <c r="J4794" s="34" t="str">
        <f>IF(L4794="Nő","",IF(Excel_BuiltIn__FilterDatabase__1[[#This Row],[Kor]]&gt;49=AND(Excel_BuiltIn__FilterDatabase__1[[#This Row],[Kor]]&lt;=59),"Senior ",""))</f>
        <v/>
      </c>
      <c r="K4794" s="34" t="str">
        <f>IF(L4794="Nő","",IF(Excel_BuiltIn__FilterDatabase__1[[#This Row],[Kor]]&gt;=60,"Super.s ",""))</f>
        <v xml:space="preserve">Super.s </v>
      </c>
      <c r="L4794" s="34" t="str">
        <f>IF(Excel_BuiltIn__FilterDatabase__1[[#This Row],[Nem]]="Nő","Lady","")</f>
        <v/>
      </c>
    </row>
    <row r="4795" spans="1:12" s="1" customFormat="1">
      <c r="A4795" s="53"/>
      <c r="B4795" s="28"/>
      <c r="C4795" s="51"/>
      <c r="D4795" s="45"/>
      <c r="E4795" s="33" t="str">
        <f>IF(D4795&gt;0,($N$2-Excel_BuiltIn__FilterDatabase__1[[#This Row],[Szül Év.Hó.Nap]])/365.25,"0")</f>
        <v>0</v>
      </c>
      <c r="F4795" s="40"/>
      <c r="G4795" s="34" t="str">
        <f>CONCATENATE(H4795,Excel_BuiltIn__FilterDatabase__1[[#This Row],[Felnőtt]],Excel_BuiltIn__FilterDatabase__1[[#This Row],[Senior]],Excel_BuiltIn__FilterDatabase__1[[#This Row],[Super.s]],L4795)</f>
        <v xml:space="preserve">Super.s </v>
      </c>
      <c r="H4795" s="34" t="str">
        <f>IF(L4795="Nő","",IF(Excel_BuiltIn__FilterDatabase__1[[#This Row],[Kor]]&gt;=1=AND(Excel_BuiltIn__FilterDatabase__1[[#This Row],[Kor]]&lt;18),"Junior ",""))</f>
        <v/>
      </c>
      <c r="I4795" s="34" t="str">
        <f>IF(L4795="Nő","",IF(Excel_BuiltIn__FilterDatabase__1[[#This Row],[Kor]]&gt;=18=AND(Excel_BuiltIn__FilterDatabase__1[[#This Row],[Kor]]&lt;=49),"Felnőtt ",""))</f>
        <v/>
      </c>
      <c r="J4795" s="34" t="str">
        <f>IF(L4795="Nő","",IF(Excel_BuiltIn__FilterDatabase__1[[#This Row],[Kor]]&gt;49=AND(Excel_BuiltIn__FilterDatabase__1[[#This Row],[Kor]]&lt;=59),"Senior ",""))</f>
        <v/>
      </c>
      <c r="K4795" s="34" t="str">
        <f>IF(L4795="Nő","",IF(Excel_BuiltIn__FilterDatabase__1[[#This Row],[Kor]]&gt;=60,"Super.s ",""))</f>
        <v xml:space="preserve">Super.s </v>
      </c>
      <c r="L4795" s="34" t="str">
        <f>IF(Excel_BuiltIn__FilterDatabase__1[[#This Row],[Nem]]="Nő","Lady","")</f>
        <v/>
      </c>
    </row>
    <row r="4796" spans="1:12" s="1" customFormat="1">
      <c r="A4796" s="53"/>
      <c r="B4796" s="28"/>
      <c r="C4796" s="51"/>
      <c r="D4796" s="45"/>
      <c r="E4796" s="33" t="str">
        <f>IF(D4796&gt;0,($N$2-Excel_BuiltIn__FilterDatabase__1[[#This Row],[Szül Év.Hó.Nap]])/365.25,"0")</f>
        <v>0</v>
      </c>
      <c r="F4796" s="40"/>
      <c r="G4796" s="34" t="str">
        <f>CONCATENATE(H4796,Excel_BuiltIn__FilterDatabase__1[[#This Row],[Felnőtt]],Excel_BuiltIn__FilterDatabase__1[[#This Row],[Senior]],Excel_BuiltIn__FilterDatabase__1[[#This Row],[Super.s]],L4796)</f>
        <v xml:space="preserve">Super.s </v>
      </c>
      <c r="H4796" s="34" t="str">
        <f>IF(L4796="Nő","",IF(Excel_BuiltIn__FilterDatabase__1[[#This Row],[Kor]]&gt;=1=AND(Excel_BuiltIn__FilterDatabase__1[[#This Row],[Kor]]&lt;18),"Junior ",""))</f>
        <v/>
      </c>
      <c r="I4796" s="34" t="str">
        <f>IF(L4796="Nő","",IF(Excel_BuiltIn__FilterDatabase__1[[#This Row],[Kor]]&gt;=18=AND(Excel_BuiltIn__FilterDatabase__1[[#This Row],[Kor]]&lt;=49),"Felnőtt ",""))</f>
        <v/>
      </c>
      <c r="J4796" s="34" t="str">
        <f>IF(L4796="Nő","",IF(Excel_BuiltIn__FilterDatabase__1[[#This Row],[Kor]]&gt;49=AND(Excel_BuiltIn__FilterDatabase__1[[#This Row],[Kor]]&lt;=59),"Senior ",""))</f>
        <v/>
      </c>
      <c r="K4796" s="34" t="str">
        <f>IF(L4796="Nő","",IF(Excel_BuiltIn__FilterDatabase__1[[#This Row],[Kor]]&gt;=60,"Super.s ",""))</f>
        <v xml:space="preserve">Super.s </v>
      </c>
      <c r="L4796" s="34" t="str">
        <f>IF(Excel_BuiltIn__FilterDatabase__1[[#This Row],[Nem]]="Nő","Lady","")</f>
        <v/>
      </c>
    </row>
    <row r="4797" spans="1:12" s="1" customFormat="1">
      <c r="A4797" s="53"/>
      <c r="B4797" s="28"/>
      <c r="C4797" s="51"/>
      <c r="D4797" s="45"/>
      <c r="E4797" s="33" t="str">
        <f>IF(D4797&gt;0,($N$2-Excel_BuiltIn__FilterDatabase__1[[#This Row],[Szül Év.Hó.Nap]])/365.25,"0")</f>
        <v>0</v>
      </c>
      <c r="F4797" s="40"/>
      <c r="G4797" s="34" t="str">
        <f>CONCATENATE(H4797,Excel_BuiltIn__FilterDatabase__1[[#This Row],[Felnőtt]],Excel_BuiltIn__FilterDatabase__1[[#This Row],[Senior]],Excel_BuiltIn__FilterDatabase__1[[#This Row],[Super.s]],L4797)</f>
        <v xml:space="preserve">Super.s </v>
      </c>
      <c r="H4797" s="34" t="str">
        <f>IF(L4797="Nő","",IF(Excel_BuiltIn__FilterDatabase__1[[#This Row],[Kor]]&gt;=1=AND(Excel_BuiltIn__FilterDatabase__1[[#This Row],[Kor]]&lt;18),"Junior ",""))</f>
        <v/>
      </c>
      <c r="I4797" s="34" t="str">
        <f>IF(L4797="Nő","",IF(Excel_BuiltIn__FilterDatabase__1[[#This Row],[Kor]]&gt;=18=AND(Excel_BuiltIn__FilterDatabase__1[[#This Row],[Kor]]&lt;=49),"Felnőtt ",""))</f>
        <v/>
      </c>
      <c r="J4797" s="34" t="str">
        <f>IF(L4797="Nő","",IF(Excel_BuiltIn__FilterDatabase__1[[#This Row],[Kor]]&gt;49=AND(Excel_BuiltIn__FilterDatabase__1[[#This Row],[Kor]]&lt;=59),"Senior ",""))</f>
        <v/>
      </c>
      <c r="K4797" s="34" t="str">
        <f>IF(L4797="Nő","",IF(Excel_BuiltIn__FilterDatabase__1[[#This Row],[Kor]]&gt;=60,"Super.s ",""))</f>
        <v xml:space="preserve">Super.s </v>
      </c>
      <c r="L4797" s="34" t="str">
        <f>IF(Excel_BuiltIn__FilterDatabase__1[[#This Row],[Nem]]="Nő","Lady","")</f>
        <v/>
      </c>
    </row>
    <row r="4798" spans="1:12" s="1" customFormat="1">
      <c r="A4798" s="53"/>
      <c r="B4798" s="28"/>
      <c r="C4798" s="51"/>
      <c r="D4798" s="45"/>
      <c r="E4798" s="33" t="str">
        <f>IF(D4798&gt;0,($N$2-Excel_BuiltIn__FilterDatabase__1[[#This Row],[Szül Év.Hó.Nap]])/365.25,"0")</f>
        <v>0</v>
      </c>
      <c r="F4798" s="40"/>
      <c r="G4798" s="34" t="str">
        <f>CONCATENATE(H4798,Excel_BuiltIn__FilterDatabase__1[[#This Row],[Felnőtt]],Excel_BuiltIn__FilterDatabase__1[[#This Row],[Senior]],Excel_BuiltIn__FilterDatabase__1[[#This Row],[Super.s]],L4798)</f>
        <v xml:space="preserve">Super.s </v>
      </c>
      <c r="H4798" s="34" t="str">
        <f>IF(L4798="Nő","",IF(Excel_BuiltIn__FilterDatabase__1[[#This Row],[Kor]]&gt;=1=AND(Excel_BuiltIn__FilterDatabase__1[[#This Row],[Kor]]&lt;18),"Junior ",""))</f>
        <v/>
      </c>
      <c r="I4798" s="34" t="str">
        <f>IF(L4798="Nő","",IF(Excel_BuiltIn__FilterDatabase__1[[#This Row],[Kor]]&gt;=18=AND(Excel_BuiltIn__FilterDatabase__1[[#This Row],[Kor]]&lt;=49),"Felnőtt ",""))</f>
        <v/>
      </c>
      <c r="J4798" s="34" t="str">
        <f>IF(L4798="Nő","",IF(Excel_BuiltIn__FilterDatabase__1[[#This Row],[Kor]]&gt;49=AND(Excel_BuiltIn__FilterDatabase__1[[#This Row],[Kor]]&lt;=59),"Senior ",""))</f>
        <v/>
      </c>
      <c r="K4798" s="34" t="str">
        <f>IF(L4798="Nő","",IF(Excel_BuiltIn__FilterDatabase__1[[#This Row],[Kor]]&gt;=60,"Super.s ",""))</f>
        <v xml:space="preserve">Super.s </v>
      </c>
      <c r="L4798" s="34" t="str">
        <f>IF(Excel_BuiltIn__FilterDatabase__1[[#This Row],[Nem]]="Nő","Lady","")</f>
        <v/>
      </c>
    </row>
    <row r="4799" spans="1:12" s="1" customFormat="1">
      <c r="A4799" s="53"/>
      <c r="B4799" s="28"/>
      <c r="C4799" s="51"/>
      <c r="D4799" s="45"/>
      <c r="E4799" s="33" t="str">
        <f>IF(D4799&gt;0,($N$2-Excel_BuiltIn__FilterDatabase__1[[#This Row],[Szül Év.Hó.Nap]])/365.25,"0")</f>
        <v>0</v>
      </c>
      <c r="F4799" s="40"/>
      <c r="G4799" s="34" t="str">
        <f>CONCATENATE(H4799,Excel_BuiltIn__FilterDatabase__1[[#This Row],[Felnőtt]],Excel_BuiltIn__FilterDatabase__1[[#This Row],[Senior]],Excel_BuiltIn__FilterDatabase__1[[#This Row],[Super.s]],L4799)</f>
        <v xml:space="preserve">Super.s </v>
      </c>
      <c r="H4799" s="34" t="str">
        <f>IF(L4799="Nő","",IF(Excel_BuiltIn__FilterDatabase__1[[#This Row],[Kor]]&gt;=1=AND(Excel_BuiltIn__FilterDatabase__1[[#This Row],[Kor]]&lt;18),"Junior ",""))</f>
        <v/>
      </c>
      <c r="I4799" s="34" t="str">
        <f>IF(L4799="Nő","",IF(Excel_BuiltIn__FilterDatabase__1[[#This Row],[Kor]]&gt;=18=AND(Excel_BuiltIn__FilterDatabase__1[[#This Row],[Kor]]&lt;=49),"Felnőtt ",""))</f>
        <v/>
      </c>
      <c r="J4799" s="34" t="str">
        <f>IF(L4799="Nő","",IF(Excel_BuiltIn__FilterDatabase__1[[#This Row],[Kor]]&gt;49=AND(Excel_BuiltIn__FilterDatabase__1[[#This Row],[Kor]]&lt;=59),"Senior ",""))</f>
        <v/>
      </c>
      <c r="K4799" s="34" t="str">
        <f>IF(L4799="Nő","",IF(Excel_BuiltIn__FilterDatabase__1[[#This Row],[Kor]]&gt;=60,"Super.s ",""))</f>
        <v xml:space="preserve">Super.s </v>
      </c>
      <c r="L4799" s="34" t="str">
        <f>IF(Excel_BuiltIn__FilterDatabase__1[[#This Row],[Nem]]="Nő","Lady","")</f>
        <v/>
      </c>
    </row>
    <row r="4800" spans="1:12" s="1" customFormat="1">
      <c r="A4800" s="53"/>
      <c r="B4800" s="28"/>
      <c r="C4800" s="51"/>
      <c r="D4800" s="45"/>
      <c r="E4800" s="33" t="str">
        <f>IF(D4800&gt;0,($N$2-Excel_BuiltIn__FilterDatabase__1[[#This Row],[Szül Év.Hó.Nap]])/365.25,"0")</f>
        <v>0</v>
      </c>
      <c r="F4800" s="40"/>
      <c r="G4800" s="34" t="str">
        <f>CONCATENATE(H4800,Excel_BuiltIn__FilterDatabase__1[[#This Row],[Felnőtt]],Excel_BuiltIn__FilterDatabase__1[[#This Row],[Senior]],Excel_BuiltIn__FilterDatabase__1[[#This Row],[Super.s]],L4800)</f>
        <v xml:space="preserve">Super.s </v>
      </c>
      <c r="H4800" s="34" t="str">
        <f>IF(L4800="Nő","",IF(Excel_BuiltIn__FilterDatabase__1[[#This Row],[Kor]]&gt;=1=AND(Excel_BuiltIn__FilterDatabase__1[[#This Row],[Kor]]&lt;18),"Junior ",""))</f>
        <v/>
      </c>
      <c r="I4800" s="34" t="str">
        <f>IF(L4800="Nő","",IF(Excel_BuiltIn__FilterDatabase__1[[#This Row],[Kor]]&gt;=18=AND(Excel_BuiltIn__FilterDatabase__1[[#This Row],[Kor]]&lt;=49),"Felnőtt ",""))</f>
        <v/>
      </c>
      <c r="J4800" s="34" t="str">
        <f>IF(L4800="Nő","",IF(Excel_BuiltIn__FilterDatabase__1[[#This Row],[Kor]]&gt;49=AND(Excel_BuiltIn__FilterDatabase__1[[#This Row],[Kor]]&lt;=59),"Senior ",""))</f>
        <v/>
      </c>
      <c r="K4800" s="34" t="str">
        <f>IF(L4800="Nő","",IF(Excel_BuiltIn__FilterDatabase__1[[#This Row],[Kor]]&gt;=60,"Super.s ",""))</f>
        <v xml:space="preserve">Super.s </v>
      </c>
      <c r="L4800" s="34" t="str">
        <f>IF(Excel_BuiltIn__FilterDatabase__1[[#This Row],[Nem]]="Nő","Lady","")</f>
        <v/>
      </c>
    </row>
    <row r="4801" spans="1:12" s="1" customFormat="1">
      <c r="A4801" s="53"/>
      <c r="B4801" s="28"/>
      <c r="C4801" s="51"/>
      <c r="D4801" s="45"/>
      <c r="E4801" s="33" t="str">
        <f>IF(D4801&gt;0,($N$2-Excel_BuiltIn__FilterDatabase__1[[#This Row],[Szül Év.Hó.Nap]])/365.25,"0")</f>
        <v>0</v>
      </c>
      <c r="F4801" s="40"/>
      <c r="G4801" s="34" t="str">
        <f>CONCATENATE(H4801,Excel_BuiltIn__FilterDatabase__1[[#This Row],[Felnőtt]],Excel_BuiltIn__FilterDatabase__1[[#This Row],[Senior]],Excel_BuiltIn__FilterDatabase__1[[#This Row],[Super.s]],L4801)</f>
        <v xml:space="preserve">Super.s </v>
      </c>
      <c r="H4801" s="34" t="str">
        <f>IF(L4801="Nő","",IF(Excel_BuiltIn__FilterDatabase__1[[#This Row],[Kor]]&gt;=1=AND(Excel_BuiltIn__FilterDatabase__1[[#This Row],[Kor]]&lt;18),"Junior ",""))</f>
        <v/>
      </c>
      <c r="I4801" s="34" t="str">
        <f>IF(L4801="Nő","",IF(Excel_BuiltIn__FilterDatabase__1[[#This Row],[Kor]]&gt;=18=AND(Excel_BuiltIn__FilterDatabase__1[[#This Row],[Kor]]&lt;=49),"Felnőtt ",""))</f>
        <v/>
      </c>
      <c r="J4801" s="34" t="str">
        <f>IF(L4801="Nő","",IF(Excel_BuiltIn__FilterDatabase__1[[#This Row],[Kor]]&gt;49=AND(Excel_BuiltIn__FilterDatabase__1[[#This Row],[Kor]]&lt;=59),"Senior ",""))</f>
        <v/>
      </c>
      <c r="K4801" s="34" t="str">
        <f>IF(L4801="Nő","",IF(Excel_BuiltIn__FilterDatabase__1[[#This Row],[Kor]]&gt;=60,"Super.s ",""))</f>
        <v xml:space="preserve">Super.s </v>
      </c>
      <c r="L4801" s="34" t="str">
        <f>IF(Excel_BuiltIn__FilterDatabase__1[[#This Row],[Nem]]="Nő","Lady","")</f>
        <v/>
      </c>
    </row>
    <row r="4802" spans="1:12" s="1" customFormat="1">
      <c r="A4802" s="53"/>
      <c r="B4802" s="28"/>
      <c r="C4802" s="51"/>
      <c r="D4802" s="45"/>
      <c r="E4802" s="33" t="str">
        <f>IF(D4802&gt;0,($N$2-Excel_BuiltIn__FilterDatabase__1[[#This Row],[Szül Év.Hó.Nap]])/365.25,"0")</f>
        <v>0</v>
      </c>
      <c r="F4802" s="40"/>
      <c r="G4802" s="34" t="str">
        <f>CONCATENATE(H4802,Excel_BuiltIn__FilterDatabase__1[[#This Row],[Felnőtt]],Excel_BuiltIn__FilterDatabase__1[[#This Row],[Senior]],Excel_BuiltIn__FilterDatabase__1[[#This Row],[Super.s]],L4802)</f>
        <v xml:space="preserve">Super.s </v>
      </c>
      <c r="H4802" s="34" t="str">
        <f>IF(L4802="Nő","",IF(Excel_BuiltIn__FilterDatabase__1[[#This Row],[Kor]]&gt;=1=AND(Excel_BuiltIn__FilterDatabase__1[[#This Row],[Kor]]&lt;18),"Junior ",""))</f>
        <v/>
      </c>
      <c r="I4802" s="34" t="str">
        <f>IF(L4802="Nő","",IF(Excel_BuiltIn__FilterDatabase__1[[#This Row],[Kor]]&gt;=18=AND(Excel_BuiltIn__FilterDatabase__1[[#This Row],[Kor]]&lt;=49),"Felnőtt ",""))</f>
        <v/>
      </c>
      <c r="J4802" s="34" t="str">
        <f>IF(L4802="Nő","",IF(Excel_BuiltIn__FilterDatabase__1[[#This Row],[Kor]]&gt;49=AND(Excel_BuiltIn__FilterDatabase__1[[#This Row],[Kor]]&lt;=59),"Senior ",""))</f>
        <v/>
      </c>
      <c r="K4802" s="34" t="str">
        <f>IF(L4802="Nő","",IF(Excel_BuiltIn__FilterDatabase__1[[#This Row],[Kor]]&gt;=60,"Super.s ",""))</f>
        <v xml:space="preserve">Super.s </v>
      </c>
      <c r="L4802" s="34" t="str">
        <f>IF(Excel_BuiltIn__FilterDatabase__1[[#This Row],[Nem]]="Nő","Lady","")</f>
        <v/>
      </c>
    </row>
    <row r="4803" spans="1:12" s="1" customFormat="1">
      <c r="A4803" s="53"/>
      <c r="B4803" s="28"/>
      <c r="C4803" s="51"/>
      <c r="D4803" s="45"/>
      <c r="E4803" s="33" t="str">
        <f>IF(D4803&gt;0,($N$2-Excel_BuiltIn__FilterDatabase__1[[#This Row],[Szül Év.Hó.Nap]])/365.25,"0")</f>
        <v>0</v>
      </c>
      <c r="F4803" s="40"/>
      <c r="G4803" s="34" t="str">
        <f>CONCATENATE(H4803,Excel_BuiltIn__FilterDatabase__1[[#This Row],[Felnőtt]],Excel_BuiltIn__FilterDatabase__1[[#This Row],[Senior]],Excel_BuiltIn__FilterDatabase__1[[#This Row],[Super.s]],L4803)</f>
        <v xml:space="preserve">Super.s </v>
      </c>
      <c r="H4803" s="34" t="str">
        <f>IF(L4803="Nő","",IF(Excel_BuiltIn__FilterDatabase__1[[#This Row],[Kor]]&gt;=1=AND(Excel_BuiltIn__FilterDatabase__1[[#This Row],[Kor]]&lt;18),"Junior ",""))</f>
        <v/>
      </c>
      <c r="I4803" s="34" t="str">
        <f>IF(L4803="Nő","",IF(Excel_BuiltIn__FilterDatabase__1[[#This Row],[Kor]]&gt;=18=AND(Excel_BuiltIn__FilterDatabase__1[[#This Row],[Kor]]&lt;=49),"Felnőtt ",""))</f>
        <v/>
      </c>
      <c r="J4803" s="34" t="str">
        <f>IF(L4803="Nő","",IF(Excel_BuiltIn__FilterDatabase__1[[#This Row],[Kor]]&gt;49=AND(Excel_BuiltIn__FilterDatabase__1[[#This Row],[Kor]]&lt;=59),"Senior ",""))</f>
        <v/>
      </c>
      <c r="K4803" s="34" t="str">
        <f>IF(L4803="Nő","",IF(Excel_BuiltIn__FilterDatabase__1[[#This Row],[Kor]]&gt;=60,"Super.s ",""))</f>
        <v xml:space="preserve">Super.s </v>
      </c>
      <c r="L4803" s="34" t="str">
        <f>IF(Excel_BuiltIn__FilterDatabase__1[[#This Row],[Nem]]="Nő","Lady","")</f>
        <v/>
      </c>
    </row>
    <row r="4804" spans="1:12" s="1" customFormat="1">
      <c r="A4804" s="53"/>
      <c r="B4804" s="28"/>
      <c r="C4804" s="51"/>
      <c r="D4804" s="45"/>
      <c r="E4804" s="33" t="str">
        <f>IF(D4804&gt;0,($N$2-Excel_BuiltIn__FilterDatabase__1[[#This Row],[Szül Év.Hó.Nap]])/365.25,"0")</f>
        <v>0</v>
      </c>
      <c r="F4804" s="40"/>
      <c r="G4804" s="34" t="str">
        <f>CONCATENATE(H4804,Excel_BuiltIn__FilterDatabase__1[[#This Row],[Felnőtt]],Excel_BuiltIn__FilterDatabase__1[[#This Row],[Senior]],Excel_BuiltIn__FilterDatabase__1[[#This Row],[Super.s]],L4804)</f>
        <v xml:space="preserve">Super.s </v>
      </c>
      <c r="H4804" s="34" t="str">
        <f>IF(L4804="Nő","",IF(Excel_BuiltIn__FilterDatabase__1[[#This Row],[Kor]]&gt;=1=AND(Excel_BuiltIn__FilterDatabase__1[[#This Row],[Kor]]&lt;18),"Junior ",""))</f>
        <v/>
      </c>
      <c r="I4804" s="34" t="str">
        <f>IF(L4804="Nő","",IF(Excel_BuiltIn__FilterDatabase__1[[#This Row],[Kor]]&gt;=18=AND(Excel_BuiltIn__FilterDatabase__1[[#This Row],[Kor]]&lt;=49),"Felnőtt ",""))</f>
        <v/>
      </c>
      <c r="J4804" s="34" t="str">
        <f>IF(L4804="Nő","",IF(Excel_BuiltIn__FilterDatabase__1[[#This Row],[Kor]]&gt;49=AND(Excel_BuiltIn__FilterDatabase__1[[#This Row],[Kor]]&lt;=59),"Senior ",""))</f>
        <v/>
      </c>
      <c r="K4804" s="34" t="str">
        <f>IF(L4804="Nő","",IF(Excel_BuiltIn__FilterDatabase__1[[#This Row],[Kor]]&gt;=60,"Super.s ",""))</f>
        <v xml:space="preserve">Super.s </v>
      </c>
      <c r="L4804" s="34" t="str">
        <f>IF(Excel_BuiltIn__FilterDatabase__1[[#This Row],[Nem]]="Nő","Lady","")</f>
        <v/>
      </c>
    </row>
    <row r="4805" spans="1:12" s="1" customFormat="1">
      <c r="A4805" s="53"/>
      <c r="B4805" s="28"/>
      <c r="C4805" s="51"/>
      <c r="D4805" s="45"/>
      <c r="E4805" s="33" t="str">
        <f>IF(D4805&gt;0,($N$2-Excel_BuiltIn__FilterDatabase__1[[#This Row],[Szül Év.Hó.Nap]])/365.25,"0")</f>
        <v>0</v>
      </c>
      <c r="F4805" s="40"/>
      <c r="G4805" s="34" t="str">
        <f>CONCATENATE(H4805,Excel_BuiltIn__FilterDatabase__1[[#This Row],[Felnőtt]],Excel_BuiltIn__FilterDatabase__1[[#This Row],[Senior]],Excel_BuiltIn__FilterDatabase__1[[#This Row],[Super.s]],L4805)</f>
        <v xml:space="preserve">Super.s </v>
      </c>
      <c r="H4805" s="34" t="str">
        <f>IF(L4805="Nő","",IF(Excel_BuiltIn__FilterDatabase__1[[#This Row],[Kor]]&gt;=1=AND(Excel_BuiltIn__FilterDatabase__1[[#This Row],[Kor]]&lt;18),"Junior ",""))</f>
        <v/>
      </c>
      <c r="I4805" s="34" t="str">
        <f>IF(L4805="Nő","",IF(Excel_BuiltIn__FilterDatabase__1[[#This Row],[Kor]]&gt;=18=AND(Excel_BuiltIn__FilterDatabase__1[[#This Row],[Kor]]&lt;=49),"Felnőtt ",""))</f>
        <v/>
      </c>
      <c r="J4805" s="34" t="str">
        <f>IF(L4805="Nő","",IF(Excel_BuiltIn__FilterDatabase__1[[#This Row],[Kor]]&gt;49=AND(Excel_BuiltIn__FilterDatabase__1[[#This Row],[Kor]]&lt;=59),"Senior ",""))</f>
        <v/>
      </c>
      <c r="K4805" s="34" t="str">
        <f>IF(L4805="Nő","",IF(Excel_BuiltIn__FilterDatabase__1[[#This Row],[Kor]]&gt;=60,"Super.s ",""))</f>
        <v xml:space="preserve">Super.s </v>
      </c>
      <c r="L4805" s="34" t="str">
        <f>IF(Excel_BuiltIn__FilterDatabase__1[[#This Row],[Nem]]="Nő","Lady","")</f>
        <v/>
      </c>
    </row>
    <row r="4806" spans="1:12" s="1" customFormat="1">
      <c r="A4806" s="53"/>
      <c r="B4806" s="28"/>
      <c r="C4806" s="51"/>
      <c r="D4806" s="45"/>
      <c r="E4806" s="33" t="str">
        <f>IF(D4806&gt;0,($N$2-Excel_BuiltIn__FilterDatabase__1[[#This Row],[Szül Év.Hó.Nap]])/365.25,"0")</f>
        <v>0</v>
      </c>
      <c r="F4806" s="40"/>
      <c r="G4806" s="34" t="str">
        <f>CONCATENATE(H4806,Excel_BuiltIn__FilterDatabase__1[[#This Row],[Felnőtt]],Excel_BuiltIn__FilterDatabase__1[[#This Row],[Senior]],Excel_BuiltIn__FilterDatabase__1[[#This Row],[Super.s]],L4806)</f>
        <v xml:space="preserve">Super.s </v>
      </c>
      <c r="H4806" s="34" t="str">
        <f>IF(L4806="Nő","",IF(Excel_BuiltIn__FilterDatabase__1[[#This Row],[Kor]]&gt;=1=AND(Excel_BuiltIn__FilterDatabase__1[[#This Row],[Kor]]&lt;18),"Junior ",""))</f>
        <v/>
      </c>
      <c r="I4806" s="34" t="str">
        <f>IF(L4806="Nő","",IF(Excel_BuiltIn__FilterDatabase__1[[#This Row],[Kor]]&gt;=18=AND(Excel_BuiltIn__FilterDatabase__1[[#This Row],[Kor]]&lt;=49),"Felnőtt ",""))</f>
        <v/>
      </c>
      <c r="J4806" s="34" t="str">
        <f>IF(L4806="Nő","",IF(Excel_BuiltIn__FilterDatabase__1[[#This Row],[Kor]]&gt;49=AND(Excel_BuiltIn__FilterDatabase__1[[#This Row],[Kor]]&lt;=59),"Senior ",""))</f>
        <v/>
      </c>
      <c r="K4806" s="34" t="str">
        <f>IF(L4806="Nő","",IF(Excel_BuiltIn__FilterDatabase__1[[#This Row],[Kor]]&gt;=60,"Super.s ",""))</f>
        <v xml:space="preserve">Super.s </v>
      </c>
      <c r="L4806" s="34" t="str">
        <f>IF(Excel_BuiltIn__FilterDatabase__1[[#This Row],[Nem]]="Nő","Lady","")</f>
        <v/>
      </c>
    </row>
    <row r="4807" spans="1:12" s="1" customFormat="1">
      <c r="A4807" s="53"/>
      <c r="B4807" s="28"/>
      <c r="C4807" s="51"/>
      <c r="D4807" s="45"/>
      <c r="E4807" s="33" t="str">
        <f>IF(D4807&gt;0,($N$2-Excel_BuiltIn__FilterDatabase__1[[#This Row],[Szül Év.Hó.Nap]])/365.25,"0")</f>
        <v>0</v>
      </c>
      <c r="F4807" s="40"/>
      <c r="G4807" s="34" t="str">
        <f>CONCATENATE(H4807,Excel_BuiltIn__FilterDatabase__1[[#This Row],[Felnőtt]],Excel_BuiltIn__FilterDatabase__1[[#This Row],[Senior]],Excel_BuiltIn__FilterDatabase__1[[#This Row],[Super.s]],L4807)</f>
        <v xml:space="preserve">Super.s </v>
      </c>
      <c r="H4807" s="34" t="str">
        <f>IF(L4807="Nő","",IF(Excel_BuiltIn__FilterDatabase__1[[#This Row],[Kor]]&gt;=1=AND(Excel_BuiltIn__FilterDatabase__1[[#This Row],[Kor]]&lt;18),"Junior ",""))</f>
        <v/>
      </c>
      <c r="I4807" s="34" t="str">
        <f>IF(L4807="Nő","",IF(Excel_BuiltIn__FilterDatabase__1[[#This Row],[Kor]]&gt;=18=AND(Excel_BuiltIn__FilterDatabase__1[[#This Row],[Kor]]&lt;=49),"Felnőtt ",""))</f>
        <v/>
      </c>
      <c r="J4807" s="34" t="str">
        <f>IF(L4807="Nő","",IF(Excel_BuiltIn__FilterDatabase__1[[#This Row],[Kor]]&gt;49=AND(Excel_BuiltIn__FilterDatabase__1[[#This Row],[Kor]]&lt;=59),"Senior ",""))</f>
        <v/>
      </c>
      <c r="K4807" s="34" t="str">
        <f>IF(L4807="Nő","",IF(Excel_BuiltIn__FilterDatabase__1[[#This Row],[Kor]]&gt;=60,"Super.s ",""))</f>
        <v xml:space="preserve">Super.s </v>
      </c>
      <c r="L4807" s="34" t="str">
        <f>IF(Excel_BuiltIn__FilterDatabase__1[[#This Row],[Nem]]="Nő","Lady","")</f>
        <v/>
      </c>
    </row>
    <row r="4808" spans="1:12" s="1" customFormat="1">
      <c r="A4808" s="53"/>
      <c r="B4808" s="28"/>
      <c r="C4808" s="51"/>
      <c r="D4808" s="45"/>
      <c r="E4808" s="33" t="str">
        <f>IF(D4808&gt;0,($N$2-Excel_BuiltIn__FilterDatabase__1[[#This Row],[Szül Év.Hó.Nap]])/365.25,"0")</f>
        <v>0</v>
      </c>
      <c r="F4808" s="40"/>
      <c r="G4808" s="34" t="str">
        <f>CONCATENATE(H4808,Excel_BuiltIn__FilterDatabase__1[[#This Row],[Felnőtt]],Excel_BuiltIn__FilterDatabase__1[[#This Row],[Senior]],Excel_BuiltIn__FilterDatabase__1[[#This Row],[Super.s]],L4808)</f>
        <v xml:space="preserve">Super.s </v>
      </c>
      <c r="H4808" s="34" t="str">
        <f>IF(L4808="Nő","",IF(Excel_BuiltIn__FilterDatabase__1[[#This Row],[Kor]]&gt;=1=AND(Excel_BuiltIn__FilterDatabase__1[[#This Row],[Kor]]&lt;18),"Junior ",""))</f>
        <v/>
      </c>
      <c r="I4808" s="34" t="str">
        <f>IF(L4808="Nő","",IF(Excel_BuiltIn__FilterDatabase__1[[#This Row],[Kor]]&gt;=18=AND(Excel_BuiltIn__FilterDatabase__1[[#This Row],[Kor]]&lt;=49),"Felnőtt ",""))</f>
        <v/>
      </c>
      <c r="J4808" s="34" t="str">
        <f>IF(L4808="Nő","",IF(Excel_BuiltIn__FilterDatabase__1[[#This Row],[Kor]]&gt;49=AND(Excel_BuiltIn__FilterDatabase__1[[#This Row],[Kor]]&lt;=59),"Senior ",""))</f>
        <v/>
      </c>
      <c r="K4808" s="34" t="str">
        <f>IF(L4808="Nő","",IF(Excel_BuiltIn__FilterDatabase__1[[#This Row],[Kor]]&gt;=60,"Super.s ",""))</f>
        <v xml:space="preserve">Super.s </v>
      </c>
      <c r="L4808" s="34" t="str">
        <f>IF(Excel_BuiltIn__FilterDatabase__1[[#This Row],[Nem]]="Nő","Lady","")</f>
        <v/>
      </c>
    </row>
    <row r="4809" spans="1:12" s="1" customFormat="1">
      <c r="A4809" s="53"/>
      <c r="B4809" s="28"/>
      <c r="C4809" s="51"/>
      <c r="D4809" s="45"/>
      <c r="E4809" s="33" t="str">
        <f>IF(D4809&gt;0,($N$2-Excel_BuiltIn__FilterDatabase__1[[#This Row],[Szül Év.Hó.Nap]])/365.25,"0")</f>
        <v>0</v>
      </c>
      <c r="F4809" s="40"/>
      <c r="G4809" s="34" t="str">
        <f>CONCATENATE(H4809,Excel_BuiltIn__FilterDatabase__1[[#This Row],[Felnőtt]],Excel_BuiltIn__FilterDatabase__1[[#This Row],[Senior]],Excel_BuiltIn__FilterDatabase__1[[#This Row],[Super.s]],L4809)</f>
        <v xml:space="preserve">Super.s </v>
      </c>
      <c r="H4809" s="34" t="str">
        <f>IF(L4809="Nő","",IF(Excel_BuiltIn__FilterDatabase__1[[#This Row],[Kor]]&gt;=1=AND(Excel_BuiltIn__FilterDatabase__1[[#This Row],[Kor]]&lt;18),"Junior ",""))</f>
        <v/>
      </c>
      <c r="I4809" s="34" t="str">
        <f>IF(L4809="Nő","",IF(Excel_BuiltIn__FilterDatabase__1[[#This Row],[Kor]]&gt;=18=AND(Excel_BuiltIn__FilterDatabase__1[[#This Row],[Kor]]&lt;=49),"Felnőtt ",""))</f>
        <v/>
      </c>
      <c r="J4809" s="34" t="str">
        <f>IF(L4809="Nő","",IF(Excel_BuiltIn__FilterDatabase__1[[#This Row],[Kor]]&gt;49=AND(Excel_BuiltIn__FilterDatabase__1[[#This Row],[Kor]]&lt;=59),"Senior ",""))</f>
        <v/>
      </c>
      <c r="K4809" s="34" t="str">
        <f>IF(L4809="Nő","",IF(Excel_BuiltIn__FilterDatabase__1[[#This Row],[Kor]]&gt;=60,"Super.s ",""))</f>
        <v xml:space="preserve">Super.s </v>
      </c>
      <c r="L4809" s="34" t="str">
        <f>IF(Excel_BuiltIn__FilterDatabase__1[[#This Row],[Nem]]="Nő","Lady","")</f>
        <v/>
      </c>
    </row>
    <row r="4810" spans="1:12" s="1" customFormat="1">
      <c r="A4810" s="53"/>
      <c r="B4810" s="28"/>
      <c r="C4810" s="51"/>
      <c r="D4810" s="45"/>
      <c r="E4810" s="33" t="str">
        <f>IF(D4810&gt;0,($N$2-Excel_BuiltIn__FilterDatabase__1[[#This Row],[Szül Év.Hó.Nap]])/365.25,"0")</f>
        <v>0</v>
      </c>
      <c r="F4810" s="40"/>
      <c r="G4810" s="34" t="str">
        <f>CONCATENATE(H4810,Excel_BuiltIn__FilterDatabase__1[[#This Row],[Felnőtt]],Excel_BuiltIn__FilterDatabase__1[[#This Row],[Senior]],Excel_BuiltIn__FilterDatabase__1[[#This Row],[Super.s]],L4810)</f>
        <v xml:space="preserve">Super.s </v>
      </c>
      <c r="H4810" s="34" t="str">
        <f>IF(L4810="Nő","",IF(Excel_BuiltIn__FilterDatabase__1[[#This Row],[Kor]]&gt;=1=AND(Excel_BuiltIn__FilterDatabase__1[[#This Row],[Kor]]&lt;18),"Junior ",""))</f>
        <v/>
      </c>
      <c r="I4810" s="34" t="str">
        <f>IF(L4810="Nő","",IF(Excel_BuiltIn__FilterDatabase__1[[#This Row],[Kor]]&gt;=18=AND(Excel_BuiltIn__FilterDatabase__1[[#This Row],[Kor]]&lt;=49),"Felnőtt ",""))</f>
        <v/>
      </c>
      <c r="J4810" s="34" t="str">
        <f>IF(L4810="Nő","",IF(Excel_BuiltIn__FilterDatabase__1[[#This Row],[Kor]]&gt;49=AND(Excel_BuiltIn__FilterDatabase__1[[#This Row],[Kor]]&lt;=59),"Senior ",""))</f>
        <v/>
      </c>
      <c r="K4810" s="34" t="str">
        <f>IF(L4810="Nő","",IF(Excel_BuiltIn__FilterDatabase__1[[#This Row],[Kor]]&gt;=60,"Super.s ",""))</f>
        <v xml:space="preserve">Super.s </v>
      </c>
      <c r="L4810" s="34" t="str">
        <f>IF(Excel_BuiltIn__FilterDatabase__1[[#This Row],[Nem]]="Nő","Lady","")</f>
        <v/>
      </c>
    </row>
    <row r="4811" spans="1:12" s="1" customFormat="1">
      <c r="A4811" s="53"/>
      <c r="B4811" s="28"/>
      <c r="C4811" s="51"/>
      <c r="D4811" s="45"/>
      <c r="E4811" s="33" t="str">
        <f>IF(D4811&gt;0,($N$2-Excel_BuiltIn__FilterDatabase__1[[#This Row],[Szül Év.Hó.Nap]])/365.25,"0")</f>
        <v>0</v>
      </c>
      <c r="F4811" s="40"/>
      <c r="G4811" s="34" t="str">
        <f>CONCATENATE(H4811,Excel_BuiltIn__FilterDatabase__1[[#This Row],[Felnőtt]],Excel_BuiltIn__FilterDatabase__1[[#This Row],[Senior]],Excel_BuiltIn__FilterDatabase__1[[#This Row],[Super.s]],L4811)</f>
        <v xml:space="preserve">Super.s </v>
      </c>
      <c r="H4811" s="34" t="str">
        <f>IF(L4811="Nő","",IF(Excel_BuiltIn__FilterDatabase__1[[#This Row],[Kor]]&gt;=1=AND(Excel_BuiltIn__FilterDatabase__1[[#This Row],[Kor]]&lt;18),"Junior ",""))</f>
        <v/>
      </c>
      <c r="I4811" s="34" t="str">
        <f>IF(L4811="Nő","",IF(Excel_BuiltIn__FilterDatabase__1[[#This Row],[Kor]]&gt;=18=AND(Excel_BuiltIn__FilterDatabase__1[[#This Row],[Kor]]&lt;=49),"Felnőtt ",""))</f>
        <v/>
      </c>
      <c r="J4811" s="34" t="str">
        <f>IF(L4811="Nő","",IF(Excel_BuiltIn__FilterDatabase__1[[#This Row],[Kor]]&gt;49=AND(Excel_BuiltIn__FilterDatabase__1[[#This Row],[Kor]]&lt;=59),"Senior ",""))</f>
        <v/>
      </c>
      <c r="K4811" s="34" t="str">
        <f>IF(L4811="Nő","",IF(Excel_BuiltIn__FilterDatabase__1[[#This Row],[Kor]]&gt;=60,"Super.s ",""))</f>
        <v xml:space="preserve">Super.s </v>
      </c>
      <c r="L4811" s="34" t="str">
        <f>IF(Excel_BuiltIn__FilterDatabase__1[[#This Row],[Nem]]="Nő","Lady","")</f>
        <v/>
      </c>
    </row>
    <row r="4812" spans="1:12" s="1" customFormat="1">
      <c r="A4812" s="53"/>
      <c r="B4812" s="28"/>
      <c r="C4812" s="51"/>
      <c r="D4812" s="45"/>
      <c r="E4812" s="33" t="str">
        <f>IF(D4812&gt;0,($N$2-Excel_BuiltIn__FilterDatabase__1[[#This Row],[Szül Év.Hó.Nap]])/365.25,"0")</f>
        <v>0</v>
      </c>
      <c r="F4812" s="40"/>
      <c r="G4812" s="34" t="str">
        <f>CONCATENATE(H4812,Excel_BuiltIn__FilterDatabase__1[[#This Row],[Felnőtt]],Excel_BuiltIn__FilterDatabase__1[[#This Row],[Senior]],Excel_BuiltIn__FilterDatabase__1[[#This Row],[Super.s]],L4812)</f>
        <v xml:space="preserve">Super.s </v>
      </c>
      <c r="H4812" s="34" t="str">
        <f>IF(L4812="Nő","",IF(Excel_BuiltIn__FilterDatabase__1[[#This Row],[Kor]]&gt;=1=AND(Excel_BuiltIn__FilterDatabase__1[[#This Row],[Kor]]&lt;18),"Junior ",""))</f>
        <v/>
      </c>
      <c r="I4812" s="34" t="str">
        <f>IF(L4812="Nő","",IF(Excel_BuiltIn__FilterDatabase__1[[#This Row],[Kor]]&gt;=18=AND(Excel_BuiltIn__FilterDatabase__1[[#This Row],[Kor]]&lt;=49),"Felnőtt ",""))</f>
        <v/>
      </c>
      <c r="J4812" s="34" t="str">
        <f>IF(L4812="Nő","",IF(Excel_BuiltIn__FilterDatabase__1[[#This Row],[Kor]]&gt;49=AND(Excel_BuiltIn__FilterDatabase__1[[#This Row],[Kor]]&lt;=59),"Senior ",""))</f>
        <v/>
      </c>
      <c r="K4812" s="34" t="str">
        <f>IF(L4812="Nő","",IF(Excel_BuiltIn__FilterDatabase__1[[#This Row],[Kor]]&gt;=60,"Super.s ",""))</f>
        <v xml:space="preserve">Super.s </v>
      </c>
      <c r="L4812" s="34" t="str">
        <f>IF(Excel_BuiltIn__FilterDatabase__1[[#This Row],[Nem]]="Nő","Lady","")</f>
        <v/>
      </c>
    </row>
    <row r="4813" spans="1:12" s="1" customFormat="1">
      <c r="A4813" s="53"/>
      <c r="B4813" s="28"/>
      <c r="C4813" s="51"/>
      <c r="D4813" s="45"/>
      <c r="E4813" s="33" t="str">
        <f>IF(D4813&gt;0,($N$2-Excel_BuiltIn__FilterDatabase__1[[#This Row],[Szül Év.Hó.Nap]])/365.25,"0")</f>
        <v>0</v>
      </c>
      <c r="F4813" s="40"/>
      <c r="G4813" s="34" t="str">
        <f>CONCATENATE(H4813,Excel_BuiltIn__FilterDatabase__1[[#This Row],[Felnőtt]],Excel_BuiltIn__FilterDatabase__1[[#This Row],[Senior]],Excel_BuiltIn__FilterDatabase__1[[#This Row],[Super.s]],L4813)</f>
        <v xml:space="preserve">Super.s </v>
      </c>
      <c r="H4813" s="34" t="str">
        <f>IF(L4813="Nő","",IF(Excel_BuiltIn__FilterDatabase__1[[#This Row],[Kor]]&gt;=1=AND(Excel_BuiltIn__FilterDatabase__1[[#This Row],[Kor]]&lt;18),"Junior ",""))</f>
        <v/>
      </c>
      <c r="I4813" s="34" t="str">
        <f>IF(L4813="Nő","",IF(Excel_BuiltIn__FilterDatabase__1[[#This Row],[Kor]]&gt;=18=AND(Excel_BuiltIn__FilterDatabase__1[[#This Row],[Kor]]&lt;=49),"Felnőtt ",""))</f>
        <v/>
      </c>
      <c r="J4813" s="34" t="str">
        <f>IF(L4813="Nő","",IF(Excel_BuiltIn__FilterDatabase__1[[#This Row],[Kor]]&gt;49=AND(Excel_BuiltIn__FilterDatabase__1[[#This Row],[Kor]]&lt;=59),"Senior ",""))</f>
        <v/>
      </c>
      <c r="K4813" s="34" t="str">
        <f>IF(L4813="Nő","",IF(Excel_BuiltIn__FilterDatabase__1[[#This Row],[Kor]]&gt;=60,"Super.s ",""))</f>
        <v xml:space="preserve">Super.s </v>
      </c>
      <c r="L4813" s="34" t="str">
        <f>IF(Excel_BuiltIn__FilterDatabase__1[[#This Row],[Nem]]="Nő","Lady","")</f>
        <v/>
      </c>
    </row>
    <row r="4814" spans="1:12" s="1" customFormat="1">
      <c r="A4814" s="53"/>
      <c r="B4814" s="28"/>
      <c r="C4814" s="51"/>
      <c r="D4814" s="45"/>
      <c r="E4814" s="33" t="str">
        <f>IF(D4814&gt;0,($N$2-Excel_BuiltIn__FilterDatabase__1[[#This Row],[Szül Év.Hó.Nap]])/365.25,"0")</f>
        <v>0</v>
      </c>
      <c r="F4814" s="40"/>
      <c r="G4814" s="34" t="str">
        <f>CONCATENATE(H4814,Excel_BuiltIn__FilterDatabase__1[[#This Row],[Felnőtt]],Excel_BuiltIn__FilterDatabase__1[[#This Row],[Senior]],Excel_BuiltIn__FilterDatabase__1[[#This Row],[Super.s]],L4814)</f>
        <v xml:space="preserve">Super.s </v>
      </c>
      <c r="H4814" s="34" t="str">
        <f>IF(L4814="Nő","",IF(Excel_BuiltIn__FilterDatabase__1[[#This Row],[Kor]]&gt;=1=AND(Excel_BuiltIn__FilterDatabase__1[[#This Row],[Kor]]&lt;18),"Junior ",""))</f>
        <v/>
      </c>
      <c r="I4814" s="34" t="str">
        <f>IF(L4814="Nő","",IF(Excel_BuiltIn__FilterDatabase__1[[#This Row],[Kor]]&gt;=18=AND(Excel_BuiltIn__FilterDatabase__1[[#This Row],[Kor]]&lt;=49),"Felnőtt ",""))</f>
        <v/>
      </c>
      <c r="J4814" s="34" t="str">
        <f>IF(L4814="Nő","",IF(Excel_BuiltIn__FilterDatabase__1[[#This Row],[Kor]]&gt;49=AND(Excel_BuiltIn__FilterDatabase__1[[#This Row],[Kor]]&lt;=59),"Senior ",""))</f>
        <v/>
      </c>
      <c r="K4814" s="34" t="str">
        <f>IF(L4814="Nő","",IF(Excel_BuiltIn__FilterDatabase__1[[#This Row],[Kor]]&gt;=60,"Super.s ",""))</f>
        <v xml:space="preserve">Super.s </v>
      </c>
      <c r="L4814" s="34" t="str">
        <f>IF(Excel_BuiltIn__FilterDatabase__1[[#This Row],[Nem]]="Nő","Lady","")</f>
        <v/>
      </c>
    </row>
    <row r="4815" spans="1:12" s="1" customFormat="1">
      <c r="A4815" s="53"/>
      <c r="B4815" s="28"/>
      <c r="C4815" s="51"/>
      <c r="D4815" s="45"/>
      <c r="E4815" s="33" t="str">
        <f>IF(D4815&gt;0,($N$2-Excel_BuiltIn__FilterDatabase__1[[#This Row],[Szül Év.Hó.Nap]])/365.25,"0")</f>
        <v>0</v>
      </c>
      <c r="F4815" s="40"/>
      <c r="G4815" s="34" t="str">
        <f>CONCATENATE(H4815,Excel_BuiltIn__FilterDatabase__1[[#This Row],[Felnőtt]],Excel_BuiltIn__FilterDatabase__1[[#This Row],[Senior]],Excel_BuiltIn__FilterDatabase__1[[#This Row],[Super.s]],L4815)</f>
        <v xml:space="preserve">Super.s </v>
      </c>
      <c r="H4815" s="34" t="str">
        <f>IF(L4815="Nő","",IF(Excel_BuiltIn__FilterDatabase__1[[#This Row],[Kor]]&gt;=1=AND(Excel_BuiltIn__FilterDatabase__1[[#This Row],[Kor]]&lt;18),"Junior ",""))</f>
        <v/>
      </c>
      <c r="I4815" s="34" t="str">
        <f>IF(L4815="Nő","",IF(Excel_BuiltIn__FilterDatabase__1[[#This Row],[Kor]]&gt;=18=AND(Excel_BuiltIn__FilterDatabase__1[[#This Row],[Kor]]&lt;=49),"Felnőtt ",""))</f>
        <v/>
      </c>
      <c r="J4815" s="34" t="str">
        <f>IF(L4815="Nő","",IF(Excel_BuiltIn__FilterDatabase__1[[#This Row],[Kor]]&gt;49=AND(Excel_BuiltIn__FilterDatabase__1[[#This Row],[Kor]]&lt;=59),"Senior ",""))</f>
        <v/>
      </c>
      <c r="K4815" s="34" t="str">
        <f>IF(L4815="Nő","",IF(Excel_BuiltIn__FilterDatabase__1[[#This Row],[Kor]]&gt;=60,"Super.s ",""))</f>
        <v xml:space="preserve">Super.s </v>
      </c>
      <c r="L4815" s="34" t="str">
        <f>IF(Excel_BuiltIn__FilterDatabase__1[[#This Row],[Nem]]="Nő","Lady","")</f>
        <v/>
      </c>
    </row>
    <row r="4816" spans="1:12" s="1" customFormat="1">
      <c r="A4816" s="53"/>
      <c r="B4816" s="28"/>
      <c r="C4816" s="51"/>
      <c r="D4816" s="45"/>
      <c r="E4816" s="33" t="str">
        <f>IF(D4816&gt;0,($N$2-Excel_BuiltIn__FilterDatabase__1[[#This Row],[Szül Év.Hó.Nap]])/365.25,"0")</f>
        <v>0</v>
      </c>
      <c r="F4816" s="40"/>
      <c r="G4816" s="34" t="str">
        <f>CONCATENATE(H4816,Excel_BuiltIn__FilterDatabase__1[[#This Row],[Felnőtt]],Excel_BuiltIn__FilterDatabase__1[[#This Row],[Senior]],Excel_BuiltIn__FilterDatabase__1[[#This Row],[Super.s]],L4816)</f>
        <v xml:space="preserve">Super.s </v>
      </c>
      <c r="H4816" s="34" t="str">
        <f>IF(L4816="Nő","",IF(Excel_BuiltIn__FilterDatabase__1[[#This Row],[Kor]]&gt;=1=AND(Excel_BuiltIn__FilterDatabase__1[[#This Row],[Kor]]&lt;18),"Junior ",""))</f>
        <v/>
      </c>
      <c r="I4816" s="34" t="str">
        <f>IF(L4816="Nő","",IF(Excel_BuiltIn__FilterDatabase__1[[#This Row],[Kor]]&gt;=18=AND(Excel_BuiltIn__FilterDatabase__1[[#This Row],[Kor]]&lt;=49),"Felnőtt ",""))</f>
        <v/>
      </c>
      <c r="J4816" s="34" t="str">
        <f>IF(L4816="Nő","",IF(Excel_BuiltIn__FilterDatabase__1[[#This Row],[Kor]]&gt;49=AND(Excel_BuiltIn__FilterDatabase__1[[#This Row],[Kor]]&lt;=59),"Senior ",""))</f>
        <v/>
      </c>
      <c r="K4816" s="34" t="str">
        <f>IF(L4816="Nő","",IF(Excel_BuiltIn__FilterDatabase__1[[#This Row],[Kor]]&gt;=60,"Super.s ",""))</f>
        <v xml:space="preserve">Super.s </v>
      </c>
      <c r="L4816" s="34" t="str">
        <f>IF(Excel_BuiltIn__FilterDatabase__1[[#This Row],[Nem]]="Nő","Lady","")</f>
        <v/>
      </c>
    </row>
    <row r="4817" spans="1:12" s="1" customFormat="1">
      <c r="A4817" s="53"/>
      <c r="B4817" s="28"/>
      <c r="C4817" s="51"/>
      <c r="D4817" s="45"/>
      <c r="E4817" s="33" t="str">
        <f>IF(D4817&gt;0,($N$2-Excel_BuiltIn__FilterDatabase__1[[#This Row],[Szül Év.Hó.Nap]])/365.25,"0")</f>
        <v>0</v>
      </c>
      <c r="F4817" s="40"/>
      <c r="G4817" s="34" t="str">
        <f>CONCATENATE(H4817,Excel_BuiltIn__FilterDatabase__1[[#This Row],[Felnőtt]],Excel_BuiltIn__FilterDatabase__1[[#This Row],[Senior]],Excel_BuiltIn__FilterDatabase__1[[#This Row],[Super.s]],L4817)</f>
        <v xml:space="preserve">Super.s </v>
      </c>
      <c r="H4817" s="34" t="str">
        <f>IF(L4817="Nő","",IF(Excel_BuiltIn__FilterDatabase__1[[#This Row],[Kor]]&gt;=1=AND(Excel_BuiltIn__FilterDatabase__1[[#This Row],[Kor]]&lt;18),"Junior ",""))</f>
        <v/>
      </c>
      <c r="I4817" s="34" t="str">
        <f>IF(L4817="Nő","",IF(Excel_BuiltIn__FilterDatabase__1[[#This Row],[Kor]]&gt;=18=AND(Excel_BuiltIn__FilterDatabase__1[[#This Row],[Kor]]&lt;=49),"Felnőtt ",""))</f>
        <v/>
      </c>
      <c r="J4817" s="34" t="str">
        <f>IF(L4817="Nő","",IF(Excel_BuiltIn__FilterDatabase__1[[#This Row],[Kor]]&gt;49=AND(Excel_BuiltIn__FilterDatabase__1[[#This Row],[Kor]]&lt;=59),"Senior ",""))</f>
        <v/>
      </c>
      <c r="K4817" s="34" t="str">
        <f>IF(L4817="Nő","",IF(Excel_BuiltIn__FilterDatabase__1[[#This Row],[Kor]]&gt;=60,"Super.s ",""))</f>
        <v xml:space="preserve">Super.s </v>
      </c>
      <c r="L4817" s="34" t="str">
        <f>IF(Excel_BuiltIn__FilterDatabase__1[[#This Row],[Nem]]="Nő","Lady","")</f>
        <v/>
      </c>
    </row>
    <row r="4818" spans="1:12" s="1" customFormat="1">
      <c r="A4818" s="53"/>
      <c r="B4818" s="28"/>
      <c r="C4818" s="51"/>
      <c r="D4818" s="45"/>
      <c r="E4818" s="33" t="str">
        <f>IF(D4818&gt;0,($N$2-Excel_BuiltIn__FilterDatabase__1[[#This Row],[Szül Év.Hó.Nap]])/365.25,"0")</f>
        <v>0</v>
      </c>
      <c r="F4818" s="40"/>
      <c r="G4818" s="34" t="str">
        <f>CONCATENATE(H4818,Excel_BuiltIn__FilterDatabase__1[[#This Row],[Felnőtt]],Excel_BuiltIn__FilterDatabase__1[[#This Row],[Senior]],Excel_BuiltIn__FilterDatabase__1[[#This Row],[Super.s]],L4818)</f>
        <v xml:space="preserve">Super.s </v>
      </c>
      <c r="H4818" s="34" t="str">
        <f>IF(L4818="Nő","",IF(Excel_BuiltIn__FilterDatabase__1[[#This Row],[Kor]]&gt;=1=AND(Excel_BuiltIn__FilterDatabase__1[[#This Row],[Kor]]&lt;18),"Junior ",""))</f>
        <v/>
      </c>
      <c r="I4818" s="34" t="str">
        <f>IF(L4818="Nő","",IF(Excel_BuiltIn__FilterDatabase__1[[#This Row],[Kor]]&gt;=18=AND(Excel_BuiltIn__FilterDatabase__1[[#This Row],[Kor]]&lt;=49),"Felnőtt ",""))</f>
        <v/>
      </c>
      <c r="J4818" s="34" t="str">
        <f>IF(L4818="Nő","",IF(Excel_BuiltIn__FilterDatabase__1[[#This Row],[Kor]]&gt;49=AND(Excel_BuiltIn__FilterDatabase__1[[#This Row],[Kor]]&lt;=59),"Senior ",""))</f>
        <v/>
      </c>
      <c r="K4818" s="34" t="str">
        <f>IF(L4818="Nő","",IF(Excel_BuiltIn__FilterDatabase__1[[#This Row],[Kor]]&gt;=60,"Super.s ",""))</f>
        <v xml:space="preserve">Super.s </v>
      </c>
      <c r="L4818" s="34" t="str">
        <f>IF(Excel_BuiltIn__FilterDatabase__1[[#This Row],[Nem]]="Nő","Lady","")</f>
        <v/>
      </c>
    </row>
    <row r="4819" spans="1:12" s="1" customFormat="1">
      <c r="A4819" s="53"/>
      <c r="B4819" s="28"/>
      <c r="C4819" s="51"/>
      <c r="D4819" s="45"/>
      <c r="E4819" s="33" t="str">
        <f>IF(D4819&gt;0,($N$2-Excel_BuiltIn__FilterDatabase__1[[#This Row],[Szül Év.Hó.Nap]])/365.25,"0")</f>
        <v>0</v>
      </c>
      <c r="F4819" s="40"/>
      <c r="G4819" s="34" t="str">
        <f>CONCATENATE(H4819,Excel_BuiltIn__FilterDatabase__1[[#This Row],[Felnőtt]],Excel_BuiltIn__FilterDatabase__1[[#This Row],[Senior]],Excel_BuiltIn__FilterDatabase__1[[#This Row],[Super.s]],L4819)</f>
        <v xml:space="preserve">Super.s </v>
      </c>
      <c r="H4819" s="34" t="str">
        <f>IF(L4819="Nő","",IF(Excel_BuiltIn__FilterDatabase__1[[#This Row],[Kor]]&gt;=1=AND(Excel_BuiltIn__FilterDatabase__1[[#This Row],[Kor]]&lt;18),"Junior ",""))</f>
        <v/>
      </c>
      <c r="I4819" s="34" t="str">
        <f>IF(L4819="Nő","",IF(Excel_BuiltIn__FilterDatabase__1[[#This Row],[Kor]]&gt;=18=AND(Excel_BuiltIn__FilterDatabase__1[[#This Row],[Kor]]&lt;=49),"Felnőtt ",""))</f>
        <v/>
      </c>
      <c r="J4819" s="34" t="str">
        <f>IF(L4819="Nő","",IF(Excel_BuiltIn__FilterDatabase__1[[#This Row],[Kor]]&gt;49=AND(Excel_BuiltIn__FilterDatabase__1[[#This Row],[Kor]]&lt;=59),"Senior ",""))</f>
        <v/>
      </c>
      <c r="K4819" s="34" t="str">
        <f>IF(L4819="Nő","",IF(Excel_BuiltIn__FilterDatabase__1[[#This Row],[Kor]]&gt;=60,"Super.s ",""))</f>
        <v xml:space="preserve">Super.s </v>
      </c>
      <c r="L4819" s="34" t="str">
        <f>IF(Excel_BuiltIn__FilterDatabase__1[[#This Row],[Nem]]="Nő","Lady","")</f>
        <v/>
      </c>
    </row>
    <row r="4820" spans="1:12" s="1" customFormat="1">
      <c r="A4820" s="53"/>
      <c r="B4820" s="28"/>
      <c r="C4820" s="51"/>
      <c r="D4820" s="45"/>
      <c r="E4820" s="33" t="str">
        <f>IF(D4820&gt;0,($N$2-Excel_BuiltIn__FilterDatabase__1[[#This Row],[Szül Év.Hó.Nap]])/365.25,"0")</f>
        <v>0</v>
      </c>
      <c r="F4820" s="40"/>
      <c r="G4820" s="34" t="str">
        <f>CONCATENATE(H4820,Excel_BuiltIn__FilterDatabase__1[[#This Row],[Felnőtt]],Excel_BuiltIn__FilterDatabase__1[[#This Row],[Senior]],Excel_BuiltIn__FilterDatabase__1[[#This Row],[Super.s]],L4820)</f>
        <v xml:space="preserve">Super.s </v>
      </c>
      <c r="H4820" s="34" t="str">
        <f>IF(L4820="Nő","",IF(Excel_BuiltIn__FilterDatabase__1[[#This Row],[Kor]]&gt;=1=AND(Excel_BuiltIn__FilterDatabase__1[[#This Row],[Kor]]&lt;18),"Junior ",""))</f>
        <v/>
      </c>
      <c r="I4820" s="34" t="str">
        <f>IF(L4820="Nő","",IF(Excel_BuiltIn__FilterDatabase__1[[#This Row],[Kor]]&gt;=18=AND(Excel_BuiltIn__FilterDatabase__1[[#This Row],[Kor]]&lt;=49),"Felnőtt ",""))</f>
        <v/>
      </c>
      <c r="J4820" s="34" t="str">
        <f>IF(L4820="Nő","",IF(Excel_BuiltIn__FilterDatabase__1[[#This Row],[Kor]]&gt;49=AND(Excel_BuiltIn__FilterDatabase__1[[#This Row],[Kor]]&lt;=59),"Senior ",""))</f>
        <v/>
      </c>
      <c r="K4820" s="34" t="str">
        <f>IF(L4820="Nő","",IF(Excel_BuiltIn__FilterDatabase__1[[#This Row],[Kor]]&gt;=60,"Super.s ",""))</f>
        <v xml:space="preserve">Super.s </v>
      </c>
      <c r="L4820" s="34" t="str">
        <f>IF(Excel_BuiltIn__FilterDatabase__1[[#This Row],[Nem]]="Nő","Lady","")</f>
        <v/>
      </c>
    </row>
    <row r="4821" spans="1:12" s="1" customFormat="1">
      <c r="A4821" s="53"/>
      <c r="B4821" s="28"/>
      <c r="C4821" s="51"/>
      <c r="D4821" s="45"/>
      <c r="E4821" s="33" t="str">
        <f>IF(D4821&gt;0,($N$2-Excel_BuiltIn__FilterDatabase__1[[#This Row],[Szül Év.Hó.Nap]])/365.25,"0")</f>
        <v>0</v>
      </c>
      <c r="F4821" s="40"/>
      <c r="G4821" s="34" t="str">
        <f>CONCATENATE(H4821,Excel_BuiltIn__FilterDatabase__1[[#This Row],[Felnőtt]],Excel_BuiltIn__FilterDatabase__1[[#This Row],[Senior]],Excel_BuiltIn__FilterDatabase__1[[#This Row],[Super.s]],L4821)</f>
        <v xml:space="preserve">Super.s </v>
      </c>
      <c r="H4821" s="34" t="str">
        <f>IF(L4821="Nő","",IF(Excel_BuiltIn__FilterDatabase__1[[#This Row],[Kor]]&gt;=1=AND(Excel_BuiltIn__FilterDatabase__1[[#This Row],[Kor]]&lt;18),"Junior ",""))</f>
        <v/>
      </c>
      <c r="I4821" s="34" t="str">
        <f>IF(L4821="Nő","",IF(Excel_BuiltIn__FilterDatabase__1[[#This Row],[Kor]]&gt;=18=AND(Excel_BuiltIn__FilterDatabase__1[[#This Row],[Kor]]&lt;=49),"Felnőtt ",""))</f>
        <v/>
      </c>
      <c r="J4821" s="34" t="str">
        <f>IF(L4821="Nő","",IF(Excel_BuiltIn__FilterDatabase__1[[#This Row],[Kor]]&gt;49=AND(Excel_BuiltIn__FilterDatabase__1[[#This Row],[Kor]]&lt;=59),"Senior ",""))</f>
        <v/>
      </c>
      <c r="K4821" s="34" t="str">
        <f>IF(L4821="Nő","",IF(Excel_BuiltIn__FilterDatabase__1[[#This Row],[Kor]]&gt;=60,"Super.s ",""))</f>
        <v xml:space="preserve">Super.s </v>
      </c>
      <c r="L4821" s="34" t="str">
        <f>IF(Excel_BuiltIn__FilterDatabase__1[[#This Row],[Nem]]="Nő","Lady","")</f>
        <v/>
      </c>
    </row>
    <row r="4822" spans="1:12" s="1" customFormat="1">
      <c r="A4822" s="53"/>
      <c r="B4822" s="28"/>
      <c r="C4822" s="51"/>
      <c r="D4822" s="45"/>
      <c r="E4822" s="33" t="str">
        <f>IF(D4822&gt;0,($N$2-Excel_BuiltIn__FilterDatabase__1[[#This Row],[Szül Év.Hó.Nap]])/365.25,"0")</f>
        <v>0</v>
      </c>
      <c r="F4822" s="40"/>
      <c r="G4822" s="34" t="str">
        <f>CONCATENATE(H4822,Excel_BuiltIn__FilterDatabase__1[[#This Row],[Felnőtt]],Excel_BuiltIn__FilterDatabase__1[[#This Row],[Senior]],Excel_BuiltIn__FilterDatabase__1[[#This Row],[Super.s]],L4822)</f>
        <v xml:space="preserve">Super.s </v>
      </c>
      <c r="H4822" s="34" t="str">
        <f>IF(L4822="Nő","",IF(Excel_BuiltIn__FilterDatabase__1[[#This Row],[Kor]]&gt;=1=AND(Excel_BuiltIn__FilterDatabase__1[[#This Row],[Kor]]&lt;18),"Junior ",""))</f>
        <v/>
      </c>
      <c r="I4822" s="34" t="str">
        <f>IF(L4822="Nő","",IF(Excel_BuiltIn__FilterDatabase__1[[#This Row],[Kor]]&gt;=18=AND(Excel_BuiltIn__FilterDatabase__1[[#This Row],[Kor]]&lt;=49),"Felnőtt ",""))</f>
        <v/>
      </c>
      <c r="J4822" s="34" t="str">
        <f>IF(L4822="Nő","",IF(Excel_BuiltIn__FilterDatabase__1[[#This Row],[Kor]]&gt;49=AND(Excel_BuiltIn__FilterDatabase__1[[#This Row],[Kor]]&lt;=59),"Senior ",""))</f>
        <v/>
      </c>
      <c r="K4822" s="34" t="str">
        <f>IF(L4822="Nő","",IF(Excel_BuiltIn__FilterDatabase__1[[#This Row],[Kor]]&gt;=60,"Super.s ",""))</f>
        <v xml:space="preserve">Super.s </v>
      </c>
      <c r="L4822" s="34" t="str">
        <f>IF(Excel_BuiltIn__FilterDatabase__1[[#This Row],[Nem]]="Nő","Lady","")</f>
        <v/>
      </c>
    </row>
    <row r="4823" spans="1:12" s="1" customFormat="1">
      <c r="A4823" s="53"/>
      <c r="B4823" s="28"/>
      <c r="C4823" s="51"/>
      <c r="D4823" s="45"/>
      <c r="E4823" s="33" t="str">
        <f>IF(D4823&gt;0,($N$2-Excel_BuiltIn__FilterDatabase__1[[#This Row],[Szül Év.Hó.Nap]])/365.25,"0")</f>
        <v>0</v>
      </c>
      <c r="F4823" s="40"/>
      <c r="G4823" s="34" t="str">
        <f>CONCATENATE(H4823,Excel_BuiltIn__FilterDatabase__1[[#This Row],[Felnőtt]],Excel_BuiltIn__FilterDatabase__1[[#This Row],[Senior]],Excel_BuiltIn__FilterDatabase__1[[#This Row],[Super.s]],L4823)</f>
        <v xml:space="preserve">Super.s </v>
      </c>
      <c r="H4823" s="34" t="str">
        <f>IF(L4823="Nő","",IF(Excel_BuiltIn__FilterDatabase__1[[#This Row],[Kor]]&gt;=1=AND(Excel_BuiltIn__FilterDatabase__1[[#This Row],[Kor]]&lt;18),"Junior ",""))</f>
        <v/>
      </c>
      <c r="I4823" s="34" t="str">
        <f>IF(L4823="Nő","",IF(Excel_BuiltIn__FilterDatabase__1[[#This Row],[Kor]]&gt;=18=AND(Excel_BuiltIn__FilterDatabase__1[[#This Row],[Kor]]&lt;=49),"Felnőtt ",""))</f>
        <v/>
      </c>
      <c r="J4823" s="34" t="str">
        <f>IF(L4823="Nő","",IF(Excel_BuiltIn__FilterDatabase__1[[#This Row],[Kor]]&gt;49=AND(Excel_BuiltIn__FilterDatabase__1[[#This Row],[Kor]]&lt;=59),"Senior ",""))</f>
        <v/>
      </c>
      <c r="K4823" s="34" t="str">
        <f>IF(L4823="Nő","",IF(Excel_BuiltIn__FilterDatabase__1[[#This Row],[Kor]]&gt;=60,"Super.s ",""))</f>
        <v xml:space="preserve">Super.s </v>
      </c>
      <c r="L4823" s="34" t="str">
        <f>IF(Excel_BuiltIn__FilterDatabase__1[[#This Row],[Nem]]="Nő","Lady","")</f>
        <v/>
      </c>
    </row>
    <row r="4824" spans="1:12" s="1" customFormat="1">
      <c r="A4824" s="53"/>
      <c r="B4824" s="28"/>
      <c r="C4824" s="51"/>
      <c r="D4824" s="45"/>
      <c r="E4824" s="33" t="str">
        <f>IF(D4824&gt;0,($N$2-Excel_BuiltIn__FilterDatabase__1[[#This Row],[Szül Év.Hó.Nap]])/365.25,"0")</f>
        <v>0</v>
      </c>
      <c r="F4824" s="40"/>
      <c r="G4824" s="34" t="str">
        <f>CONCATENATE(H4824,Excel_BuiltIn__FilterDatabase__1[[#This Row],[Felnőtt]],Excel_BuiltIn__FilterDatabase__1[[#This Row],[Senior]],Excel_BuiltIn__FilterDatabase__1[[#This Row],[Super.s]],L4824)</f>
        <v xml:space="preserve">Super.s </v>
      </c>
      <c r="H4824" s="34" t="str">
        <f>IF(L4824="Nő","",IF(Excel_BuiltIn__FilterDatabase__1[[#This Row],[Kor]]&gt;=1=AND(Excel_BuiltIn__FilterDatabase__1[[#This Row],[Kor]]&lt;18),"Junior ",""))</f>
        <v/>
      </c>
      <c r="I4824" s="34" t="str">
        <f>IF(L4824="Nő","",IF(Excel_BuiltIn__FilterDatabase__1[[#This Row],[Kor]]&gt;=18=AND(Excel_BuiltIn__FilterDatabase__1[[#This Row],[Kor]]&lt;=49),"Felnőtt ",""))</f>
        <v/>
      </c>
      <c r="J4824" s="34" t="str">
        <f>IF(L4824="Nő","",IF(Excel_BuiltIn__FilterDatabase__1[[#This Row],[Kor]]&gt;49=AND(Excel_BuiltIn__FilterDatabase__1[[#This Row],[Kor]]&lt;=59),"Senior ",""))</f>
        <v/>
      </c>
      <c r="K4824" s="34" t="str">
        <f>IF(L4824="Nő","",IF(Excel_BuiltIn__FilterDatabase__1[[#This Row],[Kor]]&gt;=60,"Super.s ",""))</f>
        <v xml:space="preserve">Super.s </v>
      </c>
      <c r="L4824" s="34" t="str">
        <f>IF(Excel_BuiltIn__FilterDatabase__1[[#This Row],[Nem]]="Nő","Lady","")</f>
        <v/>
      </c>
    </row>
    <row r="4825" spans="1:12" s="1" customFormat="1">
      <c r="A4825" s="53"/>
      <c r="B4825" s="28"/>
      <c r="C4825" s="51"/>
      <c r="D4825" s="45"/>
      <c r="E4825" s="33" t="str">
        <f>IF(D4825&gt;0,($N$2-Excel_BuiltIn__FilterDatabase__1[[#This Row],[Szül Év.Hó.Nap]])/365.25,"0")</f>
        <v>0</v>
      </c>
      <c r="F4825" s="40"/>
      <c r="G4825" s="34" t="str">
        <f>CONCATENATE(H4825,Excel_BuiltIn__FilterDatabase__1[[#This Row],[Felnőtt]],Excel_BuiltIn__FilterDatabase__1[[#This Row],[Senior]],Excel_BuiltIn__FilterDatabase__1[[#This Row],[Super.s]],L4825)</f>
        <v xml:space="preserve">Super.s </v>
      </c>
      <c r="H4825" s="34" t="str">
        <f>IF(L4825="Nő","",IF(Excel_BuiltIn__FilterDatabase__1[[#This Row],[Kor]]&gt;=1=AND(Excel_BuiltIn__FilterDatabase__1[[#This Row],[Kor]]&lt;18),"Junior ",""))</f>
        <v/>
      </c>
      <c r="I4825" s="34" t="str">
        <f>IF(L4825="Nő","",IF(Excel_BuiltIn__FilterDatabase__1[[#This Row],[Kor]]&gt;=18=AND(Excel_BuiltIn__FilterDatabase__1[[#This Row],[Kor]]&lt;=49),"Felnőtt ",""))</f>
        <v/>
      </c>
      <c r="J4825" s="34" t="str">
        <f>IF(L4825="Nő","",IF(Excel_BuiltIn__FilterDatabase__1[[#This Row],[Kor]]&gt;49=AND(Excel_BuiltIn__FilterDatabase__1[[#This Row],[Kor]]&lt;=59),"Senior ",""))</f>
        <v/>
      </c>
      <c r="K4825" s="34" t="str">
        <f>IF(L4825="Nő","",IF(Excel_BuiltIn__FilterDatabase__1[[#This Row],[Kor]]&gt;=60,"Super.s ",""))</f>
        <v xml:space="preserve">Super.s </v>
      </c>
      <c r="L4825" s="34" t="str">
        <f>IF(Excel_BuiltIn__FilterDatabase__1[[#This Row],[Nem]]="Nő","Lady","")</f>
        <v/>
      </c>
    </row>
    <row r="4826" spans="1:12" s="1" customFormat="1">
      <c r="A4826" s="53"/>
      <c r="B4826" s="28"/>
      <c r="C4826" s="51"/>
      <c r="D4826" s="45"/>
      <c r="E4826" s="33" t="str">
        <f>IF(D4826&gt;0,($N$2-Excel_BuiltIn__FilterDatabase__1[[#This Row],[Szül Év.Hó.Nap]])/365.25,"0")</f>
        <v>0</v>
      </c>
      <c r="F4826" s="40"/>
      <c r="G4826" s="34" t="str">
        <f>CONCATENATE(H4826,Excel_BuiltIn__FilterDatabase__1[[#This Row],[Felnőtt]],Excel_BuiltIn__FilterDatabase__1[[#This Row],[Senior]],Excel_BuiltIn__FilterDatabase__1[[#This Row],[Super.s]],L4826)</f>
        <v xml:space="preserve">Super.s </v>
      </c>
      <c r="H4826" s="34" t="str">
        <f>IF(L4826="Nő","",IF(Excel_BuiltIn__FilterDatabase__1[[#This Row],[Kor]]&gt;=1=AND(Excel_BuiltIn__FilterDatabase__1[[#This Row],[Kor]]&lt;18),"Junior ",""))</f>
        <v/>
      </c>
      <c r="I4826" s="34" t="str">
        <f>IF(L4826="Nő","",IF(Excel_BuiltIn__FilterDatabase__1[[#This Row],[Kor]]&gt;=18=AND(Excel_BuiltIn__FilterDatabase__1[[#This Row],[Kor]]&lt;=49),"Felnőtt ",""))</f>
        <v/>
      </c>
      <c r="J4826" s="34" t="str">
        <f>IF(L4826="Nő","",IF(Excel_BuiltIn__FilterDatabase__1[[#This Row],[Kor]]&gt;49=AND(Excel_BuiltIn__FilterDatabase__1[[#This Row],[Kor]]&lt;=59),"Senior ",""))</f>
        <v/>
      </c>
      <c r="K4826" s="34" t="str">
        <f>IF(L4826="Nő","",IF(Excel_BuiltIn__FilterDatabase__1[[#This Row],[Kor]]&gt;=60,"Super.s ",""))</f>
        <v xml:space="preserve">Super.s </v>
      </c>
      <c r="L4826" s="34" t="str">
        <f>IF(Excel_BuiltIn__FilterDatabase__1[[#This Row],[Nem]]="Nő","Lady","")</f>
        <v/>
      </c>
    </row>
    <row r="4827" spans="1:12" s="1" customFormat="1">
      <c r="A4827" s="53"/>
      <c r="B4827" s="28"/>
      <c r="C4827" s="51"/>
      <c r="D4827" s="45"/>
      <c r="E4827" s="33" t="str">
        <f>IF(D4827&gt;0,($N$2-Excel_BuiltIn__FilterDatabase__1[[#This Row],[Szül Év.Hó.Nap]])/365.25,"0")</f>
        <v>0</v>
      </c>
      <c r="F4827" s="40"/>
      <c r="G4827" s="34" t="str">
        <f>CONCATENATE(H4827,Excel_BuiltIn__FilterDatabase__1[[#This Row],[Felnőtt]],Excel_BuiltIn__FilterDatabase__1[[#This Row],[Senior]],Excel_BuiltIn__FilterDatabase__1[[#This Row],[Super.s]],L4827)</f>
        <v xml:space="preserve">Super.s </v>
      </c>
      <c r="H4827" s="34" t="str">
        <f>IF(L4827="Nő","",IF(Excel_BuiltIn__FilterDatabase__1[[#This Row],[Kor]]&gt;=1=AND(Excel_BuiltIn__FilterDatabase__1[[#This Row],[Kor]]&lt;18),"Junior ",""))</f>
        <v/>
      </c>
      <c r="I4827" s="34" t="str">
        <f>IF(L4827="Nő","",IF(Excel_BuiltIn__FilterDatabase__1[[#This Row],[Kor]]&gt;=18=AND(Excel_BuiltIn__FilterDatabase__1[[#This Row],[Kor]]&lt;=49),"Felnőtt ",""))</f>
        <v/>
      </c>
      <c r="J4827" s="34" t="str">
        <f>IF(L4827="Nő","",IF(Excel_BuiltIn__FilterDatabase__1[[#This Row],[Kor]]&gt;49=AND(Excel_BuiltIn__FilterDatabase__1[[#This Row],[Kor]]&lt;=59),"Senior ",""))</f>
        <v/>
      </c>
      <c r="K4827" s="34" t="str">
        <f>IF(L4827="Nő","",IF(Excel_BuiltIn__FilterDatabase__1[[#This Row],[Kor]]&gt;=60,"Super.s ",""))</f>
        <v xml:space="preserve">Super.s </v>
      </c>
      <c r="L4827" s="34" t="str">
        <f>IF(Excel_BuiltIn__FilterDatabase__1[[#This Row],[Nem]]="Nő","Lady","")</f>
        <v/>
      </c>
    </row>
    <row r="4828" spans="1:12" s="1" customFormat="1">
      <c r="A4828" s="53"/>
      <c r="B4828" s="28"/>
      <c r="C4828" s="51"/>
      <c r="D4828" s="45">
        <v>31424</v>
      </c>
      <c r="E4828" s="33">
        <f ca="1">IF(D4828&gt;0,($N$2-Excel_BuiltIn__FilterDatabase__1[[#This Row],[Szül Év.Hó.Nap]])/365.25,"0")</f>
        <v>39.668720054757017</v>
      </c>
      <c r="F4828" s="40"/>
      <c r="G4828" s="34" t="str">
        <f ca="1">CONCATENATE(H4828,Excel_BuiltIn__FilterDatabase__1[[#This Row],[Felnőtt]],Excel_BuiltIn__FilterDatabase__1[[#This Row],[Senior]],Excel_BuiltIn__FilterDatabase__1[[#This Row],[Super.s]],L4828)</f>
        <v xml:space="preserve">Felnőtt </v>
      </c>
      <c r="H4828" s="34" t="str">
        <f ca="1">IF(L4828="Nő","",IF(Excel_BuiltIn__FilterDatabase__1[[#This Row],[Kor]]&gt;=1=AND(Excel_BuiltIn__FilterDatabase__1[[#This Row],[Kor]]&lt;18),"Junior ",""))</f>
        <v/>
      </c>
      <c r="I4828" s="34" t="str">
        <f ca="1">IF(L4828="Nő","",IF(Excel_BuiltIn__FilterDatabase__1[[#This Row],[Kor]]&gt;=18=AND(Excel_BuiltIn__FilterDatabase__1[[#This Row],[Kor]]&lt;=49),"Felnőtt ",""))</f>
        <v xml:space="preserve">Felnőtt </v>
      </c>
      <c r="J4828" s="34" t="str">
        <f ca="1">IF(L4828="Nő","",IF(Excel_BuiltIn__FilterDatabase__1[[#This Row],[Kor]]&gt;49=AND(Excel_BuiltIn__FilterDatabase__1[[#This Row],[Kor]]&lt;=59),"Senior ",""))</f>
        <v/>
      </c>
      <c r="K4828" s="34" t="str">
        <f ca="1">IF(L4828="Nő","",IF(Excel_BuiltIn__FilterDatabase__1[[#This Row],[Kor]]&gt;=60,"Super.s ",""))</f>
        <v/>
      </c>
      <c r="L4828" s="34" t="str">
        <f>IF(Excel_BuiltIn__FilterDatabase__1[[#This Row],[Nem]]="Nő","Lady","")</f>
        <v/>
      </c>
    </row>
    <row r="4829" spans="1:12" s="1" customFormat="1">
      <c r="A4829" s="53"/>
      <c r="B4829" s="28"/>
      <c r="C4829" s="51"/>
      <c r="D4829" s="45"/>
      <c r="E4829" s="33" t="str">
        <f>IF(D4829&gt;0,($N$2-Excel_BuiltIn__FilterDatabase__1[[#This Row],[Szül Év.Hó.Nap]])/365.25,"0")</f>
        <v>0</v>
      </c>
      <c r="F4829" s="40"/>
      <c r="G4829" s="34" t="str">
        <f>CONCATENATE(H4829,Excel_BuiltIn__FilterDatabase__1[[#This Row],[Felnőtt]],Excel_BuiltIn__FilterDatabase__1[[#This Row],[Senior]],Excel_BuiltIn__FilterDatabase__1[[#This Row],[Super.s]],L4829)</f>
        <v xml:space="preserve">Super.s </v>
      </c>
      <c r="H4829" s="34" t="str">
        <f>IF(L4829="Nő","",IF(Excel_BuiltIn__FilterDatabase__1[[#This Row],[Kor]]&gt;=1=AND(Excel_BuiltIn__FilterDatabase__1[[#This Row],[Kor]]&lt;18),"Junior ",""))</f>
        <v/>
      </c>
      <c r="I4829" s="34" t="str">
        <f>IF(L4829="Nő","",IF(Excel_BuiltIn__FilterDatabase__1[[#This Row],[Kor]]&gt;=18=AND(Excel_BuiltIn__FilterDatabase__1[[#This Row],[Kor]]&lt;=49),"Felnőtt ",""))</f>
        <v/>
      </c>
      <c r="J4829" s="34" t="str">
        <f>IF(L4829="Nő","",IF(Excel_BuiltIn__FilterDatabase__1[[#This Row],[Kor]]&gt;49=AND(Excel_BuiltIn__FilterDatabase__1[[#This Row],[Kor]]&lt;=59),"Senior ",""))</f>
        <v/>
      </c>
      <c r="K4829" s="34" t="str">
        <f>IF(L4829="Nő","",IF(Excel_BuiltIn__FilterDatabase__1[[#This Row],[Kor]]&gt;=60,"Super.s ",""))</f>
        <v xml:space="preserve">Super.s </v>
      </c>
      <c r="L4829" s="34" t="str">
        <f>IF(Excel_BuiltIn__FilterDatabase__1[[#This Row],[Nem]]="Nő","Lady","")</f>
        <v/>
      </c>
    </row>
    <row r="4830" spans="1:12" s="1" customFormat="1">
      <c r="A4830" s="53"/>
      <c r="B4830" s="28"/>
      <c r="C4830" s="51"/>
      <c r="D4830" s="45"/>
      <c r="E4830" s="33" t="str">
        <f>IF(D4830&gt;0,($N$2-Excel_BuiltIn__FilterDatabase__1[[#This Row],[Szül Év.Hó.Nap]])/365.25,"0")</f>
        <v>0</v>
      </c>
      <c r="F4830" s="40"/>
      <c r="G4830" s="34" t="str">
        <f>CONCATENATE(H4830,Excel_BuiltIn__FilterDatabase__1[[#This Row],[Felnőtt]],Excel_BuiltIn__FilterDatabase__1[[#This Row],[Senior]],Excel_BuiltIn__FilterDatabase__1[[#This Row],[Super.s]],L4830)</f>
        <v xml:space="preserve">Super.s </v>
      </c>
      <c r="H4830" s="34" t="str">
        <f>IF(L4830="Nő","",IF(Excel_BuiltIn__FilterDatabase__1[[#This Row],[Kor]]&gt;=1=AND(Excel_BuiltIn__FilterDatabase__1[[#This Row],[Kor]]&lt;18),"Junior ",""))</f>
        <v/>
      </c>
      <c r="I4830" s="34" t="str">
        <f>IF(L4830="Nő","",IF(Excel_BuiltIn__FilterDatabase__1[[#This Row],[Kor]]&gt;=18=AND(Excel_BuiltIn__FilterDatabase__1[[#This Row],[Kor]]&lt;=49),"Felnőtt ",""))</f>
        <v/>
      </c>
      <c r="J4830" s="34" t="str">
        <f>IF(L4830="Nő","",IF(Excel_BuiltIn__FilterDatabase__1[[#This Row],[Kor]]&gt;49=AND(Excel_BuiltIn__FilterDatabase__1[[#This Row],[Kor]]&lt;=59),"Senior ",""))</f>
        <v/>
      </c>
      <c r="K4830" s="34" t="str">
        <f>IF(L4830="Nő","",IF(Excel_BuiltIn__FilterDatabase__1[[#This Row],[Kor]]&gt;=60,"Super.s ",""))</f>
        <v xml:space="preserve">Super.s </v>
      </c>
      <c r="L4830" s="34" t="str">
        <f>IF(Excel_BuiltIn__FilterDatabase__1[[#This Row],[Nem]]="Nő","Lady","")</f>
        <v/>
      </c>
    </row>
    <row r="4831" spans="1:12" s="1" customFormat="1">
      <c r="A4831" s="53"/>
      <c r="B4831" s="28"/>
      <c r="C4831" s="51"/>
      <c r="D4831" s="45"/>
      <c r="E4831" s="33" t="str">
        <f>IF(D4831&gt;0,($N$2-Excel_BuiltIn__FilterDatabase__1[[#This Row],[Szül Év.Hó.Nap]])/365.25,"0")</f>
        <v>0</v>
      </c>
      <c r="F4831" s="40"/>
      <c r="G4831" s="34" t="str">
        <f>CONCATENATE(H4831,Excel_BuiltIn__FilterDatabase__1[[#This Row],[Felnőtt]],Excel_BuiltIn__FilterDatabase__1[[#This Row],[Senior]],Excel_BuiltIn__FilterDatabase__1[[#This Row],[Super.s]],L4831)</f>
        <v xml:space="preserve">Super.s </v>
      </c>
      <c r="H4831" s="34" t="str">
        <f>IF(L4831="Nő","",IF(Excel_BuiltIn__FilterDatabase__1[[#This Row],[Kor]]&gt;=1=AND(Excel_BuiltIn__FilterDatabase__1[[#This Row],[Kor]]&lt;18),"Junior ",""))</f>
        <v/>
      </c>
      <c r="I4831" s="34" t="str">
        <f>IF(L4831="Nő","",IF(Excel_BuiltIn__FilterDatabase__1[[#This Row],[Kor]]&gt;=18=AND(Excel_BuiltIn__FilterDatabase__1[[#This Row],[Kor]]&lt;=49),"Felnőtt ",""))</f>
        <v/>
      </c>
      <c r="J4831" s="34" t="str">
        <f>IF(L4831="Nő","",IF(Excel_BuiltIn__FilterDatabase__1[[#This Row],[Kor]]&gt;49=AND(Excel_BuiltIn__FilterDatabase__1[[#This Row],[Kor]]&lt;=59),"Senior ",""))</f>
        <v/>
      </c>
      <c r="K4831" s="34" t="str">
        <f>IF(L4831="Nő","",IF(Excel_BuiltIn__FilterDatabase__1[[#This Row],[Kor]]&gt;=60,"Super.s ",""))</f>
        <v xml:space="preserve">Super.s </v>
      </c>
      <c r="L4831" s="34" t="str">
        <f>IF(Excel_BuiltIn__FilterDatabase__1[[#This Row],[Nem]]="Nő","Lady","")</f>
        <v/>
      </c>
    </row>
    <row r="4832" spans="1:12" s="1" customFormat="1">
      <c r="A4832" s="53"/>
      <c r="B4832" s="28"/>
      <c r="C4832" s="51"/>
      <c r="D4832" s="45"/>
      <c r="E4832" s="33" t="str">
        <f>IF(D4832&gt;0,($N$2-Excel_BuiltIn__FilterDatabase__1[[#This Row],[Szül Év.Hó.Nap]])/365.25,"0")</f>
        <v>0</v>
      </c>
      <c r="F4832" s="40"/>
      <c r="G4832" s="34" t="str">
        <f>CONCATENATE(H4832,Excel_BuiltIn__FilterDatabase__1[[#This Row],[Felnőtt]],Excel_BuiltIn__FilterDatabase__1[[#This Row],[Senior]],Excel_BuiltIn__FilterDatabase__1[[#This Row],[Super.s]],L4832)</f>
        <v xml:space="preserve">Super.s </v>
      </c>
      <c r="H4832" s="34" t="str">
        <f>IF(L4832="Nő","",IF(Excel_BuiltIn__FilterDatabase__1[[#This Row],[Kor]]&gt;=1=AND(Excel_BuiltIn__FilterDatabase__1[[#This Row],[Kor]]&lt;18),"Junior ",""))</f>
        <v/>
      </c>
      <c r="I4832" s="34" t="str">
        <f>IF(L4832="Nő","",IF(Excel_BuiltIn__FilterDatabase__1[[#This Row],[Kor]]&gt;=18=AND(Excel_BuiltIn__FilterDatabase__1[[#This Row],[Kor]]&lt;=49),"Felnőtt ",""))</f>
        <v/>
      </c>
      <c r="J4832" s="34" t="str">
        <f>IF(L4832="Nő","",IF(Excel_BuiltIn__FilterDatabase__1[[#This Row],[Kor]]&gt;49=AND(Excel_BuiltIn__FilterDatabase__1[[#This Row],[Kor]]&lt;=59),"Senior ",""))</f>
        <v/>
      </c>
      <c r="K4832" s="34" t="str">
        <f>IF(L4832="Nő","",IF(Excel_BuiltIn__FilterDatabase__1[[#This Row],[Kor]]&gt;=60,"Super.s ",""))</f>
        <v xml:space="preserve">Super.s </v>
      </c>
      <c r="L4832" s="34" t="str">
        <f>IF(Excel_BuiltIn__FilterDatabase__1[[#This Row],[Nem]]="Nő","Lady","")</f>
        <v/>
      </c>
    </row>
    <row r="4833" spans="1:12" s="1" customFormat="1">
      <c r="A4833" s="53"/>
      <c r="B4833" s="28"/>
      <c r="C4833" s="51"/>
      <c r="D4833" s="45"/>
      <c r="E4833" s="33" t="str">
        <f>IF(D4833&gt;0,($N$2-Excel_BuiltIn__FilterDatabase__1[[#This Row],[Szül Év.Hó.Nap]])/365.25,"0")</f>
        <v>0</v>
      </c>
      <c r="F4833" s="40"/>
      <c r="G4833" s="34" t="str">
        <f>CONCATENATE(H4833,Excel_BuiltIn__FilterDatabase__1[[#This Row],[Felnőtt]],Excel_BuiltIn__FilterDatabase__1[[#This Row],[Senior]],Excel_BuiltIn__FilterDatabase__1[[#This Row],[Super.s]],L4833)</f>
        <v xml:space="preserve">Super.s </v>
      </c>
      <c r="H4833" s="34" t="str">
        <f>IF(L4833="Nő","",IF(Excel_BuiltIn__FilterDatabase__1[[#This Row],[Kor]]&gt;=1=AND(Excel_BuiltIn__FilterDatabase__1[[#This Row],[Kor]]&lt;18),"Junior ",""))</f>
        <v/>
      </c>
      <c r="I4833" s="34" t="str">
        <f>IF(L4833="Nő","",IF(Excel_BuiltIn__FilterDatabase__1[[#This Row],[Kor]]&gt;=18=AND(Excel_BuiltIn__FilterDatabase__1[[#This Row],[Kor]]&lt;=49),"Felnőtt ",""))</f>
        <v/>
      </c>
      <c r="J4833" s="34" t="str">
        <f>IF(L4833="Nő","",IF(Excel_BuiltIn__FilterDatabase__1[[#This Row],[Kor]]&gt;49=AND(Excel_BuiltIn__FilterDatabase__1[[#This Row],[Kor]]&lt;=59),"Senior ",""))</f>
        <v/>
      </c>
      <c r="K4833" s="34" t="str">
        <f>IF(L4833="Nő","",IF(Excel_BuiltIn__FilterDatabase__1[[#This Row],[Kor]]&gt;=60,"Super.s ",""))</f>
        <v xml:space="preserve">Super.s </v>
      </c>
      <c r="L4833" s="34" t="str">
        <f>IF(Excel_BuiltIn__FilterDatabase__1[[#This Row],[Nem]]="Nő","Lady","")</f>
        <v/>
      </c>
    </row>
    <row r="4834" spans="1:12" s="1" customFormat="1">
      <c r="A4834" s="53"/>
      <c r="B4834" s="28"/>
      <c r="C4834" s="51"/>
      <c r="D4834" s="45"/>
      <c r="E4834" s="33" t="str">
        <f>IF(D4834&gt;0,($N$2-Excel_BuiltIn__FilterDatabase__1[[#This Row],[Szül Év.Hó.Nap]])/365.25,"0")</f>
        <v>0</v>
      </c>
      <c r="F4834" s="40"/>
      <c r="G4834" s="34" t="str">
        <f>CONCATENATE(H4834,Excel_BuiltIn__FilterDatabase__1[[#This Row],[Felnőtt]],Excel_BuiltIn__FilterDatabase__1[[#This Row],[Senior]],Excel_BuiltIn__FilterDatabase__1[[#This Row],[Super.s]],L4834)</f>
        <v xml:space="preserve">Super.s </v>
      </c>
      <c r="H4834" s="34" t="str">
        <f>IF(L4834="Nő","",IF(Excel_BuiltIn__FilterDatabase__1[[#This Row],[Kor]]&gt;=1=AND(Excel_BuiltIn__FilterDatabase__1[[#This Row],[Kor]]&lt;18),"Junior ",""))</f>
        <v/>
      </c>
      <c r="I4834" s="34" t="str">
        <f>IF(L4834="Nő","",IF(Excel_BuiltIn__FilterDatabase__1[[#This Row],[Kor]]&gt;=18=AND(Excel_BuiltIn__FilterDatabase__1[[#This Row],[Kor]]&lt;=49),"Felnőtt ",""))</f>
        <v/>
      </c>
      <c r="J4834" s="34" t="str">
        <f>IF(L4834="Nő","",IF(Excel_BuiltIn__FilterDatabase__1[[#This Row],[Kor]]&gt;49=AND(Excel_BuiltIn__FilterDatabase__1[[#This Row],[Kor]]&lt;=59),"Senior ",""))</f>
        <v/>
      </c>
      <c r="K4834" s="34" t="str">
        <f>IF(L4834="Nő","",IF(Excel_BuiltIn__FilterDatabase__1[[#This Row],[Kor]]&gt;=60,"Super.s ",""))</f>
        <v xml:space="preserve">Super.s </v>
      </c>
      <c r="L4834" s="34" t="str">
        <f>IF(Excel_BuiltIn__FilterDatabase__1[[#This Row],[Nem]]="Nő","Lady","")</f>
        <v/>
      </c>
    </row>
    <row r="4835" spans="1:12" s="1" customFormat="1">
      <c r="A4835" s="53"/>
      <c r="B4835" s="28"/>
      <c r="C4835" s="51"/>
      <c r="D4835" s="45"/>
      <c r="E4835" s="33" t="str">
        <f>IF(D4835&gt;0,($N$2-Excel_BuiltIn__FilterDatabase__1[[#This Row],[Szül Év.Hó.Nap]])/365.25,"0")</f>
        <v>0</v>
      </c>
      <c r="F4835" s="40"/>
      <c r="G4835" s="34" t="str">
        <f>CONCATENATE(H4835,Excel_BuiltIn__FilterDatabase__1[[#This Row],[Felnőtt]],Excel_BuiltIn__FilterDatabase__1[[#This Row],[Senior]],Excel_BuiltIn__FilterDatabase__1[[#This Row],[Super.s]],L4835)</f>
        <v xml:space="preserve">Super.s </v>
      </c>
      <c r="H4835" s="34" t="str">
        <f>IF(L4835="Nő","",IF(Excel_BuiltIn__FilterDatabase__1[[#This Row],[Kor]]&gt;=1=AND(Excel_BuiltIn__FilterDatabase__1[[#This Row],[Kor]]&lt;18),"Junior ",""))</f>
        <v/>
      </c>
      <c r="I4835" s="34" t="str">
        <f>IF(L4835="Nő","",IF(Excel_BuiltIn__FilterDatabase__1[[#This Row],[Kor]]&gt;=18=AND(Excel_BuiltIn__FilterDatabase__1[[#This Row],[Kor]]&lt;=49),"Felnőtt ",""))</f>
        <v/>
      </c>
      <c r="J4835" s="34" t="str">
        <f>IF(L4835="Nő","",IF(Excel_BuiltIn__FilterDatabase__1[[#This Row],[Kor]]&gt;49=AND(Excel_BuiltIn__FilterDatabase__1[[#This Row],[Kor]]&lt;=59),"Senior ",""))</f>
        <v/>
      </c>
      <c r="K4835" s="34" t="str">
        <f>IF(L4835="Nő","",IF(Excel_BuiltIn__FilterDatabase__1[[#This Row],[Kor]]&gt;=60,"Super.s ",""))</f>
        <v xml:space="preserve">Super.s </v>
      </c>
      <c r="L4835" s="34" t="str">
        <f>IF(Excel_BuiltIn__FilterDatabase__1[[#This Row],[Nem]]="Nő","Lady","")</f>
        <v/>
      </c>
    </row>
    <row r="4836" spans="1:12" s="1" customFormat="1">
      <c r="A4836" s="53"/>
      <c r="B4836" s="28"/>
      <c r="C4836" s="51"/>
      <c r="D4836" s="45"/>
      <c r="E4836" s="33" t="str">
        <f>IF(D4836&gt;0,($N$2-Excel_BuiltIn__FilterDatabase__1[[#This Row],[Szül Év.Hó.Nap]])/365.25,"0")</f>
        <v>0</v>
      </c>
      <c r="F4836" s="40"/>
      <c r="G4836" s="34" t="str">
        <f>CONCATENATE(H4836,Excel_BuiltIn__FilterDatabase__1[[#This Row],[Felnőtt]],Excel_BuiltIn__FilterDatabase__1[[#This Row],[Senior]],Excel_BuiltIn__FilterDatabase__1[[#This Row],[Super.s]],L4836)</f>
        <v xml:space="preserve">Super.s </v>
      </c>
      <c r="H4836" s="34" t="str">
        <f>IF(L4836="Nő","",IF(Excel_BuiltIn__FilterDatabase__1[[#This Row],[Kor]]&gt;=1=AND(Excel_BuiltIn__FilterDatabase__1[[#This Row],[Kor]]&lt;18),"Junior ",""))</f>
        <v/>
      </c>
      <c r="I4836" s="34" t="str">
        <f>IF(L4836="Nő","",IF(Excel_BuiltIn__FilterDatabase__1[[#This Row],[Kor]]&gt;=18=AND(Excel_BuiltIn__FilterDatabase__1[[#This Row],[Kor]]&lt;=49),"Felnőtt ",""))</f>
        <v/>
      </c>
      <c r="J4836" s="34" t="str">
        <f>IF(L4836="Nő","",IF(Excel_BuiltIn__FilterDatabase__1[[#This Row],[Kor]]&gt;49=AND(Excel_BuiltIn__FilterDatabase__1[[#This Row],[Kor]]&lt;=59),"Senior ",""))</f>
        <v/>
      </c>
      <c r="K4836" s="34" t="str">
        <f>IF(L4836="Nő","",IF(Excel_BuiltIn__FilterDatabase__1[[#This Row],[Kor]]&gt;=60,"Super.s ",""))</f>
        <v xml:space="preserve">Super.s </v>
      </c>
      <c r="L4836" s="34" t="str">
        <f>IF(Excel_BuiltIn__FilterDatabase__1[[#This Row],[Nem]]="Nő","Lady","")</f>
        <v/>
      </c>
    </row>
    <row r="4837" spans="1:12" s="1" customFormat="1">
      <c r="A4837" s="53"/>
      <c r="B4837" s="28"/>
      <c r="C4837" s="51"/>
      <c r="D4837" s="45"/>
      <c r="E4837" s="33" t="str">
        <f>IF(D4837&gt;0,($N$2-Excel_BuiltIn__FilterDatabase__1[[#This Row],[Szül Év.Hó.Nap]])/365.25,"0")</f>
        <v>0</v>
      </c>
      <c r="F4837" s="40"/>
      <c r="G4837" s="34" t="str">
        <f>CONCATENATE(H4837,Excel_BuiltIn__FilterDatabase__1[[#This Row],[Felnőtt]],Excel_BuiltIn__FilterDatabase__1[[#This Row],[Senior]],Excel_BuiltIn__FilterDatabase__1[[#This Row],[Super.s]],L4837)</f>
        <v xml:space="preserve">Super.s </v>
      </c>
      <c r="H4837" s="34" t="str">
        <f>IF(L4837="Nő","",IF(Excel_BuiltIn__FilterDatabase__1[[#This Row],[Kor]]&gt;=1=AND(Excel_BuiltIn__FilterDatabase__1[[#This Row],[Kor]]&lt;18),"Junior ",""))</f>
        <v/>
      </c>
      <c r="I4837" s="34" t="str">
        <f>IF(L4837="Nő","",IF(Excel_BuiltIn__FilterDatabase__1[[#This Row],[Kor]]&gt;=18=AND(Excel_BuiltIn__FilterDatabase__1[[#This Row],[Kor]]&lt;=49),"Felnőtt ",""))</f>
        <v/>
      </c>
      <c r="J4837" s="34" t="str">
        <f>IF(L4837="Nő","",IF(Excel_BuiltIn__FilterDatabase__1[[#This Row],[Kor]]&gt;49=AND(Excel_BuiltIn__FilterDatabase__1[[#This Row],[Kor]]&lt;=59),"Senior ",""))</f>
        <v/>
      </c>
      <c r="K4837" s="34" t="str">
        <f>IF(L4837="Nő","",IF(Excel_BuiltIn__FilterDatabase__1[[#This Row],[Kor]]&gt;=60,"Super.s ",""))</f>
        <v xml:space="preserve">Super.s </v>
      </c>
      <c r="L4837" s="34" t="str">
        <f>IF(Excel_BuiltIn__FilterDatabase__1[[#This Row],[Nem]]="Nő","Lady","")</f>
        <v/>
      </c>
    </row>
    <row r="4838" spans="1:12" s="1" customFormat="1">
      <c r="A4838" s="53"/>
      <c r="B4838" s="28"/>
      <c r="C4838" s="51"/>
      <c r="D4838" s="45"/>
      <c r="E4838" s="33" t="str">
        <f>IF(D4838&gt;0,($N$2-Excel_BuiltIn__FilterDatabase__1[[#This Row],[Szül Év.Hó.Nap]])/365.25,"0")</f>
        <v>0</v>
      </c>
      <c r="F4838" s="40"/>
      <c r="G4838" s="34" t="str">
        <f>CONCATENATE(H4838,Excel_BuiltIn__FilterDatabase__1[[#This Row],[Felnőtt]],Excel_BuiltIn__FilterDatabase__1[[#This Row],[Senior]],Excel_BuiltIn__FilterDatabase__1[[#This Row],[Super.s]],L4838)</f>
        <v xml:space="preserve">Super.s </v>
      </c>
      <c r="H4838" s="34" t="str">
        <f>IF(L4838="Nő","",IF(Excel_BuiltIn__FilterDatabase__1[[#This Row],[Kor]]&gt;=1=AND(Excel_BuiltIn__FilterDatabase__1[[#This Row],[Kor]]&lt;18),"Junior ",""))</f>
        <v/>
      </c>
      <c r="I4838" s="34" t="str">
        <f>IF(L4838="Nő","",IF(Excel_BuiltIn__FilterDatabase__1[[#This Row],[Kor]]&gt;=18=AND(Excel_BuiltIn__FilterDatabase__1[[#This Row],[Kor]]&lt;=49),"Felnőtt ",""))</f>
        <v/>
      </c>
      <c r="J4838" s="34" t="str">
        <f>IF(L4838="Nő","",IF(Excel_BuiltIn__FilterDatabase__1[[#This Row],[Kor]]&gt;49=AND(Excel_BuiltIn__FilterDatabase__1[[#This Row],[Kor]]&lt;=59),"Senior ",""))</f>
        <v/>
      </c>
      <c r="K4838" s="34" t="str">
        <f>IF(L4838="Nő","",IF(Excel_BuiltIn__FilterDatabase__1[[#This Row],[Kor]]&gt;=60,"Super.s ",""))</f>
        <v xml:space="preserve">Super.s </v>
      </c>
      <c r="L4838" s="34" t="str">
        <f>IF(Excel_BuiltIn__FilterDatabase__1[[#This Row],[Nem]]="Nő","Lady","")</f>
        <v/>
      </c>
    </row>
    <row r="4839" spans="1:12" s="1" customFormat="1">
      <c r="A4839" s="53"/>
      <c r="B4839" s="28"/>
      <c r="C4839" s="51"/>
      <c r="D4839" s="45"/>
      <c r="E4839" s="33" t="str">
        <f>IF(D4839&gt;0,($N$2-Excel_BuiltIn__FilterDatabase__1[[#This Row],[Szül Év.Hó.Nap]])/365.25,"0")</f>
        <v>0</v>
      </c>
      <c r="F4839" s="40"/>
      <c r="G4839" s="34" t="str">
        <f>CONCATENATE(H4839,Excel_BuiltIn__FilterDatabase__1[[#This Row],[Felnőtt]],Excel_BuiltIn__FilterDatabase__1[[#This Row],[Senior]],Excel_BuiltIn__FilterDatabase__1[[#This Row],[Super.s]],L4839)</f>
        <v xml:space="preserve">Super.s </v>
      </c>
      <c r="H4839" s="34" t="str">
        <f>IF(L4839="Nő","",IF(Excel_BuiltIn__FilterDatabase__1[[#This Row],[Kor]]&gt;=1=AND(Excel_BuiltIn__FilterDatabase__1[[#This Row],[Kor]]&lt;18),"Junior ",""))</f>
        <v/>
      </c>
      <c r="I4839" s="34" t="str">
        <f>IF(L4839="Nő","",IF(Excel_BuiltIn__FilterDatabase__1[[#This Row],[Kor]]&gt;=18=AND(Excel_BuiltIn__FilterDatabase__1[[#This Row],[Kor]]&lt;=49),"Felnőtt ",""))</f>
        <v/>
      </c>
      <c r="J4839" s="34" t="str">
        <f>IF(L4839="Nő","",IF(Excel_BuiltIn__FilterDatabase__1[[#This Row],[Kor]]&gt;49=AND(Excel_BuiltIn__FilterDatabase__1[[#This Row],[Kor]]&lt;=59),"Senior ",""))</f>
        <v/>
      </c>
      <c r="K4839" s="34" t="str">
        <f>IF(L4839="Nő","",IF(Excel_BuiltIn__FilterDatabase__1[[#This Row],[Kor]]&gt;=60,"Super.s ",""))</f>
        <v xml:space="preserve">Super.s </v>
      </c>
      <c r="L4839" s="34" t="str">
        <f>IF(Excel_BuiltIn__FilterDatabase__1[[#This Row],[Nem]]="Nő","Lady","")</f>
        <v/>
      </c>
    </row>
    <row r="4840" spans="1:12" s="1" customFormat="1">
      <c r="A4840" s="53"/>
      <c r="B4840" s="28"/>
      <c r="C4840" s="51"/>
      <c r="D4840" s="45"/>
      <c r="E4840" s="33" t="str">
        <f>IF(D4840&gt;0,($N$2-Excel_BuiltIn__FilterDatabase__1[[#This Row],[Szül Év.Hó.Nap]])/365.25,"0")</f>
        <v>0</v>
      </c>
      <c r="F4840" s="40"/>
      <c r="G4840" s="34" t="str">
        <f>CONCATENATE(H4840,Excel_BuiltIn__FilterDatabase__1[[#This Row],[Felnőtt]],Excel_BuiltIn__FilterDatabase__1[[#This Row],[Senior]],Excel_BuiltIn__FilterDatabase__1[[#This Row],[Super.s]],L4840)</f>
        <v xml:space="preserve">Super.s </v>
      </c>
      <c r="H4840" s="34" t="str">
        <f>IF(L4840="Nő","",IF(Excel_BuiltIn__FilterDatabase__1[[#This Row],[Kor]]&gt;=1=AND(Excel_BuiltIn__FilterDatabase__1[[#This Row],[Kor]]&lt;18),"Junior ",""))</f>
        <v/>
      </c>
      <c r="I4840" s="34" t="str">
        <f>IF(L4840="Nő","",IF(Excel_BuiltIn__FilterDatabase__1[[#This Row],[Kor]]&gt;=18=AND(Excel_BuiltIn__FilterDatabase__1[[#This Row],[Kor]]&lt;=49),"Felnőtt ",""))</f>
        <v/>
      </c>
      <c r="J4840" s="34" t="str">
        <f>IF(L4840="Nő","",IF(Excel_BuiltIn__FilterDatabase__1[[#This Row],[Kor]]&gt;49=AND(Excel_BuiltIn__FilterDatabase__1[[#This Row],[Kor]]&lt;=59),"Senior ",""))</f>
        <v/>
      </c>
      <c r="K4840" s="34" t="str">
        <f>IF(L4840="Nő","",IF(Excel_BuiltIn__FilterDatabase__1[[#This Row],[Kor]]&gt;=60,"Super.s ",""))</f>
        <v xml:space="preserve">Super.s </v>
      </c>
      <c r="L4840" s="34" t="str">
        <f>IF(Excel_BuiltIn__FilterDatabase__1[[#This Row],[Nem]]="Nő","Lady","")</f>
        <v/>
      </c>
    </row>
    <row r="4841" spans="1:12" s="1" customFormat="1">
      <c r="A4841" s="53"/>
      <c r="B4841" s="28"/>
      <c r="C4841" s="51"/>
      <c r="D4841" s="45"/>
      <c r="E4841" s="33" t="str">
        <f>IF(D4841&gt;0,($N$2-Excel_BuiltIn__FilterDatabase__1[[#This Row],[Szül Év.Hó.Nap]])/365.25,"0")</f>
        <v>0</v>
      </c>
      <c r="F4841" s="40"/>
      <c r="G4841" s="34" t="str">
        <f>CONCATENATE(H4841,Excel_BuiltIn__FilterDatabase__1[[#This Row],[Felnőtt]],Excel_BuiltIn__FilterDatabase__1[[#This Row],[Senior]],Excel_BuiltIn__FilterDatabase__1[[#This Row],[Super.s]],L4841)</f>
        <v xml:space="preserve">Super.s </v>
      </c>
      <c r="H4841" s="34" t="str">
        <f>IF(L4841="Nő","",IF(Excel_BuiltIn__FilterDatabase__1[[#This Row],[Kor]]&gt;=1=AND(Excel_BuiltIn__FilterDatabase__1[[#This Row],[Kor]]&lt;18),"Junior ",""))</f>
        <v/>
      </c>
      <c r="I4841" s="34" t="str">
        <f>IF(L4841="Nő","",IF(Excel_BuiltIn__FilterDatabase__1[[#This Row],[Kor]]&gt;=18=AND(Excel_BuiltIn__FilterDatabase__1[[#This Row],[Kor]]&lt;=49),"Felnőtt ",""))</f>
        <v/>
      </c>
      <c r="J4841" s="34" t="str">
        <f>IF(L4841="Nő","",IF(Excel_BuiltIn__FilterDatabase__1[[#This Row],[Kor]]&gt;49=AND(Excel_BuiltIn__FilterDatabase__1[[#This Row],[Kor]]&lt;=59),"Senior ",""))</f>
        <v/>
      </c>
      <c r="K4841" s="34" t="str">
        <f>IF(L4841="Nő","",IF(Excel_BuiltIn__FilterDatabase__1[[#This Row],[Kor]]&gt;=60,"Super.s ",""))</f>
        <v xml:space="preserve">Super.s </v>
      </c>
      <c r="L4841" s="34" t="str">
        <f>IF(Excel_BuiltIn__FilterDatabase__1[[#This Row],[Nem]]="Nő","Lady","")</f>
        <v/>
      </c>
    </row>
    <row r="4842" spans="1:12" s="1" customFormat="1">
      <c r="A4842" s="53"/>
      <c r="B4842" s="28"/>
      <c r="C4842" s="51"/>
      <c r="D4842" s="45"/>
      <c r="E4842" s="33" t="str">
        <f>IF(D4842&gt;0,($N$2-Excel_BuiltIn__FilterDatabase__1[[#This Row],[Szül Év.Hó.Nap]])/365.25,"0")</f>
        <v>0</v>
      </c>
      <c r="F4842" s="40"/>
      <c r="G4842" s="34" t="str">
        <f>CONCATENATE(H4842,Excel_BuiltIn__FilterDatabase__1[[#This Row],[Felnőtt]],Excel_BuiltIn__FilterDatabase__1[[#This Row],[Senior]],Excel_BuiltIn__FilterDatabase__1[[#This Row],[Super.s]],L4842)</f>
        <v xml:space="preserve">Super.s </v>
      </c>
      <c r="H4842" s="34" t="str">
        <f>IF(L4842="Nő","",IF(Excel_BuiltIn__FilterDatabase__1[[#This Row],[Kor]]&gt;=1=AND(Excel_BuiltIn__FilterDatabase__1[[#This Row],[Kor]]&lt;18),"Junior ",""))</f>
        <v/>
      </c>
      <c r="I4842" s="34" t="str">
        <f>IF(L4842="Nő","",IF(Excel_BuiltIn__FilterDatabase__1[[#This Row],[Kor]]&gt;=18=AND(Excel_BuiltIn__FilterDatabase__1[[#This Row],[Kor]]&lt;=49),"Felnőtt ",""))</f>
        <v/>
      </c>
      <c r="J4842" s="34" t="str">
        <f>IF(L4842="Nő","",IF(Excel_BuiltIn__FilterDatabase__1[[#This Row],[Kor]]&gt;49=AND(Excel_BuiltIn__FilterDatabase__1[[#This Row],[Kor]]&lt;=59),"Senior ",""))</f>
        <v/>
      </c>
      <c r="K4842" s="34" t="str">
        <f>IF(L4842="Nő","",IF(Excel_BuiltIn__FilterDatabase__1[[#This Row],[Kor]]&gt;=60,"Super.s ",""))</f>
        <v xml:space="preserve">Super.s </v>
      </c>
      <c r="L4842" s="34" t="str">
        <f>IF(Excel_BuiltIn__FilterDatabase__1[[#This Row],[Nem]]="Nő","Lady","")</f>
        <v/>
      </c>
    </row>
    <row r="4843" spans="1:12" s="1" customFormat="1">
      <c r="A4843" s="53"/>
      <c r="B4843" s="28"/>
      <c r="C4843" s="51"/>
      <c r="D4843" s="45"/>
      <c r="E4843" s="33" t="str">
        <f>IF(D4843&gt;0,($N$2-Excel_BuiltIn__FilterDatabase__1[[#This Row],[Szül Év.Hó.Nap]])/365.25,"0")</f>
        <v>0</v>
      </c>
      <c r="F4843" s="40"/>
      <c r="G4843" s="34" t="str">
        <f>CONCATENATE(H4843,Excel_BuiltIn__FilterDatabase__1[[#This Row],[Felnőtt]],Excel_BuiltIn__FilterDatabase__1[[#This Row],[Senior]],Excel_BuiltIn__FilterDatabase__1[[#This Row],[Super.s]],L4843)</f>
        <v xml:space="preserve">Super.s </v>
      </c>
      <c r="H4843" s="34" t="str">
        <f>IF(L4843="Nő","",IF(Excel_BuiltIn__FilterDatabase__1[[#This Row],[Kor]]&gt;=1=AND(Excel_BuiltIn__FilterDatabase__1[[#This Row],[Kor]]&lt;18),"Junior ",""))</f>
        <v/>
      </c>
      <c r="I4843" s="34" t="str">
        <f>IF(L4843="Nő","",IF(Excel_BuiltIn__FilterDatabase__1[[#This Row],[Kor]]&gt;=18=AND(Excel_BuiltIn__FilterDatabase__1[[#This Row],[Kor]]&lt;=49),"Felnőtt ",""))</f>
        <v/>
      </c>
      <c r="J4843" s="34" t="str">
        <f>IF(L4843="Nő","",IF(Excel_BuiltIn__FilterDatabase__1[[#This Row],[Kor]]&gt;49=AND(Excel_BuiltIn__FilterDatabase__1[[#This Row],[Kor]]&lt;=59),"Senior ",""))</f>
        <v/>
      </c>
      <c r="K4843" s="34" t="str">
        <f>IF(L4843="Nő","",IF(Excel_BuiltIn__FilterDatabase__1[[#This Row],[Kor]]&gt;=60,"Super.s ",""))</f>
        <v xml:space="preserve">Super.s </v>
      </c>
      <c r="L4843" s="34" t="str">
        <f>IF(Excel_BuiltIn__FilterDatabase__1[[#This Row],[Nem]]="Nő","Lady","")</f>
        <v/>
      </c>
    </row>
    <row r="4844" spans="1:12" s="1" customFormat="1">
      <c r="A4844" s="53"/>
      <c r="B4844" s="28"/>
      <c r="C4844" s="51"/>
      <c r="D4844" s="45"/>
      <c r="E4844" s="33" t="str">
        <f>IF(D4844&gt;0,($N$2-Excel_BuiltIn__FilterDatabase__1[[#This Row],[Szül Év.Hó.Nap]])/365.25,"0")</f>
        <v>0</v>
      </c>
      <c r="F4844" s="40"/>
      <c r="G4844" s="34" t="str">
        <f>CONCATENATE(H4844,Excel_BuiltIn__FilterDatabase__1[[#This Row],[Felnőtt]],Excel_BuiltIn__FilterDatabase__1[[#This Row],[Senior]],Excel_BuiltIn__FilterDatabase__1[[#This Row],[Super.s]],L4844)</f>
        <v xml:space="preserve">Super.s </v>
      </c>
      <c r="H4844" s="34" t="str">
        <f>IF(L4844="Nő","",IF(Excel_BuiltIn__FilterDatabase__1[[#This Row],[Kor]]&gt;=1=AND(Excel_BuiltIn__FilterDatabase__1[[#This Row],[Kor]]&lt;18),"Junior ",""))</f>
        <v/>
      </c>
      <c r="I4844" s="34" t="str">
        <f>IF(L4844="Nő","",IF(Excel_BuiltIn__FilterDatabase__1[[#This Row],[Kor]]&gt;=18=AND(Excel_BuiltIn__FilterDatabase__1[[#This Row],[Kor]]&lt;=49),"Felnőtt ",""))</f>
        <v/>
      </c>
      <c r="J4844" s="34" t="str">
        <f>IF(L4844="Nő","",IF(Excel_BuiltIn__FilterDatabase__1[[#This Row],[Kor]]&gt;49=AND(Excel_BuiltIn__FilterDatabase__1[[#This Row],[Kor]]&lt;=59),"Senior ",""))</f>
        <v/>
      </c>
      <c r="K4844" s="34" t="str">
        <f>IF(L4844="Nő","",IF(Excel_BuiltIn__FilterDatabase__1[[#This Row],[Kor]]&gt;=60,"Super.s ",""))</f>
        <v xml:space="preserve">Super.s </v>
      </c>
      <c r="L4844" s="34" t="str">
        <f>IF(Excel_BuiltIn__FilterDatabase__1[[#This Row],[Nem]]="Nő","Lady","")</f>
        <v/>
      </c>
    </row>
    <row r="4845" spans="1:12" s="1" customFormat="1">
      <c r="A4845" s="53"/>
      <c r="B4845" s="28"/>
      <c r="C4845" s="51"/>
      <c r="D4845" s="45"/>
      <c r="E4845" s="33" t="str">
        <f>IF(D4845&gt;0,($N$2-Excel_BuiltIn__FilterDatabase__1[[#This Row],[Szül Év.Hó.Nap]])/365.25,"0")</f>
        <v>0</v>
      </c>
      <c r="F4845" s="40"/>
      <c r="G4845" s="34" t="str">
        <f>CONCATENATE(H4845,Excel_BuiltIn__FilterDatabase__1[[#This Row],[Felnőtt]],Excel_BuiltIn__FilterDatabase__1[[#This Row],[Senior]],Excel_BuiltIn__FilterDatabase__1[[#This Row],[Super.s]],L4845)</f>
        <v xml:space="preserve">Super.s </v>
      </c>
      <c r="H4845" s="34" t="str">
        <f>IF(L4845="Nő","",IF(Excel_BuiltIn__FilterDatabase__1[[#This Row],[Kor]]&gt;=1=AND(Excel_BuiltIn__FilterDatabase__1[[#This Row],[Kor]]&lt;18),"Junior ",""))</f>
        <v/>
      </c>
      <c r="I4845" s="34" t="str">
        <f>IF(L4845="Nő","",IF(Excel_BuiltIn__FilterDatabase__1[[#This Row],[Kor]]&gt;=18=AND(Excel_BuiltIn__FilterDatabase__1[[#This Row],[Kor]]&lt;=49),"Felnőtt ",""))</f>
        <v/>
      </c>
      <c r="J4845" s="34" t="str">
        <f>IF(L4845="Nő","",IF(Excel_BuiltIn__FilterDatabase__1[[#This Row],[Kor]]&gt;49=AND(Excel_BuiltIn__FilterDatabase__1[[#This Row],[Kor]]&lt;=59),"Senior ",""))</f>
        <v/>
      </c>
      <c r="K4845" s="34" t="str">
        <f>IF(L4845="Nő","",IF(Excel_BuiltIn__FilterDatabase__1[[#This Row],[Kor]]&gt;=60,"Super.s ",""))</f>
        <v xml:space="preserve">Super.s </v>
      </c>
      <c r="L4845" s="34" t="str">
        <f>IF(Excel_BuiltIn__FilterDatabase__1[[#This Row],[Nem]]="Nő","Lady","")</f>
        <v/>
      </c>
    </row>
    <row r="4846" spans="1:12" s="1" customFormat="1">
      <c r="A4846" s="53"/>
      <c r="B4846" s="28"/>
      <c r="C4846" s="51"/>
      <c r="D4846" s="45"/>
      <c r="E4846" s="33" t="str">
        <f>IF(D4846&gt;0,($N$2-Excel_BuiltIn__FilterDatabase__1[[#This Row],[Szül Év.Hó.Nap]])/365.25,"0")</f>
        <v>0</v>
      </c>
      <c r="F4846" s="40"/>
      <c r="G4846" s="34" t="str">
        <f>CONCATENATE(H4846,Excel_BuiltIn__FilterDatabase__1[[#This Row],[Felnőtt]],Excel_BuiltIn__FilterDatabase__1[[#This Row],[Senior]],Excel_BuiltIn__FilterDatabase__1[[#This Row],[Super.s]],L4846)</f>
        <v xml:space="preserve">Super.s </v>
      </c>
      <c r="H4846" s="34" t="str">
        <f>IF(L4846="Nő","",IF(Excel_BuiltIn__FilterDatabase__1[[#This Row],[Kor]]&gt;=1=AND(Excel_BuiltIn__FilterDatabase__1[[#This Row],[Kor]]&lt;18),"Junior ",""))</f>
        <v/>
      </c>
      <c r="I4846" s="34" t="str">
        <f>IF(L4846="Nő","",IF(Excel_BuiltIn__FilterDatabase__1[[#This Row],[Kor]]&gt;=18=AND(Excel_BuiltIn__FilterDatabase__1[[#This Row],[Kor]]&lt;=49),"Felnőtt ",""))</f>
        <v/>
      </c>
      <c r="J4846" s="34" t="str">
        <f>IF(L4846="Nő","",IF(Excel_BuiltIn__FilterDatabase__1[[#This Row],[Kor]]&gt;49=AND(Excel_BuiltIn__FilterDatabase__1[[#This Row],[Kor]]&lt;=59),"Senior ",""))</f>
        <v/>
      </c>
      <c r="K4846" s="34" t="str">
        <f>IF(L4846="Nő","",IF(Excel_BuiltIn__FilterDatabase__1[[#This Row],[Kor]]&gt;=60,"Super.s ",""))</f>
        <v xml:space="preserve">Super.s </v>
      </c>
      <c r="L4846" s="34" t="str">
        <f>IF(Excel_BuiltIn__FilterDatabase__1[[#This Row],[Nem]]="Nő","Lady","")</f>
        <v/>
      </c>
    </row>
    <row r="4847" spans="1:12" s="1" customFormat="1">
      <c r="A4847" s="53"/>
      <c r="B4847" s="28"/>
      <c r="C4847" s="51"/>
      <c r="D4847" s="45"/>
      <c r="E4847" s="33" t="str">
        <f>IF(D4847&gt;0,($N$2-Excel_BuiltIn__FilterDatabase__1[[#This Row],[Szül Év.Hó.Nap]])/365.25,"0")</f>
        <v>0</v>
      </c>
      <c r="F4847" s="40"/>
      <c r="G4847" s="34" t="str">
        <f>CONCATENATE(H4847,Excel_BuiltIn__FilterDatabase__1[[#This Row],[Felnőtt]],Excel_BuiltIn__FilterDatabase__1[[#This Row],[Senior]],Excel_BuiltIn__FilterDatabase__1[[#This Row],[Super.s]],L4847)</f>
        <v xml:space="preserve">Super.s </v>
      </c>
      <c r="H4847" s="34" t="str">
        <f>IF(L4847="Nő","",IF(Excel_BuiltIn__FilterDatabase__1[[#This Row],[Kor]]&gt;=1=AND(Excel_BuiltIn__FilterDatabase__1[[#This Row],[Kor]]&lt;18),"Junior ",""))</f>
        <v/>
      </c>
      <c r="I4847" s="34" t="str">
        <f>IF(L4847="Nő","",IF(Excel_BuiltIn__FilterDatabase__1[[#This Row],[Kor]]&gt;=18=AND(Excel_BuiltIn__FilterDatabase__1[[#This Row],[Kor]]&lt;=49),"Felnőtt ",""))</f>
        <v/>
      </c>
      <c r="J4847" s="34" t="str">
        <f>IF(L4847="Nő","",IF(Excel_BuiltIn__FilterDatabase__1[[#This Row],[Kor]]&gt;49=AND(Excel_BuiltIn__FilterDatabase__1[[#This Row],[Kor]]&lt;=59),"Senior ",""))</f>
        <v/>
      </c>
      <c r="K4847" s="34" t="str">
        <f>IF(L4847="Nő","",IF(Excel_BuiltIn__FilterDatabase__1[[#This Row],[Kor]]&gt;=60,"Super.s ",""))</f>
        <v xml:space="preserve">Super.s </v>
      </c>
      <c r="L4847" s="34" t="str">
        <f>IF(Excel_BuiltIn__FilterDatabase__1[[#This Row],[Nem]]="Nő","Lady","")</f>
        <v/>
      </c>
    </row>
    <row r="4848" spans="1:12" s="1" customFormat="1">
      <c r="A4848" s="53"/>
      <c r="B4848" s="28"/>
      <c r="C4848" s="51"/>
      <c r="D4848" s="45"/>
      <c r="E4848" s="33" t="str">
        <f>IF(D4848&gt;0,($N$2-Excel_BuiltIn__FilterDatabase__1[[#This Row],[Szül Év.Hó.Nap]])/365.25,"0")</f>
        <v>0</v>
      </c>
      <c r="F4848" s="40"/>
      <c r="G4848" s="34" t="str">
        <f>CONCATENATE(H4848,Excel_BuiltIn__FilterDatabase__1[[#This Row],[Felnőtt]],Excel_BuiltIn__FilterDatabase__1[[#This Row],[Senior]],Excel_BuiltIn__FilterDatabase__1[[#This Row],[Super.s]],L4848)</f>
        <v xml:space="preserve">Super.s </v>
      </c>
      <c r="H4848" s="34" t="str">
        <f>IF(L4848="Nő","",IF(Excel_BuiltIn__FilterDatabase__1[[#This Row],[Kor]]&gt;=1=AND(Excel_BuiltIn__FilterDatabase__1[[#This Row],[Kor]]&lt;18),"Junior ",""))</f>
        <v/>
      </c>
      <c r="I4848" s="34" t="str">
        <f>IF(L4848="Nő","",IF(Excel_BuiltIn__FilterDatabase__1[[#This Row],[Kor]]&gt;=18=AND(Excel_BuiltIn__FilterDatabase__1[[#This Row],[Kor]]&lt;=49),"Felnőtt ",""))</f>
        <v/>
      </c>
      <c r="J4848" s="34" t="str">
        <f>IF(L4848="Nő","",IF(Excel_BuiltIn__FilterDatabase__1[[#This Row],[Kor]]&gt;49=AND(Excel_BuiltIn__FilterDatabase__1[[#This Row],[Kor]]&lt;=59),"Senior ",""))</f>
        <v/>
      </c>
      <c r="K4848" s="34" t="str">
        <f>IF(L4848="Nő","",IF(Excel_BuiltIn__FilterDatabase__1[[#This Row],[Kor]]&gt;=60,"Super.s ",""))</f>
        <v xml:space="preserve">Super.s </v>
      </c>
      <c r="L4848" s="34" t="str">
        <f>IF(Excel_BuiltIn__FilterDatabase__1[[#This Row],[Nem]]="Nő","Lady","")</f>
        <v/>
      </c>
    </row>
    <row r="4849" spans="1:12" s="1" customFormat="1">
      <c r="A4849" s="53"/>
      <c r="B4849" s="28"/>
      <c r="C4849" s="51"/>
      <c r="D4849" s="45"/>
      <c r="E4849" s="33" t="str">
        <f>IF(D4849&gt;0,($N$2-Excel_BuiltIn__FilterDatabase__1[[#This Row],[Szül Év.Hó.Nap]])/365.25,"0")</f>
        <v>0</v>
      </c>
      <c r="F4849" s="40"/>
      <c r="G4849" s="34" t="str">
        <f>CONCATENATE(H4849,Excel_BuiltIn__FilterDatabase__1[[#This Row],[Felnőtt]],Excel_BuiltIn__FilterDatabase__1[[#This Row],[Senior]],Excel_BuiltIn__FilterDatabase__1[[#This Row],[Super.s]],L4849)</f>
        <v xml:space="preserve">Super.s </v>
      </c>
      <c r="H4849" s="34" t="str">
        <f>IF(L4849="Nő","",IF(Excel_BuiltIn__FilterDatabase__1[[#This Row],[Kor]]&gt;=1=AND(Excel_BuiltIn__FilterDatabase__1[[#This Row],[Kor]]&lt;18),"Junior ",""))</f>
        <v/>
      </c>
      <c r="I4849" s="34" t="str">
        <f>IF(L4849="Nő","",IF(Excel_BuiltIn__FilterDatabase__1[[#This Row],[Kor]]&gt;=18=AND(Excel_BuiltIn__FilterDatabase__1[[#This Row],[Kor]]&lt;=49),"Felnőtt ",""))</f>
        <v/>
      </c>
      <c r="J4849" s="34" t="str">
        <f>IF(L4849="Nő","",IF(Excel_BuiltIn__FilterDatabase__1[[#This Row],[Kor]]&gt;49=AND(Excel_BuiltIn__FilterDatabase__1[[#This Row],[Kor]]&lt;=59),"Senior ",""))</f>
        <v/>
      </c>
      <c r="K4849" s="34" t="str">
        <f>IF(L4849="Nő","",IF(Excel_BuiltIn__FilterDatabase__1[[#This Row],[Kor]]&gt;=60,"Super.s ",""))</f>
        <v xml:space="preserve">Super.s </v>
      </c>
      <c r="L4849" s="34" t="str">
        <f>IF(Excel_BuiltIn__FilterDatabase__1[[#This Row],[Nem]]="Nő","Lady","")</f>
        <v/>
      </c>
    </row>
    <row r="4850" spans="1:12" s="1" customFormat="1">
      <c r="A4850" s="53"/>
      <c r="B4850" s="28"/>
      <c r="C4850" s="51"/>
      <c r="D4850" s="45"/>
      <c r="E4850" s="33" t="str">
        <f>IF(D4850&gt;0,($N$2-Excel_BuiltIn__FilterDatabase__1[[#This Row],[Szül Év.Hó.Nap]])/365.25,"0")</f>
        <v>0</v>
      </c>
      <c r="F4850" s="40"/>
      <c r="G4850" s="34" t="str">
        <f>CONCATENATE(H4850,Excel_BuiltIn__FilterDatabase__1[[#This Row],[Felnőtt]],Excel_BuiltIn__FilterDatabase__1[[#This Row],[Senior]],Excel_BuiltIn__FilterDatabase__1[[#This Row],[Super.s]],L4850)</f>
        <v xml:space="preserve">Super.s </v>
      </c>
      <c r="H4850" s="34" t="str">
        <f>IF(L4850="Nő","",IF(Excel_BuiltIn__FilterDatabase__1[[#This Row],[Kor]]&gt;=1=AND(Excel_BuiltIn__FilterDatabase__1[[#This Row],[Kor]]&lt;18),"Junior ",""))</f>
        <v/>
      </c>
      <c r="I4850" s="34" t="str">
        <f>IF(L4850="Nő","",IF(Excel_BuiltIn__FilterDatabase__1[[#This Row],[Kor]]&gt;=18=AND(Excel_BuiltIn__FilterDatabase__1[[#This Row],[Kor]]&lt;=49),"Felnőtt ",""))</f>
        <v/>
      </c>
      <c r="J4850" s="34" t="str">
        <f>IF(L4850="Nő","",IF(Excel_BuiltIn__FilterDatabase__1[[#This Row],[Kor]]&gt;49=AND(Excel_BuiltIn__FilterDatabase__1[[#This Row],[Kor]]&lt;=59),"Senior ",""))</f>
        <v/>
      </c>
      <c r="K4850" s="34" t="str">
        <f>IF(L4850="Nő","",IF(Excel_BuiltIn__FilterDatabase__1[[#This Row],[Kor]]&gt;=60,"Super.s ",""))</f>
        <v xml:space="preserve">Super.s </v>
      </c>
      <c r="L4850" s="34" t="str">
        <f>IF(Excel_BuiltIn__FilterDatabase__1[[#This Row],[Nem]]="Nő","Lady","")</f>
        <v/>
      </c>
    </row>
    <row r="4851" spans="1:12" s="1" customFormat="1">
      <c r="A4851" s="53"/>
      <c r="B4851" s="28"/>
      <c r="C4851" s="51"/>
      <c r="D4851" s="45"/>
      <c r="E4851" s="33" t="str">
        <f>IF(D4851&gt;0,($N$2-Excel_BuiltIn__FilterDatabase__1[[#This Row],[Szül Év.Hó.Nap]])/365.25,"0")</f>
        <v>0</v>
      </c>
      <c r="F4851" s="40"/>
      <c r="G4851" s="34" t="str">
        <f>CONCATENATE(H4851,Excel_BuiltIn__FilterDatabase__1[[#This Row],[Felnőtt]],Excel_BuiltIn__FilterDatabase__1[[#This Row],[Senior]],Excel_BuiltIn__FilterDatabase__1[[#This Row],[Super.s]],L4851)</f>
        <v xml:space="preserve">Super.s </v>
      </c>
      <c r="H4851" s="34" t="str">
        <f>IF(L4851="Nő","",IF(Excel_BuiltIn__FilterDatabase__1[[#This Row],[Kor]]&gt;=1=AND(Excel_BuiltIn__FilterDatabase__1[[#This Row],[Kor]]&lt;18),"Junior ",""))</f>
        <v/>
      </c>
      <c r="I4851" s="34" t="str">
        <f>IF(L4851="Nő","",IF(Excel_BuiltIn__FilterDatabase__1[[#This Row],[Kor]]&gt;=18=AND(Excel_BuiltIn__FilterDatabase__1[[#This Row],[Kor]]&lt;=49),"Felnőtt ",""))</f>
        <v/>
      </c>
      <c r="J4851" s="34" t="str">
        <f>IF(L4851="Nő","",IF(Excel_BuiltIn__FilterDatabase__1[[#This Row],[Kor]]&gt;49=AND(Excel_BuiltIn__FilterDatabase__1[[#This Row],[Kor]]&lt;=59),"Senior ",""))</f>
        <v/>
      </c>
      <c r="K4851" s="34" t="str">
        <f>IF(L4851="Nő","",IF(Excel_BuiltIn__FilterDatabase__1[[#This Row],[Kor]]&gt;=60,"Super.s ",""))</f>
        <v xml:space="preserve">Super.s </v>
      </c>
      <c r="L4851" s="34" t="str">
        <f>IF(Excel_BuiltIn__FilterDatabase__1[[#This Row],[Nem]]="Nő","Lady","")</f>
        <v/>
      </c>
    </row>
    <row r="4852" spans="1:12" s="1" customFormat="1">
      <c r="A4852" s="53"/>
      <c r="B4852" s="28"/>
      <c r="C4852" s="51"/>
      <c r="D4852" s="45"/>
      <c r="E4852" s="33" t="str">
        <f>IF(D4852&gt;0,($N$2-Excel_BuiltIn__FilterDatabase__1[[#This Row],[Szül Év.Hó.Nap]])/365.25,"0")</f>
        <v>0</v>
      </c>
      <c r="F4852" s="40"/>
      <c r="G4852" s="34" t="str">
        <f>CONCATENATE(H4852,Excel_BuiltIn__FilterDatabase__1[[#This Row],[Felnőtt]],Excel_BuiltIn__FilterDatabase__1[[#This Row],[Senior]],Excel_BuiltIn__FilterDatabase__1[[#This Row],[Super.s]],L4852)</f>
        <v xml:space="preserve">Super.s </v>
      </c>
      <c r="H4852" s="34" t="str">
        <f>IF(L4852="Nő","",IF(Excel_BuiltIn__FilterDatabase__1[[#This Row],[Kor]]&gt;=1=AND(Excel_BuiltIn__FilterDatabase__1[[#This Row],[Kor]]&lt;18),"Junior ",""))</f>
        <v/>
      </c>
      <c r="I4852" s="34" t="str">
        <f>IF(L4852="Nő","",IF(Excel_BuiltIn__FilterDatabase__1[[#This Row],[Kor]]&gt;=18=AND(Excel_BuiltIn__FilterDatabase__1[[#This Row],[Kor]]&lt;=49),"Felnőtt ",""))</f>
        <v/>
      </c>
      <c r="J4852" s="34" t="str">
        <f>IF(L4852="Nő","",IF(Excel_BuiltIn__FilterDatabase__1[[#This Row],[Kor]]&gt;49=AND(Excel_BuiltIn__FilterDatabase__1[[#This Row],[Kor]]&lt;=59),"Senior ",""))</f>
        <v/>
      </c>
      <c r="K4852" s="34" t="str">
        <f>IF(L4852="Nő","",IF(Excel_BuiltIn__FilterDatabase__1[[#This Row],[Kor]]&gt;=60,"Super.s ",""))</f>
        <v xml:space="preserve">Super.s </v>
      </c>
      <c r="L4852" s="34" t="str">
        <f>IF(Excel_BuiltIn__FilterDatabase__1[[#This Row],[Nem]]="Nő","Lady","")</f>
        <v/>
      </c>
    </row>
    <row r="4853" spans="1:12" s="1" customFormat="1">
      <c r="A4853" s="53"/>
      <c r="B4853" s="28"/>
      <c r="C4853" s="51"/>
      <c r="D4853" s="45"/>
      <c r="E4853" s="33" t="str">
        <f>IF(D4853&gt;0,($N$2-Excel_BuiltIn__FilterDatabase__1[[#This Row],[Szül Év.Hó.Nap]])/365.25,"0")</f>
        <v>0</v>
      </c>
      <c r="F4853" s="40"/>
      <c r="G4853" s="34" t="str">
        <f>CONCATENATE(H4853,Excel_BuiltIn__FilterDatabase__1[[#This Row],[Felnőtt]],Excel_BuiltIn__FilterDatabase__1[[#This Row],[Senior]],Excel_BuiltIn__FilterDatabase__1[[#This Row],[Super.s]],L4853)</f>
        <v xml:space="preserve">Super.s </v>
      </c>
      <c r="H4853" s="34" t="str">
        <f>IF(L4853="Nő","",IF(Excel_BuiltIn__FilterDatabase__1[[#This Row],[Kor]]&gt;=1=AND(Excel_BuiltIn__FilterDatabase__1[[#This Row],[Kor]]&lt;18),"Junior ",""))</f>
        <v/>
      </c>
      <c r="I4853" s="34" t="str">
        <f>IF(L4853="Nő","",IF(Excel_BuiltIn__FilterDatabase__1[[#This Row],[Kor]]&gt;=18=AND(Excel_BuiltIn__FilterDatabase__1[[#This Row],[Kor]]&lt;=49),"Felnőtt ",""))</f>
        <v/>
      </c>
      <c r="J4853" s="34" t="str">
        <f>IF(L4853="Nő","",IF(Excel_BuiltIn__FilterDatabase__1[[#This Row],[Kor]]&gt;49=AND(Excel_BuiltIn__FilterDatabase__1[[#This Row],[Kor]]&lt;=59),"Senior ",""))</f>
        <v/>
      </c>
      <c r="K4853" s="34" t="str">
        <f>IF(L4853="Nő","",IF(Excel_BuiltIn__FilterDatabase__1[[#This Row],[Kor]]&gt;=60,"Super.s ",""))</f>
        <v xml:space="preserve">Super.s </v>
      </c>
      <c r="L4853" s="34" t="str">
        <f>IF(Excel_BuiltIn__FilterDatabase__1[[#This Row],[Nem]]="Nő","Lady","")</f>
        <v/>
      </c>
    </row>
    <row r="4854" spans="1:12" s="1" customFormat="1">
      <c r="A4854" s="53"/>
      <c r="B4854" s="28"/>
      <c r="C4854" s="51"/>
      <c r="D4854" s="45"/>
      <c r="E4854" s="33" t="str">
        <f>IF(D4854&gt;0,($N$2-Excel_BuiltIn__FilterDatabase__1[[#This Row],[Szül Év.Hó.Nap]])/365.25,"0")</f>
        <v>0</v>
      </c>
      <c r="F4854" s="40"/>
      <c r="G4854" s="34" t="str">
        <f>CONCATENATE(H4854,Excel_BuiltIn__FilterDatabase__1[[#This Row],[Felnőtt]],Excel_BuiltIn__FilterDatabase__1[[#This Row],[Senior]],Excel_BuiltIn__FilterDatabase__1[[#This Row],[Super.s]],L4854)</f>
        <v xml:space="preserve">Super.s </v>
      </c>
      <c r="H4854" s="34" t="str">
        <f>IF(L4854="Nő","",IF(Excel_BuiltIn__FilterDatabase__1[[#This Row],[Kor]]&gt;=1=AND(Excel_BuiltIn__FilterDatabase__1[[#This Row],[Kor]]&lt;18),"Junior ",""))</f>
        <v/>
      </c>
      <c r="I4854" s="34" t="str">
        <f>IF(L4854="Nő","",IF(Excel_BuiltIn__FilterDatabase__1[[#This Row],[Kor]]&gt;=18=AND(Excel_BuiltIn__FilterDatabase__1[[#This Row],[Kor]]&lt;=49),"Felnőtt ",""))</f>
        <v/>
      </c>
      <c r="J4854" s="34" t="str">
        <f>IF(L4854="Nő","",IF(Excel_BuiltIn__FilterDatabase__1[[#This Row],[Kor]]&gt;49=AND(Excel_BuiltIn__FilterDatabase__1[[#This Row],[Kor]]&lt;=59),"Senior ",""))</f>
        <v/>
      </c>
      <c r="K4854" s="34" t="str">
        <f>IF(L4854="Nő","",IF(Excel_BuiltIn__FilterDatabase__1[[#This Row],[Kor]]&gt;=60,"Super.s ",""))</f>
        <v xml:space="preserve">Super.s </v>
      </c>
      <c r="L4854" s="34" t="str">
        <f>IF(Excel_BuiltIn__FilterDatabase__1[[#This Row],[Nem]]="Nő","Lady","")</f>
        <v/>
      </c>
    </row>
    <row r="4855" spans="1:12" s="1" customFormat="1">
      <c r="A4855" s="53"/>
      <c r="B4855" s="28"/>
      <c r="C4855" s="51"/>
      <c r="D4855" s="45"/>
      <c r="E4855" s="33" t="str">
        <f>IF(D4855&gt;0,($N$2-Excel_BuiltIn__FilterDatabase__1[[#This Row],[Szül Év.Hó.Nap]])/365.25,"0")</f>
        <v>0</v>
      </c>
      <c r="F4855" s="40"/>
      <c r="G4855" s="34" t="str">
        <f>CONCATENATE(H4855,Excel_BuiltIn__FilterDatabase__1[[#This Row],[Felnőtt]],Excel_BuiltIn__FilterDatabase__1[[#This Row],[Senior]],Excel_BuiltIn__FilterDatabase__1[[#This Row],[Super.s]],L4855)</f>
        <v xml:space="preserve">Super.s </v>
      </c>
      <c r="H4855" s="34" t="str">
        <f>IF(L4855="Nő","",IF(Excel_BuiltIn__FilterDatabase__1[[#This Row],[Kor]]&gt;=1=AND(Excel_BuiltIn__FilterDatabase__1[[#This Row],[Kor]]&lt;18),"Junior ",""))</f>
        <v/>
      </c>
      <c r="I4855" s="34" t="str">
        <f>IF(L4855="Nő","",IF(Excel_BuiltIn__FilterDatabase__1[[#This Row],[Kor]]&gt;=18=AND(Excel_BuiltIn__FilterDatabase__1[[#This Row],[Kor]]&lt;=49),"Felnőtt ",""))</f>
        <v/>
      </c>
      <c r="J4855" s="34" t="str">
        <f>IF(L4855="Nő","",IF(Excel_BuiltIn__FilterDatabase__1[[#This Row],[Kor]]&gt;49=AND(Excel_BuiltIn__FilterDatabase__1[[#This Row],[Kor]]&lt;=59),"Senior ",""))</f>
        <v/>
      </c>
      <c r="K4855" s="34" t="str">
        <f>IF(L4855="Nő","",IF(Excel_BuiltIn__FilterDatabase__1[[#This Row],[Kor]]&gt;=60,"Super.s ",""))</f>
        <v xml:space="preserve">Super.s </v>
      </c>
      <c r="L4855" s="34" t="str">
        <f>IF(Excel_BuiltIn__FilterDatabase__1[[#This Row],[Nem]]="Nő","Lady","")</f>
        <v/>
      </c>
    </row>
    <row r="4856" spans="1:12" s="1" customFormat="1">
      <c r="A4856" s="53"/>
      <c r="B4856" s="28"/>
      <c r="C4856" s="51"/>
      <c r="D4856" s="45"/>
      <c r="E4856" s="33" t="str">
        <f>IF(D4856&gt;0,($N$2-Excel_BuiltIn__FilterDatabase__1[[#This Row],[Szül Év.Hó.Nap]])/365.25,"0")</f>
        <v>0</v>
      </c>
      <c r="F4856" s="40"/>
      <c r="G4856" s="34" t="str">
        <f>CONCATENATE(H4856,Excel_BuiltIn__FilterDatabase__1[[#This Row],[Felnőtt]],Excel_BuiltIn__FilterDatabase__1[[#This Row],[Senior]],Excel_BuiltIn__FilterDatabase__1[[#This Row],[Super.s]],L4856)</f>
        <v xml:space="preserve">Super.s </v>
      </c>
      <c r="H4856" s="34" t="str">
        <f>IF(L4856="Nő","",IF(Excel_BuiltIn__FilterDatabase__1[[#This Row],[Kor]]&gt;=1=AND(Excel_BuiltIn__FilterDatabase__1[[#This Row],[Kor]]&lt;18),"Junior ",""))</f>
        <v/>
      </c>
      <c r="I4856" s="34" t="str">
        <f>IF(L4856="Nő","",IF(Excel_BuiltIn__FilterDatabase__1[[#This Row],[Kor]]&gt;=18=AND(Excel_BuiltIn__FilterDatabase__1[[#This Row],[Kor]]&lt;=49),"Felnőtt ",""))</f>
        <v/>
      </c>
      <c r="J4856" s="34" t="str">
        <f>IF(L4856="Nő","",IF(Excel_BuiltIn__FilterDatabase__1[[#This Row],[Kor]]&gt;49=AND(Excel_BuiltIn__FilterDatabase__1[[#This Row],[Kor]]&lt;=59),"Senior ",""))</f>
        <v/>
      </c>
      <c r="K4856" s="34" t="str">
        <f>IF(L4856="Nő","",IF(Excel_BuiltIn__FilterDatabase__1[[#This Row],[Kor]]&gt;=60,"Super.s ",""))</f>
        <v xml:space="preserve">Super.s </v>
      </c>
      <c r="L4856" s="34" t="str">
        <f>IF(Excel_BuiltIn__FilterDatabase__1[[#This Row],[Nem]]="Nő","Lady","")</f>
        <v/>
      </c>
    </row>
    <row r="4857" spans="1:12" s="1" customFormat="1">
      <c r="A4857" s="53"/>
      <c r="B4857" s="28"/>
      <c r="C4857" s="51"/>
      <c r="D4857" s="45"/>
      <c r="E4857" s="33" t="str">
        <f>IF(D4857&gt;0,($N$2-Excel_BuiltIn__FilterDatabase__1[[#This Row],[Szül Év.Hó.Nap]])/365.25,"0")</f>
        <v>0</v>
      </c>
      <c r="F4857" s="40"/>
      <c r="G4857" s="34" t="str">
        <f>CONCATENATE(H4857,Excel_BuiltIn__FilterDatabase__1[[#This Row],[Felnőtt]],Excel_BuiltIn__FilterDatabase__1[[#This Row],[Senior]],Excel_BuiltIn__FilterDatabase__1[[#This Row],[Super.s]],L4857)</f>
        <v xml:space="preserve">Super.s </v>
      </c>
      <c r="H4857" s="34" t="str">
        <f>IF(L4857="Nő","",IF(Excel_BuiltIn__FilterDatabase__1[[#This Row],[Kor]]&gt;=1=AND(Excel_BuiltIn__FilterDatabase__1[[#This Row],[Kor]]&lt;18),"Junior ",""))</f>
        <v/>
      </c>
      <c r="I4857" s="34" t="str">
        <f>IF(L4857="Nő","",IF(Excel_BuiltIn__FilterDatabase__1[[#This Row],[Kor]]&gt;=18=AND(Excel_BuiltIn__FilterDatabase__1[[#This Row],[Kor]]&lt;=49),"Felnőtt ",""))</f>
        <v/>
      </c>
      <c r="J4857" s="34" t="str">
        <f>IF(L4857="Nő","",IF(Excel_BuiltIn__FilterDatabase__1[[#This Row],[Kor]]&gt;49=AND(Excel_BuiltIn__FilterDatabase__1[[#This Row],[Kor]]&lt;=59),"Senior ",""))</f>
        <v/>
      </c>
      <c r="K4857" s="34" t="str">
        <f>IF(L4857="Nő","",IF(Excel_BuiltIn__FilterDatabase__1[[#This Row],[Kor]]&gt;=60,"Super.s ",""))</f>
        <v xml:space="preserve">Super.s </v>
      </c>
      <c r="L4857" s="34" t="str">
        <f>IF(Excel_BuiltIn__FilterDatabase__1[[#This Row],[Nem]]="Nő","Lady","")</f>
        <v/>
      </c>
    </row>
    <row r="4858" spans="1:12" s="1" customFormat="1">
      <c r="A4858" s="53"/>
      <c r="B4858" s="28"/>
      <c r="C4858" s="51"/>
      <c r="D4858" s="45"/>
      <c r="E4858" s="33" t="str">
        <f>IF(D4858&gt;0,($N$2-Excel_BuiltIn__FilterDatabase__1[[#This Row],[Szül Év.Hó.Nap]])/365.25,"0")</f>
        <v>0</v>
      </c>
      <c r="F4858" s="40"/>
      <c r="G4858" s="34" t="str">
        <f>CONCATENATE(H4858,Excel_BuiltIn__FilterDatabase__1[[#This Row],[Felnőtt]],Excel_BuiltIn__FilterDatabase__1[[#This Row],[Senior]],Excel_BuiltIn__FilterDatabase__1[[#This Row],[Super.s]],L4858)</f>
        <v xml:space="preserve">Super.s </v>
      </c>
      <c r="H4858" s="34" t="str">
        <f>IF(L4858="Nő","",IF(Excel_BuiltIn__FilterDatabase__1[[#This Row],[Kor]]&gt;=1=AND(Excel_BuiltIn__FilterDatabase__1[[#This Row],[Kor]]&lt;18),"Junior ",""))</f>
        <v/>
      </c>
      <c r="I4858" s="34" t="str">
        <f>IF(L4858="Nő","",IF(Excel_BuiltIn__FilterDatabase__1[[#This Row],[Kor]]&gt;=18=AND(Excel_BuiltIn__FilterDatabase__1[[#This Row],[Kor]]&lt;=49),"Felnőtt ",""))</f>
        <v/>
      </c>
      <c r="J4858" s="34" t="str">
        <f>IF(L4858="Nő","",IF(Excel_BuiltIn__FilterDatabase__1[[#This Row],[Kor]]&gt;49=AND(Excel_BuiltIn__FilterDatabase__1[[#This Row],[Kor]]&lt;=59),"Senior ",""))</f>
        <v/>
      </c>
      <c r="K4858" s="34" t="str">
        <f>IF(L4858="Nő","",IF(Excel_BuiltIn__FilterDatabase__1[[#This Row],[Kor]]&gt;=60,"Super.s ",""))</f>
        <v xml:space="preserve">Super.s </v>
      </c>
      <c r="L4858" s="34" t="str">
        <f>IF(Excel_BuiltIn__FilterDatabase__1[[#This Row],[Nem]]="Nő","Lady","")</f>
        <v/>
      </c>
    </row>
    <row r="4859" spans="1:12" s="1" customFormat="1">
      <c r="A4859" s="53"/>
      <c r="B4859" s="28"/>
      <c r="C4859" s="51"/>
      <c r="D4859" s="45"/>
      <c r="E4859" s="33" t="str">
        <f>IF(D4859&gt;0,($N$2-Excel_BuiltIn__FilterDatabase__1[[#This Row],[Szül Év.Hó.Nap]])/365.25,"0")</f>
        <v>0</v>
      </c>
      <c r="F4859" s="40"/>
      <c r="G4859" s="34" t="str">
        <f>CONCATENATE(H4859,Excel_BuiltIn__FilterDatabase__1[[#This Row],[Felnőtt]],Excel_BuiltIn__FilterDatabase__1[[#This Row],[Senior]],Excel_BuiltIn__FilterDatabase__1[[#This Row],[Super.s]],L4859)</f>
        <v xml:space="preserve">Super.s </v>
      </c>
      <c r="H4859" s="34" t="str">
        <f>IF(L4859="Nő","",IF(Excel_BuiltIn__FilterDatabase__1[[#This Row],[Kor]]&gt;=1=AND(Excel_BuiltIn__FilterDatabase__1[[#This Row],[Kor]]&lt;18),"Junior ",""))</f>
        <v/>
      </c>
      <c r="I4859" s="34" t="str">
        <f>IF(L4859="Nő","",IF(Excel_BuiltIn__FilterDatabase__1[[#This Row],[Kor]]&gt;=18=AND(Excel_BuiltIn__FilterDatabase__1[[#This Row],[Kor]]&lt;=49),"Felnőtt ",""))</f>
        <v/>
      </c>
      <c r="J4859" s="34" t="str">
        <f>IF(L4859="Nő","",IF(Excel_BuiltIn__FilterDatabase__1[[#This Row],[Kor]]&gt;49=AND(Excel_BuiltIn__FilterDatabase__1[[#This Row],[Kor]]&lt;=59),"Senior ",""))</f>
        <v/>
      </c>
      <c r="K4859" s="34" t="str">
        <f>IF(L4859="Nő","",IF(Excel_BuiltIn__FilterDatabase__1[[#This Row],[Kor]]&gt;=60,"Super.s ",""))</f>
        <v xml:space="preserve">Super.s </v>
      </c>
      <c r="L4859" s="34" t="str">
        <f>IF(Excel_BuiltIn__FilterDatabase__1[[#This Row],[Nem]]="Nő","Lady","")</f>
        <v/>
      </c>
    </row>
    <row r="4860" spans="1:12" s="1" customFormat="1">
      <c r="A4860" s="53"/>
      <c r="B4860" s="28"/>
      <c r="C4860" s="51"/>
      <c r="D4860" s="45"/>
      <c r="E4860" s="33" t="str">
        <f>IF(D4860&gt;0,($N$2-Excel_BuiltIn__FilterDatabase__1[[#This Row],[Szül Év.Hó.Nap]])/365.25,"0")</f>
        <v>0</v>
      </c>
      <c r="F4860" s="40"/>
      <c r="G4860" s="34" t="str">
        <f>CONCATENATE(H4860,Excel_BuiltIn__FilterDatabase__1[[#This Row],[Felnőtt]],Excel_BuiltIn__FilterDatabase__1[[#This Row],[Senior]],Excel_BuiltIn__FilterDatabase__1[[#This Row],[Super.s]],L4860)</f>
        <v xml:space="preserve">Super.s </v>
      </c>
      <c r="H4860" s="34" t="str">
        <f>IF(L4860="Nő","",IF(Excel_BuiltIn__FilterDatabase__1[[#This Row],[Kor]]&gt;=1=AND(Excel_BuiltIn__FilterDatabase__1[[#This Row],[Kor]]&lt;18),"Junior ",""))</f>
        <v/>
      </c>
      <c r="I4860" s="34" t="str">
        <f>IF(L4860="Nő","",IF(Excel_BuiltIn__FilterDatabase__1[[#This Row],[Kor]]&gt;=18=AND(Excel_BuiltIn__FilterDatabase__1[[#This Row],[Kor]]&lt;=49),"Felnőtt ",""))</f>
        <v/>
      </c>
      <c r="J4860" s="34" t="str">
        <f>IF(L4860="Nő","",IF(Excel_BuiltIn__FilterDatabase__1[[#This Row],[Kor]]&gt;49=AND(Excel_BuiltIn__FilterDatabase__1[[#This Row],[Kor]]&lt;=59),"Senior ",""))</f>
        <v/>
      </c>
      <c r="K4860" s="34" t="str">
        <f>IF(L4860="Nő","",IF(Excel_BuiltIn__FilterDatabase__1[[#This Row],[Kor]]&gt;=60,"Super.s ",""))</f>
        <v xml:space="preserve">Super.s </v>
      </c>
      <c r="L4860" s="34" t="str">
        <f>IF(Excel_BuiltIn__FilterDatabase__1[[#This Row],[Nem]]="Nő","Lady","")</f>
        <v/>
      </c>
    </row>
    <row r="4861" spans="1:12" s="1" customFormat="1">
      <c r="A4861" s="53"/>
      <c r="B4861" s="28"/>
      <c r="C4861" s="51"/>
      <c r="D4861" s="45"/>
      <c r="E4861" s="33" t="str">
        <f>IF(D4861&gt;0,($N$2-Excel_BuiltIn__FilterDatabase__1[[#This Row],[Szül Év.Hó.Nap]])/365.25,"0")</f>
        <v>0</v>
      </c>
      <c r="F4861" s="40"/>
      <c r="G4861" s="34" t="str">
        <f>CONCATENATE(H4861,Excel_BuiltIn__FilterDatabase__1[[#This Row],[Felnőtt]],Excel_BuiltIn__FilterDatabase__1[[#This Row],[Senior]],Excel_BuiltIn__FilterDatabase__1[[#This Row],[Super.s]],L4861)</f>
        <v xml:space="preserve">Super.s </v>
      </c>
      <c r="H4861" s="34" t="str">
        <f>IF(L4861="Nő","",IF(Excel_BuiltIn__FilterDatabase__1[[#This Row],[Kor]]&gt;=1=AND(Excel_BuiltIn__FilterDatabase__1[[#This Row],[Kor]]&lt;18),"Junior ",""))</f>
        <v/>
      </c>
      <c r="I4861" s="34" t="str">
        <f>IF(L4861="Nő","",IF(Excel_BuiltIn__FilterDatabase__1[[#This Row],[Kor]]&gt;=18=AND(Excel_BuiltIn__FilterDatabase__1[[#This Row],[Kor]]&lt;=49),"Felnőtt ",""))</f>
        <v/>
      </c>
      <c r="J4861" s="34" t="str">
        <f>IF(L4861="Nő","",IF(Excel_BuiltIn__FilterDatabase__1[[#This Row],[Kor]]&gt;49=AND(Excel_BuiltIn__FilterDatabase__1[[#This Row],[Kor]]&lt;=59),"Senior ",""))</f>
        <v/>
      </c>
      <c r="K4861" s="34" t="str">
        <f>IF(L4861="Nő","",IF(Excel_BuiltIn__FilterDatabase__1[[#This Row],[Kor]]&gt;=60,"Super.s ",""))</f>
        <v xml:space="preserve">Super.s </v>
      </c>
      <c r="L4861" s="34" t="str">
        <f>IF(Excel_BuiltIn__FilterDatabase__1[[#This Row],[Nem]]="Nő","Lady","")</f>
        <v/>
      </c>
    </row>
    <row r="4862" spans="1:12" s="1" customFormat="1">
      <c r="A4862" s="53"/>
      <c r="B4862" s="28"/>
      <c r="C4862" s="51"/>
      <c r="D4862" s="45"/>
      <c r="E4862" s="33" t="str">
        <f>IF(D4862&gt;0,($N$2-Excel_BuiltIn__FilterDatabase__1[[#This Row],[Szül Év.Hó.Nap]])/365.25,"0")</f>
        <v>0</v>
      </c>
      <c r="F4862" s="40"/>
      <c r="G4862" s="34" t="str">
        <f>CONCATENATE(H4862,Excel_BuiltIn__FilterDatabase__1[[#This Row],[Felnőtt]],Excel_BuiltIn__FilterDatabase__1[[#This Row],[Senior]],Excel_BuiltIn__FilterDatabase__1[[#This Row],[Super.s]],L4862)</f>
        <v xml:space="preserve">Super.s </v>
      </c>
      <c r="H4862" s="34" t="str">
        <f>IF(L4862="Nő","",IF(Excel_BuiltIn__FilterDatabase__1[[#This Row],[Kor]]&gt;=1=AND(Excel_BuiltIn__FilterDatabase__1[[#This Row],[Kor]]&lt;18),"Junior ",""))</f>
        <v/>
      </c>
      <c r="I4862" s="34" t="str">
        <f>IF(L4862="Nő","",IF(Excel_BuiltIn__FilterDatabase__1[[#This Row],[Kor]]&gt;=18=AND(Excel_BuiltIn__FilterDatabase__1[[#This Row],[Kor]]&lt;=49),"Felnőtt ",""))</f>
        <v/>
      </c>
      <c r="J4862" s="34" t="str">
        <f>IF(L4862="Nő","",IF(Excel_BuiltIn__FilterDatabase__1[[#This Row],[Kor]]&gt;49=AND(Excel_BuiltIn__FilterDatabase__1[[#This Row],[Kor]]&lt;=59),"Senior ",""))</f>
        <v/>
      </c>
      <c r="K4862" s="34" t="str">
        <f>IF(L4862="Nő","",IF(Excel_BuiltIn__FilterDatabase__1[[#This Row],[Kor]]&gt;=60,"Super.s ",""))</f>
        <v xml:space="preserve">Super.s </v>
      </c>
      <c r="L4862" s="34" t="str">
        <f>IF(Excel_BuiltIn__FilterDatabase__1[[#This Row],[Nem]]="Nő","Lady","")</f>
        <v/>
      </c>
    </row>
    <row r="4863" spans="1:12" s="1" customFormat="1">
      <c r="A4863" s="53"/>
      <c r="B4863" s="28"/>
      <c r="C4863" s="51"/>
      <c r="D4863" s="45"/>
      <c r="E4863" s="33" t="str">
        <f>IF(D4863&gt;0,($N$2-Excel_BuiltIn__FilterDatabase__1[[#This Row],[Szül Év.Hó.Nap]])/365.25,"0")</f>
        <v>0</v>
      </c>
      <c r="F4863" s="40"/>
      <c r="G4863" s="34" t="str">
        <f>CONCATENATE(H4863,Excel_BuiltIn__FilterDatabase__1[[#This Row],[Felnőtt]],Excel_BuiltIn__FilterDatabase__1[[#This Row],[Senior]],Excel_BuiltIn__FilterDatabase__1[[#This Row],[Super.s]],L4863)</f>
        <v xml:space="preserve">Super.s </v>
      </c>
      <c r="H4863" s="34" t="str">
        <f>IF(L4863="Nő","",IF(Excel_BuiltIn__FilterDatabase__1[[#This Row],[Kor]]&gt;=1=AND(Excel_BuiltIn__FilterDatabase__1[[#This Row],[Kor]]&lt;18),"Junior ",""))</f>
        <v/>
      </c>
      <c r="I4863" s="34" t="str">
        <f>IF(L4863="Nő","",IF(Excel_BuiltIn__FilterDatabase__1[[#This Row],[Kor]]&gt;=18=AND(Excel_BuiltIn__FilterDatabase__1[[#This Row],[Kor]]&lt;=49),"Felnőtt ",""))</f>
        <v/>
      </c>
      <c r="J4863" s="34" t="str">
        <f>IF(L4863="Nő","",IF(Excel_BuiltIn__FilterDatabase__1[[#This Row],[Kor]]&gt;49=AND(Excel_BuiltIn__FilterDatabase__1[[#This Row],[Kor]]&lt;=59),"Senior ",""))</f>
        <v/>
      </c>
      <c r="K4863" s="34" t="str">
        <f>IF(L4863="Nő","",IF(Excel_BuiltIn__FilterDatabase__1[[#This Row],[Kor]]&gt;=60,"Super.s ",""))</f>
        <v xml:space="preserve">Super.s </v>
      </c>
      <c r="L4863" s="34" t="str">
        <f>IF(Excel_BuiltIn__FilterDatabase__1[[#This Row],[Nem]]="Nő","Lady","")</f>
        <v/>
      </c>
    </row>
    <row r="4864" spans="1:12" s="1" customFormat="1">
      <c r="A4864" s="53"/>
      <c r="B4864" s="28"/>
      <c r="C4864" s="51"/>
      <c r="D4864" s="45"/>
      <c r="E4864" s="33" t="str">
        <f>IF(D4864&gt;0,($N$2-Excel_BuiltIn__FilterDatabase__1[[#This Row],[Szül Év.Hó.Nap]])/365.25,"0")</f>
        <v>0</v>
      </c>
      <c r="F4864" s="40"/>
      <c r="G4864" s="34" t="str">
        <f>CONCATENATE(H4864,Excel_BuiltIn__FilterDatabase__1[[#This Row],[Felnőtt]],Excel_BuiltIn__FilterDatabase__1[[#This Row],[Senior]],Excel_BuiltIn__FilterDatabase__1[[#This Row],[Super.s]],L4864)</f>
        <v xml:space="preserve">Super.s </v>
      </c>
      <c r="H4864" s="34" t="str">
        <f>IF(L4864="Nő","",IF(Excel_BuiltIn__FilterDatabase__1[[#This Row],[Kor]]&gt;=1=AND(Excel_BuiltIn__FilterDatabase__1[[#This Row],[Kor]]&lt;18),"Junior ",""))</f>
        <v/>
      </c>
      <c r="I4864" s="34" t="str">
        <f>IF(L4864="Nő","",IF(Excel_BuiltIn__FilterDatabase__1[[#This Row],[Kor]]&gt;=18=AND(Excel_BuiltIn__FilterDatabase__1[[#This Row],[Kor]]&lt;=49),"Felnőtt ",""))</f>
        <v/>
      </c>
      <c r="J4864" s="34" t="str">
        <f>IF(L4864="Nő","",IF(Excel_BuiltIn__FilterDatabase__1[[#This Row],[Kor]]&gt;49=AND(Excel_BuiltIn__FilterDatabase__1[[#This Row],[Kor]]&lt;=59),"Senior ",""))</f>
        <v/>
      </c>
      <c r="K4864" s="34" t="str">
        <f>IF(L4864="Nő","",IF(Excel_BuiltIn__FilterDatabase__1[[#This Row],[Kor]]&gt;=60,"Super.s ",""))</f>
        <v xml:space="preserve">Super.s </v>
      </c>
      <c r="L4864" s="34" t="str">
        <f>IF(Excel_BuiltIn__FilterDatabase__1[[#This Row],[Nem]]="Nő","Lady","")</f>
        <v/>
      </c>
    </row>
    <row r="4865" spans="1:12" s="1" customFormat="1">
      <c r="A4865" s="53"/>
      <c r="B4865" s="28"/>
      <c r="C4865" s="51"/>
      <c r="D4865" s="45"/>
      <c r="E4865" s="33" t="str">
        <f>IF(D4865&gt;0,($N$2-Excel_BuiltIn__FilterDatabase__1[[#This Row],[Szül Év.Hó.Nap]])/365.25,"0")</f>
        <v>0</v>
      </c>
      <c r="F4865" s="40"/>
      <c r="G4865" s="34" t="str">
        <f>CONCATENATE(H4865,Excel_BuiltIn__FilterDatabase__1[[#This Row],[Felnőtt]],Excel_BuiltIn__FilterDatabase__1[[#This Row],[Senior]],Excel_BuiltIn__FilterDatabase__1[[#This Row],[Super.s]],L4865)</f>
        <v xml:space="preserve">Super.s </v>
      </c>
      <c r="H4865" s="34" t="str">
        <f>IF(L4865="Nő","",IF(Excel_BuiltIn__FilterDatabase__1[[#This Row],[Kor]]&gt;=1=AND(Excel_BuiltIn__FilterDatabase__1[[#This Row],[Kor]]&lt;18),"Junior ",""))</f>
        <v/>
      </c>
      <c r="I4865" s="34" t="str">
        <f>IF(L4865="Nő","",IF(Excel_BuiltIn__FilterDatabase__1[[#This Row],[Kor]]&gt;=18=AND(Excel_BuiltIn__FilterDatabase__1[[#This Row],[Kor]]&lt;=49),"Felnőtt ",""))</f>
        <v/>
      </c>
      <c r="J4865" s="34" t="str">
        <f>IF(L4865="Nő","",IF(Excel_BuiltIn__FilterDatabase__1[[#This Row],[Kor]]&gt;49=AND(Excel_BuiltIn__FilterDatabase__1[[#This Row],[Kor]]&lt;=59),"Senior ",""))</f>
        <v/>
      </c>
      <c r="K4865" s="34" t="str">
        <f>IF(L4865="Nő","",IF(Excel_BuiltIn__FilterDatabase__1[[#This Row],[Kor]]&gt;=60,"Super.s ",""))</f>
        <v xml:space="preserve">Super.s </v>
      </c>
      <c r="L4865" s="34" t="str">
        <f>IF(Excel_BuiltIn__FilterDatabase__1[[#This Row],[Nem]]="Nő","Lady","")</f>
        <v/>
      </c>
    </row>
    <row r="4866" spans="1:12" s="1" customFormat="1">
      <c r="A4866" s="53"/>
      <c r="B4866" s="28"/>
      <c r="C4866" s="51"/>
      <c r="D4866" s="45"/>
      <c r="E4866" s="33" t="str">
        <f>IF(D4866&gt;0,($N$2-Excel_BuiltIn__FilterDatabase__1[[#This Row],[Szül Év.Hó.Nap]])/365.25,"0")</f>
        <v>0</v>
      </c>
      <c r="F4866" s="40"/>
      <c r="G4866" s="34" t="str">
        <f>CONCATENATE(H4866,Excel_BuiltIn__FilterDatabase__1[[#This Row],[Felnőtt]],Excel_BuiltIn__FilterDatabase__1[[#This Row],[Senior]],Excel_BuiltIn__FilterDatabase__1[[#This Row],[Super.s]],L4866)</f>
        <v xml:space="preserve">Super.s </v>
      </c>
      <c r="H4866" s="34" t="str">
        <f>IF(L4866="Nő","",IF(Excel_BuiltIn__FilterDatabase__1[[#This Row],[Kor]]&gt;=1=AND(Excel_BuiltIn__FilterDatabase__1[[#This Row],[Kor]]&lt;18),"Junior ",""))</f>
        <v/>
      </c>
      <c r="I4866" s="34" t="str">
        <f>IF(L4866="Nő","",IF(Excel_BuiltIn__FilterDatabase__1[[#This Row],[Kor]]&gt;=18=AND(Excel_BuiltIn__FilterDatabase__1[[#This Row],[Kor]]&lt;=49),"Felnőtt ",""))</f>
        <v/>
      </c>
      <c r="J4866" s="34" t="str">
        <f>IF(L4866="Nő","",IF(Excel_BuiltIn__FilterDatabase__1[[#This Row],[Kor]]&gt;49=AND(Excel_BuiltIn__FilterDatabase__1[[#This Row],[Kor]]&lt;=59),"Senior ",""))</f>
        <v/>
      </c>
      <c r="K4866" s="34" t="str">
        <f>IF(L4866="Nő","",IF(Excel_BuiltIn__FilterDatabase__1[[#This Row],[Kor]]&gt;=60,"Super.s ",""))</f>
        <v xml:space="preserve">Super.s </v>
      </c>
      <c r="L4866" s="34" t="str">
        <f>IF(Excel_BuiltIn__FilterDatabase__1[[#This Row],[Nem]]="Nő","Lady","")</f>
        <v/>
      </c>
    </row>
    <row r="4867" spans="1:12" s="1" customFormat="1">
      <c r="A4867" s="53"/>
      <c r="B4867" s="28"/>
      <c r="C4867" s="51"/>
      <c r="D4867" s="45"/>
      <c r="E4867" s="33" t="str">
        <f>IF(D4867&gt;0,($N$2-Excel_BuiltIn__FilterDatabase__1[[#This Row],[Szül Év.Hó.Nap]])/365.25,"0")</f>
        <v>0</v>
      </c>
      <c r="F4867" s="40"/>
      <c r="G4867" s="34" t="str">
        <f>CONCATENATE(H4867,Excel_BuiltIn__FilterDatabase__1[[#This Row],[Felnőtt]],Excel_BuiltIn__FilterDatabase__1[[#This Row],[Senior]],Excel_BuiltIn__FilterDatabase__1[[#This Row],[Super.s]],L4867)</f>
        <v xml:space="preserve">Super.s </v>
      </c>
      <c r="H4867" s="34" t="str">
        <f>IF(L4867="Nő","",IF(Excel_BuiltIn__FilterDatabase__1[[#This Row],[Kor]]&gt;=1=AND(Excel_BuiltIn__FilterDatabase__1[[#This Row],[Kor]]&lt;18),"Junior ",""))</f>
        <v/>
      </c>
      <c r="I4867" s="34" t="str">
        <f>IF(L4867="Nő","",IF(Excel_BuiltIn__FilterDatabase__1[[#This Row],[Kor]]&gt;=18=AND(Excel_BuiltIn__FilterDatabase__1[[#This Row],[Kor]]&lt;=49),"Felnőtt ",""))</f>
        <v/>
      </c>
      <c r="J4867" s="34" t="str">
        <f>IF(L4867="Nő","",IF(Excel_BuiltIn__FilterDatabase__1[[#This Row],[Kor]]&gt;49=AND(Excel_BuiltIn__FilterDatabase__1[[#This Row],[Kor]]&lt;=59),"Senior ",""))</f>
        <v/>
      </c>
      <c r="K4867" s="34" t="str">
        <f>IF(L4867="Nő","",IF(Excel_BuiltIn__FilterDatabase__1[[#This Row],[Kor]]&gt;=60,"Super.s ",""))</f>
        <v xml:space="preserve">Super.s </v>
      </c>
      <c r="L4867" s="34" t="str">
        <f>IF(Excel_BuiltIn__FilterDatabase__1[[#This Row],[Nem]]="Nő","Lady","")</f>
        <v/>
      </c>
    </row>
    <row r="4868" spans="1:12" s="1" customFormat="1">
      <c r="A4868" s="53"/>
      <c r="B4868" s="28"/>
      <c r="C4868" s="51"/>
      <c r="D4868" s="45"/>
      <c r="E4868" s="33" t="str">
        <f>IF(D4868&gt;0,($N$2-Excel_BuiltIn__FilterDatabase__1[[#This Row],[Szül Év.Hó.Nap]])/365.25,"0")</f>
        <v>0</v>
      </c>
      <c r="F4868" s="40"/>
      <c r="G4868" s="34" t="str">
        <f>CONCATENATE(H4868,Excel_BuiltIn__FilterDatabase__1[[#This Row],[Felnőtt]],Excel_BuiltIn__FilterDatabase__1[[#This Row],[Senior]],Excel_BuiltIn__FilterDatabase__1[[#This Row],[Super.s]],L4868)</f>
        <v xml:space="preserve">Super.s </v>
      </c>
      <c r="H4868" s="34" t="str">
        <f>IF(L4868="Nő","",IF(Excel_BuiltIn__FilterDatabase__1[[#This Row],[Kor]]&gt;=1=AND(Excel_BuiltIn__FilterDatabase__1[[#This Row],[Kor]]&lt;18),"Junior ",""))</f>
        <v/>
      </c>
      <c r="I4868" s="34" t="str">
        <f>IF(L4868="Nő","",IF(Excel_BuiltIn__FilterDatabase__1[[#This Row],[Kor]]&gt;=18=AND(Excel_BuiltIn__FilterDatabase__1[[#This Row],[Kor]]&lt;=49),"Felnőtt ",""))</f>
        <v/>
      </c>
      <c r="J4868" s="34" t="str">
        <f>IF(L4868="Nő","",IF(Excel_BuiltIn__FilterDatabase__1[[#This Row],[Kor]]&gt;49=AND(Excel_BuiltIn__FilterDatabase__1[[#This Row],[Kor]]&lt;=59),"Senior ",""))</f>
        <v/>
      </c>
      <c r="K4868" s="34" t="str">
        <f>IF(L4868="Nő","",IF(Excel_BuiltIn__FilterDatabase__1[[#This Row],[Kor]]&gt;=60,"Super.s ",""))</f>
        <v xml:space="preserve">Super.s </v>
      </c>
      <c r="L4868" s="34" t="str">
        <f>IF(Excel_BuiltIn__FilterDatabase__1[[#This Row],[Nem]]="Nő","Lady","")</f>
        <v/>
      </c>
    </row>
    <row r="4869" spans="1:12" s="1" customFormat="1">
      <c r="A4869" s="53"/>
      <c r="B4869" s="28"/>
      <c r="C4869" s="51"/>
      <c r="D4869" s="45"/>
      <c r="E4869" s="33" t="str">
        <f>IF(D4869&gt;0,($N$2-Excel_BuiltIn__FilterDatabase__1[[#This Row],[Szül Év.Hó.Nap]])/365.25,"0")</f>
        <v>0</v>
      </c>
      <c r="F4869" s="40"/>
      <c r="G4869" s="34" t="str">
        <f>CONCATENATE(H4869,Excel_BuiltIn__FilterDatabase__1[[#This Row],[Felnőtt]],Excel_BuiltIn__FilterDatabase__1[[#This Row],[Senior]],Excel_BuiltIn__FilterDatabase__1[[#This Row],[Super.s]],L4869)</f>
        <v xml:space="preserve">Super.s </v>
      </c>
      <c r="H4869" s="34" t="str">
        <f>IF(L4869="Nő","",IF(Excel_BuiltIn__FilterDatabase__1[[#This Row],[Kor]]&gt;=1=AND(Excel_BuiltIn__FilterDatabase__1[[#This Row],[Kor]]&lt;18),"Junior ",""))</f>
        <v/>
      </c>
      <c r="I4869" s="34" t="str">
        <f>IF(L4869="Nő","",IF(Excel_BuiltIn__FilterDatabase__1[[#This Row],[Kor]]&gt;=18=AND(Excel_BuiltIn__FilterDatabase__1[[#This Row],[Kor]]&lt;=49),"Felnőtt ",""))</f>
        <v/>
      </c>
      <c r="J4869" s="34" t="str">
        <f>IF(L4869="Nő","",IF(Excel_BuiltIn__FilterDatabase__1[[#This Row],[Kor]]&gt;49=AND(Excel_BuiltIn__FilterDatabase__1[[#This Row],[Kor]]&lt;=59),"Senior ",""))</f>
        <v/>
      </c>
      <c r="K4869" s="34" t="str">
        <f>IF(L4869="Nő","",IF(Excel_BuiltIn__FilterDatabase__1[[#This Row],[Kor]]&gt;=60,"Super.s ",""))</f>
        <v xml:space="preserve">Super.s </v>
      </c>
      <c r="L4869" s="34" t="str">
        <f>IF(Excel_BuiltIn__FilterDatabase__1[[#This Row],[Nem]]="Nő","Lady","")</f>
        <v/>
      </c>
    </row>
    <row r="4870" spans="1:12" s="1" customFormat="1">
      <c r="A4870" s="53"/>
      <c r="B4870" s="28"/>
      <c r="C4870" s="51"/>
      <c r="D4870" s="45"/>
      <c r="E4870" s="33" t="str">
        <f>IF(D4870&gt;0,($N$2-Excel_BuiltIn__FilterDatabase__1[[#This Row],[Szül Év.Hó.Nap]])/365.25,"0")</f>
        <v>0</v>
      </c>
      <c r="F4870" s="40"/>
      <c r="G4870" s="34" t="str">
        <f>CONCATENATE(H4870,Excel_BuiltIn__FilterDatabase__1[[#This Row],[Felnőtt]],Excel_BuiltIn__FilterDatabase__1[[#This Row],[Senior]],Excel_BuiltIn__FilterDatabase__1[[#This Row],[Super.s]],L4870)</f>
        <v xml:space="preserve">Super.s </v>
      </c>
      <c r="H4870" s="34" t="str">
        <f>IF(L4870="Nő","",IF(Excel_BuiltIn__FilterDatabase__1[[#This Row],[Kor]]&gt;=1=AND(Excel_BuiltIn__FilterDatabase__1[[#This Row],[Kor]]&lt;18),"Junior ",""))</f>
        <v/>
      </c>
      <c r="I4870" s="34" t="str">
        <f>IF(L4870="Nő","",IF(Excel_BuiltIn__FilterDatabase__1[[#This Row],[Kor]]&gt;=18=AND(Excel_BuiltIn__FilterDatabase__1[[#This Row],[Kor]]&lt;=49),"Felnőtt ",""))</f>
        <v/>
      </c>
      <c r="J4870" s="34" t="str">
        <f>IF(L4870="Nő","",IF(Excel_BuiltIn__FilterDatabase__1[[#This Row],[Kor]]&gt;49=AND(Excel_BuiltIn__FilterDatabase__1[[#This Row],[Kor]]&lt;=59),"Senior ",""))</f>
        <v/>
      </c>
      <c r="K4870" s="34" t="str">
        <f>IF(L4870="Nő","",IF(Excel_BuiltIn__FilterDatabase__1[[#This Row],[Kor]]&gt;=60,"Super.s ",""))</f>
        <v xml:space="preserve">Super.s </v>
      </c>
      <c r="L4870" s="34" t="str">
        <f>IF(Excel_BuiltIn__FilterDatabase__1[[#This Row],[Nem]]="Nő","Lady","")</f>
        <v/>
      </c>
    </row>
    <row r="4871" spans="1:12" s="1" customFormat="1">
      <c r="A4871" s="53"/>
      <c r="B4871" s="28"/>
      <c r="C4871" s="51"/>
      <c r="D4871" s="45"/>
      <c r="E4871" s="33" t="str">
        <f>IF(D4871&gt;0,($N$2-Excel_BuiltIn__FilterDatabase__1[[#This Row],[Szül Év.Hó.Nap]])/365.25,"0")</f>
        <v>0</v>
      </c>
      <c r="F4871" s="40"/>
      <c r="G4871" s="34" t="str">
        <f>CONCATENATE(H4871,Excel_BuiltIn__FilterDatabase__1[[#This Row],[Felnőtt]],Excel_BuiltIn__FilterDatabase__1[[#This Row],[Senior]],Excel_BuiltIn__FilterDatabase__1[[#This Row],[Super.s]],L4871)</f>
        <v xml:space="preserve">Super.s </v>
      </c>
      <c r="H4871" s="34" t="str">
        <f>IF(L4871="Nő","",IF(Excel_BuiltIn__FilterDatabase__1[[#This Row],[Kor]]&gt;=1=AND(Excel_BuiltIn__FilterDatabase__1[[#This Row],[Kor]]&lt;18),"Junior ",""))</f>
        <v/>
      </c>
      <c r="I4871" s="34" t="str">
        <f>IF(L4871="Nő","",IF(Excel_BuiltIn__FilterDatabase__1[[#This Row],[Kor]]&gt;=18=AND(Excel_BuiltIn__FilterDatabase__1[[#This Row],[Kor]]&lt;=49),"Felnőtt ",""))</f>
        <v/>
      </c>
      <c r="J4871" s="34" t="str">
        <f>IF(L4871="Nő","",IF(Excel_BuiltIn__FilterDatabase__1[[#This Row],[Kor]]&gt;49=AND(Excel_BuiltIn__FilterDatabase__1[[#This Row],[Kor]]&lt;=59),"Senior ",""))</f>
        <v/>
      </c>
      <c r="K4871" s="34" t="str">
        <f>IF(L4871="Nő","",IF(Excel_BuiltIn__FilterDatabase__1[[#This Row],[Kor]]&gt;=60,"Super.s ",""))</f>
        <v xml:space="preserve">Super.s </v>
      </c>
      <c r="L4871" s="34" t="str">
        <f>IF(Excel_BuiltIn__FilterDatabase__1[[#This Row],[Nem]]="Nő","Lady","")</f>
        <v/>
      </c>
    </row>
    <row r="4872" spans="1:12" s="1" customFormat="1">
      <c r="A4872" s="53"/>
      <c r="B4872" s="28"/>
      <c r="C4872" s="51"/>
      <c r="D4872" s="45"/>
      <c r="E4872" s="33" t="str">
        <f>IF(D4872&gt;0,($N$2-Excel_BuiltIn__FilterDatabase__1[[#This Row],[Szül Év.Hó.Nap]])/365.25,"0")</f>
        <v>0</v>
      </c>
      <c r="F4872" s="40"/>
      <c r="G4872" s="34" t="str">
        <f>CONCATENATE(H4872,Excel_BuiltIn__FilterDatabase__1[[#This Row],[Felnőtt]],Excel_BuiltIn__FilterDatabase__1[[#This Row],[Senior]],Excel_BuiltIn__FilterDatabase__1[[#This Row],[Super.s]],L4872)</f>
        <v xml:space="preserve">Super.s </v>
      </c>
      <c r="H4872" s="34" t="str">
        <f>IF(L4872="Nő","",IF(Excel_BuiltIn__FilterDatabase__1[[#This Row],[Kor]]&gt;=1=AND(Excel_BuiltIn__FilterDatabase__1[[#This Row],[Kor]]&lt;18),"Junior ",""))</f>
        <v/>
      </c>
      <c r="I4872" s="34" t="str">
        <f>IF(L4872="Nő","",IF(Excel_BuiltIn__FilterDatabase__1[[#This Row],[Kor]]&gt;=18=AND(Excel_BuiltIn__FilterDatabase__1[[#This Row],[Kor]]&lt;=49),"Felnőtt ",""))</f>
        <v/>
      </c>
      <c r="J4872" s="34" t="str">
        <f>IF(L4872="Nő","",IF(Excel_BuiltIn__FilterDatabase__1[[#This Row],[Kor]]&gt;49=AND(Excel_BuiltIn__FilterDatabase__1[[#This Row],[Kor]]&lt;=59),"Senior ",""))</f>
        <v/>
      </c>
      <c r="K4872" s="34" t="str">
        <f>IF(L4872="Nő","",IF(Excel_BuiltIn__FilterDatabase__1[[#This Row],[Kor]]&gt;=60,"Super.s ",""))</f>
        <v xml:space="preserve">Super.s </v>
      </c>
      <c r="L4872" s="34" t="str">
        <f>IF(Excel_BuiltIn__FilterDatabase__1[[#This Row],[Nem]]="Nő","Lady","")</f>
        <v/>
      </c>
    </row>
    <row r="4873" spans="1:12" s="1" customFormat="1">
      <c r="A4873" s="53"/>
      <c r="B4873" s="28"/>
      <c r="C4873" s="51"/>
      <c r="D4873" s="45"/>
      <c r="E4873" s="33" t="str">
        <f>IF(D4873&gt;0,($N$2-Excel_BuiltIn__FilterDatabase__1[[#This Row],[Szül Év.Hó.Nap]])/365.25,"0")</f>
        <v>0</v>
      </c>
      <c r="F4873" s="40"/>
      <c r="G4873" s="34" t="str">
        <f>CONCATENATE(H4873,Excel_BuiltIn__FilterDatabase__1[[#This Row],[Felnőtt]],Excel_BuiltIn__FilterDatabase__1[[#This Row],[Senior]],Excel_BuiltIn__FilterDatabase__1[[#This Row],[Super.s]],L4873)</f>
        <v xml:space="preserve">Super.s </v>
      </c>
      <c r="H4873" s="34" t="str">
        <f>IF(L4873="Nő","",IF(Excel_BuiltIn__FilterDatabase__1[[#This Row],[Kor]]&gt;=1=AND(Excel_BuiltIn__FilterDatabase__1[[#This Row],[Kor]]&lt;18),"Junior ",""))</f>
        <v/>
      </c>
      <c r="I4873" s="34" t="str">
        <f>IF(L4873="Nő","",IF(Excel_BuiltIn__FilterDatabase__1[[#This Row],[Kor]]&gt;=18=AND(Excel_BuiltIn__FilterDatabase__1[[#This Row],[Kor]]&lt;=49),"Felnőtt ",""))</f>
        <v/>
      </c>
      <c r="J4873" s="34" t="str">
        <f>IF(L4873="Nő","",IF(Excel_BuiltIn__FilterDatabase__1[[#This Row],[Kor]]&gt;49=AND(Excel_BuiltIn__FilterDatabase__1[[#This Row],[Kor]]&lt;=59),"Senior ",""))</f>
        <v/>
      </c>
      <c r="K4873" s="34" t="str">
        <f>IF(L4873="Nő","",IF(Excel_BuiltIn__FilterDatabase__1[[#This Row],[Kor]]&gt;=60,"Super.s ",""))</f>
        <v xml:space="preserve">Super.s </v>
      </c>
      <c r="L4873" s="34" t="str">
        <f>IF(Excel_BuiltIn__FilterDatabase__1[[#This Row],[Nem]]="Nő","Lady","")</f>
        <v/>
      </c>
    </row>
    <row r="4874" spans="1:12" s="1" customFormat="1">
      <c r="A4874" s="53"/>
      <c r="B4874" s="28"/>
      <c r="C4874" s="51"/>
      <c r="D4874" s="45"/>
      <c r="E4874" s="33" t="str">
        <f>IF(D4874&gt;0,($N$2-Excel_BuiltIn__FilterDatabase__1[[#This Row],[Szül Év.Hó.Nap]])/365.25,"0")</f>
        <v>0</v>
      </c>
      <c r="F4874" s="40"/>
      <c r="G4874" s="34" t="str">
        <f>CONCATENATE(H4874,Excel_BuiltIn__FilterDatabase__1[[#This Row],[Felnőtt]],Excel_BuiltIn__FilterDatabase__1[[#This Row],[Senior]],Excel_BuiltIn__FilterDatabase__1[[#This Row],[Super.s]],L4874)</f>
        <v xml:space="preserve">Super.s </v>
      </c>
      <c r="H4874" s="34" t="str">
        <f>IF(L4874="Nő","",IF(Excel_BuiltIn__FilterDatabase__1[[#This Row],[Kor]]&gt;=1=AND(Excel_BuiltIn__FilterDatabase__1[[#This Row],[Kor]]&lt;18),"Junior ",""))</f>
        <v/>
      </c>
      <c r="I4874" s="34" t="str">
        <f>IF(L4874="Nő","",IF(Excel_BuiltIn__FilterDatabase__1[[#This Row],[Kor]]&gt;=18=AND(Excel_BuiltIn__FilterDatabase__1[[#This Row],[Kor]]&lt;=49),"Felnőtt ",""))</f>
        <v/>
      </c>
      <c r="J4874" s="34" t="str">
        <f>IF(L4874="Nő","",IF(Excel_BuiltIn__FilterDatabase__1[[#This Row],[Kor]]&gt;49=AND(Excel_BuiltIn__FilterDatabase__1[[#This Row],[Kor]]&lt;=59),"Senior ",""))</f>
        <v/>
      </c>
      <c r="K4874" s="34" t="str">
        <f>IF(L4874="Nő","",IF(Excel_BuiltIn__FilterDatabase__1[[#This Row],[Kor]]&gt;=60,"Super.s ",""))</f>
        <v xml:space="preserve">Super.s </v>
      </c>
      <c r="L4874" s="34" t="str">
        <f>IF(Excel_BuiltIn__FilterDatabase__1[[#This Row],[Nem]]="Nő","Lady","")</f>
        <v/>
      </c>
    </row>
    <row r="4875" spans="1:12" s="1" customFormat="1">
      <c r="A4875" s="53"/>
      <c r="B4875" s="28"/>
      <c r="C4875" s="51"/>
      <c r="D4875" s="45"/>
      <c r="E4875" s="33" t="str">
        <f>IF(D4875&gt;0,($N$2-Excel_BuiltIn__FilterDatabase__1[[#This Row],[Szül Év.Hó.Nap]])/365.25,"0")</f>
        <v>0</v>
      </c>
      <c r="F4875" s="40"/>
      <c r="G4875" s="34" t="str">
        <f>CONCATENATE(H4875,Excel_BuiltIn__FilterDatabase__1[[#This Row],[Felnőtt]],Excel_BuiltIn__FilterDatabase__1[[#This Row],[Senior]],Excel_BuiltIn__FilterDatabase__1[[#This Row],[Super.s]],L4875)</f>
        <v xml:space="preserve">Super.s </v>
      </c>
      <c r="H4875" s="34" t="str">
        <f>IF(L4875="Nő","",IF(Excel_BuiltIn__FilterDatabase__1[[#This Row],[Kor]]&gt;=1=AND(Excel_BuiltIn__FilterDatabase__1[[#This Row],[Kor]]&lt;18),"Junior ",""))</f>
        <v/>
      </c>
      <c r="I4875" s="34" t="str">
        <f>IF(L4875="Nő","",IF(Excel_BuiltIn__FilterDatabase__1[[#This Row],[Kor]]&gt;=18=AND(Excel_BuiltIn__FilterDatabase__1[[#This Row],[Kor]]&lt;=49),"Felnőtt ",""))</f>
        <v/>
      </c>
      <c r="J4875" s="34" t="str">
        <f>IF(L4875="Nő","",IF(Excel_BuiltIn__FilterDatabase__1[[#This Row],[Kor]]&gt;49=AND(Excel_BuiltIn__FilterDatabase__1[[#This Row],[Kor]]&lt;=59),"Senior ",""))</f>
        <v/>
      </c>
      <c r="K4875" s="34" t="str">
        <f>IF(L4875="Nő","",IF(Excel_BuiltIn__FilterDatabase__1[[#This Row],[Kor]]&gt;=60,"Super.s ",""))</f>
        <v xml:space="preserve">Super.s </v>
      </c>
      <c r="L4875" s="34" t="str">
        <f>IF(Excel_BuiltIn__FilterDatabase__1[[#This Row],[Nem]]="Nő","Lady","")</f>
        <v/>
      </c>
    </row>
    <row r="4876" spans="1:12" s="1" customFormat="1">
      <c r="A4876" s="53"/>
      <c r="B4876" s="28"/>
      <c r="C4876" s="51"/>
      <c r="D4876" s="45"/>
      <c r="E4876" s="33" t="str">
        <f>IF(D4876&gt;0,($N$2-Excel_BuiltIn__FilterDatabase__1[[#This Row],[Szül Év.Hó.Nap]])/365.25,"0")</f>
        <v>0</v>
      </c>
      <c r="F4876" s="40"/>
      <c r="G4876" s="34" t="str">
        <f>CONCATENATE(H4876,Excel_BuiltIn__FilterDatabase__1[[#This Row],[Felnőtt]],Excel_BuiltIn__FilterDatabase__1[[#This Row],[Senior]],Excel_BuiltIn__FilterDatabase__1[[#This Row],[Super.s]],L4876)</f>
        <v xml:space="preserve">Super.s </v>
      </c>
      <c r="H4876" s="34" t="str">
        <f>IF(L4876="Nő","",IF(Excel_BuiltIn__FilterDatabase__1[[#This Row],[Kor]]&gt;=1=AND(Excel_BuiltIn__FilterDatabase__1[[#This Row],[Kor]]&lt;18),"Junior ",""))</f>
        <v/>
      </c>
      <c r="I4876" s="34" t="str">
        <f>IF(L4876="Nő","",IF(Excel_BuiltIn__FilterDatabase__1[[#This Row],[Kor]]&gt;=18=AND(Excel_BuiltIn__FilterDatabase__1[[#This Row],[Kor]]&lt;=49),"Felnőtt ",""))</f>
        <v/>
      </c>
      <c r="J4876" s="34" t="str">
        <f>IF(L4876="Nő","",IF(Excel_BuiltIn__FilterDatabase__1[[#This Row],[Kor]]&gt;49=AND(Excel_BuiltIn__FilterDatabase__1[[#This Row],[Kor]]&lt;=59),"Senior ",""))</f>
        <v/>
      </c>
      <c r="K4876" s="34" t="str">
        <f>IF(L4876="Nő","",IF(Excel_BuiltIn__FilterDatabase__1[[#This Row],[Kor]]&gt;=60,"Super.s ",""))</f>
        <v xml:space="preserve">Super.s </v>
      </c>
      <c r="L4876" s="34" t="str">
        <f>IF(Excel_BuiltIn__FilterDatabase__1[[#This Row],[Nem]]="Nő","Lady","")</f>
        <v/>
      </c>
    </row>
    <row r="4877" spans="1:12" s="1" customFormat="1">
      <c r="A4877" s="53"/>
      <c r="B4877" s="28"/>
      <c r="C4877" s="51"/>
      <c r="D4877" s="45"/>
      <c r="E4877" s="33" t="str">
        <f>IF(D4877&gt;0,($N$2-Excel_BuiltIn__FilterDatabase__1[[#This Row],[Szül Év.Hó.Nap]])/365.25,"0")</f>
        <v>0</v>
      </c>
      <c r="F4877" s="40"/>
      <c r="G4877" s="34" t="str">
        <f>CONCATENATE(H4877,Excel_BuiltIn__FilterDatabase__1[[#This Row],[Felnőtt]],Excel_BuiltIn__FilterDatabase__1[[#This Row],[Senior]],Excel_BuiltIn__FilterDatabase__1[[#This Row],[Super.s]],L4877)</f>
        <v xml:space="preserve">Super.s </v>
      </c>
      <c r="H4877" s="34" t="str">
        <f>IF(L4877="Nő","",IF(Excel_BuiltIn__FilterDatabase__1[[#This Row],[Kor]]&gt;=1=AND(Excel_BuiltIn__FilterDatabase__1[[#This Row],[Kor]]&lt;18),"Junior ",""))</f>
        <v/>
      </c>
      <c r="I4877" s="34" t="str">
        <f>IF(L4877="Nő","",IF(Excel_BuiltIn__FilterDatabase__1[[#This Row],[Kor]]&gt;=18=AND(Excel_BuiltIn__FilterDatabase__1[[#This Row],[Kor]]&lt;=49),"Felnőtt ",""))</f>
        <v/>
      </c>
      <c r="J4877" s="34" t="str">
        <f>IF(L4877="Nő","",IF(Excel_BuiltIn__FilterDatabase__1[[#This Row],[Kor]]&gt;49=AND(Excel_BuiltIn__FilterDatabase__1[[#This Row],[Kor]]&lt;=59),"Senior ",""))</f>
        <v/>
      </c>
      <c r="K4877" s="34" t="str">
        <f>IF(L4877="Nő","",IF(Excel_BuiltIn__FilterDatabase__1[[#This Row],[Kor]]&gt;=60,"Super.s ",""))</f>
        <v xml:space="preserve">Super.s </v>
      </c>
      <c r="L4877" s="34" t="str">
        <f>IF(Excel_BuiltIn__FilterDatabase__1[[#This Row],[Nem]]="Nő","Lady","")</f>
        <v/>
      </c>
    </row>
    <row r="4878" spans="1:12" s="1" customFormat="1">
      <c r="A4878" s="53"/>
      <c r="B4878" s="28"/>
      <c r="C4878" s="51"/>
      <c r="D4878" s="45"/>
      <c r="E4878" s="33" t="str">
        <f>IF(D4878&gt;0,($N$2-Excel_BuiltIn__FilterDatabase__1[[#This Row],[Szül Év.Hó.Nap]])/365.25,"0")</f>
        <v>0</v>
      </c>
      <c r="F4878" s="40"/>
      <c r="G4878" s="34" t="str">
        <f>CONCATENATE(H4878,Excel_BuiltIn__FilterDatabase__1[[#This Row],[Felnőtt]],Excel_BuiltIn__FilterDatabase__1[[#This Row],[Senior]],Excel_BuiltIn__FilterDatabase__1[[#This Row],[Super.s]],L4878)</f>
        <v xml:space="preserve">Super.s </v>
      </c>
      <c r="H4878" s="34" t="str">
        <f>IF(L4878="Nő","",IF(Excel_BuiltIn__FilterDatabase__1[[#This Row],[Kor]]&gt;=1=AND(Excel_BuiltIn__FilterDatabase__1[[#This Row],[Kor]]&lt;18),"Junior ",""))</f>
        <v/>
      </c>
      <c r="I4878" s="34" t="str">
        <f>IF(L4878="Nő","",IF(Excel_BuiltIn__FilterDatabase__1[[#This Row],[Kor]]&gt;=18=AND(Excel_BuiltIn__FilterDatabase__1[[#This Row],[Kor]]&lt;=49),"Felnőtt ",""))</f>
        <v/>
      </c>
      <c r="J4878" s="34" t="str">
        <f>IF(L4878="Nő","",IF(Excel_BuiltIn__FilterDatabase__1[[#This Row],[Kor]]&gt;49=AND(Excel_BuiltIn__FilterDatabase__1[[#This Row],[Kor]]&lt;=59),"Senior ",""))</f>
        <v/>
      </c>
      <c r="K4878" s="34" t="str">
        <f>IF(L4878="Nő","",IF(Excel_BuiltIn__FilterDatabase__1[[#This Row],[Kor]]&gt;=60,"Super.s ",""))</f>
        <v xml:space="preserve">Super.s </v>
      </c>
      <c r="L4878" s="34" t="str">
        <f>IF(Excel_BuiltIn__FilterDatabase__1[[#This Row],[Nem]]="Nő","Lady","")</f>
        <v/>
      </c>
    </row>
    <row r="4879" spans="1:12" s="1" customFormat="1">
      <c r="A4879" s="53"/>
      <c r="B4879" s="28"/>
      <c r="C4879" s="51"/>
      <c r="D4879" s="45"/>
      <c r="E4879" s="33" t="str">
        <f>IF(D4879&gt;0,($N$2-Excel_BuiltIn__FilterDatabase__1[[#This Row],[Szül Év.Hó.Nap]])/365.25,"0")</f>
        <v>0</v>
      </c>
      <c r="F4879" s="40"/>
      <c r="G4879" s="34" t="str">
        <f>CONCATENATE(H4879,Excel_BuiltIn__FilterDatabase__1[[#This Row],[Felnőtt]],Excel_BuiltIn__FilterDatabase__1[[#This Row],[Senior]],Excel_BuiltIn__FilterDatabase__1[[#This Row],[Super.s]],L4879)</f>
        <v xml:space="preserve">Super.s </v>
      </c>
      <c r="H4879" s="34" t="str">
        <f>IF(L4879="Nő","",IF(Excel_BuiltIn__FilterDatabase__1[[#This Row],[Kor]]&gt;=1=AND(Excel_BuiltIn__FilterDatabase__1[[#This Row],[Kor]]&lt;18),"Junior ",""))</f>
        <v/>
      </c>
      <c r="I4879" s="34" t="str">
        <f>IF(L4879="Nő","",IF(Excel_BuiltIn__FilterDatabase__1[[#This Row],[Kor]]&gt;=18=AND(Excel_BuiltIn__FilterDatabase__1[[#This Row],[Kor]]&lt;=49),"Felnőtt ",""))</f>
        <v/>
      </c>
      <c r="J4879" s="34" t="str">
        <f>IF(L4879="Nő","",IF(Excel_BuiltIn__FilterDatabase__1[[#This Row],[Kor]]&gt;49=AND(Excel_BuiltIn__FilterDatabase__1[[#This Row],[Kor]]&lt;=59),"Senior ",""))</f>
        <v/>
      </c>
      <c r="K4879" s="34" t="str">
        <f>IF(L4879="Nő","",IF(Excel_BuiltIn__FilterDatabase__1[[#This Row],[Kor]]&gt;=60,"Super.s ",""))</f>
        <v xml:space="preserve">Super.s </v>
      </c>
      <c r="L4879" s="34" t="str">
        <f>IF(Excel_BuiltIn__FilterDatabase__1[[#This Row],[Nem]]="Nő","Lady","")</f>
        <v/>
      </c>
    </row>
    <row r="4880" spans="1:12" s="1" customFormat="1">
      <c r="A4880" s="53"/>
      <c r="B4880" s="28"/>
      <c r="C4880" s="51"/>
      <c r="D4880" s="45"/>
      <c r="E4880" s="33" t="str">
        <f>IF(D4880&gt;0,($N$2-Excel_BuiltIn__FilterDatabase__1[[#This Row],[Szül Év.Hó.Nap]])/365.25,"0")</f>
        <v>0</v>
      </c>
      <c r="F4880" s="40"/>
      <c r="G4880" s="34" t="str">
        <f>CONCATENATE(H4880,Excel_BuiltIn__FilterDatabase__1[[#This Row],[Felnőtt]],Excel_BuiltIn__FilterDatabase__1[[#This Row],[Senior]],Excel_BuiltIn__FilterDatabase__1[[#This Row],[Super.s]],L4880)</f>
        <v xml:space="preserve">Super.s </v>
      </c>
      <c r="H4880" s="34" t="str">
        <f>IF(L4880="Nő","",IF(Excel_BuiltIn__FilterDatabase__1[[#This Row],[Kor]]&gt;=1=AND(Excel_BuiltIn__FilterDatabase__1[[#This Row],[Kor]]&lt;18),"Junior ",""))</f>
        <v/>
      </c>
      <c r="I4880" s="34" t="str">
        <f>IF(L4880="Nő","",IF(Excel_BuiltIn__FilterDatabase__1[[#This Row],[Kor]]&gt;=18=AND(Excel_BuiltIn__FilterDatabase__1[[#This Row],[Kor]]&lt;=49),"Felnőtt ",""))</f>
        <v/>
      </c>
      <c r="J4880" s="34" t="str">
        <f>IF(L4880="Nő","",IF(Excel_BuiltIn__FilterDatabase__1[[#This Row],[Kor]]&gt;49=AND(Excel_BuiltIn__FilterDatabase__1[[#This Row],[Kor]]&lt;=59),"Senior ",""))</f>
        <v/>
      </c>
      <c r="K4880" s="34" t="str">
        <f>IF(L4880="Nő","",IF(Excel_BuiltIn__FilterDatabase__1[[#This Row],[Kor]]&gt;=60,"Super.s ",""))</f>
        <v xml:space="preserve">Super.s </v>
      </c>
      <c r="L4880" s="34" t="str">
        <f>IF(Excel_BuiltIn__FilterDatabase__1[[#This Row],[Nem]]="Nő","Lady","")</f>
        <v/>
      </c>
    </row>
    <row r="4881" spans="1:12" s="1" customFormat="1">
      <c r="A4881" s="53"/>
      <c r="B4881" s="28"/>
      <c r="C4881" s="51"/>
      <c r="D4881" s="45"/>
      <c r="E4881" s="33" t="str">
        <f>IF(D4881&gt;0,($N$2-Excel_BuiltIn__FilterDatabase__1[[#This Row],[Szül Év.Hó.Nap]])/365.25,"0")</f>
        <v>0</v>
      </c>
      <c r="F4881" s="40"/>
      <c r="G4881" s="34" t="str">
        <f>CONCATENATE(H4881,Excel_BuiltIn__FilterDatabase__1[[#This Row],[Felnőtt]],Excel_BuiltIn__FilterDatabase__1[[#This Row],[Senior]],Excel_BuiltIn__FilterDatabase__1[[#This Row],[Super.s]],L4881)</f>
        <v xml:space="preserve">Super.s </v>
      </c>
      <c r="H4881" s="34" t="str">
        <f>IF(L4881="Nő","",IF(Excel_BuiltIn__FilterDatabase__1[[#This Row],[Kor]]&gt;=1=AND(Excel_BuiltIn__FilterDatabase__1[[#This Row],[Kor]]&lt;18),"Junior ",""))</f>
        <v/>
      </c>
      <c r="I4881" s="34" t="str">
        <f>IF(L4881="Nő","",IF(Excel_BuiltIn__FilterDatabase__1[[#This Row],[Kor]]&gt;=18=AND(Excel_BuiltIn__FilterDatabase__1[[#This Row],[Kor]]&lt;=49),"Felnőtt ",""))</f>
        <v/>
      </c>
      <c r="J4881" s="34" t="str">
        <f>IF(L4881="Nő","",IF(Excel_BuiltIn__FilterDatabase__1[[#This Row],[Kor]]&gt;49=AND(Excel_BuiltIn__FilterDatabase__1[[#This Row],[Kor]]&lt;=59),"Senior ",""))</f>
        <v/>
      </c>
      <c r="K4881" s="34" t="str">
        <f>IF(L4881="Nő","",IF(Excel_BuiltIn__FilterDatabase__1[[#This Row],[Kor]]&gt;=60,"Super.s ",""))</f>
        <v xml:space="preserve">Super.s </v>
      </c>
      <c r="L4881" s="34" t="str">
        <f>IF(Excel_BuiltIn__FilterDatabase__1[[#This Row],[Nem]]="Nő","Lady","")</f>
        <v/>
      </c>
    </row>
    <row r="4882" spans="1:12" s="1" customFormat="1">
      <c r="A4882" s="53"/>
      <c r="B4882" s="28"/>
      <c r="C4882" s="51"/>
      <c r="D4882" s="45"/>
      <c r="E4882" s="33" t="str">
        <f>IF(D4882&gt;0,($N$2-Excel_BuiltIn__FilterDatabase__1[[#This Row],[Szül Év.Hó.Nap]])/365.25,"0")</f>
        <v>0</v>
      </c>
      <c r="F4882" s="40"/>
      <c r="G4882" s="34" t="str">
        <f>CONCATENATE(H4882,Excel_BuiltIn__FilterDatabase__1[[#This Row],[Felnőtt]],Excel_BuiltIn__FilterDatabase__1[[#This Row],[Senior]],Excel_BuiltIn__FilterDatabase__1[[#This Row],[Super.s]],L4882)</f>
        <v xml:space="preserve">Super.s </v>
      </c>
      <c r="H4882" s="34" t="str">
        <f>IF(L4882="Nő","",IF(Excel_BuiltIn__FilterDatabase__1[[#This Row],[Kor]]&gt;=1=AND(Excel_BuiltIn__FilterDatabase__1[[#This Row],[Kor]]&lt;18),"Junior ",""))</f>
        <v/>
      </c>
      <c r="I4882" s="34" t="str">
        <f>IF(L4882="Nő","",IF(Excel_BuiltIn__FilterDatabase__1[[#This Row],[Kor]]&gt;=18=AND(Excel_BuiltIn__FilterDatabase__1[[#This Row],[Kor]]&lt;=49),"Felnőtt ",""))</f>
        <v/>
      </c>
      <c r="J4882" s="34" t="str">
        <f>IF(L4882="Nő","",IF(Excel_BuiltIn__FilterDatabase__1[[#This Row],[Kor]]&gt;49=AND(Excel_BuiltIn__FilterDatabase__1[[#This Row],[Kor]]&lt;=59),"Senior ",""))</f>
        <v/>
      </c>
      <c r="K4882" s="34" t="str">
        <f>IF(L4882="Nő","",IF(Excel_BuiltIn__FilterDatabase__1[[#This Row],[Kor]]&gt;=60,"Super.s ",""))</f>
        <v xml:space="preserve">Super.s </v>
      </c>
      <c r="L4882" s="34" t="str">
        <f>IF(Excel_BuiltIn__FilterDatabase__1[[#This Row],[Nem]]="Nő","Lady","")</f>
        <v/>
      </c>
    </row>
    <row r="4883" spans="1:12" s="1" customFormat="1">
      <c r="A4883" s="53"/>
      <c r="B4883" s="28"/>
      <c r="C4883" s="51"/>
      <c r="D4883" s="45"/>
      <c r="E4883" s="33" t="str">
        <f>IF(D4883&gt;0,($N$2-Excel_BuiltIn__FilterDatabase__1[[#This Row],[Szül Év.Hó.Nap]])/365.25,"0")</f>
        <v>0</v>
      </c>
      <c r="F4883" s="40"/>
      <c r="G4883" s="34" t="str">
        <f>CONCATENATE(H4883,Excel_BuiltIn__FilterDatabase__1[[#This Row],[Felnőtt]],Excel_BuiltIn__FilterDatabase__1[[#This Row],[Senior]],Excel_BuiltIn__FilterDatabase__1[[#This Row],[Super.s]],L4883)</f>
        <v xml:space="preserve">Super.s </v>
      </c>
      <c r="H4883" s="34" t="str">
        <f>IF(L4883="Nő","",IF(Excel_BuiltIn__FilterDatabase__1[[#This Row],[Kor]]&gt;=1=AND(Excel_BuiltIn__FilterDatabase__1[[#This Row],[Kor]]&lt;18),"Junior ",""))</f>
        <v/>
      </c>
      <c r="I4883" s="34" t="str">
        <f>IF(L4883="Nő","",IF(Excel_BuiltIn__FilterDatabase__1[[#This Row],[Kor]]&gt;=18=AND(Excel_BuiltIn__FilterDatabase__1[[#This Row],[Kor]]&lt;=49),"Felnőtt ",""))</f>
        <v/>
      </c>
      <c r="J4883" s="34" t="str">
        <f>IF(L4883="Nő","",IF(Excel_BuiltIn__FilterDatabase__1[[#This Row],[Kor]]&gt;49=AND(Excel_BuiltIn__FilterDatabase__1[[#This Row],[Kor]]&lt;=59),"Senior ",""))</f>
        <v/>
      </c>
      <c r="K4883" s="34" t="str">
        <f>IF(L4883="Nő","",IF(Excel_BuiltIn__FilterDatabase__1[[#This Row],[Kor]]&gt;=60,"Super.s ",""))</f>
        <v xml:space="preserve">Super.s </v>
      </c>
      <c r="L4883" s="34" t="str">
        <f>IF(Excel_BuiltIn__FilterDatabase__1[[#This Row],[Nem]]="Nő","Lady","")</f>
        <v/>
      </c>
    </row>
    <row r="4884" spans="1:12" s="1" customFormat="1">
      <c r="A4884" s="53"/>
      <c r="B4884" s="28"/>
      <c r="C4884" s="51"/>
      <c r="D4884" s="45"/>
      <c r="E4884" s="33" t="str">
        <f>IF(D4884&gt;0,($N$2-Excel_BuiltIn__FilterDatabase__1[[#This Row],[Szül Év.Hó.Nap]])/365.25,"0")</f>
        <v>0</v>
      </c>
      <c r="F4884" s="40"/>
      <c r="G4884" s="34" t="str">
        <f>CONCATENATE(H4884,Excel_BuiltIn__FilterDatabase__1[[#This Row],[Felnőtt]],Excel_BuiltIn__FilterDatabase__1[[#This Row],[Senior]],Excel_BuiltIn__FilterDatabase__1[[#This Row],[Super.s]],L4884)</f>
        <v xml:space="preserve">Super.s </v>
      </c>
      <c r="H4884" s="34" t="str">
        <f>IF(L4884="Nő","",IF(Excel_BuiltIn__FilterDatabase__1[[#This Row],[Kor]]&gt;=1=AND(Excel_BuiltIn__FilterDatabase__1[[#This Row],[Kor]]&lt;18),"Junior ",""))</f>
        <v/>
      </c>
      <c r="I4884" s="34" t="str">
        <f>IF(L4884="Nő","",IF(Excel_BuiltIn__FilterDatabase__1[[#This Row],[Kor]]&gt;=18=AND(Excel_BuiltIn__FilterDatabase__1[[#This Row],[Kor]]&lt;=49),"Felnőtt ",""))</f>
        <v/>
      </c>
      <c r="J4884" s="34" t="str">
        <f>IF(L4884="Nő","",IF(Excel_BuiltIn__FilterDatabase__1[[#This Row],[Kor]]&gt;49=AND(Excel_BuiltIn__FilterDatabase__1[[#This Row],[Kor]]&lt;=59),"Senior ",""))</f>
        <v/>
      </c>
      <c r="K4884" s="34" t="str">
        <f>IF(L4884="Nő","",IF(Excel_BuiltIn__FilterDatabase__1[[#This Row],[Kor]]&gt;=60,"Super.s ",""))</f>
        <v xml:space="preserve">Super.s </v>
      </c>
      <c r="L4884" s="34" t="str">
        <f>IF(Excel_BuiltIn__FilterDatabase__1[[#This Row],[Nem]]="Nő","Lady","")</f>
        <v/>
      </c>
    </row>
    <row r="4885" spans="1:12" s="1" customFormat="1">
      <c r="A4885" s="53"/>
      <c r="B4885" s="28"/>
      <c r="C4885" s="51"/>
      <c r="D4885" s="45"/>
      <c r="E4885" s="33" t="str">
        <f>IF(D4885&gt;0,($N$2-Excel_BuiltIn__FilterDatabase__1[[#This Row],[Szül Év.Hó.Nap]])/365.25,"0")</f>
        <v>0</v>
      </c>
      <c r="F4885" s="40"/>
      <c r="G4885" s="34" t="str">
        <f>CONCATENATE(H4885,Excel_BuiltIn__FilterDatabase__1[[#This Row],[Felnőtt]],Excel_BuiltIn__FilterDatabase__1[[#This Row],[Senior]],Excel_BuiltIn__FilterDatabase__1[[#This Row],[Super.s]],L4885)</f>
        <v xml:space="preserve">Super.s </v>
      </c>
      <c r="H4885" s="34" t="str">
        <f>IF(L4885="Nő","",IF(Excel_BuiltIn__FilterDatabase__1[[#This Row],[Kor]]&gt;=1=AND(Excel_BuiltIn__FilterDatabase__1[[#This Row],[Kor]]&lt;18),"Junior ",""))</f>
        <v/>
      </c>
      <c r="I4885" s="34" t="str">
        <f>IF(L4885="Nő","",IF(Excel_BuiltIn__FilterDatabase__1[[#This Row],[Kor]]&gt;=18=AND(Excel_BuiltIn__FilterDatabase__1[[#This Row],[Kor]]&lt;=49),"Felnőtt ",""))</f>
        <v/>
      </c>
      <c r="J4885" s="34" t="str">
        <f>IF(L4885="Nő","",IF(Excel_BuiltIn__FilterDatabase__1[[#This Row],[Kor]]&gt;49=AND(Excel_BuiltIn__FilterDatabase__1[[#This Row],[Kor]]&lt;=59),"Senior ",""))</f>
        <v/>
      </c>
      <c r="K4885" s="34" t="str">
        <f>IF(L4885="Nő","",IF(Excel_BuiltIn__FilterDatabase__1[[#This Row],[Kor]]&gt;=60,"Super.s ",""))</f>
        <v xml:space="preserve">Super.s </v>
      </c>
      <c r="L4885" s="34" t="str">
        <f>IF(Excel_BuiltIn__FilterDatabase__1[[#This Row],[Nem]]="Nő","Lady","")</f>
        <v/>
      </c>
    </row>
    <row r="4886" spans="1:12" s="1" customFormat="1">
      <c r="A4886" s="53"/>
      <c r="B4886" s="28"/>
      <c r="C4886" s="51"/>
      <c r="D4886" s="45"/>
      <c r="E4886" s="33" t="str">
        <f>IF(D4886&gt;0,($N$2-Excel_BuiltIn__FilterDatabase__1[[#This Row],[Szül Év.Hó.Nap]])/365.25,"0")</f>
        <v>0</v>
      </c>
      <c r="F4886" s="40"/>
      <c r="G4886" s="34" t="str">
        <f>CONCATENATE(H4886,Excel_BuiltIn__FilterDatabase__1[[#This Row],[Felnőtt]],Excel_BuiltIn__FilterDatabase__1[[#This Row],[Senior]],Excel_BuiltIn__FilterDatabase__1[[#This Row],[Super.s]],L4886)</f>
        <v xml:space="preserve">Super.s </v>
      </c>
      <c r="H4886" s="34" t="str">
        <f>IF(L4886="Nő","",IF(Excel_BuiltIn__FilterDatabase__1[[#This Row],[Kor]]&gt;=1=AND(Excel_BuiltIn__FilterDatabase__1[[#This Row],[Kor]]&lt;18),"Junior ",""))</f>
        <v/>
      </c>
      <c r="I4886" s="34" t="str">
        <f>IF(L4886="Nő","",IF(Excel_BuiltIn__FilterDatabase__1[[#This Row],[Kor]]&gt;=18=AND(Excel_BuiltIn__FilterDatabase__1[[#This Row],[Kor]]&lt;=49),"Felnőtt ",""))</f>
        <v/>
      </c>
      <c r="J4886" s="34" t="str">
        <f>IF(L4886="Nő","",IF(Excel_BuiltIn__FilterDatabase__1[[#This Row],[Kor]]&gt;49=AND(Excel_BuiltIn__FilterDatabase__1[[#This Row],[Kor]]&lt;=59),"Senior ",""))</f>
        <v/>
      </c>
      <c r="K4886" s="34" t="str">
        <f>IF(L4886="Nő","",IF(Excel_BuiltIn__FilterDatabase__1[[#This Row],[Kor]]&gt;=60,"Super.s ",""))</f>
        <v xml:space="preserve">Super.s </v>
      </c>
      <c r="L4886" s="34" t="str">
        <f>IF(Excel_BuiltIn__FilterDatabase__1[[#This Row],[Nem]]="Nő","Lady","")</f>
        <v/>
      </c>
    </row>
    <row r="4887" spans="1:12" s="1" customFormat="1">
      <c r="A4887" s="53"/>
      <c r="B4887" s="28"/>
      <c r="C4887" s="51"/>
      <c r="D4887" s="45"/>
      <c r="E4887" s="33" t="str">
        <f>IF(D4887&gt;0,($N$2-Excel_BuiltIn__FilterDatabase__1[[#This Row],[Szül Év.Hó.Nap]])/365.25,"0")</f>
        <v>0</v>
      </c>
      <c r="F4887" s="40"/>
      <c r="G4887" s="34" t="str">
        <f>CONCATENATE(H4887,Excel_BuiltIn__FilterDatabase__1[[#This Row],[Felnőtt]],Excel_BuiltIn__FilterDatabase__1[[#This Row],[Senior]],Excel_BuiltIn__FilterDatabase__1[[#This Row],[Super.s]],L4887)</f>
        <v xml:space="preserve">Super.s </v>
      </c>
      <c r="H4887" s="34" t="str">
        <f>IF(L4887="Nő","",IF(Excel_BuiltIn__FilterDatabase__1[[#This Row],[Kor]]&gt;=1=AND(Excel_BuiltIn__FilterDatabase__1[[#This Row],[Kor]]&lt;18),"Junior ",""))</f>
        <v/>
      </c>
      <c r="I4887" s="34" t="str">
        <f>IF(L4887="Nő","",IF(Excel_BuiltIn__FilterDatabase__1[[#This Row],[Kor]]&gt;=18=AND(Excel_BuiltIn__FilterDatabase__1[[#This Row],[Kor]]&lt;=49),"Felnőtt ",""))</f>
        <v/>
      </c>
      <c r="J4887" s="34" t="str">
        <f>IF(L4887="Nő","",IF(Excel_BuiltIn__FilterDatabase__1[[#This Row],[Kor]]&gt;49=AND(Excel_BuiltIn__FilterDatabase__1[[#This Row],[Kor]]&lt;=59),"Senior ",""))</f>
        <v/>
      </c>
      <c r="K4887" s="34" t="str">
        <f>IF(L4887="Nő","",IF(Excel_BuiltIn__FilterDatabase__1[[#This Row],[Kor]]&gt;=60,"Super.s ",""))</f>
        <v xml:space="preserve">Super.s </v>
      </c>
      <c r="L4887" s="34" t="str">
        <f>IF(Excel_BuiltIn__FilterDatabase__1[[#This Row],[Nem]]="Nő","Lady","")</f>
        <v/>
      </c>
    </row>
    <row r="4888" spans="1:12" s="1" customFormat="1">
      <c r="A4888" s="53"/>
      <c r="B4888" s="28"/>
      <c r="C4888" s="51"/>
      <c r="D4888" s="45"/>
      <c r="E4888" s="33" t="str">
        <f>IF(D4888&gt;0,($N$2-Excel_BuiltIn__FilterDatabase__1[[#This Row],[Szül Év.Hó.Nap]])/365.25,"0")</f>
        <v>0</v>
      </c>
      <c r="F4888" s="40"/>
      <c r="G4888" s="34" t="str">
        <f>CONCATENATE(H4888,Excel_BuiltIn__FilterDatabase__1[[#This Row],[Felnőtt]],Excel_BuiltIn__FilterDatabase__1[[#This Row],[Senior]],Excel_BuiltIn__FilterDatabase__1[[#This Row],[Super.s]],L4888)</f>
        <v xml:space="preserve">Super.s </v>
      </c>
      <c r="H4888" s="34" t="str">
        <f>IF(L4888="Nő","",IF(Excel_BuiltIn__FilterDatabase__1[[#This Row],[Kor]]&gt;=1=AND(Excel_BuiltIn__FilterDatabase__1[[#This Row],[Kor]]&lt;18),"Junior ",""))</f>
        <v/>
      </c>
      <c r="I4888" s="34" t="str">
        <f>IF(L4888="Nő","",IF(Excel_BuiltIn__FilterDatabase__1[[#This Row],[Kor]]&gt;=18=AND(Excel_BuiltIn__FilterDatabase__1[[#This Row],[Kor]]&lt;=49),"Felnőtt ",""))</f>
        <v/>
      </c>
      <c r="J4888" s="34" t="str">
        <f>IF(L4888="Nő","",IF(Excel_BuiltIn__FilterDatabase__1[[#This Row],[Kor]]&gt;49=AND(Excel_BuiltIn__FilterDatabase__1[[#This Row],[Kor]]&lt;=59),"Senior ",""))</f>
        <v/>
      </c>
      <c r="K4888" s="34" t="str">
        <f>IF(L4888="Nő","",IF(Excel_BuiltIn__FilterDatabase__1[[#This Row],[Kor]]&gt;=60,"Super.s ",""))</f>
        <v xml:space="preserve">Super.s </v>
      </c>
      <c r="L4888" s="34" t="str">
        <f>IF(Excel_BuiltIn__FilterDatabase__1[[#This Row],[Nem]]="Nő","Lady","")</f>
        <v/>
      </c>
    </row>
    <row r="4889" spans="1:12" s="1" customFormat="1">
      <c r="A4889" s="53"/>
      <c r="B4889" s="28"/>
      <c r="C4889" s="51"/>
      <c r="D4889" s="45"/>
      <c r="E4889" s="33" t="str">
        <f>IF(D4889&gt;0,($N$2-Excel_BuiltIn__FilterDatabase__1[[#This Row],[Szül Év.Hó.Nap]])/365.25,"0")</f>
        <v>0</v>
      </c>
      <c r="F4889" s="40"/>
      <c r="G4889" s="34" t="str">
        <f>CONCATENATE(H4889,Excel_BuiltIn__FilterDatabase__1[[#This Row],[Felnőtt]],Excel_BuiltIn__FilterDatabase__1[[#This Row],[Senior]],Excel_BuiltIn__FilterDatabase__1[[#This Row],[Super.s]],L4889)</f>
        <v xml:space="preserve">Super.s </v>
      </c>
      <c r="H4889" s="34" t="str">
        <f>IF(L4889="Nő","",IF(Excel_BuiltIn__FilterDatabase__1[[#This Row],[Kor]]&gt;=1=AND(Excel_BuiltIn__FilterDatabase__1[[#This Row],[Kor]]&lt;18),"Junior ",""))</f>
        <v/>
      </c>
      <c r="I4889" s="34" t="str">
        <f>IF(L4889="Nő","",IF(Excel_BuiltIn__FilterDatabase__1[[#This Row],[Kor]]&gt;=18=AND(Excel_BuiltIn__FilterDatabase__1[[#This Row],[Kor]]&lt;=49),"Felnőtt ",""))</f>
        <v/>
      </c>
      <c r="J4889" s="34" t="str">
        <f>IF(L4889="Nő","",IF(Excel_BuiltIn__FilterDatabase__1[[#This Row],[Kor]]&gt;49=AND(Excel_BuiltIn__FilterDatabase__1[[#This Row],[Kor]]&lt;=59),"Senior ",""))</f>
        <v/>
      </c>
      <c r="K4889" s="34" t="str">
        <f>IF(L4889="Nő","",IF(Excel_BuiltIn__FilterDatabase__1[[#This Row],[Kor]]&gt;=60,"Super.s ",""))</f>
        <v xml:space="preserve">Super.s </v>
      </c>
      <c r="L4889" s="34" t="str">
        <f>IF(Excel_BuiltIn__FilterDatabase__1[[#This Row],[Nem]]="Nő","Lady","")</f>
        <v/>
      </c>
    </row>
    <row r="4890" spans="1:12" s="1" customFormat="1">
      <c r="A4890" s="53"/>
      <c r="B4890" s="28"/>
      <c r="C4890" s="51"/>
      <c r="D4890" s="45"/>
      <c r="E4890" s="33" t="str">
        <f>IF(D4890&gt;0,($N$2-Excel_BuiltIn__FilterDatabase__1[[#This Row],[Szül Év.Hó.Nap]])/365.25,"0")</f>
        <v>0</v>
      </c>
      <c r="F4890" s="40"/>
      <c r="G4890" s="34" t="str">
        <f>CONCATENATE(H4890,Excel_BuiltIn__FilterDatabase__1[[#This Row],[Felnőtt]],Excel_BuiltIn__FilterDatabase__1[[#This Row],[Senior]],Excel_BuiltIn__FilterDatabase__1[[#This Row],[Super.s]],L4890)</f>
        <v xml:space="preserve">Super.s </v>
      </c>
      <c r="H4890" s="34" t="str">
        <f>IF(L4890="Nő","",IF(Excel_BuiltIn__FilterDatabase__1[[#This Row],[Kor]]&gt;=1=AND(Excel_BuiltIn__FilterDatabase__1[[#This Row],[Kor]]&lt;18),"Junior ",""))</f>
        <v/>
      </c>
      <c r="I4890" s="34" t="str">
        <f>IF(L4890="Nő","",IF(Excel_BuiltIn__FilterDatabase__1[[#This Row],[Kor]]&gt;=18=AND(Excel_BuiltIn__FilterDatabase__1[[#This Row],[Kor]]&lt;=49),"Felnőtt ",""))</f>
        <v/>
      </c>
      <c r="J4890" s="34" t="str">
        <f>IF(L4890="Nő","",IF(Excel_BuiltIn__FilterDatabase__1[[#This Row],[Kor]]&gt;49=AND(Excel_BuiltIn__FilterDatabase__1[[#This Row],[Kor]]&lt;=59),"Senior ",""))</f>
        <v/>
      </c>
      <c r="K4890" s="34" t="str">
        <f>IF(L4890="Nő","",IF(Excel_BuiltIn__FilterDatabase__1[[#This Row],[Kor]]&gt;=60,"Super.s ",""))</f>
        <v xml:space="preserve">Super.s </v>
      </c>
      <c r="L4890" s="34" t="str">
        <f>IF(Excel_BuiltIn__FilterDatabase__1[[#This Row],[Nem]]="Nő","Lady","")</f>
        <v/>
      </c>
    </row>
    <row r="4891" spans="1:12" s="1" customFormat="1">
      <c r="A4891" s="53"/>
      <c r="B4891" s="28"/>
      <c r="C4891" s="51"/>
      <c r="D4891" s="45"/>
      <c r="E4891" s="33" t="str">
        <f>IF(D4891&gt;0,($N$2-Excel_BuiltIn__FilterDatabase__1[[#This Row],[Szül Év.Hó.Nap]])/365.25,"0")</f>
        <v>0</v>
      </c>
      <c r="F4891" s="40"/>
      <c r="G4891" s="34" t="str">
        <f>CONCATENATE(H4891,Excel_BuiltIn__FilterDatabase__1[[#This Row],[Felnőtt]],Excel_BuiltIn__FilterDatabase__1[[#This Row],[Senior]],Excel_BuiltIn__FilterDatabase__1[[#This Row],[Super.s]],L4891)</f>
        <v xml:space="preserve">Super.s </v>
      </c>
      <c r="H4891" s="34" t="str">
        <f>IF(L4891="Nő","",IF(Excel_BuiltIn__FilterDatabase__1[[#This Row],[Kor]]&gt;=1=AND(Excel_BuiltIn__FilterDatabase__1[[#This Row],[Kor]]&lt;18),"Junior ",""))</f>
        <v/>
      </c>
      <c r="I4891" s="34" t="str">
        <f>IF(L4891="Nő","",IF(Excel_BuiltIn__FilterDatabase__1[[#This Row],[Kor]]&gt;=18=AND(Excel_BuiltIn__FilterDatabase__1[[#This Row],[Kor]]&lt;=49),"Felnőtt ",""))</f>
        <v/>
      </c>
      <c r="J4891" s="34" t="str">
        <f>IF(L4891="Nő","",IF(Excel_BuiltIn__FilterDatabase__1[[#This Row],[Kor]]&gt;49=AND(Excel_BuiltIn__FilterDatabase__1[[#This Row],[Kor]]&lt;=59),"Senior ",""))</f>
        <v/>
      </c>
      <c r="K4891" s="34" t="str">
        <f>IF(L4891="Nő","",IF(Excel_BuiltIn__FilterDatabase__1[[#This Row],[Kor]]&gt;=60,"Super.s ",""))</f>
        <v xml:space="preserve">Super.s </v>
      </c>
      <c r="L4891" s="34" t="str">
        <f>IF(Excel_BuiltIn__FilterDatabase__1[[#This Row],[Nem]]="Nő","Lady","")</f>
        <v/>
      </c>
    </row>
    <row r="4892" spans="1:12" s="1" customFormat="1">
      <c r="A4892" s="53"/>
      <c r="B4892" s="28"/>
      <c r="C4892" s="51"/>
      <c r="D4892" s="45"/>
      <c r="E4892" s="33" t="str">
        <f>IF(D4892&gt;0,($N$2-Excel_BuiltIn__FilterDatabase__1[[#This Row],[Szül Év.Hó.Nap]])/365.25,"0")</f>
        <v>0</v>
      </c>
      <c r="F4892" s="40"/>
      <c r="G4892" s="34" t="str">
        <f>CONCATENATE(H4892,Excel_BuiltIn__FilterDatabase__1[[#This Row],[Felnőtt]],Excel_BuiltIn__FilterDatabase__1[[#This Row],[Senior]],Excel_BuiltIn__FilterDatabase__1[[#This Row],[Super.s]],L4892)</f>
        <v xml:space="preserve">Super.s </v>
      </c>
      <c r="H4892" s="34" t="str">
        <f>IF(L4892="Nő","",IF(Excel_BuiltIn__FilterDatabase__1[[#This Row],[Kor]]&gt;=1=AND(Excel_BuiltIn__FilterDatabase__1[[#This Row],[Kor]]&lt;18),"Junior ",""))</f>
        <v/>
      </c>
      <c r="I4892" s="34" t="str">
        <f>IF(L4892="Nő","",IF(Excel_BuiltIn__FilterDatabase__1[[#This Row],[Kor]]&gt;=18=AND(Excel_BuiltIn__FilterDatabase__1[[#This Row],[Kor]]&lt;=49),"Felnőtt ",""))</f>
        <v/>
      </c>
      <c r="J4892" s="34" t="str">
        <f>IF(L4892="Nő","",IF(Excel_BuiltIn__FilterDatabase__1[[#This Row],[Kor]]&gt;49=AND(Excel_BuiltIn__FilterDatabase__1[[#This Row],[Kor]]&lt;=59),"Senior ",""))</f>
        <v/>
      </c>
      <c r="K4892" s="34" t="str">
        <f>IF(L4892="Nő","",IF(Excel_BuiltIn__FilterDatabase__1[[#This Row],[Kor]]&gt;=60,"Super.s ",""))</f>
        <v xml:space="preserve">Super.s </v>
      </c>
      <c r="L4892" s="34" t="str">
        <f>IF(Excel_BuiltIn__FilterDatabase__1[[#This Row],[Nem]]="Nő","Lady","")</f>
        <v/>
      </c>
    </row>
    <row r="4893" spans="1:12" s="1" customFormat="1">
      <c r="A4893" s="53"/>
      <c r="B4893" s="28"/>
      <c r="C4893" s="51"/>
      <c r="D4893" s="45"/>
      <c r="E4893" s="33" t="str">
        <f>IF(D4893&gt;0,($N$2-Excel_BuiltIn__FilterDatabase__1[[#This Row],[Szül Év.Hó.Nap]])/365.25,"0")</f>
        <v>0</v>
      </c>
      <c r="F4893" s="40"/>
      <c r="G4893" s="34" t="str">
        <f>CONCATENATE(H4893,Excel_BuiltIn__FilterDatabase__1[[#This Row],[Felnőtt]],Excel_BuiltIn__FilterDatabase__1[[#This Row],[Senior]],Excel_BuiltIn__FilterDatabase__1[[#This Row],[Super.s]],L4893)</f>
        <v xml:space="preserve">Super.s </v>
      </c>
      <c r="H4893" s="34" t="str">
        <f>IF(L4893="Nő","",IF(Excel_BuiltIn__FilterDatabase__1[[#This Row],[Kor]]&gt;=1=AND(Excel_BuiltIn__FilterDatabase__1[[#This Row],[Kor]]&lt;18),"Junior ",""))</f>
        <v/>
      </c>
      <c r="I4893" s="34" t="str">
        <f>IF(L4893="Nő","",IF(Excel_BuiltIn__FilterDatabase__1[[#This Row],[Kor]]&gt;=18=AND(Excel_BuiltIn__FilterDatabase__1[[#This Row],[Kor]]&lt;=49),"Felnőtt ",""))</f>
        <v/>
      </c>
      <c r="J4893" s="34" t="str">
        <f>IF(L4893="Nő","",IF(Excel_BuiltIn__FilterDatabase__1[[#This Row],[Kor]]&gt;49=AND(Excel_BuiltIn__FilterDatabase__1[[#This Row],[Kor]]&lt;=59),"Senior ",""))</f>
        <v/>
      </c>
      <c r="K4893" s="34" t="str">
        <f>IF(L4893="Nő","",IF(Excel_BuiltIn__FilterDatabase__1[[#This Row],[Kor]]&gt;=60,"Super.s ",""))</f>
        <v xml:space="preserve">Super.s </v>
      </c>
      <c r="L4893" s="34" t="str">
        <f>IF(Excel_BuiltIn__FilterDatabase__1[[#This Row],[Nem]]="Nő","Lady","")</f>
        <v/>
      </c>
    </row>
    <row r="4894" spans="1:12" s="1" customFormat="1">
      <c r="A4894" s="53"/>
      <c r="B4894" s="28"/>
      <c r="C4894" s="51"/>
      <c r="D4894" s="45"/>
      <c r="E4894" s="33" t="str">
        <f>IF(D4894&gt;0,($N$2-Excel_BuiltIn__FilterDatabase__1[[#This Row],[Szül Év.Hó.Nap]])/365.25,"0")</f>
        <v>0</v>
      </c>
      <c r="F4894" s="40"/>
      <c r="G4894" s="34" t="str">
        <f>CONCATENATE(H4894,Excel_BuiltIn__FilterDatabase__1[[#This Row],[Felnőtt]],Excel_BuiltIn__FilterDatabase__1[[#This Row],[Senior]],Excel_BuiltIn__FilterDatabase__1[[#This Row],[Super.s]],L4894)</f>
        <v xml:space="preserve">Super.s </v>
      </c>
      <c r="H4894" s="34" t="str">
        <f>IF(L4894="Nő","",IF(Excel_BuiltIn__FilterDatabase__1[[#This Row],[Kor]]&gt;=1=AND(Excel_BuiltIn__FilterDatabase__1[[#This Row],[Kor]]&lt;18),"Junior ",""))</f>
        <v/>
      </c>
      <c r="I4894" s="34" t="str">
        <f>IF(L4894="Nő","",IF(Excel_BuiltIn__FilterDatabase__1[[#This Row],[Kor]]&gt;=18=AND(Excel_BuiltIn__FilterDatabase__1[[#This Row],[Kor]]&lt;=49),"Felnőtt ",""))</f>
        <v/>
      </c>
      <c r="J4894" s="34" t="str">
        <f>IF(L4894="Nő","",IF(Excel_BuiltIn__FilterDatabase__1[[#This Row],[Kor]]&gt;49=AND(Excel_BuiltIn__FilterDatabase__1[[#This Row],[Kor]]&lt;=59),"Senior ",""))</f>
        <v/>
      </c>
      <c r="K4894" s="34" t="str">
        <f>IF(L4894="Nő","",IF(Excel_BuiltIn__FilterDatabase__1[[#This Row],[Kor]]&gt;=60,"Super.s ",""))</f>
        <v xml:space="preserve">Super.s </v>
      </c>
      <c r="L4894" s="34" t="str">
        <f>IF(Excel_BuiltIn__FilterDatabase__1[[#This Row],[Nem]]="Nő","Lady","")</f>
        <v/>
      </c>
    </row>
    <row r="4895" spans="1:12" s="1" customFormat="1">
      <c r="A4895" s="53"/>
      <c r="B4895" s="28"/>
      <c r="C4895" s="51"/>
      <c r="D4895" s="45"/>
      <c r="E4895" s="33" t="str">
        <f>IF(D4895&gt;0,($N$2-Excel_BuiltIn__FilterDatabase__1[[#This Row],[Szül Év.Hó.Nap]])/365.25,"0")</f>
        <v>0</v>
      </c>
      <c r="F4895" s="40"/>
      <c r="G4895" s="34" t="str">
        <f>CONCATENATE(H4895,Excel_BuiltIn__FilterDatabase__1[[#This Row],[Felnőtt]],Excel_BuiltIn__FilterDatabase__1[[#This Row],[Senior]],Excel_BuiltIn__FilterDatabase__1[[#This Row],[Super.s]],L4895)</f>
        <v xml:space="preserve">Super.s </v>
      </c>
      <c r="H4895" s="34" t="str">
        <f>IF(L4895="Nő","",IF(Excel_BuiltIn__FilterDatabase__1[[#This Row],[Kor]]&gt;=1=AND(Excel_BuiltIn__FilterDatabase__1[[#This Row],[Kor]]&lt;18),"Junior ",""))</f>
        <v/>
      </c>
      <c r="I4895" s="34" t="str">
        <f>IF(L4895="Nő","",IF(Excel_BuiltIn__FilterDatabase__1[[#This Row],[Kor]]&gt;=18=AND(Excel_BuiltIn__FilterDatabase__1[[#This Row],[Kor]]&lt;=49),"Felnőtt ",""))</f>
        <v/>
      </c>
      <c r="J4895" s="34" t="str">
        <f>IF(L4895="Nő","",IF(Excel_BuiltIn__FilterDatabase__1[[#This Row],[Kor]]&gt;49=AND(Excel_BuiltIn__FilterDatabase__1[[#This Row],[Kor]]&lt;=59),"Senior ",""))</f>
        <v/>
      </c>
      <c r="K4895" s="34" t="str">
        <f>IF(L4895="Nő","",IF(Excel_BuiltIn__FilterDatabase__1[[#This Row],[Kor]]&gt;=60,"Super.s ",""))</f>
        <v xml:space="preserve">Super.s </v>
      </c>
      <c r="L4895" s="34" t="str">
        <f>IF(Excel_BuiltIn__FilterDatabase__1[[#This Row],[Nem]]="Nő","Lady","")</f>
        <v/>
      </c>
    </row>
    <row r="4896" spans="1:12" s="1" customFormat="1">
      <c r="A4896" s="53"/>
      <c r="B4896" s="28"/>
      <c r="C4896" s="51"/>
      <c r="D4896" s="45"/>
      <c r="E4896" s="33" t="str">
        <f>IF(D4896&gt;0,($N$2-Excel_BuiltIn__FilterDatabase__1[[#This Row],[Szül Év.Hó.Nap]])/365.25,"0")</f>
        <v>0</v>
      </c>
      <c r="F4896" s="40"/>
      <c r="G4896" s="34" t="str">
        <f>CONCATENATE(H4896,Excel_BuiltIn__FilterDatabase__1[[#This Row],[Felnőtt]],Excel_BuiltIn__FilterDatabase__1[[#This Row],[Senior]],Excel_BuiltIn__FilterDatabase__1[[#This Row],[Super.s]],L4896)</f>
        <v xml:space="preserve">Super.s </v>
      </c>
      <c r="H4896" s="34" t="str">
        <f>IF(L4896="Nő","",IF(Excel_BuiltIn__FilterDatabase__1[[#This Row],[Kor]]&gt;=1=AND(Excel_BuiltIn__FilterDatabase__1[[#This Row],[Kor]]&lt;18),"Junior ",""))</f>
        <v/>
      </c>
      <c r="I4896" s="34" t="str">
        <f>IF(L4896="Nő","",IF(Excel_BuiltIn__FilterDatabase__1[[#This Row],[Kor]]&gt;=18=AND(Excel_BuiltIn__FilterDatabase__1[[#This Row],[Kor]]&lt;=49),"Felnőtt ",""))</f>
        <v/>
      </c>
      <c r="J4896" s="34" t="str">
        <f>IF(L4896="Nő","",IF(Excel_BuiltIn__FilterDatabase__1[[#This Row],[Kor]]&gt;49=AND(Excel_BuiltIn__FilterDatabase__1[[#This Row],[Kor]]&lt;=59),"Senior ",""))</f>
        <v/>
      </c>
      <c r="K4896" s="34" t="str">
        <f>IF(L4896="Nő","",IF(Excel_BuiltIn__FilterDatabase__1[[#This Row],[Kor]]&gt;=60,"Super.s ",""))</f>
        <v xml:space="preserve">Super.s </v>
      </c>
      <c r="L4896" s="34" t="str">
        <f>IF(Excel_BuiltIn__FilterDatabase__1[[#This Row],[Nem]]="Nő","Lady","")</f>
        <v/>
      </c>
    </row>
    <row r="4897" spans="1:12" s="1" customFormat="1">
      <c r="A4897" s="53"/>
      <c r="B4897" s="28"/>
      <c r="C4897" s="51"/>
      <c r="D4897" s="45"/>
      <c r="E4897" s="33" t="str">
        <f>IF(D4897&gt;0,($N$2-Excel_BuiltIn__FilterDatabase__1[[#This Row],[Szül Év.Hó.Nap]])/365.25,"0")</f>
        <v>0</v>
      </c>
      <c r="F4897" s="40"/>
      <c r="G4897" s="34" t="str">
        <f>CONCATENATE(H4897,Excel_BuiltIn__FilterDatabase__1[[#This Row],[Felnőtt]],Excel_BuiltIn__FilterDatabase__1[[#This Row],[Senior]],Excel_BuiltIn__FilterDatabase__1[[#This Row],[Super.s]],L4897)</f>
        <v xml:space="preserve">Super.s </v>
      </c>
      <c r="H4897" s="34" t="str">
        <f>IF(L4897="Nő","",IF(Excel_BuiltIn__FilterDatabase__1[[#This Row],[Kor]]&gt;=1=AND(Excel_BuiltIn__FilterDatabase__1[[#This Row],[Kor]]&lt;18),"Junior ",""))</f>
        <v/>
      </c>
      <c r="I4897" s="34" t="str">
        <f>IF(L4897="Nő","",IF(Excel_BuiltIn__FilterDatabase__1[[#This Row],[Kor]]&gt;=18=AND(Excel_BuiltIn__FilterDatabase__1[[#This Row],[Kor]]&lt;=49),"Felnőtt ",""))</f>
        <v/>
      </c>
      <c r="J4897" s="34" t="str">
        <f>IF(L4897="Nő","",IF(Excel_BuiltIn__FilterDatabase__1[[#This Row],[Kor]]&gt;49=AND(Excel_BuiltIn__FilterDatabase__1[[#This Row],[Kor]]&lt;=59),"Senior ",""))</f>
        <v/>
      </c>
      <c r="K4897" s="34" t="str">
        <f>IF(L4897="Nő","",IF(Excel_BuiltIn__FilterDatabase__1[[#This Row],[Kor]]&gt;=60,"Super.s ",""))</f>
        <v xml:space="preserve">Super.s </v>
      </c>
      <c r="L4897" s="34" t="str">
        <f>IF(Excel_BuiltIn__FilterDatabase__1[[#This Row],[Nem]]="Nő","Lady","")</f>
        <v/>
      </c>
    </row>
    <row r="4898" spans="1:12" s="1" customFormat="1">
      <c r="A4898" s="53"/>
      <c r="B4898" s="28"/>
      <c r="C4898" s="51"/>
      <c r="D4898" s="45"/>
      <c r="E4898" s="33" t="str">
        <f>IF(D4898&gt;0,($N$2-Excel_BuiltIn__FilterDatabase__1[[#This Row],[Szül Év.Hó.Nap]])/365.25,"0")</f>
        <v>0</v>
      </c>
      <c r="F4898" s="40"/>
      <c r="G4898" s="34" t="str">
        <f>CONCATENATE(H4898,Excel_BuiltIn__FilterDatabase__1[[#This Row],[Felnőtt]],Excel_BuiltIn__FilterDatabase__1[[#This Row],[Senior]],Excel_BuiltIn__FilterDatabase__1[[#This Row],[Super.s]],L4898)</f>
        <v xml:space="preserve">Super.s </v>
      </c>
      <c r="H4898" s="34" t="str">
        <f>IF(L4898="Nő","",IF(Excel_BuiltIn__FilterDatabase__1[[#This Row],[Kor]]&gt;=1=AND(Excel_BuiltIn__FilterDatabase__1[[#This Row],[Kor]]&lt;18),"Junior ",""))</f>
        <v/>
      </c>
      <c r="I4898" s="34" t="str">
        <f>IF(L4898="Nő","",IF(Excel_BuiltIn__FilterDatabase__1[[#This Row],[Kor]]&gt;=18=AND(Excel_BuiltIn__FilterDatabase__1[[#This Row],[Kor]]&lt;=49),"Felnőtt ",""))</f>
        <v/>
      </c>
      <c r="J4898" s="34" t="str">
        <f>IF(L4898="Nő","",IF(Excel_BuiltIn__FilterDatabase__1[[#This Row],[Kor]]&gt;49=AND(Excel_BuiltIn__FilterDatabase__1[[#This Row],[Kor]]&lt;=59),"Senior ",""))</f>
        <v/>
      </c>
      <c r="K4898" s="34" t="str">
        <f>IF(L4898="Nő","",IF(Excel_BuiltIn__FilterDatabase__1[[#This Row],[Kor]]&gt;=60,"Super.s ",""))</f>
        <v xml:space="preserve">Super.s </v>
      </c>
      <c r="L4898" s="34" t="str">
        <f>IF(Excel_BuiltIn__FilterDatabase__1[[#This Row],[Nem]]="Nő","Lady","")</f>
        <v/>
      </c>
    </row>
    <row r="4899" spans="1:12" s="1" customFormat="1">
      <c r="A4899" s="53"/>
      <c r="B4899" s="28"/>
      <c r="C4899" s="51"/>
      <c r="D4899" s="45"/>
      <c r="E4899" s="33" t="str">
        <f>IF(D4899&gt;0,($N$2-Excel_BuiltIn__FilterDatabase__1[[#This Row],[Szül Év.Hó.Nap]])/365.25,"0")</f>
        <v>0</v>
      </c>
      <c r="F4899" s="40"/>
      <c r="G4899" s="34" t="str">
        <f>CONCATENATE(H4899,Excel_BuiltIn__FilterDatabase__1[[#This Row],[Felnőtt]],Excel_BuiltIn__FilterDatabase__1[[#This Row],[Senior]],Excel_BuiltIn__FilterDatabase__1[[#This Row],[Super.s]],L4899)</f>
        <v xml:space="preserve">Super.s </v>
      </c>
      <c r="H4899" s="34" t="str">
        <f>IF(L4899="Nő","",IF(Excel_BuiltIn__FilterDatabase__1[[#This Row],[Kor]]&gt;=1=AND(Excel_BuiltIn__FilterDatabase__1[[#This Row],[Kor]]&lt;18),"Junior ",""))</f>
        <v/>
      </c>
      <c r="I4899" s="34" t="str">
        <f>IF(L4899="Nő","",IF(Excel_BuiltIn__FilterDatabase__1[[#This Row],[Kor]]&gt;=18=AND(Excel_BuiltIn__FilterDatabase__1[[#This Row],[Kor]]&lt;=49),"Felnőtt ",""))</f>
        <v/>
      </c>
      <c r="J4899" s="34" t="str">
        <f>IF(L4899="Nő","",IF(Excel_BuiltIn__FilterDatabase__1[[#This Row],[Kor]]&gt;49=AND(Excel_BuiltIn__FilterDatabase__1[[#This Row],[Kor]]&lt;=59),"Senior ",""))</f>
        <v/>
      </c>
      <c r="K4899" s="34" t="str">
        <f>IF(L4899="Nő","",IF(Excel_BuiltIn__FilterDatabase__1[[#This Row],[Kor]]&gt;=60,"Super.s ",""))</f>
        <v xml:space="preserve">Super.s </v>
      </c>
      <c r="L4899" s="34" t="str">
        <f>IF(Excel_BuiltIn__FilterDatabase__1[[#This Row],[Nem]]="Nő","Lady","")</f>
        <v/>
      </c>
    </row>
    <row r="4900" spans="1:12" s="1" customFormat="1">
      <c r="A4900" s="53"/>
      <c r="B4900" s="28"/>
      <c r="C4900" s="51"/>
      <c r="D4900" s="45"/>
      <c r="E4900" s="33" t="str">
        <f>IF(D4900&gt;0,($N$2-Excel_BuiltIn__FilterDatabase__1[[#This Row],[Szül Év.Hó.Nap]])/365.25,"0")</f>
        <v>0</v>
      </c>
      <c r="F4900" s="40"/>
      <c r="G4900" s="34" t="str">
        <f>CONCATENATE(H4900,Excel_BuiltIn__FilterDatabase__1[[#This Row],[Felnőtt]],Excel_BuiltIn__FilterDatabase__1[[#This Row],[Senior]],Excel_BuiltIn__FilterDatabase__1[[#This Row],[Super.s]],L4900)</f>
        <v xml:space="preserve">Super.s </v>
      </c>
      <c r="H4900" s="34" t="str">
        <f>IF(L4900="Nő","",IF(Excel_BuiltIn__FilterDatabase__1[[#This Row],[Kor]]&gt;=1=AND(Excel_BuiltIn__FilterDatabase__1[[#This Row],[Kor]]&lt;18),"Junior ",""))</f>
        <v/>
      </c>
      <c r="I4900" s="34" t="str">
        <f>IF(L4900="Nő","",IF(Excel_BuiltIn__FilterDatabase__1[[#This Row],[Kor]]&gt;=18=AND(Excel_BuiltIn__FilterDatabase__1[[#This Row],[Kor]]&lt;=49),"Felnőtt ",""))</f>
        <v/>
      </c>
      <c r="J4900" s="34" t="str">
        <f>IF(L4900="Nő","",IF(Excel_BuiltIn__FilterDatabase__1[[#This Row],[Kor]]&gt;49=AND(Excel_BuiltIn__FilterDatabase__1[[#This Row],[Kor]]&lt;=59),"Senior ",""))</f>
        <v/>
      </c>
      <c r="K4900" s="34" t="str">
        <f>IF(L4900="Nő","",IF(Excel_BuiltIn__FilterDatabase__1[[#This Row],[Kor]]&gt;=60,"Super.s ",""))</f>
        <v xml:space="preserve">Super.s </v>
      </c>
      <c r="L4900" s="34" t="str">
        <f>IF(Excel_BuiltIn__FilterDatabase__1[[#This Row],[Nem]]="Nő","Lady","")</f>
        <v/>
      </c>
    </row>
    <row r="4901" spans="1:12" s="1" customFormat="1">
      <c r="A4901" s="53"/>
      <c r="B4901" s="28"/>
      <c r="C4901" s="51"/>
      <c r="D4901" s="45"/>
      <c r="E4901" s="33" t="str">
        <f>IF(D4901&gt;0,($N$2-Excel_BuiltIn__FilterDatabase__1[[#This Row],[Szül Év.Hó.Nap]])/365.25,"0")</f>
        <v>0</v>
      </c>
      <c r="F4901" s="40"/>
      <c r="G4901" s="34" t="str">
        <f>CONCATENATE(H4901,Excel_BuiltIn__FilterDatabase__1[[#This Row],[Felnőtt]],Excel_BuiltIn__FilterDatabase__1[[#This Row],[Senior]],Excel_BuiltIn__FilterDatabase__1[[#This Row],[Super.s]],L4901)</f>
        <v xml:space="preserve">Super.s </v>
      </c>
      <c r="H4901" s="34" t="str">
        <f>IF(L4901="Nő","",IF(Excel_BuiltIn__FilterDatabase__1[[#This Row],[Kor]]&gt;=1=AND(Excel_BuiltIn__FilterDatabase__1[[#This Row],[Kor]]&lt;18),"Junior ",""))</f>
        <v/>
      </c>
      <c r="I4901" s="34" t="str">
        <f>IF(L4901="Nő","",IF(Excel_BuiltIn__FilterDatabase__1[[#This Row],[Kor]]&gt;=18=AND(Excel_BuiltIn__FilterDatabase__1[[#This Row],[Kor]]&lt;=49),"Felnőtt ",""))</f>
        <v/>
      </c>
      <c r="J4901" s="34" t="str">
        <f>IF(L4901="Nő","",IF(Excel_BuiltIn__FilterDatabase__1[[#This Row],[Kor]]&gt;49=AND(Excel_BuiltIn__FilterDatabase__1[[#This Row],[Kor]]&lt;=59),"Senior ",""))</f>
        <v/>
      </c>
      <c r="K4901" s="34" t="str">
        <f>IF(L4901="Nő","",IF(Excel_BuiltIn__FilterDatabase__1[[#This Row],[Kor]]&gt;=60,"Super.s ",""))</f>
        <v xml:space="preserve">Super.s </v>
      </c>
      <c r="L4901" s="34" t="str">
        <f>IF(Excel_BuiltIn__FilterDatabase__1[[#This Row],[Nem]]="Nő","Lady","")</f>
        <v/>
      </c>
    </row>
    <row r="4902" spans="1:12" s="1" customFormat="1">
      <c r="A4902" s="53"/>
      <c r="B4902" s="28"/>
      <c r="C4902" s="51"/>
      <c r="D4902" s="45"/>
      <c r="E4902" s="33" t="str">
        <f>IF(D4902&gt;0,($N$2-Excel_BuiltIn__FilterDatabase__1[[#This Row],[Szül Év.Hó.Nap]])/365.25,"0")</f>
        <v>0</v>
      </c>
      <c r="F4902" s="40"/>
      <c r="G4902" s="34" t="str">
        <f>CONCATENATE(H4902,Excel_BuiltIn__FilterDatabase__1[[#This Row],[Felnőtt]],Excel_BuiltIn__FilterDatabase__1[[#This Row],[Senior]],Excel_BuiltIn__FilterDatabase__1[[#This Row],[Super.s]],L4902)</f>
        <v xml:space="preserve">Super.s </v>
      </c>
      <c r="H4902" s="34" t="str">
        <f>IF(L4902="Nő","",IF(Excel_BuiltIn__FilterDatabase__1[[#This Row],[Kor]]&gt;=1=AND(Excel_BuiltIn__FilterDatabase__1[[#This Row],[Kor]]&lt;18),"Junior ",""))</f>
        <v/>
      </c>
      <c r="I4902" s="34" t="str">
        <f>IF(L4902="Nő","",IF(Excel_BuiltIn__FilterDatabase__1[[#This Row],[Kor]]&gt;=18=AND(Excel_BuiltIn__FilterDatabase__1[[#This Row],[Kor]]&lt;=49),"Felnőtt ",""))</f>
        <v/>
      </c>
      <c r="J4902" s="34" t="str">
        <f>IF(L4902="Nő","",IF(Excel_BuiltIn__FilterDatabase__1[[#This Row],[Kor]]&gt;49=AND(Excel_BuiltIn__FilterDatabase__1[[#This Row],[Kor]]&lt;=59),"Senior ",""))</f>
        <v/>
      </c>
      <c r="K4902" s="34" t="str">
        <f>IF(L4902="Nő","",IF(Excel_BuiltIn__FilterDatabase__1[[#This Row],[Kor]]&gt;=60,"Super.s ",""))</f>
        <v xml:space="preserve">Super.s </v>
      </c>
      <c r="L4902" s="34" t="str">
        <f>IF(Excel_BuiltIn__FilterDatabase__1[[#This Row],[Nem]]="Nő","Lady","")</f>
        <v/>
      </c>
    </row>
    <row r="4903" spans="1:12" s="1" customFormat="1">
      <c r="A4903" s="53"/>
      <c r="B4903" s="28"/>
      <c r="C4903" s="51"/>
      <c r="D4903" s="45"/>
      <c r="E4903" s="33" t="str">
        <f>IF(D4903&gt;0,($N$2-Excel_BuiltIn__FilterDatabase__1[[#This Row],[Szül Év.Hó.Nap]])/365.25,"0")</f>
        <v>0</v>
      </c>
      <c r="F4903" s="40"/>
      <c r="G4903" s="34" t="str">
        <f>CONCATENATE(H4903,Excel_BuiltIn__FilterDatabase__1[[#This Row],[Felnőtt]],Excel_BuiltIn__FilterDatabase__1[[#This Row],[Senior]],Excel_BuiltIn__FilterDatabase__1[[#This Row],[Super.s]],L4903)</f>
        <v xml:space="preserve">Super.s </v>
      </c>
      <c r="H4903" s="34" t="str">
        <f>IF(L4903="Nő","",IF(Excel_BuiltIn__FilterDatabase__1[[#This Row],[Kor]]&gt;=1=AND(Excel_BuiltIn__FilterDatabase__1[[#This Row],[Kor]]&lt;18),"Junior ",""))</f>
        <v/>
      </c>
      <c r="I4903" s="34" t="str">
        <f>IF(L4903="Nő","",IF(Excel_BuiltIn__FilterDatabase__1[[#This Row],[Kor]]&gt;=18=AND(Excel_BuiltIn__FilterDatabase__1[[#This Row],[Kor]]&lt;=49),"Felnőtt ",""))</f>
        <v/>
      </c>
      <c r="J4903" s="34" t="str">
        <f>IF(L4903="Nő","",IF(Excel_BuiltIn__FilterDatabase__1[[#This Row],[Kor]]&gt;49=AND(Excel_BuiltIn__FilterDatabase__1[[#This Row],[Kor]]&lt;=59),"Senior ",""))</f>
        <v/>
      </c>
      <c r="K4903" s="34" t="str">
        <f>IF(L4903="Nő","",IF(Excel_BuiltIn__FilterDatabase__1[[#This Row],[Kor]]&gt;=60,"Super.s ",""))</f>
        <v xml:space="preserve">Super.s </v>
      </c>
      <c r="L4903" s="34" t="str">
        <f>IF(Excel_BuiltIn__FilterDatabase__1[[#This Row],[Nem]]="Nő","Lady","")</f>
        <v/>
      </c>
    </row>
    <row r="4904" spans="1:12" s="1" customFormat="1">
      <c r="A4904" s="53"/>
      <c r="B4904" s="28"/>
      <c r="C4904" s="51"/>
      <c r="D4904" s="45"/>
      <c r="E4904" s="33" t="str">
        <f>IF(D4904&gt;0,($N$2-Excel_BuiltIn__FilterDatabase__1[[#This Row],[Szül Év.Hó.Nap]])/365.25,"0")</f>
        <v>0</v>
      </c>
      <c r="F4904" s="40"/>
      <c r="G4904" s="34" t="str">
        <f>CONCATENATE(H4904,Excel_BuiltIn__FilterDatabase__1[[#This Row],[Felnőtt]],Excel_BuiltIn__FilterDatabase__1[[#This Row],[Senior]],Excel_BuiltIn__FilterDatabase__1[[#This Row],[Super.s]],L4904)</f>
        <v xml:space="preserve">Super.s </v>
      </c>
      <c r="H4904" s="34" t="str">
        <f>IF(L4904="Nő","",IF(Excel_BuiltIn__FilterDatabase__1[[#This Row],[Kor]]&gt;=1=AND(Excel_BuiltIn__FilterDatabase__1[[#This Row],[Kor]]&lt;18),"Junior ",""))</f>
        <v/>
      </c>
      <c r="I4904" s="34" t="str">
        <f>IF(L4904="Nő","",IF(Excel_BuiltIn__FilterDatabase__1[[#This Row],[Kor]]&gt;=18=AND(Excel_BuiltIn__FilterDatabase__1[[#This Row],[Kor]]&lt;=49),"Felnőtt ",""))</f>
        <v/>
      </c>
      <c r="J4904" s="34" t="str">
        <f>IF(L4904="Nő","",IF(Excel_BuiltIn__FilterDatabase__1[[#This Row],[Kor]]&gt;49=AND(Excel_BuiltIn__FilterDatabase__1[[#This Row],[Kor]]&lt;=59),"Senior ",""))</f>
        <v/>
      </c>
      <c r="K4904" s="34" t="str">
        <f>IF(L4904="Nő","",IF(Excel_BuiltIn__FilterDatabase__1[[#This Row],[Kor]]&gt;=60,"Super.s ",""))</f>
        <v xml:space="preserve">Super.s </v>
      </c>
      <c r="L4904" s="34" t="str">
        <f>IF(Excel_BuiltIn__FilterDatabase__1[[#This Row],[Nem]]="Nő","Lady","")</f>
        <v/>
      </c>
    </row>
    <row r="4905" spans="1:12" s="1" customFormat="1">
      <c r="A4905" s="53"/>
      <c r="B4905" s="28"/>
      <c r="C4905" s="51"/>
      <c r="D4905" s="45"/>
      <c r="E4905" s="33" t="str">
        <f>IF(D4905&gt;0,($N$2-Excel_BuiltIn__FilterDatabase__1[[#This Row],[Szül Év.Hó.Nap]])/365.25,"0")</f>
        <v>0</v>
      </c>
      <c r="F4905" s="40"/>
      <c r="G4905" s="34" t="str">
        <f>CONCATENATE(H4905,Excel_BuiltIn__FilterDatabase__1[[#This Row],[Felnőtt]],Excel_BuiltIn__FilterDatabase__1[[#This Row],[Senior]],Excel_BuiltIn__FilterDatabase__1[[#This Row],[Super.s]],L4905)</f>
        <v xml:space="preserve">Super.s </v>
      </c>
      <c r="H4905" s="34" t="str">
        <f>IF(L4905="Nő","",IF(Excel_BuiltIn__FilterDatabase__1[[#This Row],[Kor]]&gt;=1=AND(Excel_BuiltIn__FilterDatabase__1[[#This Row],[Kor]]&lt;18),"Junior ",""))</f>
        <v/>
      </c>
      <c r="I4905" s="34" t="str">
        <f>IF(L4905="Nő","",IF(Excel_BuiltIn__FilterDatabase__1[[#This Row],[Kor]]&gt;=18=AND(Excel_BuiltIn__FilterDatabase__1[[#This Row],[Kor]]&lt;=49),"Felnőtt ",""))</f>
        <v/>
      </c>
      <c r="J4905" s="34" t="str">
        <f>IF(L4905="Nő","",IF(Excel_BuiltIn__FilterDatabase__1[[#This Row],[Kor]]&gt;49=AND(Excel_BuiltIn__FilterDatabase__1[[#This Row],[Kor]]&lt;=59),"Senior ",""))</f>
        <v/>
      </c>
      <c r="K4905" s="34" t="str">
        <f>IF(L4905="Nő","",IF(Excel_BuiltIn__FilterDatabase__1[[#This Row],[Kor]]&gt;=60,"Super.s ",""))</f>
        <v xml:space="preserve">Super.s </v>
      </c>
      <c r="L4905" s="34" t="str">
        <f>IF(Excel_BuiltIn__FilterDatabase__1[[#This Row],[Nem]]="Nő","Lady","")</f>
        <v/>
      </c>
    </row>
    <row r="4906" spans="1:12" s="1" customFormat="1">
      <c r="A4906" s="53"/>
      <c r="B4906" s="28"/>
      <c r="C4906" s="51"/>
      <c r="D4906" s="45"/>
      <c r="E4906" s="33" t="str">
        <f>IF(D4906&gt;0,($N$2-Excel_BuiltIn__FilterDatabase__1[[#This Row],[Szül Év.Hó.Nap]])/365.25,"0")</f>
        <v>0</v>
      </c>
      <c r="F4906" s="40"/>
      <c r="G4906" s="34" t="str">
        <f>CONCATENATE(H4906,Excel_BuiltIn__FilterDatabase__1[[#This Row],[Felnőtt]],Excel_BuiltIn__FilterDatabase__1[[#This Row],[Senior]],Excel_BuiltIn__FilterDatabase__1[[#This Row],[Super.s]],L4906)</f>
        <v xml:space="preserve">Super.s </v>
      </c>
      <c r="H4906" s="34" t="str">
        <f>IF(L4906="Nő","",IF(Excel_BuiltIn__FilterDatabase__1[[#This Row],[Kor]]&gt;=1=AND(Excel_BuiltIn__FilterDatabase__1[[#This Row],[Kor]]&lt;18),"Junior ",""))</f>
        <v/>
      </c>
      <c r="I4906" s="34" t="str">
        <f>IF(L4906="Nő","",IF(Excel_BuiltIn__FilterDatabase__1[[#This Row],[Kor]]&gt;=18=AND(Excel_BuiltIn__FilterDatabase__1[[#This Row],[Kor]]&lt;=49),"Felnőtt ",""))</f>
        <v/>
      </c>
      <c r="J4906" s="34" t="str">
        <f>IF(L4906="Nő","",IF(Excel_BuiltIn__FilterDatabase__1[[#This Row],[Kor]]&gt;49=AND(Excel_BuiltIn__FilterDatabase__1[[#This Row],[Kor]]&lt;=59),"Senior ",""))</f>
        <v/>
      </c>
      <c r="K4906" s="34" t="str">
        <f>IF(L4906="Nő","",IF(Excel_BuiltIn__FilterDatabase__1[[#This Row],[Kor]]&gt;=60,"Super.s ",""))</f>
        <v xml:space="preserve">Super.s </v>
      </c>
      <c r="L4906" s="34" t="str">
        <f>IF(Excel_BuiltIn__FilterDatabase__1[[#This Row],[Nem]]="Nő","Lady","")</f>
        <v/>
      </c>
    </row>
    <row r="4907" spans="1:12" s="1" customFormat="1">
      <c r="A4907" s="53"/>
      <c r="B4907" s="28"/>
      <c r="C4907" s="51"/>
      <c r="D4907" s="45"/>
      <c r="E4907" s="33" t="str">
        <f>IF(D4907&gt;0,($N$2-Excel_BuiltIn__FilterDatabase__1[[#This Row],[Szül Év.Hó.Nap]])/365.25,"0")</f>
        <v>0</v>
      </c>
      <c r="F4907" s="40"/>
      <c r="G4907" s="34" t="str">
        <f>CONCATENATE(H4907,Excel_BuiltIn__FilterDatabase__1[[#This Row],[Felnőtt]],Excel_BuiltIn__FilterDatabase__1[[#This Row],[Senior]],Excel_BuiltIn__FilterDatabase__1[[#This Row],[Super.s]],L4907)</f>
        <v xml:space="preserve">Super.s </v>
      </c>
      <c r="H4907" s="34" t="str">
        <f>IF(L4907="Nő","",IF(Excel_BuiltIn__FilterDatabase__1[[#This Row],[Kor]]&gt;=1=AND(Excel_BuiltIn__FilterDatabase__1[[#This Row],[Kor]]&lt;18),"Junior ",""))</f>
        <v/>
      </c>
      <c r="I4907" s="34" t="str">
        <f>IF(L4907="Nő","",IF(Excel_BuiltIn__FilterDatabase__1[[#This Row],[Kor]]&gt;=18=AND(Excel_BuiltIn__FilterDatabase__1[[#This Row],[Kor]]&lt;=49),"Felnőtt ",""))</f>
        <v/>
      </c>
      <c r="J4907" s="34" t="str">
        <f>IF(L4907="Nő","",IF(Excel_BuiltIn__FilterDatabase__1[[#This Row],[Kor]]&gt;49=AND(Excel_BuiltIn__FilterDatabase__1[[#This Row],[Kor]]&lt;=59),"Senior ",""))</f>
        <v/>
      </c>
      <c r="K4907" s="34" t="str">
        <f>IF(L4907="Nő","",IF(Excel_BuiltIn__FilterDatabase__1[[#This Row],[Kor]]&gt;=60,"Super.s ",""))</f>
        <v xml:space="preserve">Super.s </v>
      </c>
      <c r="L4907" s="34" t="str">
        <f>IF(Excel_BuiltIn__FilterDatabase__1[[#This Row],[Nem]]="Nő","Lady","")</f>
        <v/>
      </c>
    </row>
    <row r="4908" spans="1:12" s="1" customFormat="1">
      <c r="A4908" s="53"/>
      <c r="B4908" s="28"/>
      <c r="C4908" s="51"/>
      <c r="D4908" s="45"/>
      <c r="E4908" s="33" t="str">
        <f>IF(D4908&gt;0,($N$2-Excel_BuiltIn__FilterDatabase__1[[#This Row],[Szül Év.Hó.Nap]])/365.25,"0")</f>
        <v>0</v>
      </c>
      <c r="F4908" s="40"/>
      <c r="G4908" s="34" t="str">
        <f>CONCATENATE(H4908,Excel_BuiltIn__FilterDatabase__1[[#This Row],[Felnőtt]],Excel_BuiltIn__FilterDatabase__1[[#This Row],[Senior]],Excel_BuiltIn__FilterDatabase__1[[#This Row],[Super.s]],L4908)</f>
        <v xml:space="preserve">Super.s </v>
      </c>
      <c r="H4908" s="34" t="str">
        <f>IF(L4908="Nő","",IF(Excel_BuiltIn__FilterDatabase__1[[#This Row],[Kor]]&gt;=1=AND(Excel_BuiltIn__FilterDatabase__1[[#This Row],[Kor]]&lt;18),"Junior ",""))</f>
        <v/>
      </c>
      <c r="I4908" s="34" t="str">
        <f>IF(L4908="Nő","",IF(Excel_BuiltIn__FilterDatabase__1[[#This Row],[Kor]]&gt;=18=AND(Excel_BuiltIn__FilterDatabase__1[[#This Row],[Kor]]&lt;=49),"Felnőtt ",""))</f>
        <v/>
      </c>
      <c r="J4908" s="34" t="str">
        <f>IF(L4908="Nő","",IF(Excel_BuiltIn__FilterDatabase__1[[#This Row],[Kor]]&gt;49=AND(Excel_BuiltIn__FilterDatabase__1[[#This Row],[Kor]]&lt;=59),"Senior ",""))</f>
        <v/>
      </c>
      <c r="K4908" s="34" t="str">
        <f>IF(L4908="Nő","",IF(Excel_BuiltIn__FilterDatabase__1[[#This Row],[Kor]]&gt;=60,"Super.s ",""))</f>
        <v xml:space="preserve">Super.s </v>
      </c>
      <c r="L4908" s="34" t="str">
        <f>IF(Excel_BuiltIn__FilterDatabase__1[[#This Row],[Nem]]="Nő","Lady","")</f>
        <v/>
      </c>
    </row>
    <row r="4909" spans="1:12" s="1" customFormat="1">
      <c r="A4909" s="53"/>
      <c r="B4909" s="28"/>
      <c r="C4909" s="51"/>
      <c r="D4909" s="45"/>
      <c r="E4909" s="33" t="str">
        <f>IF(D4909&gt;0,($N$2-Excel_BuiltIn__FilterDatabase__1[[#This Row],[Szül Év.Hó.Nap]])/365.25,"0")</f>
        <v>0</v>
      </c>
      <c r="F4909" s="40"/>
      <c r="G4909" s="34" t="str">
        <f>CONCATENATE(H4909,Excel_BuiltIn__FilterDatabase__1[[#This Row],[Felnőtt]],Excel_BuiltIn__FilterDatabase__1[[#This Row],[Senior]],Excel_BuiltIn__FilterDatabase__1[[#This Row],[Super.s]],L4909)</f>
        <v xml:space="preserve">Super.s </v>
      </c>
      <c r="H4909" s="34" t="str">
        <f>IF(L4909="Nő","",IF(Excel_BuiltIn__FilterDatabase__1[[#This Row],[Kor]]&gt;=1=AND(Excel_BuiltIn__FilterDatabase__1[[#This Row],[Kor]]&lt;18),"Junior ",""))</f>
        <v/>
      </c>
      <c r="I4909" s="34" t="str">
        <f>IF(L4909="Nő","",IF(Excel_BuiltIn__FilterDatabase__1[[#This Row],[Kor]]&gt;=18=AND(Excel_BuiltIn__FilterDatabase__1[[#This Row],[Kor]]&lt;=49),"Felnőtt ",""))</f>
        <v/>
      </c>
      <c r="J4909" s="34" t="str">
        <f>IF(L4909="Nő","",IF(Excel_BuiltIn__FilterDatabase__1[[#This Row],[Kor]]&gt;49=AND(Excel_BuiltIn__FilterDatabase__1[[#This Row],[Kor]]&lt;=59),"Senior ",""))</f>
        <v/>
      </c>
      <c r="K4909" s="34" t="str">
        <f>IF(L4909="Nő","",IF(Excel_BuiltIn__FilterDatabase__1[[#This Row],[Kor]]&gt;=60,"Super.s ",""))</f>
        <v xml:space="preserve">Super.s </v>
      </c>
      <c r="L4909" s="34" t="str">
        <f>IF(Excel_BuiltIn__FilterDatabase__1[[#This Row],[Nem]]="Nő","Lady","")</f>
        <v/>
      </c>
    </row>
    <row r="4910" spans="1:12" s="1" customFormat="1">
      <c r="A4910" s="53"/>
      <c r="B4910" s="28"/>
      <c r="C4910" s="51"/>
      <c r="D4910" s="45"/>
      <c r="E4910" s="33" t="str">
        <f>IF(D4910&gt;0,($N$2-Excel_BuiltIn__FilterDatabase__1[[#This Row],[Szül Év.Hó.Nap]])/365.25,"0")</f>
        <v>0</v>
      </c>
      <c r="F4910" s="40"/>
      <c r="G4910" s="34" t="str">
        <f>CONCATENATE(H4910,Excel_BuiltIn__FilterDatabase__1[[#This Row],[Felnőtt]],Excel_BuiltIn__FilterDatabase__1[[#This Row],[Senior]],Excel_BuiltIn__FilterDatabase__1[[#This Row],[Super.s]],L4910)</f>
        <v xml:space="preserve">Super.s </v>
      </c>
      <c r="H4910" s="34" t="str">
        <f>IF(L4910="Nő","",IF(Excel_BuiltIn__FilterDatabase__1[[#This Row],[Kor]]&gt;=1=AND(Excel_BuiltIn__FilterDatabase__1[[#This Row],[Kor]]&lt;18),"Junior ",""))</f>
        <v/>
      </c>
      <c r="I4910" s="34" t="str">
        <f>IF(L4910="Nő","",IF(Excel_BuiltIn__FilterDatabase__1[[#This Row],[Kor]]&gt;=18=AND(Excel_BuiltIn__FilterDatabase__1[[#This Row],[Kor]]&lt;=49),"Felnőtt ",""))</f>
        <v/>
      </c>
      <c r="J4910" s="34" t="str">
        <f>IF(L4910="Nő","",IF(Excel_BuiltIn__FilterDatabase__1[[#This Row],[Kor]]&gt;49=AND(Excel_BuiltIn__FilterDatabase__1[[#This Row],[Kor]]&lt;=59),"Senior ",""))</f>
        <v/>
      </c>
      <c r="K4910" s="34" t="str">
        <f>IF(L4910="Nő","",IF(Excel_BuiltIn__FilterDatabase__1[[#This Row],[Kor]]&gt;=60,"Super.s ",""))</f>
        <v xml:space="preserve">Super.s </v>
      </c>
      <c r="L4910" s="34" t="str">
        <f>IF(Excel_BuiltIn__FilterDatabase__1[[#This Row],[Nem]]="Nő","Lady","")</f>
        <v/>
      </c>
    </row>
    <row r="4911" spans="1:12" s="1" customFormat="1">
      <c r="A4911" s="53"/>
      <c r="B4911" s="28"/>
      <c r="C4911" s="51"/>
      <c r="D4911" s="45"/>
      <c r="E4911" s="33" t="str">
        <f>IF(D4911&gt;0,($N$2-Excel_BuiltIn__FilterDatabase__1[[#This Row],[Szül Év.Hó.Nap]])/365.25,"0")</f>
        <v>0</v>
      </c>
      <c r="F4911" s="40"/>
      <c r="G4911" s="34" t="str">
        <f>CONCATENATE(H4911,Excel_BuiltIn__FilterDatabase__1[[#This Row],[Felnőtt]],Excel_BuiltIn__FilterDatabase__1[[#This Row],[Senior]],Excel_BuiltIn__FilterDatabase__1[[#This Row],[Super.s]],L4911)</f>
        <v xml:space="preserve">Super.s </v>
      </c>
      <c r="H4911" s="34" t="str">
        <f>IF(L4911="Nő","",IF(Excel_BuiltIn__FilterDatabase__1[[#This Row],[Kor]]&gt;=1=AND(Excel_BuiltIn__FilterDatabase__1[[#This Row],[Kor]]&lt;18),"Junior ",""))</f>
        <v/>
      </c>
      <c r="I4911" s="34" t="str">
        <f>IF(L4911="Nő","",IF(Excel_BuiltIn__FilterDatabase__1[[#This Row],[Kor]]&gt;=18=AND(Excel_BuiltIn__FilterDatabase__1[[#This Row],[Kor]]&lt;=49),"Felnőtt ",""))</f>
        <v/>
      </c>
      <c r="J4911" s="34" t="str">
        <f>IF(L4911="Nő","",IF(Excel_BuiltIn__FilterDatabase__1[[#This Row],[Kor]]&gt;49=AND(Excel_BuiltIn__FilterDatabase__1[[#This Row],[Kor]]&lt;=59),"Senior ",""))</f>
        <v/>
      </c>
      <c r="K4911" s="34" t="str">
        <f>IF(L4911="Nő","",IF(Excel_BuiltIn__FilterDatabase__1[[#This Row],[Kor]]&gt;=60,"Super.s ",""))</f>
        <v xml:space="preserve">Super.s </v>
      </c>
      <c r="L4911" s="34" t="str">
        <f>IF(Excel_BuiltIn__FilterDatabase__1[[#This Row],[Nem]]="Nő","Lady","")</f>
        <v/>
      </c>
    </row>
    <row r="4912" spans="1:12" s="1" customFormat="1">
      <c r="A4912" s="53"/>
      <c r="B4912" s="28"/>
      <c r="C4912" s="51"/>
      <c r="D4912" s="45"/>
      <c r="E4912" s="33" t="str">
        <f>IF(D4912&gt;0,($N$2-Excel_BuiltIn__FilterDatabase__1[[#This Row],[Szül Év.Hó.Nap]])/365.25,"0")</f>
        <v>0</v>
      </c>
      <c r="F4912" s="40"/>
      <c r="G4912" s="34" t="str">
        <f>CONCATENATE(H4912,Excel_BuiltIn__FilterDatabase__1[[#This Row],[Felnőtt]],Excel_BuiltIn__FilterDatabase__1[[#This Row],[Senior]],Excel_BuiltIn__FilterDatabase__1[[#This Row],[Super.s]],L4912)</f>
        <v xml:space="preserve">Super.s </v>
      </c>
      <c r="H4912" s="34" t="str">
        <f>IF(L4912="Nő","",IF(Excel_BuiltIn__FilterDatabase__1[[#This Row],[Kor]]&gt;=1=AND(Excel_BuiltIn__FilterDatabase__1[[#This Row],[Kor]]&lt;18),"Junior ",""))</f>
        <v/>
      </c>
      <c r="I4912" s="34" t="str">
        <f>IF(L4912="Nő","",IF(Excel_BuiltIn__FilterDatabase__1[[#This Row],[Kor]]&gt;=18=AND(Excel_BuiltIn__FilterDatabase__1[[#This Row],[Kor]]&lt;=49),"Felnőtt ",""))</f>
        <v/>
      </c>
      <c r="J4912" s="34" t="str">
        <f>IF(L4912="Nő","",IF(Excel_BuiltIn__FilterDatabase__1[[#This Row],[Kor]]&gt;49=AND(Excel_BuiltIn__FilterDatabase__1[[#This Row],[Kor]]&lt;=59),"Senior ",""))</f>
        <v/>
      </c>
      <c r="K4912" s="34" t="str">
        <f>IF(L4912="Nő","",IF(Excel_BuiltIn__FilterDatabase__1[[#This Row],[Kor]]&gt;=60,"Super.s ",""))</f>
        <v xml:space="preserve">Super.s </v>
      </c>
      <c r="L4912" s="34" t="str">
        <f>IF(Excel_BuiltIn__FilterDatabase__1[[#This Row],[Nem]]="Nő","Lady","")</f>
        <v/>
      </c>
    </row>
    <row r="4913" spans="1:12" s="1" customFormat="1">
      <c r="A4913" s="53"/>
      <c r="B4913" s="28"/>
      <c r="C4913" s="51"/>
      <c r="D4913" s="45"/>
      <c r="E4913" s="33" t="str">
        <f>IF(D4913&gt;0,($N$2-Excel_BuiltIn__FilterDatabase__1[[#This Row],[Szül Év.Hó.Nap]])/365.25,"0")</f>
        <v>0</v>
      </c>
      <c r="F4913" s="40"/>
      <c r="G4913" s="34" t="str">
        <f>CONCATENATE(H4913,Excel_BuiltIn__FilterDatabase__1[[#This Row],[Felnőtt]],Excel_BuiltIn__FilterDatabase__1[[#This Row],[Senior]],Excel_BuiltIn__FilterDatabase__1[[#This Row],[Super.s]],L4913)</f>
        <v xml:space="preserve">Super.s </v>
      </c>
      <c r="H4913" s="34" t="str">
        <f>IF(L4913="Nő","",IF(Excel_BuiltIn__FilterDatabase__1[[#This Row],[Kor]]&gt;=1=AND(Excel_BuiltIn__FilterDatabase__1[[#This Row],[Kor]]&lt;18),"Junior ",""))</f>
        <v/>
      </c>
      <c r="I4913" s="34" t="str">
        <f>IF(L4913="Nő","",IF(Excel_BuiltIn__FilterDatabase__1[[#This Row],[Kor]]&gt;=18=AND(Excel_BuiltIn__FilterDatabase__1[[#This Row],[Kor]]&lt;=49),"Felnőtt ",""))</f>
        <v/>
      </c>
      <c r="J4913" s="34" t="str">
        <f>IF(L4913="Nő","",IF(Excel_BuiltIn__FilterDatabase__1[[#This Row],[Kor]]&gt;49=AND(Excel_BuiltIn__FilterDatabase__1[[#This Row],[Kor]]&lt;=59),"Senior ",""))</f>
        <v/>
      </c>
      <c r="K4913" s="34" t="str">
        <f>IF(L4913="Nő","",IF(Excel_BuiltIn__FilterDatabase__1[[#This Row],[Kor]]&gt;=60,"Super.s ",""))</f>
        <v xml:space="preserve">Super.s </v>
      </c>
      <c r="L4913" s="34" t="str">
        <f>IF(Excel_BuiltIn__FilterDatabase__1[[#This Row],[Nem]]="Nő","Lady","")</f>
        <v/>
      </c>
    </row>
    <row r="4914" spans="1:12" s="1" customFormat="1">
      <c r="A4914" s="53"/>
      <c r="B4914" s="28"/>
      <c r="C4914" s="51"/>
      <c r="D4914" s="45"/>
      <c r="E4914" s="33" t="str">
        <f>IF(D4914&gt;0,($N$2-Excel_BuiltIn__FilterDatabase__1[[#This Row],[Szül Év.Hó.Nap]])/365.25,"0")</f>
        <v>0</v>
      </c>
      <c r="F4914" s="40"/>
      <c r="G4914" s="34" t="str">
        <f>CONCATENATE(H4914,Excel_BuiltIn__FilterDatabase__1[[#This Row],[Felnőtt]],Excel_BuiltIn__FilterDatabase__1[[#This Row],[Senior]],Excel_BuiltIn__FilterDatabase__1[[#This Row],[Super.s]],L4914)</f>
        <v xml:space="preserve">Super.s </v>
      </c>
      <c r="H4914" s="34" t="str">
        <f>IF(L4914="Nő","",IF(Excel_BuiltIn__FilterDatabase__1[[#This Row],[Kor]]&gt;=1=AND(Excel_BuiltIn__FilterDatabase__1[[#This Row],[Kor]]&lt;18),"Junior ",""))</f>
        <v/>
      </c>
      <c r="I4914" s="34" t="str">
        <f>IF(L4914="Nő","",IF(Excel_BuiltIn__FilterDatabase__1[[#This Row],[Kor]]&gt;=18=AND(Excel_BuiltIn__FilterDatabase__1[[#This Row],[Kor]]&lt;=49),"Felnőtt ",""))</f>
        <v/>
      </c>
      <c r="J4914" s="34" t="str">
        <f>IF(L4914="Nő","",IF(Excel_BuiltIn__FilterDatabase__1[[#This Row],[Kor]]&gt;49=AND(Excel_BuiltIn__FilterDatabase__1[[#This Row],[Kor]]&lt;=59),"Senior ",""))</f>
        <v/>
      </c>
      <c r="K4914" s="34" t="str">
        <f>IF(L4914="Nő","",IF(Excel_BuiltIn__FilterDatabase__1[[#This Row],[Kor]]&gt;=60,"Super.s ",""))</f>
        <v xml:space="preserve">Super.s </v>
      </c>
      <c r="L4914" s="34" t="str">
        <f>IF(Excel_BuiltIn__FilterDatabase__1[[#This Row],[Nem]]="Nő","Lady","")</f>
        <v/>
      </c>
    </row>
    <row r="4915" spans="1:12" s="1" customFormat="1">
      <c r="A4915" s="53"/>
      <c r="B4915" s="28"/>
      <c r="C4915" s="51"/>
      <c r="D4915" s="45"/>
      <c r="E4915" s="33" t="str">
        <f>IF(D4915&gt;0,($N$2-Excel_BuiltIn__FilterDatabase__1[[#This Row],[Szül Év.Hó.Nap]])/365.25,"0")</f>
        <v>0</v>
      </c>
      <c r="F4915" s="40"/>
      <c r="G4915" s="34" t="str">
        <f>CONCATENATE(H4915,Excel_BuiltIn__FilterDatabase__1[[#This Row],[Felnőtt]],Excel_BuiltIn__FilterDatabase__1[[#This Row],[Senior]],Excel_BuiltIn__FilterDatabase__1[[#This Row],[Super.s]],L4915)</f>
        <v xml:space="preserve">Super.s </v>
      </c>
      <c r="H4915" s="34" t="str">
        <f>IF(L4915="Nő","",IF(Excel_BuiltIn__FilterDatabase__1[[#This Row],[Kor]]&gt;=1=AND(Excel_BuiltIn__FilterDatabase__1[[#This Row],[Kor]]&lt;18),"Junior ",""))</f>
        <v/>
      </c>
      <c r="I4915" s="34" t="str">
        <f>IF(L4915="Nő","",IF(Excel_BuiltIn__FilterDatabase__1[[#This Row],[Kor]]&gt;=18=AND(Excel_BuiltIn__FilterDatabase__1[[#This Row],[Kor]]&lt;=49),"Felnőtt ",""))</f>
        <v/>
      </c>
      <c r="J4915" s="34" t="str">
        <f>IF(L4915="Nő","",IF(Excel_BuiltIn__FilterDatabase__1[[#This Row],[Kor]]&gt;49=AND(Excel_BuiltIn__FilterDatabase__1[[#This Row],[Kor]]&lt;=59),"Senior ",""))</f>
        <v/>
      </c>
      <c r="K4915" s="34" t="str">
        <f>IF(L4915="Nő","",IF(Excel_BuiltIn__FilterDatabase__1[[#This Row],[Kor]]&gt;=60,"Super.s ",""))</f>
        <v xml:space="preserve">Super.s </v>
      </c>
      <c r="L4915" s="34" t="str">
        <f>IF(Excel_BuiltIn__FilterDatabase__1[[#This Row],[Nem]]="Nő","Lady","")</f>
        <v/>
      </c>
    </row>
    <row r="4916" spans="1:12" s="1" customFormat="1">
      <c r="A4916" s="53"/>
      <c r="B4916" s="28"/>
      <c r="C4916" s="51"/>
      <c r="D4916" s="45"/>
      <c r="E4916" s="33" t="str">
        <f>IF(D4916&gt;0,($N$2-Excel_BuiltIn__FilterDatabase__1[[#This Row],[Szül Év.Hó.Nap]])/365.25,"0")</f>
        <v>0</v>
      </c>
      <c r="F4916" s="40"/>
      <c r="G4916" s="34" t="str">
        <f>CONCATENATE(H4916,Excel_BuiltIn__FilterDatabase__1[[#This Row],[Felnőtt]],Excel_BuiltIn__FilterDatabase__1[[#This Row],[Senior]],Excel_BuiltIn__FilterDatabase__1[[#This Row],[Super.s]],L4916)</f>
        <v xml:space="preserve">Super.s </v>
      </c>
      <c r="H4916" s="34" t="str">
        <f>IF(L4916="Nő","",IF(Excel_BuiltIn__FilterDatabase__1[[#This Row],[Kor]]&gt;=1=AND(Excel_BuiltIn__FilterDatabase__1[[#This Row],[Kor]]&lt;18),"Junior ",""))</f>
        <v/>
      </c>
      <c r="I4916" s="34" t="str">
        <f>IF(L4916="Nő","",IF(Excel_BuiltIn__FilterDatabase__1[[#This Row],[Kor]]&gt;=18=AND(Excel_BuiltIn__FilterDatabase__1[[#This Row],[Kor]]&lt;=49),"Felnőtt ",""))</f>
        <v/>
      </c>
      <c r="J4916" s="34" t="str">
        <f>IF(L4916="Nő","",IF(Excel_BuiltIn__FilterDatabase__1[[#This Row],[Kor]]&gt;49=AND(Excel_BuiltIn__FilterDatabase__1[[#This Row],[Kor]]&lt;=59),"Senior ",""))</f>
        <v/>
      </c>
      <c r="K4916" s="34" t="str">
        <f>IF(L4916="Nő","",IF(Excel_BuiltIn__FilterDatabase__1[[#This Row],[Kor]]&gt;=60,"Super.s ",""))</f>
        <v xml:space="preserve">Super.s </v>
      </c>
      <c r="L4916" s="34" t="str">
        <f>IF(Excel_BuiltIn__FilterDatabase__1[[#This Row],[Nem]]="Nő","Lady","")</f>
        <v/>
      </c>
    </row>
    <row r="4917" spans="1:12" s="1" customFormat="1">
      <c r="A4917" s="53"/>
      <c r="B4917" s="28"/>
      <c r="C4917" s="51"/>
      <c r="D4917" s="45"/>
      <c r="E4917" s="33" t="str">
        <f>IF(D4917&gt;0,($N$2-Excel_BuiltIn__FilterDatabase__1[[#This Row],[Szül Év.Hó.Nap]])/365.25,"0")</f>
        <v>0</v>
      </c>
      <c r="F4917" s="40"/>
      <c r="G4917" s="34" t="str">
        <f>CONCATENATE(H4917,Excel_BuiltIn__FilterDatabase__1[[#This Row],[Felnőtt]],Excel_BuiltIn__FilterDatabase__1[[#This Row],[Senior]],Excel_BuiltIn__FilterDatabase__1[[#This Row],[Super.s]],L4917)</f>
        <v xml:space="preserve">Super.s </v>
      </c>
      <c r="H4917" s="34" t="str">
        <f>IF(L4917="Nő","",IF(Excel_BuiltIn__FilterDatabase__1[[#This Row],[Kor]]&gt;=1=AND(Excel_BuiltIn__FilterDatabase__1[[#This Row],[Kor]]&lt;18),"Junior ",""))</f>
        <v/>
      </c>
      <c r="I4917" s="34" t="str">
        <f>IF(L4917="Nő","",IF(Excel_BuiltIn__FilterDatabase__1[[#This Row],[Kor]]&gt;=18=AND(Excel_BuiltIn__FilterDatabase__1[[#This Row],[Kor]]&lt;=49),"Felnőtt ",""))</f>
        <v/>
      </c>
      <c r="J4917" s="34" t="str">
        <f>IF(L4917="Nő","",IF(Excel_BuiltIn__FilterDatabase__1[[#This Row],[Kor]]&gt;49=AND(Excel_BuiltIn__FilterDatabase__1[[#This Row],[Kor]]&lt;=59),"Senior ",""))</f>
        <v/>
      </c>
      <c r="K4917" s="34" t="str">
        <f>IF(L4917="Nő","",IF(Excel_BuiltIn__FilterDatabase__1[[#This Row],[Kor]]&gt;=60,"Super.s ",""))</f>
        <v xml:space="preserve">Super.s </v>
      </c>
      <c r="L4917" s="34" t="str">
        <f>IF(Excel_BuiltIn__FilterDatabase__1[[#This Row],[Nem]]="Nő","Lady","")</f>
        <v/>
      </c>
    </row>
    <row r="4918" spans="1:12" s="1" customFormat="1">
      <c r="A4918" s="53"/>
      <c r="B4918" s="28"/>
      <c r="C4918" s="51"/>
      <c r="D4918" s="45"/>
      <c r="E4918" s="33" t="str">
        <f>IF(D4918&gt;0,($N$2-Excel_BuiltIn__FilterDatabase__1[[#This Row],[Szül Év.Hó.Nap]])/365.25,"0")</f>
        <v>0</v>
      </c>
      <c r="F4918" s="40"/>
      <c r="G4918" s="34" t="str">
        <f>CONCATENATE(H4918,Excel_BuiltIn__FilterDatabase__1[[#This Row],[Felnőtt]],Excel_BuiltIn__FilterDatabase__1[[#This Row],[Senior]],Excel_BuiltIn__FilterDatabase__1[[#This Row],[Super.s]],L4918)</f>
        <v xml:space="preserve">Super.s </v>
      </c>
      <c r="H4918" s="34" t="str">
        <f>IF(L4918="Nő","",IF(Excel_BuiltIn__FilterDatabase__1[[#This Row],[Kor]]&gt;=1=AND(Excel_BuiltIn__FilterDatabase__1[[#This Row],[Kor]]&lt;18),"Junior ",""))</f>
        <v/>
      </c>
      <c r="I4918" s="34" t="str">
        <f>IF(L4918="Nő","",IF(Excel_BuiltIn__FilterDatabase__1[[#This Row],[Kor]]&gt;=18=AND(Excel_BuiltIn__FilterDatabase__1[[#This Row],[Kor]]&lt;=49),"Felnőtt ",""))</f>
        <v/>
      </c>
      <c r="J4918" s="34" t="str">
        <f>IF(L4918="Nő","",IF(Excel_BuiltIn__FilterDatabase__1[[#This Row],[Kor]]&gt;49=AND(Excel_BuiltIn__FilterDatabase__1[[#This Row],[Kor]]&lt;=59),"Senior ",""))</f>
        <v/>
      </c>
      <c r="K4918" s="34" t="str">
        <f>IF(L4918="Nő","",IF(Excel_BuiltIn__FilterDatabase__1[[#This Row],[Kor]]&gt;=60,"Super.s ",""))</f>
        <v xml:space="preserve">Super.s </v>
      </c>
      <c r="L4918" s="34" t="str">
        <f>IF(Excel_BuiltIn__FilterDatabase__1[[#This Row],[Nem]]="Nő","Lady","")</f>
        <v/>
      </c>
    </row>
    <row r="4919" spans="1:12" s="1" customFormat="1">
      <c r="A4919" s="53"/>
      <c r="B4919" s="28"/>
      <c r="C4919" s="51"/>
      <c r="D4919" s="45"/>
      <c r="E4919" s="33" t="str">
        <f>IF(D4919&gt;0,($N$2-Excel_BuiltIn__FilterDatabase__1[[#This Row],[Szül Év.Hó.Nap]])/365.25,"0")</f>
        <v>0</v>
      </c>
      <c r="F4919" s="40"/>
      <c r="G4919" s="34" t="str">
        <f>CONCATENATE(H4919,Excel_BuiltIn__FilterDatabase__1[[#This Row],[Felnőtt]],Excel_BuiltIn__FilterDatabase__1[[#This Row],[Senior]],Excel_BuiltIn__FilterDatabase__1[[#This Row],[Super.s]],L4919)</f>
        <v xml:space="preserve">Super.s </v>
      </c>
      <c r="H4919" s="34" t="str">
        <f>IF(L4919="Nő","",IF(Excel_BuiltIn__FilterDatabase__1[[#This Row],[Kor]]&gt;=1=AND(Excel_BuiltIn__FilterDatabase__1[[#This Row],[Kor]]&lt;18),"Junior ",""))</f>
        <v/>
      </c>
      <c r="I4919" s="34" t="str">
        <f>IF(L4919="Nő","",IF(Excel_BuiltIn__FilterDatabase__1[[#This Row],[Kor]]&gt;=18=AND(Excel_BuiltIn__FilterDatabase__1[[#This Row],[Kor]]&lt;=49),"Felnőtt ",""))</f>
        <v/>
      </c>
      <c r="J4919" s="34" t="str">
        <f>IF(L4919="Nő","",IF(Excel_BuiltIn__FilterDatabase__1[[#This Row],[Kor]]&gt;49=AND(Excel_BuiltIn__FilterDatabase__1[[#This Row],[Kor]]&lt;=59),"Senior ",""))</f>
        <v/>
      </c>
      <c r="K4919" s="34" t="str">
        <f>IF(L4919="Nő","",IF(Excel_BuiltIn__FilterDatabase__1[[#This Row],[Kor]]&gt;=60,"Super.s ",""))</f>
        <v xml:space="preserve">Super.s </v>
      </c>
      <c r="L4919" s="34" t="str">
        <f>IF(Excel_BuiltIn__FilterDatabase__1[[#This Row],[Nem]]="Nő","Lady","")</f>
        <v/>
      </c>
    </row>
    <row r="4920" spans="1:12" s="1" customFormat="1">
      <c r="A4920" s="53"/>
      <c r="B4920" s="28"/>
      <c r="C4920" s="51"/>
      <c r="D4920" s="45"/>
      <c r="E4920" s="33" t="str">
        <f>IF(D4920&gt;0,($N$2-Excel_BuiltIn__FilterDatabase__1[[#This Row],[Szül Év.Hó.Nap]])/365.25,"0")</f>
        <v>0</v>
      </c>
      <c r="F4920" s="40"/>
      <c r="G4920" s="34" t="str">
        <f>CONCATENATE(H4920,Excel_BuiltIn__FilterDatabase__1[[#This Row],[Felnőtt]],Excel_BuiltIn__FilterDatabase__1[[#This Row],[Senior]],Excel_BuiltIn__FilterDatabase__1[[#This Row],[Super.s]],L4920)</f>
        <v xml:space="preserve">Super.s </v>
      </c>
      <c r="H4920" s="34" t="str">
        <f>IF(L4920="Nő","",IF(Excel_BuiltIn__FilterDatabase__1[[#This Row],[Kor]]&gt;=1=AND(Excel_BuiltIn__FilterDatabase__1[[#This Row],[Kor]]&lt;18),"Junior ",""))</f>
        <v/>
      </c>
      <c r="I4920" s="34" t="str">
        <f>IF(L4920="Nő","",IF(Excel_BuiltIn__FilterDatabase__1[[#This Row],[Kor]]&gt;=18=AND(Excel_BuiltIn__FilterDatabase__1[[#This Row],[Kor]]&lt;=49),"Felnőtt ",""))</f>
        <v/>
      </c>
      <c r="J4920" s="34" t="str">
        <f>IF(L4920="Nő","",IF(Excel_BuiltIn__FilterDatabase__1[[#This Row],[Kor]]&gt;49=AND(Excel_BuiltIn__FilterDatabase__1[[#This Row],[Kor]]&lt;=59),"Senior ",""))</f>
        <v/>
      </c>
      <c r="K4920" s="34" t="str">
        <f>IF(L4920="Nő","",IF(Excel_BuiltIn__FilterDatabase__1[[#This Row],[Kor]]&gt;=60,"Super.s ",""))</f>
        <v xml:space="preserve">Super.s </v>
      </c>
      <c r="L4920" s="34" t="str">
        <f>IF(Excel_BuiltIn__FilterDatabase__1[[#This Row],[Nem]]="Nő","Lady","")</f>
        <v/>
      </c>
    </row>
    <row r="4921" spans="1:12" s="1" customFormat="1">
      <c r="A4921" s="53"/>
      <c r="B4921" s="28"/>
      <c r="C4921" s="51"/>
      <c r="D4921" s="45"/>
      <c r="E4921" s="33" t="str">
        <f>IF(D4921&gt;0,($N$2-Excel_BuiltIn__FilterDatabase__1[[#This Row],[Szül Év.Hó.Nap]])/365.25,"0")</f>
        <v>0</v>
      </c>
      <c r="F4921" s="40"/>
      <c r="G4921" s="34" t="str">
        <f>CONCATENATE(H4921,Excel_BuiltIn__FilterDatabase__1[[#This Row],[Felnőtt]],Excel_BuiltIn__FilterDatabase__1[[#This Row],[Senior]],Excel_BuiltIn__FilterDatabase__1[[#This Row],[Super.s]],L4921)</f>
        <v xml:space="preserve">Super.s </v>
      </c>
      <c r="H4921" s="34" t="str">
        <f>IF(L4921="Nő","",IF(Excel_BuiltIn__FilterDatabase__1[[#This Row],[Kor]]&gt;=1=AND(Excel_BuiltIn__FilterDatabase__1[[#This Row],[Kor]]&lt;18),"Junior ",""))</f>
        <v/>
      </c>
      <c r="I4921" s="34" t="str">
        <f>IF(L4921="Nő","",IF(Excel_BuiltIn__FilterDatabase__1[[#This Row],[Kor]]&gt;=18=AND(Excel_BuiltIn__FilterDatabase__1[[#This Row],[Kor]]&lt;=49),"Felnőtt ",""))</f>
        <v/>
      </c>
      <c r="J4921" s="34" t="str">
        <f>IF(L4921="Nő","",IF(Excel_BuiltIn__FilterDatabase__1[[#This Row],[Kor]]&gt;49=AND(Excel_BuiltIn__FilterDatabase__1[[#This Row],[Kor]]&lt;=59),"Senior ",""))</f>
        <v/>
      </c>
      <c r="K4921" s="34" t="str">
        <f>IF(L4921="Nő","",IF(Excel_BuiltIn__FilterDatabase__1[[#This Row],[Kor]]&gt;=60,"Super.s ",""))</f>
        <v xml:space="preserve">Super.s </v>
      </c>
      <c r="L4921" s="34" t="str">
        <f>IF(Excel_BuiltIn__FilterDatabase__1[[#This Row],[Nem]]="Nő","Lady","")</f>
        <v/>
      </c>
    </row>
    <row r="4922" spans="1:12" s="1" customFormat="1">
      <c r="A4922" s="53"/>
      <c r="B4922" s="28"/>
      <c r="C4922" s="51"/>
      <c r="D4922" s="45"/>
      <c r="E4922" s="33" t="str">
        <f>IF(D4922&gt;0,($N$2-Excel_BuiltIn__FilterDatabase__1[[#This Row],[Szül Év.Hó.Nap]])/365.25,"0")</f>
        <v>0</v>
      </c>
      <c r="F4922" s="40"/>
      <c r="G4922" s="34" t="str">
        <f>CONCATENATE(H4922,Excel_BuiltIn__FilterDatabase__1[[#This Row],[Felnőtt]],Excel_BuiltIn__FilterDatabase__1[[#This Row],[Senior]],Excel_BuiltIn__FilterDatabase__1[[#This Row],[Super.s]],L4922)</f>
        <v xml:space="preserve">Super.s </v>
      </c>
      <c r="H4922" s="34" t="str">
        <f>IF(L4922="Nő","",IF(Excel_BuiltIn__FilterDatabase__1[[#This Row],[Kor]]&gt;=1=AND(Excel_BuiltIn__FilterDatabase__1[[#This Row],[Kor]]&lt;18),"Junior ",""))</f>
        <v/>
      </c>
      <c r="I4922" s="34" t="str">
        <f>IF(L4922="Nő","",IF(Excel_BuiltIn__FilterDatabase__1[[#This Row],[Kor]]&gt;=18=AND(Excel_BuiltIn__FilterDatabase__1[[#This Row],[Kor]]&lt;=49),"Felnőtt ",""))</f>
        <v/>
      </c>
      <c r="J4922" s="34" t="str">
        <f>IF(L4922="Nő","",IF(Excel_BuiltIn__FilterDatabase__1[[#This Row],[Kor]]&gt;49=AND(Excel_BuiltIn__FilterDatabase__1[[#This Row],[Kor]]&lt;=59),"Senior ",""))</f>
        <v/>
      </c>
      <c r="K4922" s="34" t="str">
        <f>IF(L4922="Nő","",IF(Excel_BuiltIn__FilterDatabase__1[[#This Row],[Kor]]&gt;=60,"Super.s ",""))</f>
        <v xml:space="preserve">Super.s </v>
      </c>
      <c r="L4922" s="34" t="str">
        <f>IF(Excel_BuiltIn__FilterDatabase__1[[#This Row],[Nem]]="Nő","Lady","")</f>
        <v/>
      </c>
    </row>
    <row r="4923" spans="1:12" s="1" customFormat="1">
      <c r="A4923" s="53"/>
      <c r="B4923" s="28"/>
      <c r="C4923" s="51"/>
      <c r="D4923" s="45"/>
      <c r="E4923" s="33" t="str">
        <f>IF(D4923&gt;0,($N$2-Excel_BuiltIn__FilterDatabase__1[[#This Row],[Szül Év.Hó.Nap]])/365.25,"0")</f>
        <v>0</v>
      </c>
      <c r="F4923" s="40"/>
      <c r="G4923" s="34" t="str">
        <f>CONCATENATE(H4923,Excel_BuiltIn__FilterDatabase__1[[#This Row],[Felnőtt]],Excel_BuiltIn__FilterDatabase__1[[#This Row],[Senior]],Excel_BuiltIn__FilterDatabase__1[[#This Row],[Super.s]],L4923)</f>
        <v xml:space="preserve">Super.s </v>
      </c>
      <c r="H4923" s="34" t="str">
        <f>IF(L4923="Nő","",IF(Excel_BuiltIn__FilterDatabase__1[[#This Row],[Kor]]&gt;=1=AND(Excel_BuiltIn__FilterDatabase__1[[#This Row],[Kor]]&lt;18),"Junior ",""))</f>
        <v/>
      </c>
      <c r="I4923" s="34" t="str">
        <f>IF(L4923="Nő","",IF(Excel_BuiltIn__FilterDatabase__1[[#This Row],[Kor]]&gt;=18=AND(Excel_BuiltIn__FilterDatabase__1[[#This Row],[Kor]]&lt;=49),"Felnőtt ",""))</f>
        <v/>
      </c>
      <c r="J4923" s="34" t="str">
        <f>IF(L4923="Nő","",IF(Excel_BuiltIn__FilterDatabase__1[[#This Row],[Kor]]&gt;49=AND(Excel_BuiltIn__FilterDatabase__1[[#This Row],[Kor]]&lt;=59),"Senior ",""))</f>
        <v/>
      </c>
      <c r="K4923" s="34" t="str">
        <f>IF(L4923="Nő","",IF(Excel_BuiltIn__FilterDatabase__1[[#This Row],[Kor]]&gt;=60,"Super.s ",""))</f>
        <v xml:space="preserve">Super.s </v>
      </c>
      <c r="L4923" s="34" t="str">
        <f>IF(Excel_BuiltIn__FilterDatabase__1[[#This Row],[Nem]]="Nő","Lady","")</f>
        <v/>
      </c>
    </row>
    <row r="4924" spans="1:12" s="1" customFormat="1">
      <c r="A4924" s="53"/>
      <c r="B4924" s="28"/>
      <c r="C4924" s="51"/>
      <c r="D4924" s="45"/>
      <c r="E4924" s="33" t="str">
        <f>IF(D4924&gt;0,($N$2-Excel_BuiltIn__FilterDatabase__1[[#This Row],[Szül Év.Hó.Nap]])/365.25,"0")</f>
        <v>0</v>
      </c>
      <c r="F4924" s="40"/>
      <c r="G4924" s="34" t="str">
        <f>CONCATENATE(H4924,Excel_BuiltIn__FilterDatabase__1[[#This Row],[Felnőtt]],Excel_BuiltIn__FilterDatabase__1[[#This Row],[Senior]],Excel_BuiltIn__FilterDatabase__1[[#This Row],[Super.s]],L4924)</f>
        <v xml:space="preserve">Super.s </v>
      </c>
      <c r="H4924" s="34" t="str">
        <f>IF(L4924="Nő","",IF(Excel_BuiltIn__FilterDatabase__1[[#This Row],[Kor]]&gt;=1=AND(Excel_BuiltIn__FilterDatabase__1[[#This Row],[Kor]]&lt;18),"Junior ",""))</f>
        <v/>
      </c>
      <c r="I4924" s="34" t="str">
        <f>IF(L4924="Nő","",IF(Excel_BuiltIn__FilterDatabase__1[[#This Row],[Kor]]&gt;=18=AND(Excel_BuiltIn__FilterDatabase__1[[#This Row],[Kor]]&lt;=49),"Felnőtt ",""))</f>
        <v/>
      </c>
      <c r="J4924" s="34" t="str">
        <f>IF(L4924="Nő","",IF(Excel_BuiltIn__FilterDatabase__1[[#This Row],[Kor]]&gt;49=AND(Excel_BuiltIn__FilterDatabase__1[[#This Row],[Kor]]&lt;=59),"Senior ",""))</f>
        <v/>
      </c>
      <c r="K4924" s="34" t="str">
        <f>IF(L4924="Nő","",IF(Excel_BuiltIn__FilterDatabase__1[[#This Row],[Kor]]&gt;=60,"Super.s ",""))</f>
        <v xml:space="preserve">Super.s </v>
      </c>
      <c r="L4924" s="34" t="str">
        <f>IF(Excel_BuiltIn__FilterDatabase__1[[#This Row],[Nem]]="Nő","Lady","")</f>
        <v/>
      </c>
    </row>
    <row r="4925" spans="1:12" s="1" customFormat="1">
      <c r="A4925" s="53"/>
      <c r="B4925" s="28"/>
      <c r="C4925" s="51"/>
      <c r="D4925" s="45"/>
      <c r="E4925" s="33" t="str">
        <f>IF(D4925&gt;0,($N$2-Excel_BuiltIn__FilterDatabase__1[[#This Row],[Szül Év.Hó.Nap]])/365.25,"0")</f>
        <v>0</v>
      </c>
      <c r="F4925" s="40"/>
      <c r="G4925" s="34" t="str">
        <f>CONCATENATE(H4925,Excel_BuiltIn__FilterDatabase__1[[#This Row],[Felnőtt]],Excel_BuiltIn__FilterDatabase__1[[#This Row],[Senior]],Excel_BuiltIn__FilterDatabase__1[[#This Row],[Super.s]],L4925)</f>
        <v xml:space="preserve">Super.s </v>
      </c>
      <c r="H4925" s="34" t="str">
        <f>IF(L4925="Nő","",IF(Excel_BuiltIn__FilterDatabase__1[[#This Row],[Kor]]&gt;=1=AND(Excel_BuiltIn__FilterDatabase__1[[#This Row],[Kor]]&lt;18),"Junior ",""))</f>
        <v/>
      </c>
      <c r="I4925" s="34" t="str">
        <f>IF(L4925="Nő","",IF(Excel_BuiltIn__FilterDatabase__1[[#This Row],[Kor]]&gt;=18=AND(Excel_BuiltIn__FilterDatabase__1[[#This Row],[Kor]]&lt;=49),"Felnőtt ",""))</f>
        <v/>
      </c>
      <c r="J4925" s="34" t="str">
        <f>IF(L4925="Nő","",IF(Excel_BuiltIn__FilterDatabase__1[[#This Row],[Kor]]&gt;49=AND(Excel_BuiltIn__FilterDatabase__1[[#This Row],[Kor]]&lt;=59),"Senior ",""))</f>
        <v/>
      </c>
      <c r="K4925" s="34" t="str">
        <f>IF(L4925="Nő","",IF(Excel_BuiltIn__FilterDatabase__1[[#This Row],[Kor]]&gt;=60,"Super.s ",""))</f>
        <v xml:space="preserve">Super.s </v>
      </c>
      <c r="L4925" s="34" t="str">
        <f>IF(Excel_BuiltIn__FilterDatabase__1[[#This Row],[Nem]]="Nő","Lady","")</f>
        <v/>
      </c>
    </row>
    <row r="4926" spans="1:12" s="1" customFormat="1">
      <c r="A4926" s="53"/>
      <c r="B4926" s="28"/>
      <c r="C4926" s="51"/>
      <c r="D4926" s="45"/>
      <c r="E4926" s="33" t="str">
        <f>IF(D4926&gt;0,($N$2-Excel_BuiltIn__FilterDatabase__1[[#This Row],[Szül Év.Hó.Nap]])/365.25,"0")</f>
        <v>0</v>
      </c>
      <c r="F4926" s="40"/>
      <c r="G4926" s="34" t="str">
        <f>CONCATENATE(H4926,Excel_BuiltIn__FilterDatabase__1[[#This Row],[Felnőtt]],Excel_BuiltIn__FilterDatabase__1[[#This Row],[Senior]],Excel_BuiltIn__FilterDatabase__1[[#This Row],[Super.s]],L4926)</f>
        <v xml:space="preserve">Super.s </v>
      </c>
      <c r="H4926" s="34" t="str">
        <f>IF(L4926="Nő","",IF(Excel_BuiltIn__FilterDatabase__1[[#This Row],[Kor]]&gt;=1=AND(Excel_BuiltIn__FilterDatabase__1[[#This Row],[Kor]]&lt;18),"Junior ",""))</f>
        <v/>
      </c>
      <c r="I4926" s="34" t="str">
        <f>IF(L4926="Nő","",IF(Excel_BuiltIn__FilterDatabase__1[[#This Row],[Kor]]&gt;=18=AND(Excel_BuiltIn__FilterDatabase__1[[#This Row],[Kor]]&lt;=49),"Felnőtt ",""))</f>
        <v/>
      </c>
      <c r="J4926" s="34" t="str">
        <f>IF(L4926="Nő","",IF(Excel_BuiltIn__FilterDatabase__1[[#This Row],[Kor]]&gt;49=AND(Excel_BuiltIn__FilterDatabase__1[[#This Row],[Kor]]&lt;=59),"Senior ",""))</f>
        <v/>
      </c>
      <c r="K4926" s="34" t="str">
        <f>IF(L4926="Nő","",IF(Excel_BuiltIn__FilterDatabase__1[[#This Row],[Kor]]&gt;=60,"Super.s ",""))</f>
        <v xml:space="preserve">Super.s </v>
      </c>
      <c r="L4926" s="34" t="str">
        <f>IF(Excel_BuiltIn__FilterDatabase__1[[#This Row],[Nem]]="Nő","Lady","")</f>
        <v/>
      </c>
    </row>
    <row r="4927" spans="1:12" s="1" customFormat="1">
      <c r="A4927" s="53"/>
      <c r="B4927" s="28"/>
      <c r="C4927" s="51"/>
      <c r="D4927" s="45"/>
      <c r="E4927" s="33" t="str">
        <f>IF(D4927&gt;0,($N$2-Excel_BuiltIn__FilterDatabase__1[[#This Row],[Szül Év.Hó.Nap]])/365.25,"0")</f>
        <v>0</v>
      </c>
      <c r="F4927" s="40"/>
      <c r="G4927" s="34" t="str">
        <f>CONCATENATE(H4927,Excel_BuiltIn__FilterDatabase__1[[#This Row],[Felnőtt]],Excel_BuiltIn__FilterDatabase__1[[#This Row],[Senior]],Excel_BuiltIn__FilterDatabase__1[[#This Row],[Super.s]],L4927)</f>
        <v xml:space="preserve">Super.s </v>
      </c>
      <c r="H4927" s="34" t="str">
        <f>IF(L4927="Nő","",IF(Excel_BuiltIn__FilterDatabase__1[[#This Row],[Kor]]&gt;=1=AND(Excel_BuiltIn__FilterDatabase__1[[#This Row],[Kor]]&lt;18),"Junior ",""))</f>
        <v/>
      </c>
      <c r="I4927" s="34" t="str">
        <f>IF(L4927="Nő","",IF(Excel_BuiltIn__FilterDatabase__1[[#This Row],[Kor]]&gt;=18=AND(Excel_BuiltIn__FilterDatabase__1[[#This Row],[Kor]]&lt;=49),"Felnőtt ",""))</f>
        <v/>
      </c>
      <c r="J4927" s="34" t="str">
        <f>IF(L4927="Nő","",IF(Excel_BuiltIn__FilterDatabase__1[[#This Row],[Kor]]&gt;49=AND(Excel_BuiltIn__FilterDatabase__1[[#This Row],[Kor]]&lt;=59),"Senior ",""))</f>
        <v/>
      </c>
      <c r="K4927" s="34" t="str">
        <f>IF(L4927="Nő","",IF(Excel_BuiltIn__FilterDatabase__1[[#This Row],[Kor]]&gt;=60,"Super.s ",""))</f>
        <v xml:space="preserve">Super.s </v>
      </c>
      <c r="L4927" s="34" t="str">
        <f>IF(Excel_BuiltIn__FilterDatabase__1[[#This Row],[Nem]]="Nő","Lady","")</f>
        <v/>
      </c>
    </row>
    <row r="4928" spans="1:12" s="1" customFormat="1">
      <c r="A4928" s="53"/>
      <c r="B4928" s="28"/>
      <c r="C4928" s="51"/>
      <c r="D4928" s="45"/>
      <c r="E4928" s="33" t="str">
        <f>IF(D4928&gt;0,($N$2-Excel_BuiltIn__FilterDatabase__1[[#This Row],[Szül Év.Hó.Nap]])/365.25,"0")</f>
        <v>0</v>
      </c>
      <c r="F4928" s="40"/>
      <c r="G4928" s="34" t="str">
        <f>CONCATENATE(H4928,Excel_BuiltIn__FilterDatabase__1[[#This Row],[Felnőtt]],Excel_BuiltIn__FilterDatabase__1[[#This Row],[Senior]],Excel_BuiltIn__FilterDatabase__1[[#This Row],[Super.s]],L4928)</f>
        <v xml:space="preserve">Super.s </v>
      </c>
      <c r="H4928" s="34" t="str">
        <f>IF(L4928="Nő","",IF(Excel_BuiltIn__FilterDatabase__1[[#This Row],[Kor]]&gt;=1=AND(Excel_BuiltIn__FilterDatabase__1[[#This Row],[Kor]]&lt;18),"Junior ",""))</f>
        <v/>
      </c>
      <c r="I4928" s="34" t="str">
        <f>IF(L4928="Nő","",IF(Excel_BuiltIn__FilterDatabase__1[[#This Row],[Kor]]&gt;=18=AND(Excel_BuiltIn__FilterDatabase__1[[#This Row],[Kor]]&lt;=49),"Felnőtt ",""))</f>
        <v/>
      </c>
      <c r="J4928" s="34" t="str">
        <f>IF(L4928="Nő","",IF(Excel_BuiltIn__FilterDatabase__1[[#This Row],[Kor]]&gt;49=AND(Excel_BuiltIn__FilterDatabase__1[[#This Row],[Kor]]&lt;=59),"Senior ",""))</f>
        <v/>
      </c>
      <c r="K4928" s="34" t="str">
        <f>IF(L4928="Nő","",IF(Excel_BuiltIn__FilterDatabase__1[[#This Row],[Kor]]&gt;=60,"Super.s ",""))</f>
        <v xml:space="preserve">Super.s </v>
      </c>
      <c r="L4928" s="34" t="str">
        <f>IF(Excel_BuiltIn__FilterDatabase__1[[#This Row],[Nem]]="Nő","Lady","")</f>
        <v/>
      </c>
    </row>
    <row r="4929" spans="1:12" s="1" customFormat="1">
      <c r="A4929" s="53"/>
      <c r="B4929" s="28"/>
      <c r="C4929" s="51"/>
      <c r="D4929" s="45"/>
      <c r="E4929" s="33" t="str">
        <f>IF(D4929&gt;0,($N$2-Excel_BuiltIn__FilterDatabase__1[[#This Row],[Szül Év.Hó.Nap]])/365.25,"0")</f>
        <v>0</v>
      </c>
      <c r="F4929" s="40"/>
      <c r="G4929" s="34" t="str">
        <f>CONCATENATE(H4929,Excel_BuiltIn__FilterDatabase__1[[#This Row],[Felnőtt]],Excel_BuiltIn__FilterDatabase__1[[#This Row],[Senior]],Excel_BuiltIn__FilterDatabase__1[[#This Row],[Super.s]],L4929)</f>
        <v xml:space="preserve">Super.s </v>
      </c>
      <c r="H4929" s="34" t="str">
        <f>IF(L4929="Nő","",IF(Excel_BuiltIn__FilterDatabase__1[[#This Row],[Kor]]&gt;=1=AND(Excel_BuiltIn__FilterDatabase__1[[#This Row],[Kor]]&lt;18),"Junior ",""))</f>
        <v/>
      </c>
      <c r="I4929" s="34" t="str">
        <f>IF(L4929="Nő","",IF(Excel_BuiltIn__FilterDatabase__1[[#This Row],[Kor]]&gt;=18=AND(Excel_BuiltIn__FilterDatabase__1[[#This Row],[Kor]]&lt;=49),"Felnőtt ",""))</f>
        <v/>
      </c>
      <c r="J4929" s="34" t="str">
        <f>IF(L4929="Nő","",IF(Excel_BuiltIn__FilterDatabase__1[[#This Row],[Kor]]&gt;49=AND(Excel_BuiltIn__FilterDatabase__1[[#This Row],[Kor]]&lt;=59),"Senior ",""))</f>
        <v/>
      </c>
      <c r="K4929" s="34" t="str">
        <f>IF(L4929="Nő","",IF(Excel_BuiltIn__FilterDatabase__1[[#This Row],[Kor]]&gt;=60,"Super.s ",""))</f>
        <v xml:space="preserve">Super.s </v>
      </c>
      <c r="L4929" s="34" t="str">
        <f>IF(Excel_BuiltIn__FilterDatabase__1[[#This Row],[Nem]]="Nő","Lady","")</f>
        <v/>
      </c>
    </row>
    <row r="4930" spans="1:12" s="1" customFormat="1">
      <c r="A4930" s="53"/>
      <c r="B4930" s="28"/>
      <c r="C4930" s="51"/>
      <c r="D4930" s="45"/>
      <c r="E4930" s="33" t="str">
        <f>IF(D4930&gt;0,($N$2-Excel_BuiltIn__FilterDatabase__1[[#This Row],[Szül Év.Hó.Nap]])/365.25,"0")</f>
        <v>0</v>
      </c>
      <c r="F4930" s="40"/>
      <c r="G4930" s="34" t="str">
        <f>CONCATENATE(H4930,Excel_BuiltIn__FilterDatabase__1[[#This Row],[Felnőtt]],Excel_BuiltIn__FilterDatabase__1[[#This Row],[Senior]],Excel_BuiltIn__FilterDatabase__1[[#This Row],[Super.s]],L4930)</f>
        <v xml:space="preserve">Super.s </v>
      </c>
      <c r="H4930" s="34" t="str">
        <f>IF(L4930="Nő","",IF(Excel_BuiltIn__FilterDatabase__1[[#This Row],[Kor]]&gt;=1=AND(Excel_BuiltIn__FilterDatabase__1[[#This Row],[Kor]]&lt;18),"Junior ",""))</f>
        <v/>
      </c>
      <c r="I4930" s="34" t="str">
        <f>IF(L4930="Nő","",IF(Excel_BuiltIn__FilterDatabase__1[[#This Row],[Kor]]&gt;=18=AND(Excel_BuiltIn__FilterDatabase__1[[#This Row],[Kor]]&lt;=49),"Felnőtt ",""))</f>
        <v/>
      </c>
      <c r="J4930" s="34" t="str">
        <f>IF(L4930="Nő","",IF(Excel_BuiltIn__FilterDatabase__1[[#This Row],[Kor]]&gt;49=AND(Excel_BuiltIn__FilterDatabase__1[[#This Row],[Kor]]&lt;=59),"Senior ",""))</f>
        <v/>
      </c>
      <c r="K4930" s="34" t="str">
        <f>IF(L4930="Nő","",IF(Excel_BuiltIn__FilterDatabase__1[[#This Row],[Kor]]&gt;=60,"Super.s ",""))</f>
        <v xml:space="preserve">Super.s </v>
      </c>
      <c r="L4930" s="34" t="str">
        <f>IF(Excel_BuiltIn__FilterDatabase__1[[#This Row],[Nem]]="Nő","Lady","")</f>
        <v/>
      </c>
    </row>
    <row r="4931" spans="1:12" s="1" customFormat="1">
      <c r="A4931" s="53"/>
      <c r="B4931" s="28"/>
      <c r="C4931" s="51"/>
      <c r="D4931" s="45"/>
      <c r="E4931" s="33" t="str">
        <f>IF(D4931&gt;0,($N$2-Excel_BuiltIn__FilterDatabase__1[[#This Row],[Szül Év.Hó.Nap]])/365.25,"0")</f>
        <v>0</v>
      </c>
      <c r="F4931" s="40"/>
      <c r="G4931" s="34" t="str">
        <f>CONCATENATE(H4931,Excel_BuiltIn__FilterDatabase__1[[#This Row],[Felnőtt]],Excel_BuiltIn__FilterDatabase__1[[#This Row],[Senior]],Excel_BuiltIn__FilterDatabase__1[[#This Row],[Super.s]],L4931)</f>
        <v xml:space="preserve">Super.s </v>
      </c>
      <c r="H4931" s="34" t="str">
        <f>IF(L4931="Nő","",IF(Excel_BuiltIn__FilterDatabase__1[[#This Row],[Kor]]&gt;=1=AND(Excel_BuiltIn__FilterDatabase__1[[#This Row],[Kor]]&lt;18),"Junior ",""))</f>
        <v/>
      </c>
      <c r="I4931" s="34" t="str">
        <f>IF(L4931="Nő","",IF(Excel_BuiltIn__FilterDatabase__1[[#This Row],[Kor]]&gt;=18=AND(Excel_BuiltIn__FilterDatabase__1[[#This Row],[Kor]]&lt;=49),"Felnőtt ",""))</f>
        <v/>
      </c>
      <c r="J4931" s="34" t="str">
        <f>IF(L4931="Nő","",IF(Excel_BuiltIn__FilterDatabase__1[[#This Row],[Kor]]&gt;49=AND(Excel_BuiltIn__FilterDatabase__1[[#This Row],[Kor]]&lt;=59),"Senior ",""))</f>
        <v/>
      </c>
      <c r="K4931" s="34" t="str">
        <f>IF(L4931="Nő","",IF(Excel_BuiltIn__FilterDatabase__1[[#This Row],[Kor]]&gt;=60,"Super.s ",""))</f>
        <v xml:space="preserve">Super.s </v>
      </c>
      <c r="L4931" s="34" t="str">
        <f>IF(Excel_BuiltIn__FilterDatabase__1[[#This Row],[Nem]]="Nő","Lady","")</f>
        <v/>
      </c>
    </row>
    <row r="4932" spans="1:12" s="1" customFormat="1">
      <c r="A4932" s="53"/>
      <c r="B4932" s="28"/>
      <c r="C4932" s="51"/>
      <c r="D4932" s="45"/>
      <c r="E4932" s="33" t="str">
        <f>IF(D4932&gt;0,($N$2-Excel_BuiltIn__FilterDatabase__1[[#This Row],[Szül Év.Hó.Nap]])/365.25,"0")</f>
        <v>0</v>
      </c>
      <c r="F4932" s="40"/>
      <c r="G4932" s="34" t="str">
        <f>CONCATENATE(H4932,Excel_BuiltIn__FilterDatabase__1[[#This Row],[Felnőtt]],Excel_BuiltIn__FilterDatabase__1[[#This Row],[Senior]],Excel_BuiltIn__FilterDatabase__1[[#This Row],[Super.s]],L4932)</f>
        <v xml:space="preserve">Super.s </v>
      </c>
      <c r="H4932" s="34" t="str">
        <f>IF(L4932="Nő","",IF(Excel_BuiltIn__FilterDatabase__1[[#This Row],[Kor]]&gt;=1=AND(Excel_BuiltIn__FilterDatabase__1[[#This Row],[Kor]]&lt;18),"Junior ",""))</f>
        <v/>
      </c>
      <c r="I4932" s="34" t="str">
        <f>IF(L4932="Nő","",IF(Excel_BuiltIn__FilterDatabase__1[[#This Row],[Kor]]&gt;=18=AND(Excel_BuiltIn__FilterDatabase__1[[#This Row],[Kor]]&lt;=49),"Felnőtt ",""))</f>
        <v/>
      </c>
      <c r="J4932" s="34" t="str">
        <f>IF(L4932="Nő","",IF(Excel_BuiltIn__FilterDatabase__1[[#This Row],[Kor]]&gt;49=AND(Excel_BuiltIn__FilterDatabase__1[[#This Row],[Kor]]&lt;=59),"Senior ",""))</f>
        <v/>
      </c>
      <c r="K4932" s="34" t="str">
        <f>IF(L4932="Nő","",IF(Excel_BuiltIn__FilterDatabase__1[[#This Row],[Kor]]&gt;=60,"Super.s ",""))</f>
        <v xml:space="preserve">Super.s </v>
      </c>
      <c r="L4932" s="34" t="str">
        <f>IF(Excel_BuiltIn__FilterDatabase__1[[#This Row],[Nem]]="Nő","Lady","")</f>
        <v/>
      </c>
    </row>
    <row r="4933" spans="1:12" s="1" customFormat="1">
      <c r="A4933" s="53"/>
      <c r="B4933" s="28"/>
      <c r="C4933" s="51"/>
      <c r="D4933" s="45"/>
      <c r="E4933" s="33" t="str">
        <f>IF(D4933&gt;0,($N$2-Excel_BuiltIn__FilterDatabase__1[[#This Row],[Szül Év.Hó.Nap]])/365.25,"0")</f>
        <v>0</v>
      </c>
      <c r="F4933" s="40"/>
      <c r="G4933" s="34" t="str">
        <f>CONCATENATE(H4933,Excel_BuiltIn__FilterDatabase__1[[#This Row],[Felnőtt]],Excel_BuiltIn__FilterDatabase__1[[#This Row],[Senior]],Excel_BuiltIn__FilterDatabase__1[[#This Row],[Super.s]],L4933)</f>
        <v xml:space="preserve">Super.s </v>
      </c>
      <c r="H4933" s="34" t="str">
        <f>IF(L4933="Nő","",IF(Excel_BuiltIn__FilterDatabase__1[[#This Row],[Kor]]&gt;=1=AND(Excel_BuiltIn__FilterDatabase__1[[#This Row],[Kor]]&lt;18),"Junior ",""))</f>
        <v/>
      </c>
      <c r="I4933" s="34" t="str">
        <f>IF(L4933="Nő","",IF(Excel_BuiltIn__FilterDatabase__1[[#This Row],[Kor]]&gt;=18=AND(Excel_BuiltIn__FilterDatabase__1[[#This Row],[Kor]]&lt;=49),"Felnőtt ",""))</f>
        <v/>
      </c>
      <c r="J4933" s="34" t="str">
        <f>IF(L4933="Nő","",IF(Excel_BuiltIn__FilterDatabase__1[[#This Row],[Kor]]&gt;49=AND(Excel_BuiltIn__FilterDatabase__1[[#This Row],[Kor]]&lt;=59),"Senior ",""))</f>
        <v/>
      </c>
      <c r="K4933" s="34" t="str">
        <f>IF(L4933="Nő","",IF(Excel_BuiltIn__FilterDatabase__1[[#This Row],[Kor]]&gt;=60,"Super.s ",""))</f>
        <v xml:space="preserve">Super.s </v>
      </c>
      <c r="L4933" s="34" t="str">
        <f>IF(Excel_BuiltIn__FilterDatabase__1[[#This Row],[Nem]]="Nő","Lady","")</f>
        <v/>
      </c>
    </row>
    <row r="4934" spans="1:12" s="1" customFormat="1">
      <c r="A4934" s="53"/>
      <c r="B4934" s="28"/>
      <c r="C4934" s="51"/>
      <c r="D4934" s="45"/>
      <c r="E4934" s="33" t="str">
        <f>IF(D4934&gt;0,($N$2-Excel_BuiltIn__FilterDatabase__1[[#This Row],[Szül Év.Hó.Nap]])/365.25,"0")</f>
        <v>0</v>
      </c>
      <c r="F4934" s="40"/>
      <c r="G4934" s="34" t="str">
        <f>CONCATENATE(H4934,Excel_BuiltIn__FilterDatabase__1[[#This Row],[Felnőtt]],Excel_BuiltIn__FilterDatabase__1[[#This Row],[Senior]],Excel_BuiltIn__FilterDatabase__1[[#This Row],[Super.s]],L4934)</f>
        <v xml:space="preserve">Super.s </v>
      </c>
      <c r="H4934" s="34" t="str">
        <f>IF(L4934="Nő","",IF(Excel_BuiltIn__FilterDatabase__1[[#This Row],[Kor]]&gt;=1=AND(Excel_BuiltIn__FilterDatabase__1[[#This Row],[Kor]]&lt;18),"Junior ",""))</f>
        <v/>
      </c>
      <c r="I4934" s="34" t="str">
        <f>IF(L4934="Nő","",IF(Excel_BuiltIn__FilterDatabase__1[[#This Row],[Kor]]&gt;=18=AND(Excel_BuiltIn__FilterDatabase__1[[#This Row],[Kor]]&lt;=49),"Felnőtt ",""))</f>
        <v/>
      </c>
      <c r="J4934" s="34" t="str">
        <f>IF(L4934="Nő","",IF(Excel_BuiltIn__FilterDatabase__1[[#This Row],[Kor]]&gt;49=AND(Excel_BuiltIn__FilterDatabase__1[[#This Row],[Kor]]&lt;=59),"Senior ",""))</f>
        <v/>
      </c>
      <c r="K4934" s="34" t="str">
        <f>IF(L4934="Nő","",IF(Excel_BuiltIn__FilterDatabase__1[[#This Row],[Kor]]&gt;=60,"Super.s ",""))</f>
        <v xml:space="preserve">Super.s </v>
      </c>
      <c r="L4934" s="34" t="str">
        <f>IF(Excel_BuiltIn__FilterDatabase__1[[#This Row],[Nem]]="Nő","Lady","")</f>
        <v/>
      </c>
    </row>
    <row r="4935" spans="1:12" s="1" customFormat="1">
      <c r="A4935" s="53"/>
      <c r="B4935" s="28"/>
      <c r="C4935" s="51"/>
      <c r="D4935" s="45"/>
      <c r="E4935" s="33" t="str">
        <f>IF(D4935&gt;0,($N$2-Excel_BuiltIn__FilterDatabase__1[[#This Row],[Szül Év.Hó.Nap]])/365.25,"0")</f>
        <v>0</v>
      </c>
      <c r="F4935" s="40"/>
      <c r="G4935" s="34" t="str">
        <f>CONCATENATE(H4935,Excel_BuiltIn__FilterDatabase__1[[#This Row],[Felnőtt]],Excel_BuiltIn__FilterDatabase__1[[#This Row],[Senior]],Excel_BuiltIn__FilterDatabase__1[[#This Row],[Super.s]],L4935)</f>
        <v xml:space="preserve">Super.s </v>
      </c>
      <c r="H4935" s="34" t="str">
        <f>IF(L4935="Nő","",IF(Excel_BuiltIn__FilterDatabase__1[[#This Row],[Kor]]&gt;=1=AND(Excel_BuiltIn__FilterDatabase__1[[#This Row],[Kor]]&lt;18),"Junior ",""))</f>
        <v/>
      </c>
      <c r="I4935" s="34" t="str">
        <f>IF(L4935="Nő","",IF(Excel_BuiltIn__FilterDatabase__1[[#This Row],[Kor]]&gt;=18=AND(Excel_BuiltIn__FilterDatabase__1[[#This Row],[Kor]]&lt;=49),"Felnőtt ",""))</f>
        <v/>
      </c>
      <c r="J4935" s="34" t="str">
        <f>IF(L4935="Nő","",IF(Excel_BuiltIn__FilterDatabase__1[[#This Row],[Kor]]&gt;49=AND(Excel_BuiltIn__FilterDatabase__1[[#This Row],[Kor]]&lt;=59),"Senior ",""))</f>
        <v/>
      </c>
      <c r="K4935" s="34" t="str">
        <f>IF(L4935="Nő","",IF(Excel_BuiltIn__FilterDatabase__1[[#This Row],[Kor]]&gt;=60,"Super.s ",""))</f>
        <v xml:space="preserve">Super.s </v>
      </c>
      <c r="L4935" s="34" t="str">
        <f>IF(Excel_BuiltIn__FilterDatabase__1[[#This Row],[Nem]]="Nő","Lady","")</f>
        <v/>
      </c>
    </row>
    <row r="4936" spans="1:12" s="1" customFormat="1">
      <c r="A4936" s="53"/>
      <c r="B4936" s="28"/>
      <c r="C4936" s="51"/>
      <c r="D4936" s="45"/>
      <c r="E4936" s="33" t="str">
        <f>IF(D4936&gt;0,($N$2-Excel_BuiltIn__FilterDatabase__1[[#This Row],[Szül Év.Hó.Nap]])/365.25,"0")</f>
        <v>0</v>
      </c>
      <c r="F4936" s="40"/>
      <c r="G4936" s="34" t="str">
        <f>CONCATENATE(H4936,Excel_BuiltIn__FilterDatabase__1[[#This Row],[Felnőtt]],Excel_BuiltIn__FilterDatabase__1[[#This Row],[Senior]],Excel_BuiltIn__FilterDatabase__1[[#This Row],[Super.s]],L4936)</f>
        <v xml:space="preserve">Super.s </v>
      </c>
      <c r="H4936" s="34" t="str">
        <f>IF(L4936="Nő","",IF(Excel_BuiltIn__FilterDatabase__1[[#This Row],[Kor]]&gt;=1=AND(Excel_BuiltIn__FilterDatabase__1[[#This Row],[Kor]]&lt;18),"Junior ",""))</f>
        <v/>
      </c>
      <c r="I4936" s="34" t="str">
        <f>IF(L4936="Nő","",IF(Excel_BuiltIn__FilterDatabase__1[[#This Row],[Kor]]&gt;=18=AND(Excel_BuiltIn__FilterDatabase__1[[#This Row],[Kor]]&lt;=49),"Felnőtt ",""))</f>
        <v/>
      </c>
      <c r="J4936" s="34" t="str">
        <f>IF(L4936="Nő","",IF(Excel_BuiltIn__FilterDatabase__1[[#This Row],[Kor]]&gt;49=AND(Excel_BuiltIn__FilterDatabase__1[[#This Row],[Kor]]&lt;=59),"Senior ",""))</f>
        <v/>
      </c>
      <c r="K4936" s="34" t="str">
        <f>IF(L4936="Nő","",IF(Excel_BuiltIn__FilterDatabase__1[[#This Row],[Kor]]&gt;=60,"Super.s ",""))</f>
        <v xml:space="preserve">Super.s </v>
      </c>
      <c r="L4936" s="34" t="str">
        <f>IF(Excel_BuiltIn__FilterDatabase__1[[#This Row],[Nem]]="Nő","Lady","")</f>
        <v/>
      </c>
    </row>
    <row r="4937" spans="1:12" s="1" customFormat="1">
      <c r="A4937" s="53"/>
      <c r="B4937" s="28"/>
      <c r="C4937" s="51"/>
      <c r="D4937" s="45"/>
      <c r="E4937" s="33" t="str">
        <f>IF(D4937&gt;0,($N$2-Excel_BuiltIn__FilterDatabase__1[[#This Row],[Szül Év.Hó.Nap]])/365.25,"0")</f>
        <v>0</v>
      </c>
      <c r="F4937" s="40"/>
      <c r="G4937" s="34" t="str">
        <f>CONCATENATE(H4937,Excel_BuiltIn__FilterDatabase__1[[#This Row],[Felnőtt]],Excel_BuiltIn__FilterDatabase__1[[#This Row],[Senior]],Excel_BuiltIn__FilterDatabase__1[[#This Row],[Super.s]],L4937)</f>
        <v xml:space="preserve">Super.s </v>
      </c>
      <c r="H4937" s="34" t="str">
        <f>IF(L4937="Nő","",IF(Excel_BuiltIn__FilterDatabase__1[[#This Row],[Kor]]&gt;=1=AND(Excel_BuiltIn__FilterDatabase__1[[#This Row],[Kor]]&lt;18),"Junior ",""))</f>
        <v/>
      </c>
      <c r="I4937" s="34" t="str">
        <f>IF(L4937="Nő","",IF(Excel_BuiltIn__FilterDatabase__1[[#This Row],[Kor]]&gt;=18=AND(Excel_BuiltIn__FilterDatabase__1[[#This Row],[Kor]]&lt;=49),"Felnőtt ",""))</f>
        <v/>
      </c>
      <c r="J4937" s="34" t="str">
        <f>IF(L4937="Nő","",IF(Excel_BuiltIn__FilterDatabase__1[[#This Row],[Kor]]&gt;49=AND(Excel_BuiltIn__FilterDatabase__1[[#This Row],[Kor]]&lt;=59),"Senior ",""))</f>
        <v/>
      </c>
      <c r="K4937" s="34" t="str">
        <f>IF(L4937="Nő","",IF(Excel_BuiltIn__FilterDatabase__1[[#This Row],[Kor]]&gt;=60,"Super.s ",""))</f>
        <v xml:space="preserve">Super.s </v>
      </c>
      <c r="L4937" s="34" t="str">
        <f>IF(Excel_BuiltIn__FilterDatabase__1[[#This Row],[Nem]]="Nő","Lady","")</f>
        <v/>
      </c>
    </row>
    <row r="4938" spans="1:12" s="1" customFormat="1">
      <c r="A4938" s="53"/>
      <c r="B4938" s="28"/>
      <c r="C4938" s="51"/>
      <c r="D4938" s="45"/>
      <c r="E4938" s="33" t="str">
        <f>IF(D4938&gt;0,($N$2-Excel_BuiltIn__FilterDatabase__1[[#This Row],[Szül Év.Hó.Nap]])/365.25,"0")</f>
        <v>0</v>
      </c>
      <c r="F4938" s="40"/>
      <c r="G4938" s="34" t="str">
        <f>CONCATENATE(H4938,Excel_BuiltIn__FilterDatabase__1[[#This Row],[Felnőtt]],Excel_BuiltIn__FilterDatabase__1[[#This Row],[Senior]],Excel_BuiltIn__FilterDatabase__1[[#This Row],[Super.s]],L4938)</f>
        <v xml:space="preserve">Super.s </v>
      </c>
      <c r="H4938" s="34" t="str">
        <f>IF(L4938="Nő","",IF(Excel_BuiltIn__FilterDatabase__1[[#This Row],[Kor]]&gt;=1=AND(Excel_BuiltIn__FilterDatabase__1[[#This Row],[Kor]]&lt;18),"Junior ",""))</f>
        <v/>
      </c>
      <c r="I4938" s="34" t="str">
        <f>IF(L4938="Nő","",IF(Excel_BuiltIn__FilterDatabase__1[[#This Row],[Kor]]&gt;=18=AND(Excel_BuiltIn__FilterDatabase__1[[#This Row],[Kor]]&lt;=49),"Felnőtt ",""))</f>
        <v/>
      </c>
      <c r="J4938" s="34" t="str">
        <f>IF(L4938="Nő","",IF(Excel_BuiltIn__FilterDatabase__1[[#This Row],[Kor]]&gt;49=AND(Excel_BuiltIn__FilterDatabase__1[[#This Row],[Kor]]&lt;=59),"Senior ",""))</f>
        <v/>
      </c>
      <c r="K4938" s="34" t="str">
        <f>IF(L4938="Nő","",IF(Excel_BuiltIn__FilterDatabase__1[[#This Row],[Kor]]&gt;=60,"Super.s ",""))</f>
        <v xml:space="preserve">Super.s </v>
      </c>
      <c r="L4938" s="34" t="str">
        <f>IF(Excel_BuiltIn__FilterDatabase__1[[#This Row],[Nem]]="Nő","Lady","")</f>
        <v/>
      </c>
    </row>
    <row r="4939" spans="1:12" s="1" customFormat="1">
      <c r="A4939" s="53"/>
      <c r="B4939" s="28"/>
      <c r="C4939" s="51"/>
      <c r="D4939" s="45"/>
      <c r="E4939" s="33" t="str">
        <f>IF(D4939&gt;0,($N$2-Excel_BuiltIn__FilterDatabase__1[[#This Row],[Szül Év.Hó.Nap]])/365.25,"0")</f>
        <v>0</v>
      </c>
      <c r="F4939" s="40"/>
      <c r="G4939" s="34" t="str">
        <f>CONCATENATE(H4939,Excel_BuiltIn__FilterDatabase__1[[#This Row],[Felnőtt]],Excel_BuiltIn__FilterDatabase__1[[#This Row],[Senior]],Excel_BuiltIn__FilterDatabase__1[[#This Row],[Super.s]],L4939)</f>
        <v xml:space="preserve">Super.s </v>
      </c>
      <c r="H4939" s="34" t="str">
        <f>IF(L4939="Nő","",IF(Excel_BuiltIn__FilterDatabase__1[[#This Row],[Kor]]&gt;=1=AND(Excel_BuiltIn__FilterDatabase__1[[#This Row],[Kor]]&lt;18),"Junior ",""))</f>
        <v/>
      </c>
      <c r="I4939" s="34" t="str">
        <f>IF(L4939="Nő","",IF(Excel_BuiltIn__FilterDatabase__1[[#This Row],[Kor]]&gt;=18=AND(Excel_BuiltIn__FilterDatabase__1[[#This Row],[Kor]]&lt;=49),"Felnőtt ",""))</f>
        <v/>
      </c>
      <c r="J4939" s="34" t="str">
        <f>IF(L4939="Nő","",IF(Excel_BuiltIn__FilterDatabase__1[[#This Row],[Kor]]&gt;49=AND(Excel_BuiltIn__FilterDatabase__1[[#This Row],[Kor]]&lt;=59),"Senior ",""))</f>
        <v/>
      </c>
      <c r="K4939" s="34" t="str">
        <f>IF(L4939="Nő","",IF(Excel_BuiltIn__FilterDatabase__1[[#This Row],[Kor]]&gt;=60,"Super.s ",""))</f>
        <v xml:space="preserve">Super.s </v>
      </c>
      <c r="L4939" s="34" t="str">
        <f>IF(Excel_BuiltIn__FilterDatabase__1[[#This Row],[Nem]]="Nő","Lady","")</f>
        <v/>
      </c>
    </row>
    <row r="4940" spans="1:12" s="1" customFormat="1">
      <c r="A4940" s="53"/>
      <c r="B4940" s="28"/>
      <c r="C4940" s="51"/>
      <c r="D4940" s="45"/>
      <c r="E4940" s="33" t="str">
        <f>IF(D4940&gt;0,($N$2-Excel_BuiltIn__FilterDatabase__1[[#This Row],[Szül Év.Hó.Nap]])/365.25,"0")</f>
        <v>0</v>
      </c>
      <c r="F4940" s="40"/>
      <c r="G4940" s="34" t="str">
        <f>CONCATENATE(H4940,Excel_BuiltIn__FilterDatabase__1[[#This Row],[Felnőtt]],Excel_BuiltIn__FilterDatabase__1[[#This Row],[Senior]],Excel_BuiltIn__FilterDatabase__1[[#This Row],[Super.s]],L4940)</f>
        <v xml:space="preserve">Super.s </v>
      </c>
      <c r="H4940" s="34" t="str">
        <f>IF(L4940="Nő","",IF(Excel_BuiltIn__FilterDatabase__1[[#This Row],[Kor]]&gt;=1=AND(Excel_BuiltIn__FilterDatabase__1[[#This Row],[Kor]]&lt;18),"Junior ",""))</f>
        <v/>
      </c>
      <c r="I4940" s="34" t="str">
        <f>IF(L4940="Nő","",IF(Excel_BuiltIn__FilterDatabase__1[[#This Row],[Kor]]&gt;=18=AND(Excel_BuiltIn__FilterDatabase__1[[#This Row],[Kor]]&lt;=49),"Felnőtt ",""))</f>
        <v/>
      </c>
      <c r="J4940" s="34" t="str">
        <f>IF(L4940="Nő","",IF(Excel_BuiltIn__FilterDatabase__1[[#This Row],[Kor]]&gt;49=AND(Excel_BuiltIn__FilterDatabase__1[[#This Row],[Kor]]&lt;=59),"Senior ",""))</f>
        <v/>
      </c>
      <c r="K4940" s="34" t="str">
        <f>IF(L4940="Nő","",IF(Excel_BuiltIn__FilterDatabase__1[[#This Row],[Kor]]&gt;=60,"Super.s ",""))</f>
        <v xml:space="preserve">Super.s </v>
      </c>
      <c r="L4940" s="34" t="str">
        <f>IF(Excel_BuiltIn__FilterDatabase__1[[#This Row],[Nem]]="Nő","Lady","")</f>
        <v/>
      </c>
    </row>
    <row r="4941" spans="1:12" s="1" customFormat="1">
      <c r="A4941" s="53"/>
      <c r="B4941" s="28"/>
      <c r="C4941" s="51"/>
      <c r="D4941" s="45"/>
      <c r="E4941" s="33" t="str">
        <f>IF(D4941&gt;0,($N$2-Excel_BuiltIn__FilterDatabase__1[[#This Row],[Szül Év.Hó.Nap]])/365.25,"0")</f>
        <v>0</v>
      </c>
      <c r="F4941" s="40"/>
      <c r="G4941" s="34" t="str">
        <f>CONCATENATE(H4941,Excel_BuiltIn__FilterDatabase__1[[#This Row],[Felnőtt]],Excel_BuiltIn__FilterDatabase__1[[#This Row],[Senior]],Excel_BuiltIn__FilterDatabase__1[[#This Row],[Super.s]],L4941)</f>
        <v xml:space="preserve">Super.s </v>
      </c>
      <c r="H4941" s="34" t="str">
        <f>IF(L4941="Nő","",IF(Excel_BuiltIn__FilterDatabase__1[[#This Row],[Kor]]&gt;=1=AND(Excel_BuiltIn__FilterDatabase__1[[#This Row],[Kor]]&lt;18),"Junior ",""))</f>
        <v/>
      </c>
      <c r="I4941" s="34" t="str">
        <f>IF(L4941="Nő","",IF(Excel_BuiltIn__FilterDatabase__1[[#This Row],[Kor]]&gt;=18=AND(Excel_BuiltIn__FilterDatabase__1[[#This Row],[Kor]]&lt;=49),"Felnőtt ",""))</f>
        <v/>
      </c>
      <c r="J4941" s="34" t="str">
        <f>IF(L4941="Nő","",IF(Excel_BuiltIn__FilterDatabase__1[[#This Row],[Kor]]&gt;49=AND(Excel_BuiltIn__FilterDatabase__1[[#This Row],[Kor]]&lt;=59),"Senior ",""))</f>
        <v/>
      </c>
      <c r="K4941" s="34" t="str">
        <f>IF(L4941="Nő","",IF(Excel_BuiltIn__FilterDatabase__1[[#This Row],[Kor]]&gt;=60,"Super.s ",""))</f>
        <v xml:space="preserve">Super.s </v>
      </c>
      <c r="L4941" s="34" t="str">
        <f>IF(Excel_BuiltIn__FilterDatabase__1[[#This Row],[Nem]]="Nő","Lady","")</f>
        <v/>
      </c>
    </row>
    <row r="4942" spans="1:12" s="1" customFormat="1">
      <c r="A4942" s="53"/>
      <c r="B4942" s="28"/>
      <c r="C4942" s="51"/>
      <c r="D4942" s="45"/>
      <c r="E4942" s="33" t="str">
        <f>IF(D4942&gt;0,($N$2-Excel_BuiltIn__FilterDatabase__1[[#This Row],[Szül Év.Hó.Nap]])/365.25,"0")</f>
        <v>0</v>
      </c>
      <c r="F4942" s="40"/>
      <c r="G4942" s="34" t="str">
        <f>CONCATENATE(H4942,Excel_BuiltIn__FilterDatabase__1[[#This Row],[Felnőtt]],Excel_BuiltIn__FilterDatabase__1[[#This Row],[Senior]],Excel_BuiltIn__FilterDatabase__1[[#This Row],[Super.s]],L4942)</f>
        <v xml:space="preserve">Super.s </v>
      </c>
      <c r="H4942" s="34" t="str">
        <f>IF(L4942="Nő","",IF(Excel_BuiltIn__FilterDatabase__1[[#This Row],[Kor]]&gt;=1=AND(Excel_BuiltIn__FilterDatabase__1[[#This Row],[Kor]]&lt;18),"Junior ",""))</f>
        <v/>
      </c>
      <c r="I4942" s="34" t="str">
        <f>IF(L4942="Nő","",IF(Excel_BuiltIn__FilterDatabase__1[[#This Row],[Kor]]&gt;=18=AND(Excel_BuiltIn__FilterDatabase__1[[#This Row],[Kor]]&lt;=49),"Felnőtt ",""))</f>
        <v/>
      </c>
      <c r="J4942" s="34" t="str">
        <f>IF(L4942="Nő","",IF(Excel_BuiltIn__FilterDatabase__1[[#This Row],[Kor]]&gt;49=AND(Excel_BuiltIn__FilterDatabase__1[[#This Row],[Kor]]&lt;=59),"Senior ",""))</f>
        <v/>
      </c>
      <c r="K4942" s="34" t="str">
        <f>IF(L4942="Nő","",IF(Excel_BuiltIn__FilterDatabase__1[[#This Row],[Kor]]&gt;=60,"Super.s ",""))</f>
        <v xml:space="preserve">Super.s </v>
      </c>
      <c r="L4942" s="34" t="str">
        <f>IF(Excel_BuiltIn__FilterDatabase__1[[#This Row],[Nem]]="Nő","Lady","")</f>
        <v/>
      </c>
    </row>
    <row r="4943" spans="1:12" s="1" customFormat="1">
      <c r="A4943" s="53"/>
      <c r="B4943" s="28"/>
      <c r="C4943" s="51"/>
      <c r="D4943" s="45"/>
      <c r="E4943" s="33" t="str">
        <f>IF(D4943&gt;0,($N$2-Excel_BuiltIn__FilterDatabase__1[[#This Row],[Szül Év.Hó.Nap]])/365.25,"0")</f>
        <v>0</v>
      </c>
      <c r="F4943" s="40"/>
      <c r="G4943" s="34" t="str">
        <f>CONCATENATE(H4943,Excel_BuiltIn__FilterDatabase__1[[#This Row],[Felnőtt]],Excel_BuiltIn__FilterDatabase__1[[#This Row],[Senior]],Excel_BuiltIn__FilterDatabase__1[[#This Row],[Super.s]],L4943)</f>
        <v xml:space="preserve">Super.s </v>
      </c>
      <c r="H4943" s="34" t="str">
        <f>IF(L4943="Nő","",IF(Excel_BuiltIn__FilterDatabase__1[[#This Row],[Kor]]&gt;=1=AND(Excel_BuiltIn__FilterDatabase__1[[#This Row],[Kor]]&lt;18),"Junior ",""))</f>
        <v/>
      </c>
      <c r="I4943" s="34" t="str">
        <f>IF(L4943="Nő","",IF(Excel_BuiltIn__FilterDatabase__1[[#This Row],[Kor]]&gt;=18=AND(Excel_BuiltIn__FilterDatabase__1[[#This Row],[Kor]]&lt;=49),"Felnőtt ",""))</f>
        <v/>
      </c>
      <c r="J4943" s="34" t="str">
        <f>IF(L4943="Nő","",IF(Excel_BuiltIn__FilterDatabase__1[[#This Row],[Kor]]&gt;49=AND(Excel_BuiltIn__FilterDatabase__1[[#This Row],[Kor]]&lt;=59),"Senior ",""))</f>
        <v/>
      </c>
      <c r="K4943" s="34" t="str">
        <f>IF(L4943="Nő","",IF(Excel_BuiltIn__FilterDatabase__1[[#This Row],[Kor]]&gt;=60,"Super.s ",""))</f>
        <v xml:space="preserve">Super.s </v>
      </c>
      <c r="L4943" s="34" t="str">
        <f>IF(Excel_BuiltIn__FilterDatabase__1[[#This Row],[Nem]]="Nő","Lady","")</f>
        <v/>
      </c>
    </row>
    <row r="4944" spans="1:12" s="1" customFormat="1">
      <c r="A4944" s="53"/>
      <c r="B4944" s="28"/>
      <c r="C4944" s="51"/>
      <c r="D4944" s="45"/>
      <c r="E4944" s="33" t="str">
        <f>IF(D4944&gt;0,($N$2-Excel_BuiltIn__FilterDatabase__1[[#This Row],[Szül Év.Hó.Nap]])/365.25,"0")</f>
        <v>0</v>
      </c>
      <c r="F4944" s="40"/>
      <c r="G4944" s="34" t="str">
        <f>CONCATENATE(H4944,Excel_BuiltIn__FilterDatabase__1[[#This Row],[Felnőtt]],Excel_BuiltIn__FilterDatabase__1[[#This Row],[Senior]],Excel_BuiltIn__FilterDatabase__1[[#This Row],[Super.s]],L4944)</f>
        <v xml:space="preserve">Super.s </v>
      </c>
      <c r="H4944" s="34" t="str">
        <f>IF(L4944="Nő","",IF(Excel_BuiltIn__FilterDatabase__1[[#This Row],[Kor]]&gt;=1=AND(Excel_BuiltIn__FilterDatabase__1[[#This Row],[Kor]]&lt;18),"Junior ",""))</f>
        <v/>
      </c>
      <c r="I4944" s="34" t="str">
        <f>IF(L4944="Nő","",IF(Excel_BuiltIn__FilterDatabase__1[[#This Row],[Kor]]&gt;=18=AND(Excel_BuiltIn__FilterDatabase__1[[#This Row],[Kor]]&lt;=49),"Felnőtt ",""))</f>
        <v/>
      </c>
      <c r="J4944" s="34" t="str">
        <f>IF(L4944="Nő","",IF(Excel_BuiltIn__FilterDatabase__1[[#This Row],[Kor]]&gt;49=AND(Excel_BuiltIn__FilterDatabase__1[[#This Row],[Kor]]&lt;=59),"Senior ",""))</f>
        <v/>
      </c>
      <c r="K4944" s="34" t="str">
        <f>IF(L4944="Nő","",IF(Excel_BuiltIn__FilterDatabase__1[[#This Row],[Kor]]&gt;=60,"Super.s ",""))</f>
        <v xml:space="preserve">Super.s </v>
      </c>
      <c r="L4944" s="34" t="str">
        <f>IF(Excel_BuiltIn__FilterDatabase__1[[#This Row],[Nem]]="Nő","Lady","")</f>
        <v/>
      </c>
    </row>
    <row r="4945" spans="1:12" s="1" customFormat="1">
      <c r="A4945" s="53"/>
      <c r="B4945" s="28"/>
      <c r="C4945" s="51"/>
      <c r="D4945" s="45"/>
      <c r="E4945" s="33" t="str">
        <f>IF(D4945&gt;0,($N$2-Excel_BuiltIn__FilterDatabase__1[[#This Row],[Szül Év.Hó.Nap]])/365.25,"0")</f>
        <v>0</v>
      </c>
      <c r="F4945" s="40"/>
      <c r="G4945" s="34" t="str">
        <f>CONCATENATE(H4945,Excel_BuiltIn__FilterDatabase__1[[#This Row],[Felnőtt]],Excel_BuiltIn__FilterDatabase__1[[#This Row],[Senior]],Excel_BuiltIn__FilterDatabase__1[[#This Row],[Super.s]],L4945)</f>
        <v xml:space="preserve">Super.s </v>
      </c>
      <c r="H4945" s="34" t="str">
        <f>IF(L4945="Nő","",IF(Excel_BuiltIn__FilterDatabase__1[[#This Row],[Kor]]&gt;=1=AND(Excel_BuiltIn__FilterDatabase__1[[#This Row],[Kor]]&lt;18),"Junior ",""))</f>
        <v/>
      </c>
      <c r="I4945" s="34" t="str">
        <f>IF(L4945="Nő","",IF(Excel_BuiltIn__FilterDatabase__1[[#This Row],[Kor]]&gt;=18=AND(Excel_BuiltIn__FilterDatabase__1[[#This Row],[Kor]]&lt;=49),"Felnőtt ",""))</f>
        <v/>
      </c>
      <c r="J4945" s="34" t="str">
        <f>IF(L4945="Nő","",IF(Excel_BuiltIn__FilterDatabase__1[[#This Row],[Kor]]&gt;49=AND(Excel_BuiltIn__FilterDatabase__1[[#This Row],[Kor]]&lt;=59),"Senior ",""))</f>
        <v/>
      </c>
      <c r="K4945" s="34" t="str">
        <f>IF(L4945="Nő","",IF(Excel_BuiltIn__FilterDatabase__1[[#This Row],[Kor]]&gt;=60,"Super.s ",""))</f>
        <v xml:space="preserve">Super.s </v>
      </c>
      <c r="L4945" s="34" t="str">
        <f>IF(Excel_BuiltIn__FilterDatabase__1[[#This Row],[Nem]]="Nő","Lady","")</f>
        <v/>
      </c>
    </row>
    <row r="4946" spans="1:12" s="1" customFormat="1">
      <c r="A4946" s="53"/>
      <c r="B4946" s="28"/>
      <c r="C4946" s="51"/>
      <c r="D4946" s="45"/>
      <c r="E4946" s="33" t="str">
        <f>IF(D4946&gt;0,($N$2-Excel_BuiltIn__FilterDatabase__1[[#This Row],[Szül Év.Hó.Nap]])/365.25,"0")</f>
        <v>0</v>
      </c>
      <c r="F4946" s="40"/>
      <c r="G4946" s="34" t="str">
        <f>CONCATENATE(H4946,Excel_BuiltIn__FilterDatabase__1[[#This Row],[Felnőtt]],Excel_BuiltIn__FilterDatabase__1[[#This Row],[Senior]],Excel_BuiltIn__FilterDatabase__1[[#This Row],[Super.s]],L4946)</f>
        <v xml:space="preserve">Super.s </v>
      </c>
      <c r="H4946" s="34" t="str">
        <f>IF(L4946="Nő","",IF(Excel_BuiltIn__FilterDatabase__1[[#This Row],[Kor]]&gt;=1=AND(Excel_BuiltIn__FilterDatabase__1[[#This Row],[Kor]]&lt;18),"Junior ",""))</f>
        <v/>
      </c>
      <c r="I4946" s="34" t="str">
        <f>IF(L4946="Nő","",IF(Excel_BuiltIn__FilterDatabase__1[[#This Row],[Kor]]&gt;=18=AND(Excel_BuiltIn__FilterDatabase__1[[#This Row],[Kor]]&lt;=49),"Felnőtt ",""))</f>
        <v/>
      </c>
      <c r="J4946" s="34" t="str">
        <f>IF(L4946="Nő","",IF(Excel_BuiltIn__FilterDatabase__1[[#This Row],[Kor]]&gt;49=AND(Excel_BuiltIn__FilterDatabase__1[[#This Row],[Kor]]&lt;=59),"Senior ",""))</f>
        <v/>
      </c>
      <c r="K4946" s="34" t="str">
        <f>IF(L4946="Nő","",IF(Excel_BuiltIn__FilterDatabase__1[[#This Row],[Kor]]&gt;=60,"Super.s ",""))</f>
        <v xml:space="preserve">Super.s </v>
      </c>
      <c r="L4946" s="34" t="str">
        <f>IF(Excel_BuiltIn__FilterDatabase__1[[#This Row],[Nem]]="Nő","Lady","")</f>
        <v/>
      </c>
    </row>
    <row r="4947" spans="1:12" s="1" customFormat="1">
      <c r="A4947" s="53"/>
      <c r="B4947" s="28"/>
      <c r="C4947" s="51"/>
      <c r="D4947" s="45"/>
      <c r="E4947" s="33" t="str">
        <f>IF(D4947&gt;0,($N$2-Excel_BuiltIn__FilterDatabase__1[[#This Row],[Szül Év.Hó.Nap]])/365.25,"0")</f>
        <v>0</v>
      </c>
      <c r="F4947" s="40"/>
      <c r="G4947" s="34" t="str">
        <f>CONCATENATE(H4947,Excel_BuiltIn__FilterDatabase__1[[#This Row],[Felnőtt]],Excel_BuiltIn__FilterDatabase__1[[#This Row],[Senior]],Excel_BuiltIn__FilterDatabase__1[[#This Row],[Super.s]],L4947)</f>
        <v xml:space="preserve">Super.s </v>
      </c>
      <c r="H4947" s="34" t="str">
        <f>IF(L4947="Nő","",IF(Excel_BuiltIn__FilterDatabase__1[[#This Row],[Kor]]&gt;=1=AND(Excel_BuiltIn__FilterDatabase__1[[#This Row],[Kor]]&lt;18),"Junior ",""))</f>
        <v/>
      </c>
      <c r="I4947" s="34" t="str">
        <f>IF(L4947="Nő","",IF(Excel_BuiltIn__FilterDatabase__1[[#This Row],[Kor]]&gt;=18=AND(Excel_BuiltIn__FilterDatabase__1[[#This Row],[Kor]]&lt;=49),"Felnőtt ",""))</f>
        <v/>
      </c>
      <c r="J4947" s="34" t="str">
        <f>IF(L4947="Nő","",IF(Excel_BuiltIn__FilterDatabase__1[[#This Row],[Kor]]&gt;49=AND(Excel_BuiltIn__FilterDatabase__1[[#This Row],[Kor]]&lt;=59),"Senior ",""))</f>
        <v/>
      </c>
      <c r="K4947" s="34" t="str">
        <f>IF(L4947="Nő","",IF(Excel_BuiltIn__FilterDatabase__1[[#This Row],[Kor]]&gt;=60,"Super.s ",""))</f>
        <v xml:space="preserve">Super.s </v>
      </c>
      <c r="L4947" s="34" t="str">
        <f>IF(Excel_BuiltIn__FilterDatabase__1[[#This Row],[Nem]]="Nő","Lady","")</f>
        <v/>
      </c>
    </row>
    <row r="4948" spans="1:12" s="1" customFormat="1">
      <c r="A4948" s="53"/>
      <c r="B4948" s="28"/>
      <c r="C4948" s="51"/>
      <c r="D4948" s="45"/>
      <c r="E4948" s="33" t="str">
        <f>IF(D4948&gt;0,($N$2-Excel_BuiltIn__FilterDatabase__1[[#This Row],[Szül Év.Hó.Nap]])/365.25,"0")</f>
        <v>0</v>
      </c>
      <c r="F4948" s="40"/>
      <c r="G4948" s="34" t="str">
        <f>CONCATENATE(H4948,Excel_BuiltIn__FilterDatabase__1[[#This Row],[Felnőtt]],Excel_BuiltIn__FilterDatabase__1[[#This Row],[Senior]],Excel_BuiltIn__FilterDatabase__1[[#This Row],[Super.s]],L4948)</f>
        <v xml:space="preserve">Super.s </v>
      </c>
      <c r="H4948" s="34" t="str">
        <f>IF(L4948="Nő","",IF(Excel_BuiltIn__FilterDatabase__1[[#This Row],[Kor]]&gt;=1=AND(Excel_BuiltIn__FilterDatabase__1[[#This Row],[Kor]]&lt;18),"Junior ",""))</f>
        <v/>
      </c>
      <c r="I4948" s="34" t="str">
        <f>IF(L4948="Nő","",IF(Excel_BuiltIn__FilterDatabase__1[[#This Row],[Kor]]&gt;=18=AND(Excel_BuiltIn__FilterDatabase__1[[#This Row],[Kor]]&lt;=49),"Felnőtt ",""))</f>
        <v/>
      </c>
      <c r="J4948" s="34" t="str">
        <f>IF(L4948="Nő","",IF(Excel_BuiltIn__FilterDatabase__1[[#This Row],[Kor]]&gt;49=AND(Excel_BuiltIn__FilterDatabase__1[[#This Row],[Kor]]&lt;=59),"Senior ",""))</f>
        <v/>
      </c>
      <c r="K4948" s="34" t="str">
        <f>IF(L4948="Nő","",IF(Excel_BuiltIn__FilterDatabase__1[[#This Row],[Kor]]&gt;=60,"Super.s ",""))</f>
        <v xml:space="preserve">Super.s </v>
      </c>
      <c r="L4948" s="34" t="str">
        <f>IF(Excel_BuiltIn__FilterDatabase__1[[#This Row],[Nem]]="Nő","Lady","")</f>
        <v/>
      </c>
    </row>
    <row r="4949" spans="1:12" s="1" customFormat="1">
      <c r="A4949" s="53"/>
      <c r="B4949" s="28"/>
      <c r="C4949" s="51"/>
      <c r="D4949" s="45"/>
      <c r="E4949" s="33" t="str">
        <f>IF(D4949&gt;0,($N$2-Excel_BuiltIn__FilterDatabase__1[[#This Row],[Szül Év.Hó.Nap]])/365.25,"0")</f>
        <v>0</v>
      </c>
      <c r="F4949" s="40"/>
      <c r="G4949" s="34" t="str">
        <f>CONCATENATE(H4949,Excel_BuiltIn__FilterDatabase__1[[#This Row],[Felnőtt]],Excel_BuiltIn__FilterDatabase__1[[#This Row],[Senior]],Excel_BuiltIn__FilterDatabase__1[[#This Row],[Super.s]],L4949)</f>
        <v xml:space="preserve">Super.s </v>
      </c>
      <c r="H4949" s="34" t="str">
        <f>IF(L4949="Nő","",IF(Excel_BuiltIn__FilterDatabase__1[[#This Row],[Kor]]&gt;=1=AND(Excel_BuiltIn__FilterDatabase__1[[#This Row],[Kor]]&lt;18),"Junior ",""))</f>
        <v/>
      </c>
      <c r="I4949" s="34" t="str">
        <f>IF(L4949="Nő","",IF(Excel_BuiltIn__FilterDatabase__1[[#This Row],[Kor]]&gt;=18=AND(Excel_BuiltIn__FilterDatabase__1[[#This Row],[Kor]]&lt;=49),"Felnőtt ",""))</f>
        <v/>
      </c>
      <c r="J4949" s="34" t="str">
        <f>IF(L4949="Nő","",IF(Excel_BuiltIn__FilterDatabase__1[[#This Row],[Kor]]&gt;49=AND(Excel_BuiltIn__FilterDatabase__1[[#This Row],[Kor]]&lt;=59),"Senior ",""))</f>
        <v/>
      </c>
      <c r="K4949" s="34" t="str">
        <f>IF(L4949="Nő","",IF(Excel_BuiltIn__FilterDatabase__1[[#This Row],[Kor]]&gt;=60,"Super.s ",""))</f>
        <v xml:space="preserve">Super.s </v>
      </c>
      <c r="L4949" s="34" t="str">
        <f>IF(Excel_BuiltIn__FilterDatabase__1[[#This Row],[Nem]]="Nő","Lady","")</f>
        <v/>
      </c>
    </row>
    <row r="4950" spans="1:12" s="1" customFormat="1">
      <c r="A4950" s="53"/>
      <c r="B4950" s="28"/>
      <c r="C4950" s="51"/>
      <c r="D4950" s="45"/>
      <c r="E4950" s="33" t="str">
        <f>IF(D4950&gt;0,($N$2-Excel_BuiltIn__FilterDatabase__1[[#This Row],[Szül Év.Hó.Nap]])/365.25,"0")</f>
        <v>0</v>
      </c>
      <c r="F4950" s="40"/>
      <c r="G4950" s="34" t="str">
        <f>CONCATENATE(H4950,Excel_BuiltIn__FilterDatabase__1[[#This Row],[Felnőtt]],Excel_BuiltIn__FilterDatabase__1[[#This Row],[Senior]],Excel_BuiltIn__FilterDatabase__1[[#This Row],[Super.s]],L4950)</f>
        <v xml:space="preserve">Super.s </v>
      </c>
      <c r="H4950" s="34" t="str">
        <f>IF(L4950="Nő","",IF(Excel_BuiltIn__FilterDatabase__1[[#This Row],[Kor]]&gt;=1=AND(Excel_BuiltIn__FilterDatabase__1[[#This Row],[Kor]]&lt;18),"Junior ",""))</f>
        <v/>
      </c>
      <c r="I4950" s="34" t="str">
        <f>IF(L4950="Nő","",IF(Excel_BuiltIn__FilterDatabase__1[[#This Row],[Kor]]&gt;=18=AND(Excel_BuiltIn__FilterDatabase__1[[#This Row],[Kor]]&lt;=49),"Felnőtt ",""))</f>
        <v/>
      </c>
      <c r="J4950" s="34" t="str">
        <f>IF(L4950="Nő","",IF(Excel_BuiltIn__FilterDatabase__1[[#This Row],[Kor]]&gt;49=AND(Excel_BuiltIn__FilterDatabase__1[[#This Row],[Kor]]&lt;=59),"Senior ",""))</f>
        <v/>
      </c>
      <c r="K4950" s="34" t="str">
        <f>IF(L4950="Nő","",IF(Excel_BuiltIn__FilterDatabase__1[[#This Row],[Kor]]&gt;=60,"Super.s ",""))</f>
        <v xml:space="preserve">Super.s </v>
      </c>
      <c r="L4950" s="34" t="str">
        <f>IF(Excel_BuiltIn__FilterDatabase__1[[#This Row],[Nem]]="Nő","Lady","")</f>
        <v/>
      </c>
    </row>
    <row r="4951" spans="1:12" s="1" customFormat="1">
      <c r="A4951" s="53"/>
      <c r="B4951" s="28"/>
      <c r="C4951" s="51"/>
      <c r="D4951" s="45"/>
      <c r="E4951" s="33" t="str">
        <f>IF(D4951&gt;0,($N$2-Excel_BuiltIn__FilterDatabase__1[[#This Row],[Szül Év.Hó.Nap]])/365.25,"0")</f>
        <v>0</v>
      </c>
      <c r="F4951" s="40"/>
      <c r="G4951" s="34" t="str">
        <f>CONCATENATE(H4951,Excel_BuiltIn__FilterDatabase__1[[#This Row],[Felnőtt]],Excel_BuiltIn__FilterDatabase__1[[#This Row],[Senior]],Excel_BuiltIn__FilterDatabase__1[[#This Row],[Super.s]],L4951)</f>
        <v xml:space="preserve">Super.s </v>
      </c>
      <c r="H4951" s="34" t="str">
        <f>IF(L4951="Nő","",IF(Excel_BuiltIn__FilterDatabase__1[[#This Row],[Kor]]&gt;=1=AND(Excel_BuiltIn__FilterDatabase__1[[#This Row],[Kor]]&lt;18),"Junior ",""))</f>
        <v/>
      </c>
      <c r="I4951" s="34" t="str">
        <f>IF(L4951="Nő","",IF(Excel_BuiltIn__FilterDatabase__1[[#This Row],[Kor]]&gt;=18=AND(Excel_BuiltIn__FilterDatabase__1[[#This Row],[Kor]]&lt;=49),"Felnőtt ",""))</f>
        <v/>
      </c>
      <c r="J4951" s="34" t="str">
        <f>IF(L4951="Nő","",IF(Excel_BuiltIn__FilterDatabase__1[[#This Row],[Kor]]&gt;49=AND(Excel_BuiltIn__FilterDatabase__1[[#This Row],[Kor]]&lt;=59),"Senior ",""))</f>
        <v/>
      </c>
      <c r="K4951" s="34" t="str">
        <f>IF(L4951="Nő","",IF(Excel_BuiltIn__FilterDatabase__1[[#This Row],[Kor]]&gt;=60,"Super.s ",""))</f>
        <v xml:space="preserve">Super.s </v>
      </c>
      <c r="L4951" s="34" t="str">
        <f>IF(Excel_BuiltIn__FilterDatabase__1[[#This Row],[Nem]]="Nő","Lady","")</f>
        <v/>
      </c>
    </row>
    <row r="4952" spans="1:12" s="1" customFormat="1">
      <c r="A4952" s="53"/>
      <c r="B4952" s="28"/>
      <c r="C4952" s="51"/>
      <c r="D4952" s="45"/>
      <c r="E4952" s="33" t="str">
        <f>IF(D4952&gt;0,($N$2-Excel_BuiltIn__FilterDatabase__1[[#This Row],[Szül Év.Hó.Nap]])/365.25,"0")</f>
        <v>0</v>
      </c>
      <c r="F4952" s="40"/>
      <c r="G4952" s="34" t="str">
        <f>CONCATENATE(H4952,Excel_BuiltIn__FilterDatabase__1[[#This Row],[Felnőtt]],Excel_BuiltIn__FilterDatabase__1[[#This Row],[Senior]],Excel_BuiltIn__FilterDatabase__1[[#This Row],[Super.s]],L4952)</f>
        <v xml:space="preserve">Super.s </v>
      </c>
      <c r="H4952" s="34" t="str">
        <f>IF(L4952="Nő","",IF(Excel_BuiltIn__FilterDatabase__1[[#This Row],[Kor]]&gt;=1=AND(Excel_BuiltIn__FilterDatabase__1[[#This Row],[Kor]]&lt;18),"Junior ",""))</f>
        <v/>
      </c>
      <c r="I4952" s="34" t="str">
        <f>IF(L4952="Nő","",IF(Excel_BuiltIn__FilterDatabase__1[[#This Row],[Kor]]&gt;=18=AND(Excel_BuiltIn__FilterDatabase__1[[#This Row],[Kor]]&lt;=49),"Felnőtt ",""))</f>
        <v/>
      </c>
      <c r="J4952" s="34" t="str">
        <f>IF(L4952="Nő","",IF(Excel_BuiltIn__FilterDatabase__1[[#This Row],[Kor]]&gt;49=AND(Excel_BuiltIn__FilterDatabase__1[[#This Row],[Kor]]&lt;=59),"Senior ",""))</f>
        <v/>
      </c>
      <c r="K4952" s="34" t="str">
        <f>IF(L4952="Nő","",IF(Excel_BuiltIn__FilterDatabase__1[[#This Row],[Kor]]&gt;=60,"Super.s ",""))</f>
        <v xml:space="preserve">Super.s </v>
      </c>
      <c r="L4952" s="34" t="str">
        <f>IF(Excel_BuiltIn__FilterDatabase__1[[#This Row],[Nem]]="Nő","Lady","")</f>
        <v/>
      </c>
    </row>
    <row r="4953" spans="1:12" s="1" customFormat="1">
      <c r="A4953" s="53"/>
      <c r="B4953" s="28"/>
      <c r="C4953" s="51"/>
      <c r="D4953" s="45"/>
      <c r="E4953" s="33" t="str">
        <f>IF(D4953&gt;0,($N$2-Excel_BuiltIn__FilterDatabase__1[[#This Row],[Szül Év.Hó.Nap]])/365.25,"0")</f>
        <v>0</v>
      </c>
      <c r="F4953" s="40"/>
      <c r="G4953" s="34" t="str">
        <f>CONCATENATE(H4953,Excel_BuiltIn__FilterDatabase__1[[#This Row],[Felnőtt]],Excel_BuiltIn__FilterDatabase__1[[#This Row],[Senior]],Excel_BuiltIn__FilterDatabase__1[[#This Row],[Super.s]],L4953)</f>
        <v xml:space="preserve">Super.s </v>
      </c>
      <c r="H4953" s="34" t="str">
        <f>IF(L4953="Nő","",IF(Excel_BuiltIn__FilterDatabase__1[[#This Row],[Kor]]&gt;=1=AND(Excel_BuiltIn__FilterDatabase__1[[#This Row],[Kor]]&lt;18),"Junior ",""))</f>
        <v/>
      </c>
      <c r="I4953" s="34" t="str">
        <f>IF(L4953="Nő","",IF(Excel_BuiltIn__FilterDatabase__1[[#This Row],[Kor]]&gt;=18=AND(Excel_BuiltIn__FilterDatabase__1[[#This Row],[Kor]]&lt;=49),"Felnőtt ",""))</f>
        <v/>
      </c>
      <c r="J4953" s="34" t="str">
        <f>IF(L4953="Nő","",IF(Excel_BuiltIn__FilterDatabase__1[[#This Row],[Kor]]&gt;49=AND(Excel_BuiltIn__FilterDatabase__1[[#This Row],[Kor]]&lt;=59),"Senior ",""))</f>
        <v/>
      </c>
      <c r="K4953" s="34" t="str">
        <f>IF(L4953="Nő","",IF(Excel_BuiltIn__FilterDatabase__1[[#This Row],[Kor]]&gt;=60,"Super.s ",""))</f>
        <v xml:space="preserve">Super.s </v>
      </c>
      <c r="L4953" s="34" t="str">
        <f>IF(Excel_BuiltIn__FilterDatabase__1[[#This Row],[Nem]]="Nő","Lady","")</f>
        <v/>
      </c>
    </row>
    <row r="4954" spans="1:12" s="1" customFormat="1">
      <c r="A4954" s="53"/>
      <c r="B4954" s="28"/>
      <c r="C4954" s="51"/>
      <c r="D4954" s="45"/>
      <c r="E4954" s="33" t="str">
        <f>IF(D4954&gt;0,($N$2-Excel_BuiltIn__FilterDatabase__1[[#This Row],[Szül Év.Hó.Nap]])/365.25,"0")</f>
        <v>0</v>
      </c>
      <c r="F4954" s="40"/>
      <c r="G4954" s="34" t="str">
        <f>CONCATENATE(H4954,Excel_BuiltIn__FilterDatabase__1[[#This Row],[Felnőtt]],Excel_BuiltIn__FilterDatabase__1[[#This Row],[Senior]],Excel_BuiltIn__FilterDatabase__1[[#This Row],[Super.s]],L4954)</f>
        <v xml:space="preserve">Super.s </v>
      </c>
      <c r="H4954" s="34" t="str">
        <f>IF(L4954="Nő","",IF(Excel_BuiltIn__FilterDatabase__1[[#This Row],[Kor]]&gt;=1=AND(Excel_BuiltIn__FilterDatabase__1[[#This Row],[Kor]]&lt;18),"Junior ",""))</f>
        <v/>
      </c>
      <c r="I4954" s="34" t="str">
        <f>IF(L4954="Nő","",IF(Excel_BuiltIn__FilterDatabase__1[[#This Row],[Kor]]&gt;=18=AND(Excel_BuiltIn__FilterDatabase__1[[#This Row],[Kor]]&lt;=49),"Felnőtt ",""))</f>
        <v/>
      </c>
      <c r="J4954" s="34" t="str">
        <f>IF(L4954="Nő","",IF(Excel_BuiltIn__FilterDatabase__1[[#This Row],[Kor]]&gt;49=AND(Excel_BuiltIn__FilterDatabase__1[[#This Row],[Kor]]&lt;=59),"Senior ",""))</f>
        <v/>
      </c>
      <c r="K4954" s="34" t="str">
        <f>IF(L4954="Nő","",IF(Excel_BuiltIn__FilterDatabase__1[[#This Row],[Kor]]&gt;=60,"Super.s ",""))</f>
        <v xml:space="preserve">Super.s </v>
      </c>
      <c r="L4954" s="34" t="str">
        <f>IF(Excel_BuiltIn__FilterDatabase__1[[#This Row],[Nem]]="Nő","Lady","")</f>
        <v/>
      </c>
    </row>
    <row r="4955" spans="1:12" s="1" customFormat="1">
      <c r="A4955" s="53"/>
      <c r="B4955" s="28"/>
      <c r="C4955" s="51"/>
      <c r="D4955" s="45"/>
      <c r="E4955" s="33" t="str">
        <f>IF(D4955&gt;0,($N$2-Excel_BuiltIn__FilterDatabase__1[[#This Row],[Szül Év.Hó.Nap]])/365.25,"0")</f>
        <v>0</v>
      </c>
      <c r="F4955" s="40"/>
      <c r="G4955" s="34" t="str">
        <f>CONCATENATE(H4955,Excel_BuiltIn__FilterDatabase__1[[#This Row],[Felnőtt]],Excel_BuiltIn__FilterDatabase__1[[#This Row],[Senior]],Excel_BuiltIn__FilterDatabase__1[[#This Row],[Super.s]],L4955)</f>
        <v xml:space="preserve">Super.s </v>
      </c>
      <c r="H4955" s="34" t="str">
        <f>IF(L4955="Nő","",IF(Excel_BuiltIn__FilterDatabase__1[[#This Row],[Kor]]&gt;=1=AND(Excel_BuiltIn__FilterDatabase__1[[#This Row],[Kor]]&lt;18),"Junior ",""))</f>
        <v/>
      </c>
      <c r="I4955" s="34" t="str">
        <f>IF(L4955="Nő","",IF(Excel_BuiltIn__FilterDatabase__1[[#This Row],[Kor]]&gt;=18=AND(Excel_BuiltIn__FilterDatabase__1[[#This Row],[Kor]]&lt;=49),"Felnőtt ",""))</f>
        <v/>
      </c>
      <c r="J4955" s="34" t="str">
        <f>IF(L4955="Nő","",IF(Excel_BuiltIn__FilterDatabase__1[[#This Row],[Kor]]&gt;49=AND(Excel_BuiltIn__FilterDatabase__1[[#This Row],[Kor]]&lt;=59),"Senior ",""))</f>
        <v/>
      </c>
      <c r="K4955" s="34" t="str">
        <f>IF(L4955="Nő","",IF(Excel_BuiltIn__FilterDatabase__1[[#This Row],[Kor]]&gt;=60,"Super.s ",""))</f>
        <v xml:space="preserve">Super.s </v>
      </c>
      <c r="L4955" s="34" t="str">
        <f>IF(Excel_BuiltIn__FilterDatabase__1[[#This Row],[Nem]]="Nő","Lady","")</f>
        <v/>
      </c>
    </row>
    <row r="4956" spans="1:12" s="1" customFormat="1">
      <c r="A4956" s="53"/>
      <c r="B4956" s="28"/>
      <c r="C4956" s="51"/>
      <c r="D4956" s="45"/>
      <c r="E4956" s="33" t="str">
        <f>IF(D4956&gt;0,($N$2-Excel_BuiltIn__FilterDatabase__1[[#This Row],[Szül Év.Hó.Nap]])/365.25,"0")</f>
        <v>0</v>
      </c>
      <c r="F4956" s="40"/>
      <c r="G4956" s="34" t="str">
        <f>CONCATENATE(H4956,Excel_BuiltIn__FilterDatabase__1[[#This Row],[Felnőtt]],Excel_BuiltIn__FilterDatabase__1[[#This Row],[Senior]],Excel_BuiltIn__FilterDatabase__1[[#This Row],[Super.s]],L4956)</f>
        <v xml:space="preserve">Super.s </v>
      </c>
      <c r="H4956" s="34" t="str">
        <f>IF(L4956="Nő","",IF(Excel_BuiltIn__FilterDatabase__1[[#This Row],[Kor]]&gt;=1=AND(Excel_BuiltIn__FilterDatabase__1[[#This Row],[Kor]]&lt;18),"Junior ",""))</f>
        <v/>
      </c>
      <c r="I4956" s="34" t="str">
        <f>IF(L4956="Nő","",IF(Excel_BuiltIn__FilterDatabase__1[[#This Row],[Kor]]&gt;=18=AND(Excel_BuiltIn__FilterDatabase__1[[#This Row],[Kor]]&lt;=49),"Felnőtt ",""))</f>
        <v/>
      </c>
      <c r="J4956" s="34" t="str">
        <f>IF(L4956="Nő","",IF(Excel_BuiltIn__FilterDatabase__1[[#This Row],[Kor]]&gt;49=AND(Excel_BuiltIn__FilterDatabase__1[[#This Row],[Kor]]&lt;=59),"Senior ",""))</f>
        <v/>
      </c>
      <c r="K4956" s="34" t="str">
        <f>IF(L4956="Nő","",IF(Excel_BuiltIn__FilterDatabase__1[[#This Row],[Kor]]&gt;=60,"Super.s ",""))</f>
        <v xml:space="preserve">Super.s </v>
      </c>
      <c r="L4956" s="34" t="str">
        <f>IF(Excel_BuiltIn__FilterDatabase__1[[#This Row],[Nem]]="Nő","Lady","")</f>
        <v/>
      </c>
    </row>
    <row r="4957" spans="1:12" s="1" customFormat="1">
      <c r="A4957" s="53"/>
      <c r="B4957" s="28"/>
      <c r="C4957" s="51"/>
      <c r="D4957" s="45"/>
      <c r="E4957" s="33" t="str">
        <f>IF(D4957&gt;0,($N$2-Excel_BuiltIn__FilterDatabase__1[[#This Row],[Szül Év.Hó.Nap]])/365.25,"0")</f>
        <v>0</v>
      </c>
      <c r="F4957" s="40"/>
      <c r="G4957" s="34" t="str">
        <f>CONCATENATE(H4957,Excel_BuiltIn__FilterDatabase__1[[#This Row],[Felnőtt]],Excel_BuiltIn__FilterDatabase__1[[#This Row],[Senior]],Excel_BuiltIn__FilterDatabase__1[[#This Row],[Super.s]],L4957)</f>
        <v xml:space="preserve">Super.s </v>
      </c>
      <c r="H4957" s="34" t="str">
        <f>IF(L4957="Nő","",IF(Excel_BuiltIn__FilterDatabase__1[[#This Row],[Kor]]&gt;=1=AND(Excel_BuiltIn__FilterDatabase__1[[#This Row],[Kor]]&lt;18),"Junior ",""))</f>
        <v/>
      </c>
      <c r="I4957" s="34" t="str">
        <f>IF(L4957="Nő","",IF(Excel_BuiltIn__FilterDatabase__1[[#This Row],[Kor]]&gt;=18=AND(Excel_BuiltIn__FilterDatabase__1[[#This Row],[Kor]]&lt;=49),"Felnőtt ",""))</f>
        <v/>
      </c>
      <c r="J4957" s="34" t="str">
        <f>IF(L4957="Nő","",IF(Excel_BuiltIn__FilterDatabase__1[[#This Row],[Kor]]&gt;49=AND(Excel_BuiltIn__FilterDatabase__1[[#This Row],[Kor]]&lt;=59),"Senior ",""))</f>
        <v/>
      </c>
      <c r="K4957" s="34" t="str">
        <f>IF(L4957="Nő","",IF(Excel_BuiltIn__FilterDatabase__1[[#This Row],[Kor]]&gt;=60,"Super.s ",""))</f>
        <v xml:space="preserve">Super.s </v>
      </c>
      <c r="L4957" s="34" t="str">
        <f>IF(Excel_BuiltIn__FilterDatabase__1[[#This Row],[Nem]]="Nő","Lady","")</f>
        <v/>
      </c>
    </row>
    <row r="4958" spans="1:12" s="1" customFormat="1">
      <c r="A4958" s="53"/>
      <c r="B4958" s="28"/>
      <c r="C4958" s="51"/>
      <c r="D4958" s="45"/>
      <c r="E4958" s="33" t="str">
        <f>IF(D4958&gt;0,($N$2-Excel_BuiltIn__FilterDatabase__1[[#This Row],[Szül Év.Hó.Nap]])/365.25,"0")</f>
        <v>0</v>
      </c>
      <c r="F4958" s="40"/>
      <c r="G4958" s="34" t="str">
        <f>CONCATENATE(H4958,Excel_BuiltIn__FilterDatabase__1[[#This Row],[Felnőtt]],Excel_BuiltIn__FilterDatabase__1[[#This Row],[Senior]],Excel_BuiltIn__FilterDatabase__1[[#This Row],[Super.s]],L4958)</f>
        <v xml:space="preserve">Super.s </v>
      </c>
      <c r="H4958" s="34" t="str">
        <f>IF(L4958="Nő","",IF(Excel_BuiltIn__FilterDatabase__1[[#This Row],[Kor]]&gt;=1=AND(Excel_BuiltIn__FilterDatabase__1[[#This Row],[Kor]]&lt;18),"Junior ",""))</f>
        <v/>
      </c>
      <c r="I4958" s="34" t="str">
        <f>IF(L4958="Nő","",IF(Excel_BuiltIn__FilterDatabase__1[[#This Row],[Kor]]&gt;=18=AND(Excel_BuiltIn__FilterDatabase__1[[#This Row],[Kor]]&lt;=49),"Felnőtt ",""))</f>
        <v/>
      </c>
      <c r="J4958" s="34" t="str">
        <f>IF(L4958="Nő","",IF(Excel_BuiltIn__FilterDatabase__1[[#This Row],[Kor]]&gt;49=AND(Excel_BuiltIn__FilterDatabase__1[[#This Row],[Kor]]&lt;=59),"Senior ",""))</f>
        <v/>
      </c>
      <c r="K4958" s="34" t="str">
        <f>IF(L4958="Nő","",IF(Excel_BuiltIn__FilterDatabase__1[[#This Row],[Kor]]&gt;=60,"Super.s ",""))</f>
        <v xml:space="preserve">Super.s </v>
      </c>
      <c r="L4958" s="34" t="str">
        <f>IF(Excel_BuiltIn__FilterDatabase__1[[#This Row],[Nem]]="Nő","Lady","")</f>
        <v/>
      </c>
    </row>
    <row r="4959" spans="1:12" s="1" customFormat="1">
      <c r="A4959" s="53"/>
      <c r="B4959" s="28"/>
      <c r="C4959" s="51"/>
      <c r="D4959" s="45"/>
      <c r="E4959" s="33" t="str">
        <f>IF(D4959&gt;0,($N$2-Excel_BuiltIn__FilterDatabase__1[[#This Row],[Szül Év.Hó.Nap]])/365.25,"0")</f>
        <v>0</v>
      </c>
      <c r="F4959" s="40"/>
      <c r="G4959" s="34" t="str">
        <f>CONCATENATE(H4959,Excel_BuiltIn__FilterDatabase__1[[#This Row],[Felnőtt]],Excel_BuiltIn__FilterDatabase__1[[#This Row],[Senior]],Excel_BuiltIn__FilterDatabase__1[[#This Row],[Super.s]],L4959)</f>
        <v xml:space="preserve">Super.s </v>
      </c>
      <c r="H4959" s="34" t="str">
        <f>IF(L4959="Nő","",IF(Excel_BuiltIn__FilterDatabase__1[[#This Row],[Kor]]&gt;=1=AND(Excel_BuiltIn__FilterDatabase__1[[#This Row],[Kor]]&lt;18),"Junior ",""))</f>
        <v/>
      </c>
      <c r="I4959" s="34" t="str">
        <f>IF(L4959="Nő","",IF(Excel_BuiltIn__FilterDatabase__1[[#This Row],[Kor]]&gt;=18=AND(Excel_BuiltIn__FilterDatabase__1[[#This Row],[Kor]]&lt;=49),"Felnőtt ",""))</f>
        <v/>
      </c>
      <c r="J4959" s="34" t="str">
        <f>IF(L4959="Nő","",IF(Excel_BuiltIn__FilterDatabase__1[[#This Row],[Kor]]&gt;49=AND(Excel_BuiltIn__FilterDatabase__1[[#This Row],[Kor]]&lt;=59),"Senior ",""))</f>
        <v/>
      </c>
      <c r="K4959" s="34" t="str">
        <f>IF(L4959="Nő","",IF(Excel_BuiltIn__FilterDatabase__1[[#This Row],[Kor]]&gt;=60,"Super.s ",""))</f>
        <v xml:space="preserve">Super.s </v>
      </c>
      <c r="L4959" s="34" t="str">
        <f>IF(Excel_BuiltIn__FilterDatabase__1[[#This Row],[Nem]]="Nő","Lady","")</f>
        <v/>
      </c>
    </row>
    <row r="4960" spans="1:12" s="1" customFormat="1">
      <c r="A4960" s="53"/>
      <c r="B4960" s="28"/>
      <c r="C4960" s="51"/>
      <c r="D4960" s="45"/>
      <c r="E4960" s="33" t="str">
        <f>IF(D4960&gt;0,($N$2-Excel_BuiltIn__FilterDatabase__1[[#This Row],[Szül Év.Hó.Nap]])/365.25,"0")</f>
        <v>0</v>
      </c>
      <c r="F4960" s="40"/>
      <c r="G4960" s="34" t="str">
        <f>CONCATENATE(H4960,Excel_BuiltIn__FilterDatabase__1[[#This Row],[Felnőtt]],Excel_BuiltIn__FilterDatabase__1[[#This Row],[Senior]],Excel_BuiltIn__FilterDatabase__1[[#This Row],[Super.s]],L4960)</f>
        <v xml:space="preserve">Super.s </v>
      </c>
      <c r="H4960" s="34" t="str">
        <f>IF(L4960="Nő","",IF(Excel_BuiltIn__FilterDatabase__1[[#This Row],[Kor]]&gt;=1=AND(Excel_BuiltIn__FilterDatabase__1[[#This Row],[Kor]]&lt;18),"Junior ",""))</f>
        <v/>
      </c>
      <c r="I4960" s="34" t="str">
        <f>IF(L4960="Nő","",IF(Excel_BuiltIn__FilterDatabase__1[[#This Row],[Kor]]&gt;=18=AND(Excel_BuiltIn__FilterDatabase__1[[#This Row],[Kor]]&lt;=49),"Felnőtt ",""))</f>
        <v/>
      </c>
      <c r="J4960" s="34" t="str">
        <f>IF(L4960="Nő","",IF(Excel_BuiltIn__FilterDatabase__1[[#This Row],[Kor]]&gt;49=AND(Excel_BuiltIn__FilterDatabase__1[[#This Row],[Kor]]&lt;=59),"Senior ",""))</f>
        <v/>
      </c>
      <c r="K4960" s="34" t="str">
        <f>IF(L4960="Nő","",IF(Excel_BuiltIn__FilterDatabase__1[[#This Row],[Kor]]&gt;=60,"Super.s ",""))</f>
        <v xml:space="preserve">Super.s </v>
      </c>
      <c r="L4960" s="34" t="str">
        <f>IF(Excel_BuiltIn__FilterDatabase__1[[#This Row],[Nem]]="Nő","Lady","")</f>
        <v/>
      </c>
    </row>
    <row r="4961" spans="1:12" s="1" customFormat="1">
      <c r="A4961" s="53"/>
      <c r="B4961" s="28"/>
      <c r="C4961" s="51"/>
      <c r="D4961" s="45"/>
      <c r="E4961" s="33" t="str">
        <f>IF(D4961&gt;0,($N$2-Excel_BuiltIn__FilterDatabase__1[[#This Row],[Szül Év.Hó.Nap]])/365.25,"0")</f>
        <v>0</v>
      </c>
      <c r="F4961" s="40"/>
      <c r="G4961" s="34" t="str">
        <f>CONCATENATE(H4961,Excel_BuiltIn__FilterDatabase__1[[#This Row],[Felnőtt]],Excel_BuiltIn__FilterDatabase__1[[#This Row],[Senior]],Excel_BuiltIn__FilterDatabase__1[[#This Row],[Super.s]],L4961)</f>
        <v xml:space="preserve">Super.s </v>
      </c>
      <c r="H4961" s="34" t="str">
        <f>IF(L4961="Nő","",IF(Excel_BuiltIn__FilterDatabase__1[[#This Row],[Kor]]&gt;=1=AND(Excel_BuiltIn__FilterDatabase__1[[#This Row],[Kor]]&lt;18),"Junior ",""))</f>
        <v/>
      </c>
      <c r="I4961" s="34" t="str">
        <f>IF(L4961="Nő","",IF(Excel_BuiltIn__FilterDatabase__1[[#This Row],[Kor]]&gt;=18=AND(Excel_BuiltIn__FilterDatabase__1[[#This Row],[Kor]]&lt;=49),"Felnőtt ",""))</f>
        <v/>
      </c>
      <c r="J4961" s="34" t="str">
        <f>IF(L4961="Nő","",IF(Excel_BuiltIn__FilterDatabase__1[[#This Row],[Kor]]&gt;49=AND(Excel_BuiltIn__FilterDatabase__1[[#This Row],[Kor]]&lt;=59),"Senior ",""))</f>
        <v/>
      </c>
      <c r="K4961" s="34" t="str">
        <f>IF(L4961="Nő","",IF(Excel_BuiltIn__FilterDatabase__1[[#This Row],[Kor]]&gt;=60,"Super.s ",""))</f>
        <v xml:space="preserve">Super.s </v>
      </c>
      <c r="L4961" s="34" t="str">
        <f>IF(Excel_BuiltIn__FilterDatabase__1[[#This Row],[Nem]]="Nő","Lady","")</f>
        <v/>
      </c>
    </row>
    <row r="4962" spans="1:12" s="1" customFormat="1">
      <c r="A4962" s="53"/>
      <c r="B4962" s="28"/>
      <c r="C4962" s="51"/>
      <c r="D4962" s="45"/>
      <c r="E4962" s="33" t="str">
        <f>IF(D4962&gt;0,($N$2-Excel_BuiltIn__FilterDatabase__1[[#This Row],[Szül Év.Hó.Nap]])/365.25,"0")</f>
        <v>0</v>
      </c>
      <c r="F4962" s="40"/>
      <c r="G4962" s="34" t="str">
        <f>CONCATENATE(H4962,Excel_BuiltIn__FilterDatabase__1[[#This Row],[Felnőtt]],Excel_BuiltIn__FilterDatabase__1[[#This Row],[Senior]],Excel_BuiltIn__FilterDatabase__1[[#This Row],[Super.s]],L4962)</f>
        <v xml:space="preserve">Super.s </v>
      </c>
      <c r="H4962" s="34" t="str">
        <f>IF(L4962="Nő","",IF(Excel_BuiltIn__FilterDatabase__1[[#This Row],[Kor]]&gt;=1=AND(Excel_BuiltIn__FilterDatabase__1[[#This Row],[Kor]]&lt;18),"Junior ",""))</f>
        <v/>
      </c>
      <c r="I4962" s="34" t="str">
        <f>IF(L4962="Nő","",IF(Excel_BuiltIn__FilterDatabase__1[[#This Row],[Kor]]&gt;=18=AND(Excel_BuiltIn__FilterDatabase__1[[#This Row],[Kor]]&lt;=49),"Felnőtt ",""))</f>
        <v/>
      </c>
      <c r="J4962" s="34" t="str">
        <f>IF(L4962="Nő","",IF(Excel_BuiltIn__FilterDatabase__1[[#This Row],[Kor]]&gt;49=AND(Excel_BuiltIn__FilterDatabase__1[[#This Row],[Kor]]&lt;=59),"Senior ",""))</f>
        <v/>
      </c>
      <c r="K4962" s="34" t="str">
        <f>IF(L4962="Nő","",IF(Excel_BuiltIn__FilterDatabase__1[[#This Row],[Kor]]&gt;=60,"Super.s ",""))</f>
        <v xml:space="preserve">Super.s </v>
      </c>
      <c r="L4962" s="34" t="str">
        <f>IF(Excel_BuiltIn__FilterDatabase__1[[#This Row],[Nem]]="Nő","Lady","")</f>
        <v/>
      </c>
    </row>
    <row r="4963" spans="1:12" s="1" customFormat="1">
      <c r="A4963" s="53"/>
      <c r="B4963" s="28"/>
      <c r="C4963" s="51"/>
      <c r="D4963" s="45"/>
      <c r="E4963" s="33" t="str">
        <f>IF(D4963&gt;0,($N$2-Excel_BuiltIn__FilterDatabase__1[[#This Row],[Szül Év.Hó.Nap]])/365.25,"0")</f>
        <v>0</v>
      </c>
      <c r="F4963" s="40"/>
      <c r="G4963" s="34" t="str">
        <f>CONCATENATE(H4963,Excel_BuiltIn__FilterDatabase__1[[#This Row],[Felnőtt]],Excel_BuiltIn__FilterDatabase__1[[#This Row],[Senior]],Excel_BuiltIn__FilterDatabase__1[[#This Row],[Super.s]],L4963)</f>
        <v xml:space="preserve">Super.s </v>
      </c>
      <c r="H4963" s="34" t="str">
        <f>IF(L4963="Nő","",IF(Excel_BuiltIn__FilterDatabase__1[[#This Row],[Kor]]&gt;=1=AND(Excel_BuiltIn__FilterDatabase__1[[#This Row],[Kor]]&lt;18),"Junior ",""))</f>
        <v/>
      </c>
      <c r="I4963" s="34" t="str">
        <f>IF(L4963="Nő","",IF(Excel_BuiltIn__FilterDatabase__1[[#This Row],[Kor]]&gt;=18=AND(Excel_BuiltIn__FilterDatabase__1[[#This Row],[Kor]]&lt;=49),"Felnőtt ",""))</f>
        <v/>
      </c>
      <c r="J4963" s="34" t="str">
        <f>IF(L4963="Nő","",IF(Excel_BuiltIn__FilterDatabase__1[[#This Row],[Kor]]&gt;49=AND(Excel_BuiltIn__FilterDatabase__1[[#This Row],[Kor]]&lt;=59),"Senior ",""))</f>
        <v/>
      </c>
      <c r="K4963" s="34" t="str">
        <f>IF(L4963="Nő","",IF(Excel_BuiltIn__FilterDatabase__1[[#This Row],[Kor]]&gt;=60,"Super.s ",""))</f>
        <v xml:space="preserve">Super.s </v>
      </c>
      <c r="L4963" s="34" t="str">
        <f>IF(Excel_BuiltIn__FilterDatabase__1[[#This Row],[Nem]]="Nő","Lady","")</f>
        <v/>
      </c>
    </row>
    <row r="4964" spans="1:12" s="1" customFormat="1">
      <c r="A4964" s="53"/>
      <c r="B4964" s="28"/>
      <c r="C4964" s="51"/>
      <c r="D4964" s="45"/>
      <c r="E4964" s="33" t="str">
        <f>IF(D4964&gt;0,($N$2-Excel_BuiltIn__FilterDatabase__1[[#This Row],[Szül Év.Hó.Nap]])/365.25,"0")</f>
        <v>0</v>
      </c>
      <c r="F4964" s="40"/>
      <c r="G4964" s="34" t="str">
        <f>CONCATENATE(H4964,Excel_BuiltIn__FilterDatabase__1[[#This Row],[Felnőtt]],Excel_BuiltIn__FilterDatabase__1[[#This Row],[Senior]],Excel_BuiltIn__FilterDatabase__1[[#This Row],[Super.s]],L4964)</f>
        <v xml:space="preserve">Super.s </v>
      </c>
      <c r="H4964" s="34" t="str">
        <f>IF(L4964="Nő","",IF(Excel_BuiltIn__FilterDatabase__1[[#This Row],[Kor]]&gt;=1=AND(Excel_BuiltIn__FilterDatabase__1[[#This Row],[Kor]]&lt;18),"Junior ",""))</f>
        <v/>
      </c>
      <c r="I4964" s="34" t="str">
        <f>IF(L4964="Nő","",IF(Excel_BuiltIn__FilterDatabase__1[[#This Row],[Kor]]&gt;=18=AND(Excel_BuiltIn__FilterDatabase__1[[#This Row],[Kor]]&lt;=49),"Felnőtt ",""))</f>
        <v/>
      </c>
      <c r="J4964" s="34" t="str">
        <f>IF(L4964="Nő","",IF(Excel_BuiltIn__FilterDatabase__1[[#This Row],[Kor]]&gt;49=AND(Excel_BuiltIn__FilterDatabase__1[[#This Row],[Kor]]&lt;=59),"Senior ",""))</f>
        <v/>
      </c>
      <c r="K4964" s="34" t="str">
        <f>IF(L4964="Nő","",IF(Excel_BuiltIn__FilterDatabase__1[[#This Row],[Kor]]&gt;=60,"Super.s ",""))</f>
        <v xml:space="preserve">Super.s </v>
      </c>
      <c r="L4964" s="34" t="str">
        <f>IF(Excel_BuiltIn__FilterDatabase__1[[#This Row],[Nem]]="Nő","Lady","")</f>
        <v/>
      </c>
    </row>
    <row r="4965" spans="1:12" s="1" customFormat="1">
      <c r="A4965" s="53"/>
      <c r="B4965" s="28"/>
      <c r="C4965" s="51"/>
      <c r="D4965" s="45"/>
      <c r="E4965" s="33" t="str">
        <f>IF(D4965&gt;0,($N$2-Excel_BuiltIn__FilterDatabase__1[[#This Row],[Szül Év.Hó.Nap]])/365.25,"0")</f>
        <v>0</v>
      </c>
      <c r="F4965" s="40"/>
      <c r="G4965" s="34" t="str">
        <f>CONCATENATE(H4965,Excel_BuiltIn__FilterDatabase__1[[#This Row],[Felnőtt]],Excel_BuiltIn__FilterDatabase__1[[#This Row],[Senior]],Excel_BuiltIn__FilterDatabase__1[[#This Row],[Super.s]],L4965)</f>
        <v xml:space="preserve">Super.s </v>
      </c>
      <c r="H4965" s="34" t="str">
        <f>IF(L4965="Nő","",IF(Excel_BuiltIn__FilterDatabase__1[[#This Row],[Kor]]&gt;=1=AND(Excel_BuiltIn__FilterDatabase__1[[#This Row],[Kor]]&lt;18),"Junior ",""))</f>
        <v/>
      </c>
      <c r="I4965" s="34" t="str">
        <f>IF(L4965="Nő","",IF(Excel_BuiltIn__FilterDatabase__1[[#This Row],[Kor]]&gt;=18=AND(Excel_BuiltIn__FilterDatabase__1[[#This Row],[Kor]]&lt;=49),"Felnőtt ",""))</f>
        <v/>
      </c>
      <c r="J4965" s="34" t="str">
        <f>IF(L4965="Nő","",IF(Excel_BuiltIn__FilterDatabase__1[[#This Row],[Kor]]&gt;49=AND(Excel_BuiltIn__FilterDatabase__1[[#This Row],[Kor]]&lt;=59),"Senior ",""))</f>
        <v/>
      </c>
      <c r="K4965" s="34" t="str">
        <f>IF(L4965="Nő","",IF(Excel_BuiltIn__FilterDatabase__1[[#This Row],[Kor]]&gt;=60,"Super.s ",""))</f>
        <v xml:space="preserve">Super.s </v>
      </c>
      <c r="L4965" s="34" t="str">
        <f>IF(Excel_BuiltIn__FilterDatabase__1[[#This Row],[Nem]]="Nő","Lady","")</f>
        <v/>
      </c>
    </row>
    <row r="4966" spans="1:12" s="1" customFormat="1">
      <c r="A4966" s="53"/>
      <c r="B4966" s="28"/>
      <c r="C4966" s="51"/>
      <c r="D4966" s="45"/>
      <c r="E4966" s="33" t="str">
        <f>IF(D4966&gt;0,($N$2-Excel_BuiltIn__FilterDatabase__1[[#This Row],[Szül Év.Hó.Nap]])/365.25,"0")</f>
        <v>0</v>
      </c>
      <c r="F4966" s="40"/>
      <c r="G4966" s="34" t="str">
        <f>CONCATENATE(H4966,Excel_BuiltIn__FilterDatabase__1[[#This Row],[Felnőtt]],Excel_BuiltIn__FilterDatabase__1[[#This Row],[Senior]],Excel_BuiltIn__FilterDatabase__1[[#This Row],[Super.s]],L4966)</f>
        <v xml:space="preserve">Super.s </v>
      </c>
      <c r="H4966" s="34" t="str">
        <f>IF(L4966="Nő","",IF(Excel_BuiltIn__FilterDatabase__1[[#This Row],[Kor]]&gt;=1=AND(Excel_BuiltIn__FilterDatabase__1[[#This Row],[Kor]]&lt;18),"Junior ",""))</f>
        <v/>
      </c>
      <c r="I4966" s="34" t="str">
        <f>IF(L4966="Nő","",IF(Excel_BuiltIn__FilterDatabase__1[[#This Row],[Kor]]&gt;=18=AND(Excel_BuiltIn__FilterDatabase__1[[#This Row],[Kor]]&lt;=49),"Felnőtt ",""))</f>
        <v/>
      </c>
      <c r="J4966" s="34" t="str">
        <f>IF(L4966="Nő","",IF(Excel_BuiltIn__FilterDatabase__1[[#This Row],[Kor]]&gt;49=AND(Excel_BuiltIn__FilterDatabase__1[[#This Row],[Kor]]&lt;=59),"Senior ",""))</f>
        <v/>
      </c>
      <c r="K4966" s="34" t="str">
        <f>IF(L4966="Nő","",IF(Excel_BuiltIn__FilterDatabase__1[[#This Row],[Kor]]&gt;=60,"Super.s ",""))</f>
        <v xml:space="preserve">Super.s </v>
      </c>
      <c r="L4966" s="34" t="str">
        <f>IF(Excel_BuiltIn__FilterDatabase__1[[#This Row],[Nem]]="Nő","Lady","")</f>
        <v/>
      </c>
    </row>
    <row r="4967" spans="1:12" s="1" customFormat="1">
      <c r="A4967" s="53"/>
      <c r="B4967" s="28"/>
      <c r="C4967" s="51"/>
      <c r="D4967" s="45"/>
      <c r="E4967" s="33" t="str">
        <f>IF(D4967&gt;0,($N$2-Excel_BuiltIn__FilterDatabase__1[[#This Row],[Szül Év.Hó.Nap]])/365.25,"0")</f>
        <v>0</v>
      </c>
      <c r="F4967" s="40"/>
      <c r="G4967" s="34" t="str">
        <f>CONCATENATE(H4967,Excel_BuiltIn__FilterDatabase__1[[#This Row],[Felnőtt]],Excel_BuiltIn__FilterDatabase__1[[#This Row],[Senior]],Excel_BuiltIn__FilterDatabase__1[[#This Row],[Super.s]],L4967)</f>
        <v xml:space="preserve">Super.s </v>
      </c>
      <c r="H4967" s="34" t="str">
        <f>IF(L4967="Nő","",IF(Excel_BuiltIn__FilterDatabase__1[[#This Row],[Kor]]&gt;=1=AND(Excel_BuiltIn__FilterDatabase__1[[#This Row],[Kor]]&lt;18),"Junior ",""))</f>
        <v/>
      </c>
      <c r="I4967" s="34" t="str">
        <f>IF(L4967="Nő","",IF(Excel_BuiltIn__FilterDatabase__1[[#This Row],[Kor]]&gt;=18=AND(Excel_BuiltIn__FilterDatabase__1[[#This Row],[Kor]]&lt;=49),"Felnőtt ",""))</f>
        <v/>
      </c>
      <c r="J4967" s="34" t="str">
        <f>IF(L4967="Nő","",IF(Excel_BuiltIn__FilterDatabase__1[[#This Row],[Kor]]&gt;49=AND(Excel_BuiltIn__FilterDatabase__1[[#This Row],[Kor]]&lt;=59),"Senior ",""))</f>
        <v/>
      </c>
      <c r="K4967" s="34" t="str">
        <f>IF(L4967="Nő","",IF(Excel_BuiltIn__FilterDatabase__1[[#This Row],[Kor]]&gt;=60,"Super.s ",""))</f>
        <v xml:space="preserve">Super.s </v>
      </c>
      <c r="L4967" s="34" t="str">
        <f>IF(Excel_BuiltIn__FilterDatabase__1[[#This Row],[Nem]]="Nő","Lady","")</f>
        <v/>
      </c>
    </row>
    <row r="4968" spans="1:12" s="1" customFormat="1">
      <c r="A4968" s="53"/>
      <c r="B4968" s="28"/>
      <c r="C4968" s="51"/>
      <c r="D4968" s="45"/>
      <c r="E4968" s="33" t="str">
        <f>IF(D4968&gt;0,($N$2-Excel_BuiltIn__FilterDatabase__1[[#This Row],[Szül Év.Hó.Nap]])/365.25,"0")</f>
        <v>0</v>
      </c>
      <c r="F4968" s="40"/>
      <c r="G4968" s="34" t="str">
        <f>CONCATENATE(H4968,Excel_BuiltIn__FilterDatabase__1[[#This Row],[Felnőtt]],Excel_BuiltIn__FilterDatabase__1[[#This Row],[Senior]],Excel_BuiltIn__FilterDatabase__1[[#This Row],[Super.s]],L4968)</f>
        <v xml:space="preserve">Super.s </v>
      </c>
      <c r="H4968" s="34" t="str">
        <f>IF(L4968="Nő","",IF(Excel_BuiltIn__FilterDatabase__1[[#This Row],[Kor]]&gt;=1=AND(Excel_BuiltIn__FilterDatabase__1[[#This Row],[Kor]]&lt;18),"Junior ",""))</f>
        <v/>
      </c>
      <c r="I4968" s="34" t="str">
        <f>IF(L4968="Nő","",IF(Excel_BuiltIn__FilterDatabase__1[[#This Row],[Kor]]&gt;=18=AND(Excel_BuiltIn__FilterDatabase__1[[#This Row],[Kor]]&lt;=49),"Felnőtt ",""))</f>
        <v/>
      </c>
      <c r="J4968" s="34" t="str">
        <f>IF(L4968="Nő","",IF(Excel_BuiltIn__FilterDatabase__1[[#This Row],[Kor]]&gt;49=AND(Excel_BuiltIn__FilterDatabase__1[[#This Row],[Kor]]&lt;=59),"Senior ",""))</f>
        <v/>
      </c>
      <c r="K4968" s="34" t="str">
        <f>IF(L4968="Nő","",IF(Excel_BuiltIn__FilterDatabase__1[[#This Row],[Kor]]&gt;=60,"Super.s ",""))</f>
        <v xml:space="preserve">Super.s </v>
      </c>
      <c r="L4968" s="34" t="str">
        <f>IF(Excel_BuiltIn__FilterDatabase__1[[#This Row],[Nem]]="Nő","Lady","")</f>
        <v/>
      </c>
    </row>
    <row r="4969" spans="1:12" s="1" customFormat="1">
      <c r="A4969" s="53"/>
      <c r="B4969" s="28"/>
      <c r="C4969" s="51"/>
      <c r="D4969" s="45"/>
      <c r="E4969" s="33" t="str">
        <f>IF(D4969&gt;0,($N$2-Excel_BuiltIn__FilterDatabase__1[[#This Row],[Szül Év.Hó.Nap]])/365.25,"0")</f>
        <v>0</v>
      </c>
      <c r="F4969" s="40"/>
      <c r="G4969" s="34" t="str">
        <f>CONCATENATE(H4969,Excel_BuiltIn__FilterDatabase__1[[#This Row],[Felnőtt]],Excel_BuiltIn__FilterDatabase__1[[#This Row],[Senior]],Excel_BuiltIn__FilterDatabase__1[[#This Row],[Super.s]],L4969)</f>
        <v xml:space="preserve">Super.s </v>
      </c>
      <c r="H4969" s="34" t="str">
        <f>IF(L4969="Nő","",IF(Excel_BuiltIn__FilterDatabase__1[[#This Row],[Kor]]&gt;=1=AND(Excel_BuiltIn__FilterDatabase__1[[#This Row],[Kor]]&lt;18),"Junior ",""))</f>
        <v/>
      </c>
      <c r="I4969" s="34" t="str">
        <f>IF(L4969="Nő","",IF(Excel_BuiltIn__FilterDatabase__1[[#This Row],[Kor]]&gt;=18=AND(Excel_BuiltIn__FilterDatabase__1[[#This Row],[Kor]]&lt;=49),"Felnőtt ",""))</f>
        <v/>
      </c>
      <c r="J4969" s="34" t="str">
        <f>IF(L4969="Nő","",IF(Excel_BuiltIn__FilterDatabase__1[[#This Row],[Kor]]&gt;49=AND(Excel_BuiltIn__FilterDatabase__1[[#This Row],[Kor]]&lt;=59),"Senior ",""))</f>
        <v/>
      </c>
      <c r="K4969" s="34" t="str">
        <f>IF(L4969="Nő","",IF(Excel_BuiltIn__FilterDatabase__1[[#This Row],[Kor]]&gt;=60,"Super.s ",""))</f>
        <v xml:space="preserve">Super.s </v>
      </c>
      <c r="L4969" s="34" t="str">
        <f>IF(Excel_BuiltIn__FilterDatabase__1[[#This Row],[Nem]]="Nő","Lady","")</f>
        <v/>
      </c>
    </row>
    <row r="4970" spans="1:12" s="1" customFormat="1">
      <c r="A4970" s="53"/>
      <c r="B4970" s="28"/>
      <c r="C4970" s="51"/>
      <c r="D4970" s="45"/>
      <c r="E4970" s="33" t="str">
        <f>IF(D4970&gt;0,($N$2-Excel_BuiltIn__FilterDatabase__1[[#This Row],[Szül Év.Hó.Nap]])/365.25,"0")</f>
        <v>0</v>
      </c>
      <c r="F4970" s="40"/>
      <c r="G4970" s="34" t="str">
        <f>CONCATENATE(H4970,Excel_BuiltIn__FilterDatabase__1[[#This Row],[Felnőtt]],Excel_BuiltIn__FilterDatabase__1[[#This Row],[Senior]],Excel_BuiltIn__FilterDatabase__1[[#This Row],[Super.s]],L4970)</f>
        <v xml:space="preserve">Super.s </v>
      </c>
      <c r="H4970" s="34" t="str">
        <f>IF(L4970="Nő","",IF(Excel_BuiltIn__FilterDatabase__1[[#This Row],[Kor]]&gt;=1=AND(Excel_BuiltIn__FilterDatabase__1[[#This Row],[Kor]]&lt;18),"Junior ",""))</f>
        <v/>
      </c>
      <c r="I4970" s="34" t="str">
        <f>IF(L4970="Nő","",IF(Excel_BuiltIn__FilterDatabase__1[[#This Row],[Kor]]&gt;=18=AND(Excel_BuiltIn__FilterDatabase__1[[#This Row],[Kor]]&lt;=49),"Felnőtt ",""))</f>
        <v/>
      </c>
      <c r="J4970" s="34" t="str">
        <f>IF(L4970="Nő","",IF(Excel_BuiltIn__FilterDatabase__1[[#This Row],[Kor]]&gt;49=AND(Excel_BuiltIn__FilterDatabase__1[[#This Row],[Kor]]&lt;=59),"Senior ",""))</f>
        <v/>
      </c>
      <c r="K4970" s="34" t="str">
        <f>IF(L4970="Nő","",IF(Excel_BuiltIn__FilterDatabase__1[[#This Row],[Kor]]&gt;=60,"Super.s ",""))</f>
        <v xml:space="preserve">Super.s </v>
      </c>
      <c r="L4970" s="34" t="str">
        <f>IF(Excel_BuiltIn__FilterDatabase__1[[#This Row],[Nem]]="Nő","Lady","")</f>
        <v/>
      </c>
    </row>
    <row r="4971" spans="1:12" s="1" customFormat="1">
      <c r="A4971" s="53"/>
      <c r="B4971" s="28"/>
      <c r="C4971" s="51"/>
      <c r="D4971" s="45"/>
      <c r="E4971" s="33" t="str">
        <f>IF(D4971&gt;0,($N$2-Excel_BuiltIn__FilterDatabase__1[[#This Row],[Szül Év.Hó.Nap]])/365.25,"0")</f>
        <v>0</v>
      </c>
      <c r="F4971" s="40"/>
      <c r="G4971" s="34" t="str">
        <f>CONCATENATE(H4971,Excel_BuiltIn__FilterDatabase__1[[#This Row],[Felnőtt]],Excel_BuiltIn__FilterDatabase__1[[#This Row],[Senior]],Excel_BuiltIn__FilterDatabase__1[[#This Row],[Super.s]],L4971)</f>
        <v xml:space="preserve">Super.s </v>
      </c>
      <c r="H4971" s="34" t="str">
        <f>IF(L4971="Nő","",IF(Excel_BuiltIn__FilterDatabase__1[[#This Row],[Kor]]&gt;=1=AND(Excel_BuiltIn__FilterDatabase__1[[#This Row],[Kor]]&lt;18),"Junior ",""))</f>
        <v/>
      </c>
      <c r="I4971" s="34" t="str">
        <f>IF(L4971="Nő","",IF(Excel_BuiltIn__FilterDatabase__1[[#This Row],[Kor]]&gt;=18=AND(Excel_BuiltIn__FilterDatabase__1[[#This Row],[Kor]]&lt;=49),"Felnőtt ",""))</f>
        <v/>
      </c>
      <c r="J4971" s="34" t="str">
        <f>IF(L4971="Nő","",IF(Excel_BuiltIn__FilterDatabase__1[[#This Row],[Kor]]&gt;49=AND(Excel_BuiltIn__FilterDatabase__1[[#This Row],[Kor]]&lt;=59),"Senior ",""))</f>
        <v/>
      </c>
      <c r="K4971" s="34" t="str">
        <f>IF(L4971="Nő","",IF(Excel_BuiltIn__FilterDatabase__1[[#This Row],[Kor]]&gt;=60,"Super.s ",""))</f>
        <v xml:space="preserve">Super.s </v>
      </c>
      <c r="L4971" s="34" t="str">
        <f>IF(Excel_BuiltIn__FilterDatabase__1[[#This Row],[Nem]]="Nő","Lady","")</f>
        <v/>
      </c>
    </row>
    <row r="4972" spans="1:12" s="1" customFormat="1">
      <c r="A4972" s="53"/>
      <c r="B4972" s="28"/>
      <c r="C4972" s="51"/>
      <c r="D4972" s="45"/>
      <c r="E4972" s="33" t="str">
        <f>IF(D4972&gt;0,($N$2-Excel_BuiltIn__FilterDatabase__1[[#This Row],[Szül Év.Hó.Nap]])/365.25,"0")</f>
        <v>0</v>
      </c>
      <c r="F4972" s="40"/>
      <c r="G4972" s="34" t="str">
        <f>CONCATENATE(H4972,Excel_BuiltIn__FilterDatabase__1[[#This Row],[Felnőtt]],Excel_BuiltIn__FilterDatabase__1[[#This Row],[Senior]],Excel_BuiltIn__FilterDatabase__1[[#This Row],[Super.s]],L4972)</f>
        <v xml:space="preserve">Super.s </v>
      </c>
      <c r="H4972" s="34" t="str">
        <f>IF(L4972="Nő","",IF(Excel_BuiltIn__FilterDatabase__1[[#This Row],[Kor]]&gt;=1=AND(Excel_BuiltIn__FilterDatabase__1[[#This Row],[Kor]]&lt;18),"Junior ",""))</f>
        <v/>
      </c>
      <c r="I4972" s="34" t="str">
        <f>IF(L4972="Nő","",IF(Excel_BuiltIn__FilterDatabase__1[[#This Row],[Kor]]&gt;=18=AND(Excel_BuiltIn__FilterDatabase__1[[#This Row],[Kor]]&lt;=49),"Felnőtt ",""))</f>
        <v/>
      </c>
      <c r="J4972" s="34" t="str">
        <f>IF(L4972="Nő","",IF(Excel_BuiltIn__FilterDatabase__1[[#This Row],[Kor]]&gt;49=AND(Excel_BuiltIn__FilterDatabase__1[[#This Row],[Kor]]&lt;=59),"Senior ",""))</f>
        <v/>
      </c>
      <c r="K4972" s="34" t="str">
        <f>IF(L4972="Nő","",IF(Excel_BuiltIn__FilterDatabase__1[[#This Row],[Kor]]&gt;=60,"Super.s ",""))</f>
        <v xml:space="preserve">Super.s </v>
      </c>
      <c r="L4972" s="34" t="str">
        <f>IF(Excel_BuiltIn__FilterDatabase__1[[#This Row],[Nem]]="Nő","Lady","")</f>
        <v/>
      </c>
    </row>
    <row r="4973" spans="1:12" s="1" customFormat="1">
      <c r="A4973" s="53"/>
      <c r="B4973" s="28"/>
      <c r="C4973" s="51"/>
      <c r="D4973" s="45"/>
      <c r="E4973" s="33" t="str">
        <f>IF(D4973&gt;0,($N$2-Excel_BuiltIn__FilterDatabase__1[[#This Row],[Szül Év.Hó.Nap]])/365.25,"0")</f>
        <v>0</v>
      </c>
      <c r="F4973" s="40"/>
      <c r="G4973" s="34" t="str">
        <f>CONCATENATE(H4973,Excel_BuiltIn__FilterDatabase__1[[#This Row],[Felnőtt]],Excel_BuiltIn__FilterDatabase__1[[#This Row],[Senior]],Excel_BuiltIn__FilterDatabase__1[[#This Row],[Super.s]],L4973)</f>
        <v xml:space="preserve">Super.s </v>
      </c>
      <c r="H4973" s="34" t="str">
        <f>IF(L4973="Nő","",IF(Excel_BuiltIn__FilterDatabase__1[[#This Row],[Kor]]&gt;=1=AND(Excel_BuiltIn__FilterDatabase__1[[#This Row],[Kor]]&lt;18),"Junior ",""))</f>
        <v/>
      </c>
      <c r="I4973" s="34" t="str">
        <f>IF(L4973="Nő","",IF(Excel_BuiltIn__FilterDatabase__1[[#This Row],[Kor]]&gt;=18=AND(Excel_BuiltIn__FilterDatabase__1[[#This Row],[Kor]]&lt;=49),"Felnőtt ",""))</f>
        <v/>
      </c>
      <c r="J4973" s="34" t="str">
        <f>IF(L4973="Nő","",IF(Excel_BuiltIn__FilterDatabase__1[[#This Row],[Kor]]&gt;49=AND(Excel_BuiltIn__FilterDatabase__1[[#This Row],[Kor]]&lt;=59),"Senior ",""))</f>
        <v/>
      </c>
      <c r="K4973" s="34" t="str">
        <f>IF(L4973="Nő","",IF(Excel_BuiltIn__FilterDatabase__1[[#This Row],[Kor]]&gt;=60,"Super.s ",""))</f>
        <v xml:space="preserve">Super.s </v>
      </c>
      <c r="L4973" s="34" t="str">
        <f>IF(Excel_BuiltIn__FilterDatabase__1[[#This Row],[Nem]]="Nő","Lady","")</f>
        <v/>
      </c>
    </row>
    <row r="4974" spans="1:12" s="1" customFormat="1">
      <c r="A4974" s="53"/>
      <c r="B4974" s="28"/>
      <c r="C4974" s="51"/>
      <c r="D4974" s="45"/>
      <c r="E4974" s="33" t="str">
        <f>IF(D4974&gt;0,($N$2-Excel_BuiltIn__FilterDatabase__1[[#This Row],[Szül Év.Hó.Nap]])/365.25,"0")</f>
        <v>0</v>
      </c>
      <c r="F4974" s="40"/>
      <c r="G4974" s="34" t="str">
        <f>CONCATENATE(H4974,Excel_BuiltIn__FilterDatabase__1[[#This Row],[Felnőtt]],Excel_BuiltIn__FilterDatabase__1[[#This Row],[Senior]],Excel_BuiltIn__FilterDatabase__1[[#This Row],[Super.s]],L4974)</f>
        <v xml:space="preserve">Super.s </v>
      </c>
      <c r="H4974" s="34" t="str">
        <f>IF(L4974="Nő","",IF(Excel_BuiltIn__FilterDatabase__1[[#This Row],[Kor]]&gt;=1=AND(Excel_BuiltIn__FilterDatabase__1[[#This Row],[Kor]]&lt;18),"Junior ",""))</f>
        <v/>
      </c>
      <c r="I4974" s="34" t="str">
        <f>IF(L4974="Nő","",IF(Excel_BuiltIn__FilterDatabase__1[[#This Row],[Kor]]&gt;=18=AND(Excel_BuiltIn__FilterDatabase__1[[#This Row],[Kor]]&lt;=49),"Felnőtt ",""))</f>
        <v/>
      </c>
      <c r="J4974" s="34" t="str">
        <f>IF(L4974="Nő","",IF(Excel_BuiltIn__FilterDatabase__1[[#This Row],[Kor]]&gt;49=AND(Excel_BuiltIn__FilterDatabase__1[[#This Row],[Kor]]&lt;=59),"Senior ",""))</f>
        <v/>
      </c>
      <c r="K4974" s="34" t="str">
        <f>IF(L4974="Nő","",IF(Excel_BuiltIn__FilterDatabase__1[[#This Row],[Kor]]&gt;=60,"Super.s ",""))</f>
        <v xml:space="preserve">Super.s </v>
      </c>
      <c r="L4974" s="34" t="str">
        <f>IF(Excel_BuiltIn__FilterDatabase__1[[#This Row],[Nem]]="Nő","Lady","")</f>
        <v/>
      </c>
    </row>
    <row r="4975" spans="1:12" s="1" customFormat="1">
      <c r="A4975" s="53"/>
      <c r="B4975" s="28"/>
      <c r="C4975" s="51"/>
      <c r="D4975" s="45"/>
      <c r="E4975" s="33" t="str">
        <f>IF(D4975&gt;0,($N$2-Excel_BuiltIn__FilterDatabase__1[[#This Row],[Szül Év.Hó.Nap]])/365.25,"0")</f>
        <v>0</v>
      </c>
      <c r="F4975" s="40"/>
      <c r="G4975" s="34" t="str">
        <f>CONCATENATE(H4975,Excel_BuiltIn__FilterDatabase__1[[#This Row],[Felnőtt]],Excel_BuiltIn__FilterDatabase__1[[#This Row],[Senior]],Excel_BuiltIn__FilterDatabase__1[[#This Row],[Super.s]],L4975)</f>
        <v xml:space="preserve">Super.s </v>
      </c>
      <c r="H4975" s="34" t="str">
        <f>IF(L4975="Nő","",IF(Excel_BuiltIn__FilterDatabase__1[[#This Row],[Kor]]&gt;=1=AND(Excel_BuiltIn__FilterDatabase__1[[#This Row],[Kor]]&lt;18),"Junior ",""))</f>
        <v/>
      </c>
      <c r="I4975" s="34" t="str">
        <f>IF(L4975="Nő","",IF(Excel_BuiltIn__FilterDatabase__1[[#This Row],[Kor]]&gt;=18=AND(Excel_BuiltIn__FilterDatabase__1[[#This Row],[Kor]]&lt;=49),"Felnőtt ",""))</f>
        <v/>
      </c>
      <c r="J4975" s="34" t="str">
        <f>IF(L4975="Nő","",IF(Excel_BuiltIn__FilterDatabase__1[[#This Row],[Kor]]&gt;49=AND(Excel_BuiltIn__FilterDatabase__1[[#This Row],[Kor]]&lt;=59),"Senior ",""))</f>
        <v/>
      </c>
      <c r="K4975" s="34" t="str">
        <f>IF(L4975="Nő","",IF(Excel_BuiltIn__FilterDatabase__1[[#This Row],[Kor]]&gt;=60,"Super.s ",""))</f>
        <v xml:space="preserve">Super.s </v>
      </c>
      <c r="L4975" s="34" t="str">
        <f>IF(Excel_BuiltIn__FilterDatabase__1[[#This Row],[Nem]]="Nő","Lady","")</f>
        <v/>
      </c>
    </row>
    <row r="4976" spans="1:12" s="1" customFormat="1">
      <c r="A4976" s="53"/>
      <c r="B4976" s="28"/>
      <c r="C4976" s="51"/>
      <c r="D4976" s="45"/>
      <c r="E4976" s="33" t="str">
        <f>IF(D4976&gt;0,($N$2-Excel_BuiltIn__FilterDatabase__1[[#This Row],[Szül Év.Hó.Nap]])/365.25,"0")</f>
        <v>0</v>
      </c>
      <c r="F4976" s="40"/>
      <c r="G4976" s="34" t="str">
        <f>CONCATENATE(H4976,Excel_BuiltIn__FilterDatabase__1[[#This Row],[Felnőtt]],Excel_BuiltIn__FilterDatabase__1[[#This Row],[Senior]],Excel_BuiltIn__FilterDatabase__1[[#This Row],[Super.s]],L4976)</f>
        <v xml:space="preserve">Super.s </v>
      </c>
      <c r="H4976" s="34" t="str">
        <f>IF(L4976="Nő","",IF(Excel_BuiltIn__FilterDatabase__1[[#This Row],[Kor]]&gt;=1=AND(Excel_BuiltIn__FilterDatabase__1[[#This Row],[Kor]]&lt;18),"Junior ",""))</f>
        <v/>
      </c>
      <c r="I4976" s="34" t="str">
        <f>IF(L4976="Nő","",IF(Excel_BuiltIn__FilterDatabase__1[[#This Row],[Kor]]&gt;=18=AND(Excel_BuiltIn__FilterDatabase__1[[#This Row],[Kor]]&lt;=49),"Felnőtt ",""))</f>
        <v/>
      </c>
      <c r="J4976" s="34" t="str">
        <f>IF(L4976="Nő","",IF(Excel_BuiltIn__FilterDatabase__1[[#This Row],[Kor]]&gt;49=AND(Excel_BuiltIn__FilterDatabase__1[[#This Row],[Kor]]&lt;=59),"Senior ",""))</f>
        <v/>
      </c>
      <c r="K4976" s="34" t="str">
        <f>IF(L4976="Nő","",IF(Excel_BuiltIn__FilterDatabase__1[[#This Row],[Kor]]&gt;=60,"Super.s ",""))</f>
        <v xml:space="preserve">Super.s </v>
      </c>
      <c r="L4976" s="34" t="str">
        <f>IF(Excel_BuiltIn__FilterDatabase__1[[#This Row],[Nem]]="Nő","Lady","")</f>
        <v/>
      </c>
    </row>
    <row r="4977" spans="1:12" s="1" customFormat="1">
      <c r="A4977" s="53"/>
      <c r="B4977" s="28"/>
      <c r="C4977" s="51"/>
      <c r="D4977" s="45"/>
      <c r="E4977" s="33" t="str">
        <f>IF(D4977&gt;0,($N$2-Excel_BuiltIn__FilterDatabase__1[[#This Row],[Szül Év.Hó.Nap]])/365.25,"0")</f>
        <v>0</v>
      </c>
      <c r="F4977" s="40"/>
      <c r="G4977" s="34" t="str">
        <f>CONCATENATE(H4977,Excel_BuiltIn__FilterDatabase__1[[#This Row],[Felnőtt]],Excel_BuiltIn__FilterDatabase__1[[#This Row],[Senior]],Excel_BuiltIn__FilterDatabase__1[[#This Row],[Super.s]],L4977)</f>
        <v xml:space="preserve">Super.s </v>
      </c>
      <c r="H4977" s="34" t="str">
        <f>IF(L4977="Nő","",IF(Excel_BuiltIn__FilterDatabase__1[[#This Row],[Kor]]&gt;=1=AND(Excel_BuiltIn__FilterDatabase__1[[#This Row],[Kor]]&lt;18),"Junior ",""))</f>
        <v/>
      </c>
      <c r="I4977" s="34" t="str">
        <f>IF(L4977="Nő","",IF(Excel_BuiltIn__FilterDatabase__1[[#This Row],[Kor]]&gt;=18=AND(Excel_BuiltIn__FilterDatabase__1[[#This Row],[Kor]]&lt;=49),"Felnőtt ",""))</f>
        <v/>
      </c>
      <c r="J4977" s="34" t="str">
        <f>IF(L4977="Nő","",IF(Excel_BuiltIn__FilterDatabase__1[[#This Row],[Kor]]&gt;49=AND(Excel_BuiltIn__FilterDatabase__1[[#This Row],[Kor]]&lt;=59),"Senior ",""))</f>
        <v/>
      </c>
      <c r="K4977" s="34" t="str">
        <f>IF(L4977="Nő","",IF(Excel_BuiltIn__FilterDatabase__1[[#This Row],[Kor]]&gt;=60,"Super.s ",""))</f>
        <v xml:space="preserve">Super.s </v>
      </c>
      <c r="L4977" s="34" t="str">
        <f>IF(Excel_BuiltIn__FilterDatabase__1[[#This Row],[Nem]]="Nő","Lady","")</f>
        <v/>
      </c>
    </row>
    <row r="4978" spans="1:12" s="1" customFormat="1">
      <c r="A4978" s="53"/>
      <c r="B4978" s="28"/>
      <c r="C4978" s="51"/>
      <c r="D4978" s="45"/>
      <c r="E4978" s="33" t="str">
        <f>IF(D4978&gt;0,($N$2-Excel_BuiltIn__FilterDatabase__1[[#This Row],[Szül Év.Hó.Nap]])/365.25,"0")</f>
        <v>0</v>
      </c>
      <c r="F4978" s="40"/>
      <c r="G4978" s="34" t="str">
        <f>CONCATENATE(H4978,Excel_BuiltIn__FilterDatabase__1[[#This Row],[Felnőtt]],Excel_BuiltIn__FilterDatabase__1[[#This Row],[Senior]],Excel_BuiltIn__FilterDatabase__1[[#This Row],[Super.s]],L4978)</f>
        <v xml:space="preserve">Super.s </v>
      </c>
      <c r="H4978" s="34" t="str">
        <f>IF(L4978="Nő","",IF(Excel_BuiltIn__FilterDatabase__1[[#This Row],[Kor]]&gt;=1=AND(Excel_BuiltIn__FilterDatabase__1[[#This Row],[Kor]]&lt;18),"Junior ",""))</f>
        <v/>
      </c>
      <c r="I4978" s="34" t="str">
        <f>IF(L4978="Nő","",IF(Excel_BuiltIn__FilterDatabase__1[[#This Row],[Kor]]&gt;=18=AND(Excel_BuiltIn__FilterDatabase__1[[#This Row],[Kor]]&lt;=49),"Felnőtt ",""))</f>
        <v/>
      </c>
      <c r="J4978" s="34" t="str">
        <f>IF(L4978="Nő","",IF(Excel_BuiltIn__FilterDatabase__1[[#This Row],[Kor]]&gt;49=AND(Excel_BuiltIn__FilterDatabase__1[[#This Row],[Kor]]&lt;=59),"Senior ",""))</f>
        <v/>
      </c>
      <c r="K4978" s="34" t="str">
        <f>IF(L4978="Nő","",IF(Excel_BuiltIn__FilterDatabase__1[[#This Row],[Kor]]&gt;=60,"Super.s ",""))</f>
        <v xml:space="preserve">Super.s </v>
      </c>
      <c r="L4978" s="34" t="str">
        <f>IF(Excel_BuiltIn__FilterDatabase__1[[#This Row],[Nem]]="Nő","Lady","")</f>
        <v/>
      </c>
    </row>
    <row r="4979" spans="1:12" s="1" customFormat="1">
      <c r="A4979" s="53"/>
      <c r="B4979" s="28"/>
      <c r="C4979" s="51"/>
      <c r="D4979" s="45"/>
      <c r="E4979" s="33" t="str">
        <f>IF(D4979&gt;0,($N$2-Excel_BuiltIn__FilterDatabase__1[[#This Row],[Szül Év.Hó.Nap]])/365.25,"0")</f>
        <v>0</v>
      </c>
      <c r="F4979" s="40"/>
      <c r="G4979" s="34" t="str">
        <f>CONCATENATE(H4979,Excel_BuiltIn__FilterDatabase__1[[#This Row],[Felnőtt]],Excel_BuiltIn__FilterDatabase__1[[#This Row],[Senior]],Excel_BuiltIn__FilterDatabase__1[[#This Row],[Super.s]],L4979)</f>
        <v xml:space="preserve">Super.s </v>
      </c>
      <c r="H4979" s="34" t="str">
        <f>IF(L4979="Nő","",IF(Excel_BuiltIn__FilterDatabase__1[[#This Row],[Kor]]&gt;=1=AND(Excel_BuiltIn__FilterDatabase__1[[#This Row],[Kor]]&lt;18),"Junior ",""))</f>
        <v/>
      </c>
      <c r="I4979" s="34" t="str">
        <f>IF(L4979="Nő","",IF(Excel_BuiltIn__FilterDatabase__1[[#This Row],[Kor]]&gt;=18=AND(Excel_BuiltIn__FilterDatabase__1[[#This Row],[Kor]]&lt;=49),"Felnőtt ",""))</f>
        <v/>
      </c>
      <c r="J4979" s="34" t="str">
        <f>IF(L4979="Nő","",IF(Excel_BuiltIn__FilterDatabase__1[[#This Row],[Kor]]&gt;49=AND(Excel_BuiltIn__FilterDatabase__1[[#This Row],[Kor]]&lt;=59),"Senior ",""))</f>
        <v/>
      </c>
      <c r="K4979" s="34" t="str">
        <f>IF(L4979="Nő","",IF(Excel_BuiltIn__FilterDatabase__1[[#This Row],[Kor]]&gt;=60,"Super.s ",""))</f>
        <v xml:space="preserve">Super.s </v>
      </c>
      <c r="L4979" s="34" t="str">
        <f>IF(Excel_BuiltIn__FilterDatabase__1[[#This Row],[Nem]]="Nő","Lady","")</f>
        <v/>
      </c>
    </row>
    <row r="4980" spans="1:12" s="1" customFormat="1">
      <c r="A4980" s="53"/>
      <c r="B4980" s="28"/>
      <c r="C4980" s="51"/>
      <c r="D4980" s="45"/>
      <c r="E4980" s="33" t="str">
        <f>IF(D4980&gt;0,($N$2-Excel_BuiltIn__FilterDatabase__1[[#This Row],[Szül Év.Hó.Nap]])/365.25,"0")</f>
        <v>0</v>
      </c>
      <c r="F4980" s="40"/>
      <c r="G4980" s="34" t="str">
        <f>CONCATENATE(H4980,Excel_BuiltIn__FilterDatabase__1[[#This Row],[Felnőtt]],Excel_BuiltIn__FilterDatabase__1[[#This Row],[Senior]],Excel_BuiltIn__FilterDatabase__1[[#This Row],[Super.s]],L4980)</f>
        <v xml:space="preserve">Super.s </v>
      </c>
      <c r="H4980" s="34" t="str">
        <f>IF(L4980="Nő","",IF(Excel_BuiltIn__FilterDatabase__1[[#This Row],[Kor]]&gt;=1=AND(Excel_BuiltIn__FilterDatabase__1[[#This Row],[Kor]]&lt;18),"Junior ",""))</f>
        <v/>
      </c>
      <c r="I4980" s="34" t="str">
        <f>IF(L4980="Nő","",IF(Excel_BuiltIn__FilterDatabase__1[[#This Row],[Kor]]&gt;=18=AND(Excel_BuiltIn__FilterDatabase__1[[#This Row],[Kor]]&lt;=49),"Felnőtt ",""))</f>
        <v/>
      </c>
      <c r="J4980" s="34" t="str">
        <f>IF(L4980="Nő","",IF(Excel_BuiltIn__FilterDatabase__1[[#This Row],[Kor]]&gt;49=AND(Excel_BuiltIn__FilterDatabase__1[[#This Row],[Kor]]&lt;=59),"Senior ",""))</f>
        <v/>
      </c>
      <c r="K4980" s="34" t="str">
        <f>IF(L4980="Nő","",IF(Excel_BuiltIn__FilterDatabase__1[[#This Row],[Kor]]&gt;=60,"Super.s ",""))</f>
        <v xml:space="preserve">Super.s </v>
      </c>
      <c r="L4980" s="34" t="str">
        <f>IF(Excel_BuiltIn__FilterDatabase__1[[#This Row],[Nem]]="Nő","Lady","")</f>
        <v/>
      </c>
    </row>
    <row r="4981" spans="1:12" s="1" customFormat="1">
      <c r="A4981" s="53"/>
      <c r="B4981" s="28"/>
      <c r="C4981" s="51"/>
      <c r="D4981" s="45"/>
      <c r="E4981" s="33" t="str">
        <f>IF(D4981&gt;0,($N$2-Excel_BuiltIn__FilterDatabase__1[[#This Row],[Szül Év.Hó.Nap]])/365.25,"0")</f>
        <v>0</v>
      </c>
      <c r="F4981" s="40"/>
      <c r="G4981" s="34" t="str">
        <f>CONCATENATE(H4981,Excel_BuiltIn__FilterDatabase__1[[#This Row],[Felnőtt]],Excel_BuiltIn__FilterDatabase__1[[#This Row],[Senior]],Excel_BuiltIn__FilterDatabase__1[[#This Row],[Super.s]],L4981)</f>
        <v xml:space="preserve">Super.s </v>
      </c>
      <c r="H4981" s="34" t="str">
        <f>IF(L4981="Nő","",IF(Excel_BuiltIn__FilterDatabase__1[[#This Row],[Kor]]&gt;=1=AND(Excel_BuiltIn__FilterDatabase__1[[#This Row],[Kor]]&lt;18),"Junior ",""))</f>
        <v/>
      </c>
      <c r="I4981" s="34" t="str">
        <f>IF(L4981="Nő","",IF(Excel_BuiltIn__FilterDatabase__1[[#This Row],[Kor]]&gt;=18=AND(Excel_BuiltIn__FilterDatabase__1[[#This Row],[Kor]]&lt;=49),"Felnőtt ",""))</f>
        <v/>
      </c>
      <c r="J4981" s="34" t="str">
        <f>IF(L4981="Nő","",IF(Excel_BuiltIn__FilterDatabase__1[[#This Row],[Kor]]&gt;49=AND(Excel_BuiltIn__FilterDatabase__1[[#This Row],[Kor]]&lt;=59),"Senior ",""))</f>
        <v/>
      </c>
      <c r="K4981" s="34" t="str">
        <f>IF(L4981="Nő","",IF(Excel_BuiltIn__FilterDatabase__1[[#This Row],[Kor]]&gt;=60,"Super.s ",""))</f>
        <v xml:space="preserve">Super.s </v>
      </c>
      <c r="L4981" s="34" t="str">
        <f>IF(Excel_BuiltIn__FilterDatabase__1[[#This Row],[Nem]]="Nő","Lady","")</f>
        <v/>
      </c>
    </row>
    <row r="4982" spans="1:12" s="1" customFormat="1">
      <c r="A4982" s="53"/>
      <c r="B4982" s="28"/>
      <c r="C4982" s="51"/>
      <c r="D4982" s="45"/>
      <c r="E4982" s="33" t="str">
        <f>IF(D4982&gt;0,($N$2-Excel_BuiltIn__FilterDatabase__1[[#This Row],[Szül Év.Hó.Nap]])/365.25,"0")</f>
        <v>0</v>
      </c>
      <c r="F4982" s="40"/>
      <c r="G4982" s="34" t="str">
        <f>CONCATENATE(H4982,Excel_BuiltIn__FilterDatabase__1[[#This Row],[Felnőtt]],Excel_BuiltIn__FilterDatabase__1[[#This Row],[Senior]],Excel_BuiltIn__FilterDatabase__1[[#This Row],[Super.s]],L4982)</f>
        <v xml:space="preserve">Super.s </v>
      </c>
      <c r="H4982" s="34" t="str">
        <f>IF(L4982="Nő","",IF(Excel_BuiltIn__FilterDatabase__1[[#This Row],[Kor]]&gt;=1=AND(Excel_BuiltIn__FilterDatabase__1[[#This Row],[Kor]]&lt;18),"Junior ",""))</f>
        <v/>
      </c>
      <c r="I4982" s="34" t="str">
        <f>IF(L4982="Nő","",IF(Excel_BuiltIn__FilterDatabase__1[[#This Row],[Kor]]&gt;=18=AND(Excel_BuiltIn__FilterDatabase__1[[#This Row],[Kor]]&lt;=49),"Felnőtt ",""))</f>
        <v/>
      </c>
      <c r="J4982" s="34" t="str">
        <f>IF(L4982="Nő","",IF(Excel_BuiltIn__FilterDatabase__1[[#This Row],[Kor]]&gt;49=AND(Excel_BuiltIn__FilterDatabase__1[[#This Row],[Kor]]&lt;=59),"Senior ",""))</f>
        <v/>
      </c>
      <c r="K4982" s="34" t="str">
        <f>IF(L4982="Nő","",IF(Excel_BuiltIn__FilterDatabase__1[[#This Row],[Kor]]&gt;=60,"Super.s ",""))</f>
        <v xml:space="preserve">Super.s </v>
      </c>
      <c r="L4982" s="34" t="str">
        <f>IF(Excel_BuiltIn__FilterDatabase__1[[#This Row],[Nem]]="Nő","Lady","")</f>
        <v/>
      </c>
    </row>
    <row r="4983" spans="1:12" s="1" customFormat="1">
      <c r="A4983" s="53"/>
      <c r="B4983" s="28"/>
      <c r="C4983" s="51"/>
      <c r="D4983" s="45"/>
      <c r="E4983" s="33" t="str">
        <f>IF(D4983&gt;0,($N$2-Excel_BuiltIn__FilterDatabase__1[[#This Row],[Szül Év.Hó.Nap]])/365.25,"0")</f>
        <v>0</v>
      </c>
      <c r="F4983" s="40"/>
      <c r="G4983" s="34" t="str">
        <f>CONCATENATE(H4983,Excel_BuiltIn__FilterDatabase__1[[#This Row],[Felnőtt]],Excel_BuiltIn__FilterDatabase__1[[#This Row],[Senior]],Excel_BuiltIn__FilterDatabase__1[[#This Row],[Super.s]],L4983)</f>
        <v xml:space="preserve">Super.s </v>
      </c>
      <c r="H4983" s="34" t="str">
        <f>IF(L4983="Nő","",IF(Excel_BuiltIn__FilterDatabase__1[[#This Row],[Kor]]&gt;=1=AND(Excel_BuiltIn__FilterDatabase__1[[#This Row],[Kor]]&lt;18),"Junior ",""))</f>
        <v/>
      </c>
      <c r="I4983" s="34" t="str">
        <f>IF(L4983="Nő","",IF(Excel_BuiltIn__FilterDatabase__1[[#This Row],[Kor]]&gt;=18=AND(Excel_BuiltIn__FilterDatabase__1[[#This Row],[Kor]]&lt;=49),"Felnőtt ",""))</f>
        <v/>
      </c>
      <c r="J4983" s="34" t="str">
        <f>IF(L4983="Nő","",IF(Excel_BuiltIn__FilterDatabase__1[[#This Row],[Kor]]&gt;49=AND(Excel_BuiltIn__FilterDatabase__1[[#This Row],[Kor]]&lt;=59),"Senior ",""))</f>
        <v/>
      </c>
      <c r="K4983" s="34" t="str">
        <f>IF(L4983="Nő","",IF(Excel_BuiltIn__FilterDatabase__1[[#This Row],[Kor]]&gt;=60,"Super.s ",""))</f>
        <v xml:space="preserve">Super.s </v>
      </c>
      <c r="L4983" s="34" t="str">
        <f>IF(Excel_BuiltIn__FilterDatabase__1[[#This Row],[Nem]]="Nő","Lady","")</f>
        <v/>
      </c>
    </row>
    <row r="4984" spans="1:12" s="1" customFormat="1">
      <c r="A4984" s="53"/>
      <c r="B4984" s="28"/>
      <c r="C4984" s="51"/>
      <c r="D4984" s="45"/>
      <c r="E4984" s="33" t="str">
        <f>IF(D4984&gt;0,($N$2-Excel_BuiltIn__FilterDatabase__1[[#This Row],[Szül Év.Hó.Nap]])/365.25,"0")</f>
        <v>0</v>
      </c>
      <c r="F4984" s="40"/>
      <c r="G4984" s="34" t="str">
        <f>CONCATENATE(H4984,Excel_BuiltIn__FilterDatabase__1[[#This Row],[Felnőtt]],Excel_BuiltIn__FilterDatabase__1[[#This Row],[Senior]],Excel_BuiltIn__FilterDatabase__1[[#This Row],[Super.s]],L4984)</f>
        <v xml:space="preserve">Super.s </v>
      </c>
      <c r="H4984" s="34" t="str">
        <f>IF(L4984="Nő","",IF(Excel_BuiltIn__FilterDatabase__1[[#This Row],[Kor]]&gt;=1=AND(Excel_BuiltIn__FilterDatabase__1[[#This Row],[Kor]]&lt;18),"Junior ",""))</f>
        <v/>
      </c>
      <c r="I4984" s="34" t="str">
        <f>IF(L4984="Nő","",IF(Excel_BuiltIn__FilterDatabase__1[[#This Row],[Kor]]&gt;=18=AND(Excel_BuiltIn__FilterDatabase__1[[#This Row],[Kor]]&lt;=49),"Felnőtt ",""))</f>
        <v/>
      </c>
      <c r="J4984" s="34" t="str">
        <f>IF(L4984="Nő","",IF(Excel_BuiltIn__FilterDatabase__1[[#This Row],[Kor]]&gt;49=AND(Excel_BuiltIn__FilterDatabase__1[[#This Row],[Kor]]&lt;=59),"Senior ",""))</f>
        <v/>
      </c>
      <c r="K4984" s="34" t="str">
        <f>IF(L4984="Nő","",IF(Excel_BuiltIn__FilterDatabase__1[[#This Row],[Kor]]&gt;=60,"Super.s ",""))</f>
        <v xml:space="preserve">Super.s </v>
      </c>
      <c r="L4984" s="34" t="str">
        <f>IF(Excel_BuiltIn__FilterDatabase__1[[#This Row],[Nem]]="Nő","Lady","")</f>
        <v/>
      </c>
    </row>
    <row r="4985" spans="1:12" s="1" customFormat="1">
      <c r="A4985" s="53"/>
      <c r="B4985" s="28"/>
      <c r="C4985" s="51"/>
      <c r="D4985" s="45"/>
      <c r="E4985" s="33" t="str">
        <f>IF(D4985&gt;0,($N$2-Excel_BuiltIn__FilterDatabase__1[[#This Row],[Szül Év.Hó.Nap]])/365.25,"0")</f>
        <v>0</v>
      </c>
      <c r="F4985" s="40"/>
      <c r="G4985" s="34" t="str">
        <f>CONCATENATE(H4985,Excel_BuiltIn__FilterDatabase__1[[#This Row],[Felnőtt]],Excel_BuiltIn__FilterDatabase__1[[#This Row],[Senior]],Excel_BuiltIn__FilterDatabase__1[[#This Row],[Super.s]],L4985)</f>
        <v xml:space="preserve">Super.s </v>
      </c>
      <c r="H4985" s="34" t="str">
        <f>IF(L4985="Nő","",IF(Excel_BuiltIn__FilterDatabase__1[[#This Row],[Kor]]&gt;=1=AND(Excel_BuiltIn__FilterDatabase__1[[#This Row],[Kor]]&lt;18),"Junior ",""))</f>
        <v/>
      </c>
      <c r="I4985" s="34" t="str">
        <f>IF(L4985="Nő","",IF(Excel_BuiltIn__FilterDatabase__1[[#This Row],[Kor]]&gt;=18=AND(Excel_BuiltIn__FilterDatabase__1[[#This Row],[Kor]]&lt;=49),"Felnőtt ",""))</f>
        <v/>
      </c>
      <c r="J4985" s="34" t="str">
        <f>IF(L4985="Nő","",IF(Excel_BuiltIn__FilterDatabase__1[[#This Row],[Kor]]&gt;49=AND(Excel_BuiltIn__FilterDatabase__1[[#This Row],[Kor]]&lt;=59),"Senior ",""))</f>
        <v/>
      </c>
      <c r="K4985" s="34" t="str">
        <f>IF(L4985="Nő","",IF(Excel_BuiltIn__FilterDatabase__1[[#This Row],[Kor]]&gt;=60,"Super.s ",""))</f>
        <v xml:space="preserve">Super.s </v>
      </c>
      <c r="L4985" s="34" t="str">
        <f>IF(Excel_BuiltIn__FilterDatabase__1[[#This Row],[Nem]]="Nő","Lady","")</f>
        <v/>
      </c>
    </row>
    <row r="4986" spans="1:12" s="1" customFormat="1">
      <c r="A4986" s="53"/>
      <c r="B4986" s="28"/>
      <c r="C4986" s="51"/>
      <c r="D4986" s="45"/>
      <c r="E4986" s="33" t="str">
        <f>IF(D4986&gt;0,($N$2-Excel_BuiltIn__FilterDatabase__1[[#This Row],[Szül Év.Hó.Nap]])/365.25,"0")</f>
        <v>0</v>
      </c>
      <c r="F4986" s="40"/>
      <c r="G4986" s="34" t="str">
        <f>CONCATENATE(H4986,Excel_BuiltIn__FilterDatabase__1[[#This Row],[Felnőtt]],Excel_BuiltIn__FilterDatabase__1[[#This Row],[Senior]],Excel_BuiltIn__FilterDatabase__1[[#This Row],[Super.s]],L4986)</f>
        <v xml:space="preserve">Super.s </v>
      </c>
      <c r="H4986" s="34" t="str">
        <f>IF(L4986="Nő","",IF(Excel_BuiltIn__FilterDatabase__1[[#This Row],[Kor]]&gt;=1=AND(Excel_BuiltIn__FilterDatabase__1[[#This Row],[Kor]]&lt;18),"Junior ",""))</f>
        <v/>
      </c>
      <c r="I4986" s="34" t="str">
        <f>IF(L4986="Nő","",IF(Excel_BuiltIn__FilterDatabase__1[[#This Row],[Kor]]&gt;=18=AND(Excel_BuiltIn__FilterDatabase__1[[#This Row],[Kor]]&lt;=49),"Felnőtt ",""))</f>
        <v/>
      </c>
      <c r="J4986" s="34" t="str">
        <f>IF(L4986="Nő","",IF(Excel_BuiltIn__FilterDatabase__1[[#This Row],[Kor]]&gt;49=AND(Excel_BuiltIn__FilterDatabase__1[[#This Row],[Kor]]&lt;=59),"Senior ",""))</f>
        <v/>
      </c>
      <c r="K4986" s="34" t="str">
        <f>IF(L4986="Nő","",IF(Excel_BuiltIn__FilterDatabase__1[[#This Row],[Kor]]&gt;=60,"Super.s ",""))</f>
        <v xml:space="preserve">Super.s </v>
      </c>
      <c r="L4986" s="34" t="str">
        <f>IF(Excel_BuiltIn__FilterDatabase__1[[#This Row],[Nem]]="Nő","Lady","")</f>
        <v/>
      </c>
    </row>
    <row r="4987" spans="1:12" s="1" customFormat="1">
      <c r="A4987" s="53"/>
      <c r="B4987" s="28"/>
      <c r="C4987" s="51"/>
      <c r="D4987" s="45"/>
      <c r="E4987" s="33" t="str">
        <f>IF(D4987&gt;0,($N$2-Excel_BuiltIn__FilterDatabase__1[[#This Row],[Szül Év.Hó.Nap]])/365.25,"0")</f>
        <v>0</v>
      </c>
      <c r="F4987" s="40"/>
      <c r="G4987" s="34" t="str">
        <f>CONCATENATE(H4987,Excel_BuiltIn__FilterDatabase__1[[#This Row],[Felnőtt]],Excel_BuiltIn__FilterDatabase__1[[#This Row],[Senior]],Excel_BuiltIn__FilterDatabase__1[[#This Row],[Super.s]],L4987)</f>
        <v xml:space="preserve">Super.s </v>
      </c>
      <c r="H4987" s="34" t="str">
        <f>IF(L4987="Nő","",IF(Excel_BuiltIn__FilterDatabase__1[[#This Row],[Kor]]&gt;=1=AND(Excel_BuiltIn__FilterDatabase__1[[#This Row],[Kor]]&lt;18),"Junior ",""))</f>
        <v/>
      </c>
      <c r="I4987" s="34" t="str">
        <f>IF(L4987="Nő","",IF(Excel_BuiltIn__FilterDatabase__1[[#This Row],[Kor]]&gt;=18=AND(Excel_BuiltIn__FilterDatabase__1[[#This Row],[Kor]]&lt;=49),"Felnőtt ",""))</f>
        <v/>
      </c>
      <c r="J4987" s="34" t="str">
        <f>IF(L4987="Nő","",IF(Excel_BuiltIn__FilterDatabase__1[[#This Row],[Kor]]&gt;49=AND(Excel_BuiltIn__FilterDatabase__1[[#This Row],[Kor]]&lt;=59),"Senior ",""))</f>
        <v/>
      </c>
      <c r="K4987" s="34" t="str">
        <f>IF(L4987="Nő","",IF(Excel_BuiltIn__FilterDatabase__1[[#This Row],[Kor]]&gt;=60,"Super.s ",""))</f>
        <v xml:space="preserve">Super.s </v>
      </c>
      <c r="L4987" s="34" t="str">
        <f>IF(Excel_BuiltIn__FilterDatabase__1[[#This Row],[Nem]]="Nő","Lady","")</f>
        <v/>
      </c>
    </row>
    <row r="4988" spans="1:12" s="1" customFormat="1">
      <c r="A4988" s="53"/>
      <c r="B4988" s="28"/>
      <c r="C4988" s="51"/>
      <c r="D4988" s="45"/>
      <c r="E4988" s="33" t="str">
        <f>IF(D4988&gt;0,($N$2-Excel_BuiltIn__FilterDatabase__1[[#This Row],[Szül Év.Hó.Nap]])/365.25,"0")</f>
        <v>0</v>
      </c>
      <c r="F4988" s="40"/>
      <c r="G4988" s="34" t="str">
        <f>CONCATENATE(H4988,Excel_BuiltIn__FilterDatabase__1[[#This Row],[Felnőtt]],Excel_BuiltIn__FilterDatabase__1[[#This Row],[Senior]],Excel_BuiltIn__FilterDatabase__1[[#This Row],[Super.s]],L4988)</f>
        <v xml:space="preserve">Super.s </v>
      </c>
      <c r="H4988" s="34" t="str">
        <f>IF(L4988="Nő","",IF(Excel_BuiltIn__FilterDatabase__1[[#This Row],[Kor]]&gt;=1=AND(Excel_BuiltIn__FilterDatabase__1[[#This Row],[Kor]]&lt;18),"Junior ",""))</f>
        <v/>
      </c>
      <c r="I4988" s="34" t="str">
        <f>IF(L4988="Nő","",IF(Excel_BuiltIn__FilterDatabase__1[[#This Row],[Kor]]&gt;=18=AND(Excel_BuiltIn__FilterDatabase__1[[#This Row],[Kor]]&lt;=49),"Felnőtt ",""))</f>
        <v/>
      </c>
      <c r="J4988" s="34" t="str">
        <f>IF(L4988="Nő","",IF(Excel_BuiltIn__FilterDatabase__1[[#This Row],[Kor]]&gt;49=AND(Excel_BuiltIn__FilterDatabase__1[[#This Row],[Kor]]&lt;=59),"Senior ",""))</f>
        <v/>
      </c>
      <c r="K4988" s="34" t="str">
        <f>IF(L4988="Nő","",IF(Excel_BuiltIn__FilterDatabase__1[[#This Row],[Kor]]&gt;=60,"Super.s ",""))</f>
        <v xml:space="preserve">Super.s </v>
      </c>
      <c r="L4988" s="34" t="str">
        <f>IF(Excel_BuiltIn__FilterDatabase__1[[#This Row],[Nem]]="Nő","Lady","")</f>
        <v/>
      </c>
    </row>
    <row r="4989" spans="1:12" s="1" customFormat="1">
      <c r="A4989" s="53"/>
      <c r="B4989" s="28"/>
      <c r="C4989" s="51"/>
      <c r="D4989" s="45"/>
      <c r="E4989" s="33" t="str">
        <f>IF(D4989&gt;0,($N$2-Excel_BuiltIn__FilterDatabase__1[[#This Row],[Szül Év.Hó.Nap]])/365.25,"0")</f>
        <v>0</v>
      </c>
      <c r="F4989" s="40"/>
      <c r="G4989" s="34" t="str">
        <f>CONCATENATE(H4989,Excel_BuiltIn__FilterDatabase__1[[#This Row],[Felnőtt]],Excel_BuiltIn__FilterDatabase__1[[#This Row],[Senior]],Excel_BuiltIn__FilterDatabase__1[[#This Row],[Super.s]],L4989)</f>
        <v xml:space="preserve">Super.s </v>
      </c>
      <c r="H4989" s="34" t="str">
        <f>IF(L4989="Nő","",IF(Excel_BuiltIn__FilterDatabase__1[[#This Row],[Kor]]&gt;=1=AND(Excel_BuiltIn__FilterDatabase__1[[#This Row],[Kor]]&lt;18),"Junior ",""))</f>
        <v/>
      </c>
      <c r="I4989" s="34" t="str">
        <f>IF(L4989="Nő","",IF(Excel_BuiltIn__FilterDatabase__1[[#This Row],[Kor]]&gt;=18=AND(Excel_BuiltIn__FilterDatabase__1[[#This Row],[Kor]]&lt;=49),"Felnőtt ",""))</f>
        <v/>
      </c>
      <c r="J4989" s="34" t="str">
        <f>IF(L4989="Nő","",IF(Excel_BuiltIn__FilterDatabase__1[[#This Row],[Kor]]&gt;49=AND(Excel_BuiltIn__FilterDatabase__1[[#This Row],[Kor]]&lt;=59),"Senior ",""))</f>
        <v/>
      </c>
      <c r="K4989" s="34" t="str">
        <f>IF(L4989="Nő","",IF(Excel_BuiltIn__FilterDatabase__1[[#This Row],[Kor]]&gt;=60,"Super.s ",""))</f>
        <v xml:space="preserve">Super.s </v>
      </c>
      <c r="L4989" s="34" t="str">
        <f>IF(Excel_BuiltIn__FilterDatabase__1[[#This Row],[Nem]]="Nő","Lady","")</f>
        <v/>
      </c>
    </row>
    <row r="4990" spans="1:12" s="1" customFormat="1">
      <c r="A4990" s="53"/>
      <c r="B4990" s="28"/>
      <c r="C4990" s="51"/>
      <c r="D4990" s="45"/>
      <c r="E4990" s="33" t="str">
        <f>IF(D4990&gt;0,($N$2-Excel_BuiltIn__FilterDatabase__1[[#This Row],[Szül Év.Hó.Nap]])/365.25,"0")</f>
        <v>0</v>
      </c>
      <c r="F4990" s="40"/>
      <c r="G4990" s="34" t="str">
        <f>CONCATENATE(H4990,Excel_BuiltIn__FilterDatabase__1[[#This Row],[Felnőtt]],Excel_BuiltIn__FilterDatabase__1[[#This Row],[Senior]],Excel_BuiltIn__FilterDatabase__1[[#This Row],[Super.s]],L4990)</f>
        <v xml:space="preserve">Super.s </v>
      </c>
      <c r="H4990" s="34" t="str">
        <f>IF(L4990="Nő","",IF(Excel_BuiltIn__FilterDatabase__1[[#This Row],[Kor]]&gt;=1=AND(Excel_BuiltIn__FilterDatabase__1[[#This Row],[Kor]]&lt;18),"Junior ",""))</f>
        <v/>
      </c>
      <c r="I4990" s="34" t="str">
        <f>IF(L4990="Nő","",IF(Excel_BuiltIn__FilterDatabase__1[[#This Row],[Kor]]&gt;=18=AND(Excel_BuiltIn__FilterDatabase__1[[#This Row],[Kor]]&lt;=49),"Felnőtt ",""))</f>
        <v/>
      </c>
      <c r="J4990" s="34" t="str">
        <f>IF(L4990="Nő","",IF(Excel_BuiltIn__FilterDatabase__1[[#This Row],[Kor]]&gt;49=AND(Excel_BuiltIn__FilterDatabase__1[[#This Row],[Kor]]&lt;=59),"Senior ",""))</f>
        <v/>
      </c>
      <c r="K4990" s="34" t="str">
        <f>IF(L4990="Nő","",IF(Excel_BuiltIn__FilterDatabase__1[[#This Row],[Kor]]&gt;=60,"Super.s ",""))</f>
        <v xml:space="preserve">Super.s </v>
      </c>
      <c r="L4990" s="34" t="str">
        <f>IF(Excel_BuiltIn__FilterDatabase__1[[#This Row],[Nem]]="Nő","Lady","")</f>
        <v/>
      </c>
    </row>
    <row r="4991" spans="1:12" s="1" customFormat="1">
      <c r="A4991" s="53"/>
      <c r="B4991" s="28"/>
      <c r="C4991" s="51"/>
      <c r="D4991" s="45"/>
      <c r="E4991" s="33" t="str">
        <f>IF(D4991&gt;0,($N$2-Excel_BuiltIn__FilterDatabase__1[[#This Row],[Szül Év.Hó.Nap]])/365.25,"0")</f>
        <v>0</v>
      </c>
      <c r="F4991" s="40"/>
      <c r="G4991" s="34" t="str">
        <f>CONCATENATE(H4991,Excel_BuiltIn__FilterDatabase__1[[#This Row],[Felnőtt]],Excel_BuiltIn__FilterDatabase__1[[#This Row],[Senior]],Excel_BuiltIn__FilterDatabase__1[[#This Row],[Super.s]],L4991)</f>
        <v xml:space="preserve">Super.s </v>
      </c>
      <c r="H4991" s="34" t="str">
        <f>IF(L4991="Nő","",IF(Excel_BuiltIn__FilterDatabase__1[[#This Row],[Kor]]&gt;=1=AND(Excel_BuiltIn__FilterDatabase__1[[#This Row],[Kor]]&lt;18),"Junior ",""))</f>
        <v/>
      </c>
      <c r="I4991" s="34" t="str">
        <f>IF(L4991="Nő","",IF(Excel_BuiltIn__FilterDatabase__1[[#This Row],[Kor]]&gt;=18=AND(Excel_BuiltIn__FilterDatabase__1[[#This Row],[Kor]]&lt;=49),"Felnőtt ",""))</f>
        <v/>
      </c>
      <c r="J4991" s="34" t="str">
        <f>IF(L4991="Nő","",IF(Excel_BuiltIn__FilterDatabase__1[[#This Row],[Kor]]&gt;49=AND(Excel_BuiltIn__FilterDatabase__1[[#This Row],[Kor]]&lt;=59),"Senior ",""))</f>
        <v/>
      </c>
      <c r="K4991" s="34" t="str">
        <f>IF(L4991="Nő","",IF(Excel_BuiltIn__FilterDatabase__1[[#This Row],[Kor]]&gt;=60,"Super.s ",""))</f>
        <v xml:space="preserve">Super.s </v>
      </c>
      <c r="L4991" s="34" t="str">
        <f>IF(Excel_BuiltIn__FilterDatabase__1[[#This Row],[Nem]]="Nő","Lady","")</f>
        <v/>
      </c>
    </row>
    <row r="4992" spans="1:12" s="1" customFormat="1">
      <c r="A4992" s="53"/>
      <c r="B4992" s="28"/>
      <c r="C4992" s="51"/>
      <c r="D4992" s="45"/>
      <c r="E4992" s="33" t="str">
        <f>IF(D4992&gt;0,($N$2-Excel_BuiltIn__FilterDatabase__1[[#This Row],[Szül Év.Hó.Nap]])/365.25,"0")</f>
        <v>0</v>
      </c>
      <c r="F4992" s="40"/>
      <c r="G4992" s="34" t="str">
        <f>CONCATENATE(H4992,Excel_BuiltIn__FilterDatabase__1[[#This Row],[Felnőtt]],Excel_BuiltIn__FilterDatabase__1[[#This Row],[Senior]],Excel_BuiltIn__FilterDatabase__1[[#This Row],[Super.s]],L4992)</f>
        <v xml:space="preserve">Super.s </v>
      </c>
      <c r="H4992" s="34" t="str">
        <f>IF(L4992="Nő","",IF(Excel_BuiltIn__FilterDatabase__1[[#This Row],[Kor]]&gt;=1=AND(Excel_BuiltIn__FilterDatabase__1[[#This Row],[Kor]]&lt;18),"Junior ",""))</f>
        <v/>
      </c>
      <c r="I4992" s="34" t="str">
        <f>IF(L4992="Nő","",IF(Excel_BuiltIn__FilterDatabase__1[[#This Row],[Kor]]&gt;=18=AND(Excel_BuiltIn__FilterDatabase__1[[#This Row],[Kor]]&lt;=49),"Felnőtt ",""))</f>
        <v/>
      </c>
      <c r="J4992" s="34" t="str">
        <f>IF(L4992="Nő","",IF(Excel_BuiltIn__FilterDatabase__1[[#This Row],[Kor]]&gt;49=AND(Excel_BuiltIn__FilterDatabase__1[[#This Row],[Kor]]&lt;=59),"Senior ",""))</f>
        <v/>
      </c>
      <c r="K4992" s="34" t="str">
        <f>IF(L4992="Nő","",IF(Excel_BuiltIn__FilterDatabase__1[[#This Row],[Kor]]&gt;=60,"Super.s ",""))</f>
        <v xml:space="preserve">Super.s </v>
      </c>
      <c r="L4992" s="34" t="str">
        <f>IF(Excel_BuiltIn__FilterDatabase__1[[#This Row],[Nem]]="Nő","Lady","")</f>
        <v/>
      </c>
    </row>
    <row r="4993" spans="1:12" s="1" customFormat="1">
      <c r="A4993" s="53"/>
      <c r="B4993" s="28"/>
      <c r="C4993" s="51"/>
      <c r="D4993" s="45"/>
      <c r="E4993" s="33" t="str">
        <f>IF(D4993&gt;0,($N$2-Excel_BuiltIn__FilterDatabase__1[[#This Row],[Szül Év.Hó.Nap]])/365.25,"0")</f>
        <v>0</v>
      </c>
      <c r="F4993" s="40"/>
      <c r="G4993" s="34" t="str">
        <f>CONCATENATE(H4993,Excel_BuiltIn__FilterDatabase__1[[#This Row],[Felnőtt]],Excel_BuiltIn__FilterDatabase__1[[#This Row],[Senior]],Excel_BuiltIn__FilterDatabase__1[[#This Row],[Super.s]],L4993)</f>
        <v xml:space="preserve">Super.s </v>
      </c>
      <c r="H4993" s="34" t="str">
        <f>IF(L4993="Nő","",IF(Excel_BuiltIn__FilterDatabase__1[[#This Row],[Kor]]&gt;=1=AND(Excel_BuiltIn__FilterDatabase__1[[#This Row],[Kor]]&lt;18),"Junior ",""))</f>
        <v/>
      </c>
      <c r="I4993" s="34" t="str">
        <f>IF(L4993="Nő","",IF(Excel_BuiltIn__FilterDatabase__1[[#This Row],[Kor]]&gt;=18=AND(Excel_BuiltIn__FilterDatabase__1[[#This Row],[Kor]]&lt;=49),"Felnőtt ",""))</f>
        <v/>
      </c>
      <c r="J4993" s="34" t="str">
        <f>IF(L4993="Nő","",IF(Excel_BuiltIn__FilterDatabase__1[[#This Row],[Kor]]&gt;49=AND(Excel_BuiltIn__FilterDatabase__1[[#This Row],[Kor]]&lt;=59),"Senior ",""))</f>
        <v/>
      </c>
      <c r="K4993" s="34" t="str">
        <f>IF(L4993="Nő","",IF(Excel_BuiltIn__FilterDatabase__1[[#This Row],[Kor]]&gt;=60,"Super.s ",""))</f>
        <v xml:space="preserve">Super.s </v>
      </c>
      <c r="L4993" s="34" t="str">
        <f>IF(Excel_BuiltIn__FilterDatabase__1[[#This Row],[Nem]]="Nő","Lady","")</f>
        <v/>
      </c>
    </row>
    <row r="4994" spans="1:12" s="1" customFormat="1">
      <c r="A4994" s="53"/>
      <c r="B4994" s="28"/>
      <c r="C4994" s="51"/>
      <c r="D4994" s="45"/>
      <c r="E4994" s="33" t="str">
        <f>IF(D4994&gt;0,($N$2-Excel_BuiltIn__FilterDatabase__1[[#This Row],[Szül Év.Hó.Nap]])/365.25,"0")</f>
        <v>0</v>
      </c>
      <c r="F4994" s="40"/>
      <c r="G4994" s="34" t="str">
        <f>CONCATENATE(H4994,Excel_BuiltIn__FilterDatabase__1[[#This Row],[Felnőtt]],Excel_BuiltIn__FilterDatabase__1[[#This Row],[Senior]],Excel_BuiltIn__FilterDatabase__1[[#This Row],[Super.s]],L4994)</f>
        <v xml:space="preserve">Super.s </v>
      </c>
      <c r="H4994" s="34" t="str">
        <f>IF(L4994="Nő","",IF(Excel_BuiltIn__FilterDatabase__1[[#This Row],[Kor]]&gt;=1=AND(Excel_BuiltIn__FilterDatabase__1[[#This Row],[Kor]]&lt;18),"Junior ",""))</f>
        <v/>
      </c>
      <c r="I4994" s="34" t="str">
        <f>IF(L4994="Nő","",IF(Excel_BuiltIn__FilterDatabase__1[[#This Row],[Kor]]&gt;=18=AND(Excel_BuiltIn__FilterDatabase__1[[#This Row],[Kor]]&lt;=49),"Felnőtt ",""))</f>
        <v/>
      </c>
      <c r="J4994" s="34" t="str">
        <f>IF(L4994="Nő","",IF(Excel_BuiltIn__FilterDatabase__1[[#This Row],[Kor]]&gt;49=AND(Excel_BuiltIn__FilterDatabase__1[[#This Row],[Kor]]&lt;=59),"Senior ",""))</f>
        <v/>
      </c>
      <c r="K4994" s="34" t="str">
        <f>IF(L4994="Nő","",IF(Excel_BuiltIn__FilterDatabase__1[[#This Row],[Kor]]&gt;=60,"Super.s ",""))</f>
        <v xml:space="preserve">Super.s </v>
      </c>
      <c r="L4994" s="34" t="str">
        <f>IF(Excel_BuiltIn__FilterDatabase__1[[#This Row],[Nem]]="Nő","Lady","")</f>
        <v/>
      </c>
    </row>
    <row r="4995" spans="1:12" s="1" customFormat="1">
      <c r="A4995" s="53"/>
      <c r="B4995" s="28"/>
      <c r="C4995" s="51"/>
      <c r="D4995" s="45"/>
      <c r="E4995" s="33" t="str">
        <f>IF(D4995&gt;0,($N$2-Excel_BuiltIn__FilterDatabase__1[[#This Row],[Szül Év.Hó.Nap]])/365.25,"0")</f>
        <v>0</v>
      </c>
      <c r="F4995" s="40"/>
      <c r="G4995" s="34" t="str">
        <f>CONCATENATE(H4995,Excel_BuiltIn__FilterDatabase__1[[#This Row],[Felnőtt]],Excel_BuiltIn__FilterDatabase__1[[#This Row],[Senior]],Excel_BuiltIn__FilterDatabase__1[[#This Row],[Super.s]],L4995)</f>
        <v xml:space="preserve">Super.s </v>
      </c>
      <c r="H4995" s="34" t="str">
        <f>IF(L4995="Nő","",IF(Excel_BuiltIn__FilterDatabase__1[[#This Row],[Kor]]&gt;=1=AND(Excel_BuiltIn__FilterDatabase__1[[#This Row],[Kor]]&lt;18),"Junior ",""))</f>
        <v/>
      </c>
      <c r="I4995" s="34" t="str">
        <f>IF(L4995="Nő","",IF(Excel_BuiltIn__FilterDatabase__1[[#This Row],[Kor]]&gt;=18=AND(Excel_BuiltIn__FilterDatabase__1[[#This Row],[Kor]]&lt;=49),"Felnőtt ",""))</f>
        <v/>
      </c>
      <c r="J4995" s="34" t="str">
        <f>IF(L4995="Nő","",IF(Excel_BuiltIn__FilterDatabase__1[[#This Row],[Kor]]&gt;49=AND(Excel_BuiltIn__FilterDatabase__1[[#This Row],[Kor]]&lt;=59),"Senior ",""))</f>
        <v/>
      </c>
      <c r="K4995" s="34" t="str">
        <f>IF(L4995="Nő","",IF(Excel_BuiltIn__FilterDatabase__1[[#This Row],[Kor]]&gt;=60,"Super.s ",""))</f>
        <v xml:space="preserve">Super.s </v>
      </c>
      <c r="L4995" s="34" t="str">
        <f>IF(Excel_BuiltIn__FilterDatabase__1[[#This Row],[Nem]]="Nő","Lady","")</f>
        <v/>
      </c>
    </row>
    <row r="4996" spans="1:12" s="1" customFormat="1">
      <c r="A4996" s="53"/>
      <c r="B4996" s="28"/>
      <c r="C4996" s="51"/>
      <c r="D4996" s="45"/>
      <c r="E4996" s="33" t="str">
        <f>IF(D4996&gt;0,($N$2-Excel_BuiltIn__FilterDatabase__1[[#This Row],[Szül Év.Hó.Nap]])/365.25,"0")</f>
        <v>0</v>
      </c>
      <c r="F4996" s="40"/>
      <c r="G4996" s="34" t="str">
        <f>CONCATENATE(H4996,Excel_BuiltIn__FilterDatabase__1[[#This Row],[Felnőtt]],Excel_BuiltIn__FilterDatabase__1[[#This Row],[Senior]],Excel_BuiltIn__FilterDatabase__1[[#This Row],[Super.s]],L4996)</f>
        <v xml:space="preserve">Super.s </v>
      </c>
      <c r="H4996" s="34" t="str">
        <f>IF(L4996="Nő","",IF(Excel_BuiltIn__FilterDatabase__1[[#This Row],[Kor]]&gt;=1=AND(Excel_BuiltIn__FilterDatabase__1[[#This Row],[Kor]]&lt;18),"Junior ",""))</f>
        <v/>
      </c>
      <c r="I4996" s="34" t="str">
        <f>IF(L4996="Nő","",IF(Excel_BuiltIn__FilterDatabase__1[[#This Row],[Kor]]&gt;=18=AND(Excel_BuiltIn__FilterDatabase__1[[#This Row],[Kor]]&lt;=49),"Felnőtt ",""))</f>
        <v/>
      </c>
      <c r="J4996" s="34" t="str">
        <f>IF(L4996="Nő","",IF(Excel_BuiltIn__FilterDatabase__1[[#This Row],[Kor]]&gt;49=AND(Excel_BuiltIn__FilterDatabase__1[[#This Row],[Kor]]&lt;=59),"Senior ",""))</f>
        <v/>
      </c>
      <c r="K4996" s="34" t="str">
        <f>IF(L4996="Nő","",IF(Excel_BuiltIn__FilterDatabase__1[[#This Row],[Kor]]&gt;=60,"Super.s ",""))</f>
        <v xml:space="preserve">Super.s </v>
      </c>
      <c r="L4996" s="34" t="str">
        <f>IF(Excel_BuiltIn__FilterDatabase__1[[#This Row],[Nem]]="Nő","Lady","")</f>
        <v/>
      </c>
    </row>
    <row r="4997" spans="1:12" s="1" customFormat="1">
      <c r="A4997" s="53"/>
      <c r="B4997" s="28"/>
      <c r="C4997" s="51"/>
      <c r="D4997" s="45"/>
      <c r="E4997" s="33" t="str">
        <f>IF(D4997&gt;0,($N$2-Excel_BuiltIn__FilterDatabase__1[[#This Row],[Szül Év.Hó.Nap]])/365.25,"0")</f>
        <v>0</v>
      </c>
      <c r="F4997" s="40"/>
      <c r="G4997" s="34" t="str">
        <f>CONCATENATE(H4997,Excel_BuiltIn__FilterDatabase__1[[#This Row],[Felnőtt]],Excel_BuiltIn__FilterDatabase__1[[#This Row],[Senior]],Excel_BuiltIn__FilterDatabase__1[[#This Row],[Super.s]],L4997)</f>
        <v xml:space="preserve">Super.s </v>
      </c>
      <c r="H4997" s="34" t="str">
        <f>IF(L4997="Nő","",IF(Excel_BuiltIn__FilterDatabase__1[[#This Row],[Kor]]&gt;=1=AND(Excel_BuiltIn__FilterDatabase__1[[#This Row],[Kor]]&lt;18),"Junior ",""))</f>
        <v/>
      </c>
      <c r="I4997" s="34" t="str">
        <f>IF(L4997="Nő","",IF(Excel_BuiltIn__FilterDatabase__1[[#This Row],[Kor]]&gt;=18=AND(Excel_BuiltIn__FilterDatabase__1[[#This Row],[Kor]]&lt;=49),"Felnőtt ",""))</f>
        <v/>
      </c>
      <c r="J4997" s="34" t="str">
        <f>IF(L4997="Nő","",IF(Excel_BuiltIn__FilterDatabase__1[[#This Row],[Kor]]&gt;49=AND(Excel_BuiltIn__FilterDatabase__1[[#This Row],[Kor]]&lt;=59),"Senior ",""))</f>
        <v/>
      </c>
      <c r="K4997" s="34" t="str">
        <f>IF(L4997="Nő","",IF(Excel_BuiltIn__FilterDatabase__1[[#This Row],[Kor]]&gt;=60,"Super.s ",""))</f>
        <v xml:space="preserve">Super.s </v>
      </c>
      <c r="L4997" s="34" t="str">
        <f>IF(Excel_BuiltIn__FilterDatabase__1[[#This Row],[Nem]]="Nő","Lady","")</f>
        <v/>
      </c>
    </row>
    <row r="4998" spans="1:12" s="1" customFormat="1">
      <c r="A4998" s="53"/>
      <c r="B4998" s="28"/>
      <c r="C4998" s="51"/>
      <c r="D4998" s="45"/>
      <c r="E4998" s="33" t="str">
        <f>IF(D4998&gt;0,($N$2-Excel_BuiltIn__FilterDatabase__1[[#This Row],[Szül Év.Hó.Nap]])/365.25,"0")</f>
        <v>0</v>
      </c>
      <c r="F4998" s="40"/>
      <c r="G4998" s="34" t="str">
        <f>CONCATENATE(H4998,Excel_BuiltIn__FilterDatabase__1[[#This Row],[Felnőtt]],Excel_BuiltIn__FilterDatabase__1[[#This Row],[Senior]],Excel_BuiltIn__FilterDatabase__1[[#This Row],[Super.s]],L4998)</f>
        <v xml:space="preserve">Super.s </v>
      </c>
      <c r="H4998" s="34" t="str">
        <f>IF(L4998="Nő","",IF(Excel_BuiltIn__FilterDatabase__1[[#This Row],[Kor]]&gt;=1=AND(Excel_BuiltIn__FilterDatabase__1[[#This Row],[Kor]]&lt;18),"Junior ",""))</f>
        <v/>
      </c>
      <c r="I4998" s="34" t="str">
        <f>IF(L4998="Nő","",IF(Excel_BuiltIn__FilterDatabase__1[[#This Row],[Kor]]&gt;=18=AND(Excel_BuiltIn__FilterDatabase__1[[#This Row],[Kor]]&lt;=49),"Felnőtt ",""))</f>
        <v/>
      </c>
      <c r="J4998" s="34" t="str">
        <f>IF(L4998="Nő","",IF(Excel_BuiltIn__FilterDatabase__1[[#This Row],[Kor]]&gt;49=AND(Excel_BuiltIn__FilterDatabase__1[[#This Row],[Kor]]&lt;=59),"Senior ",""))</f>
        <v/>
      </c>
      <c r="K4998" s="34" t="str">
        <f>IF(L4998="Nő","",IF(Excel_BuiltIn__FilterDatabase__1[[#This Row],[Kor]]&gt;=60,"Super.s ",""))</f>
        <v xml:space="preserve">Super.s </v>
      </c>
      <c r="L4998" s="34" t="str">
        <f>IF(Excel_BuiltIn__FilterDatabase__1[[#This Row],[Nem]]="Nő","Lady","")</f>
        <v/>
      </c>
    </row>
    <row r="4999" spans="1:12" s="1" customFormat="1">
      <c r="A4999" s="53"/>
      <c r="B4999" s="28"/>
      <c r="C4999" s="51"/>
      <c r="D4999" s="45"/>
      <c r="E4999" s="33" t="str">
        <f>IF(D4999&gt;0,($N$2-Excel_BuiltIn__FilterDatabase__1[[#This Row],[Szül Év.Hó.Nap]])/365.25,"0")</f>
        <v>0</v>
      </c>
      <c r="F4999" s="40"/>
      <c r="G4999" s="34" t="str">
        <f>CONCATENATE(H4999,Excel_BuiltIn__FilterDatabase__1[[#This Row],[Felnőtt]],Excel_BuiltIn__FilterDatabase__1[[#This Row],[Senior]],Excel_BuiltIn__FilterDatabase__1[[#This Row],[Super.s]],L4999)</f>
        <v xml:space="preserve">Super.s </v>
      </c>
      <c r="H4999" s="34" t="str">
        <f>IF(L4999="Nő","",IF(Excel_BuiltIn__FilterDatabase__1[[#This Row],[Kor]]&gt;=1=AND(Excel_BuiltIn__FilterDatabase__1[[#This Row],[Kor]]&lt;18),"Junior ",""))</f>
        <v/>
      </c>
      <c r="I4999" s="34" t="str">
        <f>IF(L4999="Nő","",IF(Excel_BuiltIn__FilterDatabase__1[[#This Row],[Kor]]&gt;=18=AND(Excel_BuiltIn__FilterDatabase__1[[#This Row],[Kor]]&lt;=49),"Felnőtt ",""))</f>
        <v/>
      </c>
      <c r="J4999" s="34" t="str">
        <f>IF(L4999="Nő","",IF(Excel_BuiltIn__FilterDatabase__1[[#This Row],[Kor]]&gt;49=AND(Excel_BuiltIn__FilterDatabase__1[[#This Row],[Kor]]&lt;=59),"Senior ",""))</f>
        <v/>
      </c>
      <c r="K4999" s="34" t="str">
        <f>IF(L4999="Nő","",IF(Excel_BuiltIn__FilterDatabase__1[[#This Row],[Kor]]&gt;=60,"Super.s ",""))</f>
        <v xml:space="preserve">Super.s </v>
      </c>
      <c r="L4999" s="34" t="str">
        <f>IF(Excel_BuiltIn__FilterDatabase__1[[#This Row],[Nem]]="Nő","Lady","")</f>
        <v/>
      </c>
    </row>
    <row r="5000" spans="1:12" s="1" customFormat="1">
      <c r="A5000" s="53"/>
      <c r="B5000" s="28"/>
      <c r="C5000" s="51"/>
      <c r="D5000" s="45"/>
      <c r="E5000" s="33" t="str">
        <f>IF(D5000&gt;0,($N$2-Excel_BuiltIn__FilterDatabase__1[[#This Row],[Szül Év.Hó.Nap]])/365.25,"0")</f>
        <v>0</v>
      </c>
      <c r="F5000" s="40"/>
      <c r="G5000" s="34" t="str">
        <f>CONCATENATE(H5000,Excel_BuiltIn__FilterDatabase__1[[#This Row],[Felnőtt]],Excel_BuiltIn__FilterDatabase__1[[#This Row],[Senior]],Excel_BuiltIn__FilterDatabase__1[[#This Row],[Super.s]],L5000)</f>
        <v xml:space="preserve">Super.s </v>
      </c>
      <c r="H5000" s="34" t="str">
        <f>IF(L5000="Nő","",IF(Excel_BuiltIn__FilterDatabase__1[[#This Row],[Kor]]&gt;=1=AND(Excel_BuiltIn__FilterDatabase__1[[#This Row],[Kor]]&lt;18),"Junior ",""))</f>
        <v/>
      </c>
      <c r="I5000" s="34" t="str">
        <f>IF(L5000="Nő","",IF(Excel_BuiltIn__FilterDatabase__1[[#This Row],[Kor]]&gt;=18=AND(Excel_BuiltIn__FilterDatabase__1[[#This Row],[Kor]]&lt;=49),"Felnőtt ",""))</f>
        <v/>
      </c>
      <c r="J5000" s="34" t="str">
        <f>IF(L5000="Nő","",IF(Excel_BuiltIn__FilterDatabase__1[[#This Row],[Kor]]&gt;49=AND(Excel_BuiltIn__FilterDatabase__1[[#This Row],[Kor]]&lt;=59),"Senior ",""))</f>
        <v/>
      </c>
      <c r="K5000" s="34" t="str">
        <f>IF(L5000="Nő","",IF(Excel_BuiltIn__FilterDatabase__1[[#This Row],[Kor]]&gt;=60,"Super.s ",""))</f>
        <v xml:space="preserve">Super.s </v>
      </c>
      <c r="L5000" s="34" t="str">
        <f>IF(Excel_BuiltIn__FilterDatabase__1[[#This Row],[Nem]]="Nő","Lady","")</f>
        <v/>
      </c>
    </row>
    <row r="5001" spans="1:12" s="1" customFormat="1">
      <c r="A5001" s="53"/>
      <c r="B5001" s="28"/>
      <c r="C5001" s="51"/>
      <c r="D5001" s="45"/>
      <c r="E5001" s="33" t="str">
        <f>IF(D5001&gt;0,($N$2-Excel_BuiltIn__FilterDatabase__1[[#This Row],[Szül Év.Hó.Nap]])/365.25,"0")</f>
        <v>0</v>
      </c>
      <c r="F5001" s="40"/>
      <c r="G5001" s="34" t="str">
        <f>CONCATENATE(H5001,Excel_BuiltIn__FilterDatabase__1[[#This Row],[Felnőtt]],Excel_BuiltIn__FilterDatabase__1[[#This Row],[Senior]],Excel_BuiltIn__FilterDatabase__1[[#This Row],[Super.s]],L5001)</f>
        <v xml:space="preserve">Super.s </v>
      </c>
      <c r="H5001" s="34" t="str">
        <f>IF(L5001="Nő","",IF(Excel_BuiltIn__FilterDatabase__1[[#This Row],[Kor]]&gt;=1=AND(Excel_BuiltIn__FilterDatabase__1[[#This Row],[Kor]]&lt;18),"Junior ",""))</f>
        <v/>
      </c>
      <c r="I5001" s="34" t="str">
        <f>IF(L5001="Nő","",IF(Excel_BuiltIn__FilterDatabase__1[[#This Row],[Kor]]&gt;=18=AND(Excel_BuiltIn__FilterDatabase__1[[#This Row],[Kor]]&lt;=49),"Felnőtt ",""))</f>
        <v/>
      </c>
      <c r="J5001" s="34" t="str">
        <f>IF(L5001="Nő","",IF(Excel_BuiltIn__FilterDatabase__1[[#This Row],[Kor]]&gt;49=AND(Excel_BuiltIn__FilterDatabase__1[[#This Row],[Kor]]&lt;=59),"Senior ",""))</f>
        <v/>
      </c>
      <c r="K5001" s="34" t="str">
        <f>IF(L5001="Nő","",IF(Excel_BuiltIn__FilterDatabase__1[[#This Row],[Kor]]&gt;=60,"Super.s ",""))</f>
        <v xml:space="preserve">Super.s </v>
      </c>
      <c r="L5001" s="34" t="str">
        <f>IF(Excel_BuiltIn__FilterDatabase__1[[#This Row],[Nem]]="Nő","Lady","")</f>
        <v/>
      </c>
    </row>
    <row r="5002" spans="1:12" s="1" customFormat="1">
      <c r="A5002" s="53"/>
      <c r="B5002" s="28"/>
      <c r="C5002" s="51"/>
      <c r="D5002" s="45"/>
      <c r="E5002" s="33" t="str">
        <f>IF(D5002&gt;0,($N$2-Excel_BuiltIn__FilterDatabase__1[[#This Row],[Szül Év.Hó.Nap]])/365.25,"0")</f>
        <v>0</v>
      </c>
      <c r="F5002" s="40"/>
      <c r="G5002" s="34" t="str">
        <f>CONCATENATE(H5002,Excel_BuiltIn__FilterDatabase__1[[#This Row],[Felnőtt]],Excel_BuiltIn__FilterDatabase__1[[#This Row],[Senior]],Excel_BuiltIn__FilterDatabase__1[[#This Row],[Super.s]],L5002)</f>
        <v xml:space="preserve">Super.s </v>
      </c>
      <c r="H5002" s="34" t="str">
        <f>IF(L5002="Nő","",IF(Excel_BuiltIn__FilterDatabase__1[[#This Row],[Kor]]&gt;=1=AND(Excel_BuiltIn__FilterDatabase__1[[#This Row],[Kor]]&lt;18),"Junior ",""))</f>
        <v/>
      </c>
      <c r="I5002" s="34" t="str">
        <f>IF(L5002="Nő","",IF(Excel_BuiltIn__FilterDatabase__1[[#This Row],[Kor]]&gt;=18=AND(Excel_BuiltIn__FilterDatabase__1[[#This Row],[Kor]]&lt;=49),"Felnőtt ",""))</f>
        <v/>
      </c>
      <c r="J5002" s="34" t="str">
        <f>IF(L5002="Nő","",IF(Excel_BuiltIn__FilterDatabase__1[[#This Row],[Kor]]&gt;49=AND(Excel_BuiltIn__FilterDatabase__1[[#This Row],[Kor]]&lt;=59),"Senior ",""))</f>
        <v/>
      </c>
      <c r="K5002" s="34" t="str">
        <f>IF(L5002="Nő","",IF(Excel_BuiltIn__FilterDatabase__1[[#This Row],[Kor]]&gt;=60,"Super.s ",""))</f>
        <v xml:space="preserve">Super.s </v>
      </c>
      <c r="L5002" s="34" t="str">
        <f>IF(Excel_BuiltIn__FilterDatabase__1[[#This Row],[Nem]]="Nő","Lady","")</f>
        <v/>
      </c>
    </row>
    <row r="5003" spans="1:12" s="1" customFormat="1">
      <c r="A5003" s="53"/>
      <c r="B5003" s="28"/>
      <c r="C5003" s="51"/>
      <c r="D5003" s="45"/>
      <c r="E5003" s="33" t="str">
        <f>IF(D5003&gt;0,($N$2-Excel_BuiltIn__FilterDatabase__1[[#This Row],[Szül Év.Hó.Nap]])/365.25,"0")</f>
        <v>0</v>
      </c>
      <c r="F5003" s="40"/>
      <c r="G5003" s="34" t="str">
        <f>CONCATENATE(H5003,Excel_BuiltIn__FilterDatabase__1[[#This Row],[Felnőtt]],Excel_BuiltIn__FilterDatabase__1[[#This Row],[Senior]],Excel_BuiltIn__FilterDatabase__1[[#This Row],[Super.s]],L5003)</f>
        <v xml:space="preserve">Super.s </v>
      </c>
      <c r="H5003" s="34" t="str">
        <f>IF(L5003="Nő","",IF(Excel_BuiltIn__FilterDatabase__1[[#This Row],[Kor]]&gt;=1=AND(Excel_BuiltIn__FilterDatabase__1[[#This Row],[Kor]]&lt;18),"Junior ",""))</f>
        <v/>
      </c>
      <c r="I5003" s="34" t="str">
        <f>IF(L5003="Nő","",IF(Excel_BuiltIn__FilterDatabase__1[[#This Row],[Kor]]&gt;=18=AND(Excel_BuiltIn__FilterDatabase__1[[#This Row],[Kor]]&lt;=49),"Felnőtt ",""))</f>
        <v/>
      </c>
      <c r="J5003" s="34" t="str">
        <f>IF(L5003="Nő","",IF(Excel_BuiltIn__FilterDatabase__1[[#This Row],[Kor]]&gt;49=AND(Excel_BuiltIn__FilterDatabase__1[[#This Row],[Kor]]&lt;=59),"Senior ",""))</f>
        <v/>
      </c>
      <c r="K5003" s="34" t="str">
        <f>IF(L5003="Nő","",IF(Excel_BuiltIn__FilterDatabase__1[[#This Row],[Kor]]&gt;=60,"Super.s ",""))</f>
        <v xml:space="preserve">Super.s </v>
      </c>
      <c r="L5003" s="34" t="str">
        <f>IF(Excel_BuiltIn__FilterDatabase__1[[#This Row],[Nem]]="Nő","Lady","")</f>
        <v/>
      </c>
    </row>
    <row r="5004" spans="1:12" s="1" customFormat="1">
      <c r="A5004" s="53"/>
      <c r="B5004" s="28"/>
      <c r="C5004" s="51"/>
      <c r="D5004" s="45"/>
      <c r="E5004" s="33" t="str">
        <f>IF(D5004&gt;0,($N$2-Excel_BuiltIn__FilterDatabase__1[[#This Row],[Szül Év.Hó.Nap]])/365.25,"0")</f>
        <v>0</v>
      </c>
      <c r="F5004" s="40"/>
      <c r="G5004" s="34" t="str">
        <f>CONCATENATE(H5004,Excel_BuiltIn__FilterDatabase__1[[#This Row],[Felnőtt]],Excel_BuiltIn__FilterDatabase__1[[#This Row],[Senior]],Excel_BuiltIn__FilterDatabase__1[[#This Row],[Super.s]],L5004)</f>
        <v xml:space="preserve">Super.s </v>
      </c>
      <c r="H5004" s="34" t="str">
        <f>IF(L5004="Nő","",IF(Excel_BuiltIn__FilterDatabase__1[[#This Row],[Kor]]&gt;=1=AND(Excel_BuiltIn__FilterDatabase__1[[#This Row],[Kor]]&lt;18),"Junior ",""))</f>
        <v/>
      </c>
      <c r="I5004" s="34" t="str">
        <f>IF(L5004="Nő","",IF(Excel_BuiltIn__FilterDatabase__1[[#This Row],[Kor]]&gt;=18=AND(Excel_BuiltIn__FilterDatabase__1[[#This Row],[Kor]]&lt;=49),"Felnőtt ",""))</f>
        <v/>
      </c>
      <c r="J5004" s="34" t="str">
        <f>IF(L5004="Nő","",IF(Excel_BuiltIn__FilterDatabase__1[[#This Row],[Kor]]&gt;49=AND(Excel_BuiltIn__FilterDatabase__1[[#This Row],[Kor]]&lt;=59),"Senior ",""))</f>
        <v/>
      </c>
      <c r="K5004" s="34" t="str">
        <f>IF(L5004="Nő","",IF(Excel_BuiltIn__FilterDatabase__1[[#This Row],[Kor]]&gt;=60,"Super.s ",""))</f>
        <v xml:space="preserve">Super.s </v>
      </c>
      <c r="L5004" s="34" t="str">
        <f>IF(Excel_BuiltIn__FilterDatabase__1[[#This Row],[Nem]]="Nő","Lady","")</f>
        <v/>
      </c>
    </row>
    <row r="5005" spans="1:12" s="1" customFormat="1">
      <c r="A5005" s="53"/>
      <c r="B5005" s="28"/>
      <c r="C5005" s="51"/>
      <c r="D5005" s="45"/>
      <c r="E5005" s="33" t="str">
        <f>IF(D5005&gt;0,($N$2-Excel_BuiltIn__FilterDatabase__1[[#This Row],[Szül Év.Hó.Nap]])/365.25,"0")</f>
        <v>0</v>
      </c>
      <c r="F5005" s="40"/>
      <c r="G5005" s="34" t="str">
        <f>CONCATENATE(H5005,Excel_BuiltIn__FilterDatabase__1[[#This Row],[Felnőtt]],Excel_BuiltIn__FilterDatabase__1[[#This Row],[Senior]],Excel_BuiltIn__FilterDatabase__1[[#This Row],[Super.s]],L5005)</f>
        <v xml:space="preserve">Super.s </v>
      </c>
      <c r="H5005" s="34" t="str">
        <f>IF(L5005="Nő","",IF(Excel_BuiltIn__FilterDatabase__1[[#This Row],[Kor]]&gt;=1=AND(Excel_BuiltIn__FilterDatabase__1[[#This Row],[Kor]]&lt;18),"Junior ",""))</f>
        <v/>
      </c>
      <c r="I5005" s="34" t="str">
        <f>IF(L5005="Nő","",IF(Excel_BuiltIn__FilterDatabase__1[[#This Row],[Kor]]&gt;=18=AND(Excel_BuiltIn__FilterDatabase__1[[#This Row],[Kor]]&lt;=49),"Felnőtt ",""))</f>
        <v/>
      </c>
      <c r="J5005" s="34" t="str">
        <f>IF(L5005="Nő","",IF(Excel_BuiltIn__FilterDatabase__1[[#This Row],[Kor]]&gt;49=AND(Excel_BuiltIn__FilterDatabase__1[[#This Row],[Kor]]&lt;=59),"Senior ",""))</f>
        <v/>
      </c>
      <c r="K5005" s="34" t="str">
        <f>IF(L5005="Nő","",IF(Excel_BuiltIn__FilterDatabase__1[[#This Row],[Kor]]&gt;=60,"Super.s ",""))</f>
        <v xml:space="preserve">Super.s </v>
      </c>
      <c r="L5005" s="34" t="str">
        <f>IF(Excel_BuiltIn__FilterDatabase__1[[#This Row],[Nem]]="Nő","Lady","")</f>
        <v/>
      </c>
    </row>
    <row r="5006" spans="1:12" s="1" customFormat="1">
      <c r="A5006" s="53"/>
      <c r="B5006" s="28"/>
      <c r="C5006" s="51"/>
      <c r="D5006" s="45"/>
      <c r="E5006" s="33" t="str">
        <f>IF(D5006&gt;0,($N$2-Excel_BuiltIn__FilterDatabase__1[[#This Row],[Szül Év.Hó.Nap]])/365.25,"0")</f>
        <v>0</v>
      </c>
      <c r="F5006" s="40"/>
      <c r="G5006" s="34" t="str">
        <f>CONCATENATE(H5006,Excel_BuiltIn__FilterDatabase__1[[#This Row],[Felnőtt]],Excel_BuiltIn__FilterDatabase__1[[#This Row],[Senior]],Excel_BuiltIn__FilterDatabase__1[[#This Row],[Super.s]],L5006)</f>
        <v xml:space="preserve">Super.s </v>
      </c>
      <c r="H5006" s="34" t="str">
        <f>IF(L5006="Nő","",IF(Excel_BuiltIn__FilterDatabase__1[[#This Row],[Kor]]&gt;=1=AND(Excel_BuiltIn__FilterDatabase__1[[#This Row],[Kor]]&lt;18),"Junior ",""))</f>
        <v/>
      </c>
      <c r="I5006" s="34" t="str">
        <f>IF(L5006="Nő","",IF(Excel_BuiltIn__FilterDatabase__1[[#This Row],[Kor]]&gt;=18=AND(Excel_BuiltIn__FilterDatabase__1[[#This Row],[Kor]]&lt;=49),"Felnőtt ",""))</f>
        <v/>
      </c>
      <c r="J5006" s="34" t="str">
        <f>IF(L5006="Nő","",IF(Excel_BuiltIn__FilterDatabase__1[[#This Row],[Kor]]&gt;49=AND(Excel_BuiltIn__FilterDatabase__1[[#This Row],[Kor]]&lt;=59),"Senior ",""))</f>
        <v/>
      </c>
      <c r="K5006" s="34" t="str">
        <f>IF(L5006="Nő","",IF(Excel_BuiltIn__FilterDatabase__1[[#This Row],[Kor]]&gt;=60,"Super.s ",""))</f>
        <v xml:space="preserve">Super.s </v>
      </c>
      <c r="L5006" s="34" t="str">
        <f>IF(Excel_BuiltIn__FilterDatabase__1[[#This Row],[Nem]]="Nő","Lady","")</f>
        <v/>
      </c>
    </row>
    <row r="5007" spans="1:12" s="1" customFormat="1">
      <c r="A5007" s="53"/>
      <c r="B5007" s="28"/>
      <c r="C5007" s="51"/>
      <c r="D5007" s="45"/>
      <c r="E5007" s="33" t="str">
        <f>IF(D5007&gt;0,($N$2-Excel_BuiltIn__FilterDatabase__1[[#This Row],[Szül Év.Hó.Nap]])/365.25,"0")</f>
        <v>0</v>
      </c>
      <c r="F5007" s="40"/>
      <c r="G5007" s="34" t="str">
        <f>CONCATENATE(H5007,Excel_BuiltIn__FilterDatabase__1[[#This Row],[Felnőtt]],Excel_BuiltIn__FilterDatabase__1[[#This Row],[Senior]],Excel_BuiltIn__FilterDatabase__1[[#This Row],[Super.s]],L5007)</f>
        <v xml:space="preserve">Super.s </v>
      </c>
      <c r="H5007" s="34" t="str">
        <f>IF(L5007="Nő","",IF(Excel_BuiltIn__FilterDatabase__1[[#This Row],[Kor]]&gt;=1=AND(Excel_BuiltIn__FilterDatabase__1[[#This Row],[Kor]]&lt;18),"Junior ",""))</f>
        <v/>
      </c>
      <c r="I5007" s="34" t="str">
        <f>IF(L5007="Nő","",IF(Excel_BuiltIn__FilterDatabase__1[[#This Row],[Kor]]&gt;=18=AND(Excel_BuiltIn__FilterDatabase__1[[#This Row],[Kor]]&lt;=49),"Felnőtt ",""))</f>
        <v/>
      </c>
      <c r="J5007" s="34" t="str">
        <f>IF(L5007="Nő","",IF(Excel_BuiltIn__FilterDatabase__1[[#This Row],[Kor]]&gt;49=AND(Excel_BuiltIn__FilterDatabase__1[[#This Row],[Kor]]&lt;=59),"Senior ",""))</f>
        <v/>
      </c>
      <c r="K5007" s="34" t="str">
        <f>IF(L5007="Nő","",IF(Excel_BuiltIn__FilterDatabase__1[[#This Row],[Kor]]&gt;=60,"Super.s ",""))</f>
        <v xml:space="preserve">Super.s </v>
      </c>
      <c r="L5007" s="34" t="str">
        <f>IF(Excel_BuiltIn__FilterDatabase__1[[#This Row],[Nem]]="Nő","Lady","")</f>
        <v/>
      </c>
    </row>
    <row r="5008" spans="1:12" s="1" customFormat="1">
      <c r="A5008" s="53"/>
      <c r="B5008" s="28"/>
      <c r="C5008" s="51"/>
      <c r="D5008" s="45"/>
      <c r="E5008" s="33" t="str">
        <f>IF(D5008&gt;0,($N$2-Excel_BuiltIn__FilterDatabase__1[[#This Row],[Szül Év.Hó.Nap]])/365.25,"0")</f>
        <v>0</v>
      </c>
      <c r="F5008" s="40"/>
      <c r="G5008" s="34" t="str">
        <f>CONCATENATE(H5008,Excel_BuiltIn__FilterDatabase__1[[#This Row],[Felnőtt]],Excel_BuiltIn__FilterDatabase__1[[#This Row],[Senior]],Excel_BuiltIn__FilterDatabase__1[[#This Row],[Super.s]],L5008)</f>
        <v xml:space="preserve">Super.s </v>
      </c>
      <c r="H5008" s="34" t="str">
        <f>IF(L5008="Nő","",IF(Excel_BuiltIn__FilterDatabase__1[[#This Row],[Kor]]&gt;=1=AND(Excel_BuiltIn__FilterDatabase__1[[#This Row],[Kor]]&lt;18),"Junior ",""))</f>
        <v/>
      </c>
      <c r="I5008" s="34" t="str">
        <f>IF(L5008="Nő","",IF(Excel_BuiltIn__FilterDatabase__1[[#This Row],[Kor]]&gt;=18=AND(Excel_BuiltIn__FilterDatabase__1[[#This Row],[Kor]]&lt;=49),"Felnőtt ",""))</f>
        <v/>
      </c>
      <c r="J5008" s="34" t="str">
        <f>IF(L5008="Nő","",IF(Excel_BuiltIn__FilterDatabase__1[[#This Row],[Kor]]&gt;49=AND(Excel_BuiltIn__FilterDatabase__1[[#This Row],[Kor]]&lt;=59),"Senior ",""))</f>
        <v/>
      </c>
      <c r="K5008" s="34" t="str">
        <f>IF(L5008="Nő","",IF(Excel_BuiltIn__FilterDatabase__1[[#This Row],[Kor]]&gt;=60,"Super.s ",""))</f>
        <v xml:space="preserve">Super.s </v>
      </c>
      <c r="L5008" s="34" t="str">
        <f>IF(Excel_BuiltIn__FilterDatabase__1[[#This Row],[Nem]]="Nő","Lady","")</f>
        <v/>
      </c>
    </row>
    <row r="5009" spans="1:12" s="1" customFormat="1">
      <c r="A5009" s="53"/>
      <c r="B5009" s="28"/>
      <c r="C5009" s="51"/>
      <c r="D5009" s="45"/>
      <c r="E5009" s="33" t="str">
        <f>IF(D5009&gt;0,($N$2-Excel_BuiltIn__FilterDatabase__1[[#This Row],[Szül Év.Hó.Nap]])/365.25,"0")</f>
        <v>0</v>
      </c>
      <c r="F5009" s="40"/>
      <c r="G5009" s="34" t="str">
        <f>CONCATENATE(H5009,Excel_BuiltIn__FilterDatabase__1[[#This Row],[Felnőtt]],Excel_BuiltIn__FilterDatabase__1[[#This Row],[Senior]],Excel_BuiltIn__FilterDatabase__1[[#This Row],[Super.s]],L5009)</f>
        <v xml:space="preserve">Super.s </v>
      </c>
      <c r="H5009" s="34" t="str">
        <f>IF(L5009="Nő","",IF(Excel_BuiltIn__FilterDatabase__1[[#This Row],[Kor]]&gt;=1=AND(Excel_BuiltIn__FilterDatabase__1[[#This Row],[Kor]]&lt;18),"Junior ",""))</f>
        <v/>
      </c>
      <c r="I5009" s="34" t="str">
        <f>IF(L5009="Nő","",IF(Excel_BuiltIn__FilterDatabase__1[[#This Row],[Kor]]&gt;=18=AND(Excel_BuiltIn__FilterDatabase__1[[#This Row],[Kor]]&lt;=49),"Felnőtt ",""))</f>
        <v/>
      </c>
      <c r="J5009" s="34" t="str">
        <f>IF(L5009="Nő","",IF(Excel_BuiltIn__FilterDatabase__1[[#This Row],[Kor]]&gt;49=AND(Excel_BuiltIn__FilterDatabase__1[[#This Row],[Kor]]&lt;=59),"Senior ",""))</f>
        <v/>
      </c>
      <c r="K5009" s="34" t="str">
        <f>IF(L5009="Nő","",IF(Excel_BuiltIn__FilterDatabase__1[[#This Row],[Kor]]&gt;=60,"Super.s ",""))</f>
        <v xml:space="preserve">Super.s </v>
      </c>
      <c r="L5009" s="34" t="str">
        <f>IF(Excel_BuiltIn__FilterDatabase__1[[#This Row],[Nem]]="Nő","Lady","")</f>
        <v/>
      </c>
    </row>
    <row r="5010" spans="1:12" s="1" customFormat="1">
      <c r="A5010" s="53"/>
      <c r="B5010" s="28"/>
      <c r="C5010" s="51"/>
      <c r="D5010" s="45"/>
      <c r="E5010" s="33" t="str">
        <f>IF(D5010&gt;0,($N$2-Excel_BuiltIn__FilterDatabase__1[[#This Row],[Szül Év.Hó.Nap]])/365.25,"0")</f>
        <v>0</v>
      </c>
      <c r="F5010" s="40"/>
      <c r="G5010" s="34" t="str">
        <f>CONCATENATE(H5010,Excel_BuiltIn__FilterDatabase__1[[#This Row],[Felnőtt]],Excel_BuiltIn__FilterDatabase__1[[#This Row],[Senior]],Excel_BuiltIn__FilterDatabase__1[[#This Row],[Super.s]],L5010)</f>
        <v xml:space="preserve">Super.s </v>
      </c>
      <c r="H5010" s="34" t="str">
        <f>IF(L5010="Nő","",IF(Excel_BuiltIn__FilterDatabase__1[[#This Row],[Kor]]&gt;=1=AND(Excel_BuiltIn__FilterDatabase__1[[#This Row],[Kor]]&lt;18),"Junior ",""))</f>
        <v/>
      </c>
      <c r="I5010" s="34" t="str">
        <f>IF(L5010="Nő","",IF(Excel_BuiltIn__FilterDatabase__1[[#This Row],[Kor]]&gt;=18=AND(Excel_BuiltIn__FilterDatabase__1[[#This Row],[Kor]]&lt;=49),"Felnőtt ",""))</f>
        <v/>
      </c>
      <c r="J5010" s="34" t="str">
        <f>IF(L5010="Nő","",IF(Excel_BuiltIn__FilterDatabase__1[[#This Row],[Kor]]&gt;49=AND(Excel_BuiltIn__FilterDatabase__1[[#This Row],[Kor]]&lt;=59),"Senior ",""))</f>
        <v/>
      </c>
      <c r="K5010" s="34" t="str">
        <f>IF(L5010="Nő","",IF(Excel_BuiltIn__FilterDatabase__1[[#This Row],[Kor]]&gt;=60,"Super.s ",""))</f>
        <v xml:space="preserve">Super.s </v>
      </c>
      <c r="L5010" s="34" t="str">
        <f>IF(Excel_BuiltIn__FilterDatabase__1[[#This Row],[Nem]]="Nő","Lady","")</f>
        <v/>
      </c>
    </row>
    <row r="5011" spans="1:12" s="1" customFormat="1">
      <c r="A5011" s="53"/>
      <c r="B5011" s="28"/>
      <c r="C5011" s="51"/>
      <c r="D5011" s="45"/>
      <c r="E5011" s="33" t="str">
        <f>IF(D5011&gt;0,($N$2-Excel_BuiltIn__FilterDatabase__1[[#This Row],[Szül Év.Hó.Nap]])/365.25,"0")</f>
        <v>0</v>
      </c>
      <c r="F5011" s="40"/>
      <c r="G5011" s="34" t="str">
        <f>CONCATENATE(H5011,Excel_BuiltIn__FilterDatabase__1[[#This Row],[Felnőtt]],Excel_BuiltIn__FilterDatabase__1[[#This Row],[Senior]],Excel_BuiltIn__FilterDatabase__1[[#This Row],[Super.s]],L5011)</f>
        <v xml:space="preserve">Super.s </v>
      </c>
      <c r="H5011" s="34" t="str">
        <f>IF(L5011="Nő","",IF(Excel_BuiltIn__FilterDatabase__1[[#This Row],[Kor]]&gt;=1=AND(Excel_BuiltIn__FilterDatabase__1[[#This Row],[Kor]]&lt;18),"Junior ",""))</f>
        <v/>
      </c>
      <c r="I5011" s="34" t="str">
        <f>IF(L5011="Nő","",IF(Excel_BuiltIn__FilterDatabase__1[[#This Row],[Kor]]&gt;=18=AND(Excel_BuiltIn__FilterDatabase__1[[#This Row],[Kor]]&lt;=49),"Felnőtt ",""))</f>
        <v/>
      </c>
      <c r="J5011" s="34" t="str">
        <f>IF(L5011="Nő","",IF(Excel_BuiltIn__FilterDatabase__1[[#This Row],[Kor]]&gt;49=AND(Excel_BuiltIn__FilterDatabase__1[[#This Row],[Kor]]&lt;=59),"Senior ",""))</f>
        <v/>
      </c>
      <c r="K5011" s="34" t="str">
        <f>IF(L5011="Nő","",IF(Excel_BuiltIn__FilterDatabase__1[[#This Row],[Kor]]&gt;=60,"Super.s ",""))</f>
        <v xml:space="preserve">Super.s </v>
      </c>
      <c r="L5011" s="34" t="str">
        <f>IF(Excel_BuiltIn__FilterDatabase__1[[#This Row],[Nem]]="Nő","Lady","")</f>
        <v/>
      </c>
    </row>
    <row r="5012" spans="1:12" s="1" customFormat="1">
      <c r="A5012" s="53"/>
      <c r="B5012" s="28"/>
      <c r="C5012" s="51"/>
      <c r="D5012" s="45"/>
      <c r="E5012" s="33" t="str">
        <f>IF(D5012&gt;0,($N$2-Excel_BuiltIn__FilterDatabase__1[[#This Row],[Szül Év.Hó.Nap]])/365.25,"0")</f>
        <v>0</v>
      </c>
      <c r="F5012" s="40"/>
      <c r="G5012" s="34" t="str">
        <f>CONCATENATE(H5012,Excel_BuiltIn__FilterDatabase__1[[#This Row],[Felnőtt]],Excel_BuiltIn__FilterDatabase__1[[#This Row],[Senior]],Excel_BuiltIn__FilterDatabase__1[[#This Row],[Super.s]],L5012)</f>
        <v xml:space="preserve">Super.s </v>
      </c>
      <c r="H5012" s="34" t="str">
        <f>IF(L5012="Nő","",IF(Excel_BuiltIn__FilterDatabase__1[[#This Row],[Kor]]&gt;=1=AND(Excel_BuiltIn__FilterDatabase__1[[#This Row],[Kor]]&lt;18),"Junior ",""))</f>
        <v/>
      </c>
      <c r="I5012" s="34" t="str">
        <f>IF(L5012="Nő","",IF(Excel_BuiltIn__FilterDatabase__1[[#This Row],[Kor]]&gt;=18=AND(Excel_BuiltIn__FilterDatabase__1[[#This Row],[Kor]]&lt;=49),"Felnőtt ",""))</f>
        <v/>
      </c>
      <c r="J5012" s="34" t="str">
        <f>IF(L5012="Nő","",IF(Excel_BuiltIn__FilterDatabase__1[[#This Row],[Kor]]&gt;49=AND(Excel_BuiltIn__FilterDatabase__1[[#This Row],[Kor]]&lt;=59),"Senior ",""))</f>
        <v/>
      </c>
      <c r="K5012" s="34" t="str">
        <f>IF(L5012="Nő","",IF(Excel_BuiltIn__FilterDatabase__1[[#This Row],[Kor]]&gt;=60,"Super.s ",""))</f>
        <v xml:space="preserve">Super.s </v>
      </c>
      <c r="L5012" s="34" t="str">
        <f>IF(Excel_BuiltIn__FilterDatabase__1[[#This Row],[Nem]]="Nő","Lady","")</f>
        <v/>
      </c>
    </row>
    <row r="5013" spans="1:12" s="1" customFormat="1">
      <c r="A5013" s="53"/>
      <c r="B5013" s="28"/>
      <c r="C5013" s="51"/>
      <c r="D5013" s="45"/>
      <c r="E5013" s="33" t="str">
        <f>IF(D5013&gt;0,($N$2-Excel_BuiltIn__FilterDatabase__1[[#This Row],[Szül Év.Hó.Nap]])/365.25,"0")</f>
        <v>0</v>
      </c>
      <c r="F5013" s="40"/>
      <c r="G5013" s="34" t="str">
        <f>CONCATENATE(H5013,Excel_BuiltIn__FilterDatabase__1[[#This Row],[Felnőtt]],Excel_BuiltIn__FilterDatabase__1[[#This Row],[Senior]],Excel_BuiltIn__FilterDatabase__1[[#This Row],[Super.s]],L5013)</f>
        <v xml:space="preserve">Super.s </v>
      </c>
      <c r="H5013" s="34" t="str">
        <f>IF(L5013="Nő","",IF(Excel_BuiltIn__FilterDatabase__1[[#This Row],[Kor]]&gt;=1=AND(Excel_BuiltIn__FilterDatabase__1[[#This Row],[Kor]]&lt;18),"Junior ",""))</f>
        <v/>
      </c>
      <c r="I5013" s="34" t="str">
        <f>IF(L5013="Nő","",IF(Excel_BuiltIn__FilterDatabase__1[[#This Row],[Kor]]&gt;=18=AND(Excel_BuiltIn__FilterDatabase__1[[#This Row],[Kor]]&lt;=49),"Felnőtt ",""))</f>
        <v/>
      </c>
      <c r="J5013" s="34" t="str">
        <f>IF(L5013="Nő","",IF(Excel_BuiltIn__FilterDatabase__1[[#This Row],[Kor]]&gt;49=AND(Excel_BuiltIn__FilterDatabase__1[[#This Row],[Kor]]&lt;=59),"Senior ",""))</f>
        <v/>
      </c>
      <c r="K5013" s="34" t="str">
        <f>IF(L5013="Nő","",IF(Excel_BuiltIn__FilterDatabase__1[[#This Row],[Kor]]&gt;=60,"Super.s ",""))</f>
        <v xml:space="preserve">Super.s </v>
      </c>
      <c r="L5013" s="34" t="str">
        <f>IF(Excel_BuiltIn__FilterDatabase__1[[#This Row],[Nem]]="Nő","Lady","")</f>
        <v/>
      </c>
    </row>
    <row r="5014" spans="1:12" s="1" customFormat="1">
      <c r="A5014" s="53"/>
      <c r="B5014" s="28"/>
      <c r="C5014" s="51"/>
      <c r="D5014" s="45"/>
      <c r="E5014" s="33" t="str">
        <f>IF(D5014&gt;0,($N$2-Excel_BuiltIn__FilterDatabase__1[[#This Row],[Szül Év.Hó.Nap]])/365.25,"0")</f>
        <v>0</v>
      </c>
      <c r="F5014" s="40"/>
      <c r="G5014" s="34" t="str">
        <f>CONCATENATE(H5014,Excel_BuiltIn__FilterDatabase__1[[#This Row],[Felnőtt]],Excel_BuiltIn__FilterDatabase__1[[#This Row],[Senior]],Excel_BuiltIn__FilterDatabase__1[[#This Row],[Super.s]],L5014)</f>
        <v xml:space="preserve">Super.s </v>
      </c>
      <c r="H5014" s="34" t="str">
        <f>IF(L5014="Nő","",IF(Excel_BuiltIn__FilterDatabase__1[[#This Row],[Kor]]&gt;=1=AND(Excel_BuiltIn__FilterDatabase__1[[#This Row],[Kor]]&lt;18),"Junior ",""))</f>
        <v/>
      </c>
      <c r="I5014" s="34" t="str">
        <f>IF(L5014="Nő","",IF(Excel_BuiltIn__FilterDatabase__1[[#This Row],[Kor]]&gt;=18=AND(Excel_BuiltIn__FilterDatabase__1[[#This Row],[Kor]]&lt;=49),"Felnőtt ",""))</f>
        <v/>
      </c>
      <c r="J5014" s="34" t="str">
        <f>IF(L5014="Nő","",IF(Excel_BuiltIn__FilterDatabase__1[[#This Row],[Kor]]&gt;49=AND(Excel_BuiltIn__FilterDatabase__1[[#This Row],[Kor]]&lt;=59),"Senior ",""))</f>
        <v/>
      </c>
      <c r="K5014" s="34" t="str">
        <f>IF(L5014="Nő","",IF(Excel_BuiltIn__FilterDatabase__1[[#This Row],[Kor]]&gt;=60,"Super.s ",""))</f>
        <v xml:space="preserve">Super.s </v>
      </c>
      <c r="L5014" s="34" t="str">
        <f>IF(Excel_BuiltIn__FilterDatabase__1[[#This Row],[Nem]]="Nő","Lady","")</f>
        <v/>
      </c>
    </row>
    <row r="5015" spans="1:12" s="1" customFormat="1">
      <c r="A5015" s="53"/>
      <c r="B5015" s="28"/>
      <c r="C5015" s="51"/>
      <c r="D5015" s="45"/>
      <c r="E5015" s="33" t="str">
        <f>IF(D5015&gt;0,($N$2-Excel_BuiltIn__FilterDatabase__1[[#This Row],[Szül Év.Hó.Nap]])/365.25,"0")</f>
        <v>0</v>
      </c>
      <c r="F5015" s="40"/>
      <c r="G5015" s="34" t="str">
        <f>CONCATENATE(H5015,Excel_BuiltIn__FilterDatabase__1[[#This Row],[Felnőtt]],Excel_BuiltIn__FilterDatabase__1[[#This Row],[Senior]],Excel_BuiltIn__FilterDatabase__1[[#This Row],[Super.s]],L5015)</f>
        <v xml:space="preserve">Super.s </v>
      </c>
      <c r="H5015" s="34" t="str">
        <f>IF(L5015="Nő","",IF(Excel_BuiltIn__FilterDatabase__1[[#This Row],[Kor]]&gt;=1=AND(Excel_BuiltIn__FilterDatabase__1[[#This Row],[Kor]]&lt;18),"Junior ",""))</f>
        <v/>
      </c>
      <c r="I5015" s="34" t="str">
        <f>IF(L5015="Nő","",IF(Excel_BuiltIn__FilterDatabase__1[[#This Row],[Kor]]&gt;=18=AND(Excel_BuiltIn__FilterDatabase__1[[#This Row],[Kor]]&lt;=49),"Felnőtt ",""))</f>
        <v/>
      </c>
      <c r="J5015" s="34" t="str">
        <f>IF(L5015="Nő","",IF(Excel_BuiltIn__FilterDatabase__1[[#This Row],[Kor]]&gt;49=AND(Excel_BuiltIn__FilterDatabase__1[[#This Row],[Kor]]&lt;=59),"Senior ",""))</f>
        <v/>
      </c>
      <c r="K5015" s="34" t="str">
        <f>IF(L5015="Nő","",IF(Excel_BuiltIn__FilterDatabase__1[[#This Row],[Kor]]&gt;=60,"Super.s ",""))</f>
        <v xml:space="preserve">Super.s </v>
      </c>
      <c r="L5015" s="34" t="str">
        <f>IF(Excel_BuiltIn__FilterDatabase__1[[#This Row],[Nem]]="Nő","Lady","")</f>
        <v/>
      </c>
    </row>
    <row r="5016" spans="1:12" s="1" customFormat="1">
      <c r="A5016" s="53"/>
      <c r="B5016" s="28"/>
      <c r="C5016" s="51"/>
      <c r="D5016" s="45"/>
      <c r="E5016" s="33" t="str">
        <f>IF(D5016&gt;0,($N$2-Excel_BuiltIn__FilterDatabase__1[[#This Row],[Szül Év.Hó.Nap]])/365.25,"0")</f>
        <v>0</v>
      </c>
      <c r="F5016" s="40"/>
      <c r="G5016" s="34" t="str">
        <f>CONCATENATE(H5016,Excel_BuiltIn__FilterDatabase__1[[#This Row],[Felnőtt]],Excel_BuiltIn__FilterDatabase__1[[#This Row],[Senior]],Excel_BuiltIn__FilterDatabase__1[[#This Row],[Super.s]],L5016)</f>
        <v xml:space="preserve">Super.s </v>
      </c>
      <c r="H5016" s="34" t="str">
        <f>IF(L5016="Nő","",IF(Excel_BuiltIn__FilterDatabase__1[[#This Row],[Kor]]&gt;=1=AND(Excel_BuiltIn__FilterDatabase__1[[#This Row],[Kor]]&lt;18),"Junior ",""))</f>
        <v/>
      </c>
      <c r="I5016" s="34" t="str">
        <f>IF(L5016="Nő","",IF(Excel_BuiltIn__FilterDatabase__1[[#This Row],[Kor]]&gt;=18=AND(Excel_BuiltIn__FilterDatabase__1[[#This Row],[Kor]]&lt;=49),"Felnőtt ",""))</f>
        <v/>
      </c>
      <c r="J5016" s="34" t="str">
        <f>IF(L5016="Nő","",IF(Excel_BuiltIn__FilterDatabase__1[[#This Row],[Kor]]&gt;49=AND(Excel_BuiltIn__FilterDatabase__1[[#This Row],[Kor]]&lt;=59),"Senior ",""))</f>
        <v/>
      </c>
      <c r="K5016" s="34" t="str">
        <f>IF(L5016="Nő","",IF(Excel_BuiltIn__FilterDatabase__1[[#This Row],[Kor]]&gt;=60,"Super.s ",""))</f>
        <v xml:space="preserve">Super.s </v>
      </c>
      <c r="L5016" s="34" t="str">
        <f>IF(Excel_BuiltIn__FilterDatabase__1[[#This Row],[Nem]]="Nő","Lady","")</f>
        <v/>
      </c>
    </row>
    <row r="5017" spans="1:12" s="1" customFormat="1">
      <c r="A5017" s="53"/>
      <c r="B5017" s="28"/>
      <c r="C5017" s="51"/>
      <c r="D5017" s="45"/>
      <c r="E5017" s="33" t="str">
        <f>IF(D5017&gt;0,($N$2-Excel_BuiltIn__FilterDatabase__1[[#This Row],[Szül Év.Hó.Nap]])/365.25,"0")</f>
        <v>0</v>
      </c>
      <c r="F5017" s="40"/>
      <c r="G5017" s="34" t="str">
        <f>CONCATENATE(H5017,Excel_BuiltIn__FilterDatabase__1[[#This Row],[Felnőtt]],Excel_BuiltIn__FilterDatabase__1[[#This Row],[Senior]],Excel_BuiltIn__FilterDatabase__1[[#This Row],[Super.s]],L5017)</f>
        <v xml:space="preserve">Super.s </v>
      </c>
      <c r="H5017" s="34" t="str">
        <f>IF(L5017="Nő","",IF(Excel_BuiltIn__FilterDatabase__1[[#This Row],[Kor]]&gt;=1=AND(Excel_BuiltIn__FilterDatabase__1[[#This Row],[Kor]]&lt;18),"Junior ",""))</f>
        <v/>
      </c>
      <c r="I5017" s="34" t="str">
        <f>IF(L5017="Nő","",IF(Excel_BuiltIn__FilterDatabase__1[[#This Row],[Kor]]&gt;=18=AND(Excel_BuiltIn__FilterDatabase__1[[#This Row],[Kor]]&lt;=49),"Felnőtt ",""))</f>
        <v/>
      </c>
      <c r="J5017" s="34" t="str">
        <f>IF(L5017="Nő","",IF(Excel_BuiltIn__FilterDatabase__1[[#This Row],[Kor]]&gt;49=AND(Excel_BuiltIn__FilterDatabase__1[[#This Row],[Kor]]&lt;=59),"Senior ",""))</f>
        <v/>
      </c>
      <c r="K5017" s="34" t="str">
        <f>IF(L5017="Nő","",IF(Excel_BuiltIn__FilterDatabase__1[[#This Row],[Kor]]&gt;=60,"Super.s ",""))</f>
        <v xml:space="preserve">Super.s </v>
      </c>
      <c r="L5017" s="34" t="str">
        <f>IF(Excel_BuiltIn__FilterDatabase__1[[#This Row],[Nem]]="Nő","Lady","")</f>
        <v/>
      </c>
    </row>
    <row r="5018" spans="1:12" s="1" customFormat="1">
      <c r="A5018" s="53"/>
      <c r="B5018" s="28"/>
      <c r="C5018" s="51"/>
      <c r="D5018" s="45"/>
      <c r="E5018" s="33" t="str">
        <f>IF(D5018&gt;0,($N$2-Excel_BuiltIn__FilterDatabase__1[[#This Row],[Szül Év.Hó.Nap]])/365.25,"0")</f>
        <v>0</v>
      </c>
      <c r="F5018" s="40"/>
      <c r="G5018" s="34" t="str">
        <f>CONCATENATE(H5018,Excel_BuiltIn__FilterDatabase__1[[#This Row],[Felnőtt]],Excel_BuiltIn__FilterDatabase__1[[#This Row],[Senior]],Excel_BuiltIn__FilterDatabase__1[[#This Row],[Super.s]],L5018)</f>
        <v xml:space="preserve">Super.s </v>
      </c>
      <c r="H5018" s="34" t="str">
        <f>IF(L5018="Nő","",IF(Excel_BuiltIn__FilterDatabase__1[[#This Row],[Kor]]&gt;=1=AND(Excel_BuiltIn__FilterDatabase__1[[#This Row],[Kor]]&lt;18),"Junior ",""))</f>
        <v/>
      </c>
      <c r="I5018" s="34" t="str">
        <f>IF(L5018="Nő","",IF(Excel_BuiltIn__FilterDatabase__1[[#This Row],[Kor]]&gt;=18=AND(Excel_BuiltIn__FilterDatabase__1[[#This Row],[Kor]]&lt;=49),"Felnőtt ",""))</f>
        <v/>
      </c>
      <c r="J5018" s="34" t="str">
        <f>IF(L5018="Nő","",IF(Excel_BuiltIn__FilterDatabase__1[[#This Row],[Kor]]&gt;49=AND(Excel_BuiltIn__FilterDatabase__1[[#This Row],[Kor]]&lt;=59),"Senior ",""))</f>
        <v/>
      </c>
      <c r="K5018" s="34" t="str">
        <f>IF(L5018="Nő","",IF(Excel_BuiltIn__FilterDatabase__1[[#This Row],[Kor]]&gt;=60,"Super.s ",""))</f>
        <v xml:space="preserve">Super.s </v>
      </c>
      <c r="L5018" s="34" t="str">
        <f>IF(Excel_BuiltIn__FilterDatabase__1[[#This Row],[Nem]]="Nő","Lady","")</f>
        <v/>
      </c>
    </row>
    <row r="5019" spans="1:12" s="1" customFormat="1">
      <c r="A5019" s="53"/>
      <c r="B5019" s="28"/>
      <c r="C5019" s="51"/>
      <c r="D5019" s="45"/>
      <c r="E5019" s="33" t="str">
        <f>IF(D5019&gt;0,($N$2-Excel_BuiltIn__FilterDatabase__1[[#This Row],[Szül Év.Hó.Nap]])/365.25,"0")</f>
        <v>0</v>
      </c>
      <c r="F5019" s="40"/>
      <c r="G5019" s="34" t="str">
        <f>CONCATENATE(H5019,Excel_BuiltIn__FilterDatabase__1[[#This Row],[Felnőtt]],Excel_BuiltIn__FilterDatabase__1[[#This Row],[Senior]],Excel_BuiltIn__FilterDatabase__1[[#This Row],[Super.s]],L5019)</f>
        <v xml:space="preserve">Super.s </v>
      </c>
      <c r="H5019" s="34" t="str">
        <f>IF(L5019="Nő","",IF(Excel_BuiltIn__FilterDatabase__1[[#This Row],[Kor]]&gt;=1=AND(Excel_BuiltIn__FilterDatabase__1[[#This Row],[Kor]]&lt;18),"Junior ",""))</f>
        <v/>
      </c>
      <c r="I5019" s="34" t="str">
        <f>IF(L5019="Nő","",IF(Excel_BuiltIn__FilterDatabase__1[[#This Row],[Kor]]&gt;=18=AND(Excel_BuiltIn__FilterDatabase__1[[#This Row],[Kor]]&lt;=49),"Felnőtt ",""))</f>
        <v/>
      </c>
      <c r="J5019" s="34" t="str">
        <f>IF(L5019="Nő","",IF(Excel_BuiltIn__FilterDatabase__1[[#This Row],[Kor]]&gt;49=AND(Excel_BuiltIn__FilterDatabase__1[[#This Row],[Kor]]&lt;=59),"Senior ",""))</f>
        <v/>
      </c>
      <c r="K5019" s="34" t="str">
        <f>IF(L5019="Nő","",IF(Excel_BuiltIn__FilterDatabase__1[[#This Row],[Kor]]&gt;=60,"Super.s ",""))</f>
        <v xml:space="preserve">Super.s </v>
      </c>
      <c r="L5019" s="34" t="str">
        <f>IF(Excel_BuiltIn__FilterDatabase__1[[#This Row],[Nem]]="Nő","Lady","")</f>
        <v/>
      </c>
    </row>
    <row r="5020" spans="1:12" s="1" customFormat="1">
      <c r="A5020" s="53"/>
      <c r="B5020" s="28"/>
      <c r="C5020" s="51"/>
      <c r="D5020" s="45"/>
      <c r="E5020" s="33" t="str">
        <f>IF(D5020&gt;0,($N$2-Excel_BuiltIn__FilterDatabase__1[[#This Row],[Szül Év.Hó.Nap]])/365.25,"0")</f>
        <v>0</v>
      </c>
      <c r="F5020" s="40"/>
      <c r="G5020" s="34" t="str">
        <f>CONCATENATE(H5020,Excel_BuiltIn__FilterDatabase__1[[#This Row],[Felnőtt]],Excel_BuiltIn__FilterDatabase__1[[#This Row],[Senior]],Excel_BuiltIn__FilterDatabase__1[[#This Row],[Super.s]],L5020)</f>
        <v xml:space="preserve">Super.s </v>
      </c>
      <c r="H5020" s="34" t="str">
        <f>IF(L5020="Nő","",IF(Excel_BuiltIn__FilterDatabase__1[[#This Row],[Kor]]&gt;=1=AND(Excel_BuiltIn__FilterDatabase__1[[#This Row],[Kor]]&lt;18),"Junior ",""))</f>
        <v/>
      </c>
      <c r="I5020" s="34" t="str">
        <f>IF(L5020="Nő","",IF(Excel_BuiltIn__FilterDatabase__1[[#This Row],[Kor]]&gt;=18=AND(Excel_BuiltIn__FilterDatabase__1[[#This Row],[Kor]]&lt;=49),"Felnőtt ",""))</f>
        <v/>
      </c>
      <c r="J5020" s="34" t="str">
        <f>IF(L5020="Nő","",IF(Excel_BuiltIn__FilterDatabase__1[[#This Row],[Kor]]&gt;49=AND(Excel_BuiltIn__FilterDatabase__1[[#This Row],[Kor]]&lt;=59),"Senior ",""))</f>
        <v/>
      </c>
      <c r="K5020" s="34" t="str">
        <f>IF(L5020="Nő","",IF(Excel_BuiltIn__FilterDatabase__1[[#This Row],[Kor]]&gt;=60,"Super.s ",""))</f>
        <v xml:space="preserve">Super.s </v>
      </c>
      <c r="L5020" s="34" t="str">
        <f>IF(Excel_BuiltIn__FilterDatabase__1[[#This Row],[Nem]]="Nő","Lady","")</f>
        <v/>
      </c>
    </row>
    <row r="5021" spans="1:12" s="1" customFormat="1">
      <c r="A5021" s="53"/>
      <c r="B5021" s="28"/>
      <c r="C5021" s="51"/>
      <c r="D5021" s="45"/>
      <c r="E5021" s="33" t="str">
        <f>IF(D5021&gt;0,($N$2-Excel_BuiltIn__FilterDatabase__1[[#This Row],[Szül Év.Hó.Nap]])/365.25,"0")</f>
        <v>0</v>
      </c>
      <c r="F5021" s="40"/>
      <c r="G5021" s="34" t="str">
        <f>CONCATENATE(H5021,Excel_BuiltIn__FilterDatabase__1[[#This Row],[Felnőtt]],Excel_BuiltIn__FilterDatabase__1[[#This Row],[Senior]],Excel_BuiltIn__FilterDatabase__1[[#This Row],[Super.s]],L5021)</f>
        <v xml:space="preserve">Super.s </v>
      </c>
      <c r="H5021" s="34" t="str">
        <f>IF(L5021="Nő","",IF(Excel_BuiltIn__FilterDatabase__1[[#This Row],[Kor]]&gt;=1=AND(Excel_BuiltIn__FilterDatabase__1[[#This Row],[Kor]]&lt;18),"Junior ",""))</f>
        <v/>
      </c>
      <c r="I5021" s="34" t="str">
        <f>IF(L5021="Nő","",IF(Excel_BuiltIn__FilterDatabase__1[[#This Row],[Kor]]&gt;=18=AND(Excel_BuiltIn__FilterDatabase__1[[#This Row],[Kor]]&lt;=49),"Felnőtt ",""))</f>
        <v/>
      </c>
      <c r="J5021" s="34" t="str">
        <f>IF(L5021="Nő","",IF(Excel_BuiltIn__FilterDatabase__1[[#This Row],[Kor]]&gt;49=AND(Excel_BuiltIn__FilterDatabase__1[[#This Row],[Kor]]&lt;=59),"Senior ",""))</f>
        <v/>
      </c>
      <c r="K5021" s="34" t="str">
        <f>IF(L5021="Nő","",IF(Excel_BuiltIn__FilterDatabase__1[[#This Row],[Kor]]&gt;=60,"Super.s ",""))</f>
        <v xml:space="preserve">Super.s </v>
      </c>
      <c r="L5021" s="34" t="str">
        <f>IF(Excel_BuiltIn__FilterDatabase__1[[#This Row],[Nem]]="Nő","Lady","")</f>
        <v/>
      </c>
    </row>
    <row r="5022" spans="1:12" s="1" customFormat="1">
      <c r="A5022" s="53"/>
      <c r="B5022" s="28"/>
      <c r="C5022" s="51"/>
      <c r="D5022" s="45"/>
      <c r="E5022" s="33" t="str">
        <f>IF(D5022&gt;0,($N$2-Excel_BuiltIn__FilterDatabase__1[[#This Row],[Szül Év.Hó.Nap]])/365.25,"0")</f>
        <v>0</v>
      </c>
      <c r="F5022" s="40"/>
      <c r="G5022" s="34" t="str">
        <f>CONCATENATE(H5022,Excel_BuiltIn__FilterDatabase__1[[#This Row],[Felnőtt]],Excel_BuiltIn__FilterDatabase__1[[#This Row],[Senior]],Excel_BuiltIn__FilterDatabase__1[[#This Row],[Super.s]],L5022)</f>
        <v xml:space="preserve">Super.s </v>
      </c>
      <c r="H5022" s="34" t="str">
        <f>IF(L5022="Nő","",IF(Excel_BuiltIn__FilterDatabase__1[[#This Row],[Kor]]&gt;=1=AND(Excel_BuiltIn__FilterDatabase__1[[#This Row],[Kor]]&lt;18),"Junior ",""))</f>
        <v/>
      </c>
      <c r="I5022" s="34" t="str">
        <f>IF(L5022="Nő","",IF(Excel_BuiltIn__FilterDatabase__1[[#This Row],[Kor]]&gt;=18=AND(Excel_BuiltIn__FilterDatabase__1[[#This Row],[Kor]]&lt;=49),"Felnőtt ",""))</f>
        <v/>
      </c>
      <c r="J5022" s="34" t="str">
        <f>IF(L5022="Nő","",IF(Excel_BuiltIn__FilterDatabase__1[[#This Row],[Kor]]&gt;49=AND(Excel_BuiltIn__FilterDatabase__1[[#This Row],[Kor]]&lt;=59),"Senior ",""))</f>
        <v/>
      </c>
      <c r="K5022" s="34" t="str">
        <f>IF(L5022="Nő","",IF(Excel_BuiltIn__FilterDatabase__1[[#This Row],[Kor]]&gt;=60,"Super.s ",""))</f>
        <v xml:space="preserve">Super.s </v>
      </c>
      <c r="L5022" s="34" t="str">
        <f>IF(Excel_BuiltIn__FilterDatabase__1[[#This Row],[Nem]]="Nő","Lady","")</f>
        <v/>
      </c>
    </row>
    <row r="5023" spans="1:12" s="1" customFormat="1">
      <c r="A5023" s="53"/>
      <c r="B5023" s="28"/>
      <c r="C5023" s="51"/>
      <c r="D5023" s="45"/>
      <c r="E5023" s="33" t="str">
        <f>IF(D5023&gt;0,($N$2-Excel_BuiltIn__FilterDatabase__1[[#This Row],[Szül Év.Hó.Nap]])/365.25,"0")</f>
        <v>0</v>
      </c>
      <c r="F5023" s="40"/>
      <c r="G5023" s="34" t="str">
        <f>CONCATENATE(H5023,Excel_BuiltIn__FilterDatabase__1[[#This Row],[Felnőtt]],Excel_BuiltIn__FilterDatabase__1[[#This Row],[Senior]],Excel_BuiltIn__FilterDatabase__1[[#This Row],[Super.s]],L5023)</f>
        <v xml:space="preserve">Super.s </v>
      </c>
      <c r="H5023" s="34" t="str">
        <f>IF(L5023="Nő","",IF(Excel_BuiltIn__FilterDatabase__1[[#This Row],[Kor]]&gt;=1=AND(Excel_BuiltIn__FilterDatabase__1[[#This Row],[Kor]]&lt;18),"Junior ",""))</f>
        <v/>
      </c>
      <c r="I5023" s="34" t="str">
        <f>IF(L5023="Nő","",IF(Excel_BuiltIn__FilterDatabase__1[[#This Row],[Kor]]&gt;=18=AND(Excel_BuiltIn__FilterDatabase__1[[#This Row],[Kor]]&lt;=49),"Felnőtt ",""))</f>
        <v/>
      </c>
      <c r="J5023" s="34" t="str">
        <f>IF(L5023="Nő","",IF(Excel_BuiltIn__FilterDatabase__1[[#This Row],[Kor]]&gt;49=AND(Excel_BuiltIn__FilterDatabase__1[[#This Row],[Kor]]&lt;=59),"Senior ",""))</f>
        <v/>
      </c>
      <c r="K5023" s="34" t="str">
        <f>IF(L5023="Nő","",IF(Excel_BuiltIn__FilterDatabase__1[[#This Row],[Kor]]&gt;=60,"Super.s ",""))</f>
        <v xml:space="preserve">Super.s </v>
      </c>
      <c r="L5023" s="34" t="str">
        <f>IF(Excel_BuiltIn__FilterDatabase__1[[#This Row],[Nem]]="Nő","Lady","")</f>
        <v/>
      </c>
    </row>
    <row r="5024" spans="1:12" s="1" customFormat="1">
      <c r="A5024" s="53"/>
      <c r="B5024" s="28"/>
      <c r="C5024" s="51"/>
      <c r="D5024" s="45"/>
      <c r="E5024" s="33" t="str">
        <f>IF(D5024&gt;0,($N$2-Excel_BuiltIn__FilterDatabase__1[[#This Row],[Szül Év.Hó.Nap]])/365.25,"0")</f>
        <v>0</v>
      </c>
      <c r="F5024" s="40"/>
      <c r="G5024" s="34" t="str">
        <f>CONCATENATE(H5024,Excel_BuiltIn__FilterDatabase__1[[#This Row],[Felnőtt]],Excel_BuiltIn__FilterDatabase__1[[#This Row],[Senior]],Excel_BuiltIn__FilterDatabase__1[[#This Row],[Super.s]],L5024)</f>
        <v xml:space="preserve">Super.s </v>
      </c>
      <c r="H5024" s="34" t="str">
        <f>IF(L5024="Nő","",IF(Excel_BuiltIn__FilterDatabase__1[[#This Row],[Kor]]&gt;=1=AND(Excel_BuiltIn__FilterDatabase__1[[#This Row],[Kor]]&lt;18),"Junior ",""))</f>
        <v/>
      </c>
      <c r="I5024" s="34" t="str">
        <f>IF(L5024="Nő","",IF(Excel_BuiltIn__FilterDatabase__1[[#This Row],[Kor]]&gt;=18=AND(Excel_BuiltIn__FilterDatabase__1[[#This Row],[Kor]]&lt;=49),"Felnőtt ",""))</f>
        <v/>
      </c>
      <c r="J5024" s="34" t="str">
        <f>IF(L5024="Nő","",IF(Excel_BuiltIn__FilterDatabase__1[[#This Row],[Kor]]&gt;49=AND(Excel_BuiltIn__FilterDatabase__1[[#This Row],[Kor]]&lt;=59),"Senior ",""))</f>
        <v/>
      </c>
      <c r="K5024" s="34" t="str">
        <f>IF(L5024="Nő","",IF(Excel_BuiltIn__FilterDatabase__1[[#This Row],[Kor]]&gt;=60,"Super.s ",""))</f>
        <v xml:space="preserve">Super.s </v>
      </c>
      <c r="L5024" s="34" t="str">
        <f>IF(Excel_BuiltIn__FilterDatabase__1[[#This Row],[Nem]]="Nő","Lady","")</f>
        <v/>
      </c>
    </row>
    <row r="5025" spans="1:12" s="1" customFormat="1">
      <c r="A5025" s="53"/>
      <c r="B5025" s="28"/>
      <c r="C5025" s="51"/>
      <c r="D5025" s="45"/>
      <c r="E5025" s="33" t="str">
        <f>IF(D5025&gt;0,($N$2-Excel_BuiltIn__FilterDatabase__1[[#This Row],[Szül Év.Hó.Nap]])/365.25,"0")</f>
        <v>0</v>
      </c>
      <c r="F5025" s="40"/>
      <c r="G5025" s="34" t="str">
        <f>CONCATENATE(H5025,Excel_BuiltIn__FilterDatabase__1[[#This Row],[Felnőtt]],Excel_BuiltIn__FilterDatabase__1[[#This Row],[Senior]],Excel_BuiltIn__FilterDatabase__1[[#This Row],[Super.s]],L5025)</f>
        <v xml:space="preserve">Super.s </v>
      </c>
      <c r="H5025" s="34" t="str">
        <f>IF(L5025="Nő","",IF(Excel_BuiltIn__FilterDatabase__1[[#This Row],[Kor]]&gt;=1=AND(Excel_BuiltIn__FilterDatabase__1[[#This Row],[Kor]]&lt;18),"Junior ",""))</f>
        <v/>
      </c>
      <c r="I5025" s="34" t="str">
        <f>IF(L5025="Nő","",IF(Excel_BuiltIn__FilterDatabase__1[[#This Row],[Kor]]&gt;=18=AND(Excel_BuiltIn__FilterDatabase__1[[#This Row],[Kor]]&lt;=49),"Felnőtt ",""))</f>
        <v/>
      </c>
      <c r="J5025" s="34" t="str">
        <f>IF(L5025="Nő","",IF(Excel_BuiltIn__FilterDatabase__1[[#This Row],[Kor]]&gt;49=AND(Excel_BuiltIn__FilterDatabase__1[[#This Row],[Kor]]&lt;=59),"Senior ",""))</f>
        <v/>
      </c>
      <c r="K5025" s="34" t="str">
        <f>IF(L5025="Nő","",IF(Excel_BuiltIn__FilterDatabase__1[[#This Row],[Kor]]&gt;=60,"Super.s ",""))</f>
        <v xml:space="preserve">Super.s </v>
      </c>
      <c r="L5025" s="34" t="str">
        <f>IF(Excel_BuiltIn__FilterDatabase__1[[#This Row],[Nem]]="Nő","Lady","")</f>
        <v/>
      </c>
    </row>
    <row r="5026" spans="1:12" s="1" customFormat="1">
      <c r="A5026" s="53"/>
      <c r="B5026" s="28"/>
      <c r="C5026" s="51"/>
      <c r="D5026" s="45"/>
      <c r="E5026" s="33" t="str">
        <f>IF(D5026&gt;0,($N$2-Excel_BuiltIn__FilterDatabase__1[[#This Row],[Szül Év.Hó.Nap]])/365.25,"0")</f>
        <v>0</v>
      </c>
      <c r="F5026" s="40"/>
      <c r="G5026" s="34" t="str">
        <f>CONCATENATE(H5026,Excel_BuiltIn__FilterDatabase__1[[#This Row],[Felnőtt]],Excel_BuiltIn__FilterDatabase__1[[#This Row],[Senior]],Excel_BuiltIn__FilterDatabase__1[[#This Row],[Super.s]],L5026)</f>
        <v xml:space="preserve">Super.s </v>
      </c>
      <c r="H5026" s="34" t="str">
        <f>IF(L5026="Nő","",IF(Excel_BuiltIn__FilterDatabase__1[[#This Row],[Kor]]&gt;=1=AND(Excel_BuiltIn__FilterDatabase__1[[#This Row],[Kor]]&lt;18),"Junior ",""))</f>
        <v/>
      </c>
      <c r="I5026" s="34" t="str">
        <f>IF(L5026="Nő","",IF(Excel_BuiltIn__FilterDatabase__1[[#This Row],[Kor]]&gt;=18=AND(Excel_BuiltIn__FilterDatabase__1[[#This Row],[Kor]]&lt;=49),"Felnőtt ",""))</f>
        <v/>
      </c>
      <c r="J5026" s="34" t="str">
        <f>IF(L5026="Nő","",IF(Excel_BuiltIn__FilterDatabase__1[[#This Row],[Kor]]&gt;49=AND(Excel_BuiltIn__FilterDatabase__1[[#This Row],[Kor]]&lt;=59),"Senior ",""))</f>
        <v/>
      </c>
      <c r="K5026" s="34" t="str">
        <f>IF(L5026="Nő","",IF(Excel_BuiltIn__FilterDatabase__1[[#This Row],[Kor]]&gt;=60,"Super.s ",""))</f>
        <v xml:space="preserve">Super.s </v>
      </c>
      <c r="L5026" s="34" t="str">
        <f>IF(Excel_BuiltIn__FilterDatabase__1[[#This Row],[Nem]]="Nő","Lady","")</f>
        <v/>
      </c>
    </row>
    <row r="5027" spans="1:12" s="1" customFormat="1">
      <c r="A5027" s="53"/>
      <c r="B5027" s="28"/>
      <c r="C5027" s="51"/>
      <c r="D5027" s="45"/>
      <c r="E5027" s="33" t="str">
        <f>IF(D5027&gt;0,($N$2-Excel_BuiltIn__FilterDatabase__1[[#This Row],[Szül Év.Hó.Nap]])/365.25,"0")</f>
        <v>0</v>
      </c>
      <c r="F5027" s="40"/>
      <c r="G5027" s="34" t="str">
        <f>CONCATENATE(H5027,Excel_BuiltIn__FilterDatabase__1[[#This Row],[Felnőtt]],Excel_BuiltIn__FilterDatabase__1[[#This Row],[Senior]],Excel_BuiltIn__FilterDatabase__1[[#This Row],[Super.s]],L5027)</f>
        <v xml:space="preserve">Super.s </v>
      </c>
      <c r="H5027" s="34" t="str">
        <f>IF(L5027="Nő","",IF(Excel_BuiltIn__FilterDatabase__1[[#This Row],[Kor]]&gt;=1=AND(Excel_BuiltIn__FilterDatabase__1[[#This Row],[Kor]]&lt;18),"Junior ",""))</f>
        <v/>
      </c>
      <c r="I5027" s="34" t="str">
        <f>IF(L5027="Nő","",IF(Excel_BuiltIn__FilterDatabase__1[[#This Row],[Kor]]&gt;=18=AND(Excel_BuiltIn__FilterDatabase__1[[#This Row],[Kor]]&lt;=49),"Felnőtt ",""))</f>
        <v/>
      </c>
      <c r="J5027" s="34" t="str">
        <f>IF(L5027="Nő","",IF(Excel_BuiltIn__FilterDatabase__1[[#This Row],[Kor]]&gt;49=AND(Excel_BuiltIn__FilterDatabase__1[[#This Row],[Kor]]&lt;=59),"Senior ",""))</f>
        <v/>
      </c>
      <c r="K5027" s="34" t="str">
        <f>IF(L5027="Nő","",IF(Excel_BuiltIn__FilterDatabase__1[[#This Row],[Kor]]&gt;=60,"Super.s ",""))</f>
        <v xml:space="preserve">Super.s </v>
      </c>
      <c r="L5027" s="34" t="str">
        <f>IF(Excel_BuiltIn__FilterDatabase__1[[#This Row],[Nem]]="Nő","Lady","")</f>
        <v/>
      </c>
    </row>
    <row r="5028" spans="1:12" s="1" customFormat="1">
      <c r="A5028" s="53"/>
      <c r="B5028" s="28"/>
      <c r="C5028" s="51"/>
      <c r="D5028" s="45"/>
      <c r="E5028" s="33" t="str">
        <f>IF(D5028&gt;0,($N$2-Excel_BuiltIn__FilterDatabase__1[[#This Row],[Szül Év.Hó.Nap]])/365.25,"0")</f>
        <v>0</v>
      </c>
      <c r="F5028" s="40"/>
      <c r="G5028" s="34" t="str">
        <f>CONCATENATE(H5028,Excel_BuiltIn__FilterDatabase__1[[#This Row],[Felnőtt]],Excel_BuiltIn__FilterDatabase__1[[#This Row],[Senior]],Excel_BuiltIn__FilterDatabase__1[[#This Row],[Super.s]],L5028)</f>
        <v xml:space="preserve">Super.s </v>
      </c>
      <c r="H5028" s="34" t="str">
        <f>IF(L5028="Nő","",IF(Excel_BuiltIn__FilterDatabase__1[[#This Row],[Kor]]&gt;=1=AND(Excel_BuiltIn__FilterDatabase__1[[#This Row],[Kor]]&lt;18),"Junior ",""))</f>
        <v/>
      </c>
      <c r="I5028" s="34" t="str">
        <f>IF(L5028="Nő","",IF(Excel_BuiltIn__FilterDatabase__1[[#This Row],[Kor]]&gt;=18=AND(Excel_BuiltIn__FilterDatabase__1[[#This Row],[Kor]]&lt;=49),"Felnőtt ",""))</f>
        <v/>
      </c>
      <c r="J5028" s="34" t="str">
        <f>IF(L5028="Nő","",IF(Excel_BuiltIn__FilterDatabase__1[[#This Row],[Kor]]&gt;49=AND(Excel_BuiltIn__FilterDatabase__1[[#This Row],[Kor]]&lt;=59),"Senior ",""))</f>
        <v/>
      </c>
      <c r="K5028" s="34" t="str">
        <f>IF(L5028="Nő","",IF(Excel_BuiltIn__FilterDatabase__1[[#This Row],[Kor]]&gt;=60,"Super.s ",""))</f>
        <v xml:space="preserve">Super.s </v>
      </c>
      <c r="L5028" s="34" t="str">
        <f>IF(Excel_BuiltIn__FilterDatabase__1[[#This Row],[Nem]]="Nő","Lady","")</f>
        <v/>
      </c>
    </row>
    <row r="5029" spans="1:12" s="1" customFormat="1">
      <c r="A5029" s="53"/>
      <c r="B5029" s="28"/>
      <c r="C5029" s="51"/>
      <c r="D5029" s="45"/>
      <c r="E5029" s="33" t="str">
        <f>IF(D5029&gt;0,($N$2-Excel_BuiltIn__FilterDatabase__1[[#This Row],[Szül Év.Hó.Nap]])/365.25,"0")</f>
        <v>0</v>
      </c>
      <c r="F5029" s="40"/>
      <c r="G5029" s="34" t="str">
        <f>CONCATENATE(H5029,Excel_BuiltIn__FilterDatabase__1[[#This Row],[Felnőtt]],Excel_BuiltIn__FilterDatabase__1[[#This Row],[Senior]],Excel_BuiltIn__FilterDatabase__1[[#This Row],[Super.s]],L5029)</f>
        <v xml:space="preserve">Super.s </v>
      </c>
      <c r="H5029" s="34" t="str">
        <f>IF(L5029="Nő","",IF(Excel_BuiltIn__FilterDatabase__1[[#This Row],[Kor]]&gt;=1=AND(Excel_BuiltIn__FilterDatabase__1[[#This Row],[Kor]]&lt;18),"Junior ",""))</f>
        <v/>
      </c>
      <c r="I5029" s="34" t="str">
        <f>IF(L5029="Nő","",IF(Excel_BuiltIn__FilterDatabase__1[[#This Row],[Kor]]&gt;=18=AND(Excel_BuiltIn__FilterDatabase__1[[#This Row],[Kor]]&lt;=49),"Felnőtt ",""))</f>
        <v/>
      </c>
      <c r="J5029" s="34" t="str">
        <f>IF(L5029="Nő","",IF(Excel_BuiltIn__FilterDatabase__1[[#This Row],[Kor]]&gt;49=AND(Excel_BuiltIn__FilterDatabase__1[[#This Row],[Kor]]&lt;=59),"Senior ",""))</f>
        <v/>
      </c>
      <c r="K5029" s="34" t="str">
        <f>IF(L5029="Nő","",IF(Excel_BuiltIn__FilterDatabase__1[[#This Row],[Kor]]&gt;=60,"Super.s ",""))</f>
        <v xml:space="preserve">Super.s </v>
      </c>
      <c r="L5029" s="34" t="str">
        <f>IF(Excel_BuiltIn__FilterDatabase__1[[#This Row],[Nem]]="Nő","Lady","")</f>
        <v/>
      </c>
    </row>
    <row r="5030" spans="1:12" s="1" customFormat="1">
      <c r="A5030" s="53"/>
      <c r="B5030" s="28"/>
      <c r="C5030" s="51"/>
      <c r="D5030" s="45"/>
      <c r="E5030" s="33" t="str">
        <f>IF(D5030&gt;0,($N$2-Excel_BuiltIn__FilterDatabase__1[[#This Row],[Szül Év.Hó.Nap]])/365.25,"0")</f>
        <v>0</v>
      </c>
      <c r="F5030" s="40"/>
      <c r="G5030" s="34" t="str">
        <f>CONCATENATE(H5030,Excel_BuiltIn__FilterDatabase__1[[#This Row],[Felnőtt]],Excel_BuiltIn__FilterDatabase__1[[#This Row],[Senior]],Excel_BuiltIn__FilterDatabase__1[[#This Row],[Super.s]],L5030)</f>
        <v xml:space="preserve">Super.s </v>
      </c>
      <c r="H5030" s="34" t="str">
        <f>IF(L5030="Nő","",IF(Excel_BuiltIn__FilterDatabase__1[[#This Row],[Kor]]&gt;=1=AND(Excel_BuiltIn__FilterDatabase__1[[#This Row],[Kor]]&lt;18),"Junior ",""))</f>
        <v/>
      </c>
      <c r="I5030" s="34" t="str">
        <f>IF(L5030="Nő","",IF(Excel_BuiltIn__FilterDatabase__1[[#This Row],[Kor]]&gt;=18=AND(Excel_BuiltIn__FilterDatabase__1[[#This Row],[Kor]]&lt;=49),"Felnőtt ",""))</f>
        <v/>
      </c>
      <c r="J5030" s="34" t="str">
        <f>IF(L5030="Nő","",IF(Excel_BuiltIn__FilterDatabase__1[[#This Row],[Kor]]&gt;49=AND(Excel_BuiltIn__FilterDatabase__1[[#This Row],[Kor]]&lt;=59),"Senior ",""))</f>
        <v/>
      </c>
      <c r="K5030" s="34" t="str">
        <f>IF(L5030="Nő","",IF(Excel_BuiltIn__FilterDatabase__1[[#This Row],[Kor]]&gt;=60,"Super.s ",""))</f>
        <v xml:space="preserve">Super.s </v>
      </c>
      <c r="L5030" s="34" t="str">
        <f>IF(Excel_BuiltIn__FilterDatabase__1[[#This Row],[Nem]]="Nő","Lady","")</f>
        <v/>
      </c>
    </row>
    <row r="5031" spans="1:12" s="1" customFormat="1">
      <c r="A5031" s="53"/>
      <c r="B5031" s="28"/>
      <c r="C5031" s="51"/>
      <c r="D5031" s="45"/>
      <c r="E5031" s="33" t="str">
        <f>IF(D5031&gt;0,($N$2-Excel_BuiltIn__FilterDatabase__1[[#This Row],[Szül Év.Hó.Nap]])/365.25,"0")</f>
        <v>0</v>
      </c>
      <c r="F5031" s="40"/>
      <c r="G5031" s="34" t="str">
        <f>CONCATENATE(H5031,Excel_BuiltIn__FilterDatabase__1[[#This Row],[Felnőtt]],Excel_BuiltIn__FilterDatabase__1[[#This Row],[Senior]],Excel_BuiltIn__FilterDatabase__1[[#This Row],[Super.s]],L5031)</f>
        <v xml:space="preserve">Super.s </v>
      </c>
      <c r="H5031" s="34" t="str">
        <f>IF(L5031="Nő","",IF(Excel_BuiltIn__FilterDatabase__1[[#This Row],[Kor]]&gt;=1=AND(Excel_BuiltIn__FilterDatabase__1[[#This Row],[Kor]]&lt;18),"Junior ",""))</f>
        <v/>
      </c>
      <c r="I5031" s="34" t="str">
        <f>IF(L5031="Nő","",IF(Excel_BuiltIn__FilterDatabase__1[[#This Row],[Kor]]&gt;=18=AND(Excel_BuiltIn__FilterDatabase__1[[#This Row],[Kor]]&lt;=49),"Felnőtt ",""))</f>
        <v/>
      </c>
      <c r="J5031" s="34" t="str">
        <f>IF(L5031="Nő","",IF(Excel_BuiltIn__FilterDatabase__1[[#This Row],[Kor]]&gt;49=AND(Excel_BuiltIn__FilterDatabase__1[[#This Row],[Kor]]&lt;=59),"Senior ",""))</f>
        <v/>
      </c>
      <c r="K5031" s="34" t="str">
        <f>IF(L5031="Nő","",IF(Excel_BuiltIn__FilterDatabase__1[[#This Row],[Kor]]&gt;=60,"Super.s ",""))</f>
        <v xml:space="preserve">Super.s </v>
      </c>
      <c r="L5031" s="34" t="str">
        <f>IF(Excel_BuiltIn__FilterDatabase__1[[#This Row],[Nem]]="Nő","Lady","")</f>
        <v/>
      </c>
    </row>
    <row r="5032" spans="1:12" s="1" customFormat="1">
      <c r="A5032" s="53"/>
      <c r="B5032" s="28"/>
      <c r="C5032" s="51"/>
      <c r="D5032" s="45"/>
      <c r="E5032" s="33" t="str">
        <f>IF(D5032&gt;0,($N$2-Excel_BuiltIn__FilterDatabase__1[[#This Row],[Szül Év.Hó.Nap]])/365.25,"0")</f>
        <v>0</v>
      </c>
      <c r="F5032" s="40"/>
      <c r="G5032" s="34" t="str">
        <f>CONCATENATE(H5032,Excel_BuiltIn__FilterDatabase__1[[#This Row],[Felnőtt]],Excel_BuiltIn__FilterDatabase__1[[#This Row],[Senior]],Excel_BuiltIn__FilterDatabase__1[[#This Row],[Super.s]],L5032)</f>
        <v xml:space="preserve">Super.s </v>
      </c>
      <c r="H5032" s="34" t="str">
        <f>IF(L5032="Nő","",IF(Excel_BuiltIn__FilterDatabase__1[[#This Row],[Kor]]&gt;=1=AND(Excel_BuiltIn__FilterDatabase__1[[#This Row],[Kor]]&lt;18),"Junior ",""))</f>
        <v/>
      </c>
      <c r="I5032" s="34" t="str">
        <f>IF(L5032="Nő","",IF(Excel_BuiltIn__FilterDatabase__1[[#This Row],[Kor]]&gt;=18=AND(Excel_BuiltIn__FilterDatabase__1[[#This Row],[Kor]]&lt;=49),"Felnőtt ",""))</f>
        <v/>
      </c>
      <c r="J5032" s="34" t="str">
        <f>IF(L5032="Nő","",IF(Excel_BuiltIn__FilterDatabase__1[[#This Row],[Kor]]&gt;49=AND(Excel_BuiltIn__FilterDatabase__1[[#This Row],[Kor]]&lt;=59),"Senior ",""))</f>
        <v/>
      </c>
      <c r="K5032" s="34" t="str">
        <f>IF(L5032="Nő","",IF(Excel_BuiltIn__FilterDatabase__1[[#This Row],[Kor]]&gt;=60,"Super.s ",""))</f>
        <v xml:space="preserve">Super.s </v>
      </c>
      <c r="L5032" s="34" t="str">
        <f>IF(Excel_BuiltIn__FilterDatabase__1[[#This Row],[Nem]]="Nő","Lady","")</f>
        <v/>
      </c>
    </row>
    <row r="5033" spans="1:12" s="1" customFormat="1">
      <c r="A5033" s="53"/>
      <c r="B5033" s="28"/>
      <c r="C5033" s="51"/>
      <c r="D5033" s="45"/>
      <c r="E5033" s="33" t="str">
        <f>IF(D5033&gt;0,($N$2-Excel_BuiltIn__FilterDatabase__1[[#This Row],[Szül Év.Hó.Nap]])/365.25,"0")</f>
        <v>0</v>
      </c>
      <c r="F5033" s="40"/>
      <c r="G5033" s="34" t="str">
        <f>CONCATENATE(H5033,Excel_BuiltIn__FilterDatabase__1[[#This Row],[Felnőtt]],Excel_BuiltIn__FilterDatabase__1[[#This Row],[Senior]],Excel_BuiltIn__FilterDatabase__1[[#This Row],[Super.s]],L5033)</f>
        <v xml:space="preserve">Super.s </v>
      </c>
      <c r="H5033" s="34" t="str">
        <f>IF(L5033="Nő","",IF(Excel_BuiltIn__FilterDatabase__1[[#This Row],[Kor]]&gt;=1=AND(Excel_BuiltIn__FilterDatabase__1[[#This Row],[Kor]]&lt;18),"Junior ",""))</f>
        <v/>
      </c>
      <c r="I5033" s="34" t="str">
        <f>IF(L5033="Nő","",IF(Excel_BuiltIn__FilterDatabase__1[[#This Row],[Kor]]&gt;=18=AND(Excel_BuiltIn__FilterDatabase__1[[#This Row],[Kor]]&lt;=49),"Felnőtt ",""))</f>
        <v/>
      </c>
      <c r="J5033" s="34" t="str">
        <f>IF(L5033="Nő","",IF(Excel_BuiltIn__FilterDatabase__1[[#This Row],[Kor]]&gt;49=AND(Excel_BuiltIn__FilterDatabase__1[[#This Row],[Kor]]&lt;=59),"Senior ",""))</f>
        <v/>
      </c>
      <c r="K5033" s="34" t="str">
        <f>IF(L5033="Nő","",IF(Excel_BuiltIn__FilterDatabase__1[[#This Row],[Kor]]&gt;=60,"Super.s ",""))</f>
        <v xml:space="preserve">Super.s </v>
      </c>
      <c r="L5033" s="34" t="str">
        <f>IF(Excel_BuiltIn__FilterDatabase__1[[#This Row],[Nem]]="Nő","Lady","")</f>
        <v/>
      </c>
    </row>
    <row r="5034" spans="1:12" s="1" customFormat="1">
      <c r="A5034" s="53"/>
      <c r="B5034" s="28"/>
      <c r="C5034" s="51"/>
      <c r="D5034" s="45"/>
      <c r="E5034" s="33" t="str">
        <f>IF(D5034&gt;0,($N$2-Excel_BuiltIn__FilterDatabase__1[[#This Row],[Szül Év.Hó.Nap]])/365.25,"0")</f>
        <v>0</v>
      </c>
      <c r="F5034" s="40"/>
      <c r="G5034" s="34" t="str">
        <f>CONCATENATE(H5034,Excel_BuiltIn__FilterDatabase__1[[#This Row],[Felnőtt]],Excel_BuiltIn__FilterDatabase__1[[#This Row],[Senior]],Excel_BuiltIn__FilterDatabase__1[[#This Row],[Super.s]],L5034)</f>
        <v xml:space="preserve">Super.s </v>
      </c>
      <c r="H5034" s="34" t="str">
        <f>IF(L5034="Nő","",IF(Excel_BuiltIn__FilterDatabase__1[[#This Row],[Kor]]&gt;=1=AND(Excel_BuiltIn__FilterDatabase__1[[#This Row],[Kor]]&lt;18),"Junior ",""))</f>
        <v/>
      </c>
      <c r="I5034" s="34" t="str">
        <f>IF(L5034="Nő","",IF(Excel_BuiltIn__FilterDatabase__1[[#This Row],[Kor]]&gt;=18=AND(Excel_BuiltIn__FilterDatabase__1[[#This Row],[Kor]]&lt;=49),"Felnőtt ",""))</f>
        <v/>
      </c>
      <c r="J5034" s="34" t="str">
        <f>IF(L5034="Nő","",IF(Excel_BuiltIn__FilterDatabase__1[[#This Row],[Kor]]&gt;49=AND(Excel_BuiltIn__FilterDatabase__1[[#This Row],[Kor]]&lt;=59),"Senior ",""))</f>
        <v/>
      </c>
      <c r="K5034" s="34" t="str">
        <f>IF(L5034="Nő","",IF(Excel_BuiltIn__FilterDatabase__1[[#This Row],[Kor]]&gt;=60,"Super.s ",""))</f>
        <v xml:space="preserve">Super.s </v>
      </c>
      <c r="L5034" s="34" t="str">
        <f>IF(Excel_BuiltIn__FilterDatabase__1[[#This Row],[Nem]]="Nő","Lady","")</f>
        <v/>
      </c>
    </row>
    <row r="5035" spans="1:12" s="1" customFormat="1">
      <c r="A5035" s="53"/>
      <c r="B5035" s="28"/>
      <c r="C5035" s="51"/>
      <c r="D5035" s="45"/>
      <c r="E5035" s="33" t="str">
        <f>IF(D5035&gt;0,($N$2-Excel_BuiltIn__FilterDatabase__1[[#This Row],[Szül Év.Hó.Nap]])/365.25,"0")</f>
        <v>0</v>
      </c>
      <c r="F5035" s="40"/>
      <c r="G5035" s="34" t="str">
        <f>CONCATENATE(H5035,Excel_BuiltIn__FilterDatabase__1[[#This Row],[Felnőtt]],Excel_BuiltIn__FilterDatabase__1[[#This Row],[Senior]],Excel_BuiltIn__FilterDatabase__1[[#This Row],[Super.s]],L5035)</f>
        <v xml:space="preserve">Super.s </v>
      </c>
      <c r="H5035" s="34" t="str">
        <f>IF(L5035="Nő","",IF(Excel_BuiltIn__FilterDatabase__1[[#This Row],[Kor]]&gt;=1=AND(Excel_BuiltIn__FilterDatabase__1[[#This Row],[Kor]]&lt;18),"Junior ",""))</f>
        <v/>
      </c>
      <c r="I5035" s="34" t="str">
        <f>IF(L5035="Nő","",IF(Excel_BuiltIn__FilterDatabase__1[[#This Row],[Kor]]&gt;=18=AND(Excel_BuiltIn__FilterDatabase__1[[#This Row],[Kor]]&lt;=49),"Felnőtt ",""))</f>
        <v/>
      </c>
      <c r="J5035" s="34" t="str">
        <f>IF(L5035="Nő","",IF(Excel_BuiltIn__FilterDatabase__1[[#This Row],[Kor]]&gt;49=AND(Excel_BuiltIn__FilterDatabase__1[[#This Row],[Kor]]&lt;=59),"Senior ",""))</f>
        <v/>
      </c>
      <c r="K5035" s="34" t="str">
        <f>IF(L5035="Nő","",IF(Excel_BuiltIn__FilterDatabase__1[[#This Row],[Kor]]&gt;=60,"Super.s ",""))</f>
        <v xml:space="preserve">Super.s </v>
      </c>
      <c r="L5035" s="34" t="str">
        <f>IF(Excel_BuiltIn__FilterDatabase__1[[#This Row],[Nem]]="Nő","Lady","")</f>
        <v/>
      </c>
    </row>
    <row r="5036" spans="1:12" s="1" customFormat="1">
      <c r="A5036" s="53"/>
      <c r="B5036" s="28"/>
      <c r="C5036" s="51"/>
      <c r="D5036" s="45"/>
      <c r="E5036" s="33" t="str">
        <f>IF(D5036&gt;0,($N$2-Excel_BuiltIn__FilterDatabase__1[[#This Row],[Szül Év.Hó.Nap]])/365.25,"0")</f>
        <v>0</v>
      </c>
      <c r="F5036" s="40"/>
      <c r="G5036" s="34" t="str">
        <f>CONCATENATE(H5036,Excel_BuiltIn__FilterDatabase__1[[#This Row],[Felnőtt]],Excel_BuiltIn__FilterDatabase__1[[#This Row],[Senior]],Excel_BuiltIn__FilterDatabase__1[[#This Row],[Super.s]],L5036)</f>
        <v xml:space="preserve">Super.s </v>
      </c>
      <c r="H5036" s="34" t="str">
        <f>IF(L5036="Nő","",IF(Excel_BuiltIn__FilterDatabase__1[[#This Row],[Kor]]&gt;=1=AND(Excel_BuiltIn__FilterDatabase__1[[#This Row],[Kor]]&lt;18),"Junior ",""))</f>
        <v/>
      </c>
      <c r="I5036" s="34" t="str">
        <f>IF(L5036="Nő","",IF(Excel_BuiltIn__FilterDatabase__1[[#This Row],[Kor]]&gt;=18=AND(Excel_BuiltIn__FilterDatabase__1[[#This Row],[Kor]]&lt;=49),"Felnőtt ",""))</f>
        <v/>
      </c>
      <c r="J5036" s="34" t="str">
        <f>IF(L5036="Nő","",IF(Excel_BuiltIn__FilterDatabase__1[[#This Row],[Kor]]&gt;49=AND(Excel_BuiltIn__FilterDatabase__1[[#This Row],[Kor]]&lt;=59),"Senior ",""))</f>
        <v/>
      </c>
      <c r="K5036" s="34" t="str">
        <f>IF(L5036="Nő","",IF(Excel_BuiltIn__FilterDatabase__1[[#This Row],[Kor]]&gt;=60,"Super.s ",""))</f>
        <v xml:space="preserve">Super.s </v>
      </c>
      <c r="L5036" s="34" t="str">
        <f>IF(Excel_BuiltIn__FilterDatabase__1[[#This Row],[Nem]]="Nő","Lady","")</f>
        <v/>
      </c>
    </row>
    <row r="5037" spans="1:12" s="1" customFormat="1">
      <c r="A5037" s="53"/>
      <c r="B5037" s="28"/>
      <c r="C5037" s="51"/>
      <c r="D5037" s="45"/>
      <c r="E5037" s="33" t="str">
        <f>IF(D5037&gt;0,($N$2-Excel_BuiltIn__FilterDatabase__1[[#This Row],[Szül Év.Hó.Nap]])/365.25,"0")</f>
        <v>0</v>
      </c>
      <c r="F5037" s="40"/>
      <c r="G5037" s="34" t="str">
        <f>CONCATENATE(H5037,Excel_BuiltIn__FilterDatabase__1[[#This Row],[Felnőtt]],Excel_BuiltIn__FilterDatabase__1[[#This Row],[Senior]],Excel_BuiltIn__FilterDatabase__1[[#This Row],[Super.s]],L5037)</f>
        <v xml:space="preserve">Super.s </v>
      </c>
      <c r="H5037" s="34" t="str">
        <f>IF(L5037="Nő","",IF(Excel_BuiltIn__FilterDatabase__1[[#This Row],[Kor]]&gt;=1=AND(Excel_BuiltIn__FilterDatabase__1[[#This Row],[Kor]]&lt;18),"Junior ",""))</f>
        <v/>
      </c>
      <c r="I5037" s="34" t="str">
        <f>IF(L5037="Nő","",IF(Excel_BuiltIn__FilterDatabase__1[[#This Row],[Kor]]&gt;=18=AND(Excel_BuiltIn__FilterDatabase__1[[#This Row],[Kor]]&lt;=49),"Felnőtt ",""))</f>
        <v/>
      </c>
      <c r="J5037" s="34" t="str">
        <f>IF(L5037="Nő","",IF(Excel_BuiltIn__FilterDatabase__1[[#This Row],[Kor]]&gt;49=AND(Excel_BuiltIn__FilterDatabase__1[[#This Row],[Kor]]&lt;=59),"Senior ",""))</f>
        <v/>
      </c>
      <c r="K5037" s="34" t="str">
        <f>IF(L5037="Nő","",IF(Excel_BuiltIn__FilterDatabase__1[[#This Row],[Kor]]&gt;=60,"Super.s ",""))</f>
        <v xml:space="preserve">Super.s </v>
      </c>
      <c r="L5037" s="34" t="str">
        <f>IF(Excel_BuiltIn__FilterDatabase__1[[#This Row],[Nem]]="Nő","Lady","")</f>
        <v/>
      </c>
    </row>
    <row r="5038" spans="1:12" s="1" customFormat="1">
      <c r="A5038" s="53"/>
      <c r="B5038" s="28"/>
      <c r="C5038" s="51"/>
      <c r="D5038" s="45"/>
      <c r="E5038" s="33" t="str">
        <f>IF(D5038&gt;0,($N$2-Excel_BuiltIn__FilterDatabase__1[[#This Row],[Szül Év.Hó.Nap]])/365.25,"0")</f>
        <v>0</v>
      </c>
      <c r="F5038" s="40"/>
      <c r="G5038" s="34" t="str">
        <f>CONCATENATE(H5038,Excel_BuiltIn__FilterDatabase__1[[#This Row],[Felnőtt]],Excel_BuiltIn__FilterDatabase__1[[#This Row],[Senior]],Excel_BuiltIn__FilterDatabase__1[[#This Row],[Super.s]],L5038)</f>
        <v xml:space="preserve">Super.s </v>
      </c>
      <c r="H5038" s="34" t="str">
        <f>IF(L5038="Nő","",IF(Excel_BuiltIn__FilterDatabase__1[[#This Row],[Kor]]&gt;=1=AND(Excel_BuiltIn__FilterDatabase__1[[#This Row],[Kor]]&lt;18),"Junior ",""))</f>
        <v/>
      </c>
      <c r="I5038" s="34" t="str">
        <f>IF(L5038="Nő","",IF(Excel_BuiltIn__FilterDatabase__1[[#This Row],[Kor]]&gt;=18=AND(Excel_BuiltIn__FilterDatabase__1[[#This Row],[Kor]]&lt;=49),"Felnőtt ",""))</f>
        <v/>
      </c>
      <c r="J5038" s="34" t="str">
        <f>IF(L5038="Nő","",IF(Excel_BuiltIn__FilterDatabase__1[[#This Row],[Kor]]&gt;49=AND(Excel_BuiltIn__FilterDatabase__1[[#This Row],[Kor]]&lt;=59),"Senior ",""))</f>
        <v/>
      </c>
      <c r="K5038" s="34" t="str">
        <f>IF(L5038="Nő","",IF(Excel_BuiltIn__FilterDatabase__1[[#This Row],[Kor]]&gt;=60,"Super.s ",""))</f>
        <v xml:space="preserve">Super.s </v>
      </c>
      <c r="L5038" s="34" t="str">
        <f>IF(Excel_BuiltIn__FilterDatabase__1[[#This Row],[Nem]]="Nő","Lady","")</f>
        <v/>
      </c>
    </row>
    <row r="5039" spans="1:12" s="1" customFormat="1">
      <c r="A5039" s="53"/>
      <c r="B5039" s="28"/>
      <c r="C5039" s="51"/>
      <c r="D5039" s="45"/>
      <c r="E5039" s="33" t="str">
        <f>IF(D5039&gt;0,($N$2-Excel_BuiltIn__FilterDatabase__1[[#This Row],[Szül Év.Hó.Nap]])/365.25,"0")</f>
        <v>0</v>
      </c>
      <c r="F5039" s="40"/>
      <c r="G5039" s="34" t="str">
        <f>CONCATENATE(H5039,Excel_BuiltIn__FilterDatabase__1[[#This Row],[Felnőtt]],Excel_BuiltIn__FilterDatabase__1[[#This Row],[Senior]],Excel_BuiltIn__FilterDatabase__1[[#This Row],[Super.s]],L5039)</f>
        <v xml:space="preserve">Super.s </v>
      </c>
      <c r="H5039" s="34" t="str">
        <f>IF(L5039="Nő","",IF(Excel_BuiltIn__FilterDatabase__1[[#This Row],[Kor]]&gt;=1=AND(Excel_BuiltIn__FilterDatabase__1[[#This Row],[Kor]]&lt;18),"Junior ",""))</f>
        <v/>
      </c>
      <c r="I5039" s="34" t="str">
        <f>IF(L5039="Nő","",IF(Excel_BuiltIn__FilterDatabase__1[[#This Row],[Kor]]&gt;=18=AND(Excel_BuiltIn__FilterDatabase__1[[#This Row],[Kor]]&lt;=49),"Felnőtt ",""))</f>
        <v/>
      </c>
      <c r="J5039" s="34" t="str">
        <f>IF(L5039="Nő","",IF(Excel_BuiltIn__FilterDatabase__1[[#This Row],[Kor]]&gt;49=AND(Excel_BuiltIn__FilterDatabase__1[[#This Row],[Kor]]&lt;=59),"Senior ",""))</f>
        <v/>
      </c>
      <c r="K5039" s="34" t="str">
        <f>IF(L5039="Nő","",IF(Excel_BuiltIn__FilterDatabase__1[[#This Row],[Kor]]&gt;=60,"Super.s ",""))</f>
        <v xml:space="preserve">Super.s </v>
      </c>
      <c r="L5039" s="34" t="str">
        <f>IF(Excel_BuiltIn__FilterDatabase__1[[#This Row],[Nem]]="Nő","Lady","")</f>
        <v/>
      </c>
    </row>
    <row r="5040" spans="1:12" s="1" customFormat="1">
      <c r="A5040" s="53"/>
      <c r="B5040" s="28"/>
      <c r="C5040" s="51"/>
      <c r="D5040" s="45"/>
      <c r="E5040" s="33" t="str">
        <f>IF(D5040&gt;0,($N$2-Excel_BuiltIn__FilterDatabase__1[[#This Row],[Szül Év.Hó.Nap]])/365.25,"0")</f>
        <v>0</v>
      </c>
      <c r="F5040" s="40"/>
      <c r="G5040" s="34" t="str">
        <f>CONCATENATE(H5040,Excel_BuiltIn__FilterDatabase__1[[#This Row],[Felnőtt]],Excel_BuiltIn__FilterDatabase__1[[#This Row],[Senior]],Excel_BuiltIn__FilterDatabase__1[[#This Row],[Super.s]],L5040)</f>
        <v xml:space="preserve">Super.s </v>
      </c>
      <c r="H5040" s="34" t="str">
        <f>IF(L5040="Nő","",IF(Excel_BuiltIn__FilterDatabase__1[[#This Row],[Kor]]&gt;=1=AND(Excel_BuiltIn__FilterDatabase__1[[#This Row],[Kor]]&lt;18),"Junior ",""))</f>
        <v/>
      </c>
      <c r="I5040" s="34" t="str">
        <f>IF(L5040="Nő","",IF(Excel_BuiltIn__FilterDatabase__1[[#This Row],[Kor]]&gt;=18=AND(Excel_BuiltIn__FilterDatabase__1[[#This Row],[Kor]]&lt;=49),"Felnőtt ",""))</f>
        <v/>
      </c>
      <c r="J5040" s="34" t="str">
        <f>IF(L5040="Nő","",IF(Excel_BuiltIn__FilterDatabase__1[[#This Row],[Kor]]&gt;49=AND(Excel_BuiltIn__FilterDatabase__1[[#This Row],[Kor]]&lt;=59),"Senior ",""))</f>
        <v/>
      </c>
      <c r="K5040" s="34" t="str">
        <f>IF(L5040="Nő","",IF(Excel_BuiltIn__FilterDatabase__1[[#This Row],[Kor]]&gt;=60,"Super.s ",""))</f>
        <v xml:space="preserve">Super.s </v>
      </c>
      <c r="L5040" s="34" t="str">
        <f>IF(Excel_BuiltIn__FilterDatabase__1[[#This Row],[Nem]]="Nő","Lady","")</f>
        <v/>
      </c>
    </row>
    <row r="5041" spans="1:12" s="1" customFormat="1">
      <c r="A5041" s="53"/>
      <c r="B5041" s="28"/>
      <c r="C5041" s="51"/>
      <c r="D5041" s="45"/>
      <c r="E5041" s="33" t="str">
        <f>IF(D5041&gt;0,($N$2-Excel_BuiltIn__FilterDatabase__1[[#This Row],[Szül Év.Hó.Nap]])/365.25,"0")</f>
        <v>0</v>
      </c>
      <c r="F5041" s="40"/>
      <c r="G5041" s="34" t="str">
        <f>CONCATENATE(H5041,Excel_BuiltIn__FilterDatabase__1[[#This Row],[Felnőtt]],Excel_BuiltIn__FilterDatabase__1[[#This Row],[Senior]],Excel_BuiltIn__FilterDatabase__1[[#This Row],[Super.s]],L5041)</f>
        <v xml:space="preserve">Super.s </v>
      </c>
      <c r="H5041" s="34" t="str">
        <f>IF(L5041="Nő","",IF(Excel_BuiltIn__FilterDatabase__1[[#This Row],[Kor]]&gt;=1=AND(Excel_BuiltIn__FilterDatabase__1[[#This Row],[Kor]]&lt;18),"Junior ",""))</f>
        <v/>
      </c>
      <c r="I5041" s="34" t="str">
        <f>IF(L5041="Nő","",IF(Excel_BuiltIn__FilterDatabase__1[[#This Row],[Kor]]&gt;=18=AND(Excel_BuiltIn__FilterDatabase__1[[#This Row],[Kor]]&lt;=49),"Felnőtt ",""))</f>
        <v/>
      </c>
      <c r="J5041" s="34" t="str">
        <f>IF(L5041="Nő","",IF(Excel_BuiltIn__FilterDatabase__1[[#This Row],[Kor]]&gt;49=AND(Excel_BuiltIn__FilterDatabase__1[[#This Row],[Kor]]&lt;=59),"Senior ",""))</f>
        <v/>
      </c>
      <c r="K5041" s="34" t="str">
        <f>IF(L5041="Nő","",IF(Excel_BuiltIn__FilterDatabase__1[[#This Row],[Kor]]&gt;=60,"Super.s ",""))</f>
        <v xml:space="preserve">Super.s </v>
      </c>
      <c r="L5041" s="34" t="str">
        <f>IF(Excel_BuiltIn__FilterDatabase__1[[#This Row],[Nem]]="Nő","Lady","")</f>
        <v/>
      </c>
    </row>
    <row r="5042" spans="1:12" s="1" customFormat="1">
      <c r="A5042" s="53"/>
      <c r="B5042" s="28"/>
      <c r="C5042" s="51"/>
      <c r="D5042" s="45"/>
      <c r="E5042" s="33" t="str">
        <f>IF(D5042&gt;0,($N$2-Excel_BuiltIn__FilterDatabase__1[[#This Row],[Szül Év.Hó.Nap]])/365.25,"0")</f>
        <v>0</v>
      </c>
      <c r="F5042" s="40"/>
      <c r="G5042" s="34" t="str">
        <f>CONCATENATE(H5042,Excel_BuiltIn__FilterDatabase__1[[#This Row],[Felnőtt]],Excel_BuiltIn__FilterDatabase__1[[#This Row],[Senior]],Excel_BuiltIn__FilterDatabase__1[[#This Row],[Super.s]],L5042)</f>
        <v xml:space="preserve">Super.s </v>
      </c>
      <c r="H5042" s="34" t="str">
        <f>IF(L5042="Nő","",IF(Excel_BuiltIn__FilterDatabase__1[[#This Row],[Kor]]&gt;=1=AND(Excel_BuiltIn__FilterDatabase__1[[#This Row],[Kor]]&lt;18),"Junior ",""))</f>
        <v/>
      </c>
      <c r="I5042" s="34" t="str">
        <f>IF(L5042="Nő","",IF(Excel_BuiltIn__FilterDatabase__1[[#This Row],[Kor]]&gt;=18=AND(Excel_BuiltIn__FilterDatabase__1[[#This Row],[Kor]]&lt;=49),"Felnőtt ",""))</f>
        <v/>
      </c>
      <c r="J5042" s="34" t="str">
        <f>IF(L5042="Nő","",IF(Excel_BuiltIn__FilterDatabase__1[[#This Row],[Kor]]&gt;49=AND(Excel_BuiltIn__FilterDatabase__1[[#This Row],[Kor]]&lt;=59),"Senior ",""))</f>
        <v/>
      </c>
      <c r="K5042" s="34" t="str">
        <f>IF(L5042="Nő","",IF(Excel_BuiltIn__FilterDatabase__1[[#This Row],[Kor]]&gt;=60,"Super.s ",""))</f>
        <v xml:space="preserve">Super.s </v>
      </c>
      <c r="L5042" s="34" t="str">
        <f>IF(Excel_BuiltIn__FilterDatabase__1[[#This Row],[Nem]]="Nő","Lady","")</f>
        <v/>
      </c>
    </row>
    <row r="5043" spans="1:12" s="1" customFormat="1">
      <c r="A5043" s="53"/>
      <c r="B5043" s="28"/>
      <c r="C5043" s="51"/>
      <c r="D5043" s="45"/>
      <c r="E5043" s="33" t="str">
        <f>IF(D5043&gt;0,($N$2-Excel_BuiltIn__FilterDatabase__1[[#This Row],[Szül Év.Hó.Nap]])/365.25,"0")</f>
        <v>0</v>
      </c>
      <c r="F5043" s="40"/>
      <c r="G5043" s="34" t="str">
        <f>CONCATENATE(H5043,Excel_BuiltIn__FilterDatabase__1[[#This Row],[Felnőtt]],Excel_BuiltIn__FilterDatabase__1[[#This Row],[Senior]],Excel_BuiltIn__FilterDatabase__1[[#This Row],[Super.s]],L5043)</f>
        <v xml:space="preserve">Super.s </v>
      </c>
      <c r="H5043" s="34" t="str">
        <f>IF(L5043="Nő","",IF(Excel_BuiltIn__FilterDatabase__1[[#This Row],[Kor]]&gt;=1=AND(Excel_BuiltIn__FilterDatabase__1[[#This Row],[Kor]]&lt;18),"Junior ",""))</f>
        <v/>
      </c>
      <c r="I5043" s="34" t="str">
        <f>IF(L5043="Nő","",IF(Excel_BuiltIn__FilterDatabase__1[[#This Row],[Kor]]&gt;=18=AND(Excel_BuiltIn__FilterDatabase__1[[#This Row],[Kor]]&lt;=49),"Felnőtt ",""))</f>
        <v/>
      </c>
      <c r="J5043" s="34" t="str">
        <f>IF(L5043="Nő","",IF(Excel_BuiltIn__FilterDatabase__1[[#This Row],[Kor]]&gt;49=AND(Excel_BuiltIn__FilterDatabase__1[[#This Row],[Kor]]&lt;=59),"Senior ",""))</f>
        <v/>
      </c>
      <c r="K5043" s="34" t="str">
        <f>IF(L5043="Nő","",IF(Excel_BuiltIn__FilterDatabase__1[[#This Row],[Kor]]&gt;=60,"Super.s ",""))</f>
        <v xml:space="preserve">Super.s </v>
      </c>
      <c r="L5043" s="34" t="str">
        <f>IF(Excel_BuiltIn__FilterDatabase__1[[#This Row],[Nem]]="Nő","Lady","")</f>
        <v/>
      </c>
    </row>
    <row r="5044" spans="1:12" s="1" customFormat="1">
      <c r="A5044" s="53"/>
      <c r="B5044" s="28"/>
      <c r="C5044" s="51"/>
      <c r="D5044" s="45"/>
      <c r="E5044" s="33" t="str">
        <f>IF(D5044&gt;0,($N$2-Excel_BuiltIn__FilterDatabase__1[[#This Row],[Szül Év.Hó.Nap]])/365.25,"0")</f>
        <v>0</v>
      </c>
      <c r="F5044" s="40"/>
      <c r="G5044" s="34" t="str">
        <f>CONCATENATE(H5044,Excel_BuiltIn__FilterDatabase__1[[#This Row],[Felnőtt]],Excel_BuiltIn__FilterDatabase__1[[#This Row],[Senior]],Excel_BuiltIn__FilterDatabase__1[[#This Row],[Super.s]],L5044)</f>
        <v xml:space="preserve">Super.s </v>
      </c>
      <c r="H5044" s="34" t="str">
        <f>IF(L5044="Nő","",IF(Excel_BuiltIn__FilterDatabase__1[[#This Row],[Kor]]&gt;=1=AND(Excel_BuiltIn__FilterDatabase__1[[#This Row],[Kor]]&lt;18),"Junior ",""))</f>
        <v/>
      </c>
      <c r="I5044" s="34" t="str">
        <f>IF(L5044="Nő","",IF(Excel_BuiltIn__FilterDatabase__1[[#This Row],[Kor]]&gt;=18=AND(Excel_BuiltIn__FilterDatabase__1[[#This Row],[Kor]]&lt;=49),"Felnőtt ",""))</f>
        <v/>
      </c>
      <c r="J5044" s="34" t="str">
        <f>IF(L5044="Nő","",IF(Excel_BuiltIn__FilterDatabase__1[[#This Row],[Kor]]&gt;49=AND(Excel_BuiltIn__FilterDatabase__1[[#This Row],[Kor]]&lt;=59),"Senior ",""))</f>
        <v/>
      </c>
      <c r="K5044" s="34" t="str">
        <f>IF(L5044="Nő","",IF(Excel_BuiltIn__FilterDatabase__1[[#This Row],[Kor]]&gt;=60,"Super.s ",""))</f>
        <v xml:space="preserve">Super.s </v>
      </c>
      <c r="L5044" s="34" t="str">
        <f>IF(Excel_BuiltIn__FilterDatabase__1[[#This Row],[Nem]]="Nő","Lady","")</f>
        <v/>
      </c>
    </row>
    <row r="5045" spans="1:12" s="1" customFormat="1">
      <c r="A5045" s="53"/>
      <c r="B5045" s="28"/>
      <c r="C5045" s="51"/>
      <c r="D5045" s="45"/>
      <c r="E5045" s="33" t="str">
        <f>IF(D5045&gt;0,($N$2-Excel_BuiltIn__FilterDatabase__1[[#This Row],[Szül Év.Hó.Nap]])/365.25,"0")</f>
        <v>0</v>
      </c>
      <c r="F5045" s="40"/>
      <c r="G5045" s="34" t="str">
        <f>CONCATENATE(H5045,Excel_BuiltIn__FilterDatabase__1[[#This Row],[Felnőtt]],Excel_BuiltIn__FilterDatabase__1[[#This Row],[Senior]],Excel_BuiltIn__FilterDatabase__1[[#This Row],[Super.s]],L5045)</f>
        <v xml:space="preserve">Super.s </v>
      </c>
      <c r="H5045" s="34" t="str">
        <f>IF(L5045="Nő","",IF(Excel_BuiltIn__FilterDatabase__1[[#This Row],[Kor]]&gt;=1=AND(Excel_BuiltIn__FilterDatabase__1[[#This Row],[Kor]]&lt;18),"Junior ",""))</f>
        <v/>
      </c>
      <c r="I5045" s="34" t="str">
        <f>IF(L5045="Nő","",IF(Excel_BuiltIn__FilterDatabase__1[[#This Row],[Kor]]&gt;=18=AND(Excel_BuiltIn__FilterDatabase__1[[#This Row],[Kor]]&lt;=49),"Felnőtt ",""))</f>
        <v/>
      </c>
      <c r="J5045" s="34" t="str">
        <f>IF(L5045="Nő","",IF(Excel_BuiltIn__FilterDatabase__1[[#This Row],[Kor]]&gt;49=AND(Excel_BuiltIn__FilterDatabase__1[[#This Row],[Kor]]&lt;=59),"Senior ",""))</f>
        <v/>
      </c>
      <c r="K5045" s="34" t="str">
        <f>IF(L5045="Nő","",IF(Excel_BuiltIn__FilterDatabase__1[[#This Row],[Kor]]&gt;=60,"Super.s ",""))</f>
        <v xml:space="preserve">Super.s </v>
      </c>
      <c r="L5045" s="34" t="str">
        <f>IF(Excel_BuiltIn__FilterDatabase__1[[#This Row],[Nem]]="Nő","Lady","")</f>
        <v/>
      </c>
    </row>
    <row r="5046" spans="1:12" s="1" customFormat="1">
      <c r="A5046" s="53"/>
      <c r="B5046" s="28"/>
      <c r="C5046" s="51"/>
      <c r="D5046" s="45"/>
      <c r="E5046" s="33" t="str">
        <f>IF(D5046&gt;0,($N$2-Excel_BuiltIn__FilterDatabase__1[[#This Row],[Szül Év.Hó.Nap]])/365.25,"0")</f>
        <v>0</v>
      </c>
      <c r="F5046" s="40"/>
      <c r="G5046" s="34" t="str">
        <f>CONCATENATE(H5046,Excel_BuiltIn__FilterDatabase__1[[#This Row],[Felnőtt]],Excel_BuiltIn__FilterDatabase__1[[#This Row],[Senior]],Excel_BuiltIn__FilterDatabase__1[[#This Row],[Super.s]],L5046)</f>
        <v xml:space="preserve">Super.s </v>
      </c>
      <c r="H5046" s="34" t="str">
        <f>IF(L5046="Nő","",IF(Excel_BuiltIn__FilterDatabase__1[[#This Row],[Kor]]&gt;=1=AND(Excel_BuiltIn__FilterDatabase__1[[#This Row],[Kor]]&lt;18),"Junior ",""))</f>
        <v/>
      </c>
      <c r="I5046" s="34" t="str">
        <f>IF(L5046="Nő","",IF(Excel_BuiltIn__FilterDatabase__1[[#This Row],[Kor]]&gt;=18=AND(Excel_BuiltIn__FilterDatabase__1[[#This Row],[Kor]]&lt;=49),"Felnőtt ",""))</f>
        <v/>
      </c>
      <c r="J5046" s="34" t="str">
        <f>IF(L5046="Nő","",IF(Excel_BuiltIn__FilterDatabase__1[[#This Row],[Kor]]&gt;49=AND(Excel_BuiltIn__FilterDatabase__1[[#This Row],[Kor]]&lt;=59),"Senior ",""))</f>
        <v/>
      </c>
      <c r="K5046" s="34" t="str">
        <f>IF(L5046="Nő","",IF(Excel_BuiltIn__FilterDatabase__1[[#This Row],[Kor]]&gt;=60,"Super.s ",""))</f>
        <v xml:space="preserve">Super.s </v>
      </c>
      <c r="L5046" s="34" t="str">
        <f>IF(Excel_BuiltIn__FilterDatabase__1[[#This Row],[Nem]]="Nő","Lady","")</f>
        <v/>
      </c>
    </row>
    <row r="5047" spans="1:12" s="1" customFormat="1">
      <c r="A5047" s="53"/>
      <c r="B5047" s="28"/>
      <c r="C5047" s="51"/>
      <c r="D5047" s="45"/>
      <c r="E5047" s="33" t="str">
        <f>IF(D5047&gt;0,($N$2-Excel_BuiltIn__FilterDatabase__1[[#This Row],[Szül Év.Hó.Nap]])/365.25,"0")</f>
        <v>0</v>
      </c>
      <c r="F5047" s="40"/>
      <c r="G5047" s="34" t="str">
        <f>CONCATENATE(H5047,Excel_BuiltIn__FilterDatabase__1[[#This Row],[Felnőtt]],Excel_BuiltIn__FilterDatabase__1[[#This Row],[Senior]],Excel_BuiltIn__FilterDatabase__1[[#This Row],[Super.s]],L5047)</f>
        <v xml:space="preserve">Super.s </v>
      </c>
      <c r="H5047" s="34" t="str">
        <f>IF(L5047="Nő","",IF(Excel_BuiltIn__FilterDatabase__1[[#This Row],[Kor]]&gt;=1=AND(Excel_BuiltIn__FilterDatabase__1[[#This Row],[Kor]]&lt;18),"Junior ",""))</f>
        <v/>
      </c>
      <c r="I5047" s="34" t="str">
        <f>IF(L5047="Nő","",IF(Excel_BuiltIn__FilterDatabase__1[[#This Row],[Kor]]&gt;=18=AND(Excel_BuiltIn__FilterDatabase__1[[#This Row],[Kor]]&lt;=49),"Felnőtt ",""))</f>
        <v/>
      </c>
      <c r="J5047" s="34" t="str">
        <f>IF(L5047="Nő","",IF(Excel_BuiltIn__FilterDatabase__1[[#This Row],[Kor]]&gt;49=AND(Excel_BuiltIn__FilterDatabase__1[[#This Row],[Kor]]&lt;=59),"Senior ",""))</f>
        <v/>
      </c>
      <c r="K5047" s="34" t="str">
        <f>IF(L5047="Nő","",IF(Excel_BuiltIn__FilterDatabase__1[[#This Row],[Kor]]&gt;=60,"Super.s ",""))</f>
        <v xml:space="preserve">Super.s </v>
      </c>
      <c r="L5047" s="34" t="str">
        <f>IF(Excel_BuiltIn__FilterDatabase__1[[#This Row],[Nem]]="Nő","Lady","")</f>
        <v/>
      </c>
    </row>
    <row r="5048" spans="1:12" s="1" customFormat="1">
      <c r="A5048" s="53"/>
      <c r="B5048" s="28"/>
      <c r="C5048" s="51"/>
      <c r="D5048" s="45"/>
      <c r="E5048" s="33" t="str">
        <f>IF(D5048&gt;0,($N$2-Excel_BuiltIn__FilterDatabase__1[[#This Row],[Szül Év.Hó.Nap]])/365.25,"0")</f>
        <v>0</v>
      </c>
      <c r="F5048" s="40"/>
      <c r="G5048" s="34" t="str">
        <f>CONCATENATE(H5048,Excel_BuiltIn__FilterDatabase__1[[#This Row],[Felnőtt]],Excel_BuiltIn__FilterDatabase__1[[#This Row],[Senior]],Excel_BuiltIn__FilterDatabase__1[[#This Row],[Super.s]],L5048)</f>
        <v xml:space="preserve">Super.s </v>
      </c>
      <c r="H5048" s="34" t="str">
        <f>IF(L5048="Nő","",IF(Excel_BuiltIn__FilterDatabase__1[[#This Row],[Kor]]&gt;=1=AND(Excel_BuiltIn__FilterDatabase__1[[#This Row],[Kor]]&lt;18),"Junior ",""))</f>
        <v/>
      </c>
      <c r="I5048" s="34" t="str">
        <f>IF(L5048="Nő","",IF(Excel_BuiltIn__FilterDatabase__1[[#This Row],[Kor]]&gt;=18=AND(Excel_BuiltIn__FilterDatabase__1[[#This Row],[Kor]]&lt;=49),"Felnőtt ",""))</f>
        <v/>
      </c>
      <c r="J5048" s="34" t="str">
        <f>IF(L5048="Nő","",IF(Excel_BuiltIn__FilterDatabase__1[[#This Row],[Kor]]&gt;49=AND(Excel_BuiltIn__FilterDatabase__1[[#This Row],[Kor]]&lt;=59),"Senior ",""))</f>
        <v/>
      </c>
      <c r="K5048" s="34" t="str">
        <f>IF(L5048="Nő","",IF(Excel_BuiltIn__FilterDatabase__1[[#This Row],[Kor]]&gt;=60,"Super.s ",""))</f>
        <v xml:space="preserve">Super.s </v>
      </c>
      <c r="L5048" s="34" t="str">
        <f>IF(Excel_BuiltIn__FilterDatabase__1[[#This Row],[Nem]]="Nő","Lady","")</f>
        <v/>
      </c>
    </row>
    <row r="5049" spans="1:12" s="1" customFormat="1">
      <c r="A5049" s="53"/>
      <c r="B5049" s="28"/>
      <c r="C5049" s="51"/>
      <c r="D5049" s="45"/>
      <c r="E5049" s="33" t="str">
        <f>IF(D5049&gt;0,($N$2-Excel_BuiltIn__FilterDatabase__1[[#This Row],[Szül Év.Hó.Nap]])/365.25,"0")</f>
        <v>0</v>
      </c>
      <c r="F5049" s="40"/>
      <c r="G5049" s="34" t="str">
        <f>CONCATENATE(H5049,Excel_BuiltIn__FilterDatabase__1[[#This Row],[Felnőtt]],Excel_BuiltIn__FilterDatabase__1[[#This Row],[Senior]],Excel_BuiltIn__FilterDatabase__1[[#This Row],[Super.s]],L5049)</f>
        <v xml:space="preserve">Super.s </v>
      </c>
      <c r="H5049" s="34" t="str">
        <f>IF(L5049="Nő","",IF(Excel_BuiltIn__FilterDatabase__1[[#This Row],[Kor]]&gt;=1=AND(Excel_BuiltIn__FilterDatabase__1[[#This Row],[Kor]]&lt;18),"Junior ",""))</f>
        <v/>
      </c>
      <c r="I5049" s="34" t="str">
        <f>IF(L5049="Nő","",IF(Excel_BuiltIn__FilterDatabase__1[[#This Row],[Kor]]&gt;=18=AND(Excel_BuiltIn__FilterDatabase__1[[#This Row],[Kor]]&lt;=49),"Felnőtt ",""))</f>
        <v/>
      </c>
      <c r="J5049" s="34" t="str">
        <f>IF(L5049="Nő","",IF(Excel_BuiltIn__FilterDatabase__1[[#This Row],[Kor]]&gt;49=AND(Excel_BuiltIn__FilterDatabase__1[[#This Row],[Kor]]&lt;=59),"Senior ",""))</f>
        <v/>
      </c>
      <c r="K5049" s="34" t="str">
        <f>IF(L5049="Nő","",IF(Excel_BuiltIn__FilterDatabase__1[[#This Row],[Kor]]&gt;=60,"Super.s ",""))</f>
        <v xml:space="preserve">Super.s </v>
      </c>
      <c r="L5049" s="34" t="str">
        <f>IF(Excel_BuiltIn__FilterDatabase__1[[#This Row],[Nem]]="Nő","Lady","")</f>
        <v/>
      </c>
    </row>
    <row r="5050" spans="1:12" s="1" customFormat="1">
      <c r="A5050" s="53"/>
      <c r="B5050" s="28"/>
      <c r="C5050" s="51"/>
      <c r="D5050" s="45"/>
      <c r="E5050" s="33" t="str">
        <f>IF(D5050&gt;0,($N$2-Excel_BuiltIn__FilterDatabase__1[[#This Row],[Szül Év.Hó.Nap]])/365.25,"0")</f>
        <v>0</v>
      </c>
      <c r="F5050" s="40"/>
      <c r="G5050" s="34" t="str">
        <f>CONCATENATE(H5050,Excel_BuiltIn__FilterDatabase__1[[#This Row],[Felnőtt]],Excel_BuiltIn__FilterDatabase__1[[#This Row],[Senior]],Excel_BuiltIn__FilterDatabase__1[[#This Row],[Super.s]],L5050)</f>
        <v xml:space="preserve">Super.s </v>
      </c>
      <c r="H5050" s="34" t="str">
        <f>IF(L5050="Nő","",IF(Excel_BuiltIn__FilterDatabase__1[[#This Row],[Kor]]&gt;=1=AND(Excel_BuiltIn__FilterDatabase__1[[#This Row],[Kor]]&lt;18),"Junior ",""))</f>
        <v/>
      </c>
      <c r="I5050" s="34" t="str">
        <f>IF(L5050="Nő","",IF(Excel_BuiltIn__FilterDatabase__1[[#This Row],[Kor]]&gt;=18=AND(Excel_BuiltIn__FilterDatabase__1[[#This Row],[Kor]]&lt;=49),"Felnőtt ",""))</f>
        <v/>
      </c>
      <c r="J5050" s="34" t="str">
        <f>IF(L5050="Nő","",IF(Excel_BuiltIn__FilterDatabase__1[[#This Row],[Kor]]&gt;49=AND(Excel_BuiltIn__FilterDatabase__1[[#This Row],[Kor]]&lt;=59),"Senior ",""))</f>
        <v/>
      </c>
      <c r="K5050" s="34" t="str">
        <f>IF(L5050="Nő","",IF(Excel_BuiltIn__FilterDatabase__1[[#This Row],[Kor]]&gt;=60,"Super.s ",""))</f>
        <v xml:space="preserve">Super.s </v>
      </c>
      <c r="L5050" s="34" t="str">
        <f>IF(Excel_BuiltIn__FilterDatabase__1[[#This Row],[Nem]]="Nő","Lady","")</f>
        <v/>
      </c>
    </row>
    <row r="5051" spans="1:12" s="1" customFormat="1">
      <c r="A5051" s="53"/>
      <c r="B5051" s="28"/>
      <c r="C5051" s="51"/>
      <c r="D5051" s="45"/>
      <c r="E5051" s="33" t="str">
        <f>IF(D5051&gt;0,($N$2-Excel_BuiltIn__FilterDatabase__1[[#This Row],[Szül Év.Hó.Nap]])/365.25,"0")</f>
        <v>0</v>
      </c>
      <c r="F5051" s="40"/>
      <c r="G5051" s="34" t="str">
        <f>CONCATENATE(H5051,Excel_BuiltIn__FilterDatabase__1[[#This Row],[Felnőtt]],Excel_BuiltIn__FilterDatabase__1[[#This Row],[Senior]],Excel_BuiltIn__FilterDatabase__1[[#This Row],[Super.s]],L5051)</f>
        <v xml:space="preserve">Super.s </v>
      </c>
      <c r="H5051" s="34" t="str">
        <f>IF(L5051="Nő","",IF(Excel_BuiltIn__FilterDatabase__1[[#This Row],[Kor]]&gt;=1=AND(Excel_BuiltIn__FilterDatabase__1[[#This Row],[Kor]]&lt;18),"Junior ",""))</f>
        <v/>
      </c>
      <c r="I5051" s="34" t="str">
        <f>IF(L5051="Nő","",IF(Excel_BuiltIn__FilterDatabase__1[[#This Row],[Kor]]&gt;=18=AND(Excel_BuiltIn__FilterDatabase__1[[#This Row],[Kor]]&lt;=49),"Felnőtt ",""))</f>
        <v/>
      </c>
      <c r="J5051" s="34" t="str">
        <f>IF(L5051="Nő","",IF(Excel_BuiltIn__FilterDatabase__1[[#This Row],[Kor]]&gt;49=AND(Excel_BuiltIn__FilterDatabase__1[[#This Row],[Kor]]&lt;=59),"Senior ",""))</f>
        <v/>
      </c>
      <c r="K5051" s="34" t="str">
        <f>IF(L5051="Nő","",IF(Excel_BuiltIn__FilterDatabase__1[[#This Row],[Kor]]&gt;=60,"Super.s ",""))</f>
        <v xml:space="preserve">Super.s </v>
      </c>
      <c r="L5051" s="34" t="str">
        <f>IF(Excel_BuiltIn__FilterDatabase__1[[#This Row],[Nem]]="Nő","Lady","")</f>
        <v/>
      </c>
    </row>
    <row r="5052" spans="1:12" s="1" customFormat="1">
      <c r="A5052" s="53"/>
      <c r="B5052" s="28"/>
      <c r="C5052" s="51"/>
      <c r="D5052" s="45"/>
      <c r="E5052" s="33" t="str">
        <f>IF(D5052&gt;0,($N$2-Excel_BuiltIn__FilterDatabase__1[[#This Row],[Szül Év.Hó.Nap]])/365.25,"0")</f>
        <v>0</v>
      </c>
      <c r="F5052" s="40"/>
      <c r="G5052" s="34" t="str">
        <f>CONCATENATE(H5052,Excel_BuiltIn__FilterDatabase__1[[#This Row],[Felnőtt]],Excel_BuiltIn__FilterDatabase__1[[#This Row],[Senior]],Excel_BuiltIn__FilterDatabase__1[[#This Row],[Super.s]],L5052)</f>
        <v xml:space="preserve">Super.s </v>
      </c>
      <c r="H5052" s="34" t="str">
        <f>IF(L5052="Nő","",IF(Excel_BuiltIn__FilterDatabase__1[[#This Row],[Kor]]&gt;=1=AND(Excel_BuiltIn__FilterDatabase__1[[#This Row],[Kor]]&lt;18),"Junior ",""))</f>
        <v/>
      </c>
      <c r="I5052" s="34" t="str">
        <f>IF(L5052="Nő","",IF(Excel_BuiltIn__FilterDatabase__1[[#This Row],[Kor]]&gt;=18=AND(Excel_BuiltIn__FilterDatabase__1[[#This Row],[Kor]]&lt;=49),"Felnőtt ",""))</f>
        <v/>
      </c>
      <c r="J5052" s="34" t="str">
        <f>IF(L5052="Nő","",IF(Excel_BuiltIn__FilterDatabase__1[[#This Row],[Kor]]&gt;49=AND(Excel_BuiltIn__FilterDatabase__1[[#This Row],[Kor]]&lt;=59),"Senior ",""))</f>
        <v/>
      </c>
      <c r="K5052" s="34" t="str">
        <f>IF(L5052="Nő","",IF(Excel_BuiltIn__FilterDatabase__1[[#This Row],[Kor]]&gt;=60,"Super.s ",""))</f>
        <v xml:space="preserve">Super.s </v>
      </c>
      <c r="L5052" s="34" t="str">
        <f>IF(Excel_BuiltIn__FilterDatabase__1[[#This Row],[Nem]]="Nő","Lady","")</f>
        <v/>
      </c>
    </row>
    <row r="5053" spans="1:12" s="1" customFormat="1">
      <c r="A5053" s="53"/>
      <c r="B5053" s="28"/>
      <c r="C5053" s="51"/>
      <c r="D5053" s="45"/>
      <c r="E5053" s="33" t="str">
        <f>IF(D5053&gt;0,($N$2-Excel_BuiltIn__FilterDatabase__1[[#This Row],[Szül Év.Hó.Nap]])/365.25,"0")</f>
        <v>0</v>
      </c>
      <c r="F5053" s="40"/>
      <c r="G5053" s="34" t="str">
        <f>CONCATENATE(H5053,Excel_BuiltIn__FilterDatabase__1[[#This Row],[Felnőtt]],Excel_BuiltIn__FilterDatabase__1[[#This Row],[Senior]],Excel_BuiltIn__FilterDatabase__1[[#This Row],[Super.s]],L5053)</f>
        <v xml:space="preserve">Super.s </v>
      </c>
      <c r="H5053" s="34" t="str">
        <f>IF(L5053="Nő","",IF(Excel_BuiltIn__FilterDatabase__1[[#This Row],[Kor]]&gt;=1=AND(Excel_BuiltIn__FilterDatabase__1[[#This Row],[Kor]]&lt;18),"Junior ",""))</f>
        <v/>
      </c>
      <c r="I5053" s="34" t="str">
        <f>IF(L5053="Nő","",IF(Excel_BuiltIn__FilterDatabase__1[[#This Row],[Kor]]&gt;=18=AND(Excel_BuiltIn__FilterDatabase__1[[#This Row],[Kor]]&lt;=49),"Felnőtt ",""))</f>
        <v/>
      </c>
      <c r="J5053" s="34" t="str">
        <f>IF(L5053="Nő","",IF(Excel_BuiltIn__FilterDatabase__1[[#This Row],[Kor]]&gt;49=AND(Excel_BuiltIn__FilterDatabase__1[[#This Row],[Kor]]&lt;=59),"Senior ",""))</f>
        <v/>
      </c>
      <c r="K5053" s="34" t="str">
        <f>IF(L5053="Nő","",IF(Excel_BuiltIn__FilterDatabase__1[[#This Row],[Kor]]&gt;=60,"Super.s ",""))</f>
        <v xml:space="preserve">Super.s </v>
      </c>
      <c r="L5053" s="34" t="str">
        <f>IF(Excel_BuiltIn__FilterDatabase__1[[#This Row],[Nem]]="Nő","Lady","")</f>
        <v/>
      </c>
    </row>
    <row r="5054" spans="1:12" s="1" customFormat="1">
      <c r="A5054" s="53"/>
      <c r="B5054" s="28"/>
      <c r="C5054" s="51"/>
      <c r="D5054" s="45"/>
      <c r="E5054" s="33" t="str">
        <f>IF(D5054&gt;0,($N$2-Excel_BuiltIn__FilterDatabase__1[[#This Row],[Szül Év.Hó.Nap]])/365.25,"0")</f>
        <v>0</v>
      </c>
      <c r="F5054" s="40"/>
      <c r="G5054" s="34" t="str">
        <f>CONCATENATE(H5054,Excel_BuiltIn__FilterDatabase__1[[#This Row],[Felnőtt]],Excel_BuiltIn__FilterDatabase__1[[#This Row],[Senior]],Excel_BuiltIn__FilterDatabase__1[[#This Row],[Super.s]],L5054)</f>
        <v xml:space="preserve">Super.s </v>
      </c>
      <c r="H5054" s="34" t="str">
        <f>IF(L5054="Nő","",IF(Excel_BuiltIn__FilterDatabase__1[[#This Row],[Kor]]&gt;=1=AND(Excel_BuiltIn__FilterDatabase__1[[#This Row],[Kor]]&lt;18),"Junior ",""))</f>
        <v/>
      </c>
      <c r="I5054" s="34" t="str">
        <f>IF(L5054="Nő","",IF(Excel_BuiltIn__FilterDatabase__1[[#This Row],[Kor]]&gt;=18=AND(Excel_BuiltIn__FilterDatabase__1[[#This Row],[Kor]]&lt;=49),"Felnőtt ",""))</f>
        <v/>
      </c>
      <c r="J5054" s="34" t="str">
        <f>IF(L5054="Nő","",IF(Excel_BuiltIn__FilterDatabase__1[[#This Row],[Kor]]&gt;49=AND(Excel_BuiltIn__FilterDatabase__1[[#This Row],[Kor]]&lt;=59),"Senior ",""))</f>
        <v/>
      </c>
      <c r="K5054" s="34" t="str">
        <f>IF(L5054="Nő","",IF(Excel_BuiltIn__FilterDatabase__1[[#This Row],[Kor]]&gt;=60,"Super.s ",""))</f>
        <v xml:space="preserve">Super.s </v>
      </c>
      <c r="L5054" s="34" t="str">
        <f>IF(Excel_BuiltIn__FilterDatabase__1[[#This Row],[Nem]]="Nő","Lady","")</f>
        <v/>
      </c>
    </row>
    <row r="5055" spans="1:12" s="1" customFormat="1">
      <c r="A5055" s="53"/>
      <c r="B5055" s="28"/>
      <c r="C5055" s="51"/>
      <c r="D5055" s="45"/>
      <c r="E5055" s="33" t="str">
        <f>IF(D5055&gt;0,($N$2-Excel_BuiltIn__FilterDatabase__1[[#This Row],[Szül Év.Hó.Nap]])/365.25,"0")</f>
        <v>0</v>
      </c>
      <c r="F5055" s="40"/>
      <c r="G5055" s="34" t="str">
        <f>CONCATENATE(H5055,Excel_BuiltIn__FilterDatabase__1[[#This Row],[Felnőtt]],Excel_BuiltIn__FilterDatabase__1[[#This Row],[Senior]],Excel_BuiltIn__FilterDatabase__1[[#This Row],[Super.s]],L5055)</f>
        <v xml:space="preserve">Super.s </v>
      </c>
      <c r="H5055" s="34" t="str">
        <f>IF(L5055="Nő","",IF(Excel_BuiltIn__FilterDatabase__1[[#This Row],[Kor]]&gt;=1=AND(Excel_BuiltIn__FilterDatabase__1[[#This Row],[Kor]]&lt;18),"Junior ",""))</f>
        <v/>
      </c>
      <c r="I5055" s="34" t="str">
        <f>IF(L5055="Nő","",IF(Excel_BuiltIn__FilterDatabase__1[[#This Row],[Kor]]&gt;=18=AND(Excel_BuiltIn__FilterDatabase__1[[#This Row],[Kor]]&lt;=49),"Felnőtt ",""))</f>
        <v/>
      </c>
      <c r="J5055" s="34" t="str">
        <f>IF(L5055="Nő","",IF(Excel_BuiltIn__FilterDatabase__1[[#This Row],[Kor]]&gt;49=AND(Excel_BuiltIn__FilterDatabase__1[[#This Row],[Kor]]&lt;=59),"Senior ",""))</f>
        <v/>
      </c>
      <c r="K5055" s="34" t="str">
        <f>IF(L5055="Nő","",IF(Excel_BuiltIn__FilterDatabase__1[[#This Row],[Kor]]&gt;=60,"Super.s ",""))</f>
        <v xml:space="preserve">Super.s </v>
      </c>
      <c r="L5055" s="34" t="str">
        <f>IF(Excel_BuiltIn__FilterDatabase__1[[#This Row],[Nem]]="Nő","Lady","")</f>
        <v/>
      </c>
    </row>
    <row r="5056" spans="1:12" s="1" customFormat="1">
      <c r="A5056" s="53"/>
      <c r="B5056" s="28"/>
      <c r="C5056" s="51"/>
      <c r="D5056" s="45"/>
      <c r="E5056" s="33" t="str">
        <f>IF(D5056&gt;0,($N$2-Excel_BuiltIn__FilterDatabase__1[[#This Row],[Szül Év.Hó.Nap]])/365.25,"0")</f>
        <v>0</v>
      </c>
      <c r="F5056" s="40"/>
      <c r="G5056" s="34" t="str">
        <f>CONCATENATE(H5056,Excel_BuiltIn__FilterDatabase__1[[#This Row],[Felnőtt]],Excel_BuiltIn__FilterDatabase__1[[#This Row],[Senior]],Excel_BuiltIn__FilterDatabase__1[[#This Row],[Super.s]],L5056)</f>
        <v xml:space="preserve">Super.s </v>
      </c>
      <c r="H5056" s="34" t="str">
        <f>IF(L5056="Nő","",IF(Excel_BuiltIn__FilterDatabase__1[[#This Row],[Kor]]&gt;=1=AND(Excel_BuiltIn__FilterDatabase__1[[#This Row],[Kor]]&lt;18),"Junior ",""))</f>
        <v/>
      </c>
      <c r="I5056" s="34" t="str">
        <f>IF(L5056="Nő","",IF(Excel_BuiltIn__FilterDatabase__1[[#This Row],[Kor]]&gt;=18=AND(Excel_BuiltIn__FilterDatabase__1[[#This Row],[Kor]]&lt;=49),"Felnőtt ",""))</f>
        <v/>
      </c>
      <c r="J5056" s="34" t="str">
        <f>IF(L5056="Nő","",IF(Excel_BuiltIn__FilterDatabase__1[[#This Row],[Kor]]&gt;49=AND(Excel_BuiltIn__FilterDatabase__1[[#This Row],[Kor]]&lt;=59),"Senior ",""))</f>
        <v/>
      </c>
      <c r="K5056" s="34" t="str">
        <f>IF(L5056="Nő","",IF(Excel_BuiltIn__FilterDatabase__1[[#This Row],[Kor]]&gt;=60,"Super.s ",""))</f>
        <v xml:space="preserve">Super.s </v>
      </c>
      <c r="L5056" s="34" t="str">
        <f>IF(Excel_BuiltIn__FilterDatabase__1[[#This Row],[Nem]]="Nő","Lady","")</f>
        <v/>
      </c>
    </row>
    <row r="5057" spans="1:12" s="1" customFormat="1">
      <c r="A5057" s="53"/>
      <c r="B5057" s="28"/>
      <c r="C5057" s="51"/>
      <c r="D5057" s="45"/>
      <c r="E5057" s="33" t="str">
        <f>IF(D5057&gt;0,($N$2-Excel_BuiltIn__FilterDatabase__1[[#This Row],[Szül Év.Hó.Nap]])/365.25,"0")</f>
        <v>0</v>
      </c>
      <c r="F5057" s="40"/>
      <c r="G5057" s="34" t="str">
        <f>CONCATENATE(H5057,Excel_BuiltIn__FilterDatabase__1[[#This Row],[Felnőtt]],Excel_BuiltIn__FilterDatabase__1[[#This Row],[Senior]],Excel_BuiltIn__FilterDatabase__1[[#This Row],[Super.s]],L5057)</f>
        <v xml:space="preserve">Super.s </v>
      </c>
      <c r="H5057" s="34" t="str">
        <f>IF(L5057="Nő","",IF(Excel_BuiltIn__FilterDatabase__1[[#This Row],[Kor]]&gt;=1=AND(Excel_BuiltIn__FilterDatabase__1[[#This Row],[Kor]]&lt;18),"Junior ",""))</f>
        <v/>
      </c>
      <c r="I5057" s="34" t="str">
        <f>IF(L5057="Nő","",IF(Excel_BuiltIn__FilterDatabase__1[[#This Row],[Kor]]&gt;=18=AND(Excel_BuiltIn__FilterDatabase__1[[#This Row],[Kor]]&lt;=49),"Felnőtt ",""))</f>
        <v/>
      </c>
      <c r="J5057" s="34" t="str">
        <f>IF(L5057="Nő","",IF(Excel_BuiltIn__FilterDatabase__1[[#This Row],[Kor]]&gt;49=AND(Excel_BuiltIn__FilterDatabase__1[[#This Row],[Kor]]&lt;=59),"Senior ",""))</f>
        <v/>
      </c>
      <c r="K5057" s="34" t="str">
        <f>IF(L5057="Nő","",IF(Excel_BuiltIn__FilterDatabase__1[[#This Row],[Kor]]&gt;=60,"Super.s ",""))</f>
        <v xml:space="preserve">Super.s </v>
      </c>
      <c r="L5057" s="34" t="str">
        <f>IF(Excel_BuiltIn__FilterDatabase__1[[#This Row],[Nem]]="Nő","Lady","")</f>
        <v/>
      </c>
    </row>
    <row r="5058" spans="1:12" s="1" customFormat="1">
      <c r="A5058" s="53"/>
      <c r="B5058" s="28"/>
      <c r="C5058" s="51"/>
      <c r="D5058" s="45"/>
      <c r="E5058" s="33" t="str">
        <f>IF(D5058&gt;0,($N$2-Excel_BuiltIn__FilterDatabase__1[[#This Row],[Szül Év.Hó.Nap]])/365.25,"0")</f>
        <v>0</v>
      </c>
      <c r="F5058" s="40"/>
      <c r="G5058" s="34" t="str">
        <f>CONCATENATE(H5058,Excel_BuiltIn__FilterDatabase__1[[#This Row],[Felnőtt]],Excel_BuiltIn__FilterDatabase__1[[#This Row],[Senior]],Excel_BuiltIn__FilterDatabase__1[[#This Row],[Super.s]],L5058)</f>
        <v xml:space="preserve">Super.s </v>
      </c>
      <c r="H5058" s="34" t="str">
        <f>IF(L5058="Nő","",IF(Excel_BuiltIn__FilterDatabase__1[[#This Row],[Kor]]&gt;=1=AND(Excel_BuiltIn__FilterDatabase__1[[#This Row],[Kor]]&lt;18),"Junior ",""))</f>
        <v/>
      </c>
      <c r="I5058" s="34" t="str">
        <f>IF(L5058="Nő","",IF(Excel_BuiltIn__FilterDatabase__1[[#This Row],[Kor]]&gt;=18=AND(Excel_BuiltIn__FilterDatabase__1[[#This Row],[Kor]]&lt;=49),"Felnőtt ",""))</f>
        <v/>
      </c>
      <c r="J5058" s="34" t="str">
        <f>IF(L5058="Nő","",IF(Excel_BuiltIn__FilterDatabase__1[[#This Row],[Kor]]&gt;49=AND(Excel_BuiltIn__FilterDatabase__1[[#This Row],[Kor]]&lt;=59),"Senior ",""))</f>
        <v/>
      </c>
      <c r="K5058" s="34" t="str">
        <f>IF(L5058="Nő","",IF(Excel_BuiltIn__FilterDatabase__1[[#This Row],[Kor]]&gt;=60,"Super.s ",""))</f>
        <v xml:space="preserve">Super.s </v>
      </c>
      <c r="L5058" s="34" t="str">
        <f>IF(Excel_BuiltIn__FilterDatabase__1[[#This Row],[Nem]]="Nő","Lady","")</f>
        <v/>
      </c>
    </row>
    <row r="5059" spans="1:12" s="1" customFormat="1">
      <c r="A5059" s="53"/>
      <c r="B5059" s="28"/>
      <c r="C5059" s="51"/>
      <c r="D5059" s="45"/>
      <c r="E5059" s="33" t="str">
        <f>IF(D5059&gt;0,($N$2-Excel_BuiltIn__FilterDatabase__1[[#This Row],[Szül Év.Hó.Nap]])/365.25,"0")</f>
        <v>0</v>
      </c>
      <c r="F5059" s="40"/>
      <c r="G5059" s="34" t="str">
        <f>CONCATENATE(H5059,Excel_BuiltIn__FilterDatabase__1[[#This Row],[Felnőtt]],Excel_BuiltIn__FilterDatabase__1[[#This Row],[Senior]],Excel_BuiltIn__FilterDatabase__1[[#This Row],[Super.s]],L5059)</f>
        <v xml:space="preserve">Super.s </v>
      </c>
      <c r="H5059" s="34" t="str">
        <f>IF(L5059="Nő","",IF(Excel_BuiltIn__FilterDatabase__1[[#This Row],[Kor]]&gt;=1=AND(Excel_BuiltIn__FilterDatabase__1[[#This Row],[Kor]]&lt;18),"Junior ",""))</f>
        <v/>
      </c>
      <c r="I5059" s="34" t="str">
        <f>IF(L5059="Nő","",IF(Excel_BuiltIn__FilterDatabase__1[[#This Row],[Kor]]&gt;=18=AND(Excel_BuiltIn__FilterDatabase__1[[#This Row],[Kor]]&lt;=49),"Felnőtt ",""))</f>
        <v/>
      </c>
      <c r="J5059" s="34" t="str">
        <f>IF(L5059="Nő","",IF(Excel_BuiltIn__FilterDatabase__1[[#This Row],[Kor]]&gt;49=AND(Excel_BuiltIn__FilterDatabase__1[[#This Row],[Kor]]&lt;=59),"Senior ",""))</f>
        <v/>
      </c>
      <c r="K5059" s="34" t="str">
        <f>IF(L5059="Nő","",IF(Excel_BuiltIn__FilterDatabase__1[[#This Row],[Kor]]&gt;=60,"Super.s ",""))</f>
        <v xml:space="preserve">Super.s </v>
      </c>
      <c r="L5059" s="34" t="str">
        <f>IF(Excel_BuiltIn__FilterDatabase__1[[#This Row],[Nem]]="Nő","Lady","")</f>
        <v/>
      </c>
    </row>
    <row r="5060" spans="1:12" s="1" customFormat="1">
      <c r="A5060" s="53"/>
      <c r="B5060" s="28"/>
      <c r="C5060" s="51"/>
      <c r="D5060" s="45"/>
      <c r="E5060" s="33" t="str">
        <f>IF(D5060&gt;0,($N$2-Excel_BuiltIn__FilterDatabase__1[[#This Row],[Szül Év.Hó.Nap]])/365.25,"0")</f>
        <v>0</v>
      </c>
      <c r="F5060" s="40"/>
      <c r="G5060" s="34" t="str">
        <f>CONCATENATE(H5060,Excel_BuiltIn__FilterDatabase__1[[#This Row],[Felnőtt]],Excel_BuiltIn__FilterDatabase__1[[#This Row],[Senior]],Excel_BuiltIn__FilterDatabase__1[[#This Row],[Super.s]],L5060)</f>
        <v xml:space="preserve">Super.s </v>
      </c>
      <c r="H5060" s="34" t="str">
        <f>IF(L5060="Nő","",IF(Excel_BuiltIn__FilterDatabase__1[[#This Row],[Kor]]&gt;=1=AND(Excel_BuiltIn__FilterDatabase__1[[#This Row],[Kor]]&lt;18),"Junior ",""))</f>
        <v/>
      </c>
      <c r="I5060" s="34" t="str">
        <f>IF(L5060="Nő","",IF(Excel_BuiltIn__FilterDatabase__1[[#This Row],[Kor]]&gt;=18=AND(Excel_BuiltIn__FilterDatabase__1[[#This Row],[Kor]]&lt;=49),"Felnőtt ",""))</f>
        <v/>
      </c>
      <c r="J5060" s="34" t="str">
        <f>IF(L5060="Nő","",IF(Excel_BuiltIn__FilterDatabase__1[[#This Row],[Kor]]&gt;49=AND(Excel_BuiltIn__FilterDatabase__1[[#This Row],[Kor]]&lt;=59),"Senior ",""))</f>
        <v/>
      </c>
      <c r="K5060" s="34" t="str">
        <f>IF(L5060="Nő","",IF(Excel_BuiltIn__FilterDatabase__1[[#This Row],[Kor]]&gt;=60,"Super.s ",""))</f>
        <v xml:space="preserve">Super.s </v>
      </c>
      <c r="L5060" s="34" t="str">
        <f>IF(Excel_BuiltIn__FilterDatabase__1[[#This Row],[Nem]]="Nő","Lady","")</f>
        <v/>
      </c>
    </row>
    <row r="5061" spans="1:12" s="1" customFormat="1">
      <c r="A5061" s="53"/>
      <c r="B5061" s="28"/>
      <c r="C5061" s="51"/>
      <c r="D5061" s="45"/>
      <c r="E5061" s="33" t="str">
        <f>IF(D5061&gt;0,($N$2-Excel_BuiltIn__FilterDatabase__1[[#This Row],[Szül Év.Hó.Nap]])/365.25,"0")</f>
        <v>0</v>
      </c>
      <c r="F5061" s="40"/>
      <c r="G5061" s="34" t="str">
        <f>CONCATENATE(H5061,Excel_BuiltIn__FilterDatabase__1[[#This Row],[Felnőtt]],Excel_BuiltIn__FilterDatabase__1[[#This Row],[Senior]],Excel_BuiltIn__FilterDatabase__1[[#This Row],[Super.s]],L5061)</f>
        <v xml:space="preserve">Super.s </v>
      </c>
      <c r="H5061" s="34" t="str">
        <f>IF(L5061="Nő","",IF(Excel_BuiltIn__FilterDatabase__1[[#This Row],[Kor]]&gt;=1=AND(Excel_BuiltIn__FilterDatabase__1[[#This Row],[Kor]]&lt;18),"Junior ",""))</f>
        <v/>
      </c>
      <c r="I5061" s="34" t="str">
        <f>IF(L5061="Nő","",IF(Excel_BuiltIn__FilterDatabase__1[[#This Row],[Kor]]&gt;=18=AND(Excel_BuiltIn__FilterDatabase__1[[#This Row],[Kor]]&lt;=49),"Felnőtt ",""))</f>
        <v/>
      </c>
      <c r="J5061" s="34" t="str">
        <f>IF(L5061="Nő","",IF(Excel_BuiltIn__FilterDatabase__1[[#This Row],[Kor]]&gt;49=AND(Excel_BuiltIn__FilterDatabase__1[[#This Row],[Kor]]&lt;=59),"Senior ",""))</f>
        <v/>
      </c>
      <c r="K5061" s="34" t="str">
        <f>IF(L5061="Nő","",IF(Excel_BuiltIn__FilterDatabase__1[[#This Row],[Kor]]&gt;=60,"Super.s ",""))</f>
        <v xml:space="preserve">Super.s </v>
      </c>
      <c r="L5061" s="34" t="str">
        <f>IF(Excel_BuiltIn__FilterDatabase__1[[#This Row],[Nem]]="Nő","Lady","")</f>
        <v/>
      </c>
    </row>
    <row r="5062" spans="1:12" s="1" customFormat="1">
      <c r="A5062" s="53"/>
      <c r="B5062" s="28"/>
      <c r="C5062" s="51"/>
      <c r="D5062" s="45"/>
      <c r="E5062" s="33" t="str">
        <f>IF(D5062&gt;0,($N$2-Excel_BuiltIn__FilterDatabase__1[[#This Row],[Szül Év.Hó.Nap]])/365.25,"0")</f>
        <v>0</v>
      </c>
      <c r="F5062" s="40"/>
      <c r="G5062" s="34" t="str">
        <f>CONCATENATE(H5062,Excel_BuiltIn__FilterDatabase__1[[#This Row],[Felnőtt]],Excel_BuiltIn__FilterDatabase__1[[#This Row],[Senior]],Excel_BuiltIn__FilterDatabase__1[[#This Row],[Super.s]],L5062)</f>
        <v xml:space="preserve">Super.s </v>
      </c>
      <c r="H5062" s="34" t="str">
        <f>IF(L5062="Nő","",IF(Excel_BuiltIn__FilterDatabase__1[[#This Row],[Kor]]&gt;=1=AND(Excel_BuiltIn__FilterDatabase__1[[#This Row],[Kor]]&lt;18),"Junior ",""))</f>
        <v/>
      </c>
      <c r="I5062" s="34" t="str">
        <f>IF(L5062="Nő","",IF(Excel_BuiltIn__FilterDatabase__1[[#This Row],[Kor]]&gt;=18=AND(Excel_BuiltIn__FilterDatabase__1[[#This Row],[Kor]]&lt;=49),"Felnőtt ",""))</f>
        <v/>
      </c>
      <c r="J5062" s="34" t="str">
        <f>IF(L5062="Nő","",IF(Excel_BuiltIn__FilterDatabase__1[[#This Row],[Kor]]&gt;49=AND(Excel_BuiltIn__FilterDatabase__1[[#This Row],[Kor]]&lt;=59),"Senior ",""))</f>
        <v/>
      </c>
      <c r="K5062" s="34" t="str">
        <f>IF(L5062="Nő","",IF(Excel_BuiltIn__FilterDatabase__1[[#This Row],[Kor]]&gt;=60,"Super.s ",""))</f>
        <v xml:space="preserve">Super.s </v>
      </c>
      <c r="L5062" s="34" t="str">
        <f>IF(Excel_BuiltIn__FilterDatabase__1[[#This Row],[Nem]]="Nő","Lady","")</f>
        <v/>
      </c>
    </row>
    <row r="5063" spans="1:12" s="1" customFormat="1">
      <c r="A5063" s="53"/>
      <c r="B5063" s="28"/>
      <c r="C5063" s="51"/>
      <c r="D5063" s="45"/>
      <c r="E5063" s="33" t="str">
        <f>IF(D5063&gt;0,($N$2-Excel_BuiltIn__FilterDatabase__1[[#This Row],[Szül Év.Hó.Nap]])/365.25,"0")</f>
        <v>0</v>
      </c>
      <c r="F5063" s="40"/>
      <c r="G5063" s="34" t="str">
        <f>CONCATENATE(H5063,Excel_BuiltIn__FilterDatabase__1[[#This Row],[Felnőtt]],Excel_BuiltIn__FilterDatabase__1[[#This Row],[Senior]],Excel_BuiltIn__FilterDatabase__1[[#This Row],[Super.s]],L5063)</f>
        <v xml:space="preserve">Super.s </v>
      </c>
      <c r="H5063" s="34" t="str">
        <f>IF(L5063="Nő","",IF(Excel_BuiltIn__FilterDatabase__1[[#This Row],[Kor]]&gt;=1=AND(Excel_BuiltIn__FilterDatabase__1[[#This Row],[Kor]]&lt;18),"Junior ",""))</f>
        <v/>
      </c>
      <c r="I5063" s="34" t="str">
        <f>IF(L5063="Nő","",IF(Excel_BuiltIn__FilterDatabase__1[[#This Row],[Kor]]&gt;=18=AND(Excel_BuiltIn__FilterDatabase__1[[#This Row],[Kor]]&lt;=49),"Felnőtt ",""))</f>
        <v/>
      </c>
      <c r="J5063" s="34" t="str">
        <f>IF(L5063="Nő","",IF(Excel_BuiltIn__FilterDatabase__1[[#This Row],[Kor]]&gt;49=AND(Excel_BuiltIn__FilterDatabase__1[[#This Row],[Kor]]&lt;=59),"Senior ",""))</f>
        <v/>
      </c>
      <c r="K5063" s="34" t="str">
        <f>IF(L5063="Nő","",IF(Excel_BuiltIn__FilterDatabase__1[[#This Row],[Kor]]&gt;=60,"Super.s ",""))</f>
        <v xml:space="preserve">Super.s </v>
      </c>
      <c r="L5063" s="34" t="str">
        <f>IF(Excel_BuiltIn__FilterDatabase__1[[#This Row],[Nem]]="Nő","Lady","")</f>
        <v/>
      </c>
    </row>
    <row r="5064" spans="1:12" s="1" customFormat="1">
      <c r="A5064" s="53"/>
      <c r="B5064" s="28"/>
      <c r="C5064" s="51"/>
      <c r="D5064" s="45"/>
      <c r="E5064" s="33" t="str">
        <f>IF(D5064&gt;0,($N$2-Excel_BuiltIn__FilterDatabase__1[[#This Row],[Szül Év.Hó.Nap]])/365.25,"0")</f>
        <v>0</v>
      </c>
      <c r="F5064" s="40"/>
      <c r="G5064" s="34" t="str">
        <f>CONCATENATE(H5064,Excel_BuiltIn__FilterDatabase__1[[#This Row],[Felnőtt]],Excel_BuiltIn__FilterDatabase__1[[#This Row],[Senior]],Excel_BuiltIn__FilterDatabase__1[[#This Row],[Super.s]],L5064)</f>
        <v xml:space="preserve">Super.s </v>
      </c>
      <c r="H5064" s="34" t="str">
        <f>IF(L5064="Nő","",IF(Excel_BuiltIn__FilterDatabase__1[[#This Row],[Kor]]&gt;=1=AND(Excel_BuiltIn__FilterDatabase__1[[#This Row],[Kor]]&lt;18),"Junior ",""))</f>
        <v/>
      </c>
      <c r="I5064" s="34" t="str">
        <f>IF(L5064="Nő","",IF(Excel_BuiltIn__FilterDatabase__1[[#This Row],[Kor]]&gt;=18=AND(Excel_BuiltIn__FilterDatabase__1[[#This Row],[Kor]]&lt;=49),"Felnőtt ",""))</f>
        <v/>
      </c>
      <c r="J5064" s="34" t="str">
        <f>IF(L5064="Nő","",IF(Excel_BuiltIn__FilterDatabase__1[[#This Row],[Kor]]&gt;49=AND(Excel_BuiltIn__FilterDatabase__1[[#This Row],[Kor]]&lt;=59),"Senior ",""))</f>
        <v/>
      </c>
      <c r="K5064" s="34" t="str">
        <f>IF(L5064="Nő","",IF(Excel_BuiltIn__FilterDatabase__1[[#This Row],[Kor]]&gt;=60,"Super.s ",""))</f>
        <v xml:space="preserve">Super.s </v>
      </c>
      <c r="L5064" s="34" t="str">
        <f>IF(Excel_BuiltIn__FilterDatabase__1[[#This Row],[Nem]]="Nő","Lady","")</f>
        <v/>
      </c>
    </row>
    <row r="5065" spans="1:12" s="1" customFormat="1">
      <c r="A5065" s="53"/>
      <c r="B5065" s="28"/>
      <c r="C5065" s="51"/>
      <c r="D5065" s="45"/>
      <c r="E5065" s="33" t="str">
        <f>IF(D5065&gt;0,($N$2-Excel_BuiltIn__FilterDatabase__1[[#This Row],[Szül Év.Hó.Nap]])/365.25,"0")</f>
        <v>0</v>
      </c>
      <c r="F5065" s="40"/>
      <c r="G5065" s="34" t="str">
        <f>CONCATENATE(H5065,Excel_BuiltIn__FilterDatabase__1[[#This Row],[Felnőtt]],Excel_BuiltIn__FilterDatabase__1[[#This Row],[Senior]],Excel_BuiltIn__FilterDatabase__1[[#This Row],[Super.s]],L5065)</f>
        <v xml:space="preserve">Super.s </v>
      </c>
      <c r="H5065" s="34" t="str">
        <f>IF(L5065="Nő","",IF(Excel_BuiltIn__FilterDatabase__1[[#This Row],[Kor]]&gt;=1=AND(Excel_BuiltIn__FilterDatabase__1[[#This Row],[Kor]]&lt;18),"Junior ",""))</f>
        <v/>
      </c>
      <c r="I5065" s="34" t="str">
        <f>IF(L5065="Nő","",IF(Excel_BuiltIn__FilterDatabase__1[[#This Row],[Kor]]&gt;=18=AND(Excel_BuiltIn__FilterDatabase__1[[#This Row],[Kor]]&lt;=49),"Felnőtt ",""))</f>
        <v/>
      </c>
      <c r="J5065" s="34" t="str">
        <f>IF(L5065="Nő","",IF(Excel_BuiltIn__FilterDatabase__1[[#This Row],[Kor]]&gt;49=AND(Excel_BuiltIn__FilterDatabase__1[[#This Row],[Kor]]&lt;=59),"Senior ",""))</f>
        <v/>
      </c>
      <c r="K5065" s="34" t="str">
        <f>IF(L5065="Nő","",IF(Excel_BuiltIn__FilterDatabase__1[[#This Row],[Kor]]&gt;=60,"Super.s ",""))</f>
        <v xml:space="preserve">Super.s </v>
      </c>
      <c r="L5065" s="34" t="str">
        <f>IF(Excel_BuiltIn__FilterDatabase__1[[#This Row],[Nem]]="Nő","Lady","")</f>
        <v/>
      </c>
    </row>
    <row r="5066" spans="1:12" s="1" customFormat="1">
      <c r="A5066" s="53"/>
      <c r="B5066" s="28"/>
      <c r="C5066" s="51"/>
      <c r="D5066" s="45"/>
      <c r="E5066" s="33" t="str">
        <f>IF(D5066&gt;0,($N$2-Excel_BuiltIn__FilterDatabase__1[[#This Row],[Szül Év.Hó.Nap]])/365.25,"0")</f>
        <v>0</v>
      </c>
      <c r="F5066" s="40"/>
      <c r="G5066" s="34" t="str">
        <f>CONCATENATE(H5066,Excel_BuiltIn__FilterDatabase__1[[#This Row],[Felnőtt]],Excel_BuiltIn__FilterDatabase__1[[#This Row],[Senior]],Excel_BuiltIn__FilterDatabase__1[[#This Row],[Super.s]],L5066)</f>
        <v xml:space="preserve">Super.s </v>
      </c>
      <c r="H5066" s="34" t="str">
        <f>IF(L5066="Nő","",IF(Excel_BuiltIn__FilterDatabase__1[[#This Row],[Kor]]&gt;=1=AND(Excel_BuiltIn__FilterDatabase__1[[#This Row],[Kor]]&lt;18),"Junior ",""))</f>
        <v/>
      </c>
      <c r="I5066" s="34" t="str">
        <f>IF(L5066="Nő","",IF(Excel_BuiltIn__FilterDatabase__1[[#This Row],[Kor]]&gt;=18=AND(Excel_BuiltIn__FilterDatabase__1[[#This Row],[Kor]]&lt;=49),"Felnőtt ",""))</f>
        <v/>
      </c>
      <c r="J5066" s="34" t="str">
        <f>IF(L5066="Nő","",IF(Excel_BuiltIn__FilterDatabase__1[[#This Row],[Kor]]&gt;49=AND(Excel_BuiltIn__FilterDatabase__1[[#This Row],[Kor]]&lt;=59),"Senior ",""))</f>
        <v/>
      </c>
      <c r="K5066" s="34" t="str">
        <f>IF(L5066="Nő","",IF(Excel_BuiltIn__FilterDatabase__1[[#This Row],[Kor]]&gt;=60,"Super.s ",""))</f>
        <v xml:space="preserve">Super.s </v>
      </c>
      <c r="L5066" s="34" t="str">
        <f>IF(Excel_BuiltIn__FilterDatabase__1[[#This Row],[Nem]]="Nő","Lady","")</f>
        <v/>
      </c>
    </row>
    <row r="5067" spans="1:12" s="1" customFormat="1">
      <c r="A5067" s="53"/>
      <c r="B5067" s="28"/>
      <c r="C5067" s="51"/>
      <c r="D5067" s="45"/>
      <c r="E5067" s="33" t="str">
        <f>IF(D5067&gt;0,($N$2-Excel_BuiltIn__FilterDatabase__1[[#This Row],[Szül Év.Hó.Nap]])/365.25,"0")</f>
        <v>0</v>
      </c>
      <c r="F5067" s="40"/>
      <c r="G5067" s="34" t="str">
        <f>CONCATENATE(H5067,Excel_BuiltIn__FilterDatabase__1[[#This Row],[Felnőtt]],Excel_BuiltIn__FilterDatabase__1[[#This Row],[Senior]],Excel_BuiltIn__FilterDatabase__1[[#This Row],[Super.s]],L5067)</f>
        <v xml:space="preserve">Super.s </v>
      </c>
      <c r="H5067" s="34" t="str">
        <f>IF(L5067="Nő","",IF(Excel_BuiltIn__FilterDatabase__1[[#This Row],[Kor]]&gt;=1=AND(Excel_BuiltIn__FilterDatabase__1[[#This Row],[Kor]]&lt;18),"Junior ",""))</f>
        <v/>
      </c>
      <c r="I5067" s="34" t="str">
        <f>IF(L5067="Nő","",IF(Excel_BuiltIn__FilterDatabase__1[[#This Row],[Kor]]&gt;=18=AND(Excel_BuiltIn__FilterDatabase__1[[#This Row],[Kor]]&lt;=49),"Felnőtt ",""))</f>
        <v/>
      </c>
      <c r="J5067" s="34" t="str">
        <f>IF(L5067="Nő","",IF(Excel_BuiltIn__FilterDatabase__1[[#This Row],[Kor]]&gt;49=AND(Excel_BuiltIn__FilterDatabase__1[[#This Row],[Kor]]&lt;=59),"Senior ",""))</f>
        <v/>
      </c>
      <c r="K5067" s="34" t="str">
        <f>IF(L5067="Nő","",IF(Excel_BuiltIn__FilterDatabase__1[[#This Row],[Kor]]&gt;=60,"Super.s ",""))</f>
        <v xml:space="preserve">Super.s </v>
      </c>
      <c r="L5067" s="34" t="str">
        <f>IF(Excel_BuiltIn__FilterDatabase__1[[#This Row],[Nem]]="Nő","Lady","")</f>
        <v/>
      </c>
    </row>
    <row r="5068" spans="1:12" s="1" customFormat="1">
      <c r="A5068" s="53"/>
      <c r="B5068" s="28"/>
      <c r="C5068" s="51"/>
      <c r="D5068" s="45"/>
      <c r="E5068" s="33" t="str">
        <f>IF(D5068&gt;0,($N$2-Excel_BuiltIn__FilterDatabase__1[[#This Row],[Szül Év.Hó.Nap]])/365.25,"0")</f>
        <v>0</v>
      </c>
      <c r="F5068" s="40"/>
      <c r="G5068" s="34" t="str">
        <f>CONCATENATE(H5068,Excel_BuiltIn__FilterDatabase__1[[#This Row],[Felnőtt]],Excel_BuiltIn__FilterDatabase__1[[#This Row],[Senior]],Excel_BuiltIn__FilterDatabase__1[[#This Row],[Super.s]],L5068)</f>
        <v xml:space="preserve">Super.s </v>
      </c>
      <c r="H5068" s="34" t="str">
        <f>IF(L5068="Nő","",IF(Excel_BuiltIn__FilterDatabase__1[[#This Row],[Kor]]&gt;=1=AND(Excel_BuiltIn__FilterDatabase__1[[#This Row],[Kor]]&lt;18),"Junior ",""))</f>
        <v/>
      </c>
      <c r="I5068" s="34" t="str">
        <f>IF(L5068="Nő","",IF(Excel_BuiltIn__FilterDatabase__1[[#This Row],[Kor]]&gt;=18=AND(Excel_BuiltIn__FilterDatabase__1[[#This Row],[Kor]]&lt;=49),"Felnőtt ",""))</f>
        <v/>
      </c>
      <c r="J5068" s="34" t="str">
        <f>IF(L5068="Nő","",IF(Excel_BuiltIn__FilterDatabase__1[[#This Row],[Kor]]&gt;49=AND(Excel_BuiltIn__FilterDatabase__1[[#This Row],[Kor]]&lt;=59),"Senior ",""))</f>
        <v/>
      </c>
      <c r="K5068" s="34" t="str">
        <f>IF(L5068="Nő","",IF(Excel_BuiltIn__FilterDatabase__1[[#This Row],[Kor]]&gt;=60,"Super.s ",""))</f>
        <v xml:space="preserve">Super.s </v>
      </c>
      <c r="L5068" s="34" t="str">
        <f>IF(Excel_BuiltIn__FilterDatabase__1[[#This Row],[Nem]]="Nő","Lady","")</f>
        <v/>
      </c>
    </row>
    <row r="5069" spans="1:12" s="1" customFormat="1">
      <c r="A5069" s="53"/>
      <c r="B5069" s="28"/>
      <c r="C5069" s="51"/>
      <c r="D5069" s="45"/>
      <c r="E5069" s="33" t="str">
        <f>IF(D5069&gt;0,($N$2-Excel_BuiltIn__FilterDatabase__1[[#This Row],[Szül Év.Hó.Nap]])/365.25,"0")</f>
        <v>0</v>
      </c>
      <c r="F5069" s="40"/>
      <c r="G5069" s="34" t="str">
        <f>CONCATENATE(H5069,Excel_BuiltIn__FilterDatabase__1[[#This Row],[Felnőtt]],Excel_BuiltIn__FilterDatabase__1[[#This Row],[Senior]],Excel_BuiltIn__FilterDatabase__1[[#This Row],[Super.s]],L5069)</f>
        <v xml:space="preserve">Super.s </v>
      </c>
      <c r="H5069" s="34" t="str">
        <f>IF(L5069="Nő","",IF(Excel_BuiltIn__FilterDatabase__1[[#This Row],[Kor]]&gt;=1=AND(Excel_BuiltIn__FilterDatabase__1[[#This Row],[Kor]]&lt;18),"Junior ",""))</f>
        <v/>
      </c>
      <c r="I5069" s="34" t="str">
        <f>IF(L5069="Nő","",IF(Excel_BuiltIn__FilterDatabase__1[[#This Row],[Kor]]&gt;=18=AND(Excel_BuiltIn__FilterDatabase__1[[#This Row],[Kor]]&lt;=49),"Felnőtt ",""))</f>
        <v/>
      </c>
      <c r="J5069" s="34" t="str">
        <f>IF(L5069="Nő","",IF(Excel_BuiltIn__FilterDatabase__1[[#This Row],[Kor]]&gt;49=AND(Excel_BuiltIn__FilterDatabase__1[[#This Row],[Kor]]&lt;=59),"Senior ",""))</f>
        <v/>
      </c>
      <c r="K5069" s="34" t="str">
        <f>IF(L5069="Nő","",IF(Excel_BuiltIn__FilterDatabase__1[[#This Row],[Kor]]&gt;=60,"Super.s ",""))</f>
        <v xml:space="preserve">Super.s </v>
      </c>
      <c r="L5069" s="34" t="str">
        <f>IF(Excel_BuiltIn__FilterDatabase__1[[#This Row],[Nem]]="Nő","Lady","")</f>
        <v/>
      </c>
    </row>
    <row r="5070" spans="1:12" s="1" customFormat="1">
      <c r="A5070" s="53"/>
      <c r="B5070" s="28"/>
      <c r="C5070" s="51"/>
      <c r="D5070" s="45"/>
      <c r="E5070" s="33" t="str">
        <f>IF(D5070&gt;0,($N$2-Excel_BuiltIn__FilterDatabase__1[[#This Row],[Szül Év.Hó.Nap]])/365.25,"0")</f>
        <v>0</v>
      </c>
      <c r="F5070" s="40"/>
      <c r="G5070" s="34" t="str">
        <f>CONCATENATE(H5070,Excel_BuiltIn__FilterDatabase__1[[#This Row],[Felnőtt]],Excel_BuiltIn__FilterDatabase__1[[#This Row],[Senior]],Excel_BuiltIn__FilterDatabase__1[[#This Row],[Super.s]],L5070)</f>
        <v xml:space="preserve">Super.s </v>
      </c>
      <c r="H5070" s="34" t="str">
        <f>IF(L5070="Nő","",IF(Excel_BuiltIn__FilterDatabase__1[[#This Row],[Kor]]&gt;=1=AND(Excel_BuiltIn__FilterDatabase__1[[#This Row],[Kor]]&lt;18),"Junior ",""))</f>
        <v/>
      </c>
      <c r="I5070" s="34" t="str">
        <f>IF(L5070="Nő","",IF(Excel_BuiltIn__FilterDatabase__1[[#This Row],[Kor]]&gt;=18=AND(Excel_BuiltIn__FilterDatabase__1[[#This Row],[Kor]]&lt;=49),"Felnőtt ",""))</f>
        <v/>
      </c>
      <c r="J5070" s="34" t="str">
        <f>IF(L5070="Nő","",IF(Excel_BuiltIn__FilterDatabase__1[[#This Row],[Kor]]&gt;49=AND(Excel_BuiltIn__FilterDatabase__1[[#This Row],[Kor]]&lt;=59),"Senior ",""))</f>
        <v/>
      </c>
      <c r="K5070" s="34" t="str">
        <f>IF(L5070="Nő","",IF(Excel_BuiltIn__FilterDatabase__1[[#This Row],[Kor]]&gt;=60,"Super.s ",""))</f>
        <v xml:space="preserve">Super.s </v>
      </c>
      <c r="L5070" s="34" t="str">
        <f>IF(Excel_BuiltIn__FilterDatabase__1[[#This Row],[Nem]]="Nő","Lady","")</f>
        <v/>
      </c>
    </row>
    <row r="5071" spans="1:12" s="1" customFormat="1">
      <c r="A5071" s="53"/>
      <c r="B5071" s="28"/>
      <c r="C5071" s="51"/>
      <c r="D5071" s="45"/>
      <c r="E5071" s="33" t="str">
        <f>IF(D5071&gt;0,($N$2-Excel_BuiltIn__FilterDatabase__1[[#This Row],[Szül Év.Hó.Nap]])/365.25,"0")</f>
        <v>0</v>
      </c>
      <c r="F5071" s="40"/>
      <c r="G5071" s="34" t="str">
        <f>CONCATENATE(H5071,Excel_BuiltIn__FilterDatabase__1[[#This Row],[Felnőtt]],Excel_BuiltIn__FilterDatabase__1[[#This Row],[Senior]],Excel_BuiltIn__FilterDatabase__1[[#This Row],[Super.s]],L5071)</f>
        <v xml:space="preserve">Super.s </v>
      </c>
      <c r="H5071" s="34" t="str">
        <f>IF(L5071="Nő","",IF(Excel_BuiltIn__FilterDatabase__1[[#This Row],[Kor]]&gt;=1=AND(Excel_BuiltIn__FilterDatabase__1[[#This Row],[Kor]]&lt;18),"Junior ",""))</f>
        <v/>
      </c>
      <c r="I5071" s="34" t="str">
        <f>IF(L5071="Nő","",IF(Excel_BuiltIn__FilterDatabase__1[[#This Row],[Kor]]&gt;=18=AND(Excel_BuiltIn__FilterDatabase__1[[#This Row],[Kor]]&lt;=49),"Felnőtt ",""))</f>
        <v/>
      </c>
      <c r="J5071" s="34" t="str">
        <f>IF(L5071="Nő","",IF(Excel_BuiltIn__FilterDatabase__1[[#This Row],[Kor]]&gt;49=AND(Excel_BuiltIn__FilterDatabase__1[[#This Row],[Kor]]&lt;=59),"Senior ",""))</f>
        <v/>
      </c>
      <c r="K5071" s="34" t="str">
        <f>IF(L5071="Nő","",IF(Excel_BuiltIn__FilterDatabase__1[[#This Row],[Kor]]&gt;=60,"Super.s ",""))</f>
        <v xml:space="preserve">Super.s </v>
      </c>
      <c r="L5071" s="34" t="str">
        <f>IF(Excel_BuiltIn__FilterDatabase__1[[#This Row],[Nem]]="Nő","Lady","")</f>
        <v/>
      </c>
    </row>
    <row r="5072" spans="1:12" s="1" customFormat="1">
      <c r="A5072" s="53"/>
      <c r="B5072" s="28"/>
      <c r="C5072" s="51"/>
      <c r="D5072" s="45"/>
      <c r="E5072" s="33" t="str">
        <f>IF(D5072&gt;0,($N$2-Excel_BuiltIn__FilterDatabase__1[[#This Row],[Szül Év.Hó.Nap]])/365.25,"0")</f>
        <v>0</v>
      </c>
      <c r="F5072" s="40"/>
      <c r="G5072" s="34" t="str">
        <f>CONCATENATE(H5072,Excel_BuiltIn__FilterDatabase__1[[#This Row],[Felnőtt]],Excel_BuiltIn__FilterDatabase__1[[#This Row],[Senior]],Excel_BuiltIn__FilterDatabase__1[[#This Row],[Super.s]],L5072)</f>
        <v xml:space="preserve">Super.s </v>
      </c>
      <c r="H5072" s="34" t="str">
        <f>IF(L5072="Nő","",IF(Excel_BuiltIn__FilterDatabase__1[[#This Row],[Kor]]&gt;=1=AND(Excel_BuiltIn__FilterDatabase__1[[#This Row],[Kor]]&lt;18),"Junior ",""))</f>
        <v/>
      </c>
      <c r="I5072" s="34" t="str">
        <f>IF(L5072="Nő","",IF(Excel_BuiltIn__FilterDatabase__1[[#This Row],[Kor]]&gt;=18=AND(Excel_BuiltIn__FilterDatabase__1[[#This Row],[Kor]]&lt;=49),"Felnőtt ",""))</f>
        <v/>
      </c>
      <c r="J5072" s="34" t="str">
        <f>IF(L5072="Nő","",IF(Excel_BuiltIn__FilterDatabase__1[[#This Row],[Kor]]&gt;49=AND(Excel_BuiltIn__FilterDatabase__1[[#This Row],[Kor]]&lt;=59),"Senior ",""))</f>
        <v/>
      </c>
      <c r="K5072" s="34" t="str">
        <f>IF(L5072="Nő","",IF(Excel_BuiltIn__FilterDatabase__1[[#This Row],[Kor]]&gt;=60,"Super.s ",""))</f>
        <v xml:space="preserve">Super.s </v>
      </c>
      <c r="L5072" s="34" t="str">
        <f>IF(Excel_BuiltIn__FilterDatabase__1[[#This Row],[Nem]]="Nő","Lady","")</f>
        <v/>
      </c>
    </row>
    <row r="5073" spans="1:12" s="1" customFormat="1">
      <c r="A5073" s="53"/>
      <c r="B5073" s="28"/>
      <c r="C5073" s="51"/>
      <c r="D5073" s="45"/>
      <c r="E5073" s="33" t="str">
        <f>IF(D5073&gt;0,($N$2-Excel_BuiltIn__FilterDatabase__1[[#This Row],[Szül Év.Hó.Nap]])/365.25,"0")</f>
        <v>0</v>
      </c>
      <c r="F5073" s="40"/>
      <c r="G5073" s="34" t="str">
        <f>CONCATENATE(H5073,Excel_BuiltIn__FilterDatabase__1[[#This Row],[Felnőtt]],Excel_BuiltIn__FilterDatabase__1[[#This Row],[Senior]],Excel_BuiltIn__FilterDatabase__1[[#This Row],[Super.s]],L5073)</f>
        <v xml:space="preserve">Super.s </v>
      </c>
      <c r="H5073" s="34" t="str">
        <f>IF(L5073="Nő","",IF(Excel_BuiltIn__FilterDatabase__1[[#This Row],[Kor]]&gt;=1=AND(Excel_BuiltIn__FilterDatabase__1[[#This Row],[Kor]]&lt;18),"Junior ",""))</f>
        <v/>
      </c>
      <c r="I5073" s="34" t="str">
        <f>IF(L5073="Nő","",IF(Excel_BuiltIn__FilterDatabase__1[[#This Row],[Kor]]&gt;=18=AND(Excel_BuiltIn__FilterDatabase__1[[#This Row],[Kor]]&lt;=49),"Felnőtt ",""))</f>
        <v/>
      </c>
      <c r="J5073" s="34" t="str">
        <f>IF(L5073="Nő","",IF(Excel_BuiltIn__FilterDatabase__1[[#This Row],[Kor]]&gt;49=AND(Excel_BuiltIn__FilterDatabase__1[[#This Row],[Kor]]&lt;=59),"Senior ",""))</f>
        <v/>
      </c>
      <c r="K5073" s="34" t="str">
        <f>IF(L5073="Nő","",IF(Excel_BuiltIn__FilterDatabase__1[[#This Row],[Kor]]&gt;=60,"Super.s ",""))</f>
        <v xml:space="preserve">Super.s </v>
      </c>
      <c r="L5073" s="34" t="str">
        <f>IF(Excel_BuiltIn__FilterDatabase__1[[#This Row],[Nem]]="Nő","Lady","")</f>
        <v/>
      </c>
    </row>
    <row r="5074" spans="1:12" s="1" customFormat="1">
      <c r="A5074" s="53"/>
      <c r="B5074" s="28"/>
      <c r="C5074" s="51"/>
      <c r="D5074" s="45"/>
      <c r="E5074" s="33" t="str">
        <f>IF(D5074&gt;0,($N$2-Excel_BuiltIn__FilterDatabase__1[[#This Row],[Szül Év.Hó.Nap]])/365.25,"0")</f>
        <v>0</v>
      </c>
      <c r="F5074" s="40"/>
      <c r="G5074" s="34" t="str">
        <f>CONCATENATE(H5074,Excel_BuiltIn__FilterDatabase__1[[#This Row],[Felnőtt]],Excel_BuiltIn__FilterDatabase__1[[#This Row],[Senior]],Excel_BuiltIn__FilterDatabase__1[[#This Row],[Super.s]],L5074)</f>
        <v xml:space="preserve">Super.s </v>
      </c>
      <c r="H5074" s="34" t="str">
        <f>IF(L5074="Nő","",IF(Excel_BuiltIn__FilterDatabase__1[[#This Row],[Kor]]&gt;=1=AND(Excel_BuiltIn__FilterDatabase__1[[#This Row],[Kor]]&lt;18),"Junior ",""))</f>
        <v/>
      </c>
      <c r="I5074" s="34" t="str">
        <f>IF(L5074="Nő","",IF(Excel_BuiltIn__FilterDatabase__1[[#This Row],[Kor]]&gt;=18=AND(Excel_BuiltIn__FilterDatabase__1[[#This Row],[Kor]]&lt;=49),"Felnőtt ",""))</f>
        <v/>
      </c>
      <c r="J5074" s="34" t="str">
        <f>IF(L5074="Nő","",IF(Excel_BuiltIn__FilterDatabase__1[[#This Row],[Kor]]&gt;49=AND(Excel_BuiltIn__FilterDatabase__1[[#This Row],[Kor]]&lt;=59),"Senior ",""))</f>
        <v/>
      </c>
      <c r="K5074" s="34" t="str">
        <f>IF(L5074="Nő","",IF(Excel_BuiltIn__FilterDatabase__1[[#This Row],[Kor]]&gt;=60,"Super.s ",""))</f>
        <v xml:space="preserve">Super.s </v>
      </c>
      <c r="L5074" s="34" t="str">
        <f>IF(Excel_BuiltIn__FilterDatabase__1[[#This Row],[Nem]]="Nő","Lady","")</f>
        <v/>
      </c>
    </row>
    <row r="5075" spans="1:12" s="1" customFormat="1">
      <c r="A5075" s="53"/>
      <c r="B5075" s="28"/>
      <c r="C5075" s="51"/>
      <c r="D5075" s="45"/>
      <c r="E5075" s="33" t="str">
        <f>IF(D5075&gt;0,($N$2-Excel_BuiltIn__FilterDatabase__1[[#This Row],[Szül Év.Hó.Nap]])/365.25,"0")</f>
        <v>0</v>
      </c>
      <c r="F5075" s="40"/>
      <c r="G5075" s="34" t="str">
        <f>CONCATENATE(H5075,Excel_BuiltIn__FilterDatabase__1[[#This Row],[Felnőtt]],Excel_BuiltIn__FilterDatabase__1[[#This Row],[Senior]],Excel_BuiltIn__FilterDatabase__1[[#This Row],[Super.s]],L5075)</f>
        <v xml:space="preserve">Super.s </v>
      </c>
      <c r="H5075" s="34" t="str">
        <f>IF(L5075="Nő","",IF(Excel_BuiltIn__FilterDatabase__1[[#This Row],[Kor]]&gt;=1=AND(Excel_BuiltIn__FilterDatabase__1[[#This Row],[Kor]]&lt;18),"Junior ",""))</f>
        <v/>
      </c>
      <c r="I5075" s="34" t="str">
        <f>IF(L5075="Nő","",IF(Excel_BuiltIn__FilterDatabase__1[[#This Row],[Kor]]&gt;=18=AND(Excel_BuiltIn__FilterDatabase__1[[#This Row],[Kor]]&lt;=49),"Felnőtt ",""))</f>
        <v/>
      </c>
      <c r="J5075" s="34" t="str">
        <f>IF(L5075="Nő","",IF(Excel_BuiltIn__FilterDatabase__1[[#This Row],[Kor]]&gt;49=AND(Excel_BuiltIn__FilterDatabase__1[[#This Row],[Kor]]&lt;=59),"Senior ",""))</f>
        <v/>
      </c>
      <c r="K5075" s="34" t="str">
        <f>IF(L5075="Nő","",IF(Excel_BuiltIn__FilterDatabase__1[[#This Row],[Kor]]&gt;=60,"Super.s ",""))</f>
        <v xml:space="preserve">Super.s </v>
      </c>
      <c r="L5075" s="34" t="str">
        <f>IF(Excel_BuiltIn__FilterDatabase__1[[#This Row],[Nem]]="Nő","Lady","")</f>
        <v/>
      </c>
    </row>
    <row r="5076" spans="1:12" s="1" customFormat="1">
      <c r="A5076" s="53"/>
      <c r="B5076" s="28"/>
      <c r="C5076" s="51"/>
      <c r="D5076" s="45"/>
      <c r="E5076" s="33" t="str">
        <f>IF(D5076&gt;0,($N$2-Excel_BuiltIn__FilterDatabase__1[[#This Row],[Szül Év.Hó.Nap]])/365.25,"0")</f>
        <v>0</v>
      </c>
      <c r="F5076" s="40"/>
      <c r="G5076" s="34" t="str">
        <f>CONCATENATE(H5076,Excel_BuiltIn__FilterDatabase__1[[#This Row],[Felnőtt]],Excel_BuiltIn__FilterDatabase__1[[#This Row],[Senior]],Excel_BuiltIn__FilterDatabase__1[[#This Row],[Super.s]],L5076)</f>
        <v xml:space="preserve">Super.s </v>
      </c>
      <c r="H5076" s="34" t="str">
        <f>IF(L5076="Nő","",IF(Excel_BuiltIn__FilterDatabase__1[[#This Row],[Kor]]&gt;=1=AND(Excel_BuiltIn__FilterDatabase__1[[#This Row],[Kor]]&lt;18),"Junior ",""))</f>
        <v/>
      </c>
      <c r="I5076" s="34" t="str">
        <f>IF(L5076="Nő","",IF(Excel_BuiltIn__FilterDatabase__1[[#This Row],[Kor]]&gt;=18=AND(Excel_BuiltIn__FilterDatabase__1[[#This Row],[Kor]]&lt;=49),"Felnőtt ",""))</f>
        <v/>
      </c>
      <c r="J5076" s="34" t="str">
        <f>IF(L5076="Nő","",IF(Excel_BuiltIn__FilterDatabase__1[[#This Row],[Kor]]&gt;49=AND(Excel_BuiltIn__FilterDatabase__1[[#This Row],[Kor]]&lt;=59),"Senior ",""))</f>
        <v/>
      </c>
      <c r="K5076" s="34" t="str">
        <f>IF(L5076="Nő","",IF(Excel_BuiltIn__FilterDatabase__1[[#This Row],[Kor]]&gt;=60,"Super.s ",""))</f>
        <v xml:space="preserve">Super.s </v>
      </c>
      <c r="L5076" s="34" t="str">
        <f>IF(Excel_BuiltIn__FilterDatabase__1[[#This Row],[Nem]]="Nő","Lady","")</f>
        <v/>
      </c>
    </row>
    <row r="5077" spans="1:12" s="1" customFormat="1">
      <c r="A5077" s="53"/>
      <c r="B5077" s="28"/>
      <c r="C5077" s="51"/>
      <c r="D5077" s="45"/>
      <c r="E5077" s="33" t="str">
        <f>IF(D5077&gt;0,($N$2-Excel_BuiltIn__FilterDatabase__1[[#This Row],[Szül Év.Hó.Nap]])/365.25,"0")</f>
        <v>0</v>
      </c>
      <c r="F5077" s="40"/>
      <c r="G5077" s="34" t="str">
        <f>CONCATENATE(H5077,Excel_BuiltIn__FilterDatabase__1[[#This Row],[Felnőtt]],Excel_BuiltIn__FilterDatabase__1[[#This Row],[Senior]],Excel_BuiltIn__FilterDatabase__1[[#This Row],[Super.s]],L5077)</f>
        <v xml:space="preserve">Super.s </v>
      </c>
      <c r="H5077" s="34" t="str">
        <f>IF(L5077="Nő","",IF(Excel_BuiltIn__FilterDatabase__1[[#This Row],[Kor]]&gt;=1=AND(Excel_BuiltIn__FilterDatabase__1[[#This Row],[Kor]]&lt;18),"Junior ",""))</f>
        <v/>
      </c>
      <c r="I5077" s="34" t="str">
        <f>IF(L5077="Nő","",IF(Excel_BuiltIn__FilterDatabase__1[[#This Row],[Kor]]&gt;=18=AND(Excel_BuiltIn__FilterDatabase__1[[#This Row],[Kor]]&lt;=49),"Felnőtt ",""))</f>
        <v/>
      </c>
      <c r="J5077" s="34" t="str">
        <f>IF(L5077="Nő","",IF(Excel_BuiltIn__FilterDatabase__1[[#This Row],[Kor]]&gt;49=AND(Excel_BuiltIn__FilterDatabase__1[[#This Row],[Kor]]&lt;=59),"Senior ",""))</f>
        <v/>
      </c>
      <c r="K5077" s="34" t="str">
        <f>IF(L5077="Nő","",IF(Excel_BuiltIn__FilterDatabase__1[[#This Row],[Kor]]&gt;=60,"Super.s ",""))</f>
        <v xml:space="preserve">Super.s </v>
      </c>
      <c r="L5077" s="34" t="str">
        <f>IF(Excel_BuiltIn__FilterDatabase__1[[#This Row],[Nem]]="Nő","Lady","")</f>
        <v/>
      </c>
    </row>
    <row r="5078" spans="1:12" s="1" customFormat="1">
      <c r="A5078" s="53"/>
      <c r="B5078" s="28"/>
      <c r="C5078" s="51"/>
      <c r="D5078" s="45"/>
      <c r="E5078" s="33" t="str">
        <f>IF(D5078&gt;0,($N$2-Excel_BuiltIn__FilterDatabase__1[[#This Row],[Szül Év.Hó.Nap]])/365.25,"0")</f>
        <v>0</v>
      </c>
      <c r="F5078" s="40"/>
      <c r="G5078" s="34" t="str">
        <f>CONCATENATE(H5078,Excel_BuiltIn__FilterDatabase__1[[#This Row],[Felnőtt]],Excel_BuiltIn__FilterDatabase__1[[#This Row],[Senior]],Excel_BuiltIn__FilterDatabase__1[[#This Row],[Super.s]],L5078)</f>
        <v xml:space="preserve">Super.s </v>
      </c>
      <c r="H5078" s="34" t="str">
        <f>IF(L5078="Nő","",IF(Excel_BuiltIn__FilterDatabase__1[[#This Row],[Kor]]&gt;=1=AND(Excel_BuiltIn__FilterDatabase__1[[#This Row],[Kor]]&lt;18),"Junior ",""))</f>
        <v/>
      </c>
      <c r="I5078" s="34" t="str">
        <f>IF(L5078="Nő","",IF(Excel_BuiltIn__FilterDatabase__1[[#This Row],[Kor]]&gt;=18=AND(Excel_BuiltIn__FilterDatabase__1[[#This Row],[Kor]]&lt;=49),"Felnőtt ",""))</f>
        <v/>
      </c>
      <c r="J5078" s="34" t="str">
        <f>IF(L5078="Nő","",IF(Excel_BuiltIn__FilterDatabase__1[[#This Row],[Kor]]&gt;49=AND(Excel_BuiltIn__FilterDatabase__1[[#This Row],[Kor]]&lt;=59),"Senior ",""))</f>
        <v/>
      </c>
      <c r="K5078" s="34" t="str">
        <f>IF(L5078="Nő","",IF(Excel_BuiltIn__FilterDatabase__1[[#This Row],[Kor]]&gt;=60,"Super.s ",""))</f>
        <v xml:space="preserve">Super.s </v>
      </c>
      <c r="L5078" s="34" t="str">
        <f>IF(Excel_BuiltIn__FilterDatabase__1[[#This Row],[Nem]]="Nő","Lady","")</f>
        <v/>
      </c>
    </row>
    <row r="5079" spans="1:12" s="1" customFormat="1">
      <c r="A5079" s="53"/>
      <c r="B5079" s="28"/>
      <c r="C5079" s="51"/>
      <c r="D5079" s="45"/>
      <c r="E5079" s="33" t="str">
        <f>IF(D5079&gt;0,($N$2-Excel_BuiltIn__FilterDatabase__1[[#This Row],[Szül Év.Hó.Nap]])/365.25,"0")</f>
        <v>0</v>
      </c>
      <c r="F5079" s="40"/>
      <c r="G5079" s="34" t="str">
        <f>CONCATENATE(H5079,Excel_BuiltIn__FilterDatabase__1[[#This Row],[Felnőtt]],Excel_BuiltIn__FilterDatabase__1[[#This Row],[Senior]],Excel_BuiltIn__FilterDatabase__1[[#This Row],[Super.s]],L5079)</f>
        <v xml:space="preserve">Super.s </v>
      </c>
      <c r="H5079" s="34" t="str">
        <f>IF(L5079="Nő","",IF(Excel_BuiltIn__FilterDatabase__1[[#This Row],[Kor]]&gt;=1=AND(Excel_BuiltIn__FilterDatabase__1[[#This Row],[Kor]]&lt;18),"Junior ",""))</f>
        <v/>
      </c>
      <c r="I5079" s="34" t="str">
        <f>IF(L5079="Nő","",IF(Excel_BuiltIn__FilterDatabase__1[[#This Row],[Kor]]&gt;=18=AND(Excel_BuiltIn__FilterDatabase__1[[#This Row],[Kor]]&lt;=49),"Felnőtt ",""))</f>
        <v/>
      </c>
      <c r="J5079" s="34" t="str">
        <f>IF(L5079="Nő","",IF(Excel_BuiltIn__FilterDatabase__1[[#This Row],[Kor]]&gt;49=AND(Excel_BuiltIn__FilterDatabase__1[[#This Row],[Kor]]&lt;=59),"Senior ",""))</f>
        <v/>
      </c>
      <c r="K5079" s="34" t="str">
        <f>IF(L5079="Nő","",IF(Excel_BuiltIn__FilterDatabase__1[[#This Row],[Kor]]&gt;=60,"Super.s ",""))</f>
        <v xml:space="preserve">Super.s </v>
      </c>
      <c r="L5079" s="34" t="str">
        <f>IF(Excel_BuiltIn__FilterDatabase__1[[#This Row],[Nem]]="Nő","Lady","")</f>
        <v/>
      </c>
    </row>
    <row r="5080" spans="1:12" s="1" customFormat="1">
      <c r="A5080" s="53"/>
      <c r="B5080" s="28"/>
      <c r="C5080" s="51"/>
      <c r="D5080" s="45"/>
      <c r="E5080" s="33" t="str">
        <f>IF(D5080&gt;0,($N$2-Excel_BuiltIn__FilterDatabase__1[[#This Row],[Szül Év.Hó.Nap]])/365.25,"0")</f>
        <v>0</v>
      </c>
      <c r="F5080" s="40"/>
      <c r="G5080" s="34" t="str">
        <f>CONCATENATE(H5080,Excel_BuiltIn__FilterDatabase__1[[#This Row],[Felnőtt]],Excel_BuiltIn__FilterDatabase__1[[#This Row],[Senior]],Excel_BuiltIn__FilterDatabase__1[[#This Row],[Super.s]],L5080)</f>
        <v xml:space="preserve">Super.s </v>
      </c>
      <c r="H5080" s="34" t="str">
        <f>IF(L5080="Nő","",IF(Excel_BuiltIn__FilterDatabase__1[[#This Row],[Kor]]&gt;=1=AND(Excel_BuiltIn__FilterDatabase__1[[#This Row],[Kor]]&lt;18),"Junior ",""))</f>
        <v/>
      </c>
      <c r="I5080" s="34" t="str">
        <f>IF(L5080="Nő","",IF(Excel_BuiltIn__FilterDatabase__1[[#This Row],[Kor]]&gt;=18=AND(Excel_BuiltIn__FilterDatabase__1[[#This Row],[Kor]]&lt;=49),"Felnőtt ",""))</f>
        <v/>
      </c>
      <c r="J5080" s="34" t="str">
        <f>IF(L5080="Nő","",IF(Excel_BuiltIn__FilterDatabase__1[[#This Row],[Kor]]&gt;49=AND(Excel_BuiltIn__FilterDatabase__1[[#This Row],[Kor]]&lt;=59),"Senior ",""))</f>
        <v/>
      </c>
      <c r="K5080" s="34" t="str">
        <f>IF(L5080="Nő","",IF(Excel_BuiltIn__FilterDatabase__1[[#This Row],[Kor]]&gt;=60,"Super.s ",""))</f>
        <v xml:space="preserve">Super.s </v>
      </c>
      <c r="L5080" s="34" t="str">
        <f>IF(Excel_BuiltIn__FilterDatabase__1[[#This Row],[Nem]]="Nő","Lady","")</f>
        <v/>
      </c>
    </row>
    <row r="5081" spans="1:12" s="1" customFormat="1">
      <c r="A5081" s="53"/>
      <c r="B5081" s="28"/>
      <c r="C5081" s="51"/>
      <c r="D5081" s="45"/>
      <c r="E5081" s="33" t="str">
        <f>IF(D5081&gt;0,($N$2-Excel_BuiltIn__FilterDatabase__1[[#This Row],[Szül Év.Hó.Nap]])/365.25,"0")</f>
        <v>0</v>
      </c>
      <c r="F5081" s="40"/>
      <c r="G5081" s="34" t="str">
        <f>CONCATENATE(H5081,Excel_BuiltIn__FilterDatabase__1[[#This Row],[Felnőtt]],Excel_BuiltIn__FilterDatabase__1[[#This Row],[Senior]],Excel_BuiltIn__FilterDatabase__1[[#This Row],[Super.s]],L5081)</f>
        <v xml:space="preserve">Super.s </v>
      </c>
      <c r="H5081" s="34" t="str">
        <f>IF(L5081="Nő","",IF(Excel_BuiltIn__FilterDatabase__1[[#This Row],[Kor]]&gt;=1=AND(Excel_BuiltIn__FilterDatabase__1[[#This Row],[Kor]]&lt;18),"Junior ",""))</f>
        <v/>
      </c>
      <c r="I5081" s="34" t="str">
        <f>IF(L5081="Nő","",IF(Excel_BuiltIn__FilterDatabase__1[[#This Row],[Kor]]&gt;=18=AND(Excel_BuiltIn__FilterDatabase__1[[#This Row],[Kor]]&lt;=49),"Felnőtt ",""))</f>
        <v/>
      </c>
      <c r="J5081" s="34" t="str">
        <f>IF(L5081="Nő","",IF(Excel_BuiltIn__FilterDatabase__1[[#This Row],[Kor]]&gt;49=AND(Excel_BuiltIn__FilterDatabase__1[[#This Row],[Kor]]&lt;=59),"Senior ",""))</f>
        <v/>
      </c>
      <c r="K5081" s="34" t="str">
        <f>IF(L5081="Nő","",IF(Excel_BuiltIn__FilterDatabase__1[[#This Row],[Kor]]&gt;=60,"Super.s ",""))</f>
        <v xml:space="preserve">Super.s </v>
      </c>
      <c r="L5081" s="34" t="str">
        <f>IF(Excel_BuiltIn__FilterDatabase__1[[#This Row],[Nem]]="Nő","Lady","")</f>
        <v/>
      </c>
    </row>
    <row r="5082" spans="1:12" s="1" customFormat="1">
      <c r="A5082" s="53"/>
      <c r="B5082" s="28"/>
      <c r="C5082" s="51"/>
      <c r="D5082" s="45"/>
      <c r="E5082" s="33" t="str">
        <f>IF(D5082&gt;0,($N$2-Excel_BuiltIn__FilterDatabase__1[[#This Row],[Szül Év.Hó.Nap]])/365.25,"0")</f>
        <v>0</v>
      </c>
      <c r="F5082" s="40"/>
      <c r="G5082" s="34" t="str">
        <f>CONCATENATE(H5082,Excel_BuiltIn__FilterDatabase__1[[#This Row],[Felnőtt]],Excel_BuiltIn__FilterDatabase__1[[#This Row],[Senior]],Excel_BuiltIn__FilterDatabase__1[[#This Row],[Super.s]],L5082)</f>
        <v xml:space="preserve">Super.s </v>
      </c>
      <c r="H5082" s="34" t="str">
        <f>IF(L5082="Nő","",IF(Excel_BuiltIn__FilterDatabase__1[[#This Row],[Kor]]&gt;=1=AND(Excel_BuiltIn__FilterDatabase__1[[#This Row],[Kor]]&lt;18),"Junior ",""))</f>
        <v/>
      </c>
      <c r="I5082" s="34" t="str">
        <f>IF(L5082="Nő","",IF(Excel_BuiltIn__FilterDatabase__1[[#This Row],[Kor]]&gt;=18=AND(Excel_BuiltIn__FilterDatabase__1[[#This Row],[Kor]]&lt;=49),"Felnőtt ",""))</f>
        <v/>
      </c>
      <c r="J5082" s="34" t="str">
        <f>IF(L5082="Nő","",IF(Excel_BuiltIn__FilterDatabase__1[[#This Row],[Kor]]&gt;49=AND(Excel_BuiltIn__FilterDatabase__1[[#This Row],[Kor]]&lt;=59),"Senior ",""))</f>
        <v/>
      </c>
      <c r="K5082" s="34" t="str">
        <f>IF(L5082="Nő","",IF(Excel_BuiltIn__FilterDatabase__1[[#This Row],[Kor]]&gt;=60,"Super.s ",""))</f>
        <v xml:space="preserve">Super.s </v>
      </c>
      <c r="L5082" s="34" t="str">
        <f>IF(Excel_BuiltIn__FilterDatabase__1[[#This Row],[Nem]]="Nő","Lady","")</f>
        <v/>
      </c>
    </row>
    <row r="5083" spans="1:12" s="1" customFormat="1">
      <c r="A5083" s="53"/>
      <c r="B5083" s="28"/>
      <c r="C5083" s="51"/>
      <c r="D5083" s="45"/>
      <c r="E5083" s="33" t="str">
        <f>IF(D5083&gt;0,($N$2-Excel_BuiltIn__FilterDatabase__1[[#This Row],[Szül Év.Hó.Nap]])/365.25,"0")</f>
        <v>0</v>
      </c>
      <c r="F5083" s="40"/>
      <c r="G5083" s="34" t="str">
        <f>CONCATENATE(H5083,Excel_BuiltIn__FilterDatabase__1[[#This Row],[Felnőtt]],Excel_BuiltIn__FilterDatabase__1[[#This Row],[Senior]],Excel_BuiltIn__FilterDatabase__1[[#This Row],[Super.s]],L5083)</f>
        <v xml:space="preserve">Super.s </v>
      </c>
      <c r="H5083" s="34" t="str">
        <f>IF(L5083="Nő","",IF(Excel_BuiltIn__FilterDatabase__1[[#This Row],[Kor]]&gt;=1=AND(Excel_BuiltIn__FilterDatabase__1[[#This Row],[Kor]]&lt;18),"Junior ",""))</f>
        <v/>
      </c>
      <c r="I5083" s="34" t="str">
        <f>IF(L5083="Nő","",IF(Excel_BuiltIn__FilterDatabase__1[[#This Row],[Kor]]&gt;=18=AND(Excel_BuiltIn__FilterDatabase__1[[#This Row],[Kor]]&lt;=49),"Felnőtt ",""))</f>
        <v/>
      </c>
      <c r="J5083" s="34" t="str">
        <f>IF(L5083="Nő","",IF(Excel_BuiltIn__FilterDatabase__1[[#This Row],[Kor]]&gt;49=AND(Excel_BuiltIn__FilterDatabase__1[[#This Row],[Kor]]&lt;=59),"Senior ",""))</f>
        <v/>
      </c>
      <c r="K5083" s="34" t="str">
        <f>IF(L5083="Nő","",IF(Excel_BuiltIn__FilterDatabase__1[[#This Row],[Kor]]&gt;=60,"Super.s ",""))</f>
        <v xml:space="preserve">Super.s </v>
      </c>
      <c r="L5083" s="34" t="str">
        <f>IF(Excel_BuiltIn__FilterDatabase__1[[#This Row],[Nem]]="Nő","Lady","")</f>
        <v/>
      </c>
    </row>
    <row r="5084" spans="1:12" s="1" customFormat="1">
      <c r="A5084" s="53"/>
      <c r="B5084" s="28"/>
      <c r="C5084" s="51"/>
      <c r="D5084" s="45"/>
      <c r="E5084" s="33" t="str">
        <f>IF(D5084&gt;0,($N$2-Excel_BuiltIn__FilterDatabase__1[[#This Row],[Szül Év.Hó.Nap]])/365.25,"0")</f>
        <v>0</v>
      </c>
      <c r="F5084" s="40"/>
      <c r="G5084" s="34" t="str">
        <f>CONCATENATE(H5084,Excel_BuiltIn__FilterDatabase__1[[#This Row],[Felnőtt]],Excel_BuiltIn__FilterDatabase__1[[#This Row],[Senior]],Excel_BuiltIn__FilterDatabase__1[[#This Row],[Super.s]],L5084)</f>
        <v xml:space="preserve">Super.s </v>
      </c>
      <c r="H5084" s="34" t="str">
        <f>IF(L5084="Nő","",IF(Excel_BuiltIn__FilterDatabase__1[[#This Row],[Kor]]&gt;=1=AND(Excel_BuiltIn__FilterDatabase__1[[#This Row],[Kor]]&lt;18),"Junior ",""))</f>
        <v/>
      </c>
      <c r="I5084" s="34" t="str">
        <f>IF(L5084="Nő","",IF(Excel_BuiltIn__FilterDatabase__1[[#This Row],[Kor]]&gt;=18=AND(Excel_BuiltIn__FilterDatabase__1[[#This Row],[Kor]]&lt;=49),"Felnőtt ",""))</f>
        <v/>
      </c>
      <c r="J5084" s="34" t="str">
        <f>IF(L5084="Nő","",IF(Excel_BuiltIn__FilterDatabase__1[[#This Row],[Kor]]&gt;49=AND(Excel_BuiltIn__FilterDatabase__1[[#This Row],[Kor]]&lt;=59),"Senior ",""))</f>
        <v/>
      </c>
      <c r="K5084" s="34" t="str">
        <f>IF(L5084="Nő","",IF(Excel_BuiltIn__FilterDatabase__1[[#This Row],[Kor]]&gt;=60,"Super.s ",""))</f>
        <v xml:space="preserve">Super.s </v>
      </c>
      <c r="L5084" s="34" t="str">
        <f>IF(Excel_BuiltIn__FilterDatabase__1[[#This Row],[Nem]]="Nő","Lady","")</f>
        <v/>
      </c>
    </row>
    <row r="5085" spans="1:12" s="1" customFormat="1">
      <c r="A5085" s="53"/>
      <c r="B5085" s="28"/>
      <c r="C5085" s="51"/>
      <c r="D5085" s="45"/>
      <c r="E5085" s="33" t="str">
        <f>IF(D5085&gt;0,($N$2-Excel_BuiltIn__FilterDatabase__1[[#This Row],[Szül Év.Hó.Nap]])/365.25,"0")</f>
        <v>0</v>
      </c>
      <c r="F5085" s="40"/>
      <c r="G5085" s="34" t="str">
        <f>CONCATENATE(H5085,Excel_BuiltIn__FilterDatabase__1[[#This Row],[Felnőtt]],Excel_BuiltIn__FilterDatabase__1[[#This Row],[Senior]],Excel_BuiltIn__FilterDatabase__1[[#This Row],[Super.s]],L5085)</f>
        <v xml:space="preserve">Super.s </v>
      </c>
      <c r="H5085" s="34" t="str">
        <f>IF(L5085="Nő","",IF(Excel_BuiltIn__FilterDatabase__1[[#This Row],[Kor]]&gt;=1=AND(Excel_BuiltIn__FilterDatabase__1[[#This Row],[Kor]]&lt;18),"Junior ",""))</f>
        <v/>
      </c>
      <c r="I5085" s="34" t="str">
        <f>IF(L5085="Nő","",IF(Excel_BuiltIn__FilterDatabase__1[[#This Row],[Kor]]&gt;=18=AND(Excel_BuiltIn__FilterDatabase__1[[#This Row],[Kor]]&lt;=49),"Felnőtt ",""))</f>
        <v/>
      </c>
      <c r="J5085" s="34" t="str">
        <f>IF(L5085="Nő","",IF(Excel_BuiltIn__FilterDatabase__1[[#This Row],[Kor]]&gt;49=AND(Excel_BuiltIn__FilterDatabase__1[[#This Row],[Kor]]&lt;=59),"Senior ",""))</f>
        <v/>
      </c>
      <c r="K5085" s="34" t="str">
        <f>IF(L5085="Nő","",IF(Excel_BuiltIn__FilterDatabase__1[[#This Row],[Kor]]&gt;=60,"Super.s ",""))</f>
        <v xml:space="preserve">Super.s </v>
      </c>
      <c r="L5085" s="34" t="str">
        <f>IF(Excel_BuiltIn__FilterDatabase__1[[#This Row],[Nem]]="Nő","Lady","")</f>
        <v/>
      </c>
    </row>
    <row r="5086" spans="1:12" s="1" customFormat="1">
      <c r="A5086" s="53"/>
      <c r="B5086" s="28"/>
      <c r="C5086" s="51"/>
      <c r="D5086" s="45"/>
      <c r="E5086" s="33" t="str">
        <f>IF(D5086&gt;0,($N$2-Excel_BuiltIn__FilterDatabase__1[[#This Row],[Szül Év.Hó.Nap]])/365.25,"0")</f>
        <v>0</v>
      </c>
      <c r="F5086" s="40"/>
      <c r="G5086" s="34" t="str">
        <f>CONCATENATE(H5086,Excel_BuiltIn__FilterDatabase__1[[#This Row],[Felnőtt]],Excel_BuiltIn__FilterDatabase__1[[#This Row],[Senior]],Excel_BuiltIn__FilterDatabase__1[[#This Row],[Super.s]],L5086)</f>
        <v xml:space="preserve">Super.s </v>
      </c>
      <c r="H5086" s="34" t="str">
        <f>IF(L5086="Nő","",IF(Excel_BuiltIn__FilterDatabase__1[[#This Row],[Kor]]&gt;=1=AND(Excel_BuiltIn__FilterDatabase__1[[#This Row],[Kor]]&lt;18),"Junior ",""))</f>
        <v/>
      </c>
      <c r="I5086" s="34" t="str">
        <f>IF(L5086="Nő","",IF(Excel_BuiltIn__FilterDatabase__1[[#This Row],[Kor]]&gt;=18=AND(Excel_BuiltIn__FilterDatabase__1[[#This Row],[Kor]]&lt;=49),"Felnőtt ",""))</f>
        <v/>
      </c>
      <c r="J5086" s="34" t="str">
        <f>IF(L5086="Nő","",IF(Excel_BuiltIn__FilterDatabase__1[[#This Row],[Kor]]&gt;49=AND(Excel_BuiltIn__FilterDatabase__1[[#This Row],[Kor]]&lt;=59),"Senior ",""))</f>
        <v/>
      </c>
      <c r="K5086" s="34" t="str">
        <f>IF(L5086="Nő","",IF(Excel_BuiltIn__FilterDatabase__1[[#This Row],[Kor]]&gt;=60,"Super.s ",""))</f>
        <v xml:space="preserve">Super.s </v>
      </c>
      <c r="L5086" s="34" t="str">
        <f>IF(Excel_BuiltIn__FilterDatabase__1[[#This Row],[Nem]]="Nő","Lady","")</f>
        <v/>
      </c>
    </row>
    <row r="5087" spans="1:12" s="1" customFormat="1">
      <c r="A5087" s="53"/>
      <c r="B5087" s="28"/>
      <c r="C5087" s="51"/>
      <c r="D5087" s="45"/>
      <c r="E5087" s="33" t="str">
        <f>IF(D5087&gt;0,($N$2-Excel_BuiltIn__FilterDatabase__1[[#This Row],[Szül Év.Hó.Nap]])/365.25,"0")</f>
        <v>0</v>
      </c>
      <c r="F5087" s="40"/>
      <c r="G5087" s="34" t="str">
        <f>CONCATENATE(H5087,Excel_BuiltIn__FilterDatabase__1[[#This Row],[Felnőtt]],Excel_BuiltIn__FilterDatabase__1[[#This Row],[Senior]],Excel_BuiltIn__FilterDatabase__1[[#This Row],[Super.s]],L5087)</f>
        <v xml:space="preserve">Super.s </v>
      </c>
      <c r="H5087" s="34" t="str">
        <f>IF(L5087="Nő","",IF(Excel_BuiltIn__FilterDatabase__1[[#This Row],[Kor]]&gt;=1=AND(Excel_BuiltIn__FilterDatabase__1[[#This Row],[Kor]]&lt;18),"Junior ",""))</f>
        <v/>
      </c>
      <c r="I5087" s="34" t="str">
        <f>IF(L5087="Nő","",IF(Excel_BuiltIn__FilterDatabase__1[[#This Row],[Kor]]&gt;=18=AND(Excel_BuiltIn__FilterDatabase__1[[#This Row],[Kor]]&lt;=49),"Felnőtt ",""))</f>
        <v/>
      </c>
      <c r="J5087" s="34" t="str">
        <f>IF(L5087="Nő","",IF(Excel_BuiltIn__FilterDatabase__1[[#This Row],[Kor]]&gt;49=AND(Excel_BuiltIn__FilterDatabase__1[[#This Row],[Kor]]&lt;=59),"Senior ",""))</f>
        <v/>
      </c>
      <c r="K5087" s="34" t="str">
        <f>IF(L5087="Nő","",IF(Excel_BuiltIn__FilterDatabase__1[[#This Row],[Kor]]&gt;=60,"Super.s ",""))</f>
        <v xml:space="preserve">Super.s </v>
      </c>
      <c r="L5087" s="34" t="str">
        <f>IF(Excel_BuiltIn__FilterDatabase__1[[#This Row],[Nem]]="Nő","Lady","")</f>
        <v/>
      </c>
    </row>
    <row r="5088" spans="1:12" s="1" customFormat="1">
      <c r="A5088" s="53"/>
      <c r="B5088" s="28"/>
      <c r="C5088" s="51"/>
      <c r="D5088" s="45"/>
      <c r="E5088" s="33" t="str">
        <f>IF(D5088&gt;0,($N$2-Excel_BuiltIn__FilterDatabase__1[[#This Row],[Szül Év.Hó.Nap]])/365.25,"0")</f>
        <v>0</v>
      </c>
      <c r="F5088" s="40"/>
      <c r="G5088" s="34" t="str">
        <f>CONCATENATE(H5088,Excel_BuiltIn__FilterDatabase__1[[#This Row],[Felnőtt]],Excel_BuiltIn__FilterDatabase__1[[#This Row],[Senior]],Excel_BuiltIn__FilterDatabase__1[[#This Row],[Super.s]],L5088)</f>
        <v xml:space="preserve">Super.s </v>
      </c>
      <c r="H5088" s="34" t="str">
        <f>IF(L5088="Nő","",IF(Excel_BuiltIn__FilterDatabase__1[[#This Row],[Kor]]&gt;=1=AND(Excel_BuiltIn__FilterDatabase__1[[#This Row],[Kor]]&lt;18),"Junior ",""))</f>
        <v/>
      </c>
      <c r="I5088" s="34" t="str">
        <f>IF(L5088="Nő","",IF(Excel_BuiltIn__FilterDatabase__1[[#This Row],[Kor]]&gt;=18=AND(Excel_BuiltIn__FilterDatabase__1[[#This Row],[Kor]]&lt;=49),"Felnőtt ",""))</f>
        <v/>
      </c>
      <c r="J5088" s="34" t="str">
        <f>IF(L5088="Nő","",IF(Excel_BuiltIn__FilterDatabase__1[[#This Row],[Kor]]&gt;49=AND(Excel_BuiltIn__FilterDatabase__1[[#This Row],[Kor]]&lt;=59),"Senior ",""))</f>
        <v/>
      </c>
      <c r="K5088" s="34" t="str">
        <f>IF(L5088="Nő","",IF(Excel_BuiltIn__FilterDatabase__1[[#This Row],[Kor]]&gt;=60,"Super.s ",""))</f>
        <v xml:space="preserve">Super.s </v>
      </c>
      <c r="L5088" s="34" t="str">
        <f>IF(Excel_BuiltIn__FilterDatabase__1[[#This Row],[Nem]]="Nő","Lady","")</f>
        <v/>
      </c>
    </row>
    <row r="5089" spans="1:12" s="1" customFormat="1">
      <c r="A5089" s="53"/>
      <c r="B5089" s="28"/>
      <c r="C5089" s="51"/>
      <c r="D5089" s="45"/>
      <c r="E5089" s="33" t="str">
        <f>IF(D5089&gt;0,($N$2-Excel_BuiltIn__FilterDatabase__1[[#This Row],[Szül Év.Hó.Nap]])/365.25,"0")</f>
        <v>0</v>
      </c>
      <c r="F5089" s="40"/>
      <c r="G5089" s="34" t="str">
        <f>CONCATENATE(H5089,Excel_BuiltIn__FilterDatabase__1[[#This Row],[Felnőtt]],Excel_BuiltIn__FilterDatabase__1[[#This Row],[Senior]],Excel_BuiltIn__FilterDatabase__1[[#This Row],[Super.s]],L5089)</f>
        <v xml:space="preserve">Super.s </v>
      </c>
      <c r="H5089" s="34" t="str">
        <f>IF(L5089="Nő","",IF(Excel_BuiltIn__FilterDatabase__1[[#This Row],[Kor]]&gt;=1=AND(Excel_BuiltIn__FilterDatabase__1[[#This Row],[Kor]]&lt;18),"Junior ",""))</f>
        <v/>
      </c>
      <c r="I5089" s="34" t="str">
        <f>IF(L5089="Nő","",IF(Excel_BuiltIn__FilterDatabase__1[[#This Row],[Kor]]&gt;=18=AND(Excel_BuiltIn__FilterDatabase__1[[#This Row],[Kor]]&lt;=49),"Felnőtt ",""))</f>
        <v/>
      </c>
      <c r="J5089" s="34" t="str">
        <f>IF(L5089="Nő","",IF(Excel_BuiltIn__FilterDatabase__1[[#This Row],[Kor]]&gt;49=AND(Excel_BuiltIn__FilterDatabase__1[[#This Row],[Kor]]&lt;=59),"Senior ",""))</f>
        <v/>
      </c>
      <c r="K5089" s="34" t="str">
        <f>IF(L5089="Nő","",IF(Excel_BuiltIn__FilterDatabase__1[[#This Row],[Kor]]&gt;=60,"Super.s ",""))</f>
        <v xml:space="preserve">Super.s </v>
      </c>
      <c r="L5089" s="34" t="str">
        <f>IF(Excel_BuiltIn__FilterDatabase__1[[#This Row],[Nem]]="Nő","Lady","")</f>
        <v/>
      </c>
    </row>
    <row r="5090" spans="1:12" s="1" customFormat="1">
      <c r="A5090" s="53"/>
      <c r="B5090" s="28"/>
      <c r="C5090" s="51"/>
      <c r="D5090" s="45"/>
      <c r="E5090" s="33" t="str">
        <f>IF(D5090&gt;0,($N$2-Excel_BuiltIn__FilterDatabase__1[[#This Row],[Szül Év.Hó.Nap]])/365.25,"0")</f>
        <v>0</v>
      </c>
      <c r="F5090" s="40"/>
      <c r="G5090" s="34" t="str">
        <f>CONCATENATE(H5090,Excel_BuiltIn__FilterDatabase__1[[#This Row],[Felnőtt]],Excel_BuiltIn__FilterDatabase__1[[#This Row],[Senior]],Excel_BuiltIn__FilterDatabase__1[[#This Row],[Super.s]],L5090)</f>
        <v xml:space="preserve">Super.s </v>
      </c>
      <c r="H5090" s="34" t="str">
        <f>IF(L5090="Nő","",IF(Excel_BuiltIn__FilterDatabase__1[[#This Row],[Kor]]&gt;=1=AND(Excel_BuiltIn__FilterDatabase__1[[#This Row],[Kor]]&lt;18),"Junior ",""))</f>
        <v/>
      </c>
      <c r="I5090" s="34" t="str">
        <f>IF(L5090="Nő","",IF(Excel_BuiltIn__FilterDatabase__1[[#This Row],[Kor]]&gt;=18=AND(Excel_BuiltIn__FilterDatabase__1[[#This Row],[Kor]]&lt;=49),"Felnőtt ",""))</f>
        <v/>
      </c>
      <c r="J5090" s="34" t="str">
        <f>IF(L5090="Nő","",IF(Excel_BuiltIn__FilterDatabase__1[[#This Row],[Kor]]&gt;49=AND(Excel_BuiltIn__FilterDatabase__1[[#This Row],[Kor]]&lt;=59),"Senior ",""))</f>
        <v/>
      </c>
      <c r="K5090" s="34" t="str">
        <f>IF(L5090="Nő","",IF(Excel_BuiltIn__FilterDatabase__1[[#This Row],[Kor]]&gt;=60,"Super.s ",""))</f>
        <v xml:space="preserve">Super.s </v>
      </c>
      <c r="L5090" s="34" t="str">
        <f>IF(Excel_BuiltIn__FilterDatabase__1[[#This Row],[Nem]]="Nő","Lady","")</f>
        <v/>
      </c>
    </row>
    <row r="5091" spans="1:12" s="1" customFormat="1">
      <c r="A5091" s="53"/>
      <c r="B5091" s="28"/>
      <c r="C5091" s="51"/>
      <c r="D5091" s="45"/>
      <c r="E5091" s="33" t="str">
        <f>IF(D5091&gt;0,($N$2-Excel_BuiltIn__FilterDatabase__1[[#This Row],[Szül Év.Hó.Nap]])/365.25,"0")</f>
        <v>0</v>
      </c>
      <c r="F5091" s="40"/>
      <c r="G5091" s="34" t="str">
        <f>CONCATENATE(H5091,Excel_BuiltIn__FilterDatabase__1[[#This Row],[Felnőtt]],Excel_BuiltIn__FilterDatabase__1[[#This Row],[Senior]],Excel_BuiltIn__FilterDatabase__1[[#This Row],[Super.s]],L5091)</f>
        <v xml:space="preserve">Super.s </v>
      </c>
      <c r="H5091" s="34" t="str">
        <f>IF(L5091="Nő","",IF(Excel_BuiltIn__FilterDatabase__1[[#This Row],[Kor]]&gt;=1=AND(Excel_BuiltIn__FilterDatabase__1[[#This Row],[Kor]]&lt;18),"Junior ",""))</f>
        <v/>
      </c>
      <c r="I5091" s="34" t="str">
        <f>IF(L5091="Nő","",IF(Excel_BuiltIn__FilterDatabase__1[[#This Row],[Kor]]&gt;=18=AND(Excel_BuiltIn__FilterDatabase__1[[#This Row],[Kor]]&lt;=49),"Felnőtt ",""))</f>
        <v/>
      </c>
      <c r="J5091" s="34" t="str">
        <f>IF(L5091="Nő","",IF(Excel_BuiltIn__FilterDatabase__1[[#This Row],[Kor]]&gt;49=AND(Excel_BuiltIn__FilterDatabase__1[[#This Row],[Kor]]&lt;=59),"Senior ",""))</f>
        <v/>
      </c>
      <c r="K5091" s="34" t="str">
        <f>IF(L5091="Nő","",IF(Excel_BuiltIn__FilterDatabase__1[[#This Row],[Kor]]&gt;=60,"Super.s ",""))</f>
        <v xml:space="preserve">Super.s </v>
      </c>
      <c r="L5091" s="34" t="str">
        <f>IF(Excel_BuiltIn__FilterDatabase__1[[#This Row],[Nem]]="Nő","Lady","")</f>
        <v/>
      </c>
    </row>
    <row r="5092" spans="1:12" s="1" customFormat="1">
      <c r="A5092" s="53"/>
      <c r="B5092" s="28"/>
      <c r="C5092" s="51"/>
      <c r="D5092" s="45"/>
      <c r="E5092" s="33" t="str">
        <f>IF(D5092&gt;0,($N$2-Excel_BuiltIn__FilterDatabase__1[[#This Row],[Szül Év.Hó.Nap]])/365.25,"0")</f>
        <v>0</v>
      </c>
      <c r="F5092" s="40"/>
      <c r="G5092" s="34" t="str">
        <f>CONCATENATE(H5092,Excel_BuiltIn__FilterDatabase__1[[#This Row],[Felnőtt]],Excel_BuiltIn__FilterDatabase__1[[#This Row],[Senior]],Excel_BuiltIn__FilterDatabase__1[[#This Row],[Super.s]],L5092)</f>
        <v xml:space="preserve">Super.s </v>
      </c>
      <c r="H5092" s="34" t="str">
        <f>IF(L5092="Nő","",IF(Excel_BuiltIn__FilterDatabase__1[[#This Row],[Kor]]&gt;=1=AND(Excel_BuiltIn__FilterDatabase__1[[#This Row],[Kor]]&lt;18),"Junior ",""))</f>
        <v/>
      </c>
      <c r="I5092" s="34" t="str">
        <f>IF(L5092="Nő","",IF(Excel_BuiltIn__FilterDatabase__1[[#This Row],[Kor]]&gt;=18=AND(Excel_BuiltIn__FilterDatabase__1[[#This Row],[Kor]]&lt;=49),"Felnőtt ",""))</f>
        <v/>
      </c>
      <c r="J5092" s="34" t="str">
        <f>IF(L5092="Nő","",IF(Excel_BuiltIn__FilterDatabase__1[[#This Row],[Kor]]&gt;49=AND(Excel_BuiltIn__FilterDatabase__1[[#This Row],[Kor]]&lt;=59),"Senior ",""))</f>
        <v/>
      </c>
      <c r="K5092" s="34" t="str">
        <f>IF(L5092="Nő","",IF(Excel_BuiltIn__FilterDatabase__1[[#This Row],[Kor]]&gt;=60,"Super.s ",""))</f>
        <v xml:space="preserve">Super.s </v>
      </c>
      <c r="L5092" s="34" t="str">
        <f>IF(Excel_BuiltIn__FilterDatabase__1[[#This Row],[Nem]]="Nő","Lady","")</f>
        <v/>
      </c>
    </row>
    <row r="5093" spans="1:12" s="1" customFormat="1">
      <c r="A5093" s="53"/>
      <c r="B5093" s="28"/>
      <c r="C5093" s="51"/>
      <c r="D5093" s="45"/>
      <c r="E5093" s="33" t="str">
        <f>IF(D5093&gt;0,($N$2-Excel_BuiltIn__FilterDatabase__1[[#This Row],[Szül Év.Hó.Nap]])/365.25,"0")</f>
        <v>0</v>
      </c>
      <c r="F5093" s="40"/>
      <c r="G5093" s="34" t="str">
        <f>CONCATENATE(H5093,Excel_BuiltIn__FilterDatabase__1[[#This Row],[Felnőtt]],Excel_BuiltIn__FilterDatabase__1[[#This Row],[Senior]],Excel_BuiltIn__FilterDatabase__1[[#This Row],[Super.s]],L5093)</f>
        <v xml:space="preserve">Super.s </v>
      </c>
      <c r="H5093" s="34" t="str">
        <f>IF(L5093="Nő","",IF(Excel_BuiltIn__FilterDatabase__1[[#This Row],[Kor]]&gt;=1=AND(Excel_BuiltIn__FilterDatabase__1[[#This Row],[Kor]]&lt;18),"Junior ",""))</f>
        <v/>
      </c>
      <c r="I5093" s="34" t="str">
        <f>IF(L5093="Nő","",IF(Excel_BuiltIn__FilterDatabase__1[[#This Row],[Kor]]&gt;=18=AND(Excel_BuiltIn__FilterDatabase__1[[#This Row],[Kor]]&lt;=49),"Felnőtt ",""))</f>
        <v/>
      </c>
      <c r="J5093" s="34" t="str">
        <f>IF(L5093="Nő","",IF(Excel_BuiltIn__FilterDatabase__1[[#This Row],[Kor]]&gt;49=AND(Excel_BuiltIn__FilterDatabase__1[[#This Row],[Kor]]&lt;=59),"Senior ",""))</f>
        <v/>
      </c>
      <c r="K5093" s="34" t="str">
        <f>IF(L5093="Nő","",IF(Excel_BuiltIn__FilterDatabase__1[[#This Row],[Kor]]&gt;=60,"Super.s ",""))</f>
        <v xml:space="preserve">Super.s </v>
      </c>
      <c r="L5093" s="34" t="str">
        <f>IF(Excel_BuiltIn__FilterDatabase__1[[#This Row],[Nem]]="Nő","Lady","")</f>
        <v/>
      </c>
    </row>
    <row r="5094" spans="1:12" s="1" customFormat="1">
      <c r="A5094" s="53"/>
      <c r="B5094" s="28"/>
      <c r="C5094" s="51"/>
      <c r="D5094" s="45"/>
      <c r="E5094" s="33" t="str">
        <f>IF(D5094&gt;0,($N$2-Excel_BuiltIn__FilterDatabase__1[[#This Row],[Szül Év.Hó.Nap]])/365.25,"0")</f>
        <v>0</v>
      </c>
      <c r="F5094" s="40"/>
      <c r="G5094" s="34" t="str">
        <f>CONCATENATE(H5094,Excel_BuiltIn__FilterDatabase__1[[#This Row],[Felnőtt]],Excel_BuiltIn__FilterDatabase__1[[#This Row],[Senior]],Excel_BuiltIn__FilterDatabase__1[[#This Row],[Super.s]],L5094)</f>
        <v xml:space="preserve">Super.s </v>
      </c>
      <c r="H5094" s="34" t="str">
        <f>IF(L5094="Nő","",IF(Excel_BuiltIn__FilterDatabase__1[[#This Row],[Kor]]&gt;=1=AND(Excel_BuiltIn__FilterDatabase__1[[#This Row],[Kor]]&lt;18),"Junior ",""))</f>
        <v/>
      </c>
      <c r="I5094" s="34" t="str">
        <f>IF(L5094="Nő","",IF(Excel_BuiltIn__FilterDatabase__1[[#This Row],[Kor]]&gt;=18=AND(Excel_BuiltIn__FilterDatabase__1[[#This Row],[Kor]]&lt;=49),"Felnőtt ",""))</f>
        <v/>
      </c>
      <c r="J5094" s="34" t="str">
        <f>IF(L5094="Nő","",IF(Excel_BuiltIn__FilterDatabase__1[[#This Row],[Kor]]&gt;49=AND(Excel_BuiltIn__FilterDatabase__1[[#This Row],[Kor]]&lt;=59),"Senior ",""))</f>
        <v/>
      </c>
      <c r="K5094" s="34" t="str">
        <f>IF(L5094="Nő","",IF(Excel_BuiltIn__FilterDatabase__1[[#This Row],[Kor]]&gt;=60,"Super.s ",""))</f>
        <v xml:space="preserve">Super.s </v>
      </c>
      <c r="L5094" s="34" t="str">
        <f>IF(Excel_BuiltIn__FilterDatabase__1[[#This Row],[Nem]]="Nő","Lady","")</f>
        <v/>
      </c>
    </row>
    <row r="5095" spans="1:12" s="1" customFormat="1">
      <c r="A5095" s="53"/>
      <c r="B5095" s="28"/>
      <c r="C5095" s="51"/>
      <c r="D5095" s="45"/>
      <c r="E5095" s="33" t="str">
        <f>IF(D5095&gt;0,($N$2-Excel_BuiltIn__FilterDatabase__1[[#This Row],[Szül Év.Hó.Nap]])/365.25,"0")</f>
        <v>0</v>
      </c>
      <c r="F5095" s="40"/>
      <c r="G5095" s="34" t="str">
        <f>CONCATENATE(H5095,Excel_BuiltIn__FilterDatabase__1[[#This Row],[Felnőtt]],Excel_BuiltIn__FilterDatabase__1[[#This Row],[Senior]],Excel_BuiltIn__FilterDatabase__1[[#This Row],[Super.s]],L5095)</f>
        <v xml:space="preserve">Super.s </v>
      </c>
      <c r="H5095" s="34" t="str">
        <f>IF(L5095="Nő","",IF(Excel_BuiltIn__FilterDatabase__1[[#This Row],[Kor]]&gt;=1=AND(Excel_BuiltIn__FilterDatabase__1[[#This Row],[Kor]]&lt;18),"Junior ",""))</f>
        <v/>
      </c>
      <c r="I5095" s="34" t="str">
        <f>IF(L5095="Nő","",IF(Excel_BuiltIn__FilterDatabase__1[[#This Row],[Kor]]&gt;=18=AND(Excel_BuiltIn__FilterDatabase__1[[#This Row],[Kor]]&lt;=49),"Felnőtt ",""))</f>
        <v/>
      </c>
      <c r="J5095" s="34" t="str">
        <f>IF(L5095="Nő","",IF(Excel_BuiltIn__FilterDatabase__1[[#This Row],[Kor]]&gt;49=AND(Excel_BuiltIn__FilterDatabase__1[[#This Row],[Kor]]&lt;=59),"Senior ",""))</f>
        <v/>
      </c>
      <c r="K5095" s="34" t="str">
        <f>IF(L5095="Nő","",IF(Excel_BuiltIn__FilterDatabase__1[[#This Row],[Kor]]&gt;=60,"Super.s ",""))</f>
        <v xml:space="preserve">Super.s </v>
      </c>
      <c r="L5095" s="34" t="str">
        <f>IF(Excel_BuiltIn__FilterDatabase__1[[#This Row],[Nem]]="Nő","Lady","")</f>
        <v/>
      </c>
    </row>
    <row r="5096" spans="1:12" s="1" customFormat="1">
      <c r="A5096" s="53"/>
      <c r="B5096" s="28"/>
      <c r="C5096" s="51"/>
      <c r="D5096" s="45"/>
      <c r="E5096" s="33" t="str">
        <f>IF(D5096&gt;0,($N$2-Excel_BuiltIn__FilterDatabase__1[[#This Row],[Szül Év.Hó.Nap]])/365.25,"0")</f>
        <v>0</v>
      </c>
      <c r="F5096" s="40"/>
      <c r="G5096" s="34" t="str">
        <f>CONCATENATE(H5096,Excel_BuiltIn__FilterDatabase__1[[#This Row],[Felnőtt]],Excel_BuiltIn__FilterDatabase__1[[#This Row],[Senior]],Excel_BuiltIn__FilterDatabase__1[[#This Row],[Super.s]],L5096)</f>
        <v xml:space="preserve">Super.s </v>
      </c>
      <c r="H5096" s="34" t="str">
        <f>IF(L5096="Nő","",IF(Excel_BuiltIn__FilterDatabase__1[[#This Row],[Kor]]&gt;=1=AND(Excel_BuiltIn__FilterDatabase__1[[#This Row],[Kor]]&lt;18),"Junior ",""))</f>
        <v/>
      </c>
      <c r="I5096" s="34" t="str">
        <f>IF(L5096="Nő","",IF(Excel_BuiltIn__FilterDatabase__1[[#This Row],[Kor]]&gt;=18=AND(Excel_BuiltIn__FilterDatabase__1[[#This Row],[Kor]]&lt;=49),"Felnőtt ",""))</f>
        <v/>
      </c>
      <c r="J5096" s="34" t="str">
        <f>IF(L5096="Nő","",IF(Excel_BuiltIn__FilterDatabase__1[[#This Row],[Kor]]&gt;49=AND(Excel_BuiltIn__FilterDatabase__1[[#This Row],[Kor]]&lt;=59),"Senior ",""))</f>
        <v/>
      </c>
      <c r="K5096" s="34" t="str">
        <f>IF(L5096="Nő","",IF(Excel_BuiltIn__FilterDatabase__1[[#This Row],[Kor]]&gt;=60,"Super.s ",""))</f>
        <v xml:space="preserve">Super.s </v>
      </c>
      <c r="L5096" s="34" t="str">
        <f>IF(Excel_BuiltIn__FilterDatabase__1[[#This Row],[Nem]]="Nő","Lady","")</f>
        <v/>
      </c>
    </row>
    <row r="5097" spans="1:12" s="1" customFormat="1">
      <c r="A5097" s="53"/>
      <c r="B5097" s="28"/>
      <c r="C5097" s="51"/>
      <c r="D5097" s="45"/>
      <c r="E5097" s="33" t="str">
        <f>IF(D5097&gt;0,($N$2-Excel_BuiltIn__FilterDatabase__1[[#This Row],[Szül Év.Hó.Nap]])/365.25,"0")</f>
        <v>0</v>
      </c>
      <c r="F5097" s="40"/>
      <c r="G5097" s="34" t="str">
        <f>CONCATENATE(H5097,Excel_BuiltIn__FilterDatabase__1[[#This Row],[Felnőtt]],Excel_BuiltIn__FilterDatabase__1[[#This Row],[Senior]],Excel_BuiltIn__FilterDatabase__1[[#This Row],[Super.s]],L5097)</f>
        <v xml:space="preserve">Super.s </v>
      </c>
      <c r="H5097" s="34" t="str">
        <f>IF(L5097="Nő","",IF(Excel_BuiltIn__FilterDatabase__1[[#This Row],[Kor]]&gt;=1=AND(Excel_BuiltIn__FilterDatabase__1[[#This Row],[Kor]]&lt;18),"Junior ",""))</f>
        <v/>
      </c>
      <c r="I5097" s="34" t="str">
        <f>IF(L5097="Nő","",IF(Excel_BuiltIn__FilterDatabase__1[[#This Row],[Kor]]&gt;=18=AND(Excel_BuiltIn__FilterDatabase__1[[#This Row],[Kor]]&lt;=49),"Felnőtt ",""))</f>
        <v/>
      </c>
      <c r="J5097" s="34" t="str">
        <f>IF(L5097="Nő","",IF(Excel_BuiltIn__FilterDatabase__1[[#This Row],[Kor]]&gt;49=AND(Excel_BuiltIn__FilterDatabase__1[[#This Row],[Kor]]&lt;=59),"Senior ",""))</f>
        <v/>
      </c>
      <c r="K5097" s="34" t="str">
        <f>IF(L5097="Nő","",IF(Excel_BuiltIn__FilterDatabase__1[[#This Row],[Kor]]&gt;=60,"Super.s ",""))</f>
        <v xml:space="preserve">Super.s </v>
      </c>
      <c r="L5097" s="34" t="str">
        <f>IF(Excel_BuiltIn__FilterDatabase__1[[#This Row],[Nem]]="Nő","Lady","")</f>
        <v/>
      </c>
    </row>
    <row r="5098" spans="1:12" s="1" customFormat="1">
      <c r="A5098" s="53"/>
      <c r="B5098" s="28"/>
      <c r="C5098" s="51"/>
      <c r="D5098" s="45"/>
      <c r="E5098" s="33" t="str">
        <f>IF(D5098&gt;0,($N$2-Excel_BuiltIn__FilterDatabase__1[[#This Row],[Szül Év.Hó.Nap]])/365.25,"0")</f>
        <v>0</v>
      </c>
      <c r="F5098" s="40"/>
      <c r="G5098" s="34" t="str">
        <f>CONCATENATE(H5098,Excel_BuiltIn__FilterDatabase__1[[#This Row],[Felnőtt]],Excel_BuiltIn__FilterDatabase__1[[#This Row],[Senior]],Excel_BuiltIn__FilterDatabase__1[[#This Row],[Super.s]],L5098)</f>
        <v xml:space="preserve">Super.s </v>
      </c>
      <c r="H5098" s="34" t="str">
        <f>IF(L5098="Nő","",IF(Excel_BuiltIn__FilterDatabase__1[[#This Row],[Kor]]&gt;=1=AND(Excel_BuiltIn__FilterDatabase__1[[#This Row],[Kor]]&lt;18),"Junior ",""))</f>
        <v/>
      </c>
      <c r="I5098" s="34" t="str">
        <f>IF(L5098="Nő","",IF(Excel_BuiltIn__FilterDatabase__1[[#This Row],[Kor]]&gt;=18=AND(Excel_BuiltIn__FilterDatabase__1[[#This Row],[Kor]]&lt;=49),"Felnőtt ",""))</f>
        <v/>
      </c>
      <c r="J5098" s="34" t="str">
        <f>IF(L5098="Nő","",IF(Excel_BuiltIn__FilterDatabase__1[[#This Row],[Kor]]&gt;49=AND(Excel_BuiltIn__FilterDatabase__1[[#This Row],[Kor]]&lt;=59),"Senior ",""))</f>
        <v/>
      </c>
      <c r="K5098" s="34" t="str">
        <f>IF(L5098="Nő","",IF(Excel_BuiltIn__FilterDatabase__1[[#This Row],[Kor]]&gt;=60,"Super.s ",""))</f>
        <v xml:space="preserve">Super.s </v>
      </c>
      <c r="L5098" s="34" t="str">
        <f>IF(Excel_BuiltIn__FilterDatabase__1[[#This Row],[Nem]]="Nő","Lady","")</f>
        <v/>
      </c>
    </row>
    <row r="5099" spans="1:12" s="1" customFormat="1">
      <c r="A5099" s="53"/>
      <c r="B5099" s="28"/>
      <c r="C5099" s="51"/>
      <c r="D5099" s="45"/>
      <c r="E5099" s="33" t="str">
        <f>IF(D5099&gt;0,($N$2-Excel_BuiltIn__FilterDatabase__1[[#This Row],[Szül Év.Hó.Nap]])/365.25,"0")</f>
        <v>0</v>
      </c>
      <c r="F5099" s="40"/>
      <c r="G5099" s="34" t="str">
        <f>CONCATENATE(H5099,Excel_BuiltIn__FilterDatabase__1[[#This Row],[Felnőtt]],Excel_BuiltIn__FilterDatabase__1[[#This Row],[Senior]],Excel_BuiltIn__FilterDatabase__1[[#This Row],[Super.s]],L5099)</f>
        <v xml:space="preserve">Super.s </v>
      </c>
      <c r="H5099" s="34" t="str">
        <f>IF(L5099="Nő","",IF(Excel_BuiltIn__FilterDatabase__1[[#This Row],[Kor]]&gt;=1=AND(Excel_BuiltIn__FilterDatabase__1[[#This Row],[Kor]]&lt;18),"Junior ",""))</f>
        <v/>
      </c>
      <c r="I5099" s="34" t="str">
        <f>IF(L5099="Nő","",IF(Excel_BuiltIn__FilterDatabase__1[[#This Row],[Kor]]&gt;=18=AND(Excel_BuiltIn__FilterDatabase__1[[#This Row],[Kor]]&lt;=49),"Felnőtt ",""))</f>
        <v/>
      </c>
      <c r="J5099" s="34" t="str">
        <f>IF(L5099="Nő","",IF(Excel_BuiltIn__FilterDatabase__1[[#This Row],[Kor]]&gt;49=AND(Excel_BuiltIn__FilterDatabase__1[[#This Row],[Kor]]&lt;=59),"Senior ",""))</f>
        <v/>
      </c>
      <c r="K5099" s="34" t="str">
        <f>IF(L5099="Nő","",IF(Excel_BuiltIn__FilterDatabase__1[[#This Row],[Kor]]&gt;=60,"Super.s ",""))</f>
        <v xml:space="preserve">Super.s </v>
      </c>
      <c r="L5099" s="34" t="str">
        <f>IF(Excel_BuiltIn__FilterDatabase__1[[#This Row],[Nem]]="Nő","Lady","")</f>
        <v/>
      </c>
    </row>
    <row r="5100" spans="1:12" s="1" customFormat="1">
      <c r="A5100" s="53"/>
      <c r="B5100" s="28"/>
      <c r="C5100" s="51"/>
      <c r="D5100" s="45"/>
      <c r="E5100" s="33" t="str">
        <f>IF(D5100&gt;0,($N$2-Excel_BuiltIn__FilterDatabase__1[[#This Row],[Szül Év.Hó.Nap]])/365.25,"0")</f>
        <v>0</v>
      </c>
      <c r="F5100" s="40"/>
      <c r="G5100" s="34" t="str">
        <f>CONCATENATE(H5100,Excel_BuiltIn__FilterDatabase__1[[#This Row],[Felnőtt]],Excel_BuiltIn__FilterDatabase__1[[#This Row],[Senior]],Excel_BuiltIn__FilterDatabase__1[[#This Row],[Super.s]],L5100)</f>
        <v xml:space="preserve">Super.s </v>
      </c>
      <c r="H5100" s="34" t="str">
        <f>IF(L5100="Nő","",IF(Excel_BuiltIn__FilterDatabase__1[[#This Row],[Kor]]&gt;=1=AND(Excel_BuiltIn__FilterDatabase__1[[#This Row],[Kor]]&lt;18),"Junior ",""))</f>
        <v/>
      </c>
      <c r="I5100" s="34" t="str">
        <f>IF(L5100="Nő","",IF(Excel_BuiltIn__FilterDatabase__1[[#This Row],[Kor]]&gt;=18=AND(Excel_BuiltIn__FilterDatabase__1[[#This Row],[Kor]]&lt;=49),"Felnőtt ",""))</f>
        <v/>
      </c>
      <c r="J5100" s="34" t="str">
        <f>IF(L5100="Nő","",IF(Excel_BuiltIn__FilterDatabase__1[[#This Row],[Kor]]&gt;49=AND(Excel_BuiltIn__FilterDatabase__1[[#This Row],[Kor]]&lt;=59),"Senior ",""))</f>
        <v/>
      </c>
      <c r="K5100" s="34" t="str">
        <f>IF(L5100="Nő","",IF(Excel_BuiltIn__FilterDatabase__1[[#This Row],[Kor]]&gt;=60,"Super.s ",""))</f>
        <v xml:space="preserve">Super.s </v>
      </c>
      <c r="L5100" s="34" t="str">
        <f>IF(Excel_BuiltIn__FilterDatabase__1[[#This Row],[Nem]]="Nő","Lady","")</f>
        <v/>
      </c>
    </row>
    <row r="5101" spans="1:12" s="1" customFormat="1">
      <c r="A5101" s="53"/>
      <c r="B5101" s="28"/>
      <c r="C5101" s="51"/>
      <c r="D5101" s="45"/>
      <c r="E5101" s="33" t="str">
        <f>IF(D5101&gt;0,($N$2-Excel_BuiltIn__FilterDatabase__1[[#This Row],[Szül Év.Hó.Nap]])/365.25,"0")</f>
        <v>0</v>
      </c>
      <c r="F5101" s="40"/>
      <c r="G5101" s="34" t="str">
        <f>CONCATENATE(H5101,Excel_BuiltIn__FilterDatabase__1[[#This Row],[Felnőtt]],Excel_BuiltIn__FilterDatabase__1[[#This Row],[Senior]],Excel_BuiltIn__FilterDatabase__1[[#This Row],[Super.s]],L5101)</f>
        <v xml:space="preserve">Super.s </v>
      </c>
      <c r="H5101" s="34" t="str">
        <f>IF(L5101="Nő","",IF(Excel_BuiltIn__FilterDatabase__1[[#This Row],[Kor]]&gt;=1=AND(Excel_BuiltIn__FilterDatabase__1[[#This Row],[Kor]]&lt;18),"Junior ",""))</f>
        <v/>
      </c>
      <c r="I5101" s="34" t="str">
        <f>IF(L5101="Nő","",IF(Excel_BuiltIn__FilterDatabase__1[[#This Row],[Kor]]&gt;=18=AND(Excel_BuiltIn__FilterDatabase__1[[#This Row],[Kor]]&lt;=49),"Felnőtt ",""))</f>
        <v/>
      </c>
      <c r="J5101" s="34" t="str">
        <f>IF(L5101="Nő","",IF(Excel_BuiltIn__FilterDatabase__1[[#This Row],[Kor]]&gt;49=AND(Excel_BuiltIn__FilterDatabase__1[[#This Row],[Kor]]&lt;=59),"Senior ",""))</f>
        <v/>
      </c>
      <c r="K5101" s="34" t="str">
        <f>IF(L5101="Nő","",IF(Excel_BuiltIn__FilterDatabase__1[[#This Row],[Kor]]&gt;=60,"Super.s ",""))</f>
        <v xml:space="preserve">Super.s </v>
      </c>
      <c r="L5101" s="34" t="str">
        <f>IF(Excel_BuiltIn__FilterDatabase__1[[#This Row],[Nem]]="Nő","Lady","")</f>
        <v/>
      </c>
    </row>
    <row r="5102" spans="1:12" s="1" customFormat="1">
      <c r="A5102" s="53"/>
      <c r="B5102" s="28"/>
      <c r="C5102" s="51"/>
      <c r="D5102" s="45"/>
      <c r="E5102" s="33" t="str">
        <f>IF(D5102&gt;0,($N$2-Excel_BuiltIn__FilterDatabase__1[[#This Row],[Szül Év.Hó.Nap]])/365.25,"0")</f>
        <v>0</v>
      </c>
      <c r="F5102" s="40"/>
      <c r="G5102" s="34" t="str">
        <f>CONCATENATE(H5102,Excel_BuiltIn__FilterDatabase__1[[#This Row],[Felnőtt]],Excel_BuiltIn__FilterDatabase__1[[#This Row],[Senior]],Excel_BuiltIn__FilterDatabase__1[[#This Row],[Super.s]],L5102)</f>
        <v xml:space="preserve">Super.s </v>
      </c>
      <c r="H5102" s="34" t="str">
        <f>IF(L5102="Nő","",IF(Excel_BuiltIn__FilterDatabase__1[[#This Row],[Kor]]&gt;=1=AND(Excel_BuiltIn__FilterDatabase__1[[#This Row],[Kor]]&lt;18),"Junior ",""))</f>
        <v/>
      </c>
      <c r="I5102" s="34" t="str">
        <f>IF(L5102="Nő","",IF(Excel_BuiltIn__FilterDatabase__1[[#This Row],[Kor]]&gt;=18=AND(Excel_BuiltIn__FilterDatabase__1[[#This Row],[Kor]]&lt;=49),"Felnőtt ",""))</f>
        <v/>
      </c>
      <c r="J5102" s="34" t="str">
        <f>IF(L5102="Nő","",IF(Excel_BuiltIn__FilterDatabase__1[[#This Row],[Kor]]&gt;49=AND(Excel_BuiltIn__FilterDatabase__1[[#This Row],[Kor]]&lt;=59),"Senior ",""))</f>
        <v/>
      </c>
      <c r="K5102" s="34" t="str">
        <f>IF(L5102="Nő","",IF(Excel_BuiltIn__FilterDatabase__1[[#This Row],[Kor]]&gt;=60,"Super.s ",""))</f>
        <v xml:space="preserve">Super.s </v>
      </c>
      <c r="L5102" s="34" t="str">
        <f>IF(Excel_BuiltIn__FilterDatabase__1[[#This Row],[Nem]]="Nő","Lady","")</f>
        <v/>
      </c>
    </row>
    <row r="5103" spans="1:12" s="1" customFormat="1">
      <c r="A5103" s="53"/>
      <c r="B5103" s="28"/>
      <c r="C5103" s="51"/>
      <c r="D5103" s="45"/>
      <c r="E5103" s="33" t="str">
        <f>IF(D5103&gt;0,($N$2-Excel_BuiltIn__FilterDatabase__1[[#This Row],[Szül Év.Hó.Nap]])/365.25,"0")</f>
        <v>0</v>
      </c>
      <c r="F5103" s="40"/>
      <c r="G5103" s="34" t="str">
        <f>CONCATENATE(H5103,Excel_BuiltIn__FilterDatabase__1[[#This Row],[Felnőtt]],Excel_BuiltIn__FilterDatabase__1[[#This Row],[Senior]],Excel_BuiltIn__FilterDatabase__1[[#This Row],[Super.s]],L5103)</f>
        <v xml:space="preserve">Super.s </v>
      </c>
      <c r="H5103" s="34" t="str">
        <f>IF(L5103="Nő","",IF(Excel_BuiltIn__FilterDatabase__1[[#This Row],[Kor]]&gt;=1=AND(Excel_BuiltIn__FilterDatabase__1[[#This Row],[Kor]]&lt;18),"Junior ",""))</f>
        <v/>
      </c>
      <c r="I5103" s="34" t="str">
        <f>IF(L5103="Nő","",IF(Excel_BuiltIn__FilterDatabase__1[[#This Row],[Kor]]&gt;=18=AND(Excel_BuiltIn__FilterDatabase__1[[#This Row],[Kor]]&lt;=49),"Felnőtt ",""))</f>
        <v/>
      </c>
      <c r="J5103" s="34" t="str">
        <f>IF(L5103="Nő","",IF(Excel_BuiltIn__FilterDatabase__1[[#This Row],[Kor]]&gt;49=AND(Excel_BuiltIn__FilterDatabase__1[[#This Row],[Kor]]&lt;=59),"Senior ",""))</f>
        <v/>
      </c>
      <c r="K5103" s="34" t="str">
        <f>IF(L5103="Nő","",IF(Excel_BuiltIn__FilterDatabase__1[[#This Row],[Kor]]&gt;=60,"Super.s ",""))</f>
        <v xml:space="preserve">Super.s </v>
      </c>
      <c r="L5103" s="34" t="str">
        <f>IF(Excel_BuiltIn__FilterDatabase__1[[#This Row],[Nem]]="Nő","Lady","")</f>
        <v/>
      </c>
    </row>
    <row r="5104" spans="1:12" s="1" customFormat="1">
      <c r="A5104" s="53"/>
      <c r="B5104" s="28"/>
      <c r="C5104" s="51"/>
      <c r="D5104" s="45"/>
      <c r="E5104" s="33" t="str">
        <f>IF(D5104&gt;0,($N$2-Excel_BuiltIn__FilterDatabase__1[[#This Row],[Szül Év.Hó.Nap]])/365.25,"0")</f>
        <v>0</v>
      </c>
      <c r="F5104" s="40"/>
      <c r="G5104" s="34" t="str">
        <f>CONCATENATE(H5104,Excel_BuiltIn__FilterDatabase__1[[#This Row],[Felnőtt]],Excel_BuiltIn__FilterDatabase__1[[#This Row],[Senior]],Excel_BuiltIn__FilterDatabase__1[[#This Row],[Super.s]],L5104)</f>
        <v xml:space="preserve">Super.s </v>
      </c>
      <c r="H5104" s="34" t="str">
        <f>IF(L5104="Nő","",IF(Excel_BuiltIn__FilterDatabase__1[[#This Row],[Kor]]&gt;=1=AND(Excel_BuiltIn__FilterDatabase__1[[#This Row],[Kor]]&lt;18),"Junior ",""))</f>
        <v/>
      </c>
      <c r="I5104" s="34" t="str">
        <f>IF(L5104="Nő","",IF(Excel_BuiltIn__FilterDatabase__1[[#This Row],[Kor]]&gt;=18=AND(Excel_BuiltIn__FilterDatabase__1[[#This Row],[Kor]]&lt;=49),"Felnőtt ",""))</f>
        <v/>
      </c>
      <c r="J5104" s="34" t="str">
        <f>IF(L5104="Nő","",IF(Excel_BuiltIn__FilterDatabase__1[[#This Row],[Kor]]&gt;49=AND(Excel_BuiltIn__FilterDatabase__1[[#This Row],[Kor]]&lt;=59),"Senior ",""))</f>
        <v/>
      </c>
      <c r="K5104" s="34" t="str">
        <f>IF(L5104="Nő","",IF(Excel_BuiltIn__FilterDatabase__1[[#This Row],[Kor]]&gt;=60,"Super.s ",""))</f>
        <v xml:space="preserve">Super.s </v>
      </c>
      <c r="L5104" s="34" t="str">
        <f>IF(Excel_BuiltIn__FilterDatabase__1[[#This Row],[Nem]]="Nő","Lady","")</f>
        <v/>
      </c>
    </row>
    <row r="5105" spans="1:12" s="1" customFormat="1">
      <c r="A5105" s="53"/>
      <c r="B5105" s="28"/>
      <c r="C5105" s="51"/>
      <c r="D5105" s="45"/>
      <c r="E5105" s="33" t="str">
        <f>IF(D5105&gt;0,($N$2-Excel_BuiltIn__FilterDatabase__1[[#This Row],[Szül Év.Hó.Nap]])/365.25,"0")</f>
        <v>0</v>
      </c>
      <c r="F5105" s="40"/>
      <c r="G5105" s="34" t="str">
        <f>CONCATENATE(H5105,Excel_BuiltIn__FilterDatabase__1[[#This Row],[Felnőtt]],Excel_BuiltIn__FilterDatabase__1[[#This Row],[Senior]],Excel_BuiltIn__FilterDatabase__1[[#This Row],[Super.s]],L5105)</f>
        <v xml:space="preserve">Super.s </v>
      </c>
      <c r="H5105" s="34" t="str">
        <f>IF(L5105="Nő","",IF(Excel_BuiltIn__FilterDatabase__1[[#This Row],[Kor]]&gt;=1=AND(Excel_BuiltIn__FilterDatabase__1[[#This Row],[Kor]]&lt;18),"Junior ",""))</f>
        <v/>
      </c>
      <c r="I5105" s="34" t="str">
        <f>IF(L5105="Nő","",IF(Excel_BuiltIn__FilterDatabase__1[[#This Row],[Kor]]&gt;=18=AND(Excel_BuiltIn__FilterDatabase__1[[#This Row],[Kor]]&lt;=49),"Felnőtt ",""))</f>
        <v/>
      </c>
      <c r="J5105" s="34" t="str">
        <f>IF(L5105="Nő","",IF(Excel_BuiltIn__FilterDatabase__1[[#This Row],[Kor]]&gt;49=AND(Excel_BuiltIn__FilterDatabase__1[[#This Row],[Kor]]&lt;=59),"Senior ",""))</f>
        <v/>
      </c>
      <c r="K5105" s="34" t="str">
        <f>IF(L5105="Nő","",IF(Excel_BuiltIn__FilterDatabase__1[[#This Row],[Kor]]&gt;=60,"Super.s ",""))</f>
        <v xml:space="preserve">Super.s </v>
      </c>
      <c r="L5105" s="34" t="str">
        <f>IF(Excel_BuiltIn__FilterDatabase__1[[#This Row],[Nem]]="Nő","Lady","")</f>
        <v/>
      </c>
    </row>
    <row r="5106" spans="1:12" s="1" customFormat="1">
      <c r="A5106" s="53"/>
      <c r="B5106" s="28"/>
      <c r="C5106" s="51"/>
      <c r="D5106" s="45"/>
      <c r="E5106" s="33" t="str">
        <f>IF(D5106&gt;0,($N$2-Excel_BuiltIn__FilterDatabase__1[[#This Row],[Szül Év.Hó.Nap]])/365.25,"0")</f>
        <v>0</v>
      </c>
      <c r="F5106" s="40"/>
      <c r="G5106" s="34" t="str">
        <f>CONCATENATE(H5106,Excel_BuiltIn__FilterDatabase__1[[#This Row],[Felnőtt]],Excel_BuiltIn__FilterDatabase__1[[#This Row],[Senior]],Excel_BuiltIn__FilterDatabase__1[[#This Row],[Super.s]],L5106)</f>
        <v xml:space="preserve">Super.s </v>
      </c>
      <c r="H5106" s="34" t="str">
        <f>IF(L5106="Nő","",IF(Excel_BuiltIn__FilterDatabase__1[[#This Row],[Kor]]&gt;=1=AND(Excel_BuiltIn__FilterDatabase__1[[#This Row],[Kor]]&lt;18),"Junior ",""))</f>
        <v/>
      </c>
      <c r="I5106" s="34" t="str">
        <f>IF(L5106="Nő","",IF(Excel_BuiltIn__FilterDatabase__1[[#This Row],[Kor]]&gt;=18=AND(Excel_BuiltIn__FilterDatabase__1[[#This Row],[Kor]]&lt;=49),"Felnőtt ",""))</f>
        <v/>
      </c>
      <c r="J5106" s="34" t="str">
        <f>IF(L5106="Nő","",IF(Excel_BuiltIn__FilterDatabase__1[[#This Row],[Kor]]&gt;49=AND(Excel_BuiltIn__FilterDatabase__1[[#This Row],[Kor]]&lt;=59),"Senior ",""))</f>
        <v/>
      </c>
      <c r="K5106" s="34" t="str">
        <f>IF(L5106="Nő","",IF(Excel_BuiltIn__FilterDatabase__1[[#This Row],[Kor]]&gt;=60,"Super.s ",""))</f>
        <v xml:space="preserve">Super.s </v>
      </c>
      <c r="L5106" s="34" t="str">
        <f>IF(Excel_BuiltIn__FilterDatabase__1[[#This Row],[Nem]]="Nő","Lady","")</f>
        <v/>
      </c>
    </row>
    <row r="5107" spans="1:12" s="1" customFormat="1">
      <c r="A5107" s="53"/>
      <c r="B5107" s="28"/>
      <c r="C5107" s="51"/>
      <c r="D5107" s="45"/>
      <c r="E5107" s="33" t="str">
        <f>IF(D5107&gt;0,($N$2-Excel_BuiltIn__FilterDatabase__1[[#This Row],[Szül Év.Hó.Nap]])/365.25,"0")</f>
        <v>0</v>
      </c>
      <c r="F5107" s="40"/>
      <c r="G5107" s="34" t="str">
        <f>CONCATENATE(H5107,Excel_BuiltIn__FilterDatabase__1[[#This Row],[Felnőtt]],Excel_BuiltIn__FilterDatabase__1[[#This Row],[Senior]],Excel_BuiltIn__FilterDatabase__1[[#This Row],[Super.s]],L5107)</f>
        <v xml:space="preserve">Super.s </v>
      </c>
      <c r="H5107" s="34" t="str">
        <f>IF(L5107="Nő","",IF(Excel_BuiltIn__FilterDatabase__1[[#This Row],[Kor]]&gt;=1=AND(Excel_BuiltIn__FilterDatabase__1[[#This Row],[Kor]]&lt;18),"Junior ",""))</f>
        <v/>
      </c>
      <c r="I5107" s="34" t="str">
        <f>IF(L5107="Nő","",IF(Excel_BuiltIn__FilterDatabase__1[[#This Row],[Kor]]&gt;=18=AND(Excel_BuiltIn__FilterDatabase__1[[#This Row],[Kor]]&lt;=49),"Felnőtt ",""))</f>
        <v/>
      </c>
      <c r="J5107" s="34" t="str">
        <f>IF(L5107="Nő","",IF(Excel_BuiltIn__FilterDatabase__1[[#This Row],[Kor]]&gt;49=AND(Excel_BuiltIn__FilterDatabase__1[[#This Row],[Kor]]&lt;=59),"Senior ",""))</f>
        <v/>
      </c>
      <c r="K5107" s="34" t="str">
        <f>IF(L5107="Nő","",IF(Excel_BuiltIn__FilterDatabase__1[[#This Row],[Kor]]&gt;=60,"Super.s ",""))</f>
        <v xml:space="preserve">Super.s </v>
      </c>
      <c r="L5107" s="34" t="str">
        <f>IF(Excel_BuiltIn__FilterDatabase__1[[#This Row],[Nem]]="Nő","Lady","")</f>
        <v/>
      </c>
    </row>
    <row r="5108" spans="1:12" s="1" customFormat="1">
      <c r="A5108" s="53"/>
      <c r="B5108" s="28"/>
      <c r="C5108" s="51"/>
      <c r="D5108" s="45"/>
      <c r="E5108" s="33" t="str">
        <f>IF(D5108&gt;0,($N$2-Excel_BuiltIn__FilterDatabase__1[[#This Row],[Szül Év.Hó.Nap]])/365.25,"0")</f>
        <v>0</v>
      </c>
      <c r="F5108" s="40"/>
      <c r="G5108" s="34" t="str">
        <f>CONCATENATE(H5108,Excel_BuiltIn__FilterDatabase__1[[#This Row],[Felnőtt]],Excel_BuiltIn__FilterDatabase__1[[#This Row],[Senior]],Excel_BuiltIn__FilterDatabase__1[[#This Row],[Super.s]],L5108)</f>
        <v xml:space="preserve">Super.s </v>
      </c>
      <c r="H5108" s="34" t="str">
        <f>IF(L5108="Nő","",IF(Excel_BuiltIn__FilterDatabase__1[[#This Row],[Kor]]&gt;=1=AND(Excel_BuiltIn__FilterDatabase__1[[#This Row],[Kor]]&lt;18),"Junior ",""))</f>
        <v/>
      </c>
      <c r="I5108" s="34" t="str">
        <f>IF(L5108="Nő","",IF(Excel_BuiltIn__FilterDatabase__1[[#This Row],[Kor]]&gt;=18=AND(Excel_BuiltIn__FilterDatabase__1[[#This Row],[Kor]]&lt;=49),"Felnőtt ",""))</f>
        <v/>
      </c>
      <c r="J5108" s="34" t="str">
        <f>IF(L5108="Nő","",IF(Excel_BuiltIn__FilterDatabase__1[[#This Row],[Kor]]&gt;49=AND(Excel_BuiltIn__FilterDatabase__1[[#This Row],[Kor]]&lt;=59),"Senior ",""))</f>
        <v/>
      </c>
      <c r="K5108" s="34" t="str">
        <f>IF(L5108="Nő","",IF(Excel_BuiltIn__FilterDatabase__1[[#This Row],[Kor]]&gt;=60,"Super.s ",""))</f>
        <v xml:space="preserve">Super.s </v>
      </c>
      <c r="L5108" s="34" t="str">
        <f>IF(Excel_BuiltIn__FilterDatabase__1[[#This Row],[Nem]]="Nő","Lady","")</f>
        <v/>
      </c>
    </row>
    <row r="5109" spans="1:12" s="1" customFormat="1">
      <c r="A5109" s="53"/>
      <c r="B5109" s="28"/>
      <c r="C5109" s="51"/>
      <c r="D5109" s="45"/>
      <c r="E5109" s="33" t="str">
        <f>IF(D5109&gt;0,($N$2-Excel_BuiltIn__FilterDatabase__1[[#This Row],[Szül Év.Hó.Nap]])/365.25,"0")</f>
        <v>0</v>
      </c>
      <c r="F5109" s="40"/>
      <c r="G5109" s="34" t="str">
        <f>CONCATENATE(H5109,Excel_BuiltIn__FilterDatabase__1[[#This Row],[Felnőtt]],Excel_BuiltIn__FilterDatabase__1[[#This Row],[Senior]],Excel_BuiltIn__FilterDatabase__1[[#This Row],[Super.s]],L5109)</f>
        <v xml:space="preserve">Super.s </v>
      </c>
      <c r="H5109" s="34" t="str">
        <f>IF(L5109="Nő","",IF(Excel_BuiltIn__FilterDatabase__1[[#This Row],[Kor]]&gt;=1=AND(Excel_BuiltIn__FilterDatabase__1[[#This Row],[Kor]]&lt;18),"Junior ",""))</f>
        <v/>
      </c>
      <c r="I5109" s="34" t="str">
        <f>IF(L5109="Nő","",IF(Excel_BuiltIn__FilterDatabase__1[[#This Row],[Kor]]&gt;=18=AND(Excel_BuiltIn__FilterDatabase__1[[#This Row],[Kor]]&lt;=49),"Felnőtt ",""))</f>
        <v/>
      </c>
      <c r="J5109" s="34" t="str">
        <f>IF(L5109="Nő","",IF(Excel_BuiltIn__FilterDatabase__1[[#This Row],[Kor]]&gt;49=AND(Excel_BuiltIn__FilterDatabase__1[[#This Row],[Kor]]&lt;=59),"Senior ",""))</f>
        <v/>
      </c>
      <c r="K5109" s="34" t="str">
        <f>IF(L5109="Nő","",IF(Excel_BuiltIn__FilterDatabase__1[[#This Row],[Kor]]&gt;=60,"Super.s ",""))</f>
        <v xml:space="preserve">Super.s </v>
      </c>
      <c r="L5109" s="34" t="str">
        <f>IF(Excel_BuiltIn__FilterDatabase__1[[#This Row],[Nem]]="Nő","Lady","")</f>
        <v/>
      </c>
    </row>
    <row r="5110" spans="1:12" s="1" customFormat="1">
      <c r="A5110" s="53"/>
      <c r="B5110" s="28"/>
      <c r="C5110" s="51"/>
      <c r="D5110" s="45"/>
      <c r="E5110" s="33" t="str">
        <f>IF(D5110&gt;0,($N$2-Excel_BuiltIn__FilterDatabase__1[[#This Row],[Szül Év.Hó.Nap]])/365.25,"0")</f>
        <v>0</v>
      </c>
      <c r="F5110" s="40"/>
      <c r="G5110" s="34" t="str">
        <f>CONCATENATE(H5110,Excel_BuiltIn__FilterDatabase__1[[#This Row],[Felnőtt]],Excel_BuiltIn__FilterDatabase__1[[#This Row],[Senior]],Excel_BuiltIn__FilterDatabase__1[[#This Row],[Super.s]],L5110)</f>
        <v xml:space="preserve">Super.s </v>
      </c>
      <c r="H5110" s="34" t="str">
        <f>IF(L5110="Nő","",IF(Excel_BuiltIn__FilterDatabase__1[[#This Row],[Kor]]&gt;=1=AND(Excel_BuiltIn__FilterDatabase__1[[#This Row],[Kor]]&lt;18),"Junior ",""))</f>
        <v/>
      </c>
      <c r="I5110" s="34" t="str">
        <f>IF(L5110="Nő","",IF(Excel_BuiltIn__FilterDatabase__1[[#This Row],[Kor]]&gt;=18=AND(Excel_BuiltIn__FilterDatabase__1[[#This Row],[Kor]]&lt;=49),"Felnőtt ",""))</f>
        <v/>
      </c>
      <c r="J5110" s="34" t="str">
        <f>IF(L5110="Nő","",IF(Excel_BuiltIn__FilterDatabase__1[[#This Row],[Kor]]&gt;49=AND(Excel_BuiltIn__FilterDatabase__1[[#This Row],[Kor]]&lt;=59),"Senior ",""))</f>
        <v/>
      </c>
      <c r="K5110" s="34" t="str">
        <f>IF(L5110="Nő","",IF(Excel_BuiltIn__FilterDatabase__1[[#This Row],[Kor]]&gt;=60,"Super.s ",""))</f>
        <v xml:space="preserve">Super.s </v>
      </c>
      <c r="L5110" s="34" t="str">
        <f>IF(Excel_BuiltIn__FilterDatabase__1[[#This Row],[Nem]]="Nő","Lady","")</f>
        <v/>
      </c>
    </row>
    <row r="5111" spans="1:12" s="1" customFormat="1">
      <c r="A5111" s="53"/>
      <c r="B5111" s="28"/>
      <c r="C5111" s="51"/>
      <c r="D5111" s="45"/>
      <c r="E5111" s="33" t="str">
        <f>IF(D5111&gt;0,($N$2-Excel_BuiltIn__FilterDatabase__1[[#This Row],[Szül Év.Hó.Nap]])/365.25,"0")</f>
        <v>0</v>
      </c>
      <c r="F5111" s="40"/>
      <c r="G5111" s="34" t="str">
        <f>CONCATENATE(H5111,Excel_BuiltIn__FilterDatabase__1[[#This Row],[Felnőtt]],Excel_BuiltIn__FilterDatabase__1[[#This Row],[Senior]],Excel_BuiltIn__FilterDatabase__1[[#This Row],[Super.s]],L5111)</f>
        <v xml:space="preserve">Super.s </v>
      </c>
      <c r="H5111" s="34" t="str">
        <f>IF(L5111="Nő","",IF(Excel_BuiltIn__FilterDatabase__1[[#This Row],[Kor]]&gt;=1=AND(Excel_BuiltIn__FilterDatabase__1[[#This Row],[Kor]]&lt;18),"Junior ",""))</f>
        <v/>
      </c>
      <c r="I5111" s="34" t="str">
        <f>IF(L5111="Nő","",IF(Excel_BuiltIn__FilterDatabase__1[[#This Row],[Kor]]&gt;=18=AND(Excel_BuiltIn__FilterDatabase__1[[#This Row],[Kor]]&lt;=49),"Felnőtt ",""))</f>
        <v/>
      </c>
      <c r="J5111" s="34" t="str">
        <f>IF(L5111="Nő","",IF(Excel_BuiltIn__FilterDatabase__1[[#This Row],[Kor]]&gt;49=AND(Excel_BuiltIn__FilterDatabase__1[[#This Row],[Kor]]&lt;=59),"Senior ",""))</f>
        <v/>
      </c>
      <c r="K5111" s="34" t="str">
        <f>IF(L5111="Nő","",IF(Excel_BuiltIn__FilterDatabase__1[[#This Row],[Kor]]&gt;=60,"Super.s ",""))</f>
        <v xml:space="preserve">Super.s </v>
      </c>
      <c r="L5111" s="34" t="str">
        <f>IF(Excel_BuiltIn__FilterDatabase__1[[#This Row],[Nem]]="Nő","Lady","")</f>
        <v/>
      </c>
    </row>
    <row r="5112" spans="1:12" s="1" customFormat="1">
      <c r="A5112" s="53"/>
      <c r="B5112" s="28"/>
      <c r="C5112" s="51"/>
      <c r="D5112" s="45"/>
      <c r="E5112" s="33" t="str">
        <f>IF(D5112&gt;0,($N$2-Excel_BuiltIn__FilterDatabase__1[[#This Row],[Szül Év.Hó.Nap]])/365.25,"0")</f>
        <v>0</v>
      </c>
      <c r="F5112" s="40"/>
      <c r="G5112" s="34" t="str">
        <f>CONCATENATE(H5112,Excel_BuiltIn__FilterDatabase__1[[#This Row],[Felnőtt]],Excel_BuiltIn__FilterDatabase__1[[#This Row],[Senior]],Excel_BuiltIn__FilterDatabase__1[[#This Row],[Super.s]],L5112)</f>
        <v xml:space="preserve">Super.s </v>
      </c>
      <c r="H5112" s="34" t="str">
        <f>IF(L5112="Nő","",IF(Excel_BuiltIn__FilterDatabase__1[[#This Row],[Kor]]&gt;=1=AND(Excel_BuiltIn__FilterDatabase__1[[#This Row],[Kor]]&lt;18),"Junior ",""))</f>
        <v/>
      </c>
      <c r="I5112" s="34" t="str">
        <f>IF(L5112="Nő","",IF(Excel_BuiltIn__FilterDatabase__1[[#This Row],[Kor]]&gt;=18=AND(Excel_BuiltIn__FilterDatabase__1[[#This Row],[Kor]]&lt;=49),"Felnőtt ",""))</f>
        <v/>
      </c>
      <c r="J5112" s="34" t="str">
        <f>IF(L5112="Nő","",IF(Excel_BuiltIn__FilterDatabase__1[[#This Row],[Kor]]&gt;49=AND(Excel_BuiltIn__FilterDatabase__1[[#This Row],[Kor]]&lt;=59),"Senior ",""))</f>
        <v/>
      </c>
      <c r="K5112" s="34" t="str">
        <f>IF(L5112="Nő","",IF(Excel_BuiltIn__FilterDatabase__1[[#This Row],[Kor]]&gt;=60,"Super.s ",""))</f>
        <v xml:space="preserve">Super.s </v>
      </c>
      <c r="L5112" s="34" t="str">
        <f>IF(Excel_BuiltIn__FilterDatabase__1[[#This Row],[Nem]]="Nő","Lady","")</f>
        <v/>
      </c>
    </row>
    <row r="5113" spans="1:12" s="1" customFormat="1">
      <c r="A5113" s="53"/>
      <c r="B5113" s="28"/>
      <c r="C5113" s="51"/>
      <c r="D5113" s="45"/>
      <c r="E5113" s="33" t="str">
        <f>IF(D5113&gt;0,($N$2-Excel_BuiltIn__FilterDatabase__1[[#This Row],[Szül Év.Hó.Nap]])/365.25,"0")</f>
        <v>0</v>
      </c>
      <c r="F5113" s="40"/>
      <c r="G5113" s="34" t="str">
        <f>CONCATENATE(H5113,Excel_BuiltIn__FilterDatabase__1[[#This Row],[Felnőtt]],Excel_BuiltIn__FilterDatabase__1[[#This Row],[Senior]],Excel_BuiltIn__FilterDatabase__1[[#This Row],[Super.s]],L5113)</f>
        <v xml:space="preserve">Super.s </v>
      </c>
      <c r="H5113" s="34" t="str">
        <f>IF(L5113="Nő","",IF(Excel_BuiltIn__FilterDatabase__1[[#This Row],[Kor]]&gt;=1=AND(Excel_BuiltIn__FilterDatabase__1[[#This Row],[Kor]]&lt;18),"Junior ",""))</f>
        <v/>
      </c>
      <c r="I5113" s="34" t="str">
        <f>IF(L5113="Nő","",IF(Excel_BuiltIn__FilterDatabase__1[[#This Row],[Kor]]&gt;=18=AND(Excel_BuiltIn__FilterDatabase__1[[#This Row],[Kor]]&lt;=49),"Felnőtt ",""))</f>
        <v/>
      </c>
      <c r="J5113" s="34" t="str">
        <f>IF(L5113="Nő","",IF(Excel_BuiltIn__FilterDatabase__1[[#This Row],[Kor]]&gt;49=AND(Excel_BuiltIn__FilterDatabase__1[[#This Row],[Kor]]&lt;=59),"Senior ",""))</f>
        <v/>
      </c>
      <c r="K5113" s="34" t="str">
        <f>IF(L5113="Nő","",IF(Excel_BuiltIn__FilterDatabase__1[[#This Row],[Kor]]&gt;=60,"Super.s ",""))</f>
        <v xml:space="preserve">Super.s </v>
      </c>
      <c r="L5113" s="34" t="str">
        <f>IF(Excel_BuiltIn__FilterDatabase__1[[#This Row],[Nem]]="Nő","Lady","")</f>
        <v/>
      </c>
    </row>
    <row r="5114" spans="1:12" s="1" customFormat="1">
      <c r="A5114" s="53"/>
      <c r="B5114" s="28"/>
      <c r="C5114" s="51"/>
      <c r="D5114" s="45"/>
      <c r="E5114" s="33" t="str">
        <f>IF(D5114&gt;0,($N$2-Excel_BuiltIn__FilterDatabase__1[[#This Row],[Szül Év.Hó.Nap]])/365.25,"0")</f>
        <v>0</v>
      </c>
      <c r="F5114" s="40"/>
      <c r="G5114" s="34" t="str">
        <f>CONCATENATE(H5114,Excel_BuiltIn__FilterDatabase__1[[#This Row],[Felnőtt]],Excel_BuiltIn__FilterDatabase__1[[#This Row],[Senior]],Excel_BuiltIn__FilterDatabase__1[[#This Row],[Super.s]],L5114)</f>
        <v xml:space="preserve">Super.s </v>
      </c>
      <c r="H5114" s="34" t="str">
        <f>IF(L5114="Nő","",IF(Excel_BuiltIn__FilterDatabase__1[[#This Row],[Kor]]&gt;=1=AND(Excel_BuiltIn__FilterDatabase__1[[#This Row],[Kor]]&lt;18),"Junior ",""))</f>
        <v/>
      </c>
      <c r="I5114" s="34" t="str">
        <f>IF(L5114="Nő","",IF(Excel_BuiltIn__FilterDatabase__1[[#This Row],[Kor]]&gt;=18=AND(Excel_BuiltIn__FilterDatabase__1[[#This Row],[Kor]]&lt;=49),"Felnőtt ",""))</f>
        <v/>
      </c>
      <c r="J5114" s="34" t="str">
        <f>IF(L5114="Nő","",IF(Excel_BuiltIn__FilterDatabase__1[[#This Row],[Kor]]&gt;49=AND(Excel_BuiltIn__FilterDatabase__1[[#This Row],[Kor]]&lt;=59),"Senior ",""))</f>
        <v/>
      </c>
      <c r="K5114" s="34" t="str">
        <f>IF(L5114="Nő","",IF(Excel_BuiltIn__FilterDatabase__1[[#This Row],[Kor]]&gt;=60,"Super.s ",""))</f>
        <v xml:space="preserve">Super.s </v>
      </c>
      <c r="L5114" s="34" t="str">
        <f>IF(Excel_BuiltIn__FilterDatabase__1[[#This Row],[Nem]]="Nő","Lady","")</f>
        <v/>
      </c>
    </row>
    <row r="5115" spans="1:12" s="1" customFormat="1">
      <c r="A5115" s="53"/>
      <c r="B5115" s="28"/>
      <c r="C5115" s="51"/>
      <c r="D5115" s="45"/>
      <c r="E5115" s="33" t="str">
        <f>IF(D5115&gt;0,($N$2-Excel_BuiltIn__FilterDatabase__1[[#This Row],[Szül Év.Hó.Nap]])/365.25,"0")</f>
        <v>0</v>
      </c>
      <c r="F5115" s="40"/>
      <c r="G5115" s="34" t="str">
        <f>CONCATENATE(H5115,Excel_BuiltIn__FilterDatabase__1[[#This Row],[Felnőtt]],Excel_BuiltIn__FilterDatabase__1[[#This Row],[Senior]],Excel_BuiltIn__FilterDatabase__1[[#This Row],[Super.s]],L5115)</f>
        <v xml:space="preserve">Super.s </v>
      </c>
      <c r="H5115" s="34" t="str">
        <f>IF(L5115="Nő","",IF(Excel_BuiltIn__FilterDatabase__1[[#This Row],[Kor]]&gt;=1=AND(Excel_BuiltIn__FilterDatabase__1[[#This Row],[Kor]]&lt;18),"Junior ",""))</f>
        <v/>
      </c>
      <c r="I5115" s="34" t="str">
        <f>IF(L5115="Nő","",IF(Excel_BuiltIn__FilterDatabase__1[[#This Row],[Kor]]&gt;=18=AND(Excel_BuiltIn__FilterDatabase__1[[#This Row],[Kor]]&lt;=49),"Felnőtt ",""))</f>
        <v/>
      </c>
      <c r="J5115" s="34" t="str">
        <f>IF(L5115="Nő","",IF(Excel_BuiltIn__FilterDatabase__1[[#This Row],[Kor]]&gt;49=AND(Excel_BuiltIn__FilterDatabase__1[[#This Row],[Kor]]&lt;=59),"Senior ",""))</f>
        <v/>
      </c>
      <c r="K5115" s="34" t="str">
        <f>IF(L5115="Nő","",IF(Excel_BuiltIn__FilterDatabase__1[[#This Row],[Kor]]&gt;=60,"Super.s ",""))</f>
        <v xml:space="preserve">Super.s </v>
      </c>
      <c r="L5115" s="34" t="str">
        <f>IF(Excel_BuiltIn__FilterDatabase__1[[#This Row],[Nem]]="Nő","Lady","")</f>
        <v/>
      </c>
    </row>
    <row r="5116" spans="1:12" s="1" customFormat="1">
      <c r="A5116" s="53"/>
      <c r="B5116" s="28"/>
      <c r="C5116" s="51"/>
      <c r="D5116" s="45"/>
      <c r="E5116" s="33" t="str">
        <f>IF(D5116&gt;0,($N$2-Excel_BuiltIn__FilterDatabase__1[[#This Row],[Szül Év.Hó.Nap]])/365.25,"0")</f>
        <v>0</v>
      </c>
      <c r="F5116" s="40"/>
      <c r="G5116" s="34" t="str">
        <f>CONCATENATE(H5116,Excel_BuiltIn__FilterDatabase__1[[#This Row],[Felnőtt]],Excel_BuiltIn__FilterDatabase__1[[#This Row],[Senior]],Excel_BuiltIn__FilterDatabase__1[[#This Row],[Super.s]],L5116)</f>
        <v xml:space="preserve">Super.s </v>
      </c>
      <c r="H5116" s="34" t="str">
        <f>IF(L5116="Nő","",IF(Excel_BuiltIn__FilterDatabase__1[[#This Row],[Kor]]&gt;=1=AND(Excel_BuiltIn__FilterDatabase__1[[#This Row],[Kor]]&lt;18),"Junior ",""))</f>
        <v/>
      </c>
      <c r="I5116" s="34" t="str">
        <f>IF(L5116="Nő","",IF(Excel_BuiltIn__FilterDatabase__1[[#This Row],[Kor]]&gt;=18=AND(Excel_BuiltIn__FilterDatabase__1[[#This Row],[Kor]]&lt;=49),"Felnőtt ",""))</f>
        <v/>
      </c>
      <c r="J5116" s="34" t="str">
        <f>IF(L5116="Nő","",IF(Excel_BuiltIn__FilterDatabase__1[[#This Row],[Kor]]&gt;49=AND(Excel_BuiltIn__FilterDatabase__1[[#This Row],[Kor]]&lt;=59),"Senior ",""))</f>
        <v/>
      </c>
      <c r="K5116" s="34" t="str">
        <f>IF(L5116="Nő","",IF(Excel_BuiltIn__FilterDatabase__1[[#This Row],[Kor]]&gt;=60,"Super.s ",""))</f>
        <v xml:space="preserve">Super.s </v>
      </c>
      <c r="L5116" s="34" t="str">
        <f>IF(Excel_BuiltIn__FilterDatabase__1[[#This Row],[Nem]]="Nő","Lady","")</f>
        <v/>
      </c>
    </row>
    <row r="5117" spans="1:12" s="1" customFormat="1">
      <c r="A5117" s="53"/>
      <c r="B5117" s="28"/>
      <c r="C5117" s="51"/>
      <c r="D5117" s="45"/>
      <c r="E5117" s="33" t="str">
        <f>IF(D5117&gt;0,($N$2-Excel_BuiltIn__FilterDatabase__1[[#This Row],[Szül Év.Hó.Nap]])/365.25,"0")</f>
        <v>0</v>
      </c>
      <c r="F5117" s="40"/>
      <c r="G5117" s="34" t="str">
        <f>CONCATENATE(H5117,Excel_BuiltIn__FilterDatabase__1[[#This Row],[Felnőtt]],Excel_BuiltIn__FilterDatabase__1[[#This Row],[Senior]],Excel_BuiltIn__FilterDatabase__1[[#This Row],[Super.s]],L5117)</f>
        <v xml:space="preserve">Super.s </v>
      </c>
      <c r="H5117" s="34" t="str">
        <f>IF(L5117="Nő","",IF(Excel_BuiltIn__FilterDatabase__1[[#This Row],[Kor]]&gt;=1=AND(Excel_BuiltIn__FilterDatabase__1[[#This Row],[Kor]]&lt;18),"Junior ",""))</f>
        <v/>
      </c>
      <c r="I5117" s="34" t="str">
        <f>IF(L5117="Nő","",IF(Excel_BuiltIn__FilterDatabase__1[[#This Row],[Kor]]&gt;=18=AND(Excel_BuiltIn__FilterDatabase__1[[#This Row],[Kor]]&lt;=49),"Felnőtt ",""))</f>
        <v/>
      </c>
      <c r="J5117" s="34" t="str">
        <f>IF(L5117="Nő","",IF(Excel_BuiltIn__FilterDatabase__1[[#This Row],[Kor]]&gt;49=AND(Excel_BuiltIn__FilterDatabase__1[[#This Row],[Kor]]&lt;=59),"Senior ",""))</f>
        <v/>
      </c>
      <c r="K5117" s="34" t="str">
        <f>IF(L5117="Nő","",IF(Excel_BuiltIn__FilterDatabase__1[[#This Row],[Kor]]&gt;=60,"Super.s ",""))</f>
        <v xml:space="preserve">Super.s </v>
      </c>
      <c r="L5117" s="34" t="str">
        <f>IF(Excel_BuiltIn__FilterDatabase__1[[#This Row],[Nem]]="Nő","Lady","")</f>
        <v/>
      </c>
    </row>
    <row r="5118" spans="1:12" s="1" customFormat="1">
      <c r="A5118" s="53"/>
      <c r="B5118" s="28"/>
      <c r="C5118" s="51"/>
      <c r="D5118" s="45"/>
      <c r="E5118" s="33" t="str">
        <f>IF(D5118&gt;0,($N$2-Excel_BuiltIn__FilterDatabase__1[[#This Row],[Szül Év.Hó.Nap]])/365.25,"0")</f>
        <v>0</v>
      </c>
      <c r="F5118" s="40"/>
      <c r="G5118" s="34" t="str">
        <f>CONCATENATE(H5118,Excel_BuiltIn__FilterDatabase__1[[#This Row],[Felnőtt]],Excel_BuiltIn__FilterDatabase__1[[#This Row],[Senior]],Excel_BuiltIn__FilterDatabase__1[[#This Row],[Super.s]],L5118)</f>
        <v xml:space="preserve">Super.s </v>
      </c>
      <c r="H5118" s="34" t="str">
        <f>IF(L5118="Nő","",IF(Excel_BuiltIn__FilterDatabase__1[[#This Row],[Kor]]&gt;=1=AND(Excel_BuiltIn__FilterDatabase__1[[#This Row],[Kor]]&lt;18),"Junior ",""))</f>
        <v/>
      </c>
      <c r="I5118" s="34" t="str">
        <f>IF(L5118="Nő","",IF(Excel_BuiltIn__FilterDatabase__1[[#This Row],[Kor]]&gt;=18=AND(Excel_BuiltIn__FilterDatabase__1[[#This Row],[Kor]]&lt;=49),"Felnőtt ",""))</f>
        <v/>
      </c>
      <c r="J5118" s="34" t="str">
        <f>IF(L5118="Nő","",IF(Excel_BuiltIn__FilterDatabase__1[[#This Row],[Kor]]&gt;49=AND(Excel_BuiltIn__FilterDatabase__1[[#This Row],[Kor]]&lt;=59),"Senior ",""))</f>
        <v/>
      </c>
      <c r="K5118" s="34" t="str">
        <f>IF(L5118="Nő","",IF(Excel_BuiltIn__FilterDatabase__1[[#This Row],[Kor]]&gt;=60,"Super.s ",""))</f>
        <v xml:space="preserve">Super.s </v>
      </c>
      <c r="L5118" s="34" t="str">
        <f>IF(Excel_BuiltIn__FilterDatabase__1[[#This Row],[Nem]]="Nő","Lady","")</f>
        <v/>
      </c>
    </row>
    <row r="5119" spans="1:12" s="1" customFormat="1">
      <c r="A5119" s="53"/>
      <c r="B5119" s="28"/>
      <c r="C5119" s="51"/>
      <c r="D5119" s="45"/>
      <c r="E5119" s="33" t="str">
        <f>IF(D5119&gt;0,($N$2-Excel_BuiltIn__FilterDatabase__1[[#This Row],[Szül Év.Hó.Nap]])/365.25,"0")</f>
        <v>0</v>
      </c>
      <c r="F5119" s="40"/>
      <c r="G5119" s="34" t="str">
        <f>CONCATENATE(H5119,Excel_BuiltIn__FilterDatabase__1[[#This Row],[Felnőtt]],Excel_BuiltIn__FilterDatabase__1[[#This Row],[Senior]],Excel_BuiltIn__FilterDatabase__1[[#This Row],[Super.s]],L5119)</f>
        <v xml:space="preserve">Super.s </v>
      </c>
      <c r="H5119" s="34" t="str">
        <f>IF(L5119="Nő","",IF(Excel_BuiltIn__FilterDatabase__1[[#This Row],[Kor]]&gt;=1=AND(Excel_BuiltIn__FilterDatabase__1[[#This Row],[Kor]]&lt;18),"Junior ",""))</f>
        <v/>
      </c>
      <c r="I5119" s="34" t="str">
        <f>IF(L5119="Nő","",IF(Excel_BuiltIn__FilterDatabase__1[[#This Row],[Kor]]&gt;=18=AND(Excel_BuiltIn__FilterDatabase__1[[#This Row],[Kor]]&lt;=49),"Felnőtt ",""))</f>
        <v/>
      </c>
      <c r="J5119" s="34" t="str">
        <f>IF(L5119="Nő","",IF(Excel_BuiltIn__FilterDatabase__1[[#This Row],[Kor]]&gt;49=AND(Excel_BuiltIn__FilterDatabase__1[[#This Row],[Kor]]&lt;=59),"Senior ",""))</f>
        <v/>
      </c>
      <c r="K5119" s="34" t="str">
        <f>IF(L5119="Nő","",IF(Excel_BuiltIn__FilterDatabase__1[[#This Row],[Kor]]&gt;=60,"Super.s ",""))</f>
        <v xml:space="preserve">Super.s </v>
      </c>
      <c r="L5119" s="34" t="str">
        <f>IF(Excel_BuiltIn__FilterDatabase__1[[#This Row],[Nem]]="Nő","Lady","")</f>
        <v/>
      </c>
    </row>
    <row r="5120" spans="1:12" s="1" customFormat="1">
      <c r="A5120" s="53"/>
      <c r="B5120" s="28"/>
      <c r="C5120" s="51"/>
      <c r="D5120" s="45"/>
      <c r="E5120" s="33" t="str">
        <f>IF(D5120&gt;0,($N$2-Excel_BuiltIn__FilterDatabase__1[[#This Row],[Szül Év.Hó.Nap]])/365.25,"0")</f>
        <v>0</v>
      </c>
      <c r="F5120" s="40"/>
      <c r="G5120" s="34" t="str">
        <f>CONCATENATE(H5120,Excel_BuiltIn__FilterDatabase__1[[#This Row],[Felnőtt]],Excel_BuiltIn__FilterDatabase__1[[#This Row],[Senior]],Excel_BuiltIn__FilterDatabase__1[[#This Row],[Super.s]],L5120)</f>
        <v xml:space="preserve">Super.s </v>
      </c>
      <c r="H5120" s="34" t="str">
        <f>IF(L5120="Nő","",IF(Excel_BuiltIn__FilterDatabase__1[[#This Row],[Kor]]&gt;=1=AND(Excel_BuiltIn__FilterDatabase__1[[#This Row],[Kor]]&lt;18),"Junior ",""))</f>
        <v/>
      </c>
      <c r="I5120" s="34" t="str">
        <f>IF(L5120="Nő","",IF(Excel_BuiltIn__FilterDatabase__1[[#This Row],[Kor]]&gt;=18=AND(Excel_BuiltIn__FilterDatabase__1[[#This Row],[Kor]]&lt;=49),"Felnőtt ",""))</f>
        <v/>
      </c>
      <c r="J5120" s="34" t="str">
        <f>IF(L5120="Nő","",IF(Excel_BuiltIn__FilterDatabase__1[[#This Row],[Kor]]&gt;49=AND(Excel_BuiltIn__FilterDatabase__1[[#This Row],[Kor]]&lt;=59),"Senior ",""))</f>
        <v/>
      </c>
      <c r="K5120" s="34" t="str">
        <f>IF(L5120="Nő","",IF(Excel_BuiltIn__FilterDatabase__1[[#This Row],[Kor]]&gt;=60,"Super.s ",""))</f>
        <v xml:space="preserve">Super.s </v>
      </c>
      <c r="L5120" s="34" t="str">
        <f>IF(Excel_BuiltIn__FilterDatabase__1[[#This Row],[Nem]]="Nő","Lady","")</f>
        <v/>
      </c>
    </row>
    <row r="5121" spans="1:12" s="1" customFormat="1">
      <c r="A5121" s="53"/>
      <c r="B5121" s="28"/>
      <c r="C5121" s="51"/>
      <c r="D5121" s="45"/>
      <c r="E5121" s="33" t="str">
        <f>IF(D5121&gt;0,($N$2-Excel_BuiltIn__FilterDatabase__1[[#This Row],[Szül Év.Hó.Nap]])/365.25,"0")</f>
        <v>0</v>
      </c>
      <c r="F5121" s="40"/>
      <c r="G5121" s="34" t="str">
        <f>CONCATENATE(H5121,Excel_BuiltIn__FilterDatabase__1[[#This Row],[Felnőtt]],Excel_BuiltIn__FilterDatabase__1[[#This Row],[Senior]],Excel_BuiltIn__FilterDatabase__1[[#This Row],[Super.s]],L5121)</f>
        <v xml:space="preserve">Super.s </v>
      </c>
      <c r="H5121" s="34" t="str">
        <f>IF(L5121="Nő","",IF(Excel_BuiltIn__FilterDatabase__1[[#This Row],[Kor]]&gt;=1=AND(Excel_BuiltIn__FilterDatabase__1[[#This Row],[Kor]]&lt;18),"Junior ",""))</f>
        <v/>
      </c>
      <c r="I5121" s="34" t="str">
        <f>IF(L5121="Nő","",IF(Excel_BuiltIn__FilterDatabase__1[[#This Row],[Kor]]&gt;=18=AND(Excel_BuiltIn__FilterDatabase__1[[#This Row],[Kor]]&lt;=49),"Felnőtt ",""))</f>
        <v/>
      </c>
      <c r="J5121" s="34" t="str">
        <f>IF(L5121="Nő","",IF(Excel_BuiltIn__FilterDatabase__1[[#This Row],[Kor]]&gt;49=AND(Excel_BuiltIn__FilterDatabase__1[[#This Row],[Kor]]&lt;=59),"Senior ",""))</f>
        <v/>
      </c>
      <c r="K5121" s="34" t="str">
        <f>IF(L5121="Nő","",IF(Excel_BuiltIn__FilterDatabase__1[[#This Row],[Kor]]&gt;=60,"Super.s ",""))</f>
        <v xml:space="preserve">Super.s </v>
      </c>
      <c r="L5121" s="34" t="str">
        <f>IF(Excel_BuiltIn__FilterDatabase__1[[#This Row],[Nem]]="Nő","Lady","")</f>
        <v/>
      </c>
    </row>
    <row r="5122" spans="1:12" s="1" customFormat="1">
      <c r="A5122" s="53"/>
      <c r="B5122" s="28"/>
      <c r="C5122" s="51"/>
      <c r="D5122" s="45"/>
      <c r="E5122" s="33" t="str">
        <f>IF(D5122&gt;0,($N$2-Excel_BuiltIn__FilterDatabase__1[[#This Row],[Szül Év.Hó.Nap]])/365.25,"0")</f>
        <v>0</v>
      </c>
      <c r="F5122" s="40"/>
      <c r="G5122" s="34" t="str">
        <f>CONCATENATE(H5122,Excel_BuiltIn__FilterDatabase__1[[#This Row],[Felnőtt]],Excel_BuiltIn__FilterDatabase__1[[#This Row],[Senior]],Excel_BuiltIn__FilterDatabase__1[[#This Row],[Super.s]],L5122)</f>
        <v xml:space="preserve">Super.s </v>
      </c>
      <c r="H5122" s="34" t="str">
        <f>IF(L5122="Nő","",IF(Excel_BuiltIn__FilterDatabase__1[[#This Row],[Kor]]&gt;=1=AND(Excel_BuiltIn__FilterDatabase__1[[#This Row],[Kor]]&lt;18),"Junior ",""))</f>
        <v/>
      </c>
      <c r="I5122" s="34" t="str">
        <f>IF(L5122="Nő","",IF(Excel_BuiltIn__FilterDatabase__1[[#This Row],[Kor]]&gt;=18=AND(Excel_BuiltIn__FilterDatabase__1[[#This Row],[Kor]]&lt;=49),"Felnőtt ",""))</f>
        <v/>
      </c>
      <c r="J5122" s="34" t="str">
        <f>IF(L5122="Nő","",IF(Excel_BuiltIn__FilterDatabase__1[[#This Row],[Kor]]&gt;49=AND(Excel_BuiltIn__FilterDatabase__1[[#This Row],[Kor]]&lt;=59),"Senior ",""))</f>
        <v/>
      </c>
      <c r="K5122" s="34" t="str">
        <f>IF(L5122="Nő","",IF(Excel_BuiltIn__FilterDatabase__1[[#This Row],[Kor]]&gt;=60,"Super.s ",""))</f>
        <v xml:space="preserve">Super.s </v>
      </c>
      <c r="L5122" s="34" t="str">
        <f>IF(Excel_BuiltIn__FilterDatabase__1[[#This Row],[Nem]]="Nő","Lady","")</f>
        <v/>
      </c>
    </row>
    <row r="5123" spans="1:12" s="1" customFormat="1">
      <c r="A5123" s="53"/>
      <c r="B5123" s="28"/>
      <c r="C5123" s="51"/>
      <c r="D5123" s="45"/>
      <c r="E5123" s="33" t="str">
        <f>IF(D5123&gt;0,($N$2-Excel_BuiltIn__FilterDatabase__1[[#This Row],[Szül Év.Hó.Nap]])/365.25,"0")</f>
        <v>0</v>
      </c>
      <c r="F5123" s="40"/>
      <c r="G5123" s="34" t="str">
        <f>CONCATENATE(H5123,Excel_BuiltIn__FilterDatabase__1[[#This Row],[Felnőtt]],Excel_BuiltIn__FilterDatabase__1[[#This Row],[Senior]],Excel_BuiltIn__FilterDatabase__1[[#This Row],[Super.s]],L5123)</f>
        <v xml:space="preserve">Super.s </v>
      </c>
      <c r="H5123" s="34" t="str">
        <f>IF(L5123="Nő","",IF(Excel_BuiltIn__FilterDatabase__1[[#This Row],[Kor]]&gt;=1=AND(Excel_BuiltIn__FilterDatabase__1[[#This Row],[Kor]]&lt;18),"Junior ",""))</f>
        <v/>
      </c>
      <c r="I5123" s="34" t="str">
        <f>IF(L5123="Nő","",IF(Excel_BuiltIn__FilterDatabase__1[[#This Row],[Kor]]&gt;=18=AND(Excel_BuiltIn__FilterDatabase__1[[#This Row],[Kor]]&lt;=49),"Felnőtt ",""))</f>
        <v/>
      </c>
      <c r="J5123" s="34" t="str">
        <f>IF(L5123="Nő","",IF(Excel_BuiltIn__FilterDatabase__1[[#This Row],[Kor]]&gt;49=AND(Excel_BuiltIn__FilterDatabase__1[[#This Row],[Kor]]&lt;=59),"Senior ",""))</f>
        <v/>
      </c>
      <c r="K5123" s="34" t="str">
        <f>IF(L5123="Nő","",IF(Excel_BuiltIn__FilterDatabase__1[[#This Row],[Kor]]&gt;=60,"Super.s ",""))</f>
        <v xml:space="preserve">Super.s </v>
      </c>
      <c r="L5123" s="34" t="str">
        <f>IF(Excel_BuiltIn__FilterDatabase__1[[#This Row],[Nem]]="Nő","Lady","")</f>
        <v/>
      </c>
    </row>
    <row r="5124" spans="1:12" s="1" customFormat="1">
      <c r="A5124" s="53"/>
      <c r="B5124" s="28"/>
      <c r="C5124" s="51"/>
      <c r="D5124" s="45"/>
      <c r="E5124" s="33" t="str">
        <f>IF(D5124&gt;0,($N$2-Excel_BuiltIn__FilterDatabase__1[[#This Row],[Szül Év.Hó.Nap]])/365.25,"0")</f>
        <v>0</v>
      </c>
      <c r="F5124" s="40"/>
      <c r="G5124" s="34" t="str">
        <f>CONCATENATE(H5124,Excel_BuiltIn__FilterDatabase__1[[#This Row],[Felnőtt]],Excel_BuiltIn__FilterDatabase__1[[#This Row],[Senior]],Excel_BuiltIn__FilterDatabase__1[[#This Row],[Super.s]],L5124)</f>
        <v xml:space="preserve">Super.s </v>
      </c>
      <c r="H5124" s="34" t="str">
        <f>IF(L5124="Nő","",IF(Excel_BuiltIn__FilterDatabase__1[[#This Row],[Kor]]&gt;=1=AND(Excel_BuiltIn__FilterDatabase__1[[#This Row],[Kor]]&lt;18),"Junior ",""))</f>
        <v/>
      </c>
      <c r="I5124" s="34" t="str">
        <f>IF(L5124="Nő","",IF(Excel_BuiltIn__FilterDatabase__1[[#This Row],[Kor]]&gt;=18=AND(Excel_BuiltIn__FilterDatabase__1[[#This Row],[Kor]]&lt;=49),"Felnőtt ",""))</f>
        <v/>
      </c>
      <c r="J5124" s="34" t="str">
        <f>IF(L5124="Nő","",IF(Excel_BuiltIn__FilterDatabase__1[[#This Row],[Kor]]&gt;49=AND(Excel_BuiltIn__FilterDatabase__1[[#This Row],[Kor]]&lt;=59),"Senior ",""))</f>
        <v/>
      </c>
      <c r="K5124" s="34" t="str">
        <f>IF(L5124="Nő","",IF(Excel_BuiltIn__FilterDatabase__1[[#This Row],[Kor]]&gt;=60,"Super.s ",""))</f>
        <v xml:space="preserve">Super.s </v>
      </c>
      <c r="L5124" s="34" t="str">
        <f>IF(Excel_BuiltIn__FilterDatabase__1[[#This Row],[Nem]]="Nő","Lady","")</f>
        <v/>
      </c>
    </row>
    <row r="5125" spans="1:12" s="1" customFormat="1">
      <c r="A5125" s="53"/>
      <c r="B5125" s="28"/>
      <c r="C5125" s="51"/>
      <c r="D5125" s="45"/>
      <c r="E5125" s="33" t="str">
        <f>IF(D5125&gt;0,($N$2-Excel_BuiltIn__FilterDatabase__1[[#This Row],[Szül Év.Hó.Nap]])/365.25,"0")</f>
        <v>0</v>
      </c>
      <c r="F5125" s="40"/>
      <c r="G5125" s="34" t="str">
        <f>CONCATENATE(H5125,Excel_BuiltIn__FilterDatabase__1[[#This Row],[Felnőtt]],Excel_BuiltIn__FilterDatabase__1[[#This Row],[Senior]],Excel_BuiltIn__FilterDatabase__1[[#This Row],[Super.s]],L5125)</f>
        <v xml:space="preserve">Super.s </v>
      </c>
      <c r="H5125" s="34" t="str">
        <f>IF(L5125="Nő","",IF(Excel_BuiltIn__FilterDatabase__1[[#This Row],[Kor]]&gt;=1=AND(Excel_BuiltIn__FilterDatabase__1[[#This Row],[Kor]]&lt;18),"Junior ",""))</f>
        <v/>
      </c>
      <c r="I5125" s="34" t="str">
        <f>IF(L5125="Nő","",IF(Excel_BuiltIn__FilterDatabase__1[[#This Row],[Kor]]&gt;=18=AND(Excel_BuiltIn__FilterDatabase__1[[#This Row],[Kor]]&lt;=49),"Felnőtt ",""))</f>
        <v/>
      </c>
      <c r="J5125" s="34" t="str">
        <f>IF(L5125="Nő","",IF(Excel_BuiltIn__FilterDatabase__1[[#This Row],[Kor]]&gt;49=AND(Excel_BuiltIn__FilterDatabase__1[[#This Row],[Kor]]&lt;=59),"Senior ",""))</f>
        <v/>
      </c>
      <c r="K5125" s="34" t="str">
        <f>IF(L5125="Nő","",IF(Excel_BuiltIn__FilterDatabase__1[[#This Row],[Kor]]&gt;=60,"Super.s ",""))</f>
        <v xml:space="preserve">Super.s </v>
      </c>
      <c r="L5125" s="34" t="str">
        <f>IF(Excel_BuiltIn__FilterDatabase__1[[#This Row],[Nem]]="Nő","Lady","")</f>
        <v/>
      </c>
    </row>
    <row r="5126" spans="1:12" s="1" customFormat="1">
      <c r="A5126" s="53"/>
      <c r="B5126" s="28"/>
      <c r="C5126" s="51"/>
      <c r="D5126" s="45"/>
      <c r="E5126" s="33" t="str">
        <f>IF(D5126&gt;0,($N$2-Excel_BuiltIn__FilterDatabase__1[[#This Row],[Szül Év.Hó.Nap]])/365.25,"0")</f>
        <v>0</v>
      </c>
      <c r="F5126" s="40"/>
      <c r="G5126" s="34" t="str">
        <f>CONCATENATE(H5126,Excel_BuiltIn__FilterDatabase__1[[#This Row],[Felnőtt]],Excel_BuiltIn__FilterDatabase__1[[#This Row],[Senior]],Excel_BuiltIn__FilterDatabase__1[[#This Row],[Super.s]],L5126)</f>
        <v xml:space="preserve">Super.s </v>
      </c>
      <c r="H5126" s="34" t="str">
        <f>IF(L5126="Nő","",IF(Excel_BuiltIn__FilterDatabase__1[[#This Row],[Kor]]&gt;=1=AND(Excel_BuiltIn__FilterDatabase__1[[#This Row],[Kor]]&lt;18),"Junior ",""))</f>
        <v/>
      </c>
      <c r="I5126" s="34" t="str">
        <f>IF(L5126="Nő","",IF(Excel_BuiltIn__FilterDatabase__1[[#This Row],[Kor]]&gt;=18=AND(Excel_BuiltIn__FilterDatabase__1[[#This Row],[Kor]]&lt;=49),"Felnőtt ",""))</f>
        <v/>
      </c>
      <c r="J5126" s="34" t="str">
        <f>IF(L5126="Nő","",IF(Excel_BuiltIn__FilterDatabase__1[[#This Row],[Kor]]&gt;49=AND(Excel_BuiltIn__FilterDatabase__1[[#This Row],[Kor]]&lt;=59),"Senior ",""))</f>
        <v/>
      </c>
      <c r="K5126" s="34" t="str">
        <f>IF(L5126="Nő","",IF(Excel_BuiltIn__FilterDatabase__1[[#This Row],[Kor]]&gt;=60,"Super.s ",""))</f>
        <v xml:space="preserve">Super.s </v>
      </c>
      <c r="L5126" s="34" t="str">
        <f>IF(Excel_BuiltIn__FilterDatabase__1[[#This Row],[Nem]]="Nő","Lady","")</f>
        <v/>
      </c>
    </row>
    <row r="5127" spans="1:12" s="1" customFormat="1">
      <c r="A5127" s="53"/>
      <c r="B5127" s="28"/>
      <c r="C5127" s="51"/>
      <c r="D5127" s="45"/>
      <c r="E5127" s="33" t="str">
        <f>IF(D5127&gt;0,($N$2-Excel_BuiltIn__FilterDatabase__1[[#This Row],[Szül Év.Hó.Nap]])/365.25,"0")</f>
        <v>0</v>
      </c>
      <c r="F5127" s="40"/>
      <c r="G5127" s="34" t="str">
        <f>CONCATENATE(H5127,Excel_BuiltIn__FilterDatabase__1[[#This Row],[Felnőtt]],Excel_BuiltIn__FilterDatabase__1[[#This Row],[Senior]],Excel_BuiltIn__FilterDatabase__1[[#This Row],[Super.s]],L5127)</f>
        <v xml:space="preserve">Super.s </v>
      </c>
      <c r="H5127" s="34" t="str">
        <f>IF(L5127="Nő","",IF(Excel_BuiltIn__FilterDatabase__1[[#This Row],[Kor]]&gt;=1=AND(Excel_BuiltIn__FilterDatabase__1[[#This Row],[Kor]]&lt;18),"Junior ",""))</f>
        <v/>
      </c>
      <c r="I5127" s="34" t="str">
        <f>IF(L5127="Nő","",IF(Excel_BuiltIn__FilterDatabase__1[[#This Row],[Kor]]&gt;=18=AND(Excel_BuiltIn__FilterDatabase__1[[#This Row],[Kor]]&lt;=49),"Felnőtt ",""))</f>
        <v/>
      </c>
      <c r="J5127" s="34" t="str">
        <f>IF(L5127="Nő","",IF(Excel_BuiltIn__FilterDatabase__1[[#This Row],[Kor]]&gt;49=AND(Excel_BuiltIn__FilterDatabase__1[[#This Row],[Kor]]&lt;=59),"Senior ",""))</f>
        <v/>
      </c>
      <c r="K5127" s="34" t="str">
        <f>IF(L5127="Nő","",IF(Excel_BuiltIn__FilterDatabase__1[[#This Row],[Kor]]&gt;=60,"Super.s ",""))</f>
        <v xml:space="preserve">Super.s </v>
      </c>
      <c r="L5127" s="34" t="str">
        <f>IF(Excel_BuiltIn__FilterDatabase__1[[#This Row],[Nem]]="Nő","Lady","")</f>
        <v/>
      </c>
    </row>
    <row r="5128" spans="1:12" s="1" customFormat="1">
      <c r="A5128" s="53"/>
      <c r="B5128" s="28"/>
      <c r="C5128" s="51"/>
      <c r="D5128" s="45"/>
      <c r="E5128" s="33" t="str">
        <f>IF(D5128&gt;0,($N$2-Excel_BuiltIn__FilterDatabase__1[[#This Row],[Szül Év.Hó.Nap]])/365.25,"0")</f>
        <v>0</v>
      </c>
      <c r="F5128" s="40"/>
      <c r="G5128" s="34" t="str">
        <f>CONCATENATE(H5128,Excel_BuiltIn__FilterDatabase__1[[#This Row],[Felnőtt]],Excel_BuiltIn__FilterDatabase__1[[#This Row],[Senior]],Excel_BuiltIn__FilterDatabase__1[[#This Row],[Super.s]],L5128)</f>
        <v xml:space="preserve">Super.s </v>
      </c>
      <c r="H5128" s="34" t="str">
        <f>IF(L5128="Nő","",IF(Excel_BuiltIn__FilterDatabase__1[[#This Row],[Kor]]&gt;=1=AND(Excel_BuiltIn__FilterDatabase__1[[#This Row],[Kor]]&lt;18),"Junior ",""))</f>
        <v/>
      </c>
      <c r="I5128" s="34" t="str">
        <f>IF(L5128="Nő","",IF(Excel_BuiltIn__FilterDatabase__1[[#This Row],[Kor]]&gt;=18=AND(Excel_BuiltIn__FilterDatabase__1[[#This Row],[Kor]]&lt;=49),"Felnőtt ",""))</f>
        <v/>
      </c>
      <c r="J5128" s="34" t="str">
        <f>IF(L5128="Nő","",IF(Excel_BuiltIn__FilterDatabase__1[[#This Row],[Kor]]&gt;49=AND(Excel_BuiltIn__FilterDatabase__1[[#This Row],[Kor]]&lt;=59),"Senior ",""))</f>
        <v/>
      </c>
      <c r="K5128" s="34" t="str">
        <f>IF(L5128="Nő","",IF(Excel_BuiltIn__FilterDatabase__1[[#This Row],[Kor]]&gt;=60,"Super.s ",""))</f>
        <v xml:space="preserve">Super.s </v>
      </c>
      <c r="L5128" s="34" t="str">
        <f>IF(Excel_BuiltIn__FilterDatabase__1[[#This Row],[Nem]]="Nő","Lady","")</f>
        <v/>
      </c>
    </row>
    <row r="5129" spans="1:12" s="1" customFormat="1">
      <c r="A5129" s="53"/>
      <c r="B5129" s="28"/>
      <c r="C5129" s="51"/>
      <c r="D5129" s="45"/>
      <c r="E5129" s="33" t="str">
        <f>IF(D5129&gt;0,($N$2-Excel_BuiltIn__FilterDatabase__1[[#This Row],[Szül Év.Hó.Nap]])/365.25,"0")</f>
        <v>0</v>
      </c>
      <c r="F5129" s="40"/>
      <c r="G5129" s="34" t="str">
        <f>CONCATENATE(H5129,Excel_BuiltIn__FilterDatabase__1[[#This Row],[Felnőtt]],Excel_BuiltIn__FilterDatabase__1[[#This Row],[Senior]],Excel_BuiltIn__FilterDatabase__1[[#This Row],[Super.s]],L5129)</f>
        <v xml:space="preserve">Super.s </v>
      </c>
      <c r="H5129" s="34" t="str">
        <f>IF(L5129="Nő","",IF(Excel_BuiltIn__FilterDatabase__1[[#This Row],[Kor]]&gt;=1=AND(Excel_BuiltIn__FilterDatabase__1[[#This Row],[Kor]]&lt;18),"Junior ",""))</f>
        <v/>
      </c>
      <c r="I5129" s="34" t="str">
        <f>IF(L5129="Nő","",IF(Excel_BuiltIn__FilterDatabase__1[[#This Row],[Kor]]&gt;=18=AND(Excel_BuiltIn__FilterDatabase__1[[#This Row],[Kor]]&lt;=49),"Felnőtt ",""))</f>
        <v/>
      </c>
      <c r="J5129" s="34" t="str">
        <f>IF(L5129="Nő","",IF(Excel_BuiltIn__FilterDatabase__1[[#This Row],[Kor]]&gt;49=AND(Excel_BuiltIn__FilterDatabase__1[[#This Row],[Kor]]&lt;=59),"Senior ",""))</f>
        <v/>
      </c>
      <c r="K5129" s="34" t="str">
        <f>IF(L5129="Nő","",IF(Excel_BuiltIn__FilterDatabase__1[[#This Row],[Kor]]&gt;=60,"Super.s ",""))</f>
        <v xml:space="preserve">Super.s </v>
      </c>
      <c r="L5129" s="34" t="str">
        <f>IF(Excel_BuiltIn__FilterDatabase__1[[#This Row],[Nem]]="Nő","Lady","")</f>
        <v/>
      </c>
    </row>
    <row r="5130" spans="1:12" s="1" customFormat="1">
      <c r="A5130" s="53"/>
      <c r="B5130" s="28"/>
      <c r="C5130" s="51"/>
      <c r="D5130" s="45"/>
      <c r="E5130" s="33" t="str">
        <f>IF(D5130&gt;0,($N$2-Excel_BuiltIn__FilterDatabase__1[[#This Row],[Szül Év.Hó.Nap]])/365.25,"0")</f>
        <v>0</v>
      </c>
      <c r="F5130" s="40"/>
      <c r="G5130" s="34" t="str">
        <f>CONCATENATE(H5130,Excel_BuiltIn__FilterDatabase__1[[#This Row],[Felnőtt]],Excel_BuiltIn__FilterDatabase__1[[#This Row],[Senior]],Excel_BuiltIn__FilterDatabase__1[[#This Row],[Super.s]],L5130)</f>
        <v xml:space="preserve">Super.s </v>
      </c>
      <c r="H5130" s="34" t="str">
        <f>IF(L5130="Nő","",IF(Excel_BuiltIn__FilterDatabase__1[[#This Row],[Kor]]&gt;=1=AND(Excel_BuiltIn__FilterDatabase__1[[#This Row],[Kor]]&lt;18),"Junior ",""))</f>
        <v/>
      </c>
      <c r="I5130" s="34" t="str">
        <f>IF(L5130="Nő","",IF(Excel_BuiltIn__FilterDatabase__1[[#This Row],[Kor]]&gt;=18=AND(Excel_BuiltIn__FilterDatabase__1[[#This Row],[Kor]]&lt;=49),"Felnőtt ",""))</f>
        <v/>
      </c>
      <c r="J5130" s="34" t="str">
        <f>IF(L5130="Nő","",IF(Excel_BuiltIn__FilterDatabase__1[[#This Row],[Kor]]&gt;49=AND(Excel_BuiltIn__FilterDatabase__1[[#This Row],[Kor]]&lt;=59),"Senior ",""))</f>
        <v/>
      </c>
      <c r="K5130" s="34" t="str">
        <f>IF(L5130="Nő","",IF(Excel_BuiltIn__FilterDatabase__1[[#This Row],[Kor]]&gt;=60,"Super.s ",""))</f>
        <v xml:space="preserve">Super.s </v>
      </c>
      <c r="L5130" s="34" t="str">
        <f>IF(Excel_BuiltIn__FilterDatabase__1[[#This Row],[Nem]]="Nő","Lady","")</f>
        <v/>
      </c>
    </row>
    <row r="5131" spans="1:12" s="1" customFormat="1">
      <c r="A5131" s="53"/>
      <c r="B5131" s="28"/>
      <c r="C5131" s="51"/>
      <c r="D5131" s="45"/>
      <c r="E5131" s="33" t="str">
        <f>IF(D5131&gt;0,($N$2-Excel_BuiltIn__FilterDatabase__1[[#This Row],[Szül Év.Hó.Nap]])/365.25,"0")</f>
        <v>0</v>
      </c>
      <c r="F5131" s="40"/>
      <c r="G5131" s="34" t="str">
        <f>CONCATENATE(H5131,Excel_BuiltIn__FilterDatabase__1[[#This Row],[Felnőtt]],Excel_BuiltIn__FilterDatabase__1[[#This Row],[Senior]],Excel_BuiltIn__FilterDatabase__1[[#This Row],[Super.s]],L5131)</f>
        <v xml:space="preserve">Super.s </v>
      </c>
      <c r="H5131" s="34" t="str">
        <f>IF(L5131="Nő","",IF(Excel_BuiltIn__FilterDatabase__1[[#This Row],[Kor]]&gt;=1=AND(Excel_BuiltIn__FilterDatabase__1[[#This Row],[Kor]]&lt;18),"Junior ",""))</f>
        <v/>
      </c>
      <c r="I5131" s="34" t="str">
        <f>IF(L5131="Nő","",IF(Excel_BuiltIn__FilterDatabase__1[[#This Row],[Kor]]&gt;=18=AND(Excel_BuiltIn__FilterDatabase__1[[#This Row],[Kor]]&lt;=49),"Felnőtt ",""))</f>
        <v/>
      </c>
      <c r="J5131" s="34" t="str">
        <f>IF(L5131="Nő","",IF(Excel_BuiltIn__FilterDatabase__1[[#This Row],[Kor]]&gt;49=AND(Excel_BuiltIn__FilterDatabase__1[[#This Row],[Kor]]&lt;=59),"Senior ",""))</f>
        <v/>
      </c>
      <c r="K5131" s="34" t="str">
        <f>IF(L5131="Nő","",IF(Excel_BuiltIn__FilterDatabase__1[[#This Row],[Kor]]&gt;=60,"Super.s ",""))</f>
        <v xml:space="preserve">Super.s </v>
      </c>
      <c r="L5131" s="34" t="str">
        <f>IF(Excel_BuiltIn__FilterDatabase__1[[#This Row],[Nem]]="Nő","Lady","")</f>
        <v/>
      </c>
    </row>
    <row r="5132" spans="1:12" s="1" customFormat="1">
      <c r="A5132" s="53"/>
      <c r="B5132" s="28"/>
      <c r="C5132" s="51"/>
      <c r="D5132" s="45"/>
      <c r="E5132" s="33" t="str">
        <f>IF(D5132&gt;0,($N$2-Excel_BuiltIn__FilterDatabase__1[[#This Row],[Szül Év.Hó.Nap]])/365.25,"0")</f>
        <v>0</v>
      </c>
      <c r="F5132" s="40"/>
      <c r="G5132" s="34" t="str">
        <f>CONCATENATE(H5132,Excel_BuiltIn__FilterDatabase__1[[#This Row],[Felnőtt]],Excel_BuiltIn__FilterDatabase__1[[#This Row],[Senior]],Excel_BuiltIn__FilterDatabase__1[[#This Row],[Super.s]],L5132)</f>
        <v xml:space="preserve">Super.s </v>
      </c>
      <c r="H5132" s="34" t="str">
        <f>IF(L5132="Nő","",IF(Excel_BuiltIn__FilterDatabase__1[[#This Row],[Kor]]&gt;=1=AND(Excel_BuiltIn__FilterDatabase__1[[#This Row],[Kor]]&lt;18),"Junior ",""))</f>
        <v/>
      </c>
      <c r="I5132" s="34" t="str">
        <f>IF(L5132="Nő","",IF(Excel_BuiltIn__FilterDatabase__1[[#This Row],[Kor]]&gt;=18=AND(Excel_BuiltIn__FilterDatabase__1[[#This Row],[Kor]]&lt;=49),"Felnőtt ",""))</f>
        <v/>
      </c>
      <c r="J5132" s="34" t="str">
        <f>IF(L5132="Nő","",IF(Excel_BuiltIn__FilterDatabase__1[[#This Row],[Kor]]&gt;49=AND(Excel_BuiltIn__FilterDatabase__1[[#This Row],[Kor]]&lt;=59),"Senior ",""))</f>
        <v/>
      </c>
      <c r="K5132" s="34" t="str">
        <f>IF(L5132="Nő","",IF(Excel_BuiltIn__FilterDatabase__1[[#This Row],[Kor]]&gt;=60,"Super.s ",""))</f>
        <v xml:space="preserve">Super.s </v>
      </c>
      <c r="L5132" s="34" t="str">
        <f>IF(Excel_BuiltIn__FilterDatabase__1[[#This Row],[Nem]]="Nő","Lady","")</f>
        <v/>
      </c>
    </row>
    <row r="5133" spans="1:12" s="1" customFormat="1">
      <c r="A5133" s="53"/>
      <c r="B5133" s="28"/>
      <c r="C5133" s="51"/>
      <c r="D5133" s="45"/>
      <c r="E5133" s="33" t="str">
        <f>IF(D5133&gt;0,($N$2-Excel_BuiltIn__FilterDatabase__1[[#This Row],[Szül Év.Hó.Nap]])/365.25,"0")</f>
        <v>0</v>
      </c>
      <c r="F5133" s="40"/>
      <c r="G5133" s="34" t="str">
        <f>CONCATENATE(H5133,Excel_BuiltIn__FilterDatabase__1[[#This Row],[Felnőtt]],Excel_BuiltIn__FilterDatabase__1[[#This Row],[Senior]],Excel_BuiltIn__FilterDatabase__1[[#This Row],[Super.s]],L5133)</f>
        <v xml:space="preserve">Super.s </v>
      </c>
      <c r="H5133" s="34" t="str">
        <f>IF(L5133="Nő","",IF(Excel_BuiltIn__FilterDatabase__1[[#This Row],[Kor]]&gt;=1=AND(Excel_BuiltIn__FilterDatabase__1[[#This Row],[Kor]]&lt;18),"Junior ",""))</f>
        <v/>
      </c>
      <c r="I5133" s="34" t="str">
        <f>IF(L5133="Nő","",IF(Excel_BuiltIn__FilterDatabase__1[[#This Row],[Kor]]&gt;=18=AND(Excel_BuiltIn__FilterDatabase__1[[#This Row],[Kor]]&lt;=49),"Felnőtt ",""))</f>
        <v/>
      </c>
      <c r="J5133" s="34" t="str">
        <f>IF(L5133="Nő","",IF(Excel_BuiltIn__FilterDatabase__1[[#This Row],[Kor]]&gt;49=AND(Excel_BuiltIn__FilterDatabase__1[[#This Row],[Kor]]&lt;=59),"Senior ",""))</f>
        <v/>
      </c>
      <c r="K5133" s="34" t="str">
        <f>IF(L5133="Nő","",IF(Excel_BuiltIn__FilterDatabase__1[[#This Row],[Kor]]&gt;=60,"Super.s ",""))</f>
        <v xml:space="preserve">Super.s </v>
      </c>
      <c r="L5133" s="34" t="str">
        <f>IF(Excel_BuiltIn__FilterDatabase__1[[#This Row],[Nem]]="Nő","Lady","")</f>
        <v/>
      </c>
    </row>
    <row r="5134" spans="1:12" s="1" customFormat="1">
      <c r="A5134" s="53"/>
      <c r="B5134" s="28"/>
      <c r="C5134" s="51"/>
      <c r="D5134" s="45"/>
      <c r="E5134" s="33" t="str">
        <f>IF(D5134&gt;0,($N$2-Excel_BuiltIn__FilterDatabase__1[[#This Row],[Szül Év.Hó.Nap]])/365.25,"0")</f>
        <v>0</v>
      </c>
      <c r="F5134" s="40"/>
      <c r="G5134" s="34" t="str">
        <f>CONCATENATE(H5134,Excel_BuiltIn__FilterDatabase__1[[#This Row],[Felnőtt]],Excel_BuiltIn__FilterDatabase__1[[#This Row],[Senior]],Excel_BuiltIn__FilterDatabase__1[[#This Row],[Super.s]],L5134)</f>
        <v xml:space="preserve">Super.s </v>
      </c>
      <c r="H5134" s="34" t="str">
        <f>IF(L5134="Nő","",IF(Excel_BuiltIn__FilterDatabase__1[[#This Row],[Kor]]&gt;=1=AND(Excel_BuiltIn__FilterDatabase__1[[#This Row],[Kor]]&lt;18),"Junior ",""))</f>
        <v/>
      </c>
      <c r="I5134" s="34" t="str">
        <f>IF(L5134="Nő","",IF(Excel_BuiltIn__FilterDatabase__1[[#This Row],[Kor]]&gt;=18=AND(Excel_BuiltIn__FilterDatabase__1[[#This Row],[Kor]]&lt;=49),"Felnőtt ",""))</f>
        <v/>
      </c>
      <c r="J5134" s="34" t="str">
        <f>IF(L5134="Nő","",IF(Excel_BuiltIn__FilterDatabase__1[[#This Row],[Kor]]&gt;49=AND(Excel_BuiltIn__FilterDatabase__1[[#This Row],[Kor]]&lt;=59),"Senior ",""))</f>
        <v/>
      </c>
      <c r="K5134" s="34" t="str">
        <f>IF(L5134="Nő","",IF(Excel_BuiltIn__FilterDatabase__1[[#This Row],[Kor]]&gt;=60,"Super.s ",""))</f>
        <v xml:space="preserve">Super.s </v>
      </c>
      <c r="L5134" s="34" t="str">
        <f>IF(Excel_BuiltIn__FilterDatabase__1[[#This Row],[Nem]]="Nő","Lady","")</f>
        <v/>
      </c>
    </row>
    <row r="5135" spans="1:12" s="1" customFormat="1">
      <c r="A5135" s="53"/>
      <c r="B5135" s="28"/>
      <c r="C5135" s="51"/>
      <c r="D5135" s="45"/>
      <c r="E5135" s="33" t="str">
        <f>IF(D5135&gt;0,($N$2-Excel_BuiltIn__FilterDatabase__1[[#This Row],[Szül Év.Hó.Nap]])/365.25,"0")</f>
        <v>0</v>
      </c>
      <c r="F5135" s="40"/>
      <c r="G5135" s="34" t="str">
        <f>CONCATENATE(H5135,Excel_BuiltIn__FilterDatabase__1[[#This Row],[Felnőtt]],Excel_BuiltIn__FilterDatabase__1[[#This Row],[Senior]],Excel_BuiltIn__FilterDatabase__1[[#This Row],[Super.s]],L5135)</f>
        <v xml:space="preserve">Super.s </v>
      </c>
      <c r="H5135" s="34" t="str">
        <f>IF(L5135="Nő","",IF(Excel_BuiltIn__FilterDatabase__1[[#This Row],[Kor]]&gt;=1=AND(Excel_BuiltIn__FilterDatabase__1[[#This Row],[Kor]]&lt;18),"Junior ",""))</f>
        <v/>
      </c>
      <c r="I5135" s="34" t="str">
        <f>IF(L5135="Nő","",IF(Excel_BuiltIn__FilterDatabase__1[[#This Row],[Kor]]&gt;=18=AND(Excel_BuiltIn__FilterDatabase__1[[#This Row],[Kor]]&lt;=49),"Felnőtt ",""))</f>
        <v/>
      </c>
      <c r="J5135" s="34" t="str">
        <f>IF(L5135="Nő","",IF(Excel_BuiltIn__FilterDatabase__1[[#This Row],[Kor]]&gt;49=AND(Excel_BuiltIn__FilterDatabase__1[[#This Row],[Kor]]&lt;=59),"Senior ",""))</f>
        <v/>
      </c>
      <c r="K5135" s="34" t="str">
        <f>IF(L5135="Nő","",IF(Excel_BuiltIn__FilterDatabase__1[[#This Row],[Kor]]&gt;=60,"Super.s ",""))</f>
        <v xml:space="preserve">Super.s </v>
      </c>
      <c r="L5135" s="34" t="str">
        <f>IF(Excel_BuiltIn__FilterDatabase__1[[#This Row],[Nem]]="Nő","Lady","")</f>
        <v/>
      </c>
    </row>
    <row r="5136" spans="1:12" s="1" customFormat="1">
      <c r="A5136" s="53"/>
      <c r="B5136" s="28"/>
      <c r="C5136" s="51"/>
      <c r="D5136" s="45"/>
      <c r="E5136" s="33" t="str">
        <f>IF(D5136&gt;0,($N$2-Excel_BuiltIn__FilterDatabase__1[[#This Row],[Szül Év.Hó.Nap]])/365.25,"0")</f>
        <v>0</v>
      </c>
      <c r="F5136" s="40"/>
      <c r="G5136" s="34" t="str">
        <f>CONCATENATE(H5136,Excel_BuiltIn__FilterDatabase__1[[#This Row],[Felnőtt]],Excel_BuiltIn__FilterDatabase__1[[#This Row],[Senior]],Excel_BuiltIn__FilterDatabase__1[[#This Row],[Super.s]],L5136)</f>
        <v xml:space="preserve">Super.s </v>
      </c>
      <c r="H5136" s="34" t="str">
        <f>IF(L5136="Nő","",IF(Excel_BuiltIn__FilterDatabase__1[[#This Row],[Kor]]&gt;=1=AND(Excel_BuiltIn__FilterDatabase__1[[#This Row],[Kor]]&lt;18),"Junior ",""))</f>
        <v/>
      </c>
      <c r="I5136" s="34" t="str">
        <f>IF(L5136="Nő","",IF(Excel_BuiltIn__FilterDatabase__1[[#This Row],[Kor]]&gt;=18=AND(Excel_BuiltIn__FilterDatabase__1[[#This Row],[Kor]]&lt;=49),"Felnőtt ",""))</f>
        <v/>
      </c>
      <c r="J5136" s="34" t="str">
        <f>IF(L5136="Nő","",IF(Excel_BuiltIn__FilterDatabase__1[[#This Row],[Kor]]&gt;49=AND(Excel_BuiltIn__FilterDatabase__1[[#This Row],[Kor]]&lt;=59),"Senior ",""))</f>
        <v/>
      </c>
      <c r="K5136" s="34" t="str">
        <f>IF(L5136="Nő","",IF(Excel_BuiltIn__FilterDatabase__1[[#This Row],[Kor]]&gt;=60,"Super.s ",""))</f>
        <v xml:space="preserve">Super.s </v>
      </c>
      <c r="L5136" s="34" t="str">
        <f>IF(Excel_BuiltIn__FilterDatabase__1[[#This Row],[Nem]]="Nő","Lady","")</f>
        <v/>
      </c>
    </row>
    <row r="5137" spans="1:12" s="1" customFormat="1">
      <c r="A5137" s="53"/>
      <c r="B5137" s="28"/>
      <c r="C5137" s="51"/>
      <c r="D5137" s="45"/>
      <c r="E5137" s="33" t="str">
        <f>IF(D5137&gt;0,($N$2-Excel_BuiltIn__FilterDatabase__1[[#This Row],[Szül Év.Hó.Nap]])/365.25,"0")</f>
        <v>0</v>
      </c>
      <c r="F5137" s="40"/>
      <c r="G5137" s="34" t="str">
        <f>CONCATENATE(H5137,Excel_BuiltIn__FilterDatabase__1[[#This Row],[Felnőtt]],Excel_BuiltIn__FilterDatabase__1[[#This Row],[Senior]],Excel_BuiltIn__FilterDatabase__1[[#This Row],[Super.s]],L5137)</f>
        <v xml:space="preserve">Super.s </v>
      </c>
      <c r="H5137" s="34" t="str">
        <f>IF(L5137="Nő","",IF(Excel_BuiltIn__FilterDatabase__1[[#This Row],[Kor]]&gt;=1=AND(Excel_BuiltIn__FilterDatabase__1[[#This Row],[Kor]]&lt;18),"Junior ",""))</f>
        <v/>
      </c>
      <c r="I5137" s="34" t="str">
        <f>IF(L5137="Nő","",IF(Excel_BuiltIn__FilterDatabase__1[[#This Row],[Kor]]&gt;=18=AND(Excel_BuiltIn__FilterDatabase__1[[#This Row],[Kor]]&lt;=49),"Felnőtt ",""))</f>
        <v/>
      </c>
      <c r="J5137" s="34" t="str">
        <f>IF(L5137="Nő","",IF(Excel_BuiltIn__FilterDatabase__1[[#This Row],[Kor]]&gt;49=AND(Excel_BuiltIn__FilterDatabase__1[[#This Row],[Kor]]&lt;=59),"Senior ",""))</f>
        <v/>
      </c>
      <c r="K5137" s="34" t="str">
        <f>IF(L5137="Nő","",IF(Excel_BuiltIn__FilterDatabase__1[[#This Row],[Kor]]&gt;=60,"Super.s ",""))</f>
        <v xml:space="preserve">Super.s </v>
      </c>
      <c r="L5137" s="34" t="str">
        <f>IF(Excel_BuiltIn__FilterDatabase__1[[#This Row],[Nem]]="Nő","Lady","")</f>
        <v/>
      </c>
    </row>
    <row r="5138" spans="1:12" s="1" customFormat="1">
      <c r="A5138" s="53"/>
      <c r="B5138" s="28"/>
      <c r="C5138" s="51"/>
      <c r="D5138" s="45"/>
      <c r="E5138" s="33" t="str">
        <f>IF(D5138&gt;0,($N$2-Excel_BuiltIn__FilterDatabase__1[[#This Row],[Szül Év.Hó.Nap]])/365.25,"0")</f>
        <v>0</v>
      </c>
      <c r="F5138" s="40"/>
      <c r="G5138" s="34" t="str">
        <f>CONCATENATE(H5138,Excel_BuiltIn__FilterDatabase__1[[#This Row],[Felnőtt]],Excel_BuiltIn__FilterDatabase__1[[#This Row],[Senior]],Excel_BuiltIn__FilterDatabase__1[[#This Row],[Super.s]],L5138)</f>
        <v xml:space="preserve">Super.s </v>
      </c>
      <c r="H5138" s="34" t="str">
        <f>IF(L5138="Nő","",IF(Excel_BuiltIn__FilterDatabase__1[[#This Row],[Kor]]&gt;=1=AND(Excel_BuiltIn__FilterDatabase__1[[#This Row],[Kor]]&lt;18),"Junior ",""))</f>
        <v/>
      </c>
      <c r="I5138" s="34" t="str">
        <f>IF(L5138="Nő","",IF(Excel_BuiltIn__FilterDatabase__1[[#This Row],[Kor]]&gt;=18=AND(Excel_BuiltIn__FilterDatabase__1[[#This Row],[Kor]]&lt;=49),"Felnőtt ",""))</f>
        <v/>
      </c>
      <c r="J5138" s="34" t="str">
        <f>IF(L5138="Nő","",IF(Excel_BuiltIn__FilterDatabase__1[[#This Row],[Kor]]&gt;49=AND(Excel_BuiltIn__FilterDatabase__1[[#This Row],[Kor]]&lt;=59),"Senior ",""))</f>
        <v/>
      </c>
      <c r="K5138" s="34" t="str">
        <f>IF(L5138="Nő","",IF(Excel_BuiltIn__FilterDatabase__1[[#This Row],[Kor]]&gt;=60,"Super.s ",""))</f>
        <v xml:space="preserve">Super.s </v>
      </c>
      <c r="L5138" s="34" t="str">
        <f>IF(Excel_BuiltIn__FilterDatabase__1[[#This Row],[Nem]]="Nő","Lady","")</f>
        <v/>
      </c>
    </row>
    <row r="5139" spans="1:12" s="1" customFormat="1">
      <c r="A5139" s="53"/>
      <c r="B5139" s="28"/>
      <c r="C5139" s="51"/>
      <c r="D5139" s="45"/>
      <c r="E5139" s="33" t="str">
        <f>IF(D5139&gt;0,($N$2-Excel_BuiltIn__FilterDatabase__1[[#This Row],[Szül Év.Hó.Nap]])/365.25,"0")</f>
        <v>0</v>
      </c>
      <c r="F5139" s="40"/>
      <c r="G5139" s="34" t="str">
        <f>CONCATENATE(H5139,Excel_BuiltIn__FilterDatabase__1[[#This Row],[Felnőtt]],Excel_BuiltIn__FilterDatabase__1[[#This Row],[Senior]],Excel_BuiltIn__FilterDatabase__1[[#This Row],[Super.s]],L5139)</f>
        <v xml:space="preserve">Super.s </v>
      </c>
      <c r="H5139" s="34" t="str">
        <f>IF(L5139="Nő","",IF(Excel_BuiltIn__FilterDatabase__1[[#This Row],[Kor]]&gt;=1=AND(Excel_BuiltIn__FilterDatabase__1[[#This Row],[Kor]]&lt;18),"Junior ",""))</f>
        <v/>
      </c>
      <c r="I5139" s="34" t="str">
        <f>IF(L5139="Nő","",IF(Excel_BuiltIn__FilterDatabase__1[[#This Row],[Kor]]&gt;=18=AND(Excel_BuiltIn__FilterDatabase__1[[#This Row],[Kor]]&lt;=49),"Felnőtt ",""))</f>
        <v/>
      </c>
      <c r="J5139" s="34" t="str">
        <f>IF(L5139="Nő","",IF(Excel_BuiltIn__FilterDatabase__1[[#This Row],[Kor]]&gt;49=AND(Excel_BuiltIn__FilterDatabase__1[[#This Row],[Kor]]&lt;=59),"Senior ",""))</f>
        <v/>
      </c>
      <c r="K5139" s="34" t="str">
        <f>IF(L5139="Nő","",IF(Excel_BuiltIn__FilterDatabase__1[[#This Row],[Kor]]&gt;=60,"Super.s ",""))</f>
        <v xml:space="preserve">Super.s </v>
      </c>
      <c r="L5139" s="34" t="str">
        <f>IF(Excel_BuiltIn__FilterDatabase__1[[#This Row],[Nem]]="Nő","Lady","")</f>
        <v/>
      </c>
    </row>
    <row r="5140" spans="1:12" s="1" customFormat="1">
      <c r="A5140" s="53"/>
      <c r="B5140" s="28"/>
      <c r="C5140" s="51"/>
      <c r="D5140" s="45"/>
      <c r="E5140" s="33" t="str">
        <f>IF(D5140&gt;0,($N$2-Excel_BuiltIn__FilterDatabase__1[[#This Row],[Szül Év.Hó.Nap]])/365.25,"0")</f>
        <v>0</v>
      </c>
      <c r="F5140" s="40"/>
      <c r="G5140" s="34" t="str">
        <f>CONCATENATE(H5140,Excel_BuiltIn__FilterDatabase__1[[#This Row],[Felnőtt]],Excel_BuiltIn__FilterDatabase__1[[#This Row],[Senior]],Excel_BuiltIn__FilterDatabase__1[[#This Row],[Super.s]],L5140)</f>
        <v xml:space="preserve">Super.s </v>
      </c>
      <c r="H5140" s="34" t="str">
        <f>IF(L5140="Nő","",IF(Excel_BuiltIn__FilterDatabase__1[[#This Row],[Kor]]&gt;=1=AND(Excel_BuiltIn__FilterDatabase__1[[#This Row],[Kor]]&lt;18),"Junior ",""))</f>
        <v/>
      </c>
      <c r="I5140" s="34" t="str">
        <f>IF(L5140="Nő","",IF(Excel_BuiltIn__FilterDatabase__1[[#This Row],[Kor]]&gt;=18=AND(Excel_BuiltIn__FilterDatabase__1[[#This Row],[Kor]]&lt;=49),"Felnőtt ",""))</f>
        <v/>
      </c>
      <c r="J5140" s="34" t="str">
        <f>IF(L5140="Nő","",IF(Excel_BuiltIn__FilterDatabase__1[[#This Row],[Kor]]&gt;49=AND(Excel_BuiltIn__FilterDatabase__1[[#This Row],[Kor]]&lt;=59),"Senior ",""))</f>
        <v/>
      </c>
      <c r="K5140" s="34" t="str">
        <f>IF(L5140="Nő","",IF(Excel_BuiltIn__FilterDatabase__1[[#This Row],[Kor]]&gt;=60,"Super.s ",""))</f>
        <v xml:space="preserve">Super.s </v>
      </c>
      <c r="L5140" s="34" t="str">
        <f>IF(Excel_BuiltIn__FilterDatabase__1[[#This Row],[Nem]]="Nő","Lady","")</f>
        <v/>
      </c>
    </row>
    <row r="5141" spans="1:12" s="1" customFormat="1">
      <c r="A5141" s="53"/>
      <c r="B5141" s="28"/>
      <c r="C5141" s="51"/>
      <c r="D5141" s="45"/>
      <c r="E5141" s="33" t="str">
        <f>IF(D5141&gt;0,($N$2-Excel_BuiltIn__FilterDatabase__1[[#This Row],[Szül Év.Hó.Nap]])/365.25,"0")</f>
        <v>0</v>
      </c>
      <c r="F5141" s="40"/>
      <c r="G5141" s="34" t="str">
        <f>CONCATENATE(H5141,Excel_BuiltIn__FilterDatabase__1[[#This Row],[Felnőtt]],Excel_BuiltIn__FilterDatabase__1[[#This Row],[Senior]],Excel_BuiltIn__FilterDatabase__1[[#This Row],[Super.s]],L5141)</f>
        <v xml:space="preserve">Super.s </v>
      </c>
      <c r="H5141" s="34" t="str">
        <f>IF(L5141="Nő","",IF(Excel_BuiltIn__FilterDatabase__1[[#This Row],[Kor]]&gt;=1=AND(Excel_BuiltIn__FilterDatabase__1[[#This Row],[Kor]]&lt;18),"Junior ",""))</f>
        <v/>
      </c>
      <c r="I5141" s="34" t="str">
        <f>IF(L5141="Nő","",IF(Excel_BuiltIn__FilterDatabase__1[[#This Row],[Kor]]&gt;=18=AND(Excel_BuiltIn__FilterDatabase__1[[#This Row],[Kor]]&lt;=49),"Felnőtt ",""))</f>
        <v/>
      </c>
      <c r="J5141" s="34" t="str">
        <f>IF(L5141="Nő","",IF(Excel_BuiltIn__FilterDatabase__1[[#This Row],[Kor]]&gt;49=AND(Excel_BuiltIn__FilterDatabase__1[[#This Row],[Kor]]&lt;=59),"Senior ",""))</f>
        <v/>
      </c>
      <c r="K5141" s="34" t="str">
        <f>IF(L5141="Nő","",IF(Excel_BuiltIn__FilterDatabase__1[[#This Row],[Kor]]&gt;=60,"Super.s ",""))</f>
        <v xml:space="preserve">Super.s </v>
      </c>
      <c r="L5141" s="34" t="str">
        <f>IF(Excel_BuiltIn__FilterDatabase__1[[#This Row],[Nem]]="Nő","Lady","")</f>
        <v/>
      </c>
    </row>
    <row r="5142" spans="1:12" s="1" customFormat="1">
      <c r="A5142" s="53"/>
      <c r="B5142" s="28"/>
      <c r="C5142" s="51"/>
      <c r="D5142" s="45"/>
      <c r="E5142" s="33" t="str">
        <f>IF(D5142&gt;0,($N$2-Excel_BuiltIn__FilterDatabase__1[[#This Row],[Szül Év.Hó.Nap]])/365.25,"0")</f>
        <v>0</v>
      </c>
      <c r="F5142" s="40"/>
      <c r="G5142" s="34" t="str">
        <f>CONCATENATE(H5142,Excel_BuiltIn__FilterDatabase__1[[#This Row],[Felnőtt]],Excel_BuiltIn__FilterDatabase__1[[#This Row],[Senior]],Excel_BuiltIn__FilterDatabase__1[[#This Row],[Super.s]],L5142)</f>
        <v xml:space="preserve">Super.s </v>
      </c>
      <c r="H5142" s="34" t="str">
        <f>IF(L5142="Nő","",IF(Excel_BuiltIn__FilterDatabase__1[[#This Row],[Kor]]&gt;=1=AND(Excel_BuiltIn__FilterDatabase__1[[#This Row],[Kor]]&lt;18),"Junior ",""))</f>
        <v/>
      </c>
      <c r="I5142" s="34" t="str">
        <f>IF(L5142="Nő","",IF(Excel_BuiltIn__FilterDatabase__1[[#This Row],[Kor]]&gt;=18=AND(Excel_BuiltIn__FilterDatabase__1[[#This Row],[Kor]]&lt;=49),"Felnőtt ",""))</f>
        <v/>
      </c>
      <c r="J5142" s="34" t="str">
        <f>IF(L5142="Nő","",IF(Excel_BuiltIn__FilterDatabase__1[[#This Row],[Kor]]&gt;49=AND(Excel_BuiltIn__FilterDatabase__1[[#This Row],[Kor]]&lt;=59),"Senior ",""))</f>
        <v/>
      </c>
      <c r="K5142" s="34" t="str">
        <f>IF(L5142="Nő","",IF(Excel_BuiltIn__FilterDatabase__1[[#This Row],[Kor]]&gt;=60,"Super.s ",""))</f>
        <v xml:space="preserve">Super.s </v>
      </c>
      <c r="L5142" s="34" t="str">
        <f>IF(Excel_BuiltIn__FilterDatabase__1[[#This Row],[Nem]]="Nő","Lady","")</f>
        <v/>
      </c>
    </row>
    <row r="5143" spans="1:12" s="1" customFormat="1">
      <c r="A5143" s="53"/>
      <c r="B5143" s="28"/>
      <c r="C5143" s="51"/>
      <c r="D5143" s="45"/>
      <c r="E5143" s="33" t="str">
        <f>IF(D5143&gt;0,($N$2-Excel_BuiltIn__FilterDatabase__1[[#This Row],[Szül Év.Hó.Nap]])/365.25,"0")</f>
        <v>0</v>
      </c>
      <c r="F5143" s="40"/>
      <c r="G5143" s="34" t="str">
        <f>CONCATENATE(H5143,Excel_BuiltIn__FilterDatabase__1[[#This Row],[Felnőtt]],Excel_BuiltIn__FilterDatabase__1[[#This Row],[Senior]],Excel_BuiltIn__FilterDatabase__1[[#This Row],[Super.s]],L5143)</f>
        <v xml:space="preserve">Super.s </v>
      </c>
      <c r="H5143" s="34" t="str">
        <f>IF(L5143="Nő","",IF(Excel_BuiltIn__FilterDatabase__1[[#This Row],[Kor]]&gt;=1=AND(Excel_BuiltIn__FilterDatabase__1[[#This Row],[Kor]]&lt;18),"Junior ",""))</f>
        <v/>
      </c>
      <c r="I5143" s="34" t="str">
        <f>IF(L5143="Nő","",IF(Excel_BuiltIn__FilterDatabase__1[[#This Row],[Kor]]&gt;=18=AND(Excel_BuiltIn__FilterDatabase__1[[#This Row],[Kor]]&lt;=49),"Felnőtt ",""))</f>
        <v/>
      </c>
      <c r="J5143" s="34" t="str">
        <f>IF(L5143="Nő","",IF(Excel_BuiltIn__FilterDatabase__1[[#This Row],[Kor]]&gt;49=AND(Excel_BuiltIn__FilterDatabase__1[[#This Row],[Kor]]&lt;=59),"Senior ",""))</f>
        <v/>
      </c>
      <c r="K5143" s="34" t="str">
        <f>IF(L5143="Nő","",IF(Excel_BuiltIn__FilterDatabase__1[[#This Row],[Kor]]&gt;=60,"Super.s ",""))</f>
        <v xml:space="preserve">Super.s </v>
      </c>
      <c r="L5143" s="34" t="str">
        <f>IF(Excel_BuiltIn__FilterDatabase__1[[#This Row],[Nem]]="Nő","Lady","")</f>
        <v/>
      </c>
    </row>
    <row r="5144" spans="1:12" s="1" customFormat="1">
      <c r="A5144" s="53"/>
      <c r="B5144" s="28"/>
      <c r="C5144" s="51"/>
      <c r="D5144" s="45"/>
      <c r="E5144" s="33" t="str">
        <f>IF(D5144&gt;0,($N$2-Excel_BuiltIn__FilterDatabase__1[[#This Row],[Szül Év.Hó.Nap]])/365.25,"0")</f>
        <v>0</v>
      </c>
      <c r="F5144" s="40"/>
      <c r="G5144" s="34" t="str">
        <f>CONCATENATE(H5144,Excel_BuiltIn__FilterDatabase__1[[#This Row],[Felnőtt]],Excel_BuiltIn__FilterDatabase__1[[#This Row],[Senior]],Excel_BuiltIn__FilterDatabase__1[[#This Row],[Super.s]],L5144)</f>
        <v xml:space="preserve">Super.s </v>
      </c>
      <c r="H5144" s="34" t="str">
        <f>IF(L5144="Nő","",IF(Excel_BuiltIn__FilterDatabase__1[[#This Row],[Kor]]&gt;=1=AND(Excel_BuiltIn__FilterDatabase__1[[#This Row],[Kor]]&lt;18),"Junior ",""))</f>
        <v/>
      </c>
      <c r="I5144" s="34" t="str">
        <f>IF(L5144="Nő","",IF(Excel_BuiltIn__FilterDatabase__1[[#This Row],[Kor]]&gt;=18=AND(Excel_BuiltIn__FilterDatabase__1[[#This Row],[Kor]]&lt;=49),"Felnőtt ",""))</f>
        <v/>
      </c>
      <c r="J5144" s="34" t="str">
        <f>IF(L5144="Nő","",IF(Excel_BuiltIn__FilterDatabase__1[[#This Row],[Kor]]&gt;49=AND(Excel_BuiltIn__FilterDatabase__1[[#This Row],[Kor]]&lt;=59),"Senior ",""))</f>
        <v/>
      </c>
      <c r="K5144" s="34" t="str">
        <f>IF(L5144="Nő","",IF(Excel_BuiltIn__FilterDatabase__1[[#This Row],[Kor]]&gt;=60,"Super.s ",""))</f>
        <v xml:space="preserve">Super.s </v>
      </c>
      <c r="L5144" s="34" t="str">
        <f>IF(Excel_BuiltIn__FilterDatabase__1[[#This Row],[Nem]]="Nő","Lady","")</f>
        <v/>
      </c>
    </row>
    <row r="5145" spans="1:12" s="1" customFormat="1">
      <c r="A5145" s="53"/>
      <c r="B5145" s="28"/>
      <c r="C5145" s="51"/>
      <c r="D5145" s="45"/>
      <c r="E5145" s="33" t="str">
        <f>IF(D5145&gt;0,($N$2-Excel_BuiltIn__FilterDatabase__1[[#This Row],[Szül Év.Hó.Nap]])/365.25,"0")</f>
        <v>0</v>
      </c>
      <c r="F5145" s="40"/>
      <c r="G5145" s="34" t="str">
        <f>CONCATENATE(H5145,Excel_BuiltIn__FilterDatabase__1[[#This Row],[Felnőtt]],Excel_BuiltIn__FilterDatabase__1[[#This Row],[Senior]],Excel_BuiltIn__FilterDatabase__1[[#This Row],[Super.s]],L5145)</f>
        <v xml:space="preserve">Super.s </v>
      </c>
      <c r="H5145" s="34" t="str">
        <f>IF(L5145="Nő","",IF(Excel_BuiltIn__FilterDatabase__1[[#This Row],[Kor]]&gt;=1=AND(Excel_BuiltIn__FilterDatabase__1[[#This Row],[Kor]]&lt;18),"Junior ",""))</f>
        <v/>
      </c>
      <c r="I5145" s="34" t="str">
        <f>IF(L5145="Nő","",IF(Excel_BuiltIn__FilterDatabase__1[[#This Row],[Kor]]&gt;=18=AND(Excel_BuiltIn__FilterDatabase__1[[#This Row],[Kor]]&lt;=49),"Felnőtt ",""))</f>
        <v/>
      </c>
      <c r="J5145" s="34" t="str">
        <f>IF(L5145="Nő","",IF(Excel_BuiltIn__FilterDatabase__1[[#This Row],[Kor]]&gt;49=AND(Excel_BuiltIn__FilterDatabase__1[[#This Row],[Kor]]&lt;=59),"Senior ",""))</f>
        <v/>
      </c>
      <c r="K5145" s="34" t="str">
        <f>IF(L5145="Nő","",IF(Excel_BuiltIn__FilterDatabase__1[[#This Row],[Kor]]&gt;=60,"Super.s ",""))</f>
        <v xml:space="preserve">Super.s </v>
      </c>
      <c r="L5145" s="34" t="str">
        <f>IF(Excel_BuiltIn__FilterDatabase__1[[#This Row],[Nem]]="Nő","Lady","")</f>
        <v/>
      </c>
    </row>
    <row r="5146" spans="1:12" s="1" customFormat="1">
      <c r="A5146" s="53"/>
      <c r="B5146" s="28"/>
      <c r="C5146" s="51"/>
      <c r="D5146" s="45"/>
      <c r="E5146" s="33" t="str">
        <f>IF(D5146&gt;0,($N$2-Excel_BuiltIn__FilterDatabase__1[[#This Row],[Szül Év.Hó.Nap]])/365.25,"0")</f>
        <v>0</v>
      </c>
      <c r="F5146" s="40"/>
      <c r="G5146" s="34" t="str">
        <f>CONCATENATE(H5146,Excel_BuiltIn__FilterDatabase__1[[#This Row],[Felnőtt]],Excel_BuiltIn__FilterDatabase__1[[#This Row],[Senior]],Excel_BuiltIn__FilterDatabase__1[[#This Row],[Super.s]],L5146)</f>
        <v xml:space="preserve">Super.s </v>
      </c>
      <c r="H5146" s="34" t="str">
        <f>IF(L5146="Nő","",IF(Excel_BuiltIn__FilterDatabase__1[[#This Row],[Kor]]&gt;=1=AND(Excel_BuiltIn__FilterDatabase__1[[#This Row],[Kor]]&lt;18),"Junior ",""))</f>
        <v/>
      </c>
      <c r="I5146" s="34" t="str">
        <f>IF(L5146="Nő","",IF(Excel_BuiltIn__FilterDatabase__1[[#This Row],[Kor]]&gt;=18=AND(Excel_BuiltIn__FilterDatabase__1[[#This Row],[Kor]]&lt;=49),"Felnőtt ",""))</f>
        <v/>
      </c>
      <c r="J5146" s="34" t="str">
        <f>IF(L5146="Nő","",IF(Excel_BuiltIn__FilterDatabase__1[[#This Row],[Kor]]&gt;49=AND(Excel_BuiltIn__FilterDatabase__1[[#This Row],[Kor]]&lt;=59),"Senior ",""))</f>
        <v/>
      </c>
      <c r="K5146" s="34" t="str">
        <f>IF(L5146="Nő","",IF(Excel_BuiltIn__FilterDatabase__1[[#This Row],[Kor]]&gt;=60,"Super.s ",""))</f>
        <v xml:space="preserve">Super.s </v>
      </c>
      <c r="L5146" s="34" t="str">
        <f>IF(Excel_BuiltIn__FilterDatabase__1[[#This Row],[Nem]]="Nő","Lady","")</f>
        <v/>
      </c>
    </row>
    <row r="5147" spans="1:12" s="1" customFormat="1">
      <c r="A5147" s="53"/>
      <c r="B5147" s="28"/>
      <c r="C5147" s="51"/>
      <c r="D5147" s="45"/>
      <c r="E5147" s="33" t="str">
        <f>IF(D5147&gt;0,($N$2-Excel_BuiltIn__FilterDatabase__1[[#This Row],[Szül Év.Hó.Nap]])/365.25,"0")</f>
        <v>0</v>
      </c>
      <c r="F5147" s="40"/>
      <c r="G5147" s="34" t="str">
        <f>CONCATENATE(H5147,Excel_BuiltIn__FilterDatabase__1[[#This Row],[Felnőtt]],Excel_BuiltIn__FilterDatabase__1[[#This Row],[Senior]],Excel_BuiltIn__FilterDatabase__1[[#This Row],[Super.s]],L5147)</f>
        <v xml:space="preserve">Super.s </v>
      </c>
      <c r="H5147" s="34" t="str">
        <f>IF(L5147="Nő","",IF(Excel_BuiltIn__FilterDatabase__1[[#This Row],[Kor]]&gt;=1=AND(Excel_BuiltIn__FilterDatabase__1[[#This Row],[Kor]]&lt;18),"Junior ",""))</f>
        <v/>
      </c>
      <c r="I5147" s="34" t="str">
        <f>IF(L5147="Nő","",IF(Excel_BuiltIn__FilterDatabase__1[[#This Row],[Kor]]&gt;=18=AND(Excel_BuiltIn__FilterDatabase__1[[#This Row],[Kor]]&lt;=49),"Felnőtt ",""))</f>
        <v/>
      </c>
      <c r="J5147" s="34" t="str">
        <f>IF(L5147="Nő","",IF(Excel_BuiltIn__FilterDatabase__1[[#This Row],[Kor]]&gt;49=AND(Excel_BuiltIn__FilterDatabase__1[[#This Row],[Kor]]&lt;=59),"Senior ",""))</f>
        <v/>
      </c>
      <c r="K5147" s="34" t="str">
        <f>IF(L5147="Nő","",IF(Excel_BuiltIn__FilterDatabase__1[[#This Row],[Kor]]&gt;=60,"Super.s ",""))</f>
        <v xml:space="preserve">Super.s </v>
      </c>
      <c r="L5147" s="34" t="str">
        <f>IF(Excel_BuiltIn__FilterDatabase__1[[#This Row],[Nem]]="Nő","Lady","")</f>
        <v/>
      </c>
    </row>
    <row r="5148" spans="1:12" s="1" customFormat="1">
      <c r="A5148" s="53"/>
      <c r="B5148" s="28"/>
      <c r="C5148" s="51"/>
      <c r="D5148" s="45"/>
      <c r="E5148" s="33" t="str">
        <f>IF(D5148&gt;0,($N$2-Excel_BuiltIn__FilterDatabase__1[[#This Row],[Szül Év.Hó.Nap]])/365.25,"0")</f>
        <v>0</v>
      </c>
      <c r="F5148" s="40"/>
      <c r="G5148" s="34" t="str">
        <f>CONCATENATE(H5148,Excel_BuiltIn__FilterDatabase__1[[#This Row],[Felnőtt]],Excel_BuiltIn__FilterDatabase__1[[#This Row],[Senior]],Excel_BuiltIn__FilterDatabase__1[[#This Row],[Super.s]],L5148)</f>
        <v xml:space="preserve">Super.s </v>
      </c>
      <c r="H5148" s="34" t="str">
        <f>IF(L5148="Nő","",IF(Excel_BuiltIn__FilterDatabase__1[[#This Row],[Kor]]&gt;=1=AND(Excel_BuiltIn__FilterDatabase__1[[#This Row],[Kor]]&lt;18),"Junior ",""))</f>
        <v/>
      </c>
      <c r="I5148" s="34" t="str">
        <f>IF(L5148="Nő","",IF(Excel_BuiltIn__FilterDatabase__1[[#This Row],[Kor]]&gt;=18=AND(Excel_BuiltIn__FilterDatabase__1[[#This Row],[Kor]]&lt;=49),"Felnőtt ",""))</f>
        <v/>
      </c>
      <c r="J5148" s="34" t="str">
        <f>IF(L5148="Nő","",IF(Excel_BuiltIn__FilterDatabase__1[[#This Row],[Kor]]&gt;49=AND(Excel_BuiltIn__FilterDatabase__1[[#This Row],[Kor]]&lt;=59),"Senior ",""))</f>
        <v/>
      </c>
      <c r="K5148" s="34" t="str">
        <f>IF(L5148="Nő","",IF(Excel_BuiltIn__FilterDatabase__1[[#This Row],[Kor]]&gt;=60,"Super.s ",""))</f>
        <v xml:space="preserve">Super.s </v>
      </c>
      <c r="L5148" s="34" t="str">
        <f>IF(Excel_BuiltIn__FilterDatabase__1[[#This Row],[Nem]]="Nő","Lady","")</f>
        <v/>
      </c>
    </row>
    <row r="5149" spans="1:12" s="1" customFormat="1">
      <c r="A5149" s="53"/>
      <c r="B5149" s="28"/>
      <c r="C5149" s="51"/>
      <c r="D5149" s="45"/>
      <c r="E5149" s="33" t="str">
        <f>IF(D5149&gt;0,($N$2-Excel_BuiltIn__FilterDatabase__1[[#This Row],[Szül Év.Hó.Nap]])/365.25,"0")</f>
        <v>0</v>
      </c>
      <c r="F5149" s="40"/>
      <c r="G5149" s="34" t="str">
        <f>CONCATENATE(H5149,Excel_BuiltIn__FilterDatabase__1[[#This Row],[Felnőtt]],Excel_BuiltIn__FilterDatabase__1[[#This Row],[Senior]],Excel_BuiltIn__FilterDatabase__1[[#This Row],[Super.s]],L5149)</f>
        <v xml:space="preserve">Super.s </v>
      </c>
      <c r="H5149" s="34" t="str">
        <f>IF(L5149="Nő","",IF(Excel_BuiltIn__FilterDatabase__1[[#This Row],[Kor]]&gt;=1=AND(Excel_BuiltIn__FilterDatabase__1[[#This Row],[Kor]]&lt;18),"Junior ",""))</f>
        <v/>
      </c>
      <c r="I5149" s="34" t="str">
        <f>IF(L5149="Nő","",IF(Excel_BuiltIn__FilterDatabase__1[[#This Row],[Kor]]&gt;=18=AND(Excel_BuiltIn__FilterDatabase__1[[#This Row],[Kor]]&lt;=49),"Felnőtt ",""))</f>
        <v/>
      </c>
      <c r="J5149" s="34" t="str">
        <f>IF(L5149="Nő","",IF(Excel_BuiltIn__FilterDatabase__1[[#This Row],[Kor]]&gt;49=AND(Excel_BuiltIn__FilterDatabase__1[[#This Row],[Kor]]&lt;=59),"Senior ",""))</f>
        <v/>
      </c>
      <c r="K5149" s="34" t="str">
        <f>IF(L5149="Nő","",IF(Excel_BuiltIn__FilterDatabase__1[[#This Row],[Kor]]&gt;=60,"Super.s ",""))</f>
        <v xml:space="preserve">Super.s </v>
      </c>
      <c r="L5149" s="34" t="str">
        <f>IF(Excel_BuiltIn__FilterDatabase__1[[#This Row],[Nem]]="Nő","Lady","")</f>
        <v/>
      </c>
    </row>
    <row r="5150" spans="1:12" s="1" customFormat="1">
      <c r="A5150" s="53"/>
      <c r="B5150" s="28"/>
      <c r="C5150" s="51"/>
      <c r="D5150" s="45"/>
      <c r="E5150" s="33" t="str">
        <f>IF(D5150&gt;0,($N$2-Excel_BuiltIn__FilterDatabase__1[[#This Row],[Szül Év.Hó.Nap]])/365.25,"0")</f>
        <v>0</v>
      </c>
      <c r="F5150" s="40"/>
      <c r="G5150" s="34" t="str">
        <f>CONCATENATE(H5150,Excel_BuiltIn__FilterDatabase__1[[#This Row],[Felnőtt]],Excel_BuiltIn__FilterDatabase__1[[#This Row],[Senior]],Excel_BuiltIn__FilterDatabase__1[[#This Row],[Super.s]],L5150)</f>
        <v xml:space="preserve">Super.s </v>
      </c>
      <c r="H5150" s="34" t="str">
        <f>IF(L5150="Nő","",IF(Excel_BuiltIn__FilterDatabase__1[[#This Row],[Kor]]&gt;=1=AND(Excel_BuiltIn__FilterDatabase__1[[#This Row],[Kor]]&lt;18),"Junior ",""))</f>
        <v/>
      </c>
      <c r="I5150" s="34" t="str">
        <f>IF(L5150="Nő","",IF(Excel_BuiltIn__FilterDatabase__1[[#This Row],[Kor]]&gt;=18=AND(Excel_BuiltIn__FilterDatabase__1[[#This Row],[Kor]]&lt;=49),"Felnőtt ",""))</f>
        <v/>
      </c>
      <c r="J5150" s="34" t="str">
        <f>IF(L5150="Nő","",IF(Excel_BuiltIn__FilterDatabase__1[[#This Row],[Kor]]&gt;49=AND(Excel_BuiltIn__FilterDatabase__1[[#This Row],[Kor]]&lt;=59),"Senior ",""))</f>
        <v/>
      </c>
      <c r="K5150" s="34" t="str">
        <f>IF(L5150="Nő","",IF(Excel_BuiltIn__FilterDatabase__1[[#This Row],[Kor]]&gt;=60,"Super.s ",""))</f>
        <v xml:space="preserve">Super.s </v>
      </c>
      <c r="L5150" s="34" t="str">
        <f>IF(Excel_BuiltIn__FilterDatabase__1[[#This Row],[Nem]]="Nő","Lady","")</f>
        <v/>
      </c>
    </row>
    <row r="5151" spans="1:12" s="1" customFormat="1">
      <c r="A5151" s="53"/>
      <c r="B5151" s="28"/>
      <c r="C5151" s="51"/>
      <c r="D5151" s="45"/>
      <c r="E5151" s="33" t="str">
        <f>IF(D5151&gt;0,($N$2-Excel_BuiltIn__FilterDatabase__1[[#This Row],[Szül Év.Hó.Nap]])/365.25,"0")</f>
        <v>0</v>
      </c>
      <c r="F5151" s="40"/>
      <c r="G5151" s="34" t="str">
        <f>CONCATENATE(H5151,Excel_BuiltIn__FilterDatabase__1[[#This Row],[Felnőtt]],Excel_BuiltIn__FilterDatabase__1[[#This Row],[Senior]],Excel_BuiltIn__FilterDatabase__1[[#This Row],[Super.s]],L5151)</f>
        <v xml:space="preserve">Super.s </v>
      </c>
      <c r="H5151" s="34" t="str">
        <f>IF(L5151="Nő","",IF(Excel_BuiltIn__FilterDatabase__1[[#This Row],[Kor]]&gt;=1=AND(Excel_BuiltIn__FilterDatabase__1[[#This Row],[Kor]]&lt;18),"Junior ",""))</f>
        <v/>
      </c>
      <c r="I5151" s="34" t="str">
        <f>IF(L5151="Nő","",IF(Excel_BuiltIn__FilterDatabase__1[[#This Row],[Kor]]&gt;=18=AND(Excel_BuiltIn__FilterDatabase__1[[#This Row],[Kor]]&lt;=49),"Felnőtt ",""))</f>
        <v/>
      </c>
      <c r="J5151" s="34" t="str">
        <f>IF(L5151="Nő","",IF(Excel_BuiltIn__FilterDatabase__1[[#This Row],[Kor]]&gt;49=AND(Excel_BuiltIn__FilterDatabase__1[[#This Row],[Kor]]&lt;=59),"Senior ",""))</f>
        <v/>
      </c>
      <c r="K5151" s="34" t="str">
        <f>IF(L5151="Nő","",IF(Excel_BuiltIn__FilterDatabase__1[[#This Row],[Kor]]&gt;=60,"Super.s ",""))</f>
        <v xml:space="preserve">Super.s </v>
      </c>
      <c r="L5151" s="34" t="str">
        <f>IF(Excel_BuiltIn__FilterDatabase__1[[#This Row],[Nem]]="Nő","Lady","")</f>
        <v/>
      </c>
    </row>
    <row r="5152" spans="1:12" s="1" customFormat="1">
      <c r="A5152" s="53"/>
      <c r="B5152" s="28"/>
      <c r="C5152" s="51"/>
      <c r="D5152" s="45"/>
      <c r="E5152" s="33" t="str">
        <f>IF(D5152&gt;0,($N$2-Excel_BuiltIn__FilterDatabase__1[[#This Row],[Szül Év.Hó.Nap]])/365.25,"0")</f>
        <v>0</v>
      </c>
      <c r="F5152" s="40"/>
      <c r="G5152" s="34" t="str">
        <f>CONCATENATE(H5152,Excel_BuiltIn__FilterDatabase__1[[#This Row],[Felnőtt]],Excel_BuiltIn__FilterDatabase__1[[#This Row],[Senior]],Excel_BuiltIn__FilterDatabase__1[[#This Row],[Super.s]],L5152)</f>
        <v xml:space="preserve">Super.s </v>
      </c>
      <c r="H5152" s="34" t="str">
        <f>IF(L5152="Nő","",IF(Excel_BuiltIn__FilterDatabase__1[[#This Row],[Kor]]&gt;=1=AND(Excel_BuiltIn__FilterDatabase__1[[#This Row],[Kor]]&lt;18),"Junior ",""))</f>
        <v/>
      </c>
      <c r="I5152" s="34" t="str">
        <f>IF(L5152="Nő","",IF(Excel_BuiltIn__FilterDatabase__1[[#This Row],[Kor]]&gt;=18=AND(Excel_BuiltIn__FilterDatabase__1[[#This Row],[Kor]]&lt;=49),"Felnőtt ",""))</f>
        <v/>
      </c>
      <c r="J5152" s="34" t="str">
        <f>IF(L5152="Nő","",IF(Excel_BuiltIn__FilterDatabase__1[[#This Row],[Kor]]&gt;49=AND(Excel_BuiltIn__FilterDatabase__1[[#This Row],[Kor]]&lt;=59),"Senior ",""))</f>
        <v/>
      </c>
      <c r="K5152" s="34" t="str">
        <f>IF(L5152="Nő","",IF(Excel_BuiltIn__FilterDatabase__1[[#This Row],[Kor]]&gt;=60,"Super.s ",""))</f>
        <v xml:space="preserve">Super.s </v>
      </c>
      <c r="L5152" s="34" t="str">
        <f>IF(Excel_BuiltIn__FilterDatabase__1[[#This Row],[Nem]]="Nő","Lady","")</f>
        <v/>
      </c>
    </row>
    <row r="5153" spans="1:12" s="1" customFormat="1">
      <c r="A5153" s="53"/>
      <c r="B5153" s="28"/>
      <c r="C5153" s="51"/>
      <c r="D5153" s="45"/>
      <c r="E5153" s="33" t="str">
        <f>IF(D5153&gt;0,($N$2-Excel_BuiltIn__FilterDatabase__1[[#This Row],[Szül Év.Hó.Nap]])/365.25,"0")</f>
        <v>0</v>
      </c>
      <c r="F5153" s="40"/>
      <c r="G5153" s="34" t="str">
        <f>CONCATENATE(H5153,Excel_BuiltIn__FilterDatabase__1[[#This Row],[Felnőtt]],Excel_BuiltIn__FilterDatabase__1[[#This Row],[Senior]],Excel_BuiltIn__FilterDatabase__1[[#This Row],[Super.s]],L5153)</f>
        <v xml:space="preserve">Super.s </v>
      </c>
      <c r="H5153" s="34" t="str">
        <f>IF(L5153="Nő","",IF(Excel_BuiltIn__FilterDatabase__1[[#This Row],[Kor]]&gt;=1=AND(Excel_BuiltIn__FilterDatabase__1[[#This Row],[Kor]]&lt;18),"Junior ",""))</f>
        <v/>
      </c>
      <c r="I5153" s="34" t="str">
        <f>IF(L5153="Nő","",IF(Excel_BuiltIn__FilterDatabase__1[[#This Row],[Kor]]&gt;=18=AND(Excel_BuiltIn__FilterDatabase__1[[#This Row],[Kor]]&lt;=49),"Felnőtt ",""))</f>
        <v/>
      </c>
      <c r="J5153" s="34" t="str">
        <f>IF(L5153="Nő","",IF(Excel_BuiltIn__FilterDatabase__1[[#This Row],[Kor]]&gt;49=AND(Excel_BuiltIn__FilterDatabase__1[[#This Row],[Kor]]&lt;=59),"Senior ",""))</f>
        <v/>
      </c>
      <c r="K5153" s="34" t="str">
        <f>IF(L5153="Nő","",IF(Excel_BuiltIn__FilterDatabase__1[[#This Row],[Kor]]&gt;=60,"Super.s ",""))</f>
        <v xml:space="preserve">Super.s </v>
      </c>
      <c r="L5153" s="34" t="str">
        <f>IF(Excel_BuiltIn__FilterDatabase__1[[#This Row],[Nem]]="Nő","Lady","")</f>
        <v/>
      </c>
    </row>
    <row r="5154" spans="1:12" s="1" customFormat="1">
      <c r="A5154" s="53"/>
      <c r="B5154" s="28"/>
      <c r="C5154" s="51"/>
      <c r="D5154" s="45"/>
      <c r="E5154" s="33" t="str">
        <f>IF(D5154&gt;0,($N$2-Excel_BuiltIn__FilterDatabase__1[[#This Row],[Szül Év.Hó.Nap]])/365.25,"0")</f>
        <v>0</v>
      </c>
      <c r="F5154" s="40"/>
      <c r="G5154" s="34" t="str">
        <f>CONCATENATE(H5154,Excel_BuiltIn__FilterDatabase__1[[#This Row],[Felnőtt]],Excel_BuiltIn__FilterDatabase__1[[#This Row],[Senior]],Excel_BuiltIn__FilterDatabase__1[[#This Row],[Super.s]],L5154)</f>
        <v xml:space="preserve">Super.s </v>
      </c>
      <c r="H5154" s="34" t="str">
        <f>IF(L5154="Nő","",IF(Excel_BuiltIn__FilterDatabase__1[[#This Row],[Kor]]&gt;=1=AND(Excel_BuiltIn__FilterDatabase__1[[#This Row],[Kor]]&lt;18),"Junior ",""))</f>
        <v/>
      </c>
      <c r="I5154" s="34" t="str">
        <f>IF(L5154="Nő","",IF(Excel_BuiltIn__FilterDatabase__1[[#This Row],[Kor]]&gt;=18=AND(Excel_BuiltIn__FilterDatabase__1[[#This Row],[Kor]]&lt;=49),"Felnőtt ",""))</f>
        <v/>
      </c>
      <c r="J5154" s="34" t="str">
        <f>IF(L5154="Nő","",IF(Excel_BuiltIn__FilterDatabase__1[[#This Row],[Kor]]&gt;49=AND(Excel_BuiltIn__FilterDatabase__1[[#This Row],[Kor]]&lt;=59),"Senior ",""))</f>
        <v/>
      </c>
      <c r="K5154" s="34" t="str">
        <f>IF(L5154="Nő","",IF(Excel_BuiltIn__FilterDatabase__1[[#This Row],[Kor]]&gt;=60,"Super.s ",""))</f>
        <v xml:space="preserve">Super.s </v>
      </c>
      <c r="L5154" s="34" t="str">
        <f>IF(Excel_BuiltIn__FilterDatabase__1[[#This Row],[Nem]]="Nő","Lady","")</f>
        <v/>
      </c>
    </row>
    <row r="5155" spans="1:12" s="1" customFormat="1">
      <c r="A5155" s="53"/>
      <c r="B5155" s="28"/>
      <c r="C5155" s="51"/>
      <c r="D5155" s="45"/>
      <c r="E5155" s="33" t="str">
        <f>IF(D5155&gt;0,($N$2-Excel_BuiltIn__FilterDatabase__1[[#This Row],[Szül Év.Hó.Nap]])/365.25,"0")</f>
        <v>0</v>
      </c>
      <c r="F5155" s="40"/>
      <c r="G5155" s="34" t="str">
        <f>CONCATENATE(H5155,Excel_BuiltIn__FilterDatabase__1[[#This Row],[Felnőtt]],Excel_BuiltIn__FilterDatabase__1[[#This Row],[Senior]],Excel_BuiltIn__FilterDatabase__1[[#This Row],[Super.s]],L5155)</f>
        <v xml:space="preserve">Super.s </v>
      </c>
      <c r="H5155" s="34" t="str">
        <f>IF(L5155="Nő","",IF(Excel_BuiltIn__FilterDatabase__1[[#This Row],[Kor]]&gt;=1=AND(Excel_BuiltIn__FilterDatabase__1[[#This Row],[Kor]]&lt;18),"Junior ",""))</f>
        <v/>
      </c>
      <c r="I5155" s="34" t="str">
        <f>IF(L5155="Nő","",IF(Excel_BuiltIn__FilterDatabase__1[[#This Row],[Kor]]&gt;=18=AND(Excel_BuiltIn__FilterDatabase__1[[#This Row],[Kor]]&lt;=49),"Felnőtt ",""))</f>
        <v/>
      </c>
      <c r="J5155" s="34" t="str">
        <f>IF(L5155="Nő","",IF(Excel_BuiltIn__FilterDatabase__1[[#This Row],[Kor]]&gt;49=AND(Excel_BuiltIn__FilterDatabase__1[[#This Row],[Kor]]&lt;=59),"Senior ",""))</f>
        <v/>
      </c>
      <c r="K5155" s="34" t="str">
        <f>IF(L5155="Nő","",IF(Excel_BuiltIn__FilterDatabase__1[[#This Row],[Kor]]&gt;=60,"Super.s ",""))</f>
        <v xml:space="preserve">Super.s </v>
      </c>
      <c r="L5155" s="34" t="str">
        <f>IF(Excel_BuiltIn__FilterDatabase__1[[#This Row],[Nem]]="Nő","Lady","")</f>
        <v/>
      </c>
    </row>
    <row r="5156" spans="1:12" s="1" customFormat="1">
      <c r="A5156" s="53"/>
      <c r="B5156" s="28"/>
      <c r="C5156" s="51"/>
      <c r="D5156" s="45"/>
      <c r="E5156" s="33" t="str">
        <f>IF(D5156&gt;0,($N$2-Excel_BuiltIn__FilterDatabase__1[[#This Row],[Szül Év.Hó.Nap]])/365.25,"0")</f>
        <v>0</v>
      </c>
      <c r="F5156" s="40"/>
      <c r="G5156" s="34" t="str">
        <f>CONCATENATE(H5156,Excel_BuiltIn__FilterDatabase__1[[#This Row],[Felnőtt]],Excel_BuiltIn__FilterDatabase__1[[#This Row],[Senior]],Excel_BuiltIn__FilterDatabase__1[[#This Row],[Super.s]],L5156)</f>
        <v xml:space="preserve">Super.s </v>
      </c>
      <c r="H5156" s="34" t="str">
        <f>IF(L5156="Nő","",IF(Excel_BuiltIn__FilterDatabase__1[[#This Row],[Kor]]&gt;=1=AND(Excel_BuiltIn__FilterDatabase__1[[#This Row],[Kor]]&lt;18),"Junior ",""))</f>
        <v/>
      </c>
      <c r="I5156" s="34" t="str">
        <f>IF(L5156="Nő","",IF(Excel_BuiltIn__FilterDatabase__1[[#This Row],[Kor]]&gt;=18=AND(Excel_BuiltIn__FilterDatabase__1[[#This Row],[Kor]]&lt;=49),"Felnőtt ",""))</f>
        <v/>
      </c>
      <c r="J5156" s="34" t="str">
        <f>IF(L5156="Nő","",IF(Excel_BuiltIn__FilterDatabase__1[[#This Row],[Kor]]&gt;49=AND(Excel_BuiltIn__FilterDatabase__1[[#This Row],[Kor]]&lt;=59),"Senior ",""))</f>
        <v/>
      </c>
      <c r="K5156" s="34" t="str">
        <f>IF(L5156="Nő","",IF(Excel_BuiltIn__FilterDatabase__1[[#This Row],[Kor]]&gt;=60,"Super.s ",""))</f>
        <v xml:space="preserve">Super.s </v>
      </c>
      <c r="L5156" s="34" t="str">
        <f>IF(Excel_BuiltIn__FilterDatabase__1[[#This Row],[Nem]]="Nő","Lady","")</f>
        <v/>
      </c>
    </row>
    <row r="5157" spans="1:12" s="1" customFormat="1">
      <c r="A5157" s="53"/>
      <c r="B5157" s="28"/>
      <c r="C5157" s="51"/>
      <c r="D5157" s="45"/>
      <c r="E5157" s="33" t="str">
        <f>IF(D5157&gt;0,($N$2-Excel_BuiltIn__FilterDatabase__1[[#This Row],[Szül Év.Hó.Nap]])/365.25,"0")</f>
        <v>0</v>
      </c>
      <c r="F5157" s="40"/>
      <c r="G5157" s="34" t="str">
        <f>CONCATENATE(H5157,Excel_BuiltIn__FilterDatabase__1[[#This Row],[Felnőtt]],Excel_BuiltIn__FilterDatabase__1[[#This Row],[Senior]],Excel_BuiltIn__FilterDatabase__1[[#This Row],[Super.s]],L5157)</f>
        <v xml:space="preserve">Super.s </v>
      </c>
      <c r="H5157" s="34" t="str">
        <f>IF(L5157="Nő","",IF(Excel_BuiltIn__FilterDatabase__1[[#This Row],[Kor]]&gt;=1=AND(Excel_BuiltIn__FilterDatabase__1[[#This Row],[Kor]]&lt;18),"Junior ",""))</f>
        <v/>
      </c>
      <c r="I5157" s="34" t="str">
        <f>IF(L5157="Nő","",IF(Excel_BuiltIn__FilterDatabase__1[[#This Row],[Kor]]&gt;=18=AND(Excel_BuiltIn__FilterDatabase__1[[#This Row],[Kor]]&lt;=49),"Felnőtt ",""))</f>
        <v/>
      </c>
      <c r="J5157" s="34" t="str">
        <f>IF(L5157="Nő","",IF(Excel_BuiltIn__FilterDatabase__1[[#This Row],[Kor]]&gt;49=AND(Excel_BuiltIn__FilterDatabase__1[[#This Row],[Kor]]&lt;=59),"Senior ",""))</f>
        <v/>
      </c>
      <c r="K5157" s="34" t="str">
        <f>IF(L5157="Nő","",IF(Excel_BuiltIn__FilterDatabase__1[[#This Row],[Kor]]&gt;=60,"Super.s ",""))</f>
        <v xml:space="preserve">Super.s </v>
      </c>
      <c r="L5157" s="34" t="str">
        <f>IF(Excel_BuiltIn__FilterDatabase__1[[#This Row],[Nem]]="Nő","Lady","")</f>
        <v/>
      </c>
    </row>
    <row r="5158" spans="1:12" s="1" customFormat="1">
      <c r="A5158" s="53"/>
      <c r="B5158" s="28"/>
      <c r="C5158" s="51"/>
      <c r="D5158" s="45"/>
      <c r="E5158" s="33" t="str">
        <f>IF(D5158&gt;0,($N$2-Excel_BuiltIn__FilterDatabase__1[[#This Row],[Szül Év.Hó.Nap]])/365.25,"0")</f>
        <v>0</v>
      </c>
      <c r="F5158" s="40"/>
      <c r="G5158" s="34" t="str">
        <f>CONCATENATE(H5158,Excel_BuiltIn__FilterDatabase__1[[#This Row],[Felnőtt]],Excel_BuiltIn__FilterDatabase__1[[#This Row],[Senior]],Excel_BuiltIn__FilterDatabase__1[[#This Row],[Super.s]],L5158)</f>
        <v xml:space="preserve">Super.s </v>
      </c>
      <c r="H5158" s="34" t="str">
        <f>IF(L5158="Nő","",IF(Excel_BuiltIn__FilterDatabase__1[[#This Row],[Kor]]&gt;=1=AND(Excel_BuiltIn__FilterDatabase__1[[#This Row],[Kor]]&lt;18),"Junior ",""))</f>
        <v/>
      </c>
      <c r="I5158" s="34" t="str">
        <f>IF(L5158="Nő","",IF(Excel_BuiltIn__FilterDatabase__1[[#This Row],[Kor]]&gt;=18=AND(Excel_BuiltIn__FilterDatabase__1[[#This Row],[Kor]]&lt;=49),"Felnőtt ",""))</f>
        <v/>
      </c>
      <c r="J5158" s="34" t="str">
        <f>IF(L5158="Nő","",IF(Excel_BuiltIn__FilterDatabase__1[[#This Row],[Kor]]&gt;49=AND(Excel_BuiltIn__FilterDatabase__1[[#This Row],[Kor]]&lt;=59),"Senior ",""))</f>
        <v/>
      </c>
      <c r="K5158" s="34" t="str">
        <f>IF(L5158="Nő","",IF(Excel_BuiltIn__FilterDatabase__1[[#This Row],[Kor]]&gt;=60,"Super.s ",""))</f>
        <v xml:space="preserve">Super.s </v>
      </c>
      <c r="L5158" s="34" t="str">
        <f>IF(Excel_BuiltIn__FilterDatabase__1[[#This Row],[Nem]]="Nő","Lady","")</f>
        <v/>
      </c>
    </row>
    <row r="5159" spans="1:12" s="1" customFormat="1">
      <c r="A5159" s="53"/>
      <c r="B5159" s="28"/>
      <c r="C5159" s="51"/>
      <c r="D5159" s="45"/>
      <c r="E5159" s="33" t="str">
        <f>IF(D5159&gt;0,($N$2-Excel_BuiltIn__FilterDatabase__1[[#This Row],[Szül Év.Hó.Nap]])/365.25,"0")</f>
        <v>0</v>
      </c>
      <c r="F5159" s="40"/>
      <c r="G5159" s="34" t="str">
        <f>CONCATENATE(H5159,Excel_BuiltIn__FilterDatabase__1[[#This Row],[Felnőtt]],Excel_BuiltIn__FilterDatabase__1[[#This Row],[Senior]],Excel_BuiltIn__FilterDatabase__1[[#This Row],[Super.s]],L5159)</f>
        <v xml:space="preserve">Super.s </v>
      </c>
      <c r="H5159" s="34" t="str">
        <f>IF(L5159="Nő","",IF(Excel_BuiltIn__FilterDatabase__1[[#This Row],[Kor]]&gt;=1=AND(Excel_BuiltIn__FilterDatabase__1[[#This Row],[Kor]]&lt;18),"Junior ",""))</f>
        <v/>
      </c>
      <c r="I5159" s="34" t="str">
        <f>IF(L5159="Nő","",IF(Excel_BuiltIn__FilterDatabase__1[[#This Row],[Kor]]&gt;=18=AND(Excel_BuiltIn__FilterDatabase__1[[#This Row],[Kor]]&lt;=49),"Felnőtt ",""))</f>
        <v/>
      </c>
      <c r="J5159" s="34" t="str">
        <f>IF(L5159="Nő","",IF(Excel_BuiltIn__FilterDatabase__1[[#This Row],[Kor]]&gt;49=AND(Excel_BuiltIn__FilterDatabase__1[[#This Row],[Kor]]&lt;=59),"Senior ",""))</f>
        <v/>
      </c>
      <c r="K5159" s="34" t="str">
        <f>IF(L5159="Nő","",IF(Excel_BuiltIn__FilterDatabase__1[[#This Row],[Kor]]&gt;=60,"Super.s ",""))</f>
        <v xml:space="preserve">Super.s </v>
      </c>
      <c r="L5159" s="34" t="str">
        <f>IF(Excel_BuiltIn__FilterDatabase__1[[#This Row],[Nem]]="Nő","Lady","")</f>
        <v/>
      </c>
    </row>
    <row r="5160" spans="1:12" s="1" customFormat="1">
      <c r="A5160" s="53"/>
      <c r="B5160" s="28"/>
      <c r="C5160" s="51"/>
      <c r="D5160" s="45"/>
      <c r="E5160" s="33" t="str">
        <f>IF(D5160&gt;0,($N$2-Excel_BuiltIn__FilterDatabase__1[[#This Row],[Szül Év.Hó.Nap]])/365.25,"0")</f>
        <v>0</v>
      </c>
      <c r="F5160" s="40"/>
      <c r="G5160" s="34" t="str">
        <f>CONCATENATE(H5160,Excel_BuiltIn__FilterDatabase__1[[#This Row],[Felnőtt]],Excel_BuiltIn__FilterDatabase__1[[#This Row],[Senior]],Excel_BuiltIn__FilterDatabase__1[[#This Row],[Super.s]],L5160)</f>
        <v xml:space="preserve">Super.s </v>
      </c>
      <c r="H5160" s="34" t="str">
        <f>IF(L5160="Nő","",IF(Excel_BuiltIn__FilterDatabase__1[[#This Row],[Kor]]&gt;=1=AND(Excel_BuiltIn__FilterDatabase__1[[#This Row],[Kor]]&lt;18),"Junior ",""))</f>
        <v/>
      </c>
      <c r="I5160" s="34" t="str">
        <f>IF(L5160="Nő","",IF(Excel_BuiltIn__FilterDatabase__1[[#This Row],[Kor]]&gt;=18=AND(Excel_BuiltIn__FilterDatabase__1[[#This Row],[Kor]]&lt;=49),"Felnőtt ",""))</f>
        <v/>
      </c>
      <c r="J5160" s="34" t="str">
        <f>IF(L5160="Nő","",IF(Excel_BuiltIn__FilterDatabase__1[[#This Row],[Kor]]&gt;49=AND(Excel_BuiltIn__FilterDatabase__1[[#This Row],[Kor]]&lt;=59),"Senior ",""))</f>
        <v/>
      </c>
      <c r="K5160" s="34" t="str">
        <f>IF(L5160="Nő","",IF(Excel_BuiltIn__FilterDatabase__1[[#This Row],[Kor]]&gt;=60,"Super.s ",""))</f>
        <v xml:space="preserve">Super.s </v>
      </c>
      <c r="L5160" s="34" t="str">
        <f>IF(Excel_BuiltIn__FilterDatabase__1[[#This Row],[Nem]]="Nő","Lady","")</f>
        <v/>
      </c>
    </row>
    <row r="5161" spans="1:12" s="1" customFormat="1">
      <c r="A5161" s="53"/>
      <c r="B5161" s="28"/>
      <c r="C5161" s="51"/>
      <c r="D5161" s="45"/>
      <c r="E5161" s="33" t="str">
        <f>IF(D5161&gt;0,($N$2-Excel_BuiltIn__FilterDatabase__1[[#This Row],[Szül Év.Hó.Nap]])/365.25,"0")</f>
        <v>0</v>
      </c>
      <c r="F5161" s="40"/>
      <c r="G5161" s="34" t="str">
        <f>CONCATENATE(H5161,Excel_BuiltIn__FilterDatabase__1[[#This Row],[Felnőtt]],Excel_BuiltIn__FilterDatabase__1[[#This Row],[Senior]],Excel_BuiltIn__FilterDatabase__1[[#This Row],[Super.s]],L5161)</f>
        <v xml:space="preserve">Super.s </v>
      </c>
      <c r="H5161" s="34" t="str">
        <f>IF(L5161="Nő","",IF(Excel_BuiltIn__FilterDatabase__1[[#This Row],[Kor]]&gt;=1=AND(Excel_BuiltIn__FilterDatabase__1[[#This Row],[Kor]]&lt;18),"Junior ",""))</f>
        <v/>
      </c>
      <c r="I5161" s="34" t="str">
        <f>IF(L5161="Nő","",IF(Excel_BuiltIn__FilterDatabase__1[[#This Row],[Kor]]&gt;=18=AND(Excel_BuiltIn__FilterDatabase__1[[#This Row],[Kor]]&lt;=49),"Felnőtt ",""))</f>
        <v/>
      </c>
      <c r="J5161" s="34" t="str">
        <f>IF(L5161="Nő","",IF(Excel_BuiltIn__FilterDatabase__1[[#This Row],[Kor]]&gt;49=AND(Excel_BuiltIn__FilterDatabase__1[[#This Row],[Kor]]&lt;=59),"Senior ",""))</f>
        <v/>
      </c>
      <c r="K5161" s="34" t="str">
        <f>IF(L5161="Nő","",IF(Excel_BuiltIn__FilterDatabase__1[[#This Row],[Kor]]&gt;=60,"Super.s ",""))</f>
        <v xml:space="preserve">Super.s </v>
      </c>
      <c r="L5161" s="34" t="str">
        <f>IF(Excel_BuiltIn__FilterDatabase__1[[#This Row],[Nem]]="Nő","Lady","")</f>
        <v/>
      </c>
    </row>
    <row r="5162" spans="1:12" s="1" customFormat="1">
      <c r="A5162" s="53"/>
      <c r="B5162" s="28"/>
      <c r="C5162" s="51"/>
      <c r="D5162" s="45"/>
      <c r="E5162" s="33" t="str">
        <f>IF(D5162&gt;0,($N$2-Excel_BuiltIn__FilterDatabase__1[[#This Row],[Szül Év.Hó.Nap]])/365.25,"0")</f>
        <v>0</v>
      </c>
      <c r="F5162" s="40"/>
      <c r="G5162" s="34" t="str">
        <f>CONCATENATE(H5162,Excel_BuiltIn__FilterDatabase__1[[#This Row],[Felnőtt]],Excel_BuiltIn__FilterDatabase__1[[#This Row],[Senior]],Excel_BuiltIn__FilterDatabase__1[[#This Row],[Super.s]],L5162)</f>
        <v xml:space="preserve">Super.s </v>
      </c>
      <c r="H5162" s="34" t="str">
        <f>IF(L5162="Nő","",IF(Excel_BuiltIn__FilterDatabase__1[[#This Row],[Kor]]&gt;=1=AND(Excel_BuiltIn__FilterDatabase__1[[#This Row],[Kor]]&lt;18),"Junior ",""))</f>
        <v/>
      </c>
      <c r="I5162" s="34" t="str">
        <f>IF(L5162="Nő","",IF(Excel_BuiltIn__FilterDatabase__1[[#This Row],[Kor]]&gt;=18=AND(Excel_BuiltIn__FilterDatabase__1[[#This Row],[Kor]]&lt;=49),"Felnőtt ",""))</f>
        <v/>
      </c>
      <c r="J5162" s="34" t="str">
        <f>IF(L5162="Nő","",IF(Excel_BuiltIn__FilterDatabase__1[[#This Row],[Kor]]&gt;49=AND(Excel_BuiltIn__FilterDatabase__1[[#This Row],[Kor]]&lt;=59),"Senior ",""))</f>
        <v/>
      </c>
      <c r="K5162" s="34" t="str">
        <f>IF(L5162="Nő","",IF(Excel_BuiltIn__FilterDatabase__1[[#This Row],[Kor]]&gt;=60,"Super.s ",""))</f>
        <v xml:space="preserve">Super.s </v>
      </c>
      <c r="L5162" s="34" t="str">
        <f>IF(Excel_BuiltIn__FilterDatabase__1[[#This Row],[Nem]]="Nő","Lady","")</f>
        <v/>
      </c>
    </row>
    <row r="5163" spans="1:12" s="1" customFormat="1">
      <c r="A5163" s="53"/>
      <c r="B5163" s="28"/>
      <c r="C5163" s="51"/>
      <c r="D5163" s="45"/>
      <c r="E5163" s="33" t="str">
        <f>IF(D5163&gt;0,($N$2-Excel_BuiltIn__FilterDatabase__1[[#This Row],[Szül Év.Hó.Nap]])/365.25,"0")</f>
        <v>0</v>
      </c>
      <c r="F5163" s="40"/>
      <c r="G5163" s="34" t="str">
        <f>CONCATENATE(H5163,Excel_BuiltIn__FilterDatabase__1[[#This Row],[Felnőtt]],Excel_BuiltIn__FilterDatabase__1[[#This Row],[Senior]],Excel_BuiltIn__FilterDatabase__1[[#This Row],[Super.s]],L5163)</f>
        <v xml:space="preserve">Super.s </v>
      </c>
      <c r="H5163" s="34" t="str">
        <f>IF(L5163="Nő","",IF(Excel_BuiltIn__FilterDatabase__1[[#This Row],[Kor]]&gt;=1=AND(Excel_BuiltIn__FilterDatabase__1[[#This Row],[Kor]]&lt;18),"Junior ",""))</f>
        <v/>
      </c>
      <c r="I5163" s="34" t="str">
        <f>IF(L5163="Nő","",IF(Excel_BuiltIn__FilterDatabase__1[[#This Row],[Kor]]&gt;=18=AND(Excel_BuiltIn__FilterDatabase__1[[#This Row],[Kor]]&lt;=49),"Felnőtt ",""))</f>
        <v/>
      </c>
      <c r="J5163" s="34" t="str">
        <f>IF(L5163="Nő","",IF(Excel_BuiltIn__FilterDatabase__1[[#This Row],[Kor]]&gt;49=AND(Excel_BuiltIn__FilterDatabase__1[[#This Row],[Kor]]&lt;=59),"Senior ",""))</f>
        <v/>
      </c>
      <c r="K5163" s="34" t="str">
        <f>IF(L5163="Nő","",IF(Excel_BuiltIn__FilterDatabase__1[[#This Row],[Kor]]&gt;=60,"Super.s ",""))</f>
        <v xml:space="preserve">Super.s </v>
      </c>
      <c r="L5163" s="34" t="str">
        <f>IF(Excel_BuiltIn__FilterDatabase__1[[#This Row],[Nem]]="Nő","Lady","")</f>
        <v/>
      </c>
    </row>
    <row r="5164" spans="1:12" s="1" customFormat="1">
      <c r="A5164" s="53"/>
      <c r="B5164" s="28"/>
      <c r="C5164" s="51"/>
      <c r="D5164" s="45"/>
      <c r="E5164" s="33" t="str">
        <f>IF(D5164&gt;0,($N$2-Excel_BuiltIn__FilterDatabase__1[[#This Row],[Szül Év.Hó.Nap]])/365.25,"0")</f>
        <v>0</v>
      </c>
      <c r="F5164" s="40"/>
      <c r="G5164" s="34" t="str">
        <f>CONCATENATE(H5164,Excel_BuiltIn__FilterDatabase__1[[#This Row],[Felnőtt]],Excel_BuiltIn__FilterDatabase__1[[#This Row],[Senior]],Excel_BuiltIn__FilterDatabase__1[[#This Row],[Super.s]],L5164)</f>
        <v xml:space="preserve">Super.s </v>
      </c>
      <c r="H5164" s="34" t="str">
        <f>IF(L5164="Nő","",IF(Excel_BuiltIn__FilterDatabase__1[[#This Row],[Kor]]&gt;=1=AND(Excel_BuiltIn__FilterDatabase__1[[#This Row],[Kor]]&lt;18),"Junior ",""))</f>
        <v/>
      </c>
      <c r="I5164" s="34" t="str">
        <f>IF(L5164="Nő","",IF(Excel_BuiltIn__FilterDatabase__1[[#This Row],[Kor]]&gt;=18=AND(Excel_BuiltIn__FilterDatabase__1[[#This Row],[Kor]]&lt;=49),"Felnőtt ",""))</f>
        <v/>
      </c>
      <c r="J5164" s="34" t="str">
        <f>IF(L5164="Nő","",IF(Excel_BuiltIn__FilterDatabase__1[[#This Row],[Kor]]&gt;49=AND(Excel_BuiltIn__FilterDatabase__1[[#This Row],[Kor]]&lt;=59),"Senior ",""))</f>
        <v/>
      </c>
      <c r="K5164" s="34" t="str">
        <f>IF(L5164="Nő","",IF(Excel_BuiltIn__FilterDatabase__1[[#This Row],[Kor]]&gt;=60,"Super.s ",""))</f>
        <v xml:space="preserve">Super.s </v>
      </c>
      <c r="L5164" s="34" t="str">
        <f>IF(Excel_BuiltIn__FilterDatabase__1[[#This Row],[Nem]]="Nő","Lady","")</f>
        <v/>
      </c>
    </row>
    <row r="5165" spans="1:12" s="1" customFormat="1">
      <c r="A5165" s="53"/>
      <c r="B5165" s="28"/>
      <c r="C5165" s="51"/>
      <c r="D5165" s="45"/>
      <c r="E5165" s="33" t="str">
        <f>IF(D5165&gt;0,($N$2-Excel_BuiltIn__FilterDatabase__1[[#This Row],[Szül Év.Hó.Nap]])/365.25,"0")</f>
        <v>0</v>
      </c>
      <c r="F5165" s="40"/>
      <c r="G5165" s="34" t="str">
        <f>CONCATENATE(H5165,Excel_BuiltIn__FilterDatabase__1[[#This Row],[Felnőtt]],Excel_BuiltIn__FilterDatabase__1[[#This Row],[Senior]],Excel_BuiltIn__FilterDatabase__1[[#This Row],[Super.s]],L5165)</f>
        <v xml:space="preserve">Super.s </v>
      </c>
      <c r="H5165" s="34" t="str">
        <f>IF(L5165="Nő","",IF(Excel_BuiltIn__FilterDatabase__1[[#This Row],[Kor]]&gt;=1=AND(Excel_BuiltIn__FilterDatabase__1[[#This Row],[Kor]]&lt;18),"Junior ",""))</f>
        <v/>
      </c>
      <c r="I5165" s="34" t="str">
        <f>IF(L5165="Nő","",IF(Excel_BuiltIn__FilterDatabase__1[[#This Row],[Kor]]&gt;=18=AND(Excel_BuiltIn__FilterDatabase__1[[#This Row],[Kor]]&lt;=49),"Felnőtt ",""))</f>
        <v/>
      </c>
      <c r="J5165" s="34" t="str">
        <f>IF(L5165="Nő","",IF(Excel_BuiltIn__FilterDatabase__1[[#This Row],[Kor]]&gt;49=AND(Excel_BuiltIn__FilterDatabase__1[[#This Row],[Kor]]&lt;=59),"Senior ",""))</f>
        <v/>
      </c>
      <c r="K5165" s="34" t="str">
        <f>IF(L5165="Nő","",IF(Excel_BuiltIn__FilterDatabase__1[[#This Row],[Kor]]&gt;=60,"Super.s ",""))</f>
        <v xml:space="preserve">Super.s </v>
      </c>
      <c r="L5165" s="34" t="str">
        <f>IF(Excel_BuiltIn__FilterDatabase__1[[#This Row],[Nem]]="Nő","Lady","")</f>
        <v/>
      </c>
    </row>
    <row r="5166" spans="1:12" s="1" customFormat="1">
      <c r="A5166" s="53"/>
      <c r="B5166" s="28"/>
      <c r="C5166" s="51"/>
      <c r="D5166" s="45"/>
      <c r="E5166" s="33" t="str">
        <f>IF(D5166&gt;0,($N$2-Excel_BuiltIn__FilterDatabase__1[[#This Row],[Szül Év.Hó.Nap]])/365.25,"0")</f>
        <v>0</v>
      </c>
      <c r="F5166" s="40"/>
      <c r="G5166" s="34" t="str">
        <f>CONCATENATE(H5166,Excel_BuiltIn__FilterDatabase__1[[#This Row],[Felnőtt]],Excel_BuiltIn__FilterDatabase__1[[#This Row],[Senior]],Excel_BuiltIn__FilterDatabase__1[[#This Row],[Super.s]],L5166)</f>
        <v xml:space="preserve">Super.s </v>
      </c>
      <c r="H5166" s="34" t="str">
        <f>IF(L5166="Nő","",IF(Excel_BuiltIn__FilterDatabase__1[[#This Row],[Kor]]&gt;=1=AND(Excel_BuiltIn__FilterDatabase__1[[#This Row],[Kor]]&lt;18),"Junior ",""))</f>
        <v/>
      </c>
      <c r="I5166" s="34" t="str">
        <f>IF(L5166="Nő","",IF(Excel_BuiltIn__FilterDatabase__1[[#This Row],[Kor]]&gt;=18=AND(Excel_BuiltIn__FilterDatabase__1[[#This Row],[Kor]]&lt;=49),"Felnőtt ",""))</f>
        <v/>
      </c>
      <c r="J5166" s="34" t="str">
        <f>IF(L5166="Nő","",IF(Excel_BuiltIn__FilterDatabase__1[[#This Row],[Kor]]&gt;49=AND(Excel_BuiltIn__FilterDatabase__1[[#This Row],[Kor]]&lt;=59),"Senior ",""))</f>
        <v/>
      </c>
      <c r="K5166" s="34" t="str">
        <f>IF(L5166="Nő","",IF(Excel_BuiltIn__FilterDatabase__1[[#This Row],[Kor]]&gt;=60,"Super.s ",""))</f>
        <v xml:space="preserve">Super.s </v>
      </c>
      <c r="L5166" s="34" t="str">
        <f>IF(Excel_BuiltIn__FilterDatabase__1[[#This Row],[Nem]]="Nő","Lady","")</f>
        <v/>
      </c>
    </row>
    <row r="5167" spans="1:12" s="1" customFormat="1">
      <c r="A5167" s="53"/>
      <c r="B5167" s="28"/>
      <c r="C5167" s="51"/>
      <c r="D5167" s="45"/>
      <c r="E5167" s="33" t="str">
        <f>IF(D5167&gt;0,($N$2-Excel_BuiltIn__FilterDatabase__1[[#This Row],[Szül Év.Hó.Nap]])/365.25,"0")</f>
        <v>0</v>
      </c>
      <c r="F5167" s="40"/>
      <c r="G5167" s="34" t="str">
        <f>CONCATENATE(H5167,Excel_BuiltIn__FilterDatabase__1[[#This Row],[Felnőtt]],Excel_BuiltIn__FilterDatabase__1[[#This Row],[Senior]],Excel_BuiltIn__FilterDatabase__1[[#This Row],[Super.s]],L5167)</f>
        <v xml:space="preserve">Super.s </v>
      </c>
      <c r="H5167" s="34" t="str">
        <f>IF(L5167="Nő","",IF(Excel_BuiltIn__FilterDatabase__1[[#This Row],[Kor]]&gt;=1=AND(Excel_BuiltIn__FilterDatabase__1[[#This Row],[Kor]]&lt;18),"Junior ",""))</f>
        <v/>
      </c>
      <c r="I5167" s="34" t="str">
        <f>IF(L5167="Nő","",IF(Excel_BuiltIn__FilterDatabase__1[[#This Row],[Kor]]&gt;=18=AND(Excel_BuiltIn__FilterDatabase__1[[#This Row],[Kor]]&lt;=49),"Felnőtt ",""))</f>
        <v/>
      </c>
      <c r="J5167" s="34" t="str">
        <f>IF(L5167="Nő","",IF(Excel_BuiltIn__FilterDatabase__1[[#This Row],[Kor]]&gt;49=AND(Excel_BuiltIn__FilterDatabase__1[[#This Row],[Kor]]&lt;=59),"Senior ",""))</f>
        <v/>
      </c>
      <c r="K5167" s="34" t="str">
        <f>IF(L5167="Nő","",IF(Excel_BuiltIn__FilterDatabase__1[[#This Row],[Kor]]&gt;=60,"Super.s ",""))</f>
        <v xml:space="preserve">Super.s </v>
      </c>
      <c r="L5167" s="34" t="str">
        <f>IF(Excel_BuiltIn__FilterDatabase__1[[#This Row],[Nem]]="Nő","Lady","")</f>
        <v/>
      </c>
    </row>
    <row r="5168" spans="1:12" s="1" customFormat="1">
      <c r="A5168" s="53"/>
      <c r="B5168" s="28"/>
      <c r="C5168" s="51"/>
      <c r="D5168" s="45"/>
      <c r="E5168" s="33" t="str">
        <f>IF(D5168&gt;0,($N$2-Excel_BuiltIn__FilterDatabase__1[[#This Row],[Szül Év.Hó.Nap]])/365.25,"0")</f>
        <v>0</v>
      </c>
      <c r="F5168" s="40"/>
      <c r="G5168" s="34" t="str">
        <f>CONCATENATE(H5168,Excel_BuiltIn__FilterDatabase__1[[#This Row],[Felnőtt]],Excel_BuiltIn__FilterDatabase__1[[#This Row],[Senior]],Excel_BuiltIn__FilterDatabase__1[[#This Row],[Super.s]],L5168)</f>
        <v xml:space="preserve">Super.s </v>
      </c>
      <c r="H5168" s="34" t="str">
        <f>IF(L5168="Nő","",IF(Excel_BuiltIn__FilterDatabase__1[[#This Row],[Kor]]&gt;=1=AND(Excel_BuiltIn__FilterDatabase__1[[#This Row],[Kor]]&lt;18),"Junior ",""))</f>
        <v/>
      </c>
      <c r="I5168" s="34" t="str">
        <f>IF(L5168="Nő","",IF(Excel_BuiltIn__FilterDatabase__1[[#This Row],[Kor]]&gt;=18=AND(Excel_BuiltIn__FilterDatabase__1[[#This Row],[Kor]]&lt;=49),"Felnőtt ",""))</f>
        <v/>
      </c>
      <c r="J5168" s="34" t="str">
        <f>IF(L5168="Nő","",IF(Excel_BuiltIn__FilterDatabase__1[[#This Row],[Kor]]&gt;49=AND(Excel_BuiltIn__FilterDatabase__1[[#This Row],[Kor]]&lt;=59),"Senior ",""))</f>
        <v/>
      </c>
      <c r="K5168" s="34" t="str">
        <f>IF(L5168="Nő","",IF(Excel_BuiltIn__FilterDatabase__1[[#This Row],[Kor]]&gt;=60,"Super.s ",""))</f>
        <v xml:space="preserve">Super.s </v>
      </c>
      <c r="L5168" s="34" t="str">
        <f>IF(Excel_BuiltIn__FilterDatabase__1[[#This Row],[Nem]]="Nő","Lady","")</f>
        <v/>
      </c>
    </row>
    <row r="5169" spans="1:12" s="1" customFormat="1">
      <c r="A5169" s="53"/>
      <c r="B5169" s="28"/>
      <c r="C5169" s="51"/>
      <c r="D5169" s="45"/>
      <c r="E5169" s="33" t="str">
        <f>IF(D5169&gt;0,($N$2-Excel_BuiltIn__FilterDatabase__1[[#This Row],[Szül Év.Hó.Nap]])/365.25,"0")</f>
        <v>0</v>
      </c>
      <c r="F5169" s="40"/>
      <c r="G5169" s="34" t="str">
        <f>CONCATENATE(H5169,Excel_BuiltIn__FilterDatabase__1[[#This Row],[Felnőtt]],Excel_BuiltIn__FilterDatabase__1[[#This Row],[Senior]],Excel_BuiltIn__FilterDatabase__1[[#This Row],[Super.s]],L5169)</f>
        <v xml:space="preserve">Super.s </v>
      </c>
      <c r="H5169" s="34" t="str">
        <f>IF(L5169="Nő","",IF(Excel_BuiltIn__FilterDatabase__1[[#This Row],[Kor]]&gt;=1=AND(Excel_BuiltIn__FilterDatabase__1[[#This Row],[Kor]]&lt;18),"Junior ",""))</f>
        <v/>
      </c>
      <c r="I5169" s="34" t="str">
        <f>IF(L5169="Nő","",IF(Excel_BuiltIn__FilterDatabase__1[[#This Row],[Kor]]&gt;=18=AND(Excel_BuiltIn__FilterDatabase__1[[#This Row],[Kor]]&lt;=49),"Felnőtt ",""))</f>
        <v/>
      </c>
      <c r="J5169" s="34" t="str">
        <f>IF(L5169="Nő","",IF(Excel_BuiltIn__FilterDatabase__1[[#This Row],[Kor]]&gt;49=AND(Excel_BuiltIn__FilterDatabase__1[[#This Row],[Kor]]&lt;=59),"Senior ",""))</f>
        <v/>
      </c>
      <c r="K5169" s="34" t="str">
        <f>IF(L5169="Nő","",IF(Excel_BuiltIn__FilterDatabase__1[[#This Row],[Kor]]&gt;=60,"Super.s ",""))</f>
        <v xml:space="preserve">Super.s </v>
      </c>
      <c r="L5169" s="34" t="str">
        <f>IF(Excel_BuiltIn__FilterDatabase__1[[#This Row],[Nem]]="Nő","Lady","")</f>
        <v/>
      </c>
    </row>
    <row r="5170" spans="1:12" s="1" customFormat="1">
      <c r="A5170" s="53"/>
      <c r="B5170" s="28"/>
      <c r="C5170" s="51"/>
      <c r="D5170" s="45"/>
      <c r="E5170" s="33" t="str">
        <f>IF(D5170&gt;0,($N$2-Excel_BuiltIn__FilterDatabase__1[[#This Row],[Szül Év.Hó.Nap]])/365.25,"0")</f>
        <v>0</v>
      </c>
      <c r="F5170" s="40"/>
      <c r="G5170" s="34" t="str">
        <f>CONCATENATE(H5170,Excel_BuiltIn__FilterDatabase__1[[#This Row],[Felnőtt]],Excel_BuiltIn__FilterDatabase__1[[#This Row],[Senior]],Excel_BuiltIn__FilterDatabase__1[[#This Row],[Super.s]],L5170)</f>
        <v xml:space="preserve">Super.s </v>
      </c>
      <c r="H5170" s="34" t="str">
        <f>IF(L5170="Nő","",IF(Excel_BuiltIn__FilterDatabase__1[[#This Row],[Kor]]&gt;=1=AND(Excel_BuiltIn__FilterDatabase__1[[#This Row],[Kor]]&lt;18),"Junior ",""))</f>
        <v/>
      </c>
      <c r="I5170" s="34" t="str">
        <f>IF(L5170="Nő","",IF(Excel_BuiltIn__FilterDatabase__1[[#This Row],[Kor]]&gt;=18=AND(Excel_BuiltIn__FilterDatabase__1[[#This Row],[Kor]]&lt;=49),"Felnőtt ",""))</f>
        <v/>
      </c>
      <c r="J5170" s="34" t="str">
        <f>IF(L5170="Nő","",IF(Excel_BuiltIn__FilterDatabase__1[[#This Row],[Kor]]&gt;49=AND(Excel_BuiltIn__FilterDatabase__1[[#This Row],[Kor]]&lt;=59),"Senior ",""))</f>
        <v/>
      </c>
      <c r="K5170" s="34" t="str">
        <f>IF(L5170="Nő","",IF(Excel_BuiltIn__FilterDatabase__1[[#This Row],[Kor]]&gt;=60,"Super.s ",""))</f>
        <v xml:space="preserve">Super.s </v>
      </c>
      <c r="L5170" s="34" t="str">
        <f>IF(Excel_BuiltIn__FilterDatabase__1[[#This Row],[Nem]]="Nő","Lady","")</f>
        <v/>
      </c>
    </row>
    <row r="5171" spans="1:12" s="1" customFormat="1">
      <c r="A5171" s="53"/>
      <c r="B5171" s="28"/>
      <c r="C5171" s="51"/>
      <c r="D5171" s="45"/>
      <c r="E5171" s="33" t="str">
        <f>IF(D5171&gt;0,($N$2-Excel_BuiltIn__FilterDatabase__1[[#This Row],[Szül Év.Hó.Nap]])/365.25,"0")</f>
        <v>0</v>
      </c>
      <c r="F5171" s="40"/>
      <c r="G5171" s="34" t="str">
        <f>CONCATENATE(H5171,Excel_BuiltIn__FilterDatabase__1[[#This Row],[Felnőtt]],Excel_BuiltIn__FilterDatabase__1[[#This Row],[Senior]],Excel_BuiltIn__FilterDatabase__1[[#This Row],[Super.s]],L5171)</f>
        <v xml:space="preserve">Super.s </v>
      </c>
      <c r="H5171" s="34" t="str">
        <f>IF(L5171="Nő","",IF(Excel_BuiltIn__FilterDatabase__1[[#This Row],[Kor]]&gt;=1=AND(Excel_BuiltIn__FilterDatabase__1[[#This Row],[Kor]]&lt;18),"Junior ",""))</f>
        <v/>
      </c>
      <c r="I5171" s="34" t="str">
        <f>IF(L5171="Nő","",IF(Excel_BuiltIn__FilterDatabase__1[[#This Row],[Kor]]&gt;=18=AND(Excel_BuiltIn__FilterDatabase__1[[#This Row],[Kor]]&lt;=49),"Felnőtt ",""))</f>
        <v/>
      </c>
      <c r="J5171" s="34" t="str">
        <f>IF(L5171="Nő","",IF(Excel_BuiltIn__FilterDatabase__1[[#This Row],[Kor]]&gt;49=AND(Excel_BuiltIn__FilterDatabase__1[[#This Row],[Kor]]&lt;=59),"Senior ",""))</f>
        <v/>
      </c>
      <c r="K5171" s="34" t="str">
        <f>IF(L5171="Nő","",IF(Excel_BuiltIn__FilterDatabase__1[[#This Row],[Kor]]&gt;=60,"Super.s ",""))</f>
        <v xml:space="preserve">Super.s </v>
      </c>
      <c r="L5171" s="34" t="str">
        <f>IF(Excel_BuiltIn__FilterDatabase__1[[#This Row],[Nem]]="Nő","Lady","")</f>
        <v/>
      </c>
    </row>
    <row r="5172" spans="1:12" s="1" customFormat="1">
      <c r="A5172" s="53"/>
      <c r="B5172" s="28"/>
      <c r="C5172" s="51"/>
      <c r="D5172" s="45"/>
      <c r="E5172" s="33" t="str">
        <f>IF(D5172&gt;0,($N$2-Excel_BuiltIn__FilterDatabase__1[[#This Row],[Szül Év.Hó.Nap]])/365.25,"0")</f>
        <v>0</v>
      </c>
      <c r="F5172" s="40"/>
      <c r="G5172" s="34" t="str">
        <f>CONCATENATE(H5172,Excel_BuiltIn__FilterDatabase__1[[#This Row],[Felnőtt]],Excel_BuiltIn__FilterDatabase__1[[#This Row],[Senior]],Excel_BuiltIn__FilterDatabase__1[[#This Row],[Super.s]],L5172)</f>
        <v xml:space="preserve">Super.s </v>
      </c>
      <c r="H5172" s="34" t="str">
        <f>IF(L5172="Nő","",IF(Excel_BuiltIn__FilterDatabase__1[[#This Row],[Kor]]&gt;=1=AND(Excel_BuiltIn__FilterDatabase__1[[#This Row],[Kor]]&lt;18),"Junior ",""))</f>
        <v/>
      </c>
      <c r="I5172" s="34" t="str">
        <f>IF(L5172="Nő","",IF(Excel_BuiltIn__FilterDatabase__1[[#This Row],[Kor]]&gt;=18=AND(Excel_BuiltIn__FilterDatabase__1[[#This Row],[Kor]]&lt;=49),"Felnőtt ",""))</f>
        <v/>
      </c>
      <c r="J5172" s="34" t="str">
        <f>IF(L5172="Nő","",IF(Excel_BuiltIn__FilterDatabase__1[[#This Row],[Kor]]&gt;49=AND(Excel_BuiltIn__FilterDatabase__1[[#This Row],[Kor]]&lt;=59),"Senior ",""))</f>
        <v/>
      </c>
      <c r="K5172" s="34" t="str">
        <f>IF(L5172="Nő","",IF(Excel_BuiltIn__FilterDatabase__1[[#This Row],[Kor]]&gt;=60,"Super.s ",""))</f>
        <v xml:space="preserve">Super.s </v>
      </c>
      <c r="L5172" s="34" t="str">
        <f>IF(Excel_BuiltIn__FilterDatabase__1[[#This Row],[Nem]]="Nő","Lady","")</f>
        <v/>
      </c>
    </row>
    <row r="5173" spans="1:12" s="1" customFormat="1">
      <c r="A5173" s="53"/>
      <c r="B5173" s="28"/>
      <c r="C5173" s="51"/>
      <c r="D5173" s="45"/>
      <c r="E5173" s="33" t="str">
        <f>IF(D5173&gt;0,($N$2-Excel_BuiltIn__FilterDatabase__1[[#This Row],[Szül Év.Hó.Nap]])/365.25,"0")</f>
        <v>0</v>
      </c>
      <c r="F5173" s="40"/>
      <c r="G5173" s="34" t="str">
        <f>CONCATENATE(H5173,Excel_BuiltIn__FilterDatabase__1[[#This Row],[Felnőtt]],Excel_BuiltIn__FilterDatabase__1[[#This Row],[Senior]],Excel_BuiltIn__FilterDatabase__1[[#This Row],[Super.s]],L5173)</f>
        <v xml:space="preserve">Super.s </v>
      </c>
      <c r="H5173" s="34" t="str">
        <f>IF(L5173="Nő","",IF(Excel_BuiltIn__FilterDatabase__1[[#This Row],[Kor]]&gt;=1=AND(Excel_BuiltIn__FilterDatabase__1[[#This Row],[Kor]]&lt;18),"Junior ",""))</f>
        <v/>
      </c>
      <c r="I5173" s="34" t="str">
        <f>IF(L5173="Nő","",IF(Excel_BuiltIn__FilterDatabase__1[[#This Row],[Kor]]&gt;=18=AND(Excel_BuiltIn__FilterDatabase__1[[#This Row],[Kor]]&lt;=49),"Felnőtt ",""))</f>
        <v/>
      </c>
      <c r="J5173" s="34" t="str">
        <f>IF(L5173="Nő","",IF(Excel_BuiltIn__FilterDatabase__1[[#This Row],[Kor]]&gt;49=AND(Excel_BuiltIn__FilterDatabase__1[[#This Row],[Kor]]&lt;=59),"Senior ",""))</f>
        <v/>
      </c>
      <c r="K5173" s="34" t="str">
        <f>IF(L5173="Nő","",IF(Excel_BuiltIn__FilterDatabase__1[[#This Row],[Kor]]&gt;=60,"Super.s ",""))</f>
        <v xml:space="preserve">Super.s </v>
      </c>
      <c r="L5173" s="34" t="str">
        <f>IF(Excel_BuiltIn__FilterDatabase__1[[#This Row],[Nem]]="Nő","Lady","")</f>
        <v/>
      </c>
    </row>
    <row r="5174" spans="1:12" s="1" customFormat="1">
      <c r="A5174" s="53"/>
      <c r="B5174" s="28"/>
      <c r="C5174" s="51"/>
      <c r="D5174" s="45"/>
      <c r="E5174" s="33" t="str">
        <f>IF(D5174&gt;0,($N$2-Excel_BuiltIn__FilterDatabase__1[[#This Row],[Szül Év.Hó.Nap]])/365.25,"0")</f>
        <v>0</v>
      </c>
      <c r="F5174" s="40"/>
      <c r="G5174" s="34" t="str">
        <f>CONCATENATE(H5174,Excel_BuiltIn__FilterDatabase__1[[#This Row],[Felnőtt]],Excel_BuiltIn__FilterDatabase__1[[#This Row],[Senior]],Excel_BuiltIn__FilterDatabase__1[[#This Row],[Super.s]],L5174)</f>
        <v xml:space="preserve">Super.s </v>
      </c>
      <c r="H5174" s="34" t="str">
        <f>IF(L5174="Nő","",IF(Excel_BuiltIn__FilterDatabase__1[[#This Row],[Kor]]&gt;=1=AND(Excel_BuiltIn__FilterDatabase__1[[#This Row],[Kor]]&lt;18),"Junior ",""))</f>
        <v/>
      </c>
      <c r="I5174" s="34" t="str">
        <f>IF(L5174="Nő","",IF(Excel_BuiltIn__FilterDatabase__1[[#This Row],[Kor]]&gt;=18=AND(Excel_BuiltIn__FilterDatabase__1[[#This Row],[Kor]]&lt;=49),"Felnőtt ",""))</f>
        <v/>
      </c>
      <c r="J5174" s="34" t="str">
        <f>IF(L5174="Nő","",IF(Excel_BuiltIn__FilterDatabase__1[[#This Row],[Kor]]&gt;49=AND(Excel_BuiltIn__FilterDatabase__1[[#This Row],[Kor]]&lt;=59),"Senior ",""))</f>
        <v/>
      </c>
      <c r="K5174" s="34" t="str">
        <f>IF(L5174="Nő","",IF(Excel_BuiltIn__FilterDatabase__1[[#This Row],[Kor]]&gt;=60,"Super.s ",""))</f>
        <v xml:space="preserve">Super.s </v>
      </c>
      <c r="L5174" s="34" t="str">
        <f>IF(Excel_BuiltIn__FilterDatabase__1[[#This Row],[Nem]]="Nő","Lady","")</f>
        <v/>
      </c>
    </row>
    <row r="5175" spans="1:12" s="1" customFormat="1">
      <c r="A5175" s="53"/>
      <c r="B5175" s="28"/>
      <c r="C5175" s="51"/>
      <c r="D5175" s="45"/>
      <c r="E5175" s="33" t="str">
        <f>IF(D5175&gt;0,($N$2-Excel_BuiltIn__FilterDatabase__1[[#This Row],[Szül Év.Hó.Nap]])/365.25,"0")</f>
        <v>0</v>
      </c>
      <c r="F5175" s="40"/>
      <c r="G5175" s="34" t="str">
        <f>CONCATENATE(H5175,Excel_BuiltIn__FilterDatabase__1[[#This Row],[Felnőtt]],Excel_BuiltIn__FilterDatabase__1[[#This Row],[Senior]],Excel_BuiltIn__FilterDatabase__1[[#This Row],[Super.s]],L5175)</f>
        <v xml:space="preserve">Super.s </v>
      </c>
      <c r="H5175" s="34" t="str">
        <f>IF(L5175="Nő","",IF(Excel_BuiltIn__FilterDatabase__1[[#This Row],[Kor]]&gt;=1=AND(Excel_BuiltIn__FilterDatabase__1[[#This Row],[Kor]]&lt;18),"Junior ",""))</f>
        <v/>
      </c>
      <c r="I5175" s="34" t="str">
        <f>IF(L5175="Nő","",IF(Excel_BuiltIn__FilterDatabase__1[[#This Row],[Kor]]&gt;=18=AND(Excel_BuiltIn__FilterDatabase__1[[#This Row],[Kor]]&lt;=49),"Felnőtt ",""))</f>
        <v/>
      </c>
      <c r="J5175" s="34" t="str">
        <f>IF(L5175="Nő","",IF(Excel_BuiltIn__FilterDatabase__1[[#This Row],[Kor]]&gt;49=AND(Excel_BuiltIn__FilterDatabase__1[[#This Row],[Kor]]&lt;=59),"Senior ",""))</f>
        <v/>
      </c>
      <c r="K5175" s="34" t="str">
        <f>IF(L5175="Nő","",IF(Excel_BuiltIn__FilterDatabase__1[[#This Row],[Kor]]&gt;=60,"Super.s ",""))</f>
        <v xml:space="preserve">Super.s </v>
      </c>
      <c r="L5175" s="34" t="str">
        <f>IF(Excel_BuiltIn__FilterDatabase__1[[#This Row],[Nem]]="Nő","Lady","")</f>
        <v/>
      </c>
    </row>
    <row r="5176" spans="1:12" s="1" customFormat="1">
      <c r="A5176" s="53"/>
      <c r="B5176" s="28"/>
      <c r="C5176" s="51"/>
      <c r="D5176" s="45"/>
      <c r="E5176" s="33" t="str">
        <f>IF(D5176&gt;0,($N$2-Excel_BuiltIn__FilterDatabase__1[[#This Row],[Szül Év.Hó.Nap]])/365.25,"0")</f>
        <v>0</v>
      </c>
      <c r="F5176" s="40"/>
      <c r="G5176" s="34" t="str">
        <f>CONCATENATE(H5176,Excel_BuiltIn__FilterDatabase__1[[#This Row],[Felnőtt]],Excel_BuiltIn__FilterDatabase__1[[#This Row],[Senior]],Excel_BuiltIn__FilterDatabase__1[[#This Row],[Super.s]],L5176)</f>
        <v xml:space="preserve">Super.s </v>
      </c>
      <c r="H5176" s="34" t="str">
        <f>IF(L5176="Nő","",IF(Excel_BuiltIn__FilterDatabase__1[[#This Row],[Kor]]&gt;=1=AND(Excel_BuiltIn__FilterDatabase__1[[#This Row],[Kor]]&lt;18),"Junior ",""))</f>
        <v/>
      </c>
      <c r="I5176" s="34" t="str">
        <f>IF(L5176="Nő","",IF(Excel_BuiltIn__FilterDatabase__1[[#This Row],[Kor]]&gt;=18=AND(Excel_BuiltIn__FilterDatabase__1[[#This Row],[Kor]]&lt;=49),"Felnőtt ",""))</f>
        <v/>
      </c>
      <c r="J5176" s="34" t="str">
        <f>IF(L5176="Nő","",IF(Excel_BuiltIn__FilterDatabase__1[[#This Row],[Kor]]&gt;49=AND(Excel_BuiltIn__FilterDatabase__1[[#This Row],[Kor]]&lt;=59),"Senior ",""))</f>
        <v/>
      </c>
      <c r="K5176" s="34" t="str">
        <f>IF(L5176="Nő","",IF(Excel_BuiltIn__FilterDatabase__1[[#This Row],[Kor]]&gt;=60,"Super.s ",""))</f>
        <v xml:space="preserve">Super.s </v>
      </c>
      <c r="L5176" s="34" t="str">
        <f>IF(Excel_BuiltIn__FilterDatabase__1[[#This Row],[Nem]]="Nő","Lady","")</f>
        <v/>
      </c>
    </row>
    <row r="5177" spans="1:12" s="1" customFormat="1">
      <c r="A5177" s="53"/>
      <c r="B5177" s="28"/>
      <c r="C5177" s="51"/>
      <c r="D5177" s="45"/>
      <c r="E5177" s="33" t="str">
        <f>IF(D5177&gt;0,($N$2-Excel_BuiltIn__FilterDatabase__1[[#This Row],[Szül Év.Hó.Nap]])/365.25,"0")</f>
        <v>0</v>
      </c>
      <c r="F5177" s="40"/>
      <c r="G5177" s="34" t="str">
        <f>CONCATENATE(H5177,Excel_BuiltIn__FilterDatabase__1[[#This Row],[Felnőtt]],Excel_BuiltIn__FilterDatabase__1[[#This Row],[Senior]],Excel_BuiltIn__FilterDatabase__1[[#This Row],[Super.s]],L5177)</f>
        <v xml:space="preserve">Super.s </v>
      </c>
      <c r="H5177" s="34" t="str">
        <f>IF(L5177="Nő","",IF(Excel_BuiltIn__FilterDatabase__1[[#This Row],[Kor]]&gt;=1=AND(Excel_BuiltIn__FilterDatabase__1[[#This Row],[Kor]]&lt;18),"Junior ",""))</f>
        <v/>
      </c>
      <c r="I5177" s="34" t="str">
        <f>IF(L5177="Nő","",IF(Excel_BuiltIn__FilterDatabase__1[[#This Row],[Kor]]&gt;=18=AND(Excel_BuiltIn__FilterDatabase__1[[#This Row],[Kor]]&lt;=49),"Felnőtt ",""))</f>
        <v/>
      </c>
      <c r="J5177" s="34" t="str">
        <f>IF(L5177="Nő","",IF(Excel_BuiltIn__FilterDatabase__1[[#This Row],[Kor]]&gt;49=AND(Excel_BuiltIn__FilterDatabase__1[[#This Row],[Kor]]&lt;=59),"Senior ",""))</f>
        <v/>
      </c>
      <c r="K5177" s="34" t="str">
        <f>IF(L5177="Nő","",IF(Excel_BuiltIn__FilterDatabase__1[[#This Row],[Kor]]&gt;=60,"Super.s ",""))</f>
        <v xml:space="preserve">Super.s </v>
      </c>
      <c r="L5177" s="34" t="str">
        <f>IF(Excel_BuiltIn__FilterDatabase__1[[#This Row],[Nem]]="Nő","Lady","")</f>
        <v/>
      </c>
    </row>
    <row r="5178" spans="1:12" s="1" customFormat="1">
      <c r="A5178" s="53"/>
      <c r="B5178" s="28"/>
      <c r="C5178" s="51"/>
      <c r="D5178" s="45"/>
      <c r="E5178" s="33" t="str">
        <f>IF(D5178&gt;0,($N$2-Excel_BuiltIn__FilterDatabase__1[[#This Row],[Szül Év.Hó.Nap]])/365.25,"0")</f>
        <v>0</v>
      </c>
      <c r="F5178" s="40"/>
      <c r="G5178" s="34" t="str">
        <f>CONCATENATE(H5178,Excel_BuiltIn__FilterDatabase__1[[#This Row],[Felnőtt]],Excel_BuiltIn__FilterDatabase__1[[#This Row],[Senior]],Excel_BuiltIn__FilterDatabase__1[[#This Row],[Super.s]],L5178)</f>
        <v xml:space="preserve">Super.s </v>
      </c>
      <c r="H5178" s="34" t="str">
        <f>IF(L5178="Nő","",IF(Excel_BuiltIn__FilterDatabase__1[[#This Row],[Kor]]&gt;=1=AND(Excel_BuiltIn__FilterDatabase__1[[#This Row],[Kor]]&lt;18),"Junior ",""))</f>
        <v/>
      </c>
      <c r="I5178" s="34" t="str">
        <f>IF(L5178="Nő","",IF(Excel_BuiltIn__FilterDatabase__1[[#This Row],[Kor]]&gt;=18=AND(Excel_BuiltIn__FilterDatabase__1[[#This Row],[Kor]]&lt;=49),"Felnőtt ",""))</f>
        <v/>
      </c>
      <c r="J5178" s="34" t="str">
        <f>IF(L5178="Nő","",IF(Excel_BuiltIn__FilterDatabase__1[[#This Row],[Kor]]&gt;49=AND(Excel_BuiltIn__FilterDatabase__1[[#This Row],[Kor]]&lt;=59),"Senior ",""))</f>
        <v/>
      </c>
      <c r="K5178" s="34" t="str">
        <f>IF(L5178="Nő","",IF(Excel_BuiltIn__FilterDatabase__1[[#This Row],[Kor]]&gt;=60,"Super.s ",""))</f>
        <v xml:space="preserve">Super.s </v>
      </c>
      <c r="L5178" s="34" t="str">
        <f>IF(Excel_BuiltIn__FilterDatabase__1[[#This Row],[Nem]]="Nő","Lady","")</f>
        <v/>
      </c>
    </row>
    <row r="5179" spans="1:12" s="1" customFormat="1">
      <c r="A5179" s="53"/>
      <c r="B5179" s="28"/>
      <c r="C5179" s="51"/>
      <c r="D5179" s="45"/>
      <c r="E5179" s="33" t="str">
        <f>IF(D5179&gt;0,($N$2-Excel_BuiltIn__FilterDatabase__1[[#This Row],[Szül Év.Hó.Nap]])/365.25,"0")</f>
        <v>0</v>
      </c>
      <c r="F5179" s="40"/>
      <c r="G5179" s="34" t="str">
        <f>CONCATENATE(H5179,Excel_BuiltIn__FilterDatabase__1[[#This Row],[Felnőtt]],Excel_BuiltIn__FilterDatabase__1[[#This Row],[Senior]],Excel_BuiltIn__FilterDatabase__1[[#This Row],[Super.s]],L5179)</f>
        <v xml:space="preserve">Super.s </v>
      </c>
      <c r="H5179" s="34" t="str">
        <f>IF(L5179="Nő","",IF(Excel_BuiltIn__FilterDatabase__1[[#This Row],[Kor]]&gt;=1=AND(Excel_BuiltIn__FilterDatabase__1[[#This Row],[Kor]]&lt;18),"Junior ",""))</f>
        <v/>
      </c>
      <c r="I5179" s="34" t="str">
        <f>IF(L5179="Nő","",IF(Excel_BuiltIn__FilterDatabase__1[[#This Row],[Kor]]&gt;=18=AND(Excel_BuiltIn__FilterDatabase__1[[#This Row],[Kor]]&lt;=49),"Felnőtt ",""))</f>
        <v/>
      </c>
      <c r="J5179" s="34" t="str">
        <f>IF(L5179="Nő","",IF(Excel_BuiltIn__FilterDatabase__1[[#This Row],[Kor]]&gt;49=AND(Excel_BuiltIn__FilterDatabase__1[[#This Row],[Kor]]&lt;=59),"Senior ",""))</f>
        <v/>
      </c>
      <c r="K5179" s="34" t="str">
        <f>IF(L5179="Nő","",IF(Excel_BuiltIn__FilterDatabase__1[[#This Row],[Kor]]&gt;=60,"Super.s ",""))</f>
        <v xml:space="preserve">Super.s </v>
      </c>
      <c r="L5179" s="34" t="str">
        <f>IF(Excel_BuiltIn__FilterDatabase__1[[#This Row],[Nem]]="Nő","Lady","")</f>
        <v/>
      </c>
    </row>
    <row r="5180" spans="1:12" s="1" customFormat="1">
      <c r="A5180" s="53"/>
      <c r="B5180" s="28"/>
      <c r="C5180" s="51"/>
      <c r="D5180" s="45"/>
      <c r="E5180" s="33" t="str">
        <f>IF(D5180&gt;0,($N$2-Excel_BuiltIn__FilterDatabase__1[[#This Row],[Szül Év.Hó.Nap]])/365.25,"0")</f>
        <v>0</v>
      </c>
      <c r="F5180" s="40"/>
      <c r="G5180" s="34" t="str">
        <f>CONCATENATE(H5180,Excel_BuiltIn__FilterDatabase__1[[#This Row],[Felnőtt]],Excel_BuiltIn__FilterDatabase__1[[#This Row],[Senior]],Excel_BuiltIn__FilterDatabase__1[[#This Row],[Super.s]],L5180)</f>
        <v xml:space="preserve">Super.s </v>
      </c>
      <c r="H5180" s="34" t="str">
        <f>IF(L5180="Nő","",IF(Excel_BuiltIn__FilterDatabase__1[[#This Row],[Kor]]&gt;=1=AND(Excel_BuiltIn__FilterDatabase__1[[#This Row],[Kor]]&lt;18),"Junior ",""))</f>
        <v/>
      </c>
      <c r="I5180" s="34" t="str">
        <f>IF(L5180="Nő","",IF(Excel_BuiltIn__FilterDatabase__1[[#This Row],[Kor]]&gt;=18=AND(Excel_BuiltIn__FilterDatabase__1[[#This Row],[Kor]]&lt;=49),"Felnőtt ",""))</f>
        <v/>
      </c>
      <c r="J5180" s="34" t="str">
        <f>IF(L5180="Nő","",IF(Excel_BuiltIn__FilterDatabase__1[[#This Row],[Kor]]&gt;49=AND(Excel_BuiltIn__FilterDatabase__1[[#This Row],[Kor]]&lt;=59),"Senior ",""))</f>
        <v/>
      </c>
      <c r="K5180" s="34" t="str">
        <f>IF(L5180="Nő","",IF(Excel_BuiltIn__FilterDatabase__1[[#This Row],[Kor]]&gt;=60,"Super.s ",""))</f>
        <v xml:space="preserve">Super.s </v>
      </c>
      <c r="L5180" s="34" t="str">
        <f>IF(Excel_BuiltIn__FilterDatabase__1[[#This Row],[Nem]]="Nő","Lady","")</f>
        <v/>
      </c>
    </row>
    <row r="5181" spans="1:12" s="1" customFormat="1">
      <c r="A5181" s="53"/>
      <c r="B5181" s="28"/>
      <c r="C5181" s="51"/>
      <c r="D5181" s="45"/>
      <c r="E5181" s="33" t="str">
        <f>IF(D5181&gt;0,($N$2-Excel_BuiltIn__FilterDatabase__1[[#This Row],[Szül Év.Hó.Nap]])/365.25,"0")</f>
        <v>0</v>
      </c>
      <c r="F5181" s="40"/>
      <c r="G5181" s="34" t="str">
        <f>CONCATENATE(H5181,Excel_BuiltIn__FilterDatabase__1[[#This Row],[Felnőtt]],Excel_BuiltIn__FilterDatabase__1[[#This Row],[Senior]],Excel_BuiltIn__FilterDatabase__1[[#This Row],[Super.s]],L5181)</f>
        <v xml:space="preserve">Super.s </v>
      </c>
      <c r="H5181" s="34" t="str">
        <f>IF(L5181="Nő","",IF(Excel_BuiltIn__FilterDatabase__1[[#This Row],[Kor]]&gt;=1=AND(Excel_BuiltIn__FilterDatabase__1[[#This Row],[Kor]]&lt;18),"Junior ",""))</f>
        <v/>
      </c>
      <c r="I5181" s="34" t="str">
        <f>IF(L5181="Nő","",IF(Excel_BuiltIn__FilterDatabase__1[[#This Row],[Kor]]&gt;=18=AND(Excel_BuiltIn__FilterDatabase__1[[#This Row],[Kor]]&lt;=49),"Felnőtt ",""))</f>
        <v/>
      </c>
      <c r="J5181" s="34" t="str">
        <f>IF(L5181="Nő","",IF(Excel_BuiltIn__FilterDatabase__1[[#This Row],[Kor]]&gt;49=AND(Excel_BuiltIn__FilterDatabase__1[[#This Row],[Kor]]&lt;=59),"Senior ",""))</f>
        <v/>
      </c>
      <c r="K5181" s="34" t="str">
        <f>IF(L5181="Nő","",IF(Excel_BuiltIn__FilterDatabase__1[[#This Row],[Kor]]&gt;=60,"Super.s ",""))</f>
        <v xml:space="preserve">Super.s </v>
      </c>
      <c r="L5181" s="34" t="str">
        <f>IF(Excel_BuiltIn__FilterDatabase__1[[#This Row],[Nem]]="Nő","Lady","")</f>
        <v/>
      </c>
    </row>
    <row r="5182" spans="1:12" s="1" customFormat="1">
      <c r="A5182" s="53"/>
      <c r="B5182" s="28"/>
      <c r="C5182" s="51"/>
      <c r="D5182" s="45"/>
      <c r="E5182" s="33" t="str">
        <f>IF(D5182&gt;0,($N$2-Excel_BuiltIn__FilterDatabase__1[[#This Row],[Szül Év.Hó.Nap]])/365.25,"0")</f>
        <v>0</v>
      </c>
      <c r="F5182" s="40"/>
      <c r="G5182" s="34" t="str">
        <f>CONCATENATE(H5182,Excel_BuiltIn__FilterDatabase__1[[#This Row],[Felnőtt]],Excel_BuiltIn__FilterDatabase__1[[#This Row],[Senior]],Excel_BuiltIn__FilterDatabase__1[[#This Row],[Super.s]],L5182)</f>
        <v xml:space="preserve">Super.s </v>
      </c>
      <c r="H5182" s="34" t="str">
        <f>IF(L5182="Nő","",IF(Excel_BuiltIn__FilterDatabase__1[[#This Row],[Kor]]&gt;=1=AND(Excel_BuiltIn__FilterDatabase__1[[#This Row],[Kor]]&lt;18),"Junior ",""))</f>
        <v/>
      </c>
      <c r="I5182" s="34" t="str">
        <f>IF(L5182="Nő","",IF(Excel_BuiltIn__FilterDatabase__1[[#This Row],[Kor]]&gt;=18=AND(Excel_BuiltIn__FilterDatabase__1[[#This Row],[Kor]]&lt;=49),"Felnőtt ",""))</f>
        <v/>
      </c>
      <c r="J5182" s="34" t="str">
        <f>IF(L5182="Nő","",IF(Excel_BuiltIn__FilterDatabase__1[[#This Row],[Kor]]&gt;49=AND(Excel_BuiltIn__FilterDatabase__1[[#This Row],[Kor]]&lt;=59),"Senior ",""))</f>
        <v/>
      </c>
      <c r="K5182" s="34" t="str">
        <f>IF(L5182="Nő","",IF(Excel_BuiltIn__FilterDatabase__1[[#This Row],[Kor]]&gt;=60,"Super.s ",""))</f>
        <v xml:space="preserve">Super.s </v>
      </c>
      <c r="L5182" s="34" t="str">
        <f>IF(Excel_BuiltIn__FilterDatabase__1[[#This Row],[Nem]]="Nő","Lady","")</f>
        <v/>
      </c>
    </row>
    <row r="5183" spans="1:12" s="1" customFormat="1">
      <c r="A5183" s="53"/>
      <c r="B5183" s="28"/>
      <c r="C5183" s="51"/>
      <c r="D5183" s="45"/>
      <c r="E5183" s="33" t="str">
        <f>IF(D5183&gt;0,($N$2-Excel_BuiltIn__FilterDatabase__1[[#This Row],[Szül Év.Hó.Nap]])/365.25,"0")</f>
        <v>0</v>
      </c>
      <c r="F5183" s="40"/>
      <c r="G5183" s="34" t="str">
        <f>CONCATENATE(H5183,Excel_BuiltIn__FilterDatabase__1[[#This Row],[Felnőtt]],Excel_BuiltIn__FilterDatabase__1[[#This Row],[Senior]],Excel_BuiltIn__FilterDatabase__1[[#This Row],[Super.s]],L5183)</f>
        <v xml:space="preserve">Super.s </v>
      </c>
      <c r="H5183" s="34" t="str">
        <f>IF(L5183="Nő","",IF(Excel_BuiltIn__FilterDatabase__1[[#This Row],[Kor]]&gt;=1=AND(Excel_BuiltIn__FilterDatabase__1[[#This Row],[Kor]]&lt;18),"Junior ",""))</f>
        <v/>
      </c>
      <c r="I5183" s="34" t="str">
        <f>IF(L5183="Nő","",IF(Excel_BuiltIn__FilterDatabase__1[[#This Row],[Kor]]&gt;=18=AND(Excel_BuiltIn__FilterDatabase__1[[#This Row],[Kor]]&lt;=49),"Felnőtt ",""))</f>
        <v/>
      </c>
      <c r="J5183" s="34" t="str">
        <f>IF(L5183="Nő","",IF(Excel_BuiltIn__FilterDatabase__1[[#This Row],[Kor]]&gt;49=AND(Excel_BuiltIn__FilterDatabase__1[[#This Row],[Kor]]&lt;=59),"Senior ",""))</f>
        <v/>
      </c>
      <c r="K5183" s="34" t="str">
        <f>IF(L5183="Nő","",IF(Excel_BuiltIn__FilterDatabase__1[[#This Row],[Kor]]&gt;=60,"Super.s ",""))</f>
        <v xml:space="preserve">Super.s </v>
      </c>
      <c r="L5183" s="34" t="str">
        <f>IF(Excel_BuiltIn__FilterDatabase__1[[#This Row],[Nem]]="Nő","Lady","")</f>
        <v/>
      </c>
    </row>
    <row r="5184" spans="1:12" s="1" customFormat="1">
      <c r="A5184" s="53"/>
      <c r="B5184" s="28"/>
      <c r="C5184" s="51"/>
      <c r="D5184" s="45"/>
      <c r="E5184" s="33" t="str">
        <f>IF(D5184&gt;0,($N$2-Excel_BuiltIn__FilterDatabase__1[[#This Row],[Szül Év.Hó.Nap]])/365.25,"0")</f>
        <v>0</v>
      </c>
      <c r="F5184" s="40"/>
      <c r="G5184" s="34" t="str">
        <f>CONCATENATE(H5184,Excel_BuiltIn__FilterDatabase__1[[#This Row],[Felnőtt]],Excel_BuiltIn__FilterDatabase__1[[#This Row],[Senior]],Excel_BuiltIn__FilterDatabase__1[[#This Row],[Super.s]],L5184)</f>
        <v xml:space="preserve">Super.s </v>
      </c>
      <c r="H5184" s="34" t="str">
        <f>IF(L5184="Nő","",IF(Excel_BuiltIn__FilterDatabase__1[[#This Row],[Kor]]&gt;=1=AND(Excel_BuiltIn__FilterDatabase__1[[#This Row],[Kor]]&lt;18),"Junior ",""))</f>
        <v/>
      </c>
      <c r="I5184" s="34" t="str">
        <f>IF(L5184="Nő","",IF(Excel_BuiltIn__FilterDatabase__1[[#This Row],[Kor]]&gt;=18=AND(Excel_BuiltIn__FilterDatabase__1[[#This Row],[Kor]]&lt;=49),"Felnőtt ",""))</f>
        <v/>
      </c>
      <c r="J5184" s="34" t="str">
        <f>IF(L5184="Nő","",IF(Excel_BuiltIn__FilterDatabase__1[[#This Row],[Kor]]&gt;49=AND(Excel_BuiltIn__FilterDatabase__1[[#This Row],[Kor]]&lt;=59),"Senior ",""))</f>
        <v/>
      </c>
      <c r="K5184" s="34" t="str">
        <f>IF(L5184="Nő","",IF(Excel_BuiltIn__FilterDatabase__1[[#This Row],[Kor]]&gt;=60,"Super.s ",""))</f>
        <v xml:space="preserve">Super.s </v>
      </c>
      <c r="L5184" s="34" t="str">
        <f>IF(Excel_BuiltIn__FilterDatabase__1[[#This Row],[Nem]]="Nő","Lady","")</f>
        <v/>
      </c>
    </row>
    <row r="5185" spans="1:12" s="1" customFormat="1">
      <c r="A5185" s="53"/>
      <c r="B5185" s="28"/>
      <c r="C5185" s="51"/>
      <c r="D5185" s="45"/>
      <c r="E5185" s="33" t="str">
        <f>IF(D5185&gt;0,($N$2-Excel_BuiltIn__FilterDatabase__1[[#This Row],[Szül Év.Hó.Nap]])/365.25,"0")</f>
        <v>0</v>
      </c>
      <c r="F5185" s="40"/>
      <c r="G5185" s="34" t="str">
        <f>CONCATENATE(H5185,Excel_BuiltIn__FilterDatabase__1[[#This Row],[Felnőtt]],Excel_BuiltIn__FilterDatabase__1[[#This Row],[Senior]],Excel_BuiltIn__FilterDatabase__1[[#This Row],[Super.s]],L5185)</f>
        <v xml:space="preserve">Super.s </v>
      </c>
      <c r="H5185" s="34" t="str">
        <f>IF(L5185="Nő","",IF(Excel_BuiltIn__FilterDatabase__1[[#This Row],[Kor]]&gt;=1=AND(Excel_BuiltIn__FilterDatabase__1[[#This Row],[Kor]]&lt;18),"Junior ",""))</f>
        <v/>
      </c>
      <c r="I5185" s="34" t="str">
        <f>IF(L5185="Nő","",IF(Excel_BuiltIn__FilterDatabase__1[[#This Row],[Kor]]&gt;=18=AND(Excel_BuiltIn__FilterDatabase__1[[#This Row],[Kor]]&lt;=49),"Felnőtt ",""))</f>
        <v/>
      </c>
      <c r="J5185" s="34" t="str">
        <f>IF(L5185="Nő","",IF(Excel_BuiltIn__FilterDatabase__1[[#This Row],[Kor]]&gt;49=AND(Excel_BuiltIn__FilterDatabase__1[[#This Row],[Kor]]&lt;=59),"Senior ",""))</f>
        <v/>
      </c>
      <c r="K5185" s="34" t="str">
        <f>IF(L5185="Nő","",IF(Excel_BuiltIn__FilterDatabase__1[[#This Row],[Kor]]&gt;=60,"Super.s ",""))</f>
        <v xml:space="preserve">Super.s </v>
      </c>
      <c r="L5185" s="34" t="str">
        <f>IF(Excel_BuiltIn__FilterDatabase__1[[#This Row],[Nem]]="Nő","Lady","")</f>
        <v/>
      </c>
    </row>
    <row r="5186" spans="1:12" s="1" customFormat="1">
      <c r="A5186" s="53"/>
      <c r="B5186" s="28"/>
      <c r="C5186" s="51"/>
      <c r="D5186" s="45"/>
      <c r="E5186" s="33" t="str">
        <f>IF(D5186&gt;0,($N$2-Excel_BuiltIn__FilterDatabase__1[[#This Row],[Szül Év.Hó.Nap]])/365.25,"0")</f>
        <v>0</v>
      </c>
      <c r="F5186" s="40"/>
      <c r="G5186" s="34" t="str">
        <f>CONCATENATE(H5186,Excel_BuiltIn__FilterDatabase__1[[#This Row],[Felnőtt]],Excel_BuiltIn__FilterDatabase__1[[#This Row],[Senior]],Excel_BuiltIn__FilterDatabase__1[[#This Row],[Super.s]],L5186)</f>
        <v xml:space="preserve">Super.s </v>
      </c>
      <c r="H5186" s="34" t="str">
        <f>IF(L5186="Nő","",IF(Excel_BuiltIn__FilterDatabase__1[[#This Row],[Kor]]&gt;=1=AND(Excel_BuiltIn__FilterDatabase__1[[#This Row],[Kor]]&lt;18),"Junior ",""))</f>
        <v/>
      </c>
      <c r="I5186" s="34" t="str">
        <f>IF(L5186="Nő","",IF(Excel_BuiltIn__FilterDatabase__1[[#This Row],[Kor]]&gt;=18=AND(Excel_BuiltIn__FilterDatabase__1[[#This Row],[Kor]]&lt;=49),"Felnőtt ",""))</f>
        <v/>
      </c>
      <c r="J5186" s="34" t="str">
        <f>IF(L5186="Nő","",IF(Excel_BuiltIn__FilterDatabase__1[[#This Row],[Kor]]&gt;49=AND(Excel_BuiltIn__FilterDatabase__1[[#This Row],[Kor]]&lt;=59),"Senior ",""))</f>
        <v/>
      </c>
      <c r="K5186" s="34" t="str">
        <f>IF(L5186="Nő","",IF(Excel_BuiltIn__FilterDatabase__1[[#This Row],[Kor]]&gt;=60,"Super.s ",""))</f>
        <v xml:space="preserve">Super.s </v>
      </c>
      <c r="L5186" s="34" t="str">
        <f>IF(Excel_BuiltIn__FilterDatabase__1[[#This Row],[Nem]]="Nő","Lady","")</f>
        <v/>
      </c>
    </row>
    <row r="5187" spans="1:12" s="1" customFormat="1">
      <c r="A5187" s="53"/>
      <c r="B5187" s="28"/>
      <c r="C5187" s="51"/>
      <c r="D5187" s="45"/>
      <c r="E5187" s="33" t="str">
        <f>IF(D5187&gt;0,($N$2-Excel_BuiltIn__FilterDatabase__1[[#This Row],[Szül Év.Hó.Nap]])/365.25,"0")</f>
        <v>0</v>
      </c>
      <c r="F5187" s="40"/>
      <c r="G5187" s="34" t="str">
        <f>CONCATENATE(H5187,Excel_BuiltIn__FilterDatabase__1[[#This Row],[Felnőtt]],Excel_BuiltIn__FilterDatabase__1[[#This Row],[Senior]],Excel_BuiltIn__FilterDatabase__1[[#This Row],[Super.s]],L5187)</f>
        <v xml:space="preserve">Super.s </v>
      </c>
      <c r="H5187" s="34" t="str">
        <f>IF(L5187="Nő","",IF(Excel_BuiltIn__FilterDatabase__1[[#This Row],[Kor]]&gt;=1=AND(Excel_BuiltIn__FilterDatabase__1[[#This Row],[Kor]]&lt;18),"Junior ",""))</f>
        <v/>
      </c>
      <c r="I5187" s="34" t="str">
        <f>IF(L5187="Nő","",IF(Excel_BuiltIn__FilterDatabase__1[[#This Row],[Kor]]&gt;=18=AND(Excel_BuiltIn__FilterDatabase__1[[#This Row],[Kor]]&lt;=49),"Felnőtt ",""))</f>
        <v/>
      </c>
      <c r="J5187" s="34" t="str">
        <f>IF(L5187="Nő","",IF(Excel_BuiltIn__FilterDatabase__1[[#This Row],[Kor]]&gt;49=AND(Excel_BuiltIn__FilterDatabase__1[[#This Row],[Kor]]&lt;=59),"Senior ",""))</f>
        <v/>
      </c>
      <c r="K5187" s="34" t="str">
        <f>IF(L5187="Nő","",IF(Excel_BuiltIn__FilterDatabase__1[[#This Row],[Kor]]&gt;=60,"Super.s ",""))</f>
        <v xml:space="preserve">Super.s </v>
      </c>
      <c r="L5187" s="34" t="str">
        <f>IF(Excel_BuiltIn__FilterDatabase__1[[#This Row],[Nem]]="Nő","Lady","")</f>
        <v/>
      </c>
    </row>
    <row r="5188" spans="1:12" s="1" customFormat="1">
      <c r="A5188" s="53"/>
      <c r="B5188" s="28"/>
      <c r="C5188" s="51"/>
      <c r="D5188" s="45"/>
      <c r="E5188" s="33" t="str">
        <f>IF(D5188&gt;0,($N$2-Excel_BuiltIn__FilterDatabase__1[[#This Row],[Szül Év.Hó.Nap]])/365.25,"0")</f>
        <v>0</v>
      </c>
      <c r="F5188" s="40"/>
      <c r="G5188" s="34" t="str">
        <f>CONCATENATE(H5188,Excel_BuiltIn__FilterDatabase__1[[#This Row],[Felnőtt]],Excel_BuiltIn__FilterDatabase__1[[#This Row],[Senior]],Excel_BuiltIn__FilterDatabase__1[[#This Row],[Super.s]],L5188)</f>
        <v xml:space="preserve">Super.s </v>
      </c>
      <c r="H5188" s="34" t="str">
        <f>IF(L5188="Nő","",IF(Excel_BuiltIn__FilterDatabase__1[[#This Row],[Kor]]&gt;=1=AND(Excel_BuiltIn__FilterDatabase__1[[#This Row],[Kor]]&lt;18),"Junior ",""))</f>
        <v/>
      </c>
      <c r="I5188" s="34" t="str">
        <f>IF(L5188="Nő","",IF(Excel_BuiltIn__FilterDatabase__1[[#This Row],[Kor]]&gt;=18=AND(Excel_BuiltIn__FilterDatabase__1[[#This Row],[Kor]]&lt;=49),"Felnőtt ",""))</f>
        <v/>
      </c>
      <c r="J5188" s="34" t="str">
        <f>IF(L5188="Nő","",IF(Excel_BuiltIn__FilterDatabase__1[[#This Row],[Kor]]&gt;49=AND(Excel_BuiltIn__FilterDatabase__1[[#This Row],[Kor]]&lt;=59),"Senior ",""))</f>
        <v/>
      </c>
      <c r="K5188" s="34" t="str">
        <f>IF(L5188="Nő","",IF(Excel_BuiltIn__FilterDatabase__1[[#This Row],[Kor]]&gt;=60,"Super.s ",""))</f>
        <v xml:space="preserve">Super.s </v>
      </c>
      <c r="L5188" s="34" t="str">
        <f>IF(Excel_BuiltIn__FilterDatabase__1[[#This Row],[Nem]]="Nő","Lady","")</f>
        <v/>
      </c>
    </row>
    <row r="5189" spans="1:12" s="1" customFormat="1">
      <c r="A5189" s="53"/>
      <c r="B5189" s="28"/>
      <c r="C5189" s="51"/>
      <c r="D5189" s="45"/>
      <c r="E5189" s="33" t="str">
        <f>IF(D5189&gt;0,($N$2-Excel_BuiltIn__FilterDatabase__1[[#This Row],[Szül Év.Hó.Nap]])/365.25,"0")</f>
        <v>0</v>
      </c>
      <c r="F5189" s="40"/>
      <c r="G5189" s="34" t="str">
        <f>CONCATENATE(H5189,Excel_BuiltIn__FilterDatabase__1[[#This Row],[Felnőtt]],Excel_BuiltIn__FilterDatabase__1[[#This Row],[Senior]],Excel_BuiltIn__FilterDatabase__1[[#This Row],[Super.s]],L5189)</f>
        <v xml:space="preserve">Super.s </v>
      </c>
      <c r="H5189" s="34" t="str">
        <f>IF(L5189="Nő","",IF(Excel_BuiltIn__FilterDatabase__1[[#This Row],[Kor]]&gt;=1=AND(Excel_BuiltIn__FilterDatabase__1[[#This Row],[Kor]]&lt;18),"Junior ",""))</f>
        <v/>
      </c>
      <c r="I5189" s="34" t="str">
        <f>IF(L5189="Nő","",IF(Excel_BuiltIn__FilterDatabase__1[[#This Row],[Kor]]&gt;=18=AND(Excel_BuiltIn__FilterDatabase__1[[#This Row],[Kor]]&lt;=49),"Felnőtt ",""))</f>
        <v/>
      </c>
      <c r="J5189" s="34" t="str">
        <f>IF(L5189="Nő","",IF(Excel_BuiltIn__FilterDatabase__1[[#This Row],[Kor]]&gt;49=AND(Excel_BuiltIn__FilterDatabase__1[[#This Row],[Kor]]&lt;=59),"Senior ",""))</f>
        <v/>
      </c>
      <c r="K5189" s="34" t="str">
        <f>IF(L5189="Nő","",IF(Excel_BuiltIn__FilterDatabase__1[[#This Row],[Kor]]&gt;=60,"Super.s ",""))</f>
        <v xml:space="preserve">Super.s </v>
      </c>
      <c r="L5189" s="34" t="str">
        <f>IF(Excel_BuiltIn__FilterDatabase__1[[#This Row],[Nem]]="Nő","Lady","")</f>
        <v/>
      </c>
    </row>
    <row r="5190" spans="1:12" s="1" customFormat="1">
      <c r="A5190" s="53"/>
      <c r="B5190" s="28"/>
      <c r="C5190" s="51"/>
      <c r="D5190" s="45"/>
      <c r="E5190" s="33" t="str">
        <f>IF(D5190&gt;0,($N$2-Excel_BuiltIn__FilterDatabase__1[[#This Row],[Szül Év.Hó.Nap]])/365.25,"0")</f>
        <v>0</v>
      </c>
      <c r="F5190" s="40"/>
      <c r="G5190" s="34" t="str">
        <f>CONCATENATE(H5190,Excel_BuiltIn__FilterDatabase__1[[#This Row],[Felnőtt]],Excel_BuiltIn__FilterDatabase__1[[#This Row],[Senior]],Excel_BuiltIn__FilterDatabase__1[[#This Row],[Super.s]],L5190)</f>
        <v xml:space="preserve">Super.s </v>
      </c>
      <c r="H5190" s="34" t="str">
        <f>IF(L5190="Nő","",IF(Excel_BuiltIn__FilterDatabase__1[[#This Row],[Kor]]&gt;=1=AND(Excel_BuiltIn__FilterDatabase__1[[#This Row],[Kor]]&lt;18),"Junior ",""))</f>
        <v/>
      </c>
      <c r="I5190" s="34" t="str">
        <f>IF(L5190="Nő","",IF(Excel_BuiltIn__FilterDatabase__1[[#This Row],[Kor]]&gt;=18=AND(Excel_BuiltIn__FilterDatabase__1[[#This Row],[Kor]]&lt;=49),"Felnőtt ",""))</f>
        <v/>
      </c>
      <c r="J5190" s="34" t="str">
        <f>IF(L5190="Nő","",IF(Excel_BuiltIn__FilterDatabase__1[[#This Row],[Kor]]&gt;49=AND(Excel_BuiltIn__FilterDatabase__1[[#This Row],[Kor]]&lt;=59),"Senior ",""))</f>
        <v/>
      </c>
      <c r="K5190" s="34" t="str">
        <f>IF(L5190="Nő","",IF(Excel_BuiltIn__FilterDatabase__1[[#This Row],[Kor]]&gt;=60,"Super.s ",""))</f>
        <v xml:space="preserve">Super.s </v>
      </c>
      <c r="L5190" s="34" t="str">
        <f>IF(Excel_BuiltIn__FilterDatabase__1[[#This Row],[Nem]]="Nő","Lady","")</f>
        <v/>
      </c>
    </row>
    <row r="5191" spans="1:12" s="1" customFormat="1">
      <c r="A5191" s="53"/>
      <c r="B5191" s="28"/>
      <c r="C5191" s="51"/>
      <c r="D5191" s="45"/>
      <c r="E5191" s="33" t="str">
        <f>IF(D5191&gt;0,($N$2-Excel_BuiltIn__FilterDatabase__1[[#This Row],[Szül Év.Hó.Nap]])/365.25,"0")</f>
        <v>0</v>
      </c>
      <c r="F5191" s="40"/>
      <c r="G5191" s="34" t="str">
        <f>CONCATENATE(H5191,Excel_BuiltIn__FilterDatabase__1[[#This Row],[Felnőtt]],Excel_BuiltIn__FilterDatabase__1[[#This Row],[Senior]],Excel_BuiltIn__FilterDatabase__1[[#This Row],[Super.s]],L5191)</f>
        <v xml:space="preserve">Super.s </v>
      </c>
      <c r="H5191" s="34" t="str">
        <f>IF(L5191="Nő","",IF(Excel_BuiltIn__FilterDatabase__1[[#This Row],[Kor]]&gt;=1=AND(Excel_BuiltIn__FilterDatabase__1[[#This Row],[Kor]]&lt;18),"Junior ",""))</f>
        <v/>
      </c>
      <c r="I5191" s="34" t="str">
        <f>IF(L5191="Nő","",IF(Excel_BuiltIn__FilterDatabase__1[[#This Row],[Kor]]&gt;=18=AND(Excel_BuiltIn__FilterDatabase__1[[#This Row],[Kor]]&lt;=49),"Felnőtt ",""))</f>
        <v/>
      </c>
      <c r="J5191" s="34" t="str">
        <f>IF(L5191="Nő","",IF(Excel_BuiltIn__FilterDatabase__1[[#This Row],[Kor]]&gt;49=AND(Excel_BuiltIn__FilterDatabase__1[[#This Row],[Kor]]&lt;=59),"Senior ",""))</f>
        <v/>
      </c>
      <c r="K5191" s="34" t="str">
        <f>IF(L5191="Nő","",IF(Excel_BuiltIn__FilterDatabase__1[[#This Row],[Kor]]&gt;=60,"Super.s ",""))</f>
        <v xml:space="preserve">Super.s </v>
      </c>
      <c r="L5191" s="34" t="str">
        <f>IF(Excel_BuiltIn__FilterDatabase__1[[#This Row],[Nem]]="Nő","Lady","")</f>
        <v/>
      </c>
    </row>
    <row r="5192" spans="1:12" s="1" customFormat="1">
      <c r="A5192" s="53"/>
      <c r="B5192" s="28"/>
      <c r="C5192" s="51"/>
      <c r="D5192" s="45"/>
      <c r="E5192" s="33" t="str">
        <f>IF(D5192&gt;0,($N$2-Excel_BuiltIn__FilterDatabase__1[[#This Row],[Szül Év.Hó.Nap]])/365.25,"0")</f>
        <v>0</v>
      </c>
      <c r="F5192" s="40"/>
      <c r="G5192" s="34" t="str">
        <f>CONCATENATE(H5192,Excel_BuiltIn__FilterDatabase__1[[#This Row],[Felnőtt]],Excel_BuiltIn__FilterDatabase__1[[#This Row],[Senior]],Excel_BuiltIn__FilterDatabase__1[[#This Row],[Super.s]],L5192)</f>
        <v xml:space="preserve">Super.s </v>
      </c>
      <c r="H5192" s="34" t="str">
        <f>IF(L5192="Nő","",IF(Excel_BuiltIn__FilterDatabase__1[[#This Row],[Kor]]&gt;=1=AND(Excel_BuiltIn__FilterDatabase__1[[#This Row],[Kor]]&lt;18),"Junior ",""))</f>
        <v/>
      </c>
      <c r="I5192" s="34" t="str">
        <f>IF(L5192="Nő","",IF(Excel_BuiltIn__FilterDatabase__1[[#This Row],[Kor]]&gt;=18=AND(Excel_BuiltIn__FilterDatabase__1[[#This Row],[Kor]]&lt;=49),"Felnőtt ",""))</f>
        <v/>
      </c>
      <c r="J5192" s="34" t="str">
        <f>IF(L5192="Nő","",IF(Excel_BuiltIn__FilterDatabase__1[[#This Row],[Kor]]&gt;49=AND(Excel_BuiltIn__FilterDatabase__1[[#This Row],[Kor]]&lt;=59),"Senior ",""))</f>
        <v/>
      </c>
      <c r="K5192" s="34" t="str">
        <f>IF(L5192="Nő","",IF(Excel_BuiltIn__FilterDatabase__1[[#This Row],[Kor]]&gt;=60,"Super.s ",""))</f>
        <v xml:space="preserve">Super.s </v>
      </c>
      <c r="L5192" s="34" t="str">
        <f>IF(Excel_BuiltIn__FilterDatabase__1[[#This Row],[Nem]]="Nő","Lady","")</f>
        <v/>
      </c>
    </row>
    <row r="5193" spans="1:12" s="1" customFormat="1">
      <c r="A5193" s="53"/>
      <c r="B5193" s="28"/>
      <c r="C5193" s="51"/>
      <c r="D5193" s="45"/>
      <c r="E5193" s="33" t="str">
        <f>IF(D5193&gt;0,($N$2-Excel_BuiltIn__FilterDatabase__1[[#This Row],[Szül Év.Hó.Nap]])/365.25,"0")</f>
        <v>0</v>
      </c>
      <c r="F5193" s="40"/>
      <c r="G5193" s="34" t="str">
        <f>CONCATENATE(H5193,Excel_BuiltIn__FilterDatabase__1[[#This Row],[Felnőtt]],Excel_BuiltIn__FilterDatabase__1[[#This Row],[Senior]],Excel_BuiltIn__FilterDatabase__1[[#This Row],[Super.s]],L5193)</f>
        <v xml:space="preserve">Super.s </v>
      </c>
      <c r="H5193" s="34" t="str">
        <f>IF(L5193="Nő","",IF(Excel_BuiltIn__FilterDatabase__1[[#This Row],[Kor]]&gt;=1=AND(Excel_BuiltIn__FilterDatabase__1[[#This Row],[Kor]]&lt;18),"Junior ",""))</f>
        <v/>
      </c>
      <c r="I5193" s="34" t="str">
        <f>IF(L5193="Nő","",IF(Excel_BuiltIn__FilterDatabase__1[[#This Row],[Kor]]&gt;=18=AND(Excel_BuiltIn__FilterDatabase__1[[#This Row],[Kor]]&lt;=49),"Felnőtt ",""))</f>
        <v/>
      </c>
      <c r="J5193" s="34" t="str">
        <f>IF(L5193="Nő","",IF(Excel_BuiltIn__FilterDatabase__1[[#This Row],[Kor]]&gt;49=AND(Excel_BuiltIn__FilterDatabase__1[[#This Row],[Kor]]&lt;=59),"Senior ",""))</f>
        <v/>
      </c>
      <c r="K5193" s="34" t="str">
        <f>IF(L5193="Nő","",IF(Excel_BuiltIn__FilterDatabase__1[[#This Row],[Kor]]&gt;=60,"Super.s ",""))</f>
        <v xml:space="preserve">Super.s </v>
      </c>
      <c r="L5193" s="34" t="str">
        <f>IF(Excel_BuiltIn__FilterDatabase__1[[#This Row],[Nem]]="Nő","Lady","")</f>
        <v/>
      </c>
    </row>
    <row r="5194" spans="1:12" s="1" customFormat="1">
      <c r="A5194" s="53"/>
      <c r="B5194" s="28"/>
      <c r="C5194" s="51"/>
      <c r="D5194" s="45"/>
      <c r="E5194" s="33" t="str">
        <f>IF(D5194&gt;0,($N$2-Excel_BuiltIn__FilterDatabase__1[[#This Row],[Szül Év.Hó.Nap]])/365.25,"0")</f>
        <v>0</v>
      </c>
      <c r="F5194" s="40"/>
      <c r="G5194" s="34" t="str">
        <f>CONCATENATE(H5194,Excel_BuiltIn__FilterDatabase__1[[#This Row],[Felnőtt]],Excel_BuiltIn__FilterDatabase__1[[#This Row],[Senior]],Excel_BuiltIn__FilterDatabase__1[[#This Row],[Super.s]],L5194)</f>
        <v xml:space="preserve">Super.s </v>
      </c>
      <c r="H5194" s="34" t="str">
        <f>IF(L5194="Nő","",IF(Excel_BuiltIn__FilterDatabase__1[[#This Row],[Kor]]&gt;=1=AND(Excel_BuiltIn__FilterDatabase__1[[#This Row],[Kor]]&lt;18),"Junior ",""))</f>
        <v/>
      </c>
      <c r="I5194" s="34" t="str">
        <f>IF(L5194="Nő","",IF(Excel_BuiltIn__FilterDatabase__1[[#This Row],[Kor]]&gt;=18=AND(Excel_BuiltIn__FilterDatabase__1[[#This Row],[Kor]]&lt;=49),"Felnőtt ",""))</f>
        <v/>
      </c>
      <c r="J5194" s="34" t="str">
        <f>IF(L5194="Nő","",IF(Excel_BuiltIn__FilterDatabase__1[[#This Row],[Kor]]&gt;49=AND(Excel_BuiltIn__FilterDatabase__1[[#This Row],[Kor]]&lt;=59),"Senior ",""))</f>
        <v/>
      </c>
      <c r="K5194" s="34" t="str">
        <f>IF(L5194="Nő","",IF(Excel_BuiltIn__FilterDatabase__1[[#This Row],[Kor]]&gt;=60,"Super.s ",""))</f>
        <v xml:space="preserve">Super.s </v>
      </c>
      <c r="L5194" s="34" t="str">
        <f>IF(Excel_BuiltIn__FilterDatabase__1[[#This Row],[Nem]]="Nő","Lady","")</f>
        <v/>
      </c>
    </row>
    <row r="5195" spans="1:12" s="1" customFormat="1">
      <c r="A5195" s="53"/>
      <c r="B5195" s="28"/>
      <c r="C5195" s="51"/>
      <c r="D5195" s="45"/>
      <c r="E5195" s="33" t="str">
        <f>IF(D5195&gt;0,($N$2-Excel_BuiltIn__FilterDatabase__1[[#This Row],[Szül Év.Hó.Nap]])/365.25,"0")</f>
        <v>0</v>
      </c>
      <c r="F5195" s="40"/>
      <c r="G5195" s="34" t="str">
        <f>CONCATENATE(H5195,Excel_BuiltIn__FilterDatabase__1[[#This Row],[Felnőtt]],Excel_BuiltIn__FilterDatabase__1[[#This Row],[Senior]],Excel_BuiltIn__FilterDatabase__1[[#This Row],[Super.s]],L5195)</f>
        <v xml:space="preserve">Super.s </v>
      </c>
      <c r="H5195" s="34" t="str">
        <f>IF(L5195="Nő","",IF(Excel_BuiltIn__FilterDatabase__1[[#This Row],[Kor]]&gt;=1=AND(Excel_BuiltIn__FilterDatabase__1[[#This Row],[Kor]]&lt;18),"Junior ",""))</f>
        <v/>
      </c>
      <c r="I5195" s="34" t="str">
        <f>IF(L5195="Nő","",IF(Excel_BuiltIn__FilterDatabase__1[[#This Row],[Kor]]&gt;=18=AND(Excel_BuiltIn__FilterDatabase__1[[#This Row],[Kor]]&lt;=49),"Felnőtt ",""))</f>
        <v/>
      </c>
      <c r="J5195" s="34" t="str">
        <f>IF(L5195="Nő","",IF(Excel_BuiltIn__FilterDatabase__1[[#This Row],[Kor]]&gt;49=AND(Excel_BuiltIn__FilterDatabase__1[[#This Row],[Kor]]&lt;=59),"Senior ",""))</f>
        <v/>
      </c>
      <c r="K5195" s="34" t="str">
        <f>IF(L5195="Nő","",IF(Excel_BuiltIn__FilterDatabase__1[[#This Row],[Kor]]&gt;=60,"Super.s ",""))</f>
        <v xml:space="preserve">Super.s </v>
      </c>
      <c r="L5195" s="34" t="str">
        <f>IF(Excel_BuiltIn__FilterDatabase__1[[#This Row],[Nem]]="Nő","Lady","")</f>
        <v/>
      </c>
    </row>
    <row r="5196" spans="1:12" s="1" customFormat="1">
      <c r="A5196" s="53"/>
      <c r="B5196" s="28"/>
      <c r="C5196" s="51"/>
      <c r="D5196" s="45"/>
      <c r="E5196" s="33" t="str">
        <f>IF(D5196&gt;0,($N$2-Excel_BuiltIn__FilterDatabase__1[[#This Row],[Szül Év.Hó.Nap]])/365.25,"0")</f>
        <v>0</v>
      </c>
      <c r="F5196" s="40"/>
      <c r="G5196" s="34" t="str">
        <f>CONCATENATE(H5196,Excel_BuiltIn__FilterDatabase__1[[#This Row],[Felnőtt]],Excel_BuiltIn__FilterDatabase__1[[#This Row],[Senior]],Excel_BuiltIn__FilterDatabase__1[[#This Row],[Super.s]],L5196)</f>
        <v xml:space="preserve">Super.s </v>
      </c>
      <c r="H5196" s="34" t="str">
        <f>IF(L5196="Nő","",IF(Excel_BuiltIn__FilterDatabase__1[[#This Row],[Kor]]&gt;=1=AND(Excel_BuiltIn__FilterDatabase__1[[#This Row],[Kor]]&lt;18),"Junior ",""))</f>
        <v/>
      </c>
      <c r="I5196" s="34" t="str">
        <f>IF(L5196="Nő","",IF(Excel_BuiltIn__FilterDatabase__1[[#This Row],[Kor]]&gt;=18=AND(Excel_BuiltIn__FilterDatabase__1[[#This Row],[Kor]]&lt;=49),"Felnőtt ",""))</f>
        <v/>
      </c>
      <c r="J5196" s="34" t="str">
        <f>IF(L5196="Nő","",IF(Excel_BuiltIn__FilterDatabase__1[[#This Row],[Kor]]&gt;49=AND(Excel_BuiltIn__FilterDatabase__1[[#This Row],[Kor]]&lt;=59),"Senior ",""))</f>
        <v/>
      </c>
      <c r="K5196" s="34" t="str">
        <f>IF(L5196="Nő","",IF(Excel_BuiltIn__FilterDatabase__1[[#This Row],[Kor]]&gt;=60,"Super.s ",""))</f>
        <v xml:space="preserve">Super.s </v>
      </c>
      <c r="L5196" s="34" t="str">
        <f>IF(Excel_BuiltIn__FilterDatabase__1[[#This Row],[Nem]]="Nő","Lady","")</f>
        <v/>
      </c>
    </row>
    <row r="5197" spans="1:12" s="1" customFormat="1">
      <c r="A5197" s="53"/>
      <c r="B5197" s="28"/>
      <c r="C5197" s="51"/>
      <c r="D5197" s="45"/>
      <c r="E5197" s="33" t="str">
        <f>IF(D5197&gt;0,($N$2-Excel_BuiltIn__FilterDatabase__1[[#This Row],[Szül Év.Hó.Nap]])/365.25,"0")</f>
        <v>0</v>
      </c>
      <c r="F5197" s="40"/>
      <c r="G5197" s="34" t="str">
        <f>CONCATENATE(H5197,Excel_BuiltIn__FilterDatabase__1[[#This Row],[Felnőtt]],Excel_BuiltIn__FilterDatabase__1[[#This Row],[Senior]],Excel_BuiltIn__FilterDatabase__1[[#This Row],[Super.s]],L5197)</f>
        <v xml:space="preserve">Super.s </v>
      </c>
      <c r="H5197" s="34" t="str">
        <f>IF(L5197="Nő","",IF(Excel_BuiltIn__FilterDatabase__1[[#This Row],[Kor]]&gt;=1=AND(Excel_BuiltIn__FilterDatabase__1[[#This Row],[Kor]]&lt;18),"Junior ",""))</f>
        <v/>
      </c>
      <c r="I5197" s="34" t="str">
        <f>IF(L5197="Nő","",IF(Excel_BuiltIn__FilterDatabase__1[[#This Row],[Kor]]&gt;=18=AND(Excel_BuiltIn__FilterDatabase__1[[#This Row],[Kor]]&lt;=49),"Felnőtt ",""))</f>
        <v/>
      </c>
      <c r="J5197" s="34" t="str">
        <f>IF(L5197="Nő","",IF(Excel_BuiltIn__FilterDatabase__1[[#This Row],[Kor]]&gt;49=AND(Excel_BuiltIn__FilterDatabase__1[[#This Row],[Kor]]&lt;=59),"Senior ",""))</f>
        <v/>
      </c>
      <c r="K5197" s="34" t="str">
        <f>IF(L5197="Nő","",IF(Excel_BuiltIn__FilterDatabase__1[[#This Row],[Kor]]&gt;=60,"Super.s ",""))</f>
        <v xml:space="preserve">Super.s </v>
      </c>
      <c r="L5197" s="34" t="str">
        <f>IF(Excel_BuiltIn__FilterDatabase__1[[#This Row],[Nem]]="Nő","Lady","")</f>
        <v/>
      </c>
    </row>
    <row r="5198" spans="1:12" s="1" customFormat="1">
      <c r="A5198" s="53"/>
      <c r="B5198" s="28"/>
      <c r="C5198" s="51"/>
      <c r="D5198" s="45"/>
      <c r="E5198" s="33" t="str">
        <f>IF(D5198&gt;0,($N$2-Excel_BuiltIn__FilterDatabase__1[[#This Row],[Szül Év.Hó.Nap]])/365.25,"0")</f>
        <v>0</v>
      </c>
      <c r="F5198" s="40"/>
      <c r="G5198" s="34" t="str">
        <f>CONCATENATE(H5198,Excel_BuiltIn__FilterDatabase__1[[#This Row],[Felnőtt]],Excel_BuiltIn__FilterDatabase__1[[#This Row],[Senior]],Excel_BuiltIn__FilterDatabase__1[[#This Row],[Super.s]],L5198)</f>
        <v xml:space="preserve">Super.s </v>
      </c>
      <c r="H5198" s="34" t="str">
        <f>IF(L5198="Nő","",IF(Excel_BuiltIn__FilterDatabase__1[[#This Row],[Kor]]&gt;=1=AND(Excel_BuiltIn__FilterDatabase__1[[#This Row],[Kor]]&lt;18),"Junior ",""))</f>
        <v/>
      </c>
      <c r="I5198" s="34" t="str">
        <f>IF(L5198="Nő","",IF(Excel_BuiltIn__FilterDatabase__1[[#This Row],[Kor]]&gt;=18=AND(Excel_BuiltIn__FilterDatabase__1[[#This Row],[Kor]]&lt;=49),"Felnőtt ",""))</f>
        <v/>
      </c>
      <c r="J5198" s="34" t="str">
        <f>IF(L5198="Nő","",IF(Excel_BuiltIn__FilterDatabase__1[[#This Row],[Kor]]&gt;49=AND(Excel_BuiltIn__FilterDatabase__1[[#This Row],[Kor]]&lt;=59),"Senior ",""))</f>
        <v/>
      </c>
      <c r="K5198" s="34" t="str">
        <f>IF(L5198="Nő","",IF(Excel_BuiltIn__FilterDatabase__1[[#This Row],[Kor]]&gt;=60,"Super.s ",""))</f>
        <v xml:space="preserve">Super.s </v>
      </c>
      <c r="L5198" s="34" t="str">
        <f>IF(Excel_BuiltIn__FilterDatabase__1[[#This Row],[Nem]]="Nő","Lady","")</f>
        <v/>
      </c>
    </row>
    <row r="5199" spans="1:12" s="1" customFormat="1">
      <c r="A5199" s="53"/>
      <c r="B5199" s="28"/>
      <c r="C5199" s="51"/>
      <c r="D5199" s="45"/>
      <c r="E5199" s="33" t="str">
        <f>IF(D5199&gt;0,($N$2-Excel_BuiltIn__FilterDatabase__1[[#This Row],[Szül Év.Hó.Nap]])/365.25,"0")</f>
        <v>0</v>
      </c>
      <c r="F5199" s="40"/>
      <c r="G5199" s="34" t="str">
        <f>CONCATENATE(H5199,Excel_BuiltIn__FilterDatabase__1[[#This Row],[Felnőtt]],Excel_BuiltIn__FilterDatabase__1[[#This Row],[Senior]],Excel_BuiltIn__FilterDatabase__1[[#This Row],[Super.s]],L5199)</f>
        <v xml:space="preserve">Super.s </v>
      </c>
      <c r="H5199" s="34" t="str">
        <f>IF(L5199="Nő","",IF(Excel_BuiltIn__FilterDatabase__1[[#This Row],[Kor]]&gt;=1=AND(Excel_BuiltIn__FilterDatabase__1[[#This Row],[Kor]]&lt;18),"Junior ",""))</f>
        <v/>
      </c>
      <c r="I5199" s="34" t="str">
        <f>IF(L5199="Nő","",IF(Excel_BuiltIn__FilterDatabase__1[[#This Row],[Kor]]&gt;=18=AND(Excel_BuiltIn__FilterDatabase__1[[#This Row],[Kor]]&lt;=49),"Felnőtt ",""))</f>
        <v/>
      </c>
      <c r="J5199" s="34" t="str">
        <f>IF(L5199="Nő","",IF(Excel_BuiltIn__FilterDatabase__1[[#This Row],[Kor]]&gt;49=AND(Excel_BuiltIn__FilterDatabase__1[[#This Row],[Kor]]&lt;=59),"Senior ",""))</f>
        <v/>
      </c>
      <c r="K5199" s="34" t="str">
        <f>IF(L5199="Nő","",IF(Excel_BuiltIn__FilterDatabase__1[[#This Row],[Kor]]&gt;=60,"Super.s ",""))</f>
        <v xml:space="preserve">Super.s </v>
      </c>
      <c r="L5199" s="34" t="str">
        <f>IF(Excel_BuiltIn__FilterDatabase__1[[#This Row],[Nem]]="Nő","Lady","")</f>
        <v/>
      </c>
    </row>
    <row r="5200" spans="1:12" s="1" customFormat="1">
      <c r="A5200" s="53"/>
      <c r="B5200" s="28"/>
      <c r="C5200" s="51"/>
      <c r="D5200" s="45"/>
      <c r="E5200" s="33" t="str">
        <f>IF(D5200&gt;0,($N$2-Excel_BuiltIn__FilterDatabase__1[[#This Row],[Szül Év.Hó.Nap]])/365.25,"0")</f>
        <v>0</v>
      </c>
      <c r="F5200" s="40"/>
      <c r="G5200" s="34" t="str">
        <f>CONCATENATE(H5200,Excel_BuiltIn__FilterDatabase__1[[#This Row],[Felnőtt]],Excel_BuiltIn__FilterDatabase__1[[#This Row],[Senior]],Excel_BuiltIn__FilterDatabase__1[[#This Row],[Super.s]],L5200)</f>
        <v xml:space="preserve">Super.s </v>
      </c>
      <c r="H5200" s="34" t="str">
        <f>IF(L5200="Nő","",IF(Excel_BuiltIn__FilterDatabase__1[[#This Row],[Kor]]&gt;=1=AND(Excel_BuiltIn__FilterDatabase__1[[#This Row],[Kor]]&lt;18),"Junior ",""))</f>
        <v/>
      </c>
      <c r="I5200" s="34" t="str">
        <f>IF(L5200="Nő","",IF(Excel_BuiltIn__FilterDatabase__1[[#This Row],[Kor]]&gt;=18=AND(Excel_BuiltIn__FilterDatabase__1[[#This Row],[Kor]]&lt;=49),"Felnőtt ",""))</f>
        <v/>
      </c>
      <c r="J5200" s="34" t="str">
        <f>IF(L5200="Nő","",IF(Excel_BuiltIn__FilterDatabase__1[[#This Row],[Kor]]&gt;49=AND(Excel_BuiltIn__FilterDatabase__1[[#This Row],[Kor]]&lt;=59),"Senior ",""))</f>
        <v/>
      </c>
      <c r="K5200" s="34" t="str">
        <f>IF(L5200="Nő","",IF(Excel_BuiltIn__FilterDatabase__1[[#This Row],[Kor]]&gt;=60,"Super.s ",""))</f>
        <v xml:space="preserve">Super.s </v>
      </c>
      <c r="L5200" s="34" t="str">
        <f>IF(Excel_BuiltIn__FilterDatabase__1[[#This Row],[Nem]]="Nő","Lady","")</f>
        <v/>
      </c>
    </row>
    <row r="5201" spans="1:12" s="1" customFormat="1">
      <c r="A5201" s="53"/>
      <c r="B5201" s="28"/>
      <c r="C5201" s="51"/>
      <c r="D5201" s="45"/>
      <c r="E5201" s="33" t="str">
        <f>IF(D5201&gt;0,($N$2-Excel_BuiltIn__FilterDatabase__1[[#This Row],[Szül Év.Hó.Nap]])/365.25,"0")</f>
        <v>0</v>
      </c>
      <c r="F5201" s="40"/>
      <c r="G5201" s="34" t="str">
        <f>CONCATENATE(H5201,Excel_BuiltIn__FilterDatabase__1[[#This Row],[Felnőtt]],Excel_BuiltIn__FilterDatabase__1[[#This Row],[Senior]],Excel_BuiltIn__FilterDatabase__1[[#This Row],[Super.s]],L5201)</f>
        <v xml:space="preserve">Super.s </v>
      </c>
      <c r="H5201" s="34" t="str">
        <f>IF(L5201="Nő","",IF(Excel_BuiltIn__FilterDatabase__1[[#This Row],[Kor]]&gt;=1=AND(Excel_BuiltIn__FilterDatabase__1[[#This Row],[Kor]]&lt;18),"Junior ",""))</f>
        <v/>
      </c>
      <c r="I5201" s="34" t="str">
        <f>IF(L5201="Nő","",IF(Excel_BuiltIn__FilterDatabase__1[[#This Row],[Kor]]&gt;=18=AND(Excel_BuiltIn__FilterDatabase__1[[#This Row],[Kor]]&lt;=49),"Felnőtt ",""))</f>
        <v/>
      </c>
      <c r="J5201" s="34" t="str">
        <f>IF(L5201="Nő","",IF(Excel_BuiltIn__FilterDatabase__1[[#This Row],[Kor]]&gt;49=AND(Excel_BuiltIn__FilterDatabase__1[[#This Row],[Kor]]&lt;=59),"Senior ",""))</f>
        <v/>
      </c>
      <c r="K5201" s="34" t="str">
        <f>IF(L5201="Nő","",IF(Excel_BuiltIn__FilterDatabase__1[[#This Row],[Kor]]&gt;=60,"Super.s ",""))</f>
        <v xml:space="preserve">Super.s </v>
      </c>
      <c r="L5201" s="34" t="str">
        <f>IF(Excel_BuiltIn__FilterDatabase__1[[#This Row],[Nem]]="Nő","Lady","")</f>
        <v/>
      </c>
    </row>
    <row r="5202" spans="1:12" s="1" customFormat="1">
      <c r="A5202" s="53"/>
      <c r="B5202" s="28"/>
      <c r="C5202" s="51"/>
      <c r="D5202" s="45"/>
      <c r="E5202" s="33" t="str">
        <f>IF(D5202&gt;0,($N$2-Excel_BuiltIn__FilterDatabase__1[[#This Row],[Szül Év.Hó.Nap]])/365.25,"0")</f>
        <v>0</v>
      </c>
      <c r="F5202" s="40"/>
      <c r="G5202" s="34" t="str">
        <f>CONCATENATE(H5202,Excel_BuiltIn__FilterDatabase__1[[#This Row],[Felnőtt]],Excel_BuiltIn__FilterDatabase__1[[#This Row],[Senior]],Excel_BuiltIn__FilterDatabase__1[[#This Row],[Super.s]],L5202)</f>
        <v xml:space="preserve">Super.s </v>
      </c>
      <c r="H5202" s="34" t="str">
        <f>IF(L5202="Nő","",IF(Excel_BuiltIn__FilterDatabase__1[[#This Row],[Kor]]&gt;=1=AND(Excel_BuiltIn__FilterDatabase__1[[#This Row],[Kor]]&lt;18),"Junior ",""))</f>
        <v/>
      </c>
      <c r="I5202" s="34" t="str">
        <f>IF(L5202="Nő","",IF(Excel_BuiltIn__FilterDatabase__1[[#This Row],[Kor]]&gt;=18=AND(Excel_BuiltIn__FilterDatabase__1[[#This Row],[Kor]]&lt;=49),"Felnőtt ",""))</f>
        <v/>
      </c>
      <c r="J5202" s="34" t="str">
        <f>IF(L5202="Nő","",IF(Excel_BuiltIn__FilterDatabase__1[[#This Row],[Kor]]&gt;49=AND(Excel_BuiltIn__FilterDatabase__1[[#This Row],[Kor]]&lt;=59),"Senior ",""))</f>
        <v/>
      </c>
      <c r="K5202" s="34" t="str">
        <f>IF(L5202="Nő","",IF(Excel_BuiltIn__FilterDatabase__1[[#This Row],[Kor]]&gt;=60,"Super.s ",""))</f>
        <v xml:space="preserve">Super.s </v>
      </c>
      <c r="L5202" s="34" t="str">
        <f>IF(Excel_BuiltIn__FilterDatabase__1[[#This Row],[Nem]]="Nő","Lady","")</f>
        <v/>
      </c>
    </row>
    <row r="5203" spans="1:12" s="1" customFormat="1">
      <c r="A5203" s="53"/>
      <c r="B5203" s="28"/>
      <c r="C5203" s="51"/>
      <c r="D5203" s="45"/>
      <c r="E5203" s="33" t="str">
        <f>IF(D5203&gt;0,($N$2-Excel_BuiltIn__FilterDatabase__1[[#This Row],[Szül Év.Hó.Nap]])/365.25,"0")</f>
        <v>0</v>
      </c>
      <c r="F5203" s="40"/>
      <c r="G5203" s="34" t="str">
        <f>CONCATENATE(H5203,Excel_BuiltIn__FilterDatabase__1[[#This Row],[Felnőtt]],Excel_BuiltIn__FilterDatabase__1[[#This Row],[Senior]],Excel_BuiltIn__FilterDatabase__1[[#This Row],[Super.s]],L5203)</f>
        <v xml:space="preserve">Super.s </v>
      </c>
      <c r="H5203" s="34" t="str">
        <f>IF(L5203="Nő","",IF(Excel_BuiltIn__FilterDatabase__1[[#This Row],[Kor]]&gt;=1=AND(Excel_BuiltIn__FilterDatabase__1[[#This Row],[Kor]]&lt;18),"Junior ",""))</f>
        <v/>
      </c>
      <c r="I5203" s="34" t="str">
        <f>IF(L5203="Nő","",IF(Excel_BuiltIn__FilterDatabase__1[[#This Row],[Kor]]&gt;=18=AND(Excel_BuiltIn__FilterDatabase__1[[#This Row],[Kor]]&lt;=49),"Felnőtt ",""))</f>
        <v/>
      </c>
      <c r="J5203" s="34" t="str">
        <f>IF(L5203="Nő","",IF(Excel_BuiltIn__FilterDatabase__1[[#This Row],[Kor]]&gt;49=AND(Excel_BuiltIn__FilterDatabase__1[[#This Row],[Kor]]&lt;=59),"Senior ",""))</f>
        <v/>
      </c>
      <c r="K5203" s="34" t="str">
        <f>IF(L5203="Nő","",IF(Excel_BuiltIn__FilterDatabase__1[[#This Row],[Kor]]&gt;=60,"Super.s ",""))</f>
        <v xml:space="preserve">Super.s </v>
      </c>
      <c r="L5203" s="34" t="str">
        <f>IF(Excel_BuiltIn__FilterDatabase__1[[#This Row],[Nem]]="Nő","Lady","")</f>
        <v/>
      </c>
    </row>
    <row r="5204" spans="1:12" s="1" customFormat="1">
      <c r="A5204" s="53"/>
      <c r="B5204" s="28"/>
      <c r="C5204" s="51"/>
      <c r="D5204" s="45"/>
      <c r="E5204" s="33" t="str">
        <f>IF(D5204&gt;0,($N$2-Excel_BuiltIn__FilterDatabase__1[[#This Row],[Szül Év.Hó.Nap]])/365.25,"0")</f>
        <v>0</v>
      </c>
      <c r="F5204" s="40"/>
      <c r="G5204" s="34" t="str">
        <f>CONCATENATE(H5204,Excel_BuiltIn__FilterDatabase__1[[#This Row],[Felnőtt]],Excel_BuiltIn__FilterDatabase__1[[#This Row],[Senior]],Excel_BuiltIn__FilterDatabase__1[[#This Row],[Super.s]],L5204)</f>
        <v xml:space="preserve">Super.s </v>
      </c>
      <c r="H5204" s="34" t="str">
        <f>IF(L5204="Nő","",IF(Excel_BuiltIn__FilterDatabase__1[[#This Row],[Kor]]&gt;=1=AND(Excel_BuiltIn__FilterDatabase__1[[#This Row],[Kor]]&lt;18),"Junior ",""))</f>
        <v/>
      </c>
      <c r="I5204" s="34" t="str">
        <f>IF(L5204="Nő","",IF(Excel_BuiltIn__FilterDatabase__1[[#This Row],[Kor]]&gt;=18=AND(Excel_BuiltIn__FilterDatabase__1[[#This Row],[Kor]]&lt;=49),"Felnőtt ",""))</f>
        <v/>
      </c>
      <c r="J5204" s="34" t="str">
        <f>IF(L5204="Nő","",IF(Excel_BuiltIn__FilterDatabase__1[[#This Row],[Kor]]&gt;49=AND(Excel_BuiltIn__FilterDatabase__1[[#This Row],[Kor]]&lt;=59),"Senior ",""))</f>
        <v/>
      </c>
      <c r="K5204" s="34" t="str">
        <f>IF(L5204="Nő","",IF(Excel_BuiltIn__FilterDatabase__1[[#This Row],[Kor]]&gt;=60,"Super.s ",""))</f>
        <v xml:space="preserve">Super.s </v>
      </c>
      <c r="L5204" s="34" t="str">
        <f>IF(Excel_BuiltIn__FilterDatabase__1[[#This Row],[Nem]]="Nő","Lady","")</f>
        <v/>
      </c>
    </row>
    <row r="5205" spans="1:12" s="1" customFormat="1">
      <c r="A5205" s="53"/>
      <c r="B5205" s="28"/>
      <c r="C5205" s="51"/>
      <c r="D5205" s="45"/>
      <c r="E5205" s="33" t="str">
        <f>IF(D5205&gt;0,($N$2-Excel_BuiltIn__FilterDatabase__1[[#This Row],[Szül Év.Hó.Nap]])/365.25,"0")</f>
        <v>0</v>
      </c>
      <c r="F5205" s="40"/>
      <c r="G5205" s="34" t="str">
        <f>CONCATENATE(H5205,Excel_BuiltIn__FilterDatabase__1[[#This Row],[Felnőtt]],Excel_BuiltIn__FilterDatabase__1[[#This Row],[Senior]],Excel_BuiltIn__FilterDatabase__1[[#This Row],[Super.s]],L5205)</f>
        <v xml:space="preserve">Super.s </v>
      </c>
      <c r="H5205" s="34" t="str">
        <f>IF(L5205="Nő","",IF(Excel_BuiltIn__FilterDatabase__1[[#This Row],[Kor]]&gt;=1=AND(Excel_BuiltIn__FilterDatabase__1[[#This Row],[Kor]]&lt;18),"Junior ",""))</f>
        <v/>
      </c>
      <c r="I5205" s="34" t="str">
        <f>IF(L5205="Nő","",IF(Excel_BuiltIn__FilterDatabase__1[[#This Row],[Kor]]&gt;=18=AND(Excel_BuiltIn__FilterDatabase__1[[#This Row],[Kor]]&lt;=49),"Felnőtt ",""))</f>
        <v/>
      </c>
      <c r="J5205" s="34" t="str">
        <f>IF(L5205="Nő","",IF(Excel_BuiltIn__FilterDatabase__1[[#This Row],[Kor]]&gt;49=AND(Excel_BuiltIn__FilterDatabase__1[[#This Row],[Kor]]&lt;=59),"Senior ",""))</f>
        <v/>
      </c>
      <c r="K5205" s="34" t="str">
        <f>IF(L5205="Nő","",IF(Excel_BuiltIn__FilterDatabase__1[[#This Row],[Kor]]&gt;=60,"Super.s ",""))</f>
        <v xml:space="preserve">Super.s </v>
      </c>
      <c r="L5205" s="34" t="str">
        <f>IF(Excel_BuiltIn__FilterDatabase__1[[#This Row],[Nem]]="Nő","Lady","")</f>
        <v/>
      </c>
    </row>
    <row r="5206" spans="1:12" s="1" customFormat="1">
      <c r="A5206" s="53"/>
      <c r="B5206" s="28"/>
      <c r="C5206" s="51"/>
      <c r="D5206" s="45"/>
      <c r="E5206" s="33" t="str">
        <f>IF(D5206&gt;0,($N$2-Excel_BuiltIn__FilterDatabase__1[[#This Row],[Szül Év.Hó.Nap]])/365.25,"0")</f>
        <v>0</v>
      </c>
      <c r="F5206" s="40"/>
      <c r="G5206" s="34" t="str">
        <f>CONCATENATE(H5206,Excel_BuiltIn__FilterDatabase__1[[#This Row],[Felnőtt]],Excel_BuiltIn__FilterDatabase__1[[#This Row],[Senior]],Excel_BuiltIn__FilterDatabase__1[[#This Row],[Super.s]],L5206)</f>
        <v xml:space="preserve">Super.s </v>
      </c>
      <c r="H5206" s="34" t="str">
        <f>IF(L5206="Nő","",IF(Excel_BuiltIn__FilterDatabase__1[[#This Row],[Kor]]&gt;=1=AND(Excel_BuiltIn__FilterDatabase__1[[#This Row],[Kor]]&lt;18),"Junior ",""))</f>
        <v/>
      </c>
      <c r="I5206" s="34" t="str">
        <f>IF(L5206="Nő","",IF(Excel_BuiltIn__FilterDatabase__1[[#This Row],[Kor]]&gt;=18=AND(Excel_BuiltIn__FilterDatabase__1[[#This Row],[Kor]]&lt;=49),"Felnőtt ",""))</f>
        <v/>
      </c>
      <c r="J5206" s="34" t="str">
        <f>IF(L5206="Nő","",IF(Excel_BuiltIn__FilterDatabase__1[[#This Row],[Kor]]&gt;49=AND(Excel_BuiltIn__FilterDatabase__1[[#This Row],[Kor]]&lt;=59),"Senior ",""))</f>
        <v/>
      </c>
      <c r="K5206" s="34" t="str">
        <f>IF(L5206="Nő","",IF(Excel_BuiltIn__FilterDatabase__1[[#This Row],[Kor]]&gt;=60,"Super.s ",""))</f>
        <v xml:space="preserve">Super.s </v>
      </c>
      <c r="L5206" s="34" t="str">
        <f>IF(Excel_BuiltIn__FilterDatabase__1[[#This Row],[Nem]]="Nő","Lady","")</f>
        <v/>
      </c>
    </row>
    <row r="5207" spans="1:12" s="1" customFormat="1">
      <c r="A5207" s="53"/>
      <c r="B5207" s="28"/>
      <c r="C5207" s="51"/>
      <c r="D5207" s="45"/>
      <c r="E5207" s="33" t="str">
        <f>IF(D5207&gt;0,($N$2-Excel_BuiltIn__FilterDatabase__1[[#This Row],[Szül Év.Hó.Nap]])/365.25,"0")</f>
        <v>0</v>
      </c>
      <c r="F5207" s="40"/>
      <c r="G5207" s="34" t="str">
        <f>CONCATENATE(H5207,Excel_BuiltIn__FilterDatabase__1[[#This Row],[Felnőtt]],Excel_BuiltIn__FilterDatabase__1[[#This Row],[Senior]],Excel_BuiltIn__FilterDatabase__1[[#This Row],[Super.s]],L5207)</f>
        <v xml:space="preserve">Super.s </v>
      </c>
      <c r="H5207" s="34" t="str">
        <f>IF(L5207="Nő","",IF(Excel_BuiltIn__FilterDatabase__1[[#This Row],[Kor]]&gt;=1=AND(Excel_BuiltIn__FilterDatabase__1[[#This Row],[Kor]]&lt;18),"Junior ",""))</f>
        <v/>
      </c>
      <c r="I5207" s="34" t="str">
        <f>IF(L5207="Nő","",IF(Excel_BuiltIn__FilterDatabase__1[[#This Row],[Kor]]&gt;=18=AND(Excel_BuiltIn__FilterDatabase__1[[#This Row],[Kor]]&lt;=49),"Felnőtt ",""))</f>
        <v/>
      </c>
      <c r="J5207" s="34" t="str">
        <f>IF(L5207="Nő","",IF(Excel_BuiltIn__FilterDatabase__1[[#This Row],[Kor]]&gt;49=AND(Excel_BuiltIn__FilterDatabase__1[[#This Row],[Kor]]&lt;=59),"Senior ",""))</f>
        <v/>
      </c>
      <c r="K5207" s="34" t="str">
        <f>IF(L5207="Nő","",IF(Excel_BuiltIn__FilterDatabase__1[[#This Row],[Kor]]&gt;=60,"Super.s ",""))</f>
        <v xml:space="preserve">Super.s </v>
      </c>
      <c r="L5207" s="34" t="str">
        <f>IF(Excel_BuiltIn__FilterDatabase__1[[#This Row],[Nem]]="Nő","Lady","")</f>
        <v/>
      </c>
    </row>
    <row r="5208" spans="1:12" s="1" customFormat="1">
      <c r="A5208" s="53"/>
      <c r="B5208" s="28"/>
      <c r="C5208" s="51"/>
      <c r="D5208" s="45"/>
      <c r="E5208" s="33" t="str">
        <f>IF(D5208&gt;0,($N$2-Excel_BuiltIn__FilterDatabase__1[[#This Row],[Szül Év.Hó.Nap]])/365.25,"0")</f>
        <v>0</v>
      </c>
      <c r="F5208" s="40"/>
      <c r="G5208" s="34" t="str">
        <f>CONCATENATE(H5208,Excel_BuiltIn__FilterDatabase__1[[#This Row],[Felnőtt]],Excel_BuiltIn__FilterDatabase__1[[#This Row],[Senior]],Excel_BuiltIn__FilterDatabase__1[[#This Row],[Super.s]],L5208)</f>
        <v xml:space="preserve">Super.s </v>
      </c>
      <c r="H5208" s="34" t="str">
        <f>IF(L5208="Nő","",IF(Excel_BuiltIn__FilterDatabase__1[[#This Row],[Kor]]&gt;=1=AND(Excel_BuiltIn__FilterDatabase__1[[#This Row],[Kor]]&lt;18),"Junior ",""))</f>
        <v/>
      </c>
      <c r="I5208" s="34" t="str">
        <f>IF(L5208="Nő","",IF(Excel_BuiltIn__FilterDatabase__1[[#This Row],[Kor]]&gt;=18=AND(Excel_BuiltIn__FilterDatabase__1[[#This Row],[Kor]]&lt;=49),"Felnőtt ",""))</f>
        <v/>
      </c>
      <c r="J5208" s="34" t="str">
        <f>IF(L5208="Nő","",IF(Excel_BuiltIn__FilterDatabase__1[[#This Row],[Kor]]&gt;49=AND(Excel_BuiltIn__FilterDatabase__1[[#This Row],[Kor]]&lt;=59),"Senior ",""))</f>
        <v/>
      </c>
      <c r="K5208" s="34" t="str">
        <f>IF(L5208="Nő","",IF(Excel_BuiltIn__FilterDatabase__1[[#This Row],[Kor]]&gt;=60,"Super.s ",""))</f>
        <v xml:space="preserve">Super.s </v>
      </c>
      <c r="L5208" s="34" t="str">
        <f>IF(Excel_BuiltIn__FilterDatabase__1[[#This Row],[Nem]]="Nő","Lady","")</f>
        <v/>
      </c>
    </row>
    <row r="5209" spans="1:12" s="1" customFormat="1">
      <c r="A5209" s="53"/>
      <c r="B5209" s="28"/>
      <c r="C5209" s="51"/>
      <c r="D5209" s="45"/>
      <c r="E5209" s="33" t="str">
        <f>IF(D5209&gt;0,($N$2-Excel_BuiltIn__FilterDatabase__1[[#This Row],[Szül Év.Hó.Nap]])/365.25,"0")</f>
        <v>0</v>
      </c>
      <c r="F5209" s="40"/>
      <c r="G5209" s="34" t="str">
        <f>CONCATENATE(H5209,Excel_BuiltIn__FilterDatabase__1[[#This Row],[Felnőtt]],Excel_BuiltIn__FilterDatabase__1[[#This Row],[Senior]],Excel_BuiltIn__FilterDatabase__1[[#This Row],[Super.s]],L5209)</f>
        <v xml:space="preserve">Super.s </v>
      </c>
      <c r="H5209" s="34" t="str">
        <f>IF(L5209="Nő","",IF(Excel_BuiltIn__FilterDatabase__1[[#This Row],[Kor]]&gt;=1=AND(Excel_BuiltIn__FilterDatabase__1[[#This Row],[Kor]]&lt;18),"Junior ",""))</f>
        <v/>
      </c>
      <c r="I5209" s="34" t="str">
        <f>IF(L5209="Nő","",IF(Excel_BuiltIn__FilterDatabase__1[[#This Row],[Kor]]&gt;=18=AND(Excel_BuiltIn__FilterDatabase__1[[#This Row],[Kor]]&lt;=49),"Felnőtt ",""))</f>
        <v/>
      </c>
      <c r="J5209" s="34" t="str">
        <f>IF(L5209="Nő","",IF(Excel_BuiltIn__FilterDatabase__1[[#This Row],[Kor]]&gt;49=AND(Excel_BuiltIn__FilterDatabase__1[[#This Row],[Kor]]&lt;=59),"Senior ",""))</f>
        <v/>
      </c>
      <c r="K5209" s="34" t="str">
        <f>IF(L5209="Nő","",IF(Excel_BuiltIn__FilterDatabase__1[[#This Row],[Kor]]&gt;=60,"Super.s ",""))</f>
        <v xml:space="preserve">Super.s </v>
      </c>
      <c r="L5209" s="34" t="str">
        <f>IF(Excel_BuiltIn__FilterDatabase__1[[#This Row],[Nem]]="Nő","Lady","")</f>
        <v/>
      </c>
    </row>
    <row r="5210" spans="1:12" s="1" customFormat="1">
      <c r="A5210" s="53"/>
      <c r="B5210" s="28"/>
      <c r="C5210" s="51"/>
      <c r="D5210" s="45"/>
      <c r="E5210" s="33" t="str">
        <f>IF(D5210&gt;0,($N$2-Excel_BuiltIn__FilterDatabase__1[[#This Row],[Szül Év.Hó.Nap]])/365.25,"0")</f>
        <v>0</v>
      </c>
      <c r="F5210" s="40"/>
      <c r="G5210" s="34" t="str">
        <f>CONCATENATE(H5210,Excel_BuiltIn__FilterDatabase__1[[#This Row],[Felnőtt]],Excel_BuiltIn__FilterDatabase__1[[#This Row],[Senior]],Excel_BuiltIn__FilterDatabase__1[[#This Row],[Super.s]],L5210)</f>
        <v xml:space="preserve">Super.s </v>
      </c>
      <c r="H5210" s="34" t="str">
        <f>IF(L5210="Nő","",IF(Excel_BuiltIn__FilterDatabase__1[[#This Row],[Kor]]&gt;=1=AND(Excel_BuiltIn__FilterDatabase__1[[#This Row],[Kor]]&lt;18),"Junior ",""))</f>
        <v/>
      </c>
      <c r="I5210" s="34" t="str">
        <f>IF(L5210="Nő","",IF(Excel_BuiltIn__FilterDatabase__1[[#This Row],[Kor]]&gt;=18=AND(Excel_BuiltIn__FilterDatabase__1[[#This Row],[Kor]]&lt;=49),"Felnőtt ",""))</f>
        <v/>
      </c>
      <c r="J5210" s="34" t="str">
        <f>IF(L5210="Nő","",IF(Excel_BuiltIn__FilterDatabase__1[[#This Row],[Kor]]&gt;49=AND(Excel_BuiltIn__FilterDatabase__1[[#This Row],[Kor]]&lt;=59),"Senior ",""))</f>
        <v/>
      </c>
      <c r="K5210" s="34" t="str">
        <f>IF(L5210="Nő","",IF(Excel_BuiltIn__FilterDatabase__1[[#This Row],[Kor]]&gt;=60,"Super.s ",""))</f>
        <v xml:space="preserve">Super.s </v>
      </c>
      <c r="L5210" s="34" t="str">
        <f>IF(Excel_BuiltIn__FilterDatabase__1[[#This Row],[Nem]]="Nő","Lady","")</f>
        <v/>
      </c>
    </row>
    <row r="5211" spans="1:12" s="1" customFormat="1">
      <c r="A5211" s="53"/>
      <c r="B5211" s="28"/>
      <c r="C5211" s="51"/>
      <c r="D5211" s="45"/>
      <c r="E5211" s="33" t="str">
        <f>IF(D5211&gt;0,($N$2-Excel_BuiltIn__FilterDatabase__1[[#This Row],[Szül Év.Hó.Nap]])/365.25,"0")</f>
        <v>0</v>
      </c>
      <c r="F5211" s="40"/>
      <c r="G5211" s="34" t="str">
        <f>CONCATENATE(H5211,Excel_BuiltIn__FilterDatabase__1[[#This Row],[Felnőtt]],Excel_BuiltIn__FilterDatabase__1[[#This Row],[Senior]],Excel_BuiltIn__FilterDatabase__1[[#This Row],[Super.s]],L5211)</f>
        <v xml:space="preserve">Super.s </v>
      </c>
      <c r="H5211" s="34" t="str">
        <f>IF(L5211="Nő","",IF(Excel_BuiltIn__FilterDatabase__1[[#This Row],[Kor]]&gt;=1=AND(Excel_BuiltIn__FilterDatabase__1[[#This Row],[Kor]]&lt;18),"Junior ",""))</f>
        <v/>
      </c>
      <c r="I5211" s="34" t="str">
        <f>IF(L5211="Nő","",IF(Excel_BuiltIn__FilterDatabase__1[[#This Row],[Kor]]&gt;=18=AND(Excel_BuiltIn__FilterDatabase__1[[#This Row],[Kor]]&lt;=49),"Felnőtt ",""))</f>
        <v/>
      </c>
      <c r="J5211" s="34" t="str">
        <f>IF(L5211="Nő","",IF(Excel_BuiltIn__FilterDatabase__1[[#This Row],[Kor]]&gt;49=AND(Excel_BuiltIn__FilterDatabase__1[[#This Row],[Kor]]&lt;=59),"Senior ",""))</f>
        <v/>
      </c>
      <c r="K5211" s="34" t="str">
        <f>IF(L5211="Nő","",IF(Excel_BuiltIn__FilterDatabase__1[[#This Row],[Kor]]&gt;=60,"Super.s ",""))</f>
        <v xml:space="preserve">Super.s </v>
      </c>
      <c r="L5211" s="34" t="str">
        <f>IF(Excel_BuiltIn__FilterDatabase__1[[#This Row],[Nem]]="Nő","Lady","")</f>
        <v/>
      </c>
    </row>
    <row r="5212" spans="1:12" s="1" customFormat="1">
      <c r="A5212" s="53"/>
      <c r="B5212" s="28"/>
      <c r="C5212" s="51"/>
      <c r="D5212" s="45"/>
      <c r="E5212" s="33" t="str">
        <f>IF(D5212&gt;0,($N$2-Excel_BuiltIn__FilterDatabase__1[[#This Row],[Szül Év.Hó.Nap]])/365.25,"0")</f>
        <v>0</v>
      </c>
      <c r="F5212" s="40"/>
      <c r="G5212" s="34" t="str">
        <f>CONCATENATE(H5212,Excel_BuiltIn__FilterDatabase__1[[#This Row],[Felnőtt]],Excel_BuiltIn__FilterDatabase__1[[#This Row],[Senior]],Excel_BuiltIn__FilterDatabase__1[[#This Row],[Super.s]],L5212)</f>
        <v xml:space="preserve">Super.s </v>
      </c>
      <c r="H5212" s="34" t="str">
        <f>IF(L5212="Nő","",IF(Excel_BuiltIn__FilterDatabase__1[[#This Row],[Kor]]&gt;=1=AND(Excel_BuiltIn__FilterDatabase__1[[#This Row],[Kor]]&lt;18),"Junior ",""))</f>
        <v/>
      </c>
      <c r="I5212" s="34" t="str">
        <f>IF(L5212="Nő","",IF(Excel_BuiltIn__FilterDatabase__1[[#This Row],[Kor]]&gt;=18=AND(Excel_BuiltIn__FilterDatabase__1[[#This Row],[Kor]]&lt;=49),"Felnőtt ",""))</f>
        <v/>
      </c>
      <c r="J5212" s="34" t="str">
        <f>IF(L5212="Nő","",IF(Excel_BuiltIn__FilterDatabase__1[[#This Row],[Kor]]&gt;49=AND(Excel_BuiltIn__FilterDatabase__1[[#This Row],[Kor]]&lt;=59),"Senior ",""))</f>
        <v/>
      </c>
      <c r="K5212" s="34" t="str">
        <f>IF(L5212="Nő","",IF(Excel_BuiltIn__FilterDatabase__1[[#This Row],[Kor]]&gt;=60,"Super.s ",""))</f>
        <v xml:space="preserve">Super.s </v>
      </c>
      <c r="L5212" s="34" t="str">
        <f>IF(Excel_BuiltIn__FilterDatabase__1[[#This Row],[Nem]]="Nő","Lady","")</f>
        <v/>
      </c>
    </row>
    <row r="5213" spans="1:12" s="1" customFormat="1">
      <c r="A5213" s="53"/>
      <c r="B5213" s="28"/>
      <c r="C5213" s="51"/>
      <c r="D5213" s="45"/>
      <c r="E5213" s="33" t="str">
        <f>IF(D5213&gt;0,($N$2-Excel_BuiltIn__FilterDatabase__1[[#This Row],[Szül Év.Hó.Nap]])/365.25,"0")</f>
        <v>0</v>
      </c>
      <c r="F5213" s="40"/>
      <c r="G5213" s="34" t="str">
        <f>CONCATENATE(H5213,Excel_BuiltIn__FilterDatabase__1[[#This Row],[Felnőtt]],Excel_BuiltIn__FilterDatabase__1[[#This Row],[Senior]],Excel_BuiltIn__FilterDatabase__1[[#This Row],[Super.s]],L5213)</f>
        <v xml:space="preserve">Super.s </v>
      </c>
      <c r="H5213" s="34" t="str">
        <f>IF(L5213="Nő","",IF(Excel_BuiltIn__FilterDatabase__1[[#This Row],[Kor]]&gt;=1=AND(Excel_BuiltIn__FilterDatabase__1[[#This Row],[Kor]]&lt;18),"Junior ",""))</f>
        <v/>
      </c>
      <c r="I5213" s="34" t="str">
        <f>IF(L5213="Nő","",IF(Excel_BuiltIn__FilterDatabase__1[[#This Row],[Kor]]&gt;=18=AND(Excel_BuiltIn__FilterDatabase__1[[#This Row],[Kor]]&lt;=49),"Felnőtt ",""))</f>
        <v/>
      </c>
      <c r="J5213" s="34" t="str">
        <f>IF(L5213="Nő","",IF(Excel_BuiltIn__FilterDatabase__1[[#This Row],[Kor]]&gt;49=AND(Excel_BuiltIn__FilterDatabase__1[[#This Row],[Kor]]&lt;=59),"Senior ",""))</f>
        <v/>
      </c>
      <c r="K5213" s="34" t="str">
        <f>IF(L5213="Nő","",IF(Excel_BuiltIn__FilterDatabase__1[[#This Row],[Kor]]&gt;=60,"Super.s ",""))</f>
        <v xml:space="preserve">Super.s </v>
      </c>
      <c r="L5213" s="34" t="str">
        <f>IF(Excel_BuiltIn__FilterDatabase__1[[#This Row],[Nem]]="Nő","Lady","")</f>
        <v/>
      </c>
    </row>
    <row r="5214" spans="1:12" s="1" customFormat="1">
      <c r="A5214" s="53"/>
      <c r="B5214" s="28"/>
      <c r="C5214" s="51"/>
      <c r="D5214" s="45"/>
      <c r="E5214" s="33" t="str">
        <f>IF(D5214&gt;0,($N$2-Excel_BuiltIn__FilterDatabase__1[[#This Row],[Szül Év.Hó.Nap]])/365.25,"0")</f>
        <v>0</v>
      </c>
      <c r="F5214" s="40"/>
      <c r="G5214" s="34" t="str">
        <f>CONCATENATE(H5214,Excel_BuiltIn__FilterDatabase__1[[#This Row],[Felnőtt]],Excel_BuiltIn__FilterDatabase__1[[#This Row],[Senior]],Excel_BuiltIn__FilterDatabase__1[[#This Row],[Super.s]],L5214)</f>
        <v xml:space="preserve">Super.s </v>
      </c>
      <c r="H5214" s="34" t="str">
        <f>IF(L5214="Nő","",IF(Excel_BuiltIn__FilterDatabase__1[[#This Row],[Kor]]&gt;=1=AND(Excel_BuiltIn__FilterDatabase__1[[#This Row],[Kor]]&lt;18),"Junior ",""))</f>
        <v/>
      </c>
      <c r="I5214" s="34" t="str">
        <f>IF(L5214="Nő","",IF(Excel_BuiltIn__FilterDatabase__1[[#This Row],[Kor]]&gt;=18=AND(Excel_BuiltIn__FilterDatabase__1[[#This Row],[Kor]]&lt;=49),"Felnőtt ",""))</f>
        <v/>
      </c>
      <c r="J5214" s="34" t="str">
        <f>IF(L5214="Nő","",IF(Excel_BuiltIn__FilterDatabase__1[[#This Row],[Kor]]&gt;49=AND(Excel_BuiltIn__FilterDatabase__1[[#This Row],[Kor]]&lt;=59),"Senior ",""))</f>
        <v/>
      </c>
      <c r="K5214" s="34" t="str">
        <f>IF(L5214="Nő","",IF(Excel_BuiltIn__FilterDatabase__1[[#This Row],[Kor]]&gt;=60,"Super.s ",""))</f>
        <v xml:space="preserve">Super.s </v>
      </c>
      <c r="L5214" s="34" t="str">
        <f>IF(Excel_BuiltIn__FilterDatabase__1[[#This Row],[Nem]]="Nő","Lady","")</f>
        <v/>
      </c>
    </row>
    <row r="5215" spans="1:12" s="1" customFormat="1">
      <c r="A5215" s="53"/>
      <c r="B5215" s="28"/>
      <c r="C5215" s="51"/>
      <c r="D5215" s="45"/>
      <c r="E5215" s="33" t="str">
        <f>IF(D5215&gt;0,($N$2-Excel_BuiltIn__FilterDatabase__1[[#This Row],[Szül Év.Hó.Nap]])/365.25,"0")</f>
        <v>0</v>
      </c>
      <c r="F5215" s="40"/>
      <c r="G5215" s="34" t="str">
        <f>CONCATENATE(H5215,Excel_BuiltIn__FilterDatabase__1[[#This Row],[Felnőtt]],Excel_BuiltIn__FilterDatabase__1[[#This Row],[Senior]],Excel_BuiltIn__FilterDatabase__1[[#This Row],[Super.s]],L5215)</f>
        <v xml:space="preserve">Super.s </v>
      </c>
      <c r="H5215" s="34" t="str">
        <f>IF(L5215="Nő","",IF(Excel_BuiltIn__FilterDatabase__1[[#This Row],[Kor]]&gt;=1=AND(Excel_BuiltIn__FilterDatabase__1[[#This Row],[Kor]]&lt;18),"Junior ",""))</f>
        <v/>
      </c>
      <c r="I5215" s="34" t="str">
        <f>IF(L5215="Nő","",IF(Excel_BuiltIn__FilterDatabase__1[[#This Row],[Kor]]&gt;=18=AND(Excel_BuiltIn__FilterDatabase__1[[#This Row],[Kor]]&lt;=49),"Felnőtt ",""))</f>
        <v/>
      </c>
      <c r="J5215" s="34" t="str">
        <f>IF(L5215="Nő","",IF(Excel_BuiltIn__FilterDatabase__1[[#This Row],[Kor]]&gt;49=AND(Excel_BuiltIn__FilterDatabase__1[[#This Row],[Kor]]&lt;=59),"Senior ",""))</f>
        <v/>
      </c>
      <c r="K5215" s="34" t="str">
        <f>IF(L5215="Nő","",IF(Excel_BuiltIn__FilterDatabase__1[[#This Row],[Kor]]&gt;=60,"Super.s ",""))</f>
        <v xml:space="preserve">Super.s </v>
      </c>
      <c r="L5215" s="34" t="str">
        <f>IF(Excel_BuiltIn__FilterDatabase__1[[#This Row],[Nem]]="Nő","Lady","")</f>
        <v/>
      </c>
    </row>
    <row r="5216" spans="1:12" s="1" customFormat="1">
      <c r="A5216" s="53"/>
      <c r="B5216" s="28"/>
      <c r="C5216" s="51"/>
      <c r="D5216" s="45"/>
      <c r="E5216" s="33" t="str">
        <f>IF(D5216&gt;0,($N$2-Excel_BuiltIn__FilterDatabase__1[[#This Row],[Szül Év.Hó.Nap]])/365.25,"0")</f>
        <v>0</v>
      </c>
      <c r="F5216" s="40"/>
      <c r="G5216" s="34" t="str">
        <f>CONCATENATE(H5216,Excel_BuiltIn__FilterDatabase__1[[#This Row],[Felnőtt]],Excel_BuiltIn__FilterDatabase__1[[#This Row],[Senior]],Excel_BuiltIn__FilterDatabase__1[[#This Row],[Super.s]],L5216)</f>
        <v xml:space="preserve">Super.s </v>
      </c>
      <c r="H5216" s="34" t="str">
        <f>IF(L5216="Nő","",IF(Excel_BuiltIn__FilterDatabase__1[[#This Row],[Kor]]&gt;=1=AND(Excel_BuiltIn__FilterDatabase__1[[#This Row],[Kor]]&lt;18),"Junior ",""))</f>
        <v/>
      </c>
      <c r="I5216" s="34" t="str">
        <f>IF(L5216="Nő","",IF(Excel_BuiltIn__FilterDatabase__1[[#This Row],[Kor]]&gt;=18=AND(Excel_BuiltIn__FilterDatabase__1[[#This Row],[Kor]]&lt;=49),"Felnőtt ",""))</f>
        <v/>
      </c>
      <c r="J5216" s="34" t="str">
        <f>IF(L5216="Nő","",IF(Excel_BuiltIn__FilterDatabase__1[[#This Row],[Kor]]&gt;49=AND(Excel_BuiltIn__FilterDatabase__1[[#This Row],[Kor]]&lt;=59),"Senior ",""))</f>
        <v/>
      </c>
      <c r="K5216" s="34" t="str">
        <f>IF(L5216="Nő","",IF(Excel_BuiltIn__FilterDatabase__1[[#This Row],[Kor]]&gt;=60,"Super.s ",""))</f>
        <v xml:space="preserve">Super.s </v>
      </c>
      <c r="L5216" s="34" t="str">
        <f>IF(Excel_BuiltIn__FilterDatabase__1[[#This Row],[Nem]]="Nő","Lady","")</f>
        <v/>
      </c>
    </row>
    <row r="5217" spans="1:12" s="1" customFormat="1">
      <c r="A5217" s="53"/>
      <c r="B5217" s="28"/>
      <c r="C5217" s="51"/>
      <c r="D5217" s="45"/>
      <c r="E5217" s="33" t="str">
        <f>IF(D5217&gt;0,($N$2-Excel_BuiltIn__FilterDatabase__1[[#This Row],[Szül Év.Hó.Nap]])/365.25,"0")</f>
        <v>0</v>
      </c>
      <c r="F5217" s="40"/>
      <c r="G5217" s="34" t="str">
        <f>CONCATENATE(H5217,Excel_BuiltIn__FilterDatabase__1[[#This Row],[Felnőtt]],Excel_BuiltIn__FilterDatabase__1[[#This Row],[Senior]],Excel_BuiltIn__FilterDatabase__1[[#This Row],[Super.s]],L5217)</f>
        <v xml:space="preserve">Super.s </v>
      </c>
      <c r="H5217" s="34" t="str">
        <f>IF(L5217="Nő","",IF(Excel_BuiltIn__FilterDatabase__1[[#This Row],[Kor]]&gt;=1=AND(Excel_BuiltIn__FilterDatabase__1[[#This Row],[Kor]]&lt;18),"Junior ",""))</f>
        <v/>
      </c>
      <c r="I5217" s="34" t="str">
        <f>IF(L5217="Nő","",IF(Excel_BuiltIn__FilterDatabase__1[[#This Row],[Kor]]&gt;=18=AND(Excel_BuiltIn__FilterDatabase__1[[#This Row],[Kor]]&lt;=49),"Felnőtt ",""))</f>
        <v/>
      </c>
      <c r="J5217" s="34" t="str">
        <f>IF(L5217="Nő","",IF(Excel_BuiltIn__FilterDatabase__1[[#This Row],[Kor]]&gt;49=AND(Excel_BuiltIn__FilterDatabase__1[[#This Row],[Kor]]&lt;=59),"Senior ",""))</f>
        <v/>
      </c>
      <c r="K5217" s="34" t="str">
        <f>IF(L5217="Nő","",IF(Excel_BuiltIn__FilterDatabase__1[[#This Row],[Kor]]&gt;=60,"Super.s ",""))</f>
        <v xml:space="preserve">Super.s </v>
      </c>
      <c r="L5217" s="34" t="str">
        <f>IF(Excel_BuiltIn__FilterDatabase__1[[#This Row],[Nem]]="Nő","Lady","")</f>
        <v/>
      </c>
    </row>
    <row r="5218" spans="1:12" s="1" customFormat="1">
      <c r="A5218" s="53"/>
      <c r="B5218" s="28"/>
      <c r="C5218" s="51"/>
      <c r="D5218" s="45"/>
      <c r="E5218" s="33" t="str">
        <f>IF(D5218&gt;0,($N$2-Excel_BuiltIn__FilterDatabase__1[[#This Row],[Szül Év.Hó.Nap]])/365.25,"0")</f>
        <v>0</v>
      </c>
      <c r="F5218" s="40"/>
      <c r="G5218" s="34" t="str">
        <f>CONCATENATE(H5218,Excel_BuiltIn__FilterDatabase__1[[#This Row],[Felnőtt]],Excel_BuiltIn__FilterDatabase__1[[#This Row],[Senior]],Excel_BuiltIn__FilterDatabase__1[[#This Row],[Super.s]],L5218)</f>
        <v xml:space="preserve">Super.s </v>
      </c>
      <c r="H5218" s="34" t="str">
        <f>IF(L5218="Nő","",IF(Excel_BuiltIn__FilterDatabase__1[[#This Row],[Kor]]&gt;=1=AND(Excel_BuiltIn__FilterDatabase__1[[#This Row],[Kor]]&lt;18),"Junior ",""))</f>
        <v/>
      </c>
      <c r="I5218" s="34" t="str">
        <f>IF(L5218="Nő","",IF(Excel_BuiltIn__FilterDatabase__1[[#This Row],[Kor]]&gt;=18=AND(Excel_BuiltIn__FilterDatabase__1[[#This Row],[Kor]]&lt;=49),"Felnőtt ",""))</f>
        <v/>
      </c>
      <c r="J5218" s="34" t="str">
        <f>IF(L5218="Nő","",IF(Excel_BuiltIn__FilterDatabase__1[[#This Row],[Kor]]&gt;49=AND(Excel_BuiltIn__FilterDatabase__1[[#This Row],[Kor]]&lt;=59),"Senior ",""))</f>
        <v/>
      </c>
      <c r="K5218" s="34" t="str">
        <f>IF(L5218="Nő","",IF(Excel_BuiltIn__FilterDatabase__1[[#This Row],[Kor]]&gt;=60,"Super.s ",""))</f>
        <v xml:space="preserve">Super.s </v>
      </c>
      <c r="L5218" s="34" t="str">
        <f>IF(Excel_BuiltIn__FilterDatabase__1[[#This Row],[Nem]]="Nő","Lady","")</f>
        <v/>
      </c>
    </row>
    <row r="5219" spans="1:12" s="1" customFormat="1">
      <c r="A5219" s="53"/>
      <c r="B5219" s="28"/>
      <c r="C5219" s="51"/>
      <c r="D5219" s="45"/>
      <c r="E5219" s="33" t="str">
        <f>IF(D5219&gt;0,($N$2-Excel_BuiltIn__FilterDatabase__1[[#This Row],[Szül Év.Hó.Nap]])/365.25,"0")</f>
        <v>0</v>
      </c>
      <c r="F5219" s="40"/>
      <c r="G5219" s="34" t="str">
        <f>CONCATENATE(H5219,Excel_BuiltIn__FilterDatabase__1[[#This Row],[Felnőtt]],Excel_BuiltIn__FilterDatabase__1[[#This Row],[Senior]],Excel_BuiltIn__FilterDatabase__1[[#This Row],[Super.s]],L5219)</f>
        <v xml:space="preserve">Super.s </v>
      </c>
      <c r="H5219" s="34" t="str">
        <f>IF(L5219="Nő","",IF(Excel_BuiltIn__FilterDatabase__1[[#This Row],[Kor]]&gt;=1=AND(Excel_BuiltIn__FilterDatabase__1[[#This Row],[Kor]]&lt;18),"Junior ",""))</f>
        <v/>
      </c>
      <c r="I5219" s="34" t="str">
        <f>IF(L5219="Nő","",IF(Excel_BuiltIn__FilterDatabase__1[[#This Row],[Kor]]&gt;=18=AND(Excel_BuiltIn__FilterDatabase__1[[#This Row],[Kor]]&lt;=49),"Felnőtt ",""))</f>
        <v/>
      </c>
      <c r="J5219" s="34" t="str">
        <f>IF(L5219="Nő","",IF(Excel_BuiltIn__FilterDatabase__1[[#This Row],[Kor]]&gt;49=AND(Excel_BuiltIn__FilterDatabase__1[[#This Row],[Kor]]&lt;=59),"Senior ",""))</f>
        <v/>
      </c>
      <c r="K5219" s="34" t="str">
        <f>IF(L5219="Nő","",IF(Excel_BuiltIn__FilterDatabase__1[[#This Row],[Kor]]&gt;=60,"Super.s ",""))</f>
        <v xml:space="preserve">Super.s </v>
      </c>
      <c r="L5219" s="34" t="str">
        <f>IF(Excel_BuiltIn__FilterDatabase__1[[#This Row],[Nem]]="Nő","Lady","")</f>
        <v/>
      </c>
    </row>
    <row r="5220" spans="1:12" s="1" customFormat="1">
      <c r="A5220" s="53"/>
      <c r="B5220" s="28"/>
      <c r="C5220" s="51"/>
      <c r="D5220" s="45"/>
      <c r="E5220" s="33" t="str">
        <f>IF(D5220&gt;0,($N$2-Excel_BuiltIn__FilterDatabase__1[[#This Row],[Szül Év.Hó.Nap]])/365.25,"0")</f>
        <v>0</v>
      </c>
      <c r="F5220" s="40"/>
      <c r="G5220" s="34" t="str">
        <f>CONCATENATE(H5220,Excel_BuiltIn__FilterDatabase__1[[#This Row],[Felnőtt]],Excel_BuiltIn__FilterDatabase__1[[#This Row],[Senior]],Excel_BuiltIn__FilterDatabase__1[[#This Row],[Super.s]],L5220)</f>
        <v xml:space="preserve">Super.s </v>
      </c>
      <c r="H5220" s="34" t="str">
        <f>IF(L5220="Nő","",IF(Excel_BuiltIn__FilterDatabase__1[[#This Row],[Kor]]&gt;=1=AND(Excel_BuiltIn__FilterDatabase__1[[#This Row],[Kor]]&lt;18),"Junior ",""))</f>
        <v/>
      </c>
      <c r="I5220" s="34" t="str">
        <f>IF(L5220="Nő","",IF(Excel_BuiltIn__FilterDatabase__1[[#This Row],[Kor]]&gt;=18=AND(Excel_BuiltIn__FilterDatabase__1[[#This Row],[Kor]]&lt;=49),"Felnőtt ",""))</f>
        <v/>
      </c>
      <c r="J5220" s="34" t="str">
        <f>IF(L5220="Nő","",IF(Excel_BuiltIn__FilterDatabase__1[[#This Row],[Kor]]&gt;49=AND(Excel_BuiltIn__FilterDatabase__1[[#This Row],[Kor]]&lt;=59),"Senior ",""))</f>
        <v/>
      </c>
      <c r="K5220" s="34" t="str">
        <f>IF(L5220="Nő","",IF(Excel_BuiltIn__FilterDatabase__1[[#This Row],[Kor]]&gt;=60,"Super.s ",""))</f>
        <v xml:space="preserve">Super.s </v>
      </c>
      <c r="L5220" s="34" t="str">
        <f>IF(Excel_BuiltIn__FilterDatabase__1[[#This Row],[Nem]]="Nő","Lady","")</f>
        <v/>
      </c>
    </row>
    <row r="5221" spans="1:12" s="1" customFormat="1">
      <c r="A5221" s="53"/>
      <c r="B5221" s="28"/>
      <c r="C5221" s="51"/>
      <c r="D5221" s="45"/>
      <c r="E5221" s="33" t="str">
        <f>IF(D5221&gt;0,($N$2-Excel_BuiltIn__FilterDatabase__1[[#This Row],[Szül Év.Hó.Nap]])/365.25,"0")</f>
        <v>0</v>
      </c>
      <c r="F5221" s="40"/>
      <c r="G5221" s="34" t="str">
        <f>CONCATENATE(H5221,Excel_BuiltIn__FilterDatabase__1[[#This Row],[Felnőtt]],Excel_BuiltIn__FilterDatabase__1[[#This Row],[Senior]],Excel_BuiltIn__FilterDatabase__1[[#This Row],[Super.s]],L5221)</f>
        <v xml:space="preserve">Super.s </v>
      </c>
      <c r="H5221" s="34" t="str">
        <f>IF(L5221="Nő","",IF(Excel_BuiltIn__FilterDatabase__1[[#This Row],[Kor]]&gt;=1=AND(Excel_BuiltIn__FilterDatabase__1[[#This Row],[Kor]]&lt;18),"Junior ",""))</f>
        <v/>
      </c>
      <c r="I5221" s="34" t="str">
        <f>IF(L5221="Nő","",IF(Excel_BuiltIn__FilterDatabase__1[[#This Row],[Kor]]&gt;=18=AND(Excel_BuiltIn__FilterDatabase__1[[#This Row],[Kor]]&lt;=49),"Felnőtt ",""))</f>
        <v/>
      </c>
      <c r="J5221" s="34" t="str">
        <f>IF(L5221="Nő","",IF(Excel_BuiltIn__FilterDatabase__1[[#This Row],[Kor]]&gt;49=AND(Excel_BuiltIn__FilterDatabase__1[[#This Row],[Kor]]&lt;=59),"Senior ",""))</f>
        <v/>
      </c>
      <c r="K5221" s="34" t="str">
        <f>IF(L5221="Nő","",IF(Excel_BuiltIn__FilterDatabase__1[[#This Row],[Kor]]&gt;=60,"Super.s ",""))</f>
        <v xml:space="preserve">Super.s </v>
      </c>
      <c r="L5221" s="34" t="str">
        <f>IF(Excel_BuiltIn__FilterDatabase__1[[#This Row],[Nem]]="Nő","Lady","")</f>
        <v/>
      </c>
    </row>
    <row r="5222" spans="1:12" s="1" customFormat="1">
      <c r="A5222" s="53"/>
      <c r="B5222" s="28"/>
      <c r="C5222" s="51"/>
      <c r="D5222" s="45"/>
      <c r="E5222" s="33" t="str">
        <f>IF(D5222&gt;0,($N$2-Excel_BuiltIn__FilterDatabase__1[[#This Row],[Szül Év.Hó.Nap]])/365.25,"0")</f>
        <v>0</v>
      </c>
      <c r="F5222" s="40"/>
      <c r="G5222" s="34" t="str">
        <f>CONCATENATE(H5222,Excel_BuiltIn__FilterDatabase__1[[#This Row],[Felnőtt]],Excel_BuiltIn__FilterDatabase__1[[#This Row],[Senior]],Excel_BuiltIn__FilterDatabase__1[[#This Row],[Super.s]],L5222)</f>
        <v xml:space="preserve">Super.s </v>
      </c>
      <c r="H5222" s="34" t="str">
        <f>IF(L5222="Nő","",IF(Excel_BuiltIn__FilterDatabase__1[[#This Row],[Kor]]&gt;=1=AND(Excel_BuiltIn__FilterDatabase__1[[#This Row],[Kor]]&lt;18),"Junior ",""))</f>
        <v/>
      </c>
      <c r="I5222" s="34" t="str">
        <f>IF(L5222="Nő","",IF(Excel_BuiltIn__FilterDatabase__1[[#This Row],[Kor]]&gt;=18=AND(Excel_BuiltIn__FilterDatabase__1[[#This Row],[Kor]]&lt;=49),"Felnőtt ",""))</f>
        <v/>
      </c>
      <c r="J5222" s="34" t="str">
        <f>IF(L5222="Nő","",IF(Excel_BuiltIn__FilterDatabase__1[[#This Row],[Kor]]&gt;49=AND(Excel_BuiltIn__FilterDatabase__1[[#This Row],[Kor]]&lt;=59),"Senior ",""))</f>
        <v/>
      </c>
      <c r="K5222" s="34" t="str">
        <f>IF(L5222="Nő","",IF(Excel_BuiltIn__FilterDatabase__1[[#This Row],[Kor]]&gt;=60,"Super.s ",""))</f>
        <v xml:space="preserve">Super.s </v>
      </c>
      <c r="L5222" s="34" t="str">
        <f>IF(Excel_BuiltIn__FilterDatabase__1[[#This Row],[Nem]]="Nő","Lady","")</f>
        <v/>
      </c>
    </row>
    <row r="5223" spans="1:12" s="1" customFormat="1">
      <c r="A5223" s="53"/>
      <c r="B5223" s="28"/>
      <c r="C5223" s="51"/>
      <c r="D5223" s="45"/>
      <c r="E5223" s="33" t="str">
        <f>IF(D5223&gt;0,($N$2-Excel_BuiltIn__FilterDatabase__1[[#This Row],[Szül Év.Hó.Nap]])/365.25,"0")</f>
        <v>0</v>
      </c>
      <c r="F5223" s="40"/>
      <c r="G5223" s="34" t="str">
        <f>CONCATENATE(H5223,Excel_BuiltIn__FilterDatabase__1[[#This Row],[Felnőtt]],Excel_BuiltIn__FilterDatabase__1[[#This Row],[Senior]],Excel_BuiltIn__FilterDatabase__1[[#This Row],[Super.s]],L5223)</f>
        <v xml:space="preserve">Super.s </v>
      </c>
      <c r="H5223" s="34" t="str">
        <f>IF(L5223="Nő","",IF(Excel_BuiltIn__FilterDatabase__1[[#This Row],[Kor]]&gt;=1=AND(Excel_BuiltIn__FilterDatabase__1[[#This Row],[Kor]]&lt;18),"Junior ",""))</f>
        <v/>
      </c>
      <c r="I5223" s="34" t="str">
        <f>IF(L5223="Nő","",IF(Excel_BuiltIn__FilterDatabase__1[[#This Row],[Kor]]&gt;=18=AND(Excel_BuiltIn__FilterDatabase__1[[#This Row],[Kor]]&lt;=49),"Felnőtt ",""))</f>
        <v/>
      </c>
      <c r="J5223" s="34" t="str">
        <f>IF(L5223="Nő","",IF(Excel_BuiltIn__FilterDatabase__1[[#This Row],[Kor]]&gt;49=AND(Excel_BuiltIn__FilterDatabase__1[[#This Row],[Kor]]&lt;=59),"Senior ",""))</f>
        <v/>
      </c>
      <c r="K5223" s="34" t="str">
        <f>IF(L5223="Nő","",IF(Excel_BuiltIn__FilterDatabase__1[[#This Row],[Kor]]&gt;=60,"Super.s ",""))</f>
        <v xml:space="preserve">Super.s </v>
      </c>
      <c r="L5223" s="34" t="str">
        <f>IF(Excel_BuiltIn__FilterDatabase__1[[#This Row],[Nem]]="Nő","Lady","")</f>
        <v/>
      </c>
    </row>
    <row r="5224" spans="1:12" s="1" customFormat="1">
      <c r="A5224" s="53"/>
      <c r="B5224" s="28"/>
      <c r="C5224" s="51"/>
      <c r="D5224" s="45"/>
      <c r="E5224" s="33" t="str">
        <f>IF(D5224&gt;0,($N$2-Excel_BuiltIn__FilterDatabase__1[[#This Row],[Szül Év.Hó.Nap]])/365.25,"0")</f>
        <v>0</v>
      </c>
      <c r="F5224" s="40"/>
      <c r="G5224" s="34" t="str">
        <f>CONCATENATE(H5224,Excel_BuiltIn__FilterDatabase__1[[#This Row],[Felnőtt]],Excel_BuiltIn__FilterDatabase__1[[#This Row],[Senior]],Excel_BuiltIn__FilterDatabase__1[[#This Row],[Super.s]],L5224)</f>
        <v xml:space="preserve">Super.s </v>
      </c>
      <c r="H5224" s="34" t="str">
        <f>IF(L5224="Nő","",IF(Excel_BuiltIn__FilterDatabase__1[[#This Row],[Kor]]&gt;=1=AND(Excel_BuiltIn__FilterDatabase__1[[#This Row],[Kor]]&lt;18),"Junior ",""))</f>
        <v/>
      </c>
      <c r="I5224" s="34" t="str">
        <f>IF(L5224="Nő","",IF(Excel_BuiltIn__FilterDatabase__1[[#This Row],[Kor]]&gt;=18=AND(Excel_BuiltIn__FilterDatabase__1[[#This Row],[Kor]]&lt;=49),"Felnőtt ",""))</f>
        <v/>
      </c>
      <c r="J5224" s="34" t="str">
        <f>IF(L5224="Nő","",IF(Excel_BuiltIn__FilterDatabase__1[[#This Row],[Kor]]&gt;49=AND(Excel_BuiltIn__FilterDatabase__1[[#This Row],[Kor]]&lt;=59),"Senior ",""))</f>
        <v/>
      </c>
      <c r="K5224" s="34" t="str">
        <f>IF(L5224="Nő","",IF(Excel_BuiltIn__FilterDatabase__1[[#This Row],[Kor]]&gt;=60,"Super.s ",""))</f>
        <v xml:space="preserve">Super.s </v>
      </c>
      <c r="L5224" s="34" t="str">
        <f>IF(Excel_BuiltIn__FilterDatabase__1[[#This Row],[Nem]]="Nő","Lady","")</f>
        <v/>
      </c>
    </row>
    <row r="5225" spans="1:12" s="1" customFormat="1">
      <c r="A5225" s="53"/>
      <c r="B5225" s="28"/>
      <c r="C5225" s="51"/>
      <c r="D5225" s="45"/>
      <c r="E5225" s="33" t="str">
        <f>IF(D5225&gt;0,($N$2-Excel_BuiltIn__FilterDatabase__1[[#This Row],[Szül Év.Hó.Nap]])/365.25,"0")</f>
        <v>0</v>
      </c>
      <c r="F5225" s="40"/>
      <c r="G5225" s="34" t="str">
        <f>CONCATENATE(H5225,Excel_BuiltIn__FilterDatabase__1[[#This Row],[Felnőtt]],Excel_BuiltIn__FilterDatabase__1[[#This Row],[Senior]],Excel_BuiltIn__FilterDatabase__1[[#This Row],[Super.s]],L5225)</f>
        <v xml:space="preserve">Super.s </v>
      </c>
      <c r="H5225" s="34" t="str">
        <f>IF(L5225="Nő","",IF(Excel_BuiltIn__FilterDatabase__1[[#This Row],[Kor]]&gt;=1=AND(Excel_BuiltIn__FilterDatabase__1[[#This Row],[Kor]]&lt;18),"Junior ",""))</f>
        <v/>
      </c>
      <c r="I5225" s="34" t="str">
        <f>IF(L5225="Nő","",IF(Excel_BuiltIn__FilterDatabase__1[[#This Row],[Kor]]&gt;=18=AND(Excel_BuiltIn__FilterDatabase__1[[#This Row],[Kor]]&lt;=49),"Felnőtt ",""))</f>
        <v/>
      </c>
      <c r="J5225" s="34" t="str">
        <f>IF(L5225="Nő","",IF(Excel_BuiltIn__FilterDatabase__1[[#This Row],[Kor]]&gt;49=AND(Excel_BuiltIn__FilterDatabase__1[[#This Row],[Kor]]&lt;=59),"Senior ",""))</f>
        <v/>
      </c>
      <c r="K5225" s="34" t="str">
        <f>IF(L5225="Nő","",IF(Excel_BuiltIn__FilterDatabase__1[[#This Row],[Kor]]&gt;=60,"Super.s ",""))</f>
        <v xml:space="preserve">Super.s </v>
      </c>
      <c r="L5225" s="34" t="str">
        <f>IF(Excel_BuiltIn__FilterDatabase__1[[#This Row],[Nem]]="Nő","Lady","")</f>
        <v/>
      </c>
    </row>
    <row r="5226" spans="1:12" s="1" customFormat="1">
      <c r="A5226" s="53"/>
      <c r="B5226" s="28"/>
      <c r="C5226" s="51"/>
      <c r="D5226" s="45"/>
      <c r="E5226" s="33" t="str">
        <f>IF(D5226&gt;0,($N$2-Excel_BuiltIn__FilterDatabase__1[[#This Row],[Szül Év.Hó.Nap]])/365.25,"0")</f>
        <v>0</v>
      </c>
      <c r="F5226" s="40"/>
      <c r="G5226" s="34" t="str">
        <f>CONCATENATE(H5226,Excel_BuiltIn__FilterDatabase__1[[#This Row],[Felnőtt]],Excel_BuiltIn__FilterDatabase__1[[#This Row],[Senior]],Excel_BuiltIn__FilterDatabase__1[[#This Row],[Super.s]],L5226)</f>
        <v xml:space="preserve">Super.s </v>
      </c>
      <c r="H5226" s="34" t="str">
        <f>IF(L5226="Nő","",IF(Excel_BuiltIn__FilterDatabase__1[[#This Row],[Kor]]&gt;=1=AND(Excel_BuiltIn__FilterDatabase__1[[#This Row],[Kor]]&lt;18),"Junior ",""))</f>
        <v/>
      </c>
      <c r="I5226" s="34" t="str">
        <f>IF(L5226="Nő","",IF(Excel_BuiltIn__FilterDatabase__1[[#This Row],[Kor]]&gt;=18=AND(Excel_BuiltIn__FilterDatabase__1[[#This Row],[Kor]]&lt;=49),"Felnőtt ",""))</f>
        <v/>
      </c>
      <c r="J5226" s="34" t="str">
        <f>IF(L5226="Nő","",IF(Excel_BuiltIn__FilterDatabase__1[[#This Row],[Kor]]&gt;49=AND(Excel_BuiltIn__FilterDatabase__1[[#This Row],[Kor]]&lt;=59),"Senior ",""))</f>
        <v/>
      </c>
      <c r="K5226" s="34" t="str">
        <f>IF(L5226="Nő","",IF(Excel_BuiltIn__FilterDatabase__1[[#This Row],[Kor]]&gt;=60,"Super.s ",""))</f>
        <v xml:space="preserve">Super.s </v>
      </c>
      <c r="L5226" s="34" t="str">
        <f>IF(Excel_BuiltIn__FilterDatabase__1[[#This Row],[Nem]]="Nő","Lady","")</f>
        <v/>
      </c>
    </row>
    <row r="5227" spans="1:12" s="1" customFormat="1">
      <c r="A5227" s="53"/>
      <c r="B5227" s="28"/>
      <c r="C5227" s="51"/>
      <c r="D5227" s="45"/>
      <c r="E5227" s="33" t="str">
        <f>IF(D5227&gt;0,($N$2-Excel_BuiltIn__FilterDatabase__1[[#This Row],[Szül Év.Hó.Nap]])/365.25,"0")</f>
        <v>0</v>
      </c>
      <c r="F5227" s="40"/>
      <c r="G5227" s="34" t="str">
        <f>CONCATENATE(H5227,Excel_BuiltIn__FilterDatabase__1[[#This Row],[Felnőtt]],Excel_BuiltIn__FilterDatabase__1[[#This Row],[Senior]],Excel_BuiltIn__FilterDatabase__1[[#This Row],[Super.s]],L5227)</f>
        <v xml:space="preserve">Super.s </v>
      </c>
      <c r="H5227" s="34" t="str">
        <f>IF(L5227="Nő","",IF(Excel_BuiltIn__FilterDatabase__1[[#This Row],[Kor]]&gt;=1=AND(Excel_BuiltIn__FilterDatabase__1[[#This Row],[Kor]]&lt;18),"Junior ",""))</f>
        <v/>
      </c>
      <c r="I5227" s="34" t="str">
        <f>IF(L5227="Nő","",IF(Excel_BuiltIn__FilterDatabase__1[[#This Row],[Kor]]&gt;=18=AND(Excel_BuiltIn__FilterDatabase__1[[#This Row],[Kor]]&lt;=49),"Felnőtt ",""))</f>
        <v/>
      </c>
      <c r="J5227" s="34" t="str">
        <f>IF(L5227="Nő","",IF(Excel_BuiltIn__FilterDatabase__1[[#This Row],[Kor]]&gt;49=AND(Excel_BuiltIn__FilterDatabase__1[[#This Row],[Kor]]&lt;=59),"Senior ",""))</f>
        <v/>
      </c>
      <c r="K5227" s="34" t="str">
        <f>IF(L5227="Nő","",IF(Excel_BuiltIn__FilterDatabase__1[[#This Row],[Kor]]&gt;=60,"Super.s ",""))</f>
        <v xml:space="preserve">Super.s </v>
      </c>
      <c r="L5227" s="34" t="str">
        <f>IF(Excel_BuiltIn__FilterDatabase__1[[#This Row],[Nem]]="Nő","Lady","")</f>
        <v/>
      </c>
    </row>
    <row r="5228" spans="1:12" s="1" customFormat="1">
      <c r="A5228" s="53"/>
      <c r="B5228" s="28"/>
      <c r="C5228" s="51"/>
      <c r="D5228" s="45"/>
      <c r="E5228" s="33" t="str">
        <f>IF(D5228&gt;0,($N$2-Excel_BuiltIn__FilterDatabase__1[[#This Row],[Szül Év.Hó.Nap]])/365.25,"0")</f>
        <v>0</v>
      </c>
      <c r="F5228" s="40"/>
      <c r="G5228" s="34" t="str">
        <f>CONCATENATE(H5228,Excel_BuiltIn__FilterDatabase__1[[#This Row],[Felnőtt]],Excel_BuiltIn__FilterDatabase__1[[#This Row],[Senior]],Excel_BuiltIn__FilterDatabase__1[[#This Row],[Super.s]],L5228)</f>
        <v xml:space="preserve">Super.s </v>
      </c>
      <c r="H5228" s="34" t="str">
        <f>IF(L5228="Nő","",IF(Excel_BuiltIn__FilterDatabase__1[[#This Row],[Kor]]&gt;=1=AND(Excel_BuiltIn__FilterDatabase__1[[#This Row],[Kor]]&lt;18),"Junior ",""))</f>
        <v/>
      </c>
      <c r="I5228" s="34" t="str">
        <f>IF(L5228="Nő","",IF(Excel_BuiltIn__FilterDatabase__1[[#This Row],[Kor]]&gt;=18=AND(Excel_BuiltIn__FilterDatabase__1[[#This Row],[Kor]]&lt;=49),"Felnőtt ",""))</f>
        <v/>
      </c>
      <c r="J5228" s="34" t="str">
        <f>IF(L5228="Nő","",IF(Excel_BuiltIn__FilterDatabase__1[[#This Row],[Kor]]&gt;49=AND(Excel_BuiltIn__FilterDatabase__1[[#This Row],[Kor]]&lt;=59),"Senior ",""))</f>
        <v/>
      </c>
      <c r="K5228" s="34" t="str">
        <f>IF(L5228="Nő","",IF(Excel_BuiltIn__FilterDatabase__1[[#This Row],[Kor]]&gt;=60,"Super.s ",""))</f>
        <v xml:space="preserve">Super.s </v>
      </c>
      <c r="L5228" s="34" t="str">
        <f>IF(Excel_BuiltIn__FilterDatabase__1[[#This Row],[Nem]]="Nő","Lady","")</f>
        <v/>
      </c>
    </row>
    <row r="5229" spans="1:12" s="1" customFormat="1">
      <c r="A5229" s="53"/>
      <c r="B5229" s="28"/>
      <c r="C5229" s="51"/>
      <c r="D5229" s="45"/>
      <c r="E5229" s="33" t="str">
        <f>IF(D5229&gt;0,($N$2-Excel_BuiltIn__FilterDatabase__1[[#This Row],[Szül Év.Hó.Nap]])/365.25,"0")</f>
        <v>0</v>
      </c>
      <c r="F5229" s="40"/>
      <c r="G5229" s="34" t="str">
        <f>CONCATENATE(H5229,Excel_BuiltIn__FilterDatabase__1[[#This Row],[Felnőtt]],Excel_BuiltIn__FilterDatabase__1[[#This Row],[Senior]],Excel_BuiltIn__FilterDatabase__1[[#This Row],[Super.s]],L5229)</f>
        <v xml:space="preserve">Super.s </v>
      </c>
      <c r="H5229" s="34" t="str">
        <f>IF(L5229="Nő","",IF(Excel_BuiltIn__FilterDatabase__1[[#This Row],[Kor]]&gt;=1=AND(Excel_BuiltIn__FilterDatabase__1[[#This Row],[Kor]]&lt;18),"Junior ",""))</f>
        <v/>
      </c>
      <c r="I5229" s="34" t="str">
        <f>IF(L5229="Nő","",IF(Excel_BuiltIn__FilterDatabase__1[[#This Row],[Kor]]&gt;=18=AND(Excel_BuiltIn__FilterDatabase__1[[#This Row],[Kor]]&lt;=49),"Felnőtt ",""))</f>
        <v/>
      </c>
      <c r="J5229" s="34" t="str">
        <f>IF(L5229="Nő","",IF(Excel_BuiltIn__FilterDatabase__1[[#This Row],[Kor]]&gt;49=AND(Excel_BuiltIn__FilterDatabase__1[[#This Row],[Kor]]&lt;=59),"Senior ",""))</f>
        <v/>
      </c>
      <c r="K5229" s="34" t="str">
        <f>IF(L5229="Nő","",IF(Excel_BuiltIn__FilterDatabase__1[[#This Row],[Kor]]&gt;=60,"Super.s ",""))</f>
        <v xml:space="preserve">Super.s </v>
      </c>
      <c r="L5229" s="34" t="str">
        <f>IF(Excel_BuiltIn__FilterDatabase__1[[#This Row],[Nem]]="Nő","Lady","")</f>
        <v/>
      </c>
    </row>
    <row r="5230" spans="1:12" s="1" customFormat="1">
      <c r="A5230" s="53"/>
      <c r="B5230" s="28"/>
      <c r="C5230" s="51"/>
      <c r="D5230" s="45"/>
      <c r="E5230" s="33" t="str">
        <f>IF(D5230&gt;0,($N$2-Excel_BuiltIn__FilterDatabase__1[[#This Row],[Szül Év.Hó.Nap]])/365.25,"0")</f>
        <v>0</v>
      </c>
      <c r="F5230" s="40"/>
      <c r="G5230" s="34" t="str">
        <f>CONCATENATE(H5230,Excel_BuiltIn__FilterDatabase__1[[#This Row],[Felnőtt]],Excel_BuiltIn__FilterDatabase__1[[#This Row],[Senior]],Excel_BuiltIn__FilterDatabase__1[[#This Row],[Super.s]],L5230)</f>
        <v xml:space="preserve">Super.s </v>
      </c>
      <c r="H5230" s="34" t="str">
        <f>IF(L5230="Nő","",IF(Excel_BuiltIn__FilterDatabase__1[[#This Row],[Kor]]&gt;=1=AND(Excel_BuiltIn__FilterDatabase__1[[#This Row],[Kor]]&lt;18),"Junior ",""))</f>
        <v/>
      </c>
      <c r="I5230" s="34" t="str">
        <f>IF(L5230="Nő","",IF(Excel_BuiltIn__FilterDatabase__1[[#This Row],[Kor]]&gt;=18=AND(Excel_BuiltIn__FilterDatabase__1[[#This Row],[Kor]]&lt;=49),"Felnőtt ",""))</f>
        <v/>
      </c>
      <c r="J5230" s="34" t="str">
        <f>IF(L5230="Nő","",IF(Excel_BuiltIn__FilterDatabase__1[[#This Row],[Kor]]&gt;49=AND(Excel_BuiltIn__FilterDatabase__1[[#This Row],[Kor]]&lt;=59),"Senior ",""))</f>
        <v/>
      </c>
      <c r="K5230" s="34" t="str">
        <f>IF(L5230="Nő","",IF(Excel_BuiltIn__FilterDatabase__1[[#This Row],[Kor]]&gt;=60,"Super.s ",""))</f>
        <v xml:space="preserve">Super.s </v>
      </c>
      <c r="L5230" s="34" t="str">
        <f>IF(Excel_BuiltIn__FilterDatabase__1[[#This Row],[Nem]]="Nő","Lady","")</f>
        <v/>
      </c>
    </row>
    <row r="5231" spans="1:12" s="1" customFormat="1">
      <c r="A5231" s="53"/>
      <c r="B5231" s="28"/>
      <c r="C5231" s="51"/>
      <c r="D5231" s="45"/>
      <c r="E5231" s="33" t="str">
        <f>IF(D5231&gt;0,($N$2-Excel_BuiltIn__FilterDatabase__1[[#This Row],[Szül Év.Hó.Nap]])/365.25,"0")</f>
        <v>0</v>
      </c>
      <c r="F5231" s="40"/>
      <c r="G5231" s="34" t="str">
        <f>CONCATENATE(H5231,Excel_BuiltIn__FilterDatabase__1[[#This Row],[Felnőtt]],Excel_BuiltIn__FilterDatabase__1[[#This Row],[Senior]],Excel_BuiltIn__FilterDatabase__1[[#This Row],[Super.s]],L5231)</f>
        <v xml:space="preserve">Super.s </v>
      </c>
      <c r="H5231" s="34" t="str">
        <f>IF(L5231="Nő","",IF(Excel_BuiltIn__FilterDatabase__1[[#This Row],[Kor]]&gt;=1=AND(Excel_BuiltIn__FilterDatabase__1[[#This Row],[Kor]]&lt;18),"Junior ",""))</f>
        <v/>
      </c>
      <c r="I5231" s="34" t="str">
        <f>IF(L5231="Nő","",IF(Excel_BuiltIn__FilterDatabase__1[[#This Row],[Kor]]&gt;=18=AND(Excel_BuiltIn__FilterDatabase__1[[#This Row],[Kor]]&lt;=49),"Felnőtt ",""))</f>
        <v/>
      </c>
      <c r="J5231" s="34" t="str">
        <f>IF(L5231="Nő","",IF(Excel_BuiltIn__FilterDatabase__1[[#This Row],[Kor]]&gt;49=AND(Excel_BuiltIn__FilterDatabase__1[[#This Row],[Kor]]&lt;=59),"Senior ",""))</f>
        <v/>
      </c>
      <c r="K5231" s="34" t="str">
        <f>IF(L5231="Nő","",IF(Excel_BuiltIn__FilterDatabase__1[[#This Row],[Kor]]&gt;=60,"Super.s ",""))</f>
        <v xml:space="preserve">Super.s </v>
      </c>
      <c r="L5231" s="34" t="str">
        <f>IF(Excel_BuiltIn__FilterDatabase__1[[#This Row],[Nem]]="Nő","Lady","")</f>
        <v/>
      </c>
    </row>
    <row r="5232" spans="1:12" s="1" customFormat="1">
      <c r="A5232" s="53"/>
      <c r="B5232" s="28"/>
      <c r="C5232" s="51"/>
      <c r="D5232" s="45"/>
      <c r="E5232" s="33" t="str">
        <f>IF(D5232&gt;0,($N$2-Excel_BuiltIn__FilterDatabase__1[[#This Row],[Szül Év.Hó.Nap]])/365.25,"0")</f>
        <v>0</v>
      </c>
      <c r="F5232" s="40"/>
      <c r="G5232" s="34" t="str">
        <f>CONCATENATE(H5232,Excel_BuiltIn__FilterDatabase__1[[#This Row],[Felnőtt]],Excel_BuiltIn__FilterDatabase__1[[#This Row],[Senior]],Excel_BuiltIn__FilterDatabase__1[[#This Row],[Super.s]],L5232)</f>
        <v xml:space="preserve">Super.s </v>
      </c>
      <c r="H5232" s="34" t="str">
        <f>IF(L5232="Nő","",IF(Excel_BuiltIn__FilterDatabase__1[[#This Row],[Kor]]&gt;=1=AND(Excel_BuiltIn__FilterDatabase__1[[#This Row],[Kor]]&lt;18),"Junior ",""))</f>
        <v/>
      </c>
      <c r="I5232" s="34" t="str">
        <f>IF(L5232="Nő","",IF(Excel_BuiltIn__FilterDatabase__1[[#This Row],[Kor]]&gt;=18=AND(Excel_BuiltIn__FilterDatabase__1[[#This Row],[Kor]]&lt;=49),"Felnőtt ",""))</f>
        <v/>
      </c>
      <c r="J5232" s="34" t="str">
        <f>IF(L5232="Nő","",IF(Excel_BuiltIn__FilterDatabase__1[[#This Row],[Kor]]&gt;49=AND(Excel_BuiltIn__FilterDatabase__1[[#This Row],[Kor]]&lt;=59),"Senior ",""))</f>
        <v/>
      </c>
      <c r="K5232" s="34" t="str">
        <f>IF(L5232="Nő","",IF(Excel_BuiltIn__FilterDatabase__1[[#This Row],[Kor]]&gt;=60,"Super.s ",""))</f>
        <v xml:space="preserve">Super.s </v>
      </c>
      <c r="L5232" s="34" t="str">
        <f>IF(Excel_BuiltIn__FilterDatabase__1[[#This Row],[Nem]]="Nő","Lady","")</f>
        <v/>
      </c>
    </row>
    <row r="5233" spans="1:12" s="1" customFormat="1">
      <c r="A5233" s="53"/>
      <c r="B5233" s="28"/>
      <c r="C5233" s="51"/>
      <c r="D5233" s="45"/>
      <c r="E5233" s="33" t="str">
        <f>IF(D5233&gt;0,($N$2-Excel_BuiltIn__FilterDatabase__1[[#This Row],[Szül Év.Hó.Nap]])/365.25,"0")</f>
        <v>0</v>
      </c>
      <c r="F5233" s="40"/>
      <c r="G5233" s="34" t="str">
        <f>CONCATENATE(H5233,Excel_BuiltIn__FilterDatabase__1[[#This Row],[Felnőtt]],Excel_BuiltIn__FilterDatabase__1[[#This Row],[Senior]],Excel_BuiltIn__FilterDatabase__1[[#This Row],[Super.s]],L5233)</f>
        <v xml:space="preserve">Super.s </v>
      </c>
      <c r="H5233" s="34" t="str">
        <f>IF(L5233="Nő","",IF(Excel_BuiltIn__FilterDatabase__1[[#This Row],[Kor]]&gt;=1=AND(Excel_BuiltIn__FilterDatabase__1[[#This Row],[Kor]]&lt;18),"Junior ",""))</f>
        <v/>
      </c>
      <c r="I5233" s="34" t="str">
        <f>IF(L5233="Nő","",IF(Excel_BuiltIn__FilterDatabase__1[[#This Row],[Kor]]&gt;=18=AND(Excel_BuiltIn__FilterDatabase__1[[#This Row],[Kor]]&lt;=49),"Felnőtt ",""))</f>
        <v/>
      </c>
      <c r="J5233" s="34" t="str">
        <f>IF(L5233="Nő","",IF(Excel_BuiltIn__FilterDatabase__1[[#This Row],[Kor]]&gt;49=AND(Excel_BuiltIn__FilterDatabase__1[[#This Row],[Kor]]&lt;=59),"Senior ",""))</f>
        <v/>
      </c>
      <c r="K5233" s="34" t="str">
        <f>IF(L5233="Nő","",IF(Excel_BuiltIn__FilterDatabase__1[[#This Row],[Kor]]&gt;=60,"Super.s ",""))</f>
        <v xml:space="preserve">Super.s </v>
      </c>
      <c r="L5233" s="34" t="str">
        <f>IF(Excel_BuiltIn__FilterDatabase__1[[#This Row],[Nem]]="Nő","Lady","")</f>
        <v/>
      </c>
    </row>
    <row r="5234" spans="1:12" s="1" customFormat="1">
      <c r="A5234" s="53"/>
      <c r="B5234" s="28"/>
      <c r="C5234" s="51"/>
      <c r="D5234" s="45"/>
      <c r="E5234" s="33" t="str">
        <f>IF(D5234&gt;0,($N$2-Excel_BuiltIn__FilterDatabase__1[[#This Row],[Szül Év.Hó.Nap]])/365.25,"0")</f>
        <v>0</v>
      </c>
      <c r="F5234" s="40"/>
      <c r="G5234" s="34" t="str">
        <f>CONCATENATE(H5234,Excel_BuiltIn__FilterDatabase__1[[#This Row],[Felnőtt]],Excel_BuiltIn__FilterDatabase__1[[#This Row],[Senior]],Excel_BuiltIn__FilterDatabase__1[[#This Row],[Super.s]],L5234)</f>
        <v xml:space="preserve">Super.s </v>
      </c>
      <c r="H5234" s="34" t="str">
        <f>IF(L5234="Nő","",IF(Excel_BuiltIn__FilterDatabase__1[[#This Row],[Kor]]&gt;=1=AND(Excel_BuiltIn__FilterDatabase__1[[#This Row],[Kor]]&lt;18),"Junior ",""))</f>
        <v/>
      </c>
      <c r="I5234" s="34" t="str">
        <f>IF(L5234="Nő","",IF(Excel_BuiltIn__FilterDatabase__1[[#This Row],[Kor]]&gt;=18=AND(Excel_BuiltIn__FilterDatabase__1[[#This Row],[Kor]]&lt;=49),"Felnőtt ",""))</f>
        <v/>
      </c>
      <c r="J5234" s="34" t="str">
        <f>IF(L5234="Nő","",IF(Excel_BuiltIn__FilterDatabase__1[[#This Row],[Kor]]&gt;49=AND(Excel_BuiltIn__FilterDatabase__1[[#This Row],[Kor]]&lt;=59),"Senior ",""))</f>
        <v/>
      </c>
      <c r="K5234" s="34" t="str">
        <f>IF(L5234="Nő","",IF(Excel_BuiltIn__FilterDatabase__1[[#This Row],[Kor]]&gt;=60,"Super.s ",""))</f>
        <v xml:space="preserve">Super.s </v>
      </c>
      <c r="L5234" s="34" t="str">
        <f>IF(Excel_BuiltIn__FilterDatabase__1[[#This Row],[Nem]]="Nő","Lady","")</f>
        <v/>
      </c>
    </row>
    <row r="5235" spans="1:12" s="1" customFormat="1">
      <c r="A5235" s="53"/>
      <c r="B5235" s="28"/>
      <c r="C5235" s="51"/>
      <c r="D5235" s="45"/>
      <c r="E5235" s="33" t="str">
        <f>IF(D5235&gt;0,($N$2-Excel_BuiltIn__FilterDatabase__1[[#This Row],[Szül Év.Hó.Nap]])/365.25,"0")</f>
        <v>0</v>
      </c>
      <c r="F5235" s="40"/>
      <c r="G5235" s="34" t="str">
        <f>CONCATENATE(H5235,Excel_BuiltIn__FilterDatabase__1[[#This Row],[Felnőtt]],Excel_BuiltIn__FilterDatabase__1[[#This Row],[Senior]],Excel_BuiltIn__FilterDatabase__1[[#This Row],[Super.s]],L5235)</f>
        <v xml:space="preserve">Super.s </v>
      </c>
      <c r="H5235" s="34" t="str">
        <f>IF(L5235="Nő","",IF(Excel_BuiltIn__FilterDatabase__1[[#This Row],[Kor]]&gt;=1=AND(Excel_BuiltIn__FilterDatabase__1[[#This Row],[Kor]]&lt;18),"Junior ",""))</f>
        <v/>
      </c>
      <c r="I5235" s="34" t="str">
        <f>IF(L5235="Nő","",IF(Excel_BuiltIn__FilterDatabase__1[[#This Row],[Kor]]&gt;=18=AND(Excel_BuiltIn__FilterDatabase__1[[#This Row],[Kor]]&lt;=49),"Felnőtt ",""))</f>
        <v/>
      </c>
      <c r="J5235" s="34" t="str">
        <f>IF(L5235="Nő","",IF(Excel_BuiltIn__FilterDatabase__1[[#This Row],[Kor]]&gt;49=AND(Excel_BuiltIn__FilterDatabase__1[[#This Row],[Kor]]&lt;=59),"Senior ",""))</f>
        <v/>
      </c>
      <c r="K5235" s="34" t="str">
        <f>IF(L5235="Nő","",IF(Excel_BuiltIn__FilterDatabase__1[[#This Row],[Kor]]&gt;=60,"Super.s ",""))</f>
        <v xml:space="preserve">Super.s </v>
      </c>
      <c r="L5235" s="34" t="str">
        <f>IF(Excel_BuiltIn__FilterDatabase__1[[#This Row],[Nem]]="Nő","Lady","")</f>
        <v/>
      </c>
    </row>
    <row r="5236" spans="1:12" s="1" customFormat="1">
      <c r="A5236" s="53"/>
      <c r="B5236" s="28"/>
      <c r="C5236" s="51"/>
      <c r="D5236" s="45"/>
      <c r="E5236" s="33" t="str">
        <f>IF(D5236&gt;0,($N$2-Excel_BuiltIn__FilterDatabase__1[[#This Row],[Szül Év.Hó.Nap]])/365.25,"0")</f>
        <v>0</v>
      </c>
      <c r="F5236" s="40"/>
      <c r="G5236" s="34" t="str">
        <f>CONCATENATE(H5236,Excel_BuiltIn__FilterDatabase__1[[#This Row],[Felnőtt]],Excel_BuiltIn__FilterDatabase__1[[#This Row],[Senior]],Excel_BuiltIn__FilterDatabase__1[[#This Row],[Super.s]],L5236)</f>
        <v xml:space="preserve">Super.s </v>
      </c>
      <c r="H5236" s="34" t="str">
        <f>IF(L5236="Nő","",IF(Excel_BuiltIn__FilterDatabase__1[[#This Row],[Kor]]&gt;=1=AND(Excel_BuiltIn__FilterDatabase__1[[#This Row],[Kor]]&lt;18),"Junior ",""))</f>
        <v/>
      </c>
      <c r="I5236" s="34" t="str">
        <f>IF(L5236="Nő","",IF(Excel_BuiltIn__FilterDatabase__1[[#This Row],[Kor]]&gt;=18=AND(Excel_BuiltIn__FilterDatabase__1[[#This Row],[Kor]]&lt;=49),"Felnőtt ",""))</f>
        <v/>
      </c>
      <c r="J5236" s="34" t="str">
        <f>IF(L5236="Nő","",IF(Excel_BuiltIn__FilterDatabase__1[[#This Row],[Kor]]&gt;49=AND(Excel_BuiltIn__FilterDatabase__1[[#This Row],[Kor]]&lt;=59),"Senior ",""))</f>
        <v/>
      </c>
      <c r="K5236" s="34" t="str">
        <f>IF(L5236="Nő","",IF(Excel_BuiltIn__FilterDatabase__1[[#This Row],[Kor]]&gt;=60,"Super.s ",""))</f>
        <v xml:space="preserve">Super.s </v>
      </c>
      <c r="L5236" s="34" t="str">
        <f>IF(Excel_BuiltIn__FilterDatabase__1[[#This Row],[Nem]]="Nő","Lady","")</f>
        <v/>
      </c>
    </row>
    <row r="5237" spans="1:12" s="1" customFormat="1">
      <c r="A5237" s="53"/>
      <c r="B5237" s="28"/>
      <c r="C5237" s="51"/>
      <c r="D5237" s="45"/>
      <c r="E5237" s="33" t="str">
        <f>IF(D5237&gt;0,($N$2-Excel_BuiltIn__FilterDatabase__1[[#This Row],[Szül Év.Hó.Nap]])/365.25,"0")</f>
        <v>0</v>
      </c>
      <c r="F5237" s="40"/>
      <c r="G5237" s="34" t="str">
        <f>CONCATENATE(H5237,Excel_BuiltIn__FilterDatabase__1[[#This Row],[Felnőtt]],Excel_BuiltIn__FilterDatabase__1[[#This Row],[Senior]],Excel_BuiltIn__FilterDatabase__1[[#This Row],[Super.s]],L5237)</f>
        <v xml:space="preserve">Super.s </v>
      </c>
      <c r="H5237" s="34" t="str">
        <f>IF(L5237="Nő","",IF(Excel_BuiltIn__FilterDatabase__1[[#This Row],[Kor]]&gt;=1=AND(Excel_BuiltIn__FilterDatabase__1[[#This Row],[Kor]]&lt;18),"Junior ",""))</f>
        <v/>
      </c>
      <c r="I5237" s="34" t="str">
        <f>IF(L5237="Nő","",IF(Excel_BuiltIn__FilterDatabase__1[[#This Row],[Kor]]&gt;=18=AND(Excel_BuiltIn__FilterDatabase__1[[#This Row],[Kor]]&lt;=49),"Felnőtt ",""))</f>
        <v/>
      </c>
      <c r="J5237" s="34" t="str">
        <f>IF(L5237="Nő","",IF(Excel_BuiltIn__FilterDatabase__1[[#This Row],[Kor]]&gt;49=AND(Excel_BuiltIn__FilterDatabase__1[[#This Row],[Kor]]&lt;=59),"Senior ",""))</f>
        <v/>
      </c>
      <c r="K5237" s="34" t="str">
        <f>IF(L5237="Nő","",IF(Excel_BuiltIn__FilterDatabase__1[[#This Row],[Kor]]&gt;=60,"Super.s ",""))</f>
        <v xml:space="preserve">Super.s </v>
      </c>
      <c r="L5237" s="34" t="str">
        <f>IF(Excel_BuiltIn__FilterDatabase__1[[#This Row],[Nem]]="Nő","Lady","")</f>
        <v/>
      </c>
    </row>
    <row r="5238" spans="1:12" s="1" customFormat="1">
      <c r="A5238" s="53"/>
      <c r="B5238" s="28"/>
      <c r="C5238" s="51"/>
      <c r="D5238" s="45"/>
      <c r="E5238" s="33" t="str">
        <f>IF(D5238&gt;0,($N$2-Excel_BuiltIn__FilterDatabase__1[[#This Row],[Szül Év.Hó.Nap]])/365.25,"0")</f>
        <v>0</v>
      </c>
      <c r="F5238" s="40"/>
      <c r="G5238" s="34" t="str">
        <f>CONCATENATE(H5238,Excel_BuiltIn__FilterDatabase__1[[#This Row],[Felnőtt]],Excel_BuiltIn__FilterDatabase__1[[#This Row],[Senior]],Excel_BuiltIn__FilterDatabase__1[[#This Row],[Super.s]],L5238)</f>
        <v xml:space="preserve">Super.s </v>
      </c>
      <c r="H5238" s="34" t="str">
        <f>IF(L5238="Nő","",IF(Excel_BuiltIn__FilterDatabase__1[[#This Row],[Kor]]&gt;=1=AND(Excel_BuiltIn__FilterDatabase__1[[#This Row],[Kor]]&lt;18),"Junior ",""))</f>
        <v/>
      </c>
      <c r="I5238" s="34" t="str">
        <f>IF(L5238="Nő","",IF(Excel_BuiltIn__FilterDatabase__1[[#This Row],[Kor]]&gt;=18=AND(Excel_BuiltIn__FilterDatabase__1[[#This Row],[Kor]]&lt;=49),"Felnőtt ",""))</f>
        <v/>
      </c>
      <c r="J5238" s="34" t="str">
        <f>IF(L5238="Nő","",IF(Excel_BuiltIn__FilterDatabase__1[[#This Row],[Kor]]&gt;49=AND(Excel_BuiltIn__FilterDatabase__1[[#This Row],[Kor]]&lt;=59),"Senior ",""))</f>
        <v/>
      </c>
      <c r="K5238" s="34" t="str">
        <f>IF(L5238="Nő","",IF(Excel_BuiltIn__FilterDatabase__1[[#This Row],[Kor]]&gt;=60,"Super.s ",""))</f>
        <v xml:space="preserve">Super.s </v>
      </c>
      <c r="L5238" s="34" t="str">
        <f>IF(Excel_BuiltIn__FilterDatabase__1[[#This Row],[Nem]]="Nő","Lady","")</f>
        <v/>
      </c>
    </row>
    <row r="5239" spans="1:12" s="1" customFormat="1">
      <c r="A5239" s="53"/>
      <c r="B5239" s="28"/>
      <c r="C5239" s="51"/>
      <c r="D5239" s="45"/>
      <c r="E5239" s="33" t="str">
        <f>IF(D5239&gt;0,($N$2-Excel_BuiltIn__FilterDatabase__1[[#This Row],[Szül Év.Hó.Nap]])/365.25,"0")</f>
        <v>0</v>
      </c>
      <c r="F5239" s="40"/>
      <c r="G5239" s="34" t="str">
        <f>CONCATENATE(H5239,Excel_BuiltIn__FilterDatabase__1[[#This Row],[Felnőtt]],Excel_BuiltIn__FilterDatabase__1[[#This Row],[Senior]],Excel_BuiltIn__FilterDatabase__1[[#This Row],[Super.s]],L5239)</f>
        <v xml:space="preserve">Super.s </v>
      </c>
      <c r="H5239" s="34" t="str">
        <f>IF(L5239="Nő","",IF(Excel_BuiltIn__FilterDatabase__1[[#This Row],[Kor]]&gt;=1=AND(Excel_BuiltIn__FilterDatabase__1[[#This Row],[Kor]]&lt;18),"Junior ",""))</f>
        <v/>
      </c>
      <c r="I5239" s="34" t="str">
        <f>IF(L5239="Nő","",IF(Excel_BuiltIn__FilterDatabase__1[[#This Row],[Kor]]&gt;=18=AND(Excel_BuiltIn__FilterDatabase__1[[#This Row],[Kor]]&lt;=49),"Felnőtt ",""))</f>
        <v/>
      </c>
      <c r="J5239" s="34" t="str">
        <f>IF(L5239="Nő","",IF(Excel_BuiltIn__FilterDatabase__1[[#This Row],[Kor]]&gt;49=AND(Excel_BuiltIn__FilterDatabase__1[[#This Row],[Kor]]&lt;=59),"Senior ",""))</f>
        <v/>
      </c>
      <c r="K5239" s="34" t="str">
        <f>IF(L5239="Nő","",IF(Excel_BuiltIn__FilterDatabase__1[[#This Row],[Kor]]&gt;=60,"Super.s ",""))</f>
        <v xml:space="preserve">Super.s </v>
      </c>
      <c r="L5239" s="34" t="str">
        <f>IF(Excel_BuiltIn__FilterDatabase__1[[#This Row],[Nem]]="Nő","Lady","")</f>
        <v/>
      </c>
    </row>
    <row r="5240" spans="1:12" s="1" customFormat="1">
      <c r="A5240" s="53"/>
      <c r="B5240" s="28"/>
      <c r="C5240" s="51"/>
      <c r="D5240" s="45"/>
      <c r="E5240" s="33" t="str">
        <f>IF(D5240&gt;0,($N$2-Excel_BuiltIn__FilterDatabase__1[[#This Row],[Szül Év.Hó.Nap]])/365.25,"0")</f>
        <v>0</v>
      </c>
      <c r="F5240" s="40"/>
      <c r="G5240" s="34" t="str">
        <f>CONCATENATE(H5240,Excel_BuiltIn__FilterDatabase__1[[#This Row],[Felnőtt]],Excel_BuiltIn__FilterDatabase__1[[#This Row],[Senior]],Excel_BuiltIn__FilterDatabase__1[[#This Row],[Super.s]],L5240)</f>
        <v xml:space="preserve">Super.s </v>
      </c>
      <c r="H5240" s="34" t="str">
        <f>IF(L5240="Nő","",IF(Excel_BuiltIn__FilterDatabase__1[[#This Row],[Kor]]&gt;=1=AND(Excel_BuiltIn__FilterDatabase__1[[#This Row],[Kor]]&lt;18),"Junior ",""))</f>
        <v/>
      </c>
      <c r="I5240" s="34" t="str">
        <f>IF(L5240="Nő","",IF(Excel_BuiltIn__FilterDatabase__1[[#This Row],[Kor]]&gt;=18=AND(Excel_BuiltIn__FilterDatabase__1[[#This Row],[Kor]]&lt;=49),"Felnőtt ",""))</f>
        <v/>
      </c>
      <c r="J5240" s="34" t="str">
        <f>IF(L5240="Nő","",IF(Excel_BuiltIn__FilterDatabase__1[[#This Row],[Kor]]&gt;49=AND(Excel_BuiltIn__FilterDatabase__1[[#This Row],[Kor]]&lt;=59),"Senior ",""))</f>
        <v/>
      </c>
      <c r="K5240" s="34" t="str">
        <f>IF(L5240="Nő","",IF(Excel_BuiltIn__FilterDatabase__1[[#This Row],[Kor]]&gt;=60,"Super.s ",""))</f>
        <v xml:space="preserve">Super.s </v>
      </c>
      <c r="L5240" s="34" t="str">
        <f>IF(Excel_BuiltIn__FilterDatabase__1[[#This Row],[Nem]]="Nő","Lady","")</f>
        <v/>
      </c>
    </row>
    <row r="5241" spans="1:12" s="1" customFormat="1">
      <c r="A5241" s="53"/>
      <c r="B5241" s="28"/>
      <c r="C5241" s="51"/>
      <c r="D5241" s="45"/>
      <c r="E5241" s="33" t="str">
        <f>IF(D5241&gt;0,($N$2-Excel_BuiltIn__FilterDatabase__1[[#This Row],[Szül Év.Hó.Nap]])/365.25,"0")</f>
        <v>0</v>
      </c>
      <c r="F5241" s="40"/>
      <c r="G5241" s="34" t="str">
        <f>CONCATENATE(H5241,Excel_BuiltIn__FilterDatabase__1[[#This Row],[Felnőtt]],Excel_BuiltIn__FilterDatabase__1[[#This Row],[Senior]],Excel_BuiltIn__FilterDatabase__1[[#This Row],[Super.s]],L5241)</f>
        <v xml:space="preserve">Super.s </v>
      </c>
      <c r="H5241" s="34" t="str">
        <f>IF(L5241="Nő","",IF(Excel_BuiltIn__FilterDatabase__1[[#This Row],[Kor]]&gt;=1=AND(Excel_BuiltIn__FilterDatabase__1[[#This Row],[Kor]]&lt;18),"Junior ",""))</f>
        <v/>
      </c>
      <c r="I5241" s="34" t="str">
        <f>IF(L5241="Nő","",IF(Excel_BuiltIn__FilterDatabase__1[[#This Row],[Kor]]&gt;=18=AND(Excel_BuiltIn__FilterDatabase__1[[#This Row],[Kor]]&lt;=49),"Felnőtt ",""))</f>
        <v/>
      </c>
      <c r="J5241" s="34" t="str">
        <f>IF(L5241="Nő","",IF(Excel_BuiltIn__FilterDatabase__1[[#This Row],[Kor]]&gt;49=AND(Excel_BuiltIn__FilterDatabase__1[[#This Row],[Kor]]&lt;=59),"Senior ",""))</f>
        <v/>
      </c>
      <c r="K5241" s="34" t="str">
        <f>IF(L5241="Nő","",IF(Excel_BuiltIn__FilterDatabase__1[[#This Row],[Kor]]&gt;=60,"Super.s ",""))</f>
        <v xml:space="preserve">Super.s </v>
      </c>
      <c r="L5241" s="34" t="str">
        <f>IF(Excel_BuiltIn__FilterDatabase__1[[#This Row],[Nem]]="Nő","Lady","")</f>
        <v/>
      </c>
    </row>
    <row r="5242" spans="1:12" s="1" customFormat="1">
      <c r="A5242" s="53"/>
      <c r="B5242" s="28"/>
      <c r="C5242" s="51"/>
      <c r="D5242" s="45"/>
      <c r="E5242" s="33" t="str">
        <f>IF(D5242&gt;0,($N$2-Excel_BuiltIn__FilterDatabase__1[[#This Row],[Szül Év.Hó.Nap]])/365.25,"0")</f>
        <v>0</v>
      </c>
      <c r="F5242" s="40"/>
      <c r="G5242" s="34" t="str">
        <f>CONCATENATE(H5242,Excel_BuiltIn__FilterDatabase__1[[#This Row],[Felnőtt]],Excel_BuiltIn__FilterDatabase__1[[#This Row],[Senior]],Excel_BuiltIn__FilterDatabase__1[[#This Row],[Super.s]],L5242)</f>
        <v xml:space="preserve">Super.s </v>
      </c>
      <c r="H5242" s="34" t="str">
        <f>IF(L5242="Nő","",IF(Excel_BuiltIn__FilterDatabase__1[[#This Row],[Kor]]&gt;=1=AND(Excel_BuiltIn__FilterDatabase__1[[#This Row],[Kor]]&lt;18),"Junior ",""))</f>
        <v/>
      </c>
      <c r="I5242" s="34" t="str">
        <f>IF(L5242="Nő","",IF(Excel_BuiltIn__FilterDatabase__1[[#This Row],[Kor]]&gt;=18=AND(Excel_BuiltIn__FilterDatabase__1[[#This Row],[Kor]]&lt;=49),"Felnőtt ",""))</f>
        <v/>
      </c>
      <c r="J5242" s="34" t="str">
        <f>IF(L5242="Nő","",IF(Excel_BuiltIn__FilterDatabase__1[[#This Row],[Kor]]&gt;49=AND(Excel_BuiltIn__FilterDatabase__1[[#This Row],[Kor]]&lt;=59),"Senior ",""))</f>
        <v/>
      </c>
      <c r="K5242" s="34" t="str">
        <f>IF(L5242="Nő","",IF(Excel_BuiltIn__FilterDatabase__1[[#This Row],[Kor]]&gt;=60,"Super.s ",""))</f>
        <v xml:space="preserve">Super.s </v>
      </c>
      <c r="L5242" s="34" t="str">
        <f>IF(Excel_BuiltIn__FilterDatabase__1[[#This Row],[Nem]]="Nő","Lady","")</f>
        <v/>
      </c>
    </row>
    <row r="5243" spans="1:12" s="1" customFormat="1">
      <c r="A5243" s="53"/>
      <c r="B5243" s="28"/>
      <c r="C5243" s="51"/>
      <c r="D5243" s="45"/>
      <c r="E5243" s="33" t="str">
        <f>IF(D5243&gt;0,($N$2-Excel_BuiltIn__FilterDatabase__1[[#This Row],[Szül Év.Hó.Nap]])/365.25,"0")</f>
        <v>0</v>
      </c>
      <c r="F5243" s="40"/>
      <c r="G5243" s="34" t="str">
        <f>CONCATENATE(H5243,Excel_BuiltIn__FilterDatabase__1[[#This Row],[Felnőtt]],Excel_BuiltIn__FilterDatabase__1[[#This Row],[Senior]],Excel_BuiltIn__FilterDatabase__1[[#This Row],[Super.s]],L5243)</f>
        <v xml:space="preserve">Super.s </v>
      </c>
      <c r="H5243" s="34" t="str">
        <f>IF(L5243="Nő","",IF(Excel_BuiltIn__FilterDatabase__1[[#This Row],[Kor]]&gt;=1=AND(Excel_BuiltIn__FilterDatabase__1[[#This Row],[Kor]]&lt;18),"Junior ",""))</f>
        <v/>
      </c>
      <c r="I5243" s="34" t="str">
        <f>IF(L5243="Nő","",IF(Excel_BuiltIn__FilterDatabase__1[[#This Row],[Kor]]&gt;=18=AND(Excel_BuiltIn__FilterDatabase__1[[#This Row],[Kor]]&lt;=49),"Felnőtt ",""))</f>
        <v/>
      </c>
      <c r="J5243" s="34" t="str">
        <f>IF(L5243="Nő","",IF(Excel_BuiltIn__FilterDatabase__1[[#This Row],[Kor]]&gt;49=AND(Excel_BuiltIn__FilterDatabase__1[[#This Row],[Kor]]&lt;=59),"Senior ",""))</f>
        <v/>
      </c>
      <c r="K5243" s="34" t="str">
        <f>IF(L5243="Nő","",IF(Excel_BuiltIn__FilterDatabase__1[[#This Row],[Kor]]&gt;=60,"Super.s ",""))</f>
        <v xml:space="preserve">Super.s </v>
      </c>
      <c r="L5243" s="34" t="str">
        <f>IF(Excel_BuiltIn__FilterDatabase__1[[#This Row],[Nem]]="Nő","Lady","")</f>
        <v/>
      </c>
    </row>
    <row r="5244" spans="1:12" s="1" customFormat="1">
      <c r="A5244" s="53"/>
      <c r="B5244" s="28"/>
      <c r="C5244" s="51"/>
      <c r="D5244" s="45"/>
      <c r="E5244" s="33" t="str">
        <f>IF(D5244&gt;0,($N$2-Excel_BuiltIn__FilterDatabase__1[[#This Row],[Szül Év.Hó.Nap]])/365.25,"0")</f>
        <v>0</v>
      </c>
      <c r="F5244" s="40"/>
      <c r="G5244" s="34" t="str">
        <f>CONCATENATE(H5244,Excel_BuiltIn__FilterDatabase__1[[#This Row],[Felnőtt]],Excel_BuiltIn__FilterDatabase__1[[#This Row],[Senior]],Excel_BuiltIn__FilterDatabase__1[[#This Row],[Super.s]],L5244)</f>
        <v xml:space="preserve">Super.s </v>
      </c>
      <c r="H5244" s="34" t="str">
        <f>IF(L5244="Nő","",IF(Excel_BuiltIn__FilterDatabase__1[[#This Row],[Kor]]&gt;=1=AND(Excel_BuiltIn__FilterDatabase__1[[#This Row],[Kor]]&lt;18),"Junior ",""))</f>
        <v/>
      </c>
      <c r="I5244" s="34" t="str">
        <f>IF(L5244="Nő","",IF(Excel_BuiltIn__FilterDatabase__1[[#This Row],[Kor]]&gt;=18=AND(Excel_BuiltIn__FilterDatabase__1[[#This Row],[Kor]]&lt;=49),"Felnőtt ",""))</f>
        <v/>
      </c>
      <c r="J5244" s="34" t="str">
        <f>IF(L5244="Nő","",IF(Excel_BuiltIn__FilterDatabase__1[[#This Row],[Kor]]&gt;49=AND(Excel_BuiltIn__FilterDatabase__1[[#This Row],[Kor]]&lt;=59),"Senior ",""))</f>
        <v/>
      </c>
      <c r="K5244" s="34" t="str">
        <f>IF(L5244="Nő","",IF(Excel_BuiltIn__FilterDatabase__1[[#This Row],[Kor]]&gt;=60,"Super.s ",""))</f>
        <v xml:space="preserve">Super.s </v>
      </c>
      <c r="L5244" s="34" t="str">
        <f>IF(Excel_BuiltIn__FilterDatabase__1[[#This Row],[Nem]]="Nő","Lady","")</f>
        <v/>
      </c>
    </row>
    <row r="5245" spans="1:12" s="1" customFormat="1">
      <c r="A5245" s="53"/>
      <c r="B5245" s="28"/>
      <c r="C5245" s="51"/>
      <c r="D5245" s="45"/>
      <c r="E5245" s="33" t="str">
        <f>IF(D5245&gt;0,($N$2-Excel_BuiltIn__FilterDatabase__1[[#This Row],[Szül Év.Hó.Nap]])/365.25,"0")</f>
        <v>0</v>
      </c>
      <c r="F5245" s="40"/>
      <c r="G5245" s="34" t="str">
        <f>CONCATENATE(H5245,Excel_BuiltIn__FilterDatabase__1[[#This Row],[Felnőtt]],Excel_BuiltIn__FilterDatabase__1[[#This Row],[Senior]],Excel_BuiltIn__FilterDatabase__1[[#This Row],[Super.s]],L5245)</f>
        <v xml:space="preserve">Super.s </v>
      </c>
      <c r="H5245" s="34" t="str">
        <f>IF(L5245="Nő","",IF(Excel_BuiltIn__FilterDatabase__1[[#This Row],[Kor]]&gt;=1=AND(Excel_BuiltIn__FilterDatabase__1[[#This Row],[Kor]]&lt;18),"Junior ",""))</f>
        <v/>
      </c>
      <c r="I5245" s="34" t="str">
        <f>IF(L5245="Nő","",IF(Excel_BuiltIn__FilterDatabase__1[[#This Row],[Kor]]&gt;=18=AND(Excel_BuiltIn__FilterDatabase__1[[#This Row],[Kor]]&lt;=49),"Felnőtt ",""))</f>
        <v/>
      </c>
      <c r="J5245" s="34" t="str">
        <f>IF(L5245="Nő","",IF(Excel_BuiltIn__FilterDatabase__1[[#This Row],[Kor]]&gt;49=AND(Excel_BuiltIn__FilterDatabase__1[[#This Row],[Kor]]&lt;=59),"Senior ",""))</f>
        <v/>
      </c>
      <c r="K5245" s="34" t="str">
        <f>IF(L5245="Nő","",IF(Excel_BuiltIn__FilterDatabase__1[[#This Row],[Kor]]&gt;=60,"Super.s ",""))</f>
        <v xml:space="preserve">Super.s </v>
      </c>
      <c r="L5245" s="34" t="str">
        <f>IF(Excel_BuiltIn__FilterDatabase__1[[#This Row],[Nem]]="Nő","Lady","")</f>
        <v/>
      </c>
    </row>
    <row r="5246" spans="1:12" s="1" customFormat="1">
      <c r="A5246" s="53"/>
      <c r="B5246" s="28"/>
      <c r="C5246" s="51"/>
      <c r="D5246" s="45"/>
      <c r="E5246" s="33" t="str">
        <f>IF(D5246&gt;0,($N$2-Excel_BuiltIn__FilterDatabase__1[[#This Row],[Szül Év.Hó.Nap]])/365.25,"0")</f>
        <v>0</v>
      </c>
      <c r="F5246" s="40"/>
      <c r="G5246" s="34" t="str">
        <f>CONCATENATE(H5246,Excel_BuiltIn__FilterDatabase__1[[#This Row],[Felnőtt]],Excel_BuiltIn__FilterDatabase__1[[#This Row],[Senior]],Excel_BuiltIn__FilterDatabase__1[[#This Row],[Super.s]],L5246)</f>
        <v xml:space="preserve">Super.s </v>
      </c>
      <c r="H5246" s="34" t="str">
        <f>IF(L5246="Nő","",IF(Excel_BuiltIn__FilterDatabase__1[[#This Row],[Kor]]&gt;=1=AND(Excel_BuiltIn__FilterDatabase__1[[#This Row],[Kor]]&lt;18),"Junior ",""))</f>
        <v/>
      </c>
      <c r="I5246" s="34" t="str">
        <f>IF(L5246="Nő","",IF(Excel_BuiltIn__FilterDatabase__1[[#This Row],[Kor]]&gt;=18=AND(Excel_BuiltIn__FilterDatabase__1[[#This Row],[Kor]]&lt;=49),"Felnőtt ",""))</f>
        <v/>
      </c>
      <c r="J5246" s="34" t="str">
        <f>IF(L5246="Nő","",IF(Excel_BuiltIn__FilterDatabase__1[[#This Row],[Kor]]&gt;49=AND(Excel_BuiltIn__FilterDatabase__1[[#This Row],[Kor]]&lt;=59),"Senior ",""))</f>
        <v/>
      </c>
      <c r="K5246" s="34" t="str">
        <f>IF(L5246="Nő","",IF(Excel_BuiltIn__FilterDatabase__1[[#This Row],[Kor]]&gt;=60,"Super.s ",""))</f>
        <v xml:space="preserve">Super.s </v>
      </c>
      <c r="L5246" s="34" t="str">
        <f>IF(Excel_BuiltIn__FilterDatabase__1[[#This Row],[Nem]]="Nő","Lady","")</f>
        <v/>
      </c>
    </row>
    <row r="5247" spans="1:12" s="1" customFormat="1">
      <c r="A5247" s="53"/>
      <c r="B5247" s="28"/>
      <c r="C5247" s="51"/>
      <c r="D5247" s="45"/>
      <c r="E5247" s="33" t="str">
        <f>IF(D5247&gt;0,($N$2-Excel_BuiltIn__FilterDatabase__1[[#This Row],[Szül Év.Hó.Nap]])/365.25,"0")</f>
        <v>0</v>
      </c>
      <c r="F5247" s="40"/>
      <c r="G5247" s="34" t="str">
        <f>CONCATENATE(H5247,Excel_BuiltIn__FilterDatabase__1[[#This Row],[Felnőtt]],Excel_BuiltIn__FilterDatabase__1[[#This Row],[Senior]],Excel_BuiltIn__FilterDatabase__1[[#This Row],[Super.s]],L5247)</f>
        <v xml:space="preserve">Super.s </v>
      </c>
      <c r="H5247" s="34" t="str">
        <f>IF(L5247="Nő","",IF(Excel_BuiltIn__FilterDatabase__1[[#This Row],[Kor]]&gt;=1=AND(Excel_BuiltIn__FilterDatabase__1[[#This Row],[Kor]]&lt;18),"Junior ",""))</f>
        <v/>
      </c>
      <c r="I5247" s="34" t="str">
        <f>IF(L5247="Nő","",IF(Excel_BuiltIn__FilterDatabase__1[[#This Row],[Kor]]&gt;=18=AND(Excel_BuiltIn__FilterDatabase__1[[#This Row],[Kor]]&lt;=49),"Felnőtt ",""))</f>
        <v/>
      </c>
      <c r="J5247" s="34" t="str">
        <f>IF(L5247="Nő","",IF(Excel_BuiltIn__FilterDatabase__1[[#This Row],[Kor]]&gt;49=AND(Excel_BuiltIn__FilterDatabase__1[[#This Row],[Kor]]&lt;=59),"Senior ",""))</f>
        <v/>
      </c>
      <c r="K5247" s="34" t="str">
        <f>IF(L5247="Nő","",IF(Excel_BuiltIn__FilterDatabase__1[[#This Row],[Kor]]&gt;=60,"Super.s ",""))</f>
        <v xml:space="preserve">Super.s </v>
      </c>
      <c r="L5247" s="34" t="str">
        <f>IF(Excel_BuiltIn__FilterDatabase__1[[#This Row],[Nem]]="Nő","Lady","")</f>
        <v/>
      </c>
    </row>
    <row r="5248" spans="1:12" s="1" customFormat="1">
      <c r="A5248" s="53"/>
      <c r="B5248" s="28"/>
      <c r="C5248" s="51"/>
      <c r="D5248" s="45"/>
      <c r="E5248" s="33" t="str">
        <f>IF(D5248&gt;0,($N$2-Excel_BuiltIn__FilterDatabase__1[[#This Row],[Szül Év.Hó.Nap]])/365.25,"0")</f>
        <v>0</v>
      </c>
      <c r="F5248" s="40"/>
      <c r="G5248" s="34" t="str">
        <f>CONCATENATE(H5248,Excel_BuiltIn__FilterDatabase__1[[#This Row],[Felnőtt]],Excel_BuiltIn__FilterDatabase__1[[#This Row],[Senior]],Excel_BuiltIn__FilterDatabase__1[[#This Row],[Super.s]],L5248)</f>
        <v xml:space="preserve">Super.s </v>
      </c>
      <c r="H5248" s="34" t="str">
        <f>IF(L5248="Nő","",IF(Excel_BuiltIn__FilterDatabase__1[[#This Row],[Kor]]&gt;=1=AND(Excel_BuiltIn__FilterDatabase__1[[#This Row],[Kor]]&lt;18),"Junior ",""))</f>
        <v/>
      </c>
      <c r="I5248" s="34" t="str">
        <f>IF(L5248="Nő","",IF(Excel_BuiltIn__FilterDatabase__1[[#This Row],[Kor]]&gt;=18=AND(Excel_BuiltIn__FilterDatabase__1[[#This Row],[Kor]]&lt;=49),"Felnőtt ",""))</f>
        <v/>
      </c>
      <c r="J5248" s="34" t="str">
        <f>IF(L5248="Nő","",IF(Excel_BuiltIn__FilterDatabase__1[[#This Row],[Kor]]&gt;49=AND(Excel_BuiltIn__FilterDatabase__1[[#This Row],[Kor]]&lt;=59),"Senior ",""))</f>
        <v/>
      </c>
      <c r="K5248" s="34" t="str">
        <f>IF(L5248="Nő","",IF(Excel_BuiltIn__FilterDatabase__1[[#This Row],[Kor]]&gt;=60,"Super.s ",""))</f>
        <v xml:space="preserve">Super.s </v>
      </c>
      <c r="L5248" s="34" t="str">
        <f>IF(Excel_BuiltIn__FilterDatabase__1[[#This Row],[Nem]]="Nő","Lady","")</f>
        <v/>
      </c>
    </row>
    <row r="5249" spans="1:12" s="1" customFormat="1">
      <c r="A5249" s="53"/>
      <c r="B5249" s="28"/>
      <c r="C5249" s="51"/>
      <c r="D5249" s="45"/>
      <c r="E5249" s="33" t="str">
        <f>IF(D5249&gt;0,($N$2-Excel_BuiltIn__FilterDatabase__1[[#This Row],[Szül Év.Hó.Nap]])/365.25,"0")</f>
        <v>0</v>
      </c>
      <c r="F5249" s="40"/>
      <c r="G5249" s="34" t="str">
        <f>CONCATENATE(H5249,Excel_BuiltIn__FilterDatabase__1[[#This Row],[Felnőtt]],Excel_BuiltIn__FilterDatabase__1[[#This Row],[Senior]],Excel_BuiltIn__FilterDatabase__1[[#This Row],[Super.s]],L5249)</f>
        <v xml:space="preserve">Super.s </v>
      </c>
      <c r="H5249" s="34" t="str">
        <f>IF(L5249="Nő","",IF(Excel_BuiltIn__FilterDatabase__1[[#This Row],[Kor]]&gt;=1=AND(Excel_BuiltIn__FilterDatabase__1[[#This Row],[Kor]]&lt;18),"Junior ",""))</f>
        <v/>
      </c>
      <c r="I5249" s="34" t="str">
        <f>IF(L5249="Nő","",IF(Excel_BuiltIn__FilterDatabase__1[[#This Row],[Kor]]&gt;=18=AND(Excel_BuiltIn__FilterDatabase__1[[#This Row],[Kor]]&lt;=49),"Felnőtt ",""))</f>
        <v/>
      </c>
      <c r="J5249" s="34" t="str">
        <f>IF(L5249="Nő","",IF(Excel_BuiltIn__FilterDatabase__1[[#This Row],[Kor]]&gt;49=AND(Excel_BuiltIn__FilterDatabase__1[[#This Row],[Kor]]&lt;=59),"Senior ",""))</f>
        <v/>
      </c>
      <c r="K5249" s="34" t="str">
        <f>IF(L5249="Nő","",IF(Excel_BuiltIn__FilterDatabase__1[[#This Row],[Kor]]&gt;=60,"Super.s ",""))</f>
        <v xml:space="preserve">Super.s </v>
      </c>
      <c r="L5249" s="34" t="str">
        <f>IF(Excel_BuiltIn__FilterDatabase__1[[#This Row],[Nem]]="Nő","Lady","")</f>
        <v/>
      </c>
    </row>
    <row r="5250" spans="1:12" s="1" customFormat="1">
      <c r="A5250" s="53"/>
      <c r="B5250" s="28"/>
      <c r="C5250" s="51"/>
      <c r="D5250" s="45"/>
      <c r="E5250" s="33" t="str">
        <f>IF(D5250&gt;0,($N$2-Excel_BuiltIn__FilterDatabase__1[[#This Row],[Szül Év.Hó.Nap]])/365.25,"0")</f>
        <v>0</v>
      </c>
      <c r="F5250" s="40"/>
      <c r="G5250" s="34" t="str">
        <f>CONCATENATE(H5250,Excel_BuiltIn__FilterDatabase__1[[#This Row],[Felnőtt]],Excel_BuiltIn__FilterDatabase__1[[#This Row],[Senior]],Excel_BuiltIn__FilterDatabase__1[[#This Row],[Super.s]],L5250)</f>
        <v xml:space="preserve">Super.s </v>
      </c>
      <c r="H5250" s="34" t="str">
        <f>IF(L5250="Nő","",IF(Excel_BuiltIn__FilterDatabase__1[[#This Row],[Kor]]&gt;=1=AND(Excel_BuiltIn__FilterDatabase__1[[#This Row],[Kor]]&lt;18),"Junior ",""))</f>
        <v/>
      </c>
      <c r="I5250" s="34" t="str">
        <f>IF(L5250="Nő","",IF(Excel_BuiltIn__FilterDatabase__1[[#This Row],[Kor]]&gt;=18=AND(Excel_BuiltIn__FilterDatabase__1[[#This Row],[Kor]]&lt;=49),"Felnőtt ",""))</f>
        <v/>
      </c>
      <c r="J5250" s="34" t="str">
        <f>IF(L5250="Nő","",IF(Excel_BuiltIn__FilterDatabase__1[[#This Row],[Kor]]&gt;49=AND(Excel_BuiltIn__FilterDatabase__1[[#This Row],[Kor]]&lt;=59),"Senior ",""))</f>
        <v/>
      </c>
      <c r="K5250" s="34" t="str">
        <f>IF(L5250="Nő","",IF(Excel_BuiltIn__FilterDatabase__1[[#This Row],[Kor]]&gt;=60,"Super.s ",""))</f>
        <v xml:space="preserve">Super.s </v>
      </c>
      <c r="L5250" s="34" t="str">
        <f>IF(Excel_BuiltIn__FilterDatabase__1[[#This Row],[Nem]]="Nő","Lady","")</f>
        <v/>
      </c>
    </row>
    <row r="5251" spans="1:12" s="1" customFormat="1">
      <c r="A5251" s="53"/>
      <c r="B5251" s="28"/>
      <c r="C5251" s="51"/>
      <c r="D5251" s="45"/>
      <c r="E5251" s="33" t="str">
        <f>IF(D5251&gt;0,($N$2-Excel_BuiltIn__FilterDatabase__1[[#This Row],[Szül Év.Hó.Nap]])/365.25,"0")</f>
        <v>0</v>
      </c>
      <c r="F5251" s="40"/>
      <c r="G5251" s="34" t="str">
        <f>CONCATENATE(H5251,Excel_BuiltIn__FilterDatabase__1[[#This Row],[Felnőtt]],Excel_BuiltIn__FilterDatabase__1[[#This Row],[Senior]],Excel_BuiltIn__FilterDatabase__1[[#This Row],[Super.s]],L5251)</f>
        <v xml:space="preserve">Super.s </v>
      </c>
      <c r="H5251" s="34" t="str">
        <f>IF(L5251="Nő","",IF(Excel_BuiltIn__FilterDatabase__1[[#This Row],[Kor]]&gt;=1=AND(Excel_BuiltIn__FilterDatabase__1[[#This Row],[Kor]]&lt;18),"Junior ",""))</f>
        <v/>
      </c>
      <c r="I5251" s="34" t="str">
        <f>IF(L5251="Nő","",IF(Excel_BuiltIn__FilterDatabase__1[[#This Row],[Kor]]&gt;=18=AND(Excel_BuiltIn__FilterDatabase__1[[#This Row],[Kor]]&lt;=49),"Felnőtt ",""))</f>
        <v/>
      </c>
      <c r="J5251" s="34" t="str">
        <f>IF(L5251="Nő","",IF(Excel_BuiltIn__FilterDatabase__1[[#This Row],[Kor]]&gt;49=AND(Excel_BuiltIn__FilterDatabase__1[[#This Row],[Kor]]&lt;=59),"Senior ",""))</f>
        <v/>
      </c>
      <c r="K5251" s="34" t="str">
        <f>IF(L5251="Nő","",IF(Excel_BuiltIn__FilterDatabase__1[[#This Row],[Kor]]&gt;=60,"Super.s ",""))</f>
        <v xml:space="preserve">Super.s </v>
      </c>
      <c r="L5251" s="34" t="str">
        <f>IF(Excel_BuiltIn__FilterDatabase__1[[#This Row],[Nem]]="Nő","Lady","")</f>
        <v/>
      </c>
    </row>
    <row r="5252" spans="1:12" s="1" customFormat="1">
      <c r="A5252" s="53"/>
      <c r="B5252" s="28"/>
      <c r="C5252" s="51"/>
      <c r="D5252" s="45"/>
      <c r="E5252" s="33" t="str">
        <f>IF(D5252&gt;0,($N$2-Excel_BuiltIn__FilterDatabase__1[[#This Row],[Szül Év.Hó.Nap]])/365.25,"0")</f>
        <v>0</v>
      </c>
      <c r="F5252" s="40"/>
      <c r="G5252" s="34" t="str">
        <f>CONCATENATE(H5252,Excel_BuiltIn__FilterDatabase__1[[#This Row],[Felnőtt]],Excel_BuiltIn__FilterDatabase__1[[#This Row],[Senior]],Excel_BuiltIn__FilterDatabase__1[[#This Row],[Super.s]],L5252)</f>
        <v xml:space="preserve">Super.s </v>
      </c>
      <c r="H5252" s="34" t="str">
        <f>IF(L5252="Nő","",IF(Excel_BuiltIn__FilterDatabase__1[[#This Row],[Kor]]&gt;=1=AND(Excel_BuiltIn__FilterDatabase__1[[#This Row],[Kor]]&lt;18),"Junior ",""))</f>
        <v/>
      </c>
      <c r="I5252" s="34" t="str">
        <f>IF(L5252="Nő","",IF(Excel_BuiltIn__FilterDatabase__1[[#This Row],[Kor]]&gt;=18=AND(Excel_BuiltIn__FilterDatabase__1[[#This Row],[Kor]]&lt;=49),"Felnőtt ",""))</f>
        <v/>
      </c>
      <c r="J5252" s="34" t="str">
        <f>IF(L5252="Nő","",IF(Excel_BuiltIn__FilterDatabase__1[[#This Row],[Kor]]&gt;49=AND(Excel_BuiltIn__FilterDatabase__1[[#This Row],[Kor]]&lt;=59),"Senior ",""))</f>
        <v/>
      </c>
      <c r="K5252" s="34" t="str">
        <f>IF(L5252="Nő","",IF(Excel_BuiltIn__FilterDatabase__1[[#This Row],[Kor]]&gt;=60,"Super.s ",""))</f>
        <v xml:space="preserve">Super.s </v>
      </c>
      <c r="L5252" s="34" t="str">
        <f>IF(Excel_BuiltIn__FilterDatabase__1[[#This Row],[Nem]]="Nő","Lady","")</f>
        <v/>
      </c>
    </row>
    <row r="5253" spans="1:12" s="1" customFormat="1">
      <c r="A5253" s="53"/>
      <c r="B5253" s="28"/>
      <c r="C5253" s="51"/>
      <c r="D5253" s="45"/>
      <c r="E5253" s="33" t="str">
        <f>IF(D5253&gt;0,($N$2-Excel_BuiltIn__FilterDatabase__1[[#This Row],[Szül Év.Hó.Nap]])/365.25,"0")</f>
        <v>0</v>
      </c>
      <c r="F5253" s="40"/>
      <c r="G5253" s="34" t="str">
        <f>CONCATENATE(H5253,Excel_BuiltIn__FilterDatabase__1[[#This Row],[Felnőtt]],Excel_BuiltIn__FilterDatabase__1[[#This Row],[Senior]],Excel_BuiltIn__FilterDatabase__1[[#This Row],[Super.s]],L5253)</f>
        <v xml:space="preserve">Super.s </v>
      </c>
      <c r="H5253" s="34" t="str">
        <f>IF(L5253="Nő","",IF(Excel_BuiltIn__FilterDatabase__1[[#This Row],[Kor]]&gt;=1=AND(Excel_BuiltIn__FilterDatabase__1[[#This Row],[Kor]]&lt;18),"Junior ",""))</f>
        <v/>
      </c>
      <c r="I5253" s="34" t="str">
        <f>IF(L5253="Nő","",IF(Excel_BuiltIn__FilterDatabase__1[[#This Row],[Kor]]&gt;=18=AND(Excel_BuiltIn__FilterDatabase__1[[#This Row],[Kor]]&lt;=49),"Felnőtt ",""))</f>
        <v/>
      </c>
      <c r="J5253" s="34" t="str">
        <f>IF(L5253="Nő","",IF(Excel_BuiltIn__FilterDatabase__1[[#This Row],[Kor]]&gt;49=AND(Excel_BuiltIn__FilterDatabase__1[[#This Row],[Kor]]&lt;=59),"Senior ",""))</f>
        <v/>
      </c>
      <c r="K5253" s="34" t="str">
        <f>IF(L5253="Nő","",IF(Excel_BuiltIn__FilterDatabase__1[[#This Row],[Kor]]&gt;=60,"Super.s ",""))</f>
        <v xml:space="preserve">Super.s </v>
      </c>
      <c r="L5253" s="34" t="str">
        <f>IF(Excel_BuiltIn__FilterDatabase__1[[#This Row],[Nem]]="Nő","Lady","")</f>
        <v/>
      </c>
    </row>
    <row r="5254" spans="1:12" s="1" customFormat="1">
      <c r="A5254" s="53"/>
      <c r="B5254" s="28"/>
      <c r="C5254" s="51"/>
      <c r="D5254" s="45"/>
      <c r="E5254" s="33" t="str">
        <f>IF(D5254&gt;0,($N$2-Excel_BuiltIn__FilterDatabase__1[[#This Row],[Szül Év.Hó.Nap]])/365.25,"0")</f>
        <v>0</v>
      </c>
      <c r="F5254" s="40"/>
      <c r="G5254" s="34" t="str">
        <f>CONCATENATE(H5254,Excel_BuiltIn__FilterDatabase__1[[#This Row],[Felnőtt]],Excel_BuiltIn__FilterDatabase__1[[#This Row],[Senior]],Excel_BuiltIn__FilterDatabase__1[[#This Row],[Super.s]],L5254)</f>
        <v xml:space="preserve">Super.s </v>
      </c>
      <c r="H5254" s="34" t="str">
        <f>IF(L5254="Nő","",IF(Excel_BuiltIn__FilterDatabase__1[[#This Row],[Kor]]&gt;=1=AND(Excel_BuiltIn__FilterDatabase__1[[#This Row],[Kor]]&lt;18),"Junior ",""))</f>
        <v/>
      </c>
      <c r="I5254" s="34" t="str">
        <f>IF(L5254="Nő","",IF(Excel_BuiltIn__FilterDatabase__1[[#This Row],[Kor]]&gt;=18=AND(Excel_BuiltIn__FilterDatabase__1[[#This Row],[Kor]]&lt;=49),"Felnőtt ",""))</f>
        <v/>
      </c>
      <c r="J5254" s="34" t="str">
        <f>IF(L5254="Nő","",IF(Excel_BuiltIn__FilterDatabase__1[[#This Row],[Kor]]&gt;49=AND(Excel_BuiltIn__FilterDatabase__1[[#This Row],[Kor]]&lt;=59),"Senior ",""))</f>
        <v/>
      </c>
      <c r="K5254" s="34" t="str">
        <f>IF(L5254="Nő","",IF(Excel_BuiltIn__FilterDatabase__1[[#This Row],[Kor]]&gt;=60,"Super.s ",""))</f>
        <v xml:space="preserve">Super.s </v>
      </c>
      <c r="L5254" s="34" t="str">
        <f>IF(Excel_BuiltIn__FilterDatabase__1[[#This Row],[Nem]]="Nő","Lady","")</f>
        <v/>
      </c>
    </row>
    <row r="5255" spans="1:12" s="1" customFormat="1">
      <c r="A5255" s="53"/>
      <c r="B5255" s="28"/>
      <c r="C5255" s="51"/>
      <c r="D5255" s="45"/>
      <c r="E5255" s="33" t="str">
        <f>IF(D5255&gt;0,($N$2-Excel_BuiltIn__FilterDatabase__1[[#This Row],[Szül Év.Hó.Nap]])/365.25,"0")</f>
        <v>0</v>
      </c>
      <c r="F5255" s="40"/>
      <c r="G5255" s="34" t="str">
        <f>CONCATENATE(H5255,Excel_BuiltIn__FilterDatabase__1[[#This Row],[Felnőtt]],Excel_BuiltIn__FilterDatabase__1[[#This Row],[Senior]],Excel_BuiltIn__FilterDatabase__1[[#This Row],[Super.s]],L5255)</f>
        <v xml:space="preserve">Super.s </v>
      </c>
      <c r="H5255" s="34" t="str">
        <f>IF(L5255="Nő","",IF(Excel_BuiltIn__FilterDatabase__1[[#This Row],[Kor]]&gt;=1=AND(Excel_BuiltIn__FilterDatabase__1[[#This Row],[Kor]]&lt;18),"Junior ",""))</f>
        <v/>
      </c>
      <c r="I5255" s="34" t="str">
        <f>IF(L5255="Nő","",IF(Excel_BuiltIn__FilterDatabase__1[[#This Row],[Kor]]&gt;=18=AND(Excel_BuiltIn__FilterDatabase__1[[#This Row],[Kor]]&lt;=49),"Felnőtt ",""))</f>
        <v/>
      </c>
      <c r="J5255" s="34" t="str">
        <f>IF(L5255="Nő","",IF(Excel_BuiltIn__FilterDatabase__1[[#This Row],[Kor]]&gt;49=AND(Excel_BuiltIn__FilterDatabase__1[[#This Row],[Kor]]&lt;=59),"Senior ",""))</f>
        <v/>
      </c>
      <c r="K5255" s="34" t="str">
        <f>IF(L5255="Nő","",IF(Excel_BuiltIn__FilterDatabase__1[[#This Row],[Kor]]&gt;=60,"Super.s ",""))</f>
        <v xml:space="preserve">Super.s </v>
      </c>
      <c r="L5255" s="34" t="str">
        <f>IF(Excel_BuiltIn__FilterDatabase__1[[#This Row],[Nem]]="Nő","Lady","")</f>
        <v/>
      </c>
    </row>
    <row r="5256" spans="1:12" s="1" customFormat="1">
      <c r="A5256" s="53"/>
      <c r="B5256" s="28"/>
      <c r="C5256" s="51"/>
      <c r="D5256" s="45"/>
      <c r="E5256" s="33" t="str">
        <f>IF(D5256&gt;0,($N$2-Excel_BuiltIn__FilterDatabase__1[[#This Row],[Szül Év.Hó.Nap]])/365.25,"0")</f>
        <v>0</v>
      </c>
      <c r="F5256" s="40"/>
      <c r="G5256" s="34" t="str">
        <f>CONCATENATE(H5256,Excel_BuiltIn__FilterDatabase__1[[#This Row],[Felnőtt]],Excel_BuiltIn__FilterDatabase__1[[#This Row],[Senior]],Excel_BuiltIn__FilterDatabase__1[[#This Row],[Super.s]],L5256)</f>
        <v xml:space="preserve">Super.s </v>
      </c>
      <c r="H5256" s="34" t="str">
        <f>IF(L5256="Nő","",IF(Excel_BuiltIn__FilterDatabase__1[[#This Row],[Kor]]&gt;=1=AND(Excel_BuiltIn__FilterDatabase__1[[#This Row],[Kor]]&lt;18),"Junior ",""))</f>
        <v/>
      </c>
      <c r="I5256" s="34" t="str">
        <f>IF(L5256="Nő","",IF(Excel_BuiltIn__FilterDatabase__1[[#This Row],[Kor]]&gt;=18=AND(Excel_BuiltIn__FilterDatabase__1[[#This Row],[Kor]]&lt;=49),"Felnőtt ",""))</f>
        <v/>
      </c>
      <c r="J5256" s="34" t="str">
        <f>IF(L5256="Nő","",IF(Excel_BuiltIn__FilterDatabase__1[[#This Row],[Kor]]&gt;49=AND(Excel_BuiltIn__FilterDatabase__1[[#This Row],[Kor]]&lt;=59),"Senior ",""))</f>
        <v/>
      </c>
      <c r="K5256" s="34" t="str">
        <f>IF(L5256="Nő","",IF(Excel_BuiltIn__FilterDatabase__1[[#This Row],[Kor]]&gt;=60,"Super.s ",""))</f>
        <v xml:space="preserve">Super.s </v>
      </c>
      <c r="L5256" s="34" t="str">
        <f>IF(Excel_BuiltIn__FilterDatabase__1[[#This Row],[Nem]]="Nő","Lady","")</f>
        <v/>
      </c>
    </row>
    <row r="5257" spans="1:12" s="1" customFormat="1">
      <c r="A5257" s="53"/>
      <c r="B5257" s="28"/>
      <c r="C5257" s="51"/>
      <c r="D5257" s="45"/>
      <c r="E5257" s="33" t="str">
        <f>IF(D5257&gt;0,($N$2-Excel_BuiltIn__FilterDatabase__1[[#This Row],[Szül Év.Hó.Nap]])/365.25,"0")</f>
        <v>0</v>
      </c>
      <c r="F5257" s="40"/>
      <c r="G5257" s="34" t="str">
        <f>CONCATENATE(H5257,Excel_BuiltIn__FilterDatabase__1[[#This Row],[Felnőtt]],Excel_BuiltIn__FilterDatabase__1[[#This Row],[Senior]],Excel_BuiltIn__FilterDatabase__1[[#This Row],[Super.s]],L5257)</f>
        <v xml:space="preserve">Super.s </v>
      </c>
      <c r="H5257" s="34" t="str">
        <f>IF(L5257="Nő","",IF(Excel_BuiltIn__FilterDatabase__1[[#This Row],[Kor]]&gt;=1=AND(Excel_BuiltIn__FilterDatabase__1[[#This Row],[Kor]]&lt;18),"Junior ",""))</f>
        <v/>
      </c>
      <c r="I5257" s="34" t="str">
        <f>IF(L5257="Nő","",IF(Excel_BuiltIn__FilterDatabase__1[[#This Row],[Kor]]&gt;=18=AND(Excel_BuiltIn__FilterDatabase__1[[#This Row],[Kor]]&lt;=49),"Felnőtt ",""))</f>
        <v/>
      </c>
      <c r="J5257" s="34" t="str">
        <f>IF(L5257="Nő","",IF(Excel_BuiltIn__FilterDatabase__1[[#This Row],[Kor]]&gt;49=AND(Excel_BuiltIn__FilterDatabase__1[[#This Row],[Kor]]&lt;=59),"Senior ",""))</f>
        <v/>
      </c>
      <c r="K5257" s="34" t="str">
        <f>IF(L5257="Nő","",IF(Excel_BuiltIn__FilterDatabase__1[[#This Row],[Kor]]&gt;=60,"Super.s ",""))</f>
        <v xml:space="preserve">Super.s </v>
      </c>
      <c r="L5257" s="34" t="str">
        <f>IF(Excel_BuiltIn__FilterDatabase__1[[#This Row],[Nem]]="Nő","Lady","")</f>
        <v/>
      </c>
    </row>
    <row r="5258" spans="1:12" s="1" customFormat="1">
      <c r="A5258" s="53"/>
      <c r="B5258" s="28"/>
      <c r="C5258" s="51"/>
      <c r="D5258" s="45"/>
      <c r="E5258" s="33" t="str">
        <f>IF(D5258&gt;0,($N$2-Excel_BuiltIn__FilterDatabase__1[[#This Row],[Szül Év.Hó.Nap]])/365.25,"0")</f>
        <v>0</v>
      </c>
      <c r="F5258" s="40"/>
      <c r="G5258" s="34" t="str">
        <f>CONCATENATE(H5258,Excel_BuiltIn__FilterDatabase__1[[#This Row],[Felnőtt]],Excel_BuiltIn__FilterDatabase__1[[#This Row],[Senior]],Excel_BuiltIn__FilterDatabase__1[[#This Row],[Super.s]],L5258)</f>
        <v xml:space="preserve">Super.s </v>
      </c>
      <c r="H5258" s="34" t="str">
        <f>IF(L5258="Nő","",IF(Excel_BuiltIn__FilterDatabase__1[[#This Row],[Kor]]&gt;=1=AND(Excel_BuiltIn__FilterDatabase__1[[#This Row],[Kor]]&lt;18),"Junior ",""))</f>
        <v/>
      </c>
      <c r="I5258" s="34" t="str">
        <f>IF(L5258="Nő","",IF(Excel_BuiltIn__FilterDatabase__1[[#This Row],[Kor]]&gt;=18=AND(Excel_BuiltIn__FilterDatabase__1[[#This Row],[Kor]]&lt;=49),"Felnőtt ",""))</f>
        <v/>
      </c>
      <c r="J5258" s="34" t="str">
        <f>IF(L5258="Nő","",IF(Excel_BuiltIn__FilterDatabase__1[[#This Row],[Kor]]&gt;49=AND(Excel_BuiltIn__FilterDatabase__1[[#This Row],[Kor]]&lt;=59),"Senior ",""))</f>
        <v/>
      </c>
      <c r="K5258" s="34" t="str">
        <f>IF(L5258="Nő","",IF(Excel_BuiltIn__FilterDatabase__1[[#This Row],[Kor]]&gt;=60,"Super.s ",""))</f>
        <v xml:space="preserve">Super.s </v>
      </c>
      <c r="L5258" s="34" t="str">
        <f>IF(Excel_BuiltIn__FilterDatabase__1[[#This Row],[Nem]]="Nő","Lady","")</f>
        <v/>
      </c>
    </row>
    <row r="5259" spans="1:12" s="1" customFormat="1">
      <c r="A5259" s="53"/>
      <c r="B5259" s="28"/>
      <c r="C5259" s="51"/>
      <c r="D5259" s="45"/>
      <c r="E5259" s="33" t="str">
        <f>IF(D5259&gt;0,($N$2-Excel_BuiltIn__FilterDatabase__1[[#This Row],[Szül Év.Hó.Nap]])/365.25,"0")</f>
        <v>0</v>
      </c>
      <c r="F5259" s="40"/>
      <c r="G5259" s="34" t="str">
        <f>CONCATENATE(H5259,Excel_BuiltIn__FilterDatabase__1[[#This Row],[Felnőtt]],Excel_BuiltIn__FilterDatabase__1[[#This Row],[Senior]],Excel_BuiltIn__FilterDatabase__1[[#This Row],[Super.s]],L5259)</f>
        <v xml:space="preserve">Super.s </v>
      </c>
      <c r="H5259" s="34" t="str">
        <f>IF(L5259="Nő","",IF(Excel_BuiltIn__FilterDatabase__1[[#This Row],[Kor]]&gt;=1=AND(Excel_BuiltIn__FilterDatabase__1[[#This Row],[Kor]]&lt;18),"Junior ",""))</f>
        <v/>
      </c>
      <c r="I5259" s="34" t="str">
        <f>IF(L5259="Nő","",IF(Excel_BuiltIn__FilterDatabase__1[[#This Row],[Kor]]&gt;=18=AND(Excel_BuiltIn__FilterDatabase__1[[#This Row],[Kor]]&lt;=49),"Felnőtt ",""))</f>
        <v/>
      </c>
      <c r="J5259" s="34" t="str">
        <f>IF(L5259="Nő","",IF(Excel_BuiltIn__FilterDatabase__1[[#This Row],[Kor]]&gt;49=AND(Excel_BuiltIn__FilterDatabase__1[[#This Row],[Kor]]&lt;=59),"Senior ",""))</f>
        <v/>
      </c>
      <c r="K5259" s="34" t="str">
        <f>IF(L5259="Nő","",IF(Excel_BuiltIn__FilterDatabase__1[[#This Row],[Kor]]&gt;=60,"Super.s ",""))</f>
        <v xml:space="preserve">Super.s </v>
      </c>
      <c r="L5259" s="34" t="str">
        <f>IF(Excel_BuiltIn__FilterDatabase__1[[#This Row],[Nem]]="Nő","Lady","")</f>
        <v/>
      </c>
    </row>
    <row r="5260" spans="1:12" s="1" customFormat="1">
      <c r="A5260" s="53"/>
      <c r="B5260" s="28"/>
      <c r="C5260" s="51"/>
      <c r="D5260" s="45"/>
      <c r="E5260" s="33" t="str">
        <f>IF(D5260&gt;0,($N$2-Excel_BuiltIn__FilterDatabase__1[[#This Row],[Szül Év.Hó.Nap]])/365.25,"0")</f>
        <v>0</v>
      </c>
      <c r="F5260" s="40"/>
      <c r="G5260" s="34" t="str">
        <f>CONCATENATE(H5260,Excel_BuiltIn__FilterDatabase__1[[#This Row],[Felnőtt]],Excel_BuiltIn__FilterDatabase__1[[#This Row],[Senior]],Excel_BuiltIn__FilterDatabase__1[[#This Row],[Super.s]],L5260)</f>
        <v xml:space="preserve">Super.s </v>
      </c>
      <c r="H5260" s="34" t="str">
        <f>IF(L5260="Nő","",IF(Excel_BuiltIn__FilterDatabase__1[[#This Row],[Kor]]&gt;=1=AND(Excel_BuiltIn__FilterDatabase__1[[#This Row],[Kor]]&lt;18),"Junior ",""))</f>
        <v/>
      </c>
      <c r="I5260" s="34" t="str">
        <f>IF(L5260="Nő","",IF(Excel_BuiltIn__FilterDatabase__1[[#This Row],[Kor]]&gt;=18=AND(Excel_BuiltIn__FilterDatabase__1[[#This Row],[Kor]]&lt;=49),"Felnőtt ",""))</f>
        <v/>
      </c>
      <c r="J5260" s="34" t="str">
        <f>IF(L5260="Nő","",IF(Excel_BuiltIn__FilterDatabase__1[[#This Row],[Kor]]&gt;49=AND(Excel_BuiltIn__FilterDatabase__1[[#This Row],[Kor]]&lt;=59),"Senior ",""))</f>
        <v/>
      </c>
      <c r="K5260" s="34" t="str">
        <f>IF(L5260="Nő","",IF(Excel_BuiltIn__FilterDatabase__1[[#This Row],[Kor]]&gt;=60,"Super.s ",""))</f>
        <v xml:space="preserve">Super.s </v>
      </c>
      <c r="L5260" s="34" t="str">
        <f>IF(Excel_BuiltIn__FilterDatabase__1[[#This Row],[Nem]]="Nő","Lady","")</f>
        <v/>
      </c>
    </row>
    <row r="5261" spans="1:12" s="1" customFormat="1">
      <c r="A5261" s="53"/>
      <c r="B5261" s="28"/>
      <c r="C5261" s="51"/>
      <c r="D5261" s="45"/>
      <c r="E5261" s="33" t="str">
        <f>IF(D5261&gt;0,($N$2-Excel_BuiltIn__FilterDatabase__1[[#This Row],[Szül Év.Hó.Nap]])/365.25,"0")</f>
        <v>0</v>
      </c>
      <c r="F5261" s="40"/>
      <c r="G5261" s="34" t="str">
        <f>CONCATENATE(H5261,Excel_BuiltIn__FilterDatabase__1[[#This Row],[Felnőtt]],Excel_BuiltIn__FilterDatabase__1[[#This Row],[Senior]],Excel_BuiltIn__FilterDatabase__1[[#This Row],[Super.s]],L5261)</f>
        <v xml:space="preserve">Super.s </v>
      </c>
      <c r="H5261" s="34" t="str">
        <f>IF(L5261="Nő","",IF(Excel_BuiltIn__FilterDatabase__1[[#This Row],[Kor]]&gt;=1=AND(Excel_BuiltIn__FilterDatabase__1[[#This Row],[Kor]]&lt;18),"Junior ",""))</f>
        <v/>
      </c>
      <c r="I5261" s="34" t="str">
        <f>IF(L5261="Nő","",IF(Excel_BuiltIn__FilterDatabase__1[[#This Row],[Kor]]&gt;=18=AND(Excel_BuiltIn__FilterDatabase__1[[#This Row],[Kor]]&lt;=49),"Felnőtt ",""))</f>
        <v/>
      </c>
      <c r="J5261" s="34" t="str">
        <f>IF(L5261="Nő","",IF(Excel_BuiltIn__FilterDatabase__1[[#This Row],[Kor]]&gt;49=AND(Excel_BuiltIn__FilterDatabase__1[[#This Row],[Kor]]&lt;=59),"Senior ",""))</f>
        <v/>
      </c>
      <c r="K5261" s="34" t="str">
        <f>IF(L5261="Nő","",IF(Excel_BuiltIn__FilterDatabase__1[[#This Row],[Kor]]&gt;=60,"Super.s ",""))</f>
        <v xml:space="preserve">Super.s </v>
      </c>
      <c r="L5261" s="34" t="str">
        <f>IF(Excel_BuiltIn__FilterDatabase__1[[#This Row],[Nem]]="Nő","Lady","")</f>
        <v/>
      </c>
    </row>
    <row r="5262" spans="1:12" s="1" customFormat="1">
      <c r="A5262" s="53"/>
      <c r="B5262" s="28"/>
      <c r="C5262" s="51"/>
      <c r="D5262" s="45"/>
      <c r="E5262" s="33" t="str">
        <f>IF(D5262&gt;0,($N$2-Excel_BuiltIn__FilterDatabase__1[[#This Row],[Szül Év.Hó.Nap]])/365.25,"0")</f>
        <v>0</v>
      </c>
      <c r="F5262" s="40"/>
      <c r="G5262" s="34" t="str">
        <f>CONCATENATE(H5262,Excel_BuiltIn__FilterDatabase__1[[#This Row],[Felnőtt]],Excel_BuiltIn__FilterDatabase__1[[#This Row],[Senior]],Excel_BuiltIn__FilterDatabase__1[[#This Row],[Super.s]],L5262)</f>
        <v xml:space="preserve">Super.s </v>
      </c>
      <c r="H5262" s="34" t="str">
        <f>IF(L5262="Nő","",IF(Excel_BuiltIn__FilterDatabase__1[[#This Row],[Kor]]&gt;=1=AND(Excel_BuiltIn__FilterDatabase__1[[#This Row],[Kor]]&lt;18),"Junior ",""))</f>
        <v/>
      </c>
      <c r="I5262" s="34" t="str">
        <f>IF(L5262="Nő","",IF(Excel_BuiltIn__FilterDatabase__1[[#This Row],[Kor]]&gt;=18=AND(Excel_BuiltIn__FilterDatabase__1[[#This Row],[Kor]]&lt;=49),"Felnőtt ",""))</f>
        <v/>
      </c>
      <c r="J5262" s="34" t="str">
        <f>IF(L5262="Nő","",IF(Excel_BuiltIn__FilterDatabase__1[[#This Row],[Kor]]&gt;49=AND(Excel_BuiltIn__FilterDatabase__1[[#This Row],[Kor]]&lt;=59),"Senior ",""))</f>
        <v/>
      </c>
      <c r="K5262" s="34" t="str">
        <f>IF(L5262="Nő","",IF(Excel_BuiltIn__FilterDatabase__1[[#This Row],[Kor]]&gt;=60,"Super.s ",""))</f>
        <v xml:space="preserve">Super.s </v>
      </c>
      <c r="L5262" s="34" t="str">
        <f>IF(Excel_BuiltIn__FilterDatabase__1[[#This Row],[Nem]]="Nő","Lady","")</f>
        <v/>
      </c>
    </row>
    <row r="5263" spans="1:12" s="1" customFormat="1">
      <c r="A5263" s="53"/>
      <c r="B5263" s="28"/>
      <c r="C5263" s="51"/>
      <c r="D5263" s="45"/>
      <c r="E5263" s="33" t="str">
        <f>IF(D5263&gt;0,($N$2-Excel_BuiltIn__FilterDatabase__1[[#This Row],[Szül Év.Hó.Nap]])/365.25,"0")</f>
        <v>0</v>
      </c>
      <c r="F5263" s="40"/>
      <c r="G5263" s="34" t="str">
        <f>CONCATENATE(H5263,Excel_BuiltIn__FilterDatabase__1[[#This Row],[Felnőtt]],Excel_BuiltIn__FilterDatabase__1[[#This Row],[Senior]],Excel_BuiltIn__FilterDatabase__1[[#This Row],[Super.s]],L5263)</f>
        <v xml:space="preserve">Super.s </v>
      </c>
      <c r="H5263" s="34" t="str">
        <f>IF(L5263="Nő","",IF(Excel_BuiltIn__FilterDatabase__1[[#This Row],[Kor]]&gt;=1=AND(Excel_BuiltIn__FilterDatabase__1[[#This Row],[Kor]]&lt;18),"Junior ",""))</f>
        <v/>
      </c>
      <c r="I5263" s="34" t="str">
        <f>IF(L5263="Nő","",IF(Excel_BuiltIn__FilterDatabase__1[[#This Row],[Kor]]&gt;=18=AND(Excel_BuiltIn__FilterDatabase__1[[#This Row],[Kor]]&lt;=49),"Felnőtt ",""))</f>
        <v/>
      </c>
      <c r="J5263" s="34" t="str">
        <f>IF(L5263="Nő","",IF(Excel_BuiltIn__FilterDatabase__1[[#This Row],[Kor]]&gt;49=AND(Excel_BuiltIn__FilterDatabase__1[[#This Row],[Kor]]&lt;=59),"Senior ",""))</f>
        <v/>
      </c>
      <c r="K5263" s="34" t="str">
        <f>IF(L5263="Nő","",IF(Excel_BuiltIn__FilterDatabase__1[[#This Row],[Kor]]&gt;=60,"Super.s ",""))</f>
        <v xml:space="preserve">Super.s </v>
      </c>
      <c r="L5263" s="34" t="str">
        <f>IF(Excel_BuiltIn__FilterDatabase__1[[#This Row],[Nem]]="Nő","Lady","")</f>
        <v/>
      </c>
    </row>
    <row r="5264" spans="1:12" s="1" customFormat="1">
      <c r="A5264" s="53"/>
      <c r="B5264" s="28"/>
      <c r="C5264" s="51"/>
      <c r="D5264" s="45"/>
      <c r="E5264" s="33" t="str">
        <f>IF(D5264&gt;0,($N$2-Excel_BuiltIn__FilterDatabase__1[[#This Row],[Szül Év.Hó.Nap]])/365.25,"0")</f>
        <v>0</v>
      </c>
      <c r="F5264" s="40"/>
      <c r="G5264" s="34" t="str">
        <f>CONCATENATE(H5264,Excel_BuiltIn__FilterDatabase__1[[#This Row],[Felnőtt]],Excel_BuiltIn__FilterDatabase__1[[#This Row],[Senior]],Excel_BuiltIn__FilterDatabase__1[[#This Row],[Super.s]],L5264)</f>
        <v xml:space="preserve">Super.s </v>
      </c>
      <c r="H5264" s="34" t="str">
        <f>IF(L5264="Nő","",IF(Excel_BuiltIn__FilterDatabase__1[[#This Row],[Kor]]&gt;=1=AND(Excel_BuiltIn__FilterDatabase__1[[#This Row],[Kor]]&lt;18),"Junior ",""))</f>
        <v/>
      </c>
      <c r="I5264" s="34" t="str">
        <f>IF(L5264="Nő","",IF(Excel_BuiltIn__FilterDatabase__1[[#This Row],[Kor]]&gt;=18=AND(Excel_BuiltIn__FilterDatabase__1[[#This Row],[Kor]]&lt;=49),"Felnőtt ",""))</f>
        <v/>
      </c>
      <c r="J5264" s="34" t="str">
        <f>IF(L5264="Nő","",IF(Excel_BuiltIn__FilterDatabase__1[[#This Row],[Kor]]&gt;49=AND(Excel_BuiltIn__FilterDatabase__1[[#This Row],[Kor]]&lt;=59),"Senior ",""))</f>
        <v/>
      </c>
      <c r="K5264" s="34" t="str">
        <f>IF(L5264="Nő","",IF(Excel_BuiltIn__FilterDatabase__1[[#This Row],[Kor]]&gt;=60,"Super.s ",""))</f>
        <v xml:space="preserve">Super.s </v>
      </c>
      <c r="L5264" s="34" t="str">
        <f>IF(Excel_BuiltIn__FilterDatabase__1[[#This Row],[Nem]]="Nő","Lady","")</f>
        <v/>
      </c>
    </row>
    <row r="5265" spans="1:12" s="1" customFormat="1">
      <c r="A5265" s="53"/>
      <c r="B5265" s="28"/>
      <c r="C5265" s="51"/>
      <c r="D5265" s="45"/>
      <c r="E5265" s="33" t="str">
        <f>IF(D5265&gt;0,($N$2-Excel_BuiltIn__FilterDatabase__1[[#This Row],[Szül Év.Hó.Nap]])/365.25,"0")</f>
        <v>0</v>
      </c>
      <c r="F5265" s="40"/>
      <c r="G5265" s="34" t="str">
        <f>CONCATENATE(H5265,Excel_BuiltIn__FilterDatabase__1[[#This Row],[Felnőtt]],Excel_BuiltIn__FilterDatabase__1[[#This Row],[Senior]],Excel_BuiltIn__FilterDatabase__1[[#This Row],[Super.s]],L5265)</f>
        <v xml:space="preserve">Super.s </v>
      </c>
      <c r="H5265" s="34" t="str">
        <f>IF(L5265="Nő","",IF(Excel_BuiltIn__FilterDatabase__1[[#This Row],[Kor]]&gt;=1=AND(Excel_BuiltIn__FilterDatabase__1[[#This Row],[Kor]]&lt;18),"Junior ",""))</f>
        <v/>
      </c>
      <c r="I5265" s="34" t="str">
        <f>IF(L5265="Nő","",IF(Excel_BuiltIn__FilterDatabase__1[[#This Row],[Kor]]&gt;=18=AND(Excel_BuiltIn__FilterDatabase__1[[#This Row],[Kor]]&lt;=49),"Felnőtt ",""))</f>
        <v/>
      </c>
      <c r="J5265" s="34" t="str">
        <f>IF(L5265="Nő","",IF(Excel_BuiltIn__FilterDatabase__1[[#This Row],[Kor]]&gt;49=AND(Excel_BuiltIn__FilterDatabase__1[[#This Row],[Kor]]&lt;=59),"Senior ",""))</f>
        <v/>
      </c>
      <c r="K5265" s="34" t="str">
        <f>IF(L5265="Nő","",IF(Excel_BuiltIn__FilterDatabase__1[[#This Row],[Kor]]&gt;=60,"Super.s ",""))</f>
        <v xml:space="preserve">Super.s </v>
      </c>
      <c r="L5265" s="34" t="str">
        <f>IF(Excel_BuiltIn__FilterDatabase__1[[#This Row],[Nem]]="Nő","Lady","")</f>
        <v/>
      </c>
    </row>
    <row r="5266" spans="1:12" s="1" customFormat="1">
      <c r="A5266" s="53"/>
      <c r="B5266" s="28"/>
      <c r="C5266" s="51"/>
      <c r="D5266" s="45"/>
      <c r="E5266" s="33" t="str">
        <f>IF(D5266&gt;0,($N$2-Excel_BuiltIn__FilterDatabase__1[[#This Row],[Szül Év.Hó.Nap]])/365.25,"0")</f>
        <v>0</v>
      </c>
      <c r="F5266" s="40"/>
      <c r="G5266" s="34" t="str">
        <f>CONCATENATE(H5266,Excel_BuiltIn__FilterDatabase__1[[#This Row],[Felnőtt]],Excel_BuiltIn__FilterDatabase__1[[#This Row],[Senior]],Excel_BuiltIn__FilterDatabase__1[[#This Row],[Super.s]],L5266)</f>
        <v xml:space="preserve">Super.s </v>
      </c>
      <c r="H5266" s="34" t="str">
        <f>IF(L5266="Nő","",IF(Excel_BuiltIn__FilterDatabase__1[[#This Row],[Kor]]&gt;=1=AND(Excel_BuiltIn__FilterDatabase__1[[#This Row],[Kor]]&lt;18),"Junior ",""))</f>
        <v/>
      </c>
      <c r="I5266" s="34" t="str">
        <f>IF(L5266="Nő","",IF(Excel_BuiltIn__FilterDatabase__1[[#This Row],[Kor]]&gt;=18=AND(Excel_BuiltIn__FilterDatabase__1[[#This Row],[Kor]]&lt;=49),"Felnőtt ",""))</f>
        <v/>
      </c>
      <c r="J5266" s="34" t="str">
        <f>IF(L5266="Nő","",IF(Excel_BuiltIn__FilterDatabase__1[[#This Row],[Kor]]&gt;49=AND(Excel_BuiltIn__FilterDatabase__1[[#This Row],[Kor]]&lt;=59),"Senior ",""))</f>
        <v/>
      </c>
      <c r="K5266" s="34" t="str">
        <f>IF(L5266="Nő","",IF(Excel_BuiltIn__FilterDatabase__1[[#This Row],[Kor]]&gt;=60,"Super.s ",""))</f>
        <v xml:space="preserve">Super.s </v>
      </c>
      <c r="L5266" s="34" t="str">
        <f>IF(Excel_BuiltIn__FilterDatabase__1[[#This Row],[Nem]]="Nő","Lady","")</f>
        <v/>
      </c>
    </row>
    <row r="5267" spans="1:12" s="1" customFormat="1">
      <c r="A5267" s="53"/>
      <c r="B5267" s="28"/>
      <c r="C5267" s="51"/>
      <c r="D5267" s="45"/>
      <c r="E5267" s="33" t="str">
        <f>IF(D5267&gt;0,($N$2-Excel_BuiltIn__FilterDatabase__1[[#This Row],[Szül Év.Hó.Nap]])/365.25,"0")</f>
        <v>0</v>
      </c>
      <c r="F5267" s="40"/>
      <c r="G5267" s="34" t="str">
        <f>CONCATENATE(H5267,Excel_BuiltIn__FilterDatabase__1[[#This Row],[Felnőtt]],Excel_BuiltIn__FilterDatabase__1[[#This Row],[Senior]],Excel_BuiltIn__FilterDatabase__1[[#This Row],[Super.s]],L5267)</f>
        <v xml:space="preserve">Super.s </v>
      </c>
      <c r="H5267" s="34" t="str">
        <f>IF(L5267="Nő","",IF(Excel_BuiltIn__FilterDatabase__1[[#This Row],[Kor]]&gt;=1=AND(Excel_BuiltIn__FilterDatabase__1[[#This Row],[Kor]]&lt;18),"Junior ",""))</f>
        <v/>
      </c>
      <c r="I5267" s="34" t="str">
        <f>IF(L5267="Nő","",IF(Excel_BuiltIn__FilterDatabase__1[[#This Row],[Kor]]&gt;=18=AND(Excel_BuiltIn__FilterDatabase__1[[#This Row],[Kor]]&lt;=49),"Felnőtt ",""))</f>
        <v/>
      </c>
      <c r="J5267" s="34" t="str">
        <f>IF(L5267="Nő","",IF(Excel_BuiltIn__FilterDatabase__1[[#This Row],[Kor]]&gt;49=AND(Excel_BuiltIn__FilterDatabase__1[[#This Row],[Kor]]&lt;=59),"Senior ",""))</f>
        <v/>
      </c>
      <c r="K5267" s="34" t="str">
        <f>IF(L5267="Nő","",IF(Excel_BuiltIn__FilterDatabase__1[[#This Row],[Kor]]&gt;=60,"Super.s ",""))</f>
        <v xml:space="preserve">Super.s </v>
      </c>
      <c r="L5267" s="34" t="str">
        <f>IF(Excel_BuiltIn__FilterDatabase__1[[#This Row],[Nem]]="Nő","Lady","")</f>
        <v/>
      </c>
    </row>
    <row r="5268" spans="1:12" s="1" customFormat="1">
      <c r="A5268" s="53"/>
      <c r="B5268" s="28"/>
      <c r="C5268" s="51"/>
      <c r="D5268" s="45"/>
      <c r="E5268" s="33" t="str">
        <f>IF(D5268&gt;0,($N$2-Excel_BuiltIn__FilterDatabase__1[[#This Row],[Szül Év.Hó.Nap]])/365.25,"0")</f>
        <v>0</v>
      </c>
      <c r="F5268" s="40"/>
      <c r="G5268" s="34" t="str">
        <f>CONCATENATE(H5268,Excel_BuiltIn__FilterDatabase__1[[#This Row],[Felnőtt]],Excel_BuiltIn__FilterDatabase__1[[#This Row],[Senior]],Excel_BuiltIn__FilterDatabase__1[[#This Row],[Super.s]],L5268)</f>
        <v xml:space="preserve">Super.s </v>
      </c>
      <c r="H5268" s="34" t="str">
        <f>IF(L5268="Nő","",IF(Excel_BuiltIn__FilterDatabase__1[[#This Row],[Kor]]&gt;=1=AND(Excel_BuiltIn__FilterDatabase__1[[#This Row],[Kor]]&lt;18),"Junior ",""))</f>
        <v/>
      </c>
      <c r="I5268" s="34" t="str">
        <f>IF(L5268="Nő","",IF(Excel_BuiltIn__FilterDatabase__1[[#This Row],[Kor]]&gt;=18=AND(Excel_BuiltIn__FilterDatabase__1[[#This Row],[Kor]]&lt;=49),"Felnőtt ",""))</f>
        <v/>
      </c>
      <c r="J5268" s="34" t="str">
        <f>IF(L5268="Nő","",IF(Excel_BuiltIn__FilterDatabase__1[[#This Row],[Kor]]&gt;49=AND(Excel_BuiltIn__FilterDatabase__1[[#This Row],[Kor]]&lt;=59),"Senior ",""))</f>
        <v/>
      </c>
      <c r="K5268" s="34" t="str">
        <f>IF(L5268="Nő","",IF(Excel_BuiltIn__FilterDatabase__1[[#This Row],[Kor]]&gt;=60,"Super.s ",""))</f>
        <v xml:space="preserve">Super.s </v>
      </c>
      <c r="L5268" s="34" t="str">
        <f>IF(Excel_BuiltIn__FilterDatabase__1[[#This Row],[Nem]]="Nő","Lady","")</f>
        <v/>
      </c>
    </row>
    <row r="5269" spans="1:12" s="1" customFormat="1">
      <c r="A5269" s="53"/>
      <c r="B5269" s="28"/>
      <c r="C5269" s="51"/>
      <c r="D5269" s="45"/>
      <c r="E5269" s="33" t="str">
        <f>IF(D5269&gt;0,($N$2-Excel_BuiltIn__FilterDatabase__1[[#This Row],[Szül Év.Hó.Nap]])/365.25,"0")</f>
        <v>0</v>
      </c>
      <c r="F5269" s="40"/>
      <c r="G5269" s="34" t="str">
        <f>CONCATENATE(H5269,Excel_BuiltIn__FilterDatabase__1[[#This Row],[Felnőtt]],Excel_BuiltIn__FilterDatabase__1[[#This Row],[Senior]],Excel_BuiltIn__FilterDatabase__1[[#This Row],[Super.s]],L5269)</f>
        <v xml:space="preserve">Super.s </v>
      </c>
      <c r="H5269" s="34" t="str">
        <f>IF(L5269="Nő","",IF(Excel_BuiltIn__FilterDatabase__1[[#This Row],[Kor]]&gt;=1=AND(Excel_BuiltIn__FilterDatabase__1[[#This Row],[Kor]]&lt;18),"Junior ",""))</f>
        <v/>
      </c>
      <c r="I5269" s="34" t="str">
        <f>IF(L5269="Nő","",IF(Excel_BuiltIn__FilterDatabase__1[[#This Row],[Kor]]&gt;=18=AND(Excel_BuiltIn__FilterDatabase__1[[#This Row],[Kor]]&lt;=49),"Felnőtt ",""))</f>
        <v/>
      </c>
      <c r="J5269" s="34" t="str">
        <f>IF(L5269="Nő","",IF(Excel_BuiltIn__FilterDatabase__1[[#This Row],[Kor]]&gt;49=AND(Excel_BuiltIn__FilterDatabase__1[[#This Row],[Kor]]&lt;=59),"Senior ",""))</f>
        <v/>
      </c>
      <c r="K5269" s="34" t="str">
        <f>IF(L5269="Nő","",IF(Excel_BuiltIn__FilterDatabase__1[[#This Row],[Kor]]&gt;=60,"Super.s ",""))</f>
        <v xml:space="preserve">Super.s </v>
      </c>
      <c r="L5269" s="34" t="str">
        <f>IF(Excel_BuiltIn__FilterDatabase__1[[#This Row],[Nem]]="Nő","Lady","")</f>
        <v/>
      </c>
    </row>
    <row r="5270" spans="1:12" s="1" customFormat="1">
      <c r="A5270" s="53"/>
      <c r="B5270" s="28"/>
      <c r="C5270" s="51"/>
      <c r="D5270" s="45"/>
      <c r="E5270" s="33" t="str">
        <f>IF(D5270&gt;0,($N$2-Excel_BuiltIn__FilterDatabase__1[[#This Row],[Szül Év.Hó.Nap]])/365.25,"0")</f>
        <v>0</v>
      </c>
      <c r="F5270" s="40"/>
      <c r="G5270" s="34" t="str">
        <f>CONCATENATE(H5270,Excel_BuiltIn__FilterDatabase__1[[#This Row],[Felnőtt]],Excel_BuiltIn__FilterDatabase__1[[#This Row],[Senior]],Excel_BuiltIn__FilterDatabase__1[[#This Row],[Super.s]],L5270)</f>
        <v xml:space="preserve">Super.s </v>
      </c>
      <c r="H5270" s="34" t="str">
        <f>IF(L5270="Nő","",IF(Excel_BuiltIn__FilterDatabase__1[[#This Row],[Kor]]&gt;=1=AND(Excel_BuiltIn__FilterDatabase__1[[#This Row],[Kor]]&lt;18),"Junior ",""))</f>
        <v/>
      </c>
      <c r="I5270" s="34" t="str">
        <f>IF(L5270="Nő","",IF(Excel_BuiltIn__FilterDatabase__1[[#This Row],[Kor]]&gt;=18=AND(Excel_BuiltIn__FilterDatabase__1[[#This Row],[Kor]]&lt;=49),"Felnőtt ",""))</f>
        <v/>
      </c>
      <c r="J5270" s="34" t="str">
        <f>IF(L5270="Nő","",IF(Excel_BuiltIn__FilterDatabase__1[[#This Row],[Kor]]&gt;49=AND(Excel_BuiltIn__FilterDatabase__1[[#This Row],[Kor]]&lt;=59),"Senior ",""))</f>
        <v/>
      </c>
      <c r="K5270" s="34" t="str">
        <f>IF(L5270="Nő","",IF(Excel_BuiltIn__FilterDatabase__1[[#This Row],[Kor]]&gt;=60,"Super.s ",""))</f>
        <v xml:space="preserve">Super.s </v>
      </c>
      <c r="L5270" s="34" t="str">
        <f>IF(Excel_BuiltIn__FilterDatabase__1[[#This Row],[Nem]]="Nő","Lady","")</f>
        <v/>
      </c>
    </row>
    <row r="5271" spans="1:12" s="1" customFormat="1">
      <c r="A5271" s="53"/>
      <c r="B5271" s="28"/>
      <c r="C5271" s="51"/>
      <c r="D5271" s="45"/>
      <c r="E5271" s="33" t="str">
        <f>IF(D5271&gt;0,($N$2-Excel_BuiltIn__FilterDatabase__1[[#This Row],[Szül Év.Hó.Nap]])/365.25,"0")</f>
        <v>0</v>
      </c>
      <c r="F5271" s="40"/>
      <c r="G5271" s="34" t="str">
        <f>CONCATENATE(H5271,Excel_BuiltIn__FilterDatabase__1[[#This Row],[Felnőtt]],Excel_BuiltIn__FilterDatabase__1[[#This Row],[Senior]],Excel_BuiltIn__FilterDatabase__1[[#This Row],[Super.s]],L5271)</f>
        <v xml:space="preserve">Super.s </v>
      </c>
      <c r="H5271" s="34" t="str">
        <f>IF(L5271="Nő","",IF(Excel_BuiltIn__FilterDatabase__1[[#This Row],[Kor]]&gt;=1=AND(Excel_BuiltIn__FilterDatabase__1[[#This Row],[Kor]]&lt;18),"Junior ",""))</f>
        <v/>
      </c>
      <c r="I5271" s="34" t="str">
        <f>IF(L5271="Nő","",IF(Excel_BuiltIn__FilterDatabase__1[[#This Row],[Kor]]&gt;=18=AND(Excel_BuiltIn__FilterDatabase__1[[#This Row],[Kor]]&lt;=49),"Felnőtt ",""))</f>
        <v/>
      </c>
      <c r="J5271" s="34" t="str">
        <f>IF(L5271="Nő","",IF(Excel_BuiltIn__FilterDatabase__1[[#This Row],[Kor]]&gt;49=AND(Excel_BuiltIn__FilterDatabase__1[[#This Row],[Kor]]&lt;=59),"Senior ",""))</f>
        <v/>
      </c>
      <c r="K5271" s="34" t="str">
        <f>IF(L5271="Nő","",IF(Excel_BuiltIn__FilterDatabase__1[[#This Row],[Kor]]&gt;=60,"Super.s ",""))</f>
        <v xml:space="preserve">Super.s </v>
      </c>
      <c r="L5271" s="34" t="str">
        <f>IF(Excel_BuiltIn__FilterDatabase__1[[#This Row],[Nem]]="Nő","Lady","")</f>
        <v/>
      </c>
    </row>
    <row r="5272" spans="1:12" s="1" customFormat="1">
      <c r="A5272" s="53"/>
      <c r="B5272" s="28"/>
      <c r="C5272" s="51"/>
      <c r="D5272" s="45"/>
      <c r="E5272" s="33" t="str">
        <f>IF(D5272&gt;0,($N$2-Excel_BuiltIn__FilterDatabase__1[[#This Row],[Szül Év.Hó.Nap]])/365.25,"0")</f>
        <v>0</v>
      </c>
      <c r="F5272" s="40"/>
      <c r="G5272" s="34" t="str">
        <f>CONCATENATE(H5272,Excel_BuiltIn__FilterDatabase__1[[#This Row],[Felnőtt]],Excel_BuiltIn__FilterDatabase__1[[#This Row],[Senior]],Excel_BuiltIn__FilterDatabase__1[[#This Row],[Super.s]],L5272)</f>
        <v xml:space="preserve">Super.s </v>
      </c>
      <c r="H5272" s="34" t="str">
        <f>IF(L5272="Nő","",IF(Excel_BuiltIn__FilterDatabase__1[[#This Row],[Kor]]&gt;=1=AND(Excel_BuiltIn__FilterDatabase__1[[#This Row],[Kor]]&lt;18),"Junior ",""))</f>
        <v/>
      </c>
      <c r="I5272" s="34" t="str">
        <f>IF(L5272="Nő","",IF(Excel_BuiltIn__FilterDatabase__1[[#This Row],[Kor]]&gt;=18=AND(Excel_BuiltIn__FilterDatabase__1[[#This Row],[Kor]]&lt;=49),"Felnőtt ",""))</f>
        <v/>
      </c>
      <c r="J5272" s="34" t="str">
        <f>IF(L5272="Nő","",IF(Excel_BuiltIn__FilterDatabase__1[[#This Row],[Kor]]&gt;49=AND(Excel_BuiltIn__FilterDatabase__1[[#This Row],[Kor]]&lt;=59),"Senior ",""))</f>
        <v/>
      </c>
      <c r="K5272" s="34" t="str">
        <f>IF(L5272="Nő","",IF(Excel_BuiltIn__FilterDatabase__1[[#This Row],[Kor]]&gt;=60,"Super.s ",""))</f>
        <v xml:space="preserve">Super.s </v>
      </c>
      <c r="L5272" s="34" t="str">
        <f>IF(Excel_BuiltIn__FilterDatabase__1[[#This Row],[Nem]]="Nő","Lady","")</f>
        <v/>
      </c>
    </row>
    <row r="5273" spans="1:12" s="1" customFormat="1">
      <c r="A5273" s="53"/>
      <c r="B5273" s="28"/>
      <c r="C5273" s="51"/>
      <c r="D5273" s="45"/>
      <c r="E5273" s="33" t="str">
        <f>IF(D5273&gt;0,($N$2-Excel_BuiltIn__FilterDatabase__1[[#This Row],[Szül Év.Hó.Nap]])/365.25,"0")</f>
        <v>0</v>
      </c>
      <c r="F5273" s="40"/>
      <c r="G5273" s="34" t="str">
        <f>CONCATENATE(H5273,Excel_BuiltIn__FilterDatabase__1[[#This Row],[Felnőtt]],Excel_BuiltIn__FilterDatabase__1[[#This Row],[Senior]],Excel_BuiltIn__FilterDatabase__1[[#This Row],[Super.s]],L5273)</f>
        <v xml:space="preserve">Super.s </v>
      </c>
      <c r="H5273" s="34" t="str">
        <f>IF(L5273="Nő","",IF(Excel_BuiltIn__FilterDatabase__1[[#This Row],[Kor]]&gt;=1=AND(Excel_BuiltIn__FilterDatabase__1[[#This Row],[Kor]]&lt;18),"Junior ",""))</f>
        <v/>
      </c>
      <c r="I5273" s="34" t="str">
        <f>IF(L5273="Nő","",IF(Excel_BuiltIn__FilterDatabase__1[[#This Row],[Kor]]&gt;=18=AND(Excel_BuiltIn__FilterDatabase__1[[#This Row],[Kor]]&lt;=49),"Felnőtt ",""))</f>
        <v/>
      </c>
      <c r="J5273" s="34" t="str">
        <f>IF(L5273="Nő","",IF(Excel_BuiltIn__FilterDatabase__1[[#This Row],[Kor]]&gt;49=AND(Excel_BuiltIn__FilterDatabase__1[[#This Row],[Kor]]&lt;=59),"Senior ",""))</f>
        <v/>
      </c>
      <c r="K5273" s="34" t="str">
        <f>IF(L5273="Nő","",IF(Excel_BuiltIn__FilterDatabase__1[[#This Row],[Kor]]&gt;=60,"Super.s ",""))</f>
        <v xml:space="preserve">Super.s </v>
      </c>
      <c r="L5273" s="34" t="str">
        <f>IF(Excel_BuiltIn__FilterDatabase__1[[#This Row],[Nem]]="Nő","Lady","")</f>
        <v/>
      </c>
    </row>
    <row r="5274" spans="1:12" s="1" customFormat="1">
      <c r="A5274" s="53"/>
      <c r="B5274" s="28"/>
      <c r="C5274" s="51"/>
      <c r="D5274" s="45"/>
      <c r="E5274" s="33" t="str">
        <f>IF(D5274&gt;0,($N$2-Excel_BuiltIn__FilterDatabase__1[[#This Row],[Szül Év.Hó.Nap]])/365.25,"0")</f>
        <v>0</v>
      </c>
      <c r="F5274" s="40"/>
      <c r="G5274" s="34" t="str">
        <f>CONCATENATE(H5274,Excel_BuiltIn__FilterDatabase__1[[#This Row],[Felnőtt]],Excel_BuiltIn__FilterDatabase__1[[#This Row],[Senior]],Excel_BuiltIn__FilterDatabase__1[[#This Row],[Super.s]],L5274)</f>
        <v xml:space="preserve">Super.s </v>
      </c>
      <c r="H5274" s="34" t="str">
        <f>IF(L5274="Nő","",IF(Excel_BuiltIn__FilterDatabase__1[[#This Row],[Kor]]&gt;=1=AND(Excel_BuiltIn__FilterDatabase__1[[#This Row],[Kor]]&lt;18),"Junior ",""))</f>
        <v/>
      </c>
      <c r="I5274" s="34" t="str">
        <f>IF(L5274="Nő","",IF(Excel_BuiltIn__FilterDatabase__1[[#This Row],[Kor]]&gt;=18=AND(Excel_BuiltIn__FilterDatabase__1[[#This Row],[Kor]]&lt;=49),"Felnőtt ",""))</f>
        <v/>
      </c>
      <c r="J5274" s="34" t="str">
        <f>IF(L5274="Nő","",IF(Excel_BuiltIn__FilterDatabase__1[[#This Row],[Kor]]&gt;49=AND(Excel_BuiltIn__FilterDatabase__1[[#This Row],[Kor]]&lt;=59),"Senior ",""))</f>
        <v/>
      </c>
      <c r="K5274" s="34" t="str">
        <f>IF(L5274="Nő","",IF(Excel_BuiltIn__FilterDatabase__1[[#This Row],[Kor]]&gt;=60,"Super.s ",""))</f>
        <v xml:space="preserve">Super.s </v>
      </c>
      <c r="L5274" s="34" t="str">
        <f>IF(Excel_BuiltIn__FilterDatabase__1[[#This Row],[Nem]]="Nő","Lady","")</f>
        <v/>
      </c>
    </row>
    <row r="5275" spans="1:12" s="1" customFormat="1">
      <c r="A5275" s="53"/>
      <c r="B5275" s="28"/>
      <c r="C5275" s="51"/>
      <c r="D5275" s="45"/>
      <c r="E5275" s="33" t="str">
        <f>IF(D5275&gt;0,($N$2-Excel_BuiltIn__FilterDatabase__1[[#This Row],[Szül Év.Hó.Nap]])/365.25,"0")</f>
        <v>0</v>
      </c>
      <c r="F5275" s="40"/>
      <c r="G5275" s="34" t="str">
        <f>CONCATENATE(H5275,Excel_BuiltIn__FilterDatabase__1[[#This Row],[Felnőtt]],Excel_BuiltIn__FilterDatabase__1[[#This Row],[Senior]],Excel_BuiltIn__FilterDatabase__1[[#This Row],[Super.s]],L5275)</f>
        <v xml:space="preserve">Super.s </v>
      </c>
      <c r="H5275" s="34" t="str">
        <f>IF(L5275="Nő","",IF(Excel_BuiltIn__FilterDatabase__1[[#This Row],[Kor]]&gt;=1=AND(Excel_BuiltIn__FilterDatabase__1[[#This Row],[Kor]]&lt;18),"Junior ",""))</f>
        <v/>
      </c>
      <c r="I5275" s="34" t="str">
        <f>IF(L5275="Nő","",IF(Excel_BuiltIn__FilterDatabase__1[[#This Row],[Kor]]&gt;=18=AND(Excel_BuiltIn__FilterDatabase__1[[#This Row],[Kor]]&lt;=49),"Felnőtt ",""))</f>
        <v/>
      </c>
      <c r="J5275" s="34" t="str">
        <f>IF(L5275="Nő","",IF(Excel_BuiltIn__FilterDatabase__1[[#This Row],[Kor]]&gt;49=AND(Excel_BuiltIn__FilterDatabase__1[[#This Row],[Kor]]&lt;=59),"Senior ",""))</f>
        <v/>
      </c>
      <c r="K5275" s="34" t="str">
        <f>IF(L5275="Nő","",IF(Excel_BuiltIn__FilterDatabase__1[[#This Row],[Kor]]&gt;=60,"Super.s ",""))</f>
        <v xml:space="preserve">Super.s </v>
      </c>
      <c r="L5275" s="34" t="str">
        <f>IF(Excel_BuiltIn__FilterDatabase__1[[#This Row],[Nem]]="Nő","Lady","")</f>
        <v/>
      </c>
    </row>
    <row r="5276" spans="1:12" s="1" customFormat="1">
      <c r="A5276" s="53"/>
      <c r="B5276" s="28"/>
      <c r="C5276" s="51"/>
      <c r="D5276" s="45"/>
      <c r="E5276" s="33" t="str">
        <f>IF(D5276&gt;0,($N$2-Excel_BuiltIn__FilterDatabase__1[[#This Row],[Szül Év.Hó.Nap]])/365.25,"0")</f>
        <v>0</v>
      </c>
      <c r="F5276" s="40"/>
      <c r="G5276" s="34" t="str">
        <f>CONCATENATE(H5276,Excel_BuiltIn__FilterDatabase__1[[#This Row],[Felnőtt]],Excel_BuiltIn__FilterDatabase__1[[#This Row],[Senior]],Excel_BuiltIn__FilterDatabase__1[[#This Row],[Super.s]],L5276)</f>
        <v xml:space="preserve">Super.s </v>
      </c>
      <c r="H5276" s="34" t="str">
        <f>IF(L5276="Nő","",IF(Excel_BuiltIn__FilterDatabase__1[[#This Row],[Kor]]&gt;=1=AND(Excel_BuiltIn__FilterDatabase__1[[#This Row],[Kor]]&lt;18),"Junior ",""))</f>
        <v/>
      </c>
      <c r="I5276" s="34" t="str">
        <f>IF(L5276="Nő","",IF(Excel_BuiltIn__FilterDatabase__1[[#This Row],[Kor]]&gt;=18=AND(Excel_BuiltIn__FilterDatabase__1[[#This Row],[Kor]]&lt;=49),"Felnőtt ",""))</f>
        <v/>
      </c>
      <c r="J5276" s="34" t="str">
        <f>IF(L5276="Nő","",IF(Excel_BuiltIn__FilterDatabase__1[[#This Row],[Kor]]&gt;49=AND(Excel_BuiltIn__FilterDatabase__1[[#This Row],[Kor]]&lt;=59),"Senior ",""))</f>
        <v/>
      </c>
      <c r="K5276" s="34" t="str">
        <f>IF(L5276="Nő","",IF(Excel_BuiltIn__FilterDatabase__1[[#This Row],[Kor]]&gt;=60,"Super.s ",""))</f>
        <v xml:space="preserve">Super.s </v>
      </c>
      <c r="L5276" s="34" t="str">
        <f>IF(Excel_BuiltIn__FilterDatabase__1[[#This Row],[Nem]]="Nő","Lady","")</f>
        <v/>
      </c>
    </row>
    <row r="5277" spans="1:12" s="1" customFormat="1">
      <c r="A5277" s="53"/>
      <c r="B5277" s="28"/>
      <c r="C5277" s="51"/>
      <c r="D5277" s="45"/>
      <c r="E5277" s="33" t="str">
        <f>IF(D5277&gt;0,($N$2-Excel_BuiltIn__FilterDatabase__1[[#This Row],[Szül Év.Hó.Nap]])/365.25,"0")</f>
        <v>0</v>
      </c>
      <c r="F5277" s="40"/>
      <c r="G5277" s="34" t="str">
        <f>CONCATENATE(H5277,Excel_BuiltIn__FilterDatabase__1[[#This Row],[Felnőtt]],Excel_BuiltIn__FilterDatabase__1[[#This Row],[Senior]],Excel_BuiltIn__FilterDatabase__1[[#This Row],[Super.s]],L5277)</f>
        <v xml:space="preserve">Super.s </v>
      </c>
      <c r="H5277" s="34" t="str">
        <f>IF(L5277="Nő","",IF(Excel_BuiltIn__FilterDatabase__1[[#This Row],[Kor]]&gt;=1=AND(Excel_BuiltIn__FilterDatabase__1[[#This Row],[Kor]]&lt;18),"Junior ",""))</f>
        <v/>
      </c>
      <c r="I5277" s="34" t="str">
        <f>IF(L5277="Nő","",IF(Excel_BuiltIn__FilterDatabase__1[[#This Row],[Kor]]&gt;=18=AND(Excel_BuiltIn__FilterDatabase__1[[#This Row],[Kor]]&lt;=49),"Felnőtt ",""))</f>
        <v/>
      </c>
      <c r="J5277" s="34" t="str">
        <f>IF(L5277="Nő","",IF(Excel_BuiltIn__FilterDatabase__1[[#This Row],[Kor]]&gt;49=AND(Excel_BuiltIn__FilterDatabase__1[[#This Row],[Kor]]&lt;=59),"Senior ",""))</f>
        <v/>
      </c>
      <c r="K5277" s="34" t="str">
        <f>IF(L5277="Nő","",IF(Excel_BuiltIn__FilterDatabase__1[[#This Row],[Kor]]&gt;=60,"Super.s ",""))</f>
        <v xml:space="preserve">Super.s </v>
      </c>
      <c r="L5277" s="34" t="str">
        <f>IF(Excel_BuiltIn__FilterDatabase__1[[#This Row],[Nem]]="Nő","Lady","")</f>
        <v/>
      </c>
    </row>
    <row r="5278" spans="1:12" s="1" customFormat="1">
      <c r="A5278" s="53"/>
      <c r="B5278" s="28"/>
      <c r="C5278" s="51"/>
      <c r="D5278" s="45"/>
      <c r="E5278" s="33" t="str">
        <f>IF(D5278&gt;0,($N$2-Excel_BuiltIn__FilterDatabase__1[[#This Row],[Szül Év.Hó.Nap]])/365.25,"0")</f>
        <v>0</v>
      </c>
      <c r="F5278" s="40"/>
      <c r="G5278" s="34" t="str">
        <f>CONCATENATE(H5278,Excel_BuiltIn__FilterDatabase__1[[#This Row],[Felnőtt]],Excel_BuiltIn__FilterDatabase__1[[#This Row],[Senior]],Excel_BuiltIn__FilterDatabase__1[[#This Row],[Super.s]],L5278)</f>
        <v xml:space="preserve">Super.s </v>
      </c>
      <c r="H5278" s="34" t="str">
        <f>IF(L5278="Nő","",IF(Excel_BuiltIn__FilterDatabase__1[[#This Row],[Kor]]&gt;=1=AND(Excel_BuiltIn__FilterDatabase__1[[#This Row],[Kor]]&lt;18),"Junior ",""))</f>
        <v/>
      </c>
      <c r="I5278" s="34" t="str">
        <f>IF(L5278="Nő","",IF(Excel_BuiltIn__FilterDatabase__1[[#This Row],[Kor]]&gt;=18=AND(Excel_BuiltIn__FilterDatabase__1[[#This Row],[Kor]]&lt;=49),"Felnőtt ",""))</f>
        <v/>
      </c>
      <c r="J5278" s="34" t="str">
        <f>IF(L5278="Nő","",IF(Excel_BuiltIn__FilterDatabase__1[[#This Row],[Kor]]&gt;49=AND(Excel_BuiltIn__FilterDatabase__1[[#This Row],[Kor]]&lt;=59),"Senior ",""))</f>
        <v/>
      </c>
      <c r="K5278" s="34" t="str">
        <f>IF(L5278="Nő","",IF(Excel_BuiltIn__FilterDatabase__1[[#This Row],[Kor]]&gt;=60,"Super.s ",""))</f>
        <v xml:space="preserve">Super.s </v>
      </c>
      <c r="L5278" s="34" t="str">
        <f>IF(Excel_BuiltIn__FilterDatabase__1[[#This Row],[Nem]]="Nő","Lady","")</f>
        <v/>
      </c>
    </row>
    <row r="5279" spans="1:12" s="1" customFormat="1">
      <c r="A5279" s="53"/>
      <c r="B5279" s="28"/>
      <c r="C5279" s="51"/>
      <c r="D5279" s="45"/>
      <c r="E5279" s="33" t="str">
        <f>IF(D5279&gt;0,($N$2-Excel_BuiltIn__FilterDatabase__1[[#This Row],[Szül Év.Hó.Nap]])/365.25,"0")</f>
        <v>0</v>
      </c>
      <c r="F5279" s="40"/>
      <c r="G5279" s="34" t="str">
        <f>CONCATENATE(H5279,Excel_BuiltIn__FilterDatabase__1[[#This Row],[Felnőtt]],Excel_BuiltIn__FilterDatabase__1[[#This Row],[Senior]],Excel_BuiltIn__FilterDatabase__1[[#This Row],[Super.s]],L5279)</f>
        <v xml:space="preserve">Super.s </v>
      </c>
      <c r="H5279" s="34" t="str">
        <f>IF(L5279="Nő","",IF(Excel_BuiltIn__FilterDatabase__1[[#This Row],[Kor]]&gt;=1=AND(Excel_BuiltIn__FilterDatabase__1[[#This Row],[Kor]]&lt;18),"Junior ",""))</f>
        <v/>
      </c>
      <c r="I5279" s="34" t="str">
        <f>IF(L5279="Nő","",IF(Excel_BuiltIn__FilterDatabase__1[[#This Row],[Kor]]&gt;=18=AND(Excel_BuiltIn__FilterDatabase__1[[#This Row],[Kor]]&lt;=49),"Felnőtt ",""))</f>
        <v/>
      </c>
      <c r="J5279" s="34" t="str">
        <f>IF(L5279="Nő","",IF(Excel_BuiltIn__FilterDatabase__1[[#This Row],[Kor]]&gt;49=AND(Excel_BuiltIn__FilterDatabase__1[[#This Row],[Kor]]&lt;=59),"Senior ",""))</f>
        <v/>
      </c>
      <c r="K5279" s="34" t="str">
        <f>IF(L5279="Nő","",IF(Excel_BuiltIn__FilterDatabase__1[[#This Row],[Kor]]&gt;=60,"Super.s ",""))</f>
        <v xml:space="preserve">Super.s </v>
      </c>
      <c r="L5279" s="34" t="str">
        <f>IF(Excel_BuiltIn__FilterDatabase__1[[#This Row],[Nem]]="Nő","Lady","")</f>
        <v/>
      </c>
    </row>
    <row r="5280" spans="1:12" s="1" customFormat="1">
      <c r="A5280" s="53"/>
      <c r="B5280" s="28"/>
      <c r="C5280" s="51"/>
      <c r="D5280" s="45"/>
      <c r="E5280" s="33" t="str">
        <f>IF(D5280&gt;0,($N$2-Excel_BuiltIn__FilterDatabase__1[[#This Row],[Szül Év.Hó.Nap]])/365.25,"0")</f>
        <v>0</v>
      </c>
      <c r="F5280" s="40"/>
      <c r="G5280" s="34" t="str">
        <f>CONCATENATE(H5280,Excel_BuiltIn__FilterDatabase__1[[#This Row],[Felnőtt]],Excel_BuiltIn__FilterDatabase__1[[#This Row],[Senior]],Excel_BuiltIn__FilterDatabase__1[[#This Row],[Super.s]],L5280)</f>
        <v xml:space="preserve">Super.s </v>
      </c>
      <c r="H5280" s="34" t="str">
        <f>IF(L5280="Nő","",IF(Excel_BuiltIn__FilterDatabase__1[[#This Row],[Kor]]&gt;=1=AND(Excel_BuiltIn__FilterDatabase__1[[#This Row],[Kor]]&lt;18),"Junior ",""))</f>
        <v/>
      </c>
      <c r="I5280" s="34" t="str">
        <f>IF(L5280="Nő","",IF(Excel_BuiltIn__FilterDatabase__1[[#This Row],[Kor]]&gt;=18=AND(Excel_BuiltIn__FilterDatabase__1[[#This Row],[Kor]]&lt;=49),"Felnőtt ",""))</f>
        <v/>
      </c>
      <c r="J5280" s="34" t="str">
        <f>IF(L5280="Nő","",IF(Excel_BuiltIn__FilterDatabase__1[[#This Row],[Kor]]&gt;49=AND(Excel_BuiltIn__FilterDatabase__1[[#This Row],[Kor]]&lt;=59),"Senior ",""))</f>
        <v/>
      </c>
      <c r="K5280" s="34" t="str">
        <f>IF(L5280="Nő","",IF(Excel_BuiltIn__FilterDatabase__1[[#This Row],[Kor]]&gt;=60,"Super.s ",""))</f>
        <v xml:space="preserve">Super.s </v>
      </c>
      <c r="L5280" s="34" t="str">
        <f>IF(Excel_BuiltIn__FilterDatabase__1[[#This Row],[Nem]]="Nő","Lady","")</f>
        <v/>
      </c>
    </row>
    <row r="5281" spans="1:12" s="1" customFormat="1">
      <c r="A5281" s="53"/>
      <c r="B5281" s="28"/>
      <c r="C5281" s="51"/>
      <c r="D5281" s="45"/>
      <c r="E5281" s="33" t="str">
        <f>IF(D5281&gt;0,($N$2-Excel_BuiltIn__FilterDatabase__1[[#This Row],[Szül Év.Hó.Nap]])/365.25,"0")</f>
        <v>0</v>
      </c>
      <c r="F5281" s="40"/>
      <c r="G5281" s="34" t="str">
        <f>CONCATENATE(H5281,Excel_BuiltIn__FilterDatabase__1[[#This Row],[Felnőtt]],Excel_BuiltIn__FilterDatabase__1[[#This Row],[Senior]],Excel_BuiltIn__FilterDatabase__1[[#This Row],[Super.s]],L5281)</f>
        <v xml:space="preserve">Super.s </v>
      </c>
      <c r="H5281" s="34" t="str">
        <f>IF(L5281="Nő","",IF(Excel_BuiltIn__FilterDatabase__1[[#This Row],[Kor]]&gt;=1=AND(Excel_BuiltIn__FilterDatabase__1[[#This Row],[Kor]]&lt;18),"Junior ",""))</f>
        <v/>
      </c>
      <c r="I5281" s="34" t="str">
        <f>IF(L5281="Nő","",IF(Excel_BuiltIn__FilterDatabase__1[[#This Row],[Kor]]&gt;=18=AND(Excel_BuiltIn__FilterDatabase__1[[#This Row],[Kor]]&lt;=49),"Felnőtt ",""))</f>
        <v/>
      </c>
      <c r="J5281" s="34" t="str">
        <f>IF(L5281="Nő","",IF(Excel_BuiltIn__FilterDatabase__1[[#This Row],[Kor]]&gt;49=AND(Excel_BuiltIn__FilterDatabase__1[[#This Row],[Kor]]&lt;=59),"Senior ",""))</f>
        <v/>
      </c>
      <c r="K5281" s="34" t="str">
        <f>IF(L5281="Nő","",IF(Excel_BuiltIn__FilterDatabase__1[[#This Row],[Kor]]&gt;=60,"Super.s ",""))</f>
        <v xml:space="preserve">Super.s </v>
      </c>
      <c r="L5281" s="34" t="str">
        <f>IF(Excel_BuiltIn__FilterDatabase__1[[#This Row],[Nem]]="Nő","Lady","")</f>
        <v/>
      </c>
    </row>
    <row r="5282" spans="1:12" s="1" customFormat="1">
      <c r="A5282" s="53"/>
      <c r="B5282" s="28"/>
      <c r="C5282" s="51"/>
      <c r="D5282" s="45"/>
      <c r="E5282" s="33" t="str">
        <f>IF(D5282&gt;0,($N$2-Excel_BuiltIn__FilterDatabase__1[[#This Row],[Szül Év.Hó.Nap]])/365.25,"0")</f>
        <v>0</v>
      </c>
      <c r="F5282" s="40"/>
      <c r="G5282" s="34" t="str">
        <f>CONCATENATE(H5282,Excel_BuiltIn__FilterDatabase__1[[#This Row],[Felnőtt]],Excel_BuiltIn__FilterDatabase__1[[#This Row],[Senior]],Excel_BuiltIn__FilterDatabase__1[[#This Row],[Super.s]],L5282)</f>
        <v xml:space="preserve">Super.s </v>
      </c>
      <c r="H5282" s="34" t="str">
        <f>IF(L5282="Nő","",IF(Excel_BuiltIn__FilterDatabase__1[[#This Row],[Kor]]&gt;=1=AND(Excel_BuiltIn__FilterDatabase__1[[#This Row],[Kor]]&lt;18),"Junior ",""))</f>
        <v/>
      </c>
      <c r="I5282" s="34" t="str">
        <f>IF(L5282="Nő","",IF(Excel_BuiltIn__FilterDatabase__1[[#This Row],[Kor]]&gt;=18=AND(Excel_BuiltIn__FilterDatabase__1[[#This Row],[Kor]]&lt;=49),"Felnőtt ",""))</f>
        <v/>
      </c>
      <c r="J5282" s="34" t="str">
        <f>IF(L5282="Nő","",IF(Excel_BuiltIn__FilterDatabase__1[[#This Row],[Kor]]&gt;49=AND(Excel_BuiltIn__FilterDatabase__1[[#This Row],[Kor]]&lt;=59),"Senior ",""))</f>
        <v/>
      </c>
      <c r="K5282" s="34" t="str">
        <f>IF(L5282="Nő","",IF(Excel_BuiltIn__FilterDatabase__1[[#This Row],[Kor]]&gt;=60,"Super.s ",""))</f>
        <v xml:space="preserve">Super.s </v>
      </c>
      <c r="L5282" s="34" t="str">
        <f>IF(Excel_BuiltIn__FilterDatabase__1[[#This Row],[Nem]]="Nő","Lady","")</f>
        <v/>
      </c>
    </row>
    <row r="5283" spans="1:12" s="1" customFormat="1">
      <c r="A5283" s="53"/>
      <c r="B5283" s="28"/>
      <c r="C5283" s="51"/>
      <c r="D5283" s="45"/>
      <c r="E5283" s="33" t="str">
        <f>IF(D5283&gt;0,($N$2-Excel_BuiltIn__FilterDatabase__1[[#This Row],[Szül Év.Hó.Nap]])/365.25,"0")</f>
        <v>0</v>
      </c>
      <c r="F5283" s="40"/>
      <c r="G5283" s="34" t="str">
        <f>CONCATENATE(H5283,Excel_BuiltIn__FilterDatabase__1[[#This Row],[Felnőtt]],Excel_BuiltIn__FilterDatabase__1[[#This Row],[Senior]],Excel_BuiltIn__FilterDatabase__1[[#This Row],[Super.s]],L5283)</f>
        <v xml:space="preserve">Super.s </v>
      </c>
      <c r="H5283" s="34" t="str">
        <f>IF(L5283="Nő","",IF(Excel_BuiltIn__FilterDatabase__1[[#This Row],[Kor]]&gt;=1=AND(Excel_BuiltIn__FilterDatabase__1[[#This Row],[Kor]]&lt;18),"Junior ",""))</f>
        <v/>
      </c>
      <c r="I5283" s="34" t="str">
        <f>IF(L5283="Nő","",IF(Excel_BuiltIn__FilterDatabase__1[[#This Row],[Kor]]&gt;=18=AND(Excel_BuiltIn__FilterDatabase__1[[#This Row],[Kor]]&lt;=49),"Felnőtt ",""))</f>
        <v/>
      </c>
      <c r="J5283" s="34" t="str">
        <f>IF(L5283="Nő","",IF(Excel_BuiltIn__FilterDatabase__1[[#This Row],[Kor]]&gt;49=AND(Excel_BuiltIn__FilterDatabase__1[[#This Row],[Kor]]&lt;=59),"Senior ",""))</f>
        <v/>
      </c>
      <c r="K5283" s="34" t="str">
        <f>IF(L5283="Nő","",IF(Excel_BuiltIn__FilterDatabase__1[[#This Row],[Kor]]&gt;=60,"Super.s ",""))</f>
        <v xml:space="preserve">Super.s </v>
      </c>
      <c r="L5283" s="34" t="str">
        <f>IF(Excel_BuiltIn__FilterDatabase__1[[#This Row],[Nem]]="Nő","Lady","")</f>
        <v/>
      </c>
    </row>
    <row r="5284" spans="1:12" s="1" customFormat="1">
      <c r="A5284" s="53"/>
      <c r="B5284" s="28"/>
      <c r="C5284" s="51"/>
      <c r="D5284" s="45"/>
      <c r="E5284" s="33" t="str">
        <f>IF(D5284&gt;0,($N$2-Excel_BuiltIn__FilterDatabase__1[[#This Row],[Szül Év.Hó.Nap]])/365.25,"0")</f>
        <v>0</v>
      </c>
      <c r="F5284" s="40"/>
      <c r="G5284" s="34" t="str">
        <f>CONCATENATE(H5284,Excel_BuiltIn__FilterDatabase__1[[#This Row],[Felnőtt]],Excel_BuiltIn__FilterDatabase__1[[#This Row],[Senior]],Excel_BuiltIn__FilterDatabase__1[[#This Row],[Super.s]],L5284)</f>
        <v xml:space="preserve">Super.s </v>
      </c>
      <c r="H5284" s="34" t="str">
        <f>IF(L5284="Nő","",IF(Excel_BuiltIn__FilterDatabase__1[[#This Row],[Kor]]&gt;=1=AND(Excel_BuiltIn__FilterDatabase__1[[#This Row],[Kor]]&lt;18),"Junior ",""))</f>
        <v/>
      </c>
      <c r="I5284" s="34" t="str">
        <f>IF(L5284="Nő","",IF(Excel_BuiltIn__FilterDatabase__1[[#This Row],[Kor]]&gt;=18=AND(Excel_BuiltIn__FilterDatabase__1[[#This Row],[Kor]]&lt;=49),"Felnőtt ",""))</f>
        <v/>
      </c>
      <c r="J5284" s="34" t="str">
        <f>IF(L5284="Nő","",IF(Excel_BuiltIn__FilterDatabase__1[[#This Row],[Kor]]&gt;49=AND(Excel_BuiltIn__FilterDatabase__1[[#This Row],[Kor]]&lt;=59),"Senior ",""))</f>
        <v/>
      </c>
      <c r="K5284" s="34" t="str">
        <f>IF(L5284="Nő","",IF(Excel_BuiltIn__FilterDatabase__1[[#This Row],[Kor]]&gt;=60,"Super.s ",""))</f>
        <v xml:space="preserve">Super.s </v>
      </c>
      <c r="L5284" s="34" t="str">
        <f>IF(Excel_BuiltIn__FilterDatabase__1[[#This Row],[Nem]]="Nő","Lady","")</f>
        <v/>
      </c>
    </row>
    <row r="5285" spans="1:12" s="1" customFormat="1">
      <c r="A5285" s="53"/>
      <c r="B5285" s="28"/>
      <c r="C5285" s="51"/>
      <c r="D5285" s="45"/>
      <c r="E5285" s="33" t="str">
        <f>IF(D5285&gt;0,($N$2-Excel_BuiltIn__FilterDatabase__1[[#This Row],[Szül Év.Hó.Nap]])/365.25,"0")</f>
        <v>0</v>
      </c>
      <c r="F5285" s="40"/>
      <c r="G5285" s="34" t="str">
        <f>CONCATENATE(H5285,Excel_BuiltIn__FilterDatabase__1[[#This Row],[Felnőtt]],Excel_BuiltIn__FilterDatabase__1[[#This Row],[Senior]],Excel_BuiltIn__FilterDatabase__1[[#This Row],[Super.s]],L5285)</f>
        <v xml:space="preserve">Super.s </v>
      </c>
      <c r="H5285" s="34" t="str">
        <f>IF(L5285="Nő","",IF(Excel_BuiltIn__FilterDatabase__1[[#This Row],[Kor]]&gt;=1=AND(Excel_BuiltIn__FilterDatabase__1[[#This Row],[Kor]]&lt;18),"Junior ",""))</f>
        <v/>
      </c>
      <c r="I5285" s="34" t="str">
        <f>IF(L5285="Nő","",IF(Excel_BuiltIn__FilterDatabase__1[[#This Row],[Kor]]&gt;=18=AND(Excel_BuiltIn__FilterDatabase__1[[#This Row],[Kor]]&lt;=49),"Felnőtt ",""))</f>
        <v/>
      </c>
      <c r="J5285" s="34" t="str">
        <f>IF(L5285="Nő","",IF(Excel_BuiltIn__FilterDatabase__1[[#This Row],[Kor]]&gt;49=AND(Excel_BuiltIn__FilterDatabase__1[[#This Row],[Kor]]&lt;=59),"Senior ",""))</f>
        <v/>
      </c>
      <c r="K5285" s="34" t="str">
        <f>IF(L5285="Nő","",IF(Excel_BuiltIn__FilterDatabase__1[[#This Row],[Kor]]&gt;=60,"Super.s ",""))</f>
        <v xml:space="preserve">Super.s </v>
      </c>
      <c r="L5285" s="34" t="str">
        <f>IF(Excel_BuiltIn__FilterDatabase__1[[#This Row],[Nem]]="Nő","Lady","")</f>
        <v/>
      </c>
    </row>
    <row r="5286" spans="1:12" s="1" customFormat="1">
      <c r="A5286" s="53"/>
      <c r="B5286" s="28"/>
      <c r="C5286" s="51"/>
      <c r="D5286" s="45"/>
      <c r="E5286" s="33" t="str">
        <f>IF(D5286&gt;0,($N$2-Excel_BuiltIn__FilterDatabase__1[[#This Row],[Szül Év.Hó.Nap]])/365.25,"0")</f>
        <v>0</v>
      </c>
      <c r="F5286" s="40"/>
      <c r="G5286" s="34" t="str">
        <f>CONCATENATE(H5286,Excel_BuiltIn__FilterDatabase__1[[#This Row],[Felnőtt]],Excel_BuiltIn__FilterDatabase__1[[#This Row],[Senior]],Excel_BuiltIn__FilterDatabase__1[[#This Row],[Super.s]],L5286)</f>
        <v xml:space="preserve">Super.s </v>
      </c>
      <c r="H5286" s="34" t="str">
        <f>IF(L5286="Nő","",IF(Excel_BuiltIn__FilterDatabase__1[[#This Row],[Kor]]&gt;=1=AND(Excel_BuiltIn__FilterDatabase__1[[#This Row],[Kor]]&lt;18),"Junior ",""))</f>
        <v/>
      </c>
      <c r="I5286" s="34" t="str">
        <f>IF(L5286="Nő","",IF(Excel_BuiltIn__FilterDatabase__1[[#This Row],[Kor]]&gt;=18=AND(Excel_BuiltIn__FilterDatabase__1[[#This Row],[Kor]]&lt;=49),"Felnőtt ",""))</f>
        <v/>
      </c>
      <c r="J5286" s="34" t="str">
        <f>IF(L5286="Nő","",IF(Excel_BuiltIn__FilterDatabase__1[[#This Row],[Kor]]&gt;49=AND(Excel_BuiltIn__FilterDatabase__1[[#This Row],[Kor]]&lt;=59),"Senior ",""))</f>
        <v/>
      </c>
      <c r="K5286" s="34" t="str">
        <f>IF(L5286="Nő","",IF(Excel_BuiltIn__FilterDatabase__1[[#This Row],[Kor]]&gt;=60,"Super.s ",""))</f>
        <v xml:space="preserve">Super.s </v>
      </c>
      <c r="L5286" s="34" t="str">
        <f>IF(Excel_BuiltIn__FilterDatabase__1[[#This Row],[Nem]]="Nő","Lady","")</f>
        <v/>
      </c>
    </row>
    <row r="5287" spans="1:12" s="1" customFormat="1">
      <c r="A5287" s="53"/>
      <c r="B5287" s="28"/>
      <c r="C5287" s="51"/>
      <c r="D5287" s="45"/>
      <c r="E5287" s="33" t="str">
        <f>IF(D5287&gt;0,($N$2-Excel_BuiltIn__FilterDatabase__1[[#This Row],[Szül Év.Hó.Nap]])/365.25,"0")</f>
        <v>0</v>
      </c>
      <c r="F5287" s="40"/>
      <c r="G5287" s="34" t="str">
        <f>CONCATENATE(H5287,Excel_BuiltIn__FilterDatabase__1[[#This Row],[Felnőtt]],Excel_BuiltIn__FilterDatabase__1[[#This Row],[Senior]],Excel_BuiltIn__FilterDatabase__1[[#This Row],[Super.s]],L5287)</f>
        <v xml:space="preserve">Super.s </v>
      </c>
      <c r="H5287" s="34" t="str">
        <f>IF(L5287="Nő","",IF(Excel_BuiltIn__FilterDatabase__1[[#This Row],[Kor]]&gt;=1=AND(Excel_BuiltIn__FilterDatabase__1[[#This Row],[Kor]]&lt;18),"Junior ",""))</f>
        <v/>
      </c>
      <c r="I5287" s="34" t="str">
        <f>IF(L5287="Nő","",IF(Excel_BuiltIn__FilterDatabase__1[[#This Row],[Kor]]&gt;=18=AND(Excel_BuiltIn__FilterDatabase__1[[#This Row],[Kor]]&lt;=49),"Felnőtt ",""))</f>
        <v/>
      </c>
      <c r="J5287" s="34" t="str">
        <f>IF(L5287="Nő","",IF(Excel_BuiltIn__FilterDatabase__1[[#This Row],[Kor]]&gt;49=AND(Excel_BuiltIn__FilterDatabase__1[[#This Row],[Kor]]&lt;=59),"Senior ",""))</f>
        <v/>
      </c>
      <c r="K5287" s="34" t="str">
        <f>IF(L5287="Nő","",IF(Excel_BuiltIn__FilterDatabase__1[[#This Row],[Kor]]&gt;=60,"Super.s ",""))</f>
        <v xml:space="preserve">Super.s </v>
      </c>
      <c r="L5287" s="34" t="str">
        <f>IF(Excel_BuiltIn__FilterDatabase__1[[#This Row],[Nem]]="Nő","Lady","")</f>
        <v/>
      </c>
    </row>
    <row r="5288" spans="1:12" s="1" customFormat="1">
      <c r="A5288" s="53"/>
      <c r="B5288" s="28"/>
      <c r="C5288" s="51"/>
      <c r="D5288" s="45"/>
      <c r="E5288" s="33" t="str">
        <f>IF(D5288&gt;0,($N$2-Excel_BuiltIn__FilterDatabase__1[[#This Row],[Szül Év.Hó.Nap]])/365.25,"0")</f>
        <v>0</v>
      </c>
      <c r="F5288" s="40"/>
      <c r="G5288" s="34" t="str">
        <f>CONCATENATE(H5288,Excel_BuiltIn__FilterDatabase__1[[#This Row],[Felnőtt]],Excel_BuiltIn__FilterDatabase__1[[#This Row],[Senior]],Excel_BuiltIn__FilterDatabase__1[[#This Row],[Super.s]],L5288)</f>
        <v xml:space="preserve">Super.s </v>
      </c>
      <c r="H5288" s="34" t="str">
        <f>IF(L5288="Nő","",IF(Excel_BuiltIn__FilterDatabase__1[[#This Row],[Kor]]&gt;=1=AND(Excel_BuiltIn__FilterDatabase__1[[#This Row],[Kor]]&lt;18),"Junior ",""))</f>
        <v/>
      </c>
      <c r="I5288" s="34" t="str">
        <f>IF(L5288="Nő","",IF(Excel_BuiltIn__FilterDatabase__1[[#This Row],[Kor]]&gt;=18=AND(Excel_BuiltIn__FilterDatabase__1[[#This Row],[Kor]]&lt;=49),"Felnőtt ",""))</f>
        <v/>
      </c>
      <c r="J5288" s="34" t="str">
        <f>IF(L5288="Nő","",IF(Excel_BuiltIn__FilterDatabase__1[[#This Row],[Kor]]&gt;49=AND(Excel_BuiltIn__FilterDatabase__1[[#This Row],[Kor]]&lt;=59),"Senior ",""))</f>
        <v/>
      </c>
      <c r="K5288" s="34" t="str">
        <f>IF(L5288="Nő","",IF(Excel_BuiltIn__FilterDatabase__1[[#This Row],[Kor]]&gt;=60,"Super.s ",""))</f>
        <v xml:space="preserve">Super.s </v>
      </c>
      <c r="L5288" s="34" t="str">
        <f>IF(Excel_BuiltIn__FilterDatabase__1[[#This Row],[Nem]]="Nő","Lady","")</f>
        <v/>
      </c>
    </row>
    <row r="5289" spans="1:12" s="1" customFormat="1">
      <c r="A5289" s="53"/>
      <c r="B5289" s="28"/>
      <c r="C5289" s="51"/>
      <c r="D5289" s="45"/>
      <c r="E5289" s="33" t="str">
        <f>IF(D5289&gt;0,($N$2-Excel_BuiltIn__FilterDatabase__1[[#This Row],[Szül Év.Hó.Nap]])/365.25,"0")</f>
        <v>0</v>
      </c>
      <c r="F5289" s="40"/>
      <c r="G5289" s="34" t="str">
        <f>CONCATENATE(H5289,Excel_BuiltIn__FilterDatabase__1[[#This Row],[Felnőtt]],Excel_BuiltIn__FilterDatabase__1[[#This Row],[Senior]],Excel_BuiltIn__FilterDatabase__1[[#This Row],[Super.s]],L5289)</f>
        <v xml:space="preserve">Super.s </v>
      </c>
      <c r="H5289" s="34" t="str">
        <f>IF(L5289="Nő","",IF(Excel_BuiltIn__FilterDatabase__1[[#This Row],[Kor]]&gt;=1=AND(Excel_BuiltIn__FilterDatabase__1[[#This Row],[Kor]]&lt;18),"Junior ",""))</f>
        <v/>
      </c>
      <c r="I5289" s="34" t="str">
        <f>IF(L5289="Nő","",IF(Excel_BuiltIn__FilterDatabase__1[[#This Row],[Kor]]&gt;=18=AND(Excel_BuiltIn__FilterDatabase__1[[#This Row],[Kor]]&lt;=49),"Felnőtt ",""))</f>
        <v/>
      </c>
      <c r="J5289" s="34" t="str">
        <f>IF(L5289="Nő","",IF(Excel_BuiltIn__FilterDatabase__1[[#This Row],[Kor]]&gt;49=AND(Excel_BuiltIn__FilterDatabase__1[[#This Row],[Kor]]&lt;=59),"Senior ",""))</f>
        <v/>
      </c>
      <c r="K5289" s="34" t="str">
        <f>IF(L5289="Nő","",IF(Excel_BuiltIn__FilterDatabase__1[[#This Row],[Kor]]&gt;=60,"Super.s ",""))</f>
        <v xml:space="preserve">Super.s </v>
      </c>
      <c r="L5289" s="34" t="str">
        <f>IF(Excel_BuiltIn__FilterDatabase__1[[#This Row],[Nem]]="Nő","Lady","")</f>
        <v/>
      </c>
    </row>
    <row r="5290" spans="1:12" s="1" customFormat="1">
      <c r="A5290" s="53"/>
      <c r="B5290" s="28"/>
      <c r="C5290" s="51"/>
      <c r="D5290" s="45"/>
      <c r="E5290" s="33" t="str">
        <f>IF(D5290&gt;0,($N$2-Excel_BuiltIn__FilterDatabase__1[[#This Row],[Szül Év.Hó.Nap]])/365.25,"0")</f>
        <v>0</v>
      </c>
      <c r="F5290" s="40"/>
      <c r="G5290" s="34" t="str">
        <f>CONCATENATE(H5290,Excel_BuiltIn__FilterDatabase__1[[#This Row],[Felnőtt]],Excel_BuiltIn__FilterDatabase__1[[#This Row],[Senior]],Excel_BuiltIn__FilterDatabase__1[[#This Row],[Super.s]],L5290)</f>
        <v xml:space="preserve">Super.s </v>
      </c>
      <c r="H5290" s="34" t="str">
        <f>IF(L5290="Nő","",IF(Excel_BuiltIn__FilterDatabase__1[[#This Row],[Kor]]&gt;=1=AND(Excel_BuiltIn__FilterDatabase__1[[#This Row],[Kor]]&lt;18),"Junior ",""))</f>
        <v/>
      </c>
      <c r="I5290" s="34" t="str">
        <f>IF(L5290="Nő","",IF(Excel_BuiltIn__FilterDatabase__1[[#This Row],[Kor]]&gt;=18=AND(Excel_BuiltIn__FilterDatabase__1[[#This Row],[Kor]]&lt;=49),"Felnőtt ",""))</f>
        <v/>
      </c>
      <c r="J5290" s="34" t="str">
        <f>IF(L5290="Nő","",IF(Excel_BuiltIn__FilterDatabase__1[[#This Row],[Kor]]&gt;49=AND(Excel_BuiltIn__FilterDatabase__1[[#This Row],[Kor]]&lt;=59),"Senior ",""))</f>
        <v/>
      </c>
      <c r="K5290" s="34" t="str">
        <f>IF(L5290="Nő","",IF(Excel_BuiltIn__FilterDatabase__1[[#This Row],[Kor]]&gt;=60,"Super.s ",""))</f>
        <v xml:space="preserve">Super.s </v>
      </c>
      <c r="L5290" s="34" t="str">
        <f>IF(Excel_BuiltIn__FilterDatabase__1[[#This Row],[Nem]]="Nő","Lady","")</f>
        <v/>
      </c>
    </row>
    <row r="5291" spans="1:12" s="1" customFormat="1">
      <c r="A5291" s="53"/>
      <c r="B5291" s="28"/>
      <c r="C5291" s="51"/>
      <c r="D5291" s="45"/>
      <c r="E5291" s="33" t="str">
        <f>IF(D5291&gt;0,($N$2-Excel_BuiltIn__FilterDatabase__1[[#This Row],[Szül Év.Hó.Nap]])/365.25,"0")</f>
        <v>0</v>
      </c>
      <c r="F5291" s="40"/>
      <c r="G5291" s="34" t="str">
        <f>CONCATENATE(H5291,Excel_BuiltIn__FilterDatabase__1[[#This Row],[Felnőtt]],Excel_BuiltIn__FilterDatabase__1[[#This Row],[Senior]],Excel_BuiltIn__FilterDatabase__1[[#This Row],[Super.s]],L5291)</f>
        <v xml:space="preserve">Super.s </v>
      </c>
      <c r="H5291" s="34" t="str">
        <f>IF(L5291="Nő","",IF(Excel_BuiltIn__FilterDatabase__1[[#This Row],[Kor]]&gt;=1=AND(Excel_BuiltIn__FilterDatabase__1[[#This Row],[Kor]]&lt;18),"Junior ",""))</f>
        <v/>
      </c>
      <c r="I5291" s="34" t="str">
        <f>IF(L5291="Nő","",IF(Excel_BuiltIn__FilterDatabase__1[[#This Row],[Kor]]&gt;=18=AND(Excel_BuiltIn__FilterDatabase__1[[#This Row],[Kor]]&lt;=49),"Felnőtt ",""))</f>
        <v/>
      </c>
      <c r="J5291" s="34" t="str">
        <f>IF(L5291="Nő","",IF(Excel_BuiltIn__FilterDatabase__1[[#This Row],[Kor]]&gt;49=AND(Excel_BuiltIn__FilterDatabase__1[[#This Row],[Kor]]&lt;=59),"Senior ",""))</f>
        <v/>
      </c>
      <c r="K5291" s="34" t="str">
        <f>IF(L5291="Nő","",IF(Excel_BuiltIn__FilterDatabase__1[[#This Row],[Kor]]&gt;=60,"Super.s ",""))</f>
        <v xml:space="preserve">Super.s </v>
      </c>
      <c r="L5291" s="34" t="str">
        <f>IF(Excel_BuiltIn__FilterDatabase__1[[#This Row],[Nem]]="Nő","Lady","")</f>
        <v/>
      </c>
    </row>
    <row r="5292" spans="1:12" s="1" customFormat="1">
      <c r="A5292" s="53"/>
      <c r="B5292" s="28"/>
      <c r="C5292" s="51"/>
      <c r="D5292" s="45"/>
      <c r="E5292" s="33" t="str">
        <f>IF(D5292&gt;0,($N$2-Excel_BuiltIn__FilterDatabase__1[[#This Row],[Szül Év.Hó.Nap]])/365.25,"0")</f>
        <v>0</v>
      </c>
      <c r="F5292" s="40"/>
      <c r="G5292" s="34" t="str">
        <f>CONCATENATE(H5292,Excel_BuiltIn__FilterDatabase__1[[#This Row],[Felnőtt]],Excel_BuiltIn__FilterDatabase__1[[#This Row],[Senior]],Excel_BuiltIn__FilterDatabase__1[[#This Row],[Super.s]],L5292)</f>
        <v xml:space="preserve">Super.s </v>
      </c>
      <c r="H5292" s="34" t="str">
        <f>IF(L5292="Nő","",IF(Excel_BuiltIn__FilterDatabase__1[[#This Row],[Kor]]&gt;=1=AND(Excel_BuiltIn__FilterDatabase__1[[#This Row],[Kor]]&lt;18),"Junior ",""))</f>
        <v/>
      </c>
      <c r="I5292" s="34" t="str">
        <f>IF(L5292="Nő","",IF(Excel_BuiltIn__FilterDatabase__1[[#This Row],[Kor]]&gt;=18=AND(Excel_BuiltIn__FilterDatabase__1[[#This Row],[Kor]]&lt;=49),"Felnőtt ",""))</f>
        <v/>
      </c>
      <c r="J5292" s="34" t="str">
        <f>IF(L5292="Nő","",IF(Excel_BuiltIn__FilterDatabase__1[[#This Row],[Kor]]&gt;49=AND(Excel_BuiltIn__FilterDatabase__1[[#This Row],[Kor]]&lt;=59),"Senior ",""))</f>
        <v/>
      </c>
      <c r="K5292" s="34" t="str">
        <f>IF(L5292="Nő","",IF(Excel_BuiltIn__FilterDatabase__1[[#This Row],[Kor]]&gt;=60,"Super.s ",""))</f>
        <v xml:space="preserve">Super.s </v>
      </c>
      <c r="L5292" s="34" t="str">
        <f>IF(Excel_BuiltIn__FilterDatabase__1[[#This Row],[Nem]]="Nő","Lady","")</f>
        <v/>
      </c>
    </row>
    <row r="5293" spans="1:12" s="1" customFormat="1">
      <c r="A5293" s="53"/>
      <c r="B5293" s="28"/>
      <c r="C5293" s="51"/>
      <c r="D5293" s="45"/>
      <c r="E5293" s="33" t="str">
        <f>IF(D5293&gt;0,($N$2-Excel_BuiltIn__FilterDatabase__1[[#This Row],[Szül Év.Hó.Nap]])/365.25,"0")</f>
        <v>0</v>
      </c>
      <c r="F5293" s="40"/>
      <c r="G5293" s="34" t="str">
        <f>CONCATENATE(H5293,Excel_BuiltIn__FilterDatabase__1[[#This Row],[Felnőtt]],Excel_BuiltIn__FilterDatabase__1[[#This Row],[Senior]],Excel_BuiltIn__FilterDatabase__1[[#This Row],[Super.s]],L5293)</f>
        <v xml:space="preserve">Super.s </v>
      </c>
      <c r="H5293" s="34" t="str">
        <f>IF(L5293="Nő","",IF(Excel_BuiltIn__FilterDatabase__1[[#This Row],[Kor]]&gt;=1=AND(Excel_BuiltIn__FilterDatabase__1[[#This Row],[Kor]]&lt;18),"Junior ",""))</f>
        <v/>
      </c>
      <c r="I5293" s="34" t="str">
        <f>IF(L5293="Nő","",IF(Excel_BuiltIn__FilterDatabase__1[[#This Row],[Kor]]&gt;=18=AND(Excel_BuiltIn__FilterDatabase__1[[#This Row],[Kor]]&lt;=49),"Felnőtt ",""))</f>
        <v/>
      </c>
      <c r="J5293" s="34" t="str">
        <f>IF(L5293="Nő","",IF(Excel_BuiltIn__FilterDatabase__1[[#This Row],[Kor]]&gt;49=AND(Excel_BuiltIn__FilterDatabase__1[[#This Row],[Kor]]&lt;=59),"Senior ",""))</f>
        <v/>
      </c>
      <c r="K5293" s="34" t="str">
        <f>IF(L5293="Nő","",IF(Excel_BuiltIn__FilterDatabase__1[[#This Row],[Kor]]&gt;=60,"Super.s ",""))</f>
        <v xml:space="preserve">Super.s </v>
      </c>
      <c r="L5293" s="34" t="str">
        <f>IF(Excel_BuiltIn__FilterDatabase__1[[#This Row],[Nem]]="Nő","Lady","")</f>
        <v/>
      </c>
    </row>
    <row r="5294" spans="1:12" s="1" customFormat="1">
      <c r="A5294" s="53"/>
      <c r="B5294" s="28"/>
      <c r="C5294" s="51"/>
      <c r="D5294" s="45"/>
      <c r="E5294" s="33" t="str">
        <f>IF(D5294&gt;0,($N$2-Excel_BuiltIn__FilterDatabase__1[[#This Row],[Szül Év.Hó.Nap]])/365.25,"0")</f>
        <v>0</v>
      </c>
      <c r="F5294" s="40"/>
      <c r="G5294" s="34" t="str">
        <f>CONCATENATE(H5294,Excel_BuiltIn__FilterDatabase__1[[#This Row],[Felnőtt]],Excel_BuiltIn__FilterDatabase__1[[#This Row],[Senior]],Excel_BuiltIn__FilterDatabase__1[[#This Row],[Super.s]],L5294)</f>
        <v xml:space="preserve">Super.s </v>
      </c>
      <c r="H5294" s="34" t="str">
        <f>IF(L5294="Nő","",IF(Excel_BuiltIn__FilterDatabase__1[[#This Row],[Kor]]&gt;=1=AND(Excel_BuiltIn__FilterDatabase__1[[#This Row],[Kor]]&lt;18),"Junior ",""))</f>
        <v/>
      </c>
      <c r="I5294" s="34" t="str">
        <f>IF(L5294="Nő","",IF(Excel_BuiltIn__FilterDatabase__1[[#This Row],[Kor]]&gt;=18=AND(Excel_BuiltIn__FilterDatabase__1[[#This Row],[Kor]]&lt;=49),"Felnőtt ",""))</f>
        <v/>
      </c>
      <c r="J5294" s="34" t="str">
        <f>IF(L5294="Nő","",IF(Excel_BuiltIn__FilterDatabase__1[[#This Row],[Kor]]&gt;49=AND(Excel_BuiltIn__FilterDatabase__1[[#This Row],[Kor]]&lt;=59),"Senior ",""))</f>
        <v/>
      </c>
      <c r="K5294" s="34" t="str">
        <f>IF(L5294="Nő","",IF(Excel_BuiltIn__FilterDatabase__1[[#This Row],[Kor]]&gt;=60,"Super.s ",""))</f>
        <v xml:space="preserve">Super.s </v>
      </c>
      <c r="L5294" s="34" t="str">
        <f>IF(Excel_BuiltIn__FilterDatabase__1[[#This Row],[Nem]]="Nő","Lady","")</f>
        <v/>
      </c>
    </row>
    <row r="5295" spans="1:12" s="1" customFormat="1">
      <c r="A5295" s="53"/>
      <c r="B5295" s="28"/>
      <c r="C5295" s="51"/>
      <c r="D5295" s="45"/>
      <c r="E5295" s="33" t="str">
        <f>IF(D5295&gt;0,($N$2-Excel_BuiltIn__FilterDatabase__1[[#This Row],[Szül Év.Hó.Nap]])/365.25,"0")</f>
        <v>0</v>
      </c>
      <c r="F5295" s="40"/>
      <c r="G5295" s="34" t="str">
        <f>CONCATENATE(H5295,Excel_BuiltIn__FilterDatabase__1[[#This Row],[Felnőtt]],Excel_BuiltIn__FilterDatabase__1[[#This Row],[Senior]],Excel_BuiltIn__FilterDatabase__1[[#This Row],[Super.s]],L5295)</f>
        <v xml:space="preserve">Super.s </v>
      </c>
      <c r="H5295" s="34" t="str">
        <f>IF(L5295="Nő","",IF(Excel_BuiltIn__FilterDatabase__1[[#This Row],[Kor]]&gt;=1=AND(Excel_BuiltIn__FilterDatabase__1[[#This Row],[Kor]]&lt;18),"Junior ",""))</f>
        <v/>
      </c>
      <c r="I5295" s="34" t="str">
        <f>IF(L5295="Nő","",IF(Excel_BuiltIn__FilterDatabase__1[[#This Row],[Kor]]&gt;=18=AND(Excel_BuiltIn__FilterDatabase__1[[#This Row],[Kor]]&lt;=49),"Felnőtt ",""))</f>
        <v/>
      </c>
      <c r="J5295" s="34" t="str">
        <f>IF(L5295="Nő","",IF(Excel_BuiltIn__FilterDatabase__1[[#This Row],[Kor]]&gt;49=AND(Excel_BuiltIn__FilterDatabase__1[[#This Row],[Kor]]&lt;=59),"Senior ",""))</f>
        <v/>
      </c>
      <c r="K5295" s="34" t="str">
        <f>IF(L5295="Nő","",IF(Excel_BuiltIn__FilterDatabase__1[[#This Row],[Kor]]&gt;=60,"Super.s ",""))</f>
        <v xml:space="preserve">Super.s </v>
      </c>
      <c r="L5295" s="34" t="str">
        <f>IF(Excel_BuiltIn__FilterDatabase__1[[#This Row],[Nem]]="Nő","Lady","")</f>
        <v/>
      </c>
    </row>
    <row r="5296" spans="1:12" s="1" customFormat="1">
      <c r="A5296" s="53"/>
      <c r="B5296" s="28"/>
      <c r="C5296" s="51"/>
      <c r="D5296" s="45"/>
      <c r="E5296" s="33" t="str">
        <f>IF(D5296&gt;0,($N$2-Excel_BuiltIn__FilterDatabase__1[[#This Row],[Szül Év.Hó.Nap]])/365.25,"0")</f>
        <v>0</v>
      </c>
      <c r="F5296" s="40"/>
      <c r="G5296" s="34" t="str">
        <f>CONCATENATE(H5296,Excel_BuiltIn__FilterDatabase__1[[#This Row],[Felnőtt]],Excel_BuiltIn__FilterDatabase__1[[#This Row],[Senior]],Excel_BuiltIn__FilterDatabase__1[[#This Row],[Super.s]],L5296)</f>
        <v xml:space="preserve">Super.s </v>
      </c>
      <c r="H5296" s="34" t="str">
        <f>IF(L5296="Nő","",IF(Excel_BuiltIn__FilterDatabase__1[[#This Row],[Kor]]&gt;=1=AND(Excel_BuiltIn__FilterDatabase__1[[#This Row],[Kor]]&lt;18),"Junior ",""))</f>
        <v/>
      </c>
      <c r="I5296" s="34" t="str">
        <f>IF(L5296="Nő","",IF(Excel_BuiltIn__FilterDatabase__1[[#This Row],[Kor]]&gt;=18=AND(Excel_BuiltIn__FilterDatabase__1[[#This Row],[Kor]]&lt;=49),"Felnőtt ",""))</f>
        <v/>
      </c>
      <c r="J5296" s="34" t="str">
        <f>IF(L5296="Nő","",IF(Excel_BuiltIn__FilterDatabase__1[[#This Row],[Kor]]&gt;49=AND(Excel_BuiltIn__FilterDatabase__1[[#This Row],[Kor]]&lt;=59),"Senior ",""))</f>
        <v/>
      </c>
      <c r="K5296" s="34" t="str">
        <f>IF(L5296="Nő","",IF(Excel_BuiltIn__FilterDatabase__1[[#This Row],[Kor]]&gt;=60,"Super.s ",""))</f>
        <v xml:space="preserve">Super.s </v>
      </c>
      <c r="L5296" s="34" t="str">
        <f>IF(Excel_BuiltIn__FilterDatabase__1[[#This Row],[Nem]]="Nő","Lady","")</f>
        <v/>
      </c>
    </row>
    <row r="5297" spans="1:12" s="1" customFormat="1">
      <c r="A5297" s="53"/>
      <c r="B5297" s="28"/>
      <c r="C5297" s="51"/>
      <c r="D5297" s="45"/>
      <c r="E5297" s="33" t="str">
        <f>IF(D5297&gt;0,($N$2-Excel_BuiltIn__FilterDatabase__1[[#This Row],[Szül Év.Hó.Nap]])/365.25,"0")</f>
        <v>0</v>
      </c>
      <c r="F5297" s="40"/>
      <c r="G5297" s="34" t="str">
        <f>CONCATENATE(H5297,Excel_BuiltIn__FilterDatabase__1[[#This Row],[Felnőtt]],Excel_BuiltIn__FilterDatabase__1[[#This Row],[Senior]],Excel_BuiltIn__FilterDatabase__1[[#This Row],[Super.s]],L5297)</f>
        <v xml:space="preserve">Super.s </v>
      </c>
      <c r="H5297" s="34" t="str">
        <f>IF(L5297="Nő","",IF(Excel_BuiltIn__FilterDatabase__1[[#This Row],[Kor]]&gt;=1=AND(Excel_BuiltIn__FilterDatabase__1[[#This Row],[Kor]]&lt;18),"Junior ",""))</f>
        <v/>
      </c>
      <c r="I5297" s="34" t="str">
        <f>IF(L5297="Nő","",IF(Excel_BuiltIn__FilterDatabase__1[[#This Row],[Kor]]&gt;=18=AND(Excel_BuiltIn__FilterDatabase__1[[#This Row],[Kor]]&lt;=49),"Felnőtt ",""))</f>
        <v/>
      </c>
      <c r="J5297" s="34" t="str">
        <f>IF(L5297="Nő","",IF(Excel_BuiltIn__FilterDatabase__1[[#This Row],[Kor]]&gt;49=AND(Excel_BuiltIn__FilterDatabase__1[[#This Row],[Kor]]&lt;=59),"Senior ",""))</f>
        <v/>
      </c>
      <c r="K5297" s="34" t="str">
        <f>IF(L5297="Nő","",IF(Excel_BuiltIn__FilterDatabase__1[[#This Row],[Kor]]&gt;=60,"Super.s ",""))</f>
        <v xml:space="preserve">Super.s </v>
      </c>
      <c r="L5297" s="34" t="str">
        <f>IF(Excel_BuiltIn__FilterDatabase__1[[#This Row],[Nem]]="Nő","Lady","")</f>
        <v/>
      </c>
    </row>
    <row r="5298" spans="1:12" s="1" customFormat="1">
      <c r="A5298" s="53"/>
      <c r="B5298" s="28"/>
      <c r="C5298" s="51"/>
      <c r="D5298" s="45"/>
      <c r="E5298" s="33" t="str">
        <f>IF(D5298&gt;0,($N$2-Excel_BuiltIn__FilterDatabase__1[[#This Row],[Szül Év.Hó.Nap]])/365.25,"0")</f>
        <v>0</v>
      </c>
      <c r="F5298" s="40"/>
      <c r="G5298" s="34" t="str">
        <f>CONCATENATE(H5298,Excel_BuiltIn__FilterDatabase__1[[#This Row],[Felnőtt]],Excel_BuiltIn__FilterDatabase__1[[#This Row],[Senior]],Excel_BuiltIn__FilterDatabase__1[[#This Row],[Super.s]],L5298)</f>
        <v xml:space="preserve">Super.s </v>
      </c>
      <c r="H5298" s="34" t="str">
        <f>IF(L5298="Nő","",IF(Excel_BuiltIn__FilterDatabase__1[[#This Row],[Kor]]&gt;=1=AND(Excel_BuiltIn__FilterDatabase__1[[#This Row],[Kor]]&lt;18),"Junior ",""))</f>
        <v/>
      </c>
      <c r="I5298" s="34" t="str">
        <f>IF(L5298="Nő","",IF(Excel_BuiltIn__FilterDatabase__1[[#This Row],[Kor]]&gt;=18=AND(Excel_BuiltIn__FilterDatabase__1[[#This Row],[Kor]]&lt;=49),"Felnőtt ",""))</f>
        <v/>
      </c>
      <c r="J5298" s="34" t="str">
        <f>IF(L5298="Nő","",IF(Excel_BuiltIn__FilterDatabase__1[[#This Row],[Kor]]&gt;49=AND(Excel_BuiltIn__FilterDatabase__1[[#This Row],[Kor]]&lt;=59),"Senior ",""))</f>
        <v/>
      </c>
      <c r="K5298" s="34" t="str">
        <f>IF(L5298="Nő","",IF(Excel_BuiltIn__FilterDatabase__1[[#This Row],[Kor]]&gt;=60,"Super.s ",""))</f>
        <v xml:space="preserve">Super.s </v>
      </c>
      <c r="L5298" s="34" t="str">
        <f>IF(Excel_BuiltIn__FilterDatabase__1[[#This Row],[Nem]]="Nő","Lady","")</f>
        <v/>
      </c>
    </row>
    <row r="5299" spans="1:12" s="1" customFormat="1">
      <c r="A5299" s="53"/>
      <c r="B5299" s="28"/>
      <c r="C5299" s="51"/>
      <c r="D5299" s="45"/>
      <c r="E5299" s="33" t="str">
        <f>IF(D5299&gt;0,($N$2-Excel_BuiltIn__FilterDatabase__1[[#This Row],[Szül Év.Hó.Nap]])/365.25,"0")</f>
        <v>0</v>
      </c>
      <c r="F5299" s="40"/>
      <c r="G5299" s="34" t="str">
        <f>CONCATENATE(H5299,Excel_BuiltIn__FilterDatabase__1[[#This Row],[Felnőtt]],Excel_BuiltIn__FilterDatabase__1[[#This Row],[Senior]],Excel_BuiltIn__FilterDatabase__1[[#This Row],[Super.s]],L5299)</f>
        <v xml:space="preserve">Super.s </v>
      </c>
      <c r="H5299" s="34" t="str">
        <f>IF(L5299="Nő","",IF(Excel_BuiltIn__FilterDatabase__1[[#This Row],[Kor]]&gt;=1=AND(Excel_BuiltIn__FilterDatabase__1[[#This Row],[Kor]]&lt;18),"Junior ",""))</f>
        <v/>
      </c>
      <c r="I5299" s="34" t="str">
        <f>IF(L5299="Nő","",IF(Excel_BuiltIn__FilterDatabase__1[[#This Row],[Kor]]&gt;=18=AND(Excel_BuiltIn__FilterDatabase__1[[#This Row],[Kor]]&lt;=49),"Felnőtt ",""))</f>
        <v/>
      </c>
      <c r="J5299" s="34" t="str">
        <f>IF(L5299="Nő","",IF(Excel_BuiltIn__FilterDatabase__1[[#This Row],[Kor]]&gt;49=AND(Excel_BuiltIn__FilterDatabase__1[[#This Row],[Kor]]&lt;=59),"Senior ",""))</f>
        <v/>
      </c>
      <c r="K5299" s="34" t="str">
        <f>IF(L5299="Nő","",IF(Excel_BuiltIn__FilterDatabase__1[[#This Row],[Kor]]&gt;=60,"Super.s ",""))</f>
        <v xml:space="preserve">Super.s </v>
      </c>
      <c r="L5299" s="34" t="str">
        <f>IF(Excel_BuiltIn__FilterDatabase__1[[#This Row],[Nem]]="Nő","Lady","")</f>
        <v/>
      </c>
    </row>
    <row r="5300" spans="1:12" s="1" customFormat="1">
      <c r="A5300" s="53"/>
      <c r="B5300" s="28"/>
      <c r="C5300" s="51"/>
      <c r="D5300" s="45"/>
      <c r="E5300" s="33" t="str">
        <f>IF(D5300&gt;0,($N$2-Excel_BuiltIn__FilterDatabase__1[[#This Row],[Szül Év.Hó.Nap]])/365.25,"0")</f>
        <v>0</v>
      </c>
      <c r="F5300" s="40"/>
      <c r="G5300" s="34" t="str">
        <f>CONCATENATE(H5300,Excel_BuiltIn__FilterDatabase__1[[#This Row],[Felnőtt]],Excel_BuiltIn__FilterDatabase__1[[#This Row],[Senior]],Excel_BuiltIn__FilterDatabase__1[[#This Row],[Super.s]],L5300)</f>
        <v xml:space="preserve">Super.s </v>
      </c>
      <c r="H5300" s="34" t="str">
        <f>IF(L5300="Nő","",IF(Excel_BuiltIn__FilterDatabase__1[[#This Row],[Kor]]&gt;=1=AND(Excel_BuiltIn__FilterDatabase__1[[#This Row],[Kor]]&lt;18),"Junior ",""))</f>
        <v/>
      </c>
      <c r="I5300" s="34" t="str">
        <f>IF(L5300="Nő","",IF(Excel_BuiltIn__FilterDatabase__1[[#This Row],[Kor]]&gt;=18=AND(Excel_BuiltIn__FilterDatabase__1[[#This Row],[Kor]]&lt;=49),"Felnőtt ",""))</f>
        <v/>
      </c>
      <c r="J5300" s="34" t="str">
        <f>IF(L5300="Nő","",IF(Excel_BuiltIn__FilterDatabase__1[[#This Row],[Kor]]&gt;49=AND(Excel_BuiltIn__FilterDatabase__1[[#This Row],[Kor]]&lt;=59),"Senior ",""))</f>
        <v/>
      </c>
      <c r="K5300" s="34" t="str">
        <f>IF(L5300="Nő","",IF(Excel_BuiltIn__FilterDatabase__1[[#This Row],[Kor]]&gt;=60,"Super.s ",""))</f>
        <v xml:space="preserve">Super.s </v>
      </c>
      <c r="L5300" s="34" t="str">
        <f>IF(Excel_BuiltIn__FilterDatabase__1[[#This Row],[Nem]]="Nő","Lady","")</f>
        <v/>
      </c>
    </row>
    <row r="5301" spans="1:12" s="1" customFormat="1">
      <c r="A5301" s="53"/>
      <c r="B5301" s="28"/>
      <c r="C5301" s="51"/>
      <c r="D5301" s="45"/>
      <c r="E5301" s="33" t="str">
        <f>IF(D5301&gt;0,($N$2-Excel_BuiltIn__FilterDatabase__1[[#This Row],[Szül Év.Hó.Nap]])/365.25,"0")</f>
        <v>0</v>
      </c>
      <c r="F5301" s="40"/>
      <c r="G5301" s="34" t="str">
        <f>CONCATENATE(H5301,Excel_BuiltIn__FilterDatabase__1[[#This Row],[Felnőtt]],Excel_BuiltIn__FilterDatabase__1[[#This Row],[Senior]],Excel_BuiltIn__FilterDatabase__1[[#This Row],[Super.s]],L5301)</f>
        <v xml:space="preserve">Super.s </v>
      </c>
      <c r="H5301" s="34" t="str">
        <f>IF(L5301="Nő","",IF(Excel_BuiltIn__FilterDatabase__1[[#This Row],[Kor]]&gt;=1=AND(Excel_BuiltIn__FilterDatabase__1[[#This Row],[Kor]]&lt;18),"Junior ",""))</f>
        <v/>
      </c>
      <c r="I5301" s="34" t="str">
        <f>IF(L5301="Nő","",IF(Excel_BuiltIn__FilterDatabase__1[[#This Row],[Kor]]&gt;=18=AND(Excel_BuiltIn__FilterDatabase__1[[#This Row],[Kor]]&lt;=49),"Felnőtt ",""))</f>
        <v/>
      </c>
      <c r="J5301" s="34" t="str">
        <f>IF(L5301="Nő","",IF(Excel_BuiltIn__FilterDatabase__1[[#This Row],[Kor]]&gt;49=AND(Excel_BuiltIn__FilterDatabase__1[[#This Row],[Kor]]&lt;=59),"Senior ",""))</f>
        <v/>
      </c>
      <c r="K5301" s="34" t="str">
        <f>IF(L5301="Nő","",IF(Excel_BuiltIn__FilterDatabase__1[[#This Row],[Kor]]&gt;=60,"Super.s ",""))</f>
        <v xml:space="preserve">Super.s </v>
      </c>
      <c r="L5301" s="34" t="str">
        <f>IF(Excel_BuiltIn__FilterDatabase__1[[#This Row],[Nem]]="Nő","Lady","")</f>
        <v/>
      </c>
    </row>
    <row r="5302" spans="1:12" s="1" customFormat="1">
      <c r="A5302" s="53"/>
      <c r="B5302" s="28"/>
      <c r="C5302" s="51"/>
      <c r="D5302" s="45"/>
      <c r="E5302" s="33" t="str">
        <f>IF(D5302&gt;0,($N$2-Excel_BuiltIn__FilterDatabase__1[[#This Row],[Szül Év.Hó.Nap]])/365.25,"0")</f>
        <v>0</v>
      </c>
      <c r="F5302" s="40"/>
      <c r="G5302" s="34" t="str">
        <f>CONCATENATE(H5302,Excel_BuiltIn__FilterDatabase__1[[#This Row],[Felnőtt]],Excel_BuiltIn__FilterDatabase__1[[#This Row],[Senior]],Excel_BuiltIn__FilterDatabase__1[[#This Row],[Super.s]],L5302)</f>
        <v xml:space="preserve">Super.s </v>
      </c>
      <c r="H5302" s="34" t="str">
        <f>IF(L5302="Nő","",IF(Excel_BuiltIn__FilterDatabase__1[[#This Row],[Kor]]&gt;=1=AND(Excel_BuiltIn__FilterDatabase__1[[#This Row],[Kor]]&lt;18),"Junior ",""))</f>
        <v/>
      </c>
      <c r="I5302" s="34" t="str">
        <f>IF(L5302="Nő","",IF(Excel_BuiltIn__FilterDatabase__1[[#This Row],[Kor]]&gt;=18=AND(Excel_BuiltIn__FilterDatabase__1[[#This Row],[Kor]]&lt;=49),"Felnőtt ",""))</f>
        <v/>
      </c>
      <c r="J5302" s="34" t="str">
        <f>IF(L5302="Nő","",IF(Excel_BuiltIn__FilterDatabase__1[[#This Row],[Kor]]&gt;49=AND(Excel_BuiltIn__FilterDatabase__1[[#This Row],[Kor]]&lt;=59),"Senior ",""))</f>
        <v/>
      </c>
      <c r="K5302" s="34" t="str">
        <f>IF(L5302="Nő","",IF(Excel_BuiltIn__FilterDatabase__1[[#This Row],[Kor]]&gt;=60,"Super.s ",""))</f>
        <v xml:space="preserve">Super.s </v>
      </c>
      <c r="L5302" s="34" t="str">
        <f>IF(Excel_BuiltIn__FilterDatabase__1[[#This Row],[Nem]]="Nő","Lady","")</f>
        <v/>
      </c>
    </row>
    <row r="5303" spans="1:12" s="1" customFormat="1">
      <c r="A5303" s="53"/>
      <c r="B5303" s="28"/>
      <c r="C5303" s="51"/>
      <c r="D5303" s="45"/>
      <c r="E5303" s="33" t="str">
        <f>IF(D5303&gt;0,($N$2-Excel_BuiltIn__FilterDatabase__1[[#This Row],[Szül Év.Hó.Nap]])/365.25,"0")</f>
        <v>0</v>
      </c>
      <c r="F5303" s="40"/>
      <c r="G5303" s="34" t="str">
        <f>CONCATENATE(H5303,Excel_BuiltIn__FilterDatabase__1[[#This Row],[Felnőtt]],Excel_BuiltIn__FilterDatabase__1[[#This Row],[Senior]],Excel_BuiltIn__FilterDatabase__1[[#This Row],[Super.s]],L5303)</f>
        <v xml:space="preserve">Super.s </v>
      </c>
      <c r="H5303" s="34" t="str">
        <f>IF(L5303="Nő","",IF(Excel_BuiltIn__FilterDatabase__1[[#This Row],[Kor]]&gt;=1=AND(Excel_BuiltIn__FilterDatabase__1[[#This Row],[Kor]]&lt;18),"Junior ",""))</f>
        <v/>
      </c>
      <c r="I5303" s="34" t="str">
        <f>IF(L5303="Nő","",IF(Excel_BuiltIn__FilterDatabase__1[[#This Row],[Kor]]&gt;=18=AND(Excel_BuiltIn__FilterDatabase__1[[#This Row],[Kor]]&lt;=49),"Felnőtt ",""))</f>
        <v/>
      </c>
      <c r="J5303" s="34" t="str">
        <f>IF(L5303="Nő","",IF(Excel_BuiltIn__FilterDatabase__1[[#This Row],[Kor]]&gt;49=AND(Excel_BuiltIn__FilterDatabase__1[[#This Row],[Kor]]&lt;=59),"Senior ",""))</f>
        <v/>
      </c>
      <c r="K5303" s="34" t="str">
        <f>IF(L5303="Nő","",IF(Excel_BuiltIn__FilterDatabase__1[[#This Row],[Kor]]&gt;=60,"Super.s ",""))</f>
        <v xml:space="preserve">Super.s </v>
      </c>
      <c r="L5303" s="34" t="str">
        <f>IF(Excel_BuiltIn__FilterDatabase__1[[#This Row],[Nem]]="Nő","Lady","")</f>
        <v/>
      </c>
    </row>
    <row r="5304" spans="1:12" s="1" customFormat="1">
      <c r="A5304" s="53"/>
      <c r="B5304" s="28"/>
      <c r="C5304" s="51"/>
      <c r="D5304" s="45"/>
      <c r="E5304" s="33" t="str">
        <f>IF(D5304&gt;0,($N$2-Excel_BuiltIn__FilterDatabase__1[[#This Row],[Szül Év.Hó.Nap]])/365.25,"0")</f>
        <v>0</v>
      </c>
      <c r="F5304" s="40"/>
      <c r="G5304" s="34" t="str">
        <f>CONCATENATE(H5304,Excel_BuiltIn__FilterDatabase__1[[#This Row],[Felnőtt]],Excel_BuiltIn__FilterDatabase__1[[#This Row],[Senior]],Excel_BuiltIn__FilterDatabase__1[[#This Row],[Super.s]],L5304)</f>
        <v xml:space="preserve">Super.s </v>
      </c>
      <c r="H5304" s="34" t="str">
        <f>IF(L5304="Nő","",IF(Excel_BuiltIn__FilterDatabase__1[[#This Row],[Kor]]&gt;=1=AND(Excel_BuiltIn__FilterDatabase__1[[#This Row],[Kor]]&lt;18),"Junior ",""))</f>
        <v/>
      </c>
      <c r="I5304" s="34" t="str">
        <f>IF(L5304="Nő","",IF(Excel_BuiltIn__FilterDatabase__1[[#This Row],[Kor]]&gt;=18=AND(Excel_BuiltIn__FilterDatabase__1[[#This Row],[Kor]]&lt;=49),"Felnőtt ",""))</f>
        <v/>
      </c>
      <c r="J5304" s="34" t="str">
        <f>IF(L5304="Nő","",IF(Excel_BuiltIn__FilterDatabase__1[[#This Row],[Kor]]&gt;49=AND(Excel_BuiltIn__FilterDatabase__1[[#This Row],[Kor]]&lt;=59),"Senior ",""))</f>
        <v/>
      </c>
      <c r="K5304" s="34" t="str">
        <f>IF(L5304="Nő","",IF(Excel_BuiltIn__FilterDatabase__1[[#This Row],[Kor]]&gt;=60,"Super.s ",""))</f>
        <v xml:space="preserve">Super.s </v>
      </c>
      <c r="L5304" s="34" t="str">
        <f>IF(Excel_BuiltIn__FilterDatabase__1[[#This Row],[Nem]]="Nő","Lady","")</f>
        <v/>
      </c>
    </row>
    <row r="5305" spans="1:12" s="1" customFormat="1">
      <c r="A5305" s="53"/>
      <c r="B5305" s="28"/>
      <c r="C5305" s="51"/>
      <c r="D5305" s="45"/>
      <c r="E5305" s="33" t="str">
        <f>IF(D5305&gt;0,($N$2-Excel_BuiltIn__FilterDatabase__1[[#This Row],[Szül Év.Hó.Nap]])/365.25,"0")</f>
        <v>0</v>
      </c>
      <c r="F5305" s="40"/>
      <c r="G5305" s="34" t="str">
        <f>CONCATENATE(H5305,Excel_BuiltIn__FilterDatabase__1[[#This Row],[Felnőtt]],Excel_BuiltIn__FilterDatabase__1[[#This Row],[Senior]],Excel_BuiltIn__FilterDatabase__1[[#This Row],[Super.s]],L5305)</f>
        <v xml:space="preserve">Super.s </v>
      </c>
      <c r="H5305" s="34" t="str">
        <f>IF(L5305="Nő","",IF(Excel_BuiltIn__FilterDatabase__1[[#This Row],[Kor]]&gt;=1=AND(Excel_BuiltIn__FilterDatabase__1[[#This Row],[Kor]]&lt;18),"Junior ",""))</f>
        <v/>
      </c>
      <c r="I5305" s="34" t="str">
        <f>IF(L5305="Nő","",IF(Excel_BuiltIn__FilterDatabase__1[[#This Row],[Kor]]&gt;=18=AND(Excel_BuiltIn__FilterDatabase__1[[#This Row],[Kor]]&lt;=49),"Felnőtt ",""))</f>
        <v/>
      </c>
      <c r="J5305" s="34" t="str">
        <f>IF(L5305="Nő","",IF(Excel_BuiltIn__FilterDatabase__1[[#This Row],[Kor]]&gt;49=AND(Excel_BuiltIn__FilterDatabase__1[[#This Row],[Kor]]&lt;=59),"Senior ",""))</f>
        <v/>
      </c>
      <c r="K5305" s="34" t="str">
        <f>IF(L5305="Nő","",IF(Excel_BuiltIn__FilterDatabase__1[[#This Row],[Kor]]&gt;=60,"Super.s ",""))</f>
        <v xml:space="preserve">Super.s </v>
      </c>
      <c r="L5305" s="34" t="str">
        <f>IF(Excel_BuiltIn__FilterDatabase__1[[#This Row],[Nem]]="Nő","Lady","")</f>
        <v/>
      </c>
    </row>
    <row r="5306" spans="1:12" s="1" customFormat="1">
      <c r="A5306" s="53"/>
      <c r="B5306" s="28"/>
      <c r="C5306" s="51"/>
      <c r="D5306" s="45"/>
      <c r="E5306" s="33" t="str">
        <f>IF(D5306&gt;0,($N$2-Excel_BuiltIn__FilterDatabase__1[[#This Row],[Szül Év.Hó.Nap]])/365.25,"0")</f>
        <v>0</v>
      </c>
      <c r="F5306" s="40"/>
      <c r="G5306" s="34" t="str">
        <f>CONCATENATE(H5306,Excel_BuiltIn__FilterDatabase__1[[#This Row],[Felnőtt]],Excel_BuiltIn__FilterDatabase__1[[#This Row],[Senior]],Excel_BuiltIn__FilterDatabase__1[[#This Row],[Super.s]],L5306)</f>
        <v xml:space="preserve">Super.s </v>
      </c>
      <c r="H5306" s="34" t="str">
        <f>IF(L5306="Nő","",IF(Excel_BuiltIn__FilterDatabase__1[[#This Row],[Kor]]&gt;=1=AND(Excel_BuiltIn__FilterDatabase__1[[#This Row],[Kor]]&lt;18),"Junior ",""))</f>
        <v/>
      </c>
      <c r="I5306" s="34" t="str">
        <f>IF(L5306="Nő","",IF(Excel_BuiltIn__FilterDatabase__1[[#This Row],[Kor]]&gt;=18=AND(Excel_BuiltIn__FilterDatabase__1[[#This Row],[Kor]]&lt;=49),"Felnőtt ",""))</f>
        <v/>
      </c>
      <c r="J5306" s="34" t="str">
        <f>IF(L5306="Nő","",IF(Excel_BuiltIn__FilterDatabase__1[[#This Row],[Kor]]&gt;49=AND(Excel_BuiltIn__FilterDatabase__1[[#This Row],[Kor]]&lt;=59),"Senior ",""))</f>
        <v/>
      </c>
      <c r="K5306" s="34" t="str">
        <f>IF(L5306="Nő","",IF(Excel_BuiltIn__FilterDatabase__1[[#This Row],[Kor]]&gt;=60,"Super.s ",""))</f>
        <v xml:space="preserve">Super.s </v>
      </c>
      <c r="L5306" s="34" t="str">
        <f>IF(Excel_BuiltIn__FilterDatabase__1[[#This Row],[Nem]]="Nő","Lady","")</f>
        <v/>
      </c>
    </row>
    <row r="5307" spans="1:12" s="1" customFormat="1">
      <c r="A5307" s="53"/>
      <c r="B5307" s="28"/>
      <c r="C5307" s="51"/>
      <c r="D5307" s="45"/>
      <c r="E5307" s="33" t="str">
        <f>IF(D5307&gt;0,($N$2-Excel_BuiltIn__FilterDatabase__1[[#This Row],[Szül Év.Hó.Nap]])/365.25,"0")</f>
        <v>0</v>
      </c>
      <c r="F5307" s="40"/>
      <c r="G5307" s="34" t="str">
        <f>CONCATENATE(H5307,Excel_BuiltIn__FilterDatabase__1[[#This Row],[Felnőtt]],Excel_BuiltIn__FilterDatabase__1[[#This Row],[Senior]],Excel_BuiltIn__FilterDatabase__1[[#This Row],[Super.s]],L5307)</f>
        <v xml:space="preserve">Super.s </v>
      </c>
      <c r="H5307" s="34" t="str">
        <f>IF(L5307="Nő","",IF(Excel_BuiltIn__FilterDatabase__1[[#This Row],[Kor]]&gt;=1=AND(Excel_BuiltIn__FilterDatabase__1[[#This Row],[Kor]]&lt;18),"Junior ",""))</f>
        <v/>
      </c>
      <c r="I5307" s="34" t="str">
        <f>IF(L5307="Nő","",IF(Excel_BuiltIn__FilterDatabase__1[[#This Row],[Kor]]&gt;=18=AND(Excel_BuiltIn__FilterDatabase__1[[#This Row],[Kor]]&lt;=49),"Felnőtt ",""))</f>
        <v/>
      </c>
      <c r="J5307" s="34" t="str">
        <f>IF(L5307="Nő","",IF(Excel_BuiltIn__FilterDatabase__1[[#This Row],[Kor]]&gt;49=AND(Excel_BuiltIn__FilterDatabase__1[[#This Row],[Kor]]&lt;=59),"Senior ",""))</f>
        <v/>
      </c>
      <c r="K5307" s="34" t="str">
        <f>IF(L5307="Nő","",IF(Excel_BuiltIn__FilterDatabase__1[[#This Row],[Kor]]&gt;=60,"Super.s ",""))</f>
        <v xml:space="preserve">Super.s </v>
      </c>
      <c r="L5307" s="34" t="str">
        <f>IF(Excel_BuiltIn__FilterDatabase__1[[#This Row],[Nem]]="Nő","Lady","")</f>
        <v/>
      </c>
    </row>
    <row r="5308" spans="1:12" s="1" customFormat="1">
      <c r="A5308" s="53"/>
      <c r="B5308" s="28"/>
      <c r="C5308" s="51"/>
      <c r="D5308" s="45"/>
      <c r="E5308" s="33" t="str">
        <f>IF(D5308&gt;0,($N$2-Excel_BuiltIn__FilterDatabase__1[[#This Row],[Szül Év.Hó.Nap]])/365.25,"0")</f>
        <v>0</v>
      </c>
      <c r="F5308" s="40"/>
      <c r="G5308" s="34" t="str">
        <f>CONCATENATE(H5308,Excel_BuiltIn__FilterDatabase__1[[#This Row],[Felnőtt]],Excel_BuiltIn__FilterDatabase__1[[#This Row],[Senior]],Excel_BuiltIn__FilterDatabase__1[[#This Row],[Super.s]],L5308)</f>
        <v xml:space="preserve">Super.s </v>
      </c>
      <c r="H5308" s="34" t="str">
        <f>IF(L5308="Nő","",IF(Excel_BuiltIn__FilterDatabase__1[[#This Row],[Kor]]&gt;=1=AND(Excel_BuiltIn__FilterDatabase__1[[#This Row],[Kor]]&lt;18),"Junior ",""))</f>
        <v/>
      </c>
      <c r="I5308" s="34" t="str">
        <f>IF(L5308="Nő","",IF(Excel_BuiltIn__FilterDatabase__1[[#This Row],[Kor]]&gt;=18=AND(Excel_BuiltIn__FilterDatabase__1[[#This Row],[Kor]]&lt;=49),"Felnőtt ",""))</f>
        <v/>
      </c>
      <c r="J5308" s="34" t="str">
        <f>IF(L5308="Nő","",IF(Excel_BuiltIn__FilterDatabase__1[[#This Row],[Kor]]&gt;49=AND(Excel_BuiltIn__FilterDatabase__1[[#This Row],[Kor]]&lt;=59),"Senior ",""))</f>
        <v/>
      </c>
      <c r="K5308" s="34" t="str">
        <f>IF(L5308="Nő","",IF(Excel_BuiltIn__FilterDatabase__1[[#This Row],[Kor]]&gt;=60,"Super.s ",""))</f>
        <v xml:space="preserve">Super.s </v>
      </c>
      <c r="L5308" s="34" t="str">
        <f>IF(Excel_BuiltIn__FilterDatabase__1[[#This Row],[Nem]]="Nő","Lady","")</f>
        <v/>
      </c>
    </row>
    <row r="5309" spans="1:12" s="1" customFormat="1">
      <c r="A5309" s="53"/>
      <c r="B5309" s="28"/>
      <c r="C5309" s="51"/>
      <c r="D5309" s="45"/>
      <c r="E5309" s="33" t="str">
        <f>IF(D5309&gt;0,($N$2-Excel_BuiltIn__FilterDatabase__1[[#This Row],[Szül Év.Hó.Nap]])/365.25,"0")</f>
        <v>0</v>
      </c>
      <c r="F5309" s="40"/>
      <c r="G5309" s="34" t="str">
        <f>CONCATENATE(H5309,Excel_BuiltIn__FilterDatabase__1[[#This Row],[Felnőtt]],Excel_BuiltIn__FilterDatabase__1[[#This Row],[Senior]],Excel_BuiltIn__FilterDatabase__1[[#This Row],[Super.s]],L5309)</f>
        <v xml:space="preserve">Super.s </v>
      </c>
      <c r="H5309" s="34" t="str">
        <f>IF(L5309="Nő","",IF(Excel_BuiltIn__FilterDatabase__1[[#This Row],[Kor]]&gt;=1=AND(Excel_BuiltIn__FilterDatabase__1[[#This Row],[Kor]]&lt;18),"Junior ",""))</f>
        <v/>
      </c>
      <c r="I5309" s="34" t="str">
        <f>IF(L5309="Nő","",IF(Excel_BuiltIn__FilterDatabase__1[[#This Row],[Kor]]&gt;=18=AND(Excel_BuiltIn__FilterDatabase__1[[#This Row],[Kor]]&lt;=49),"Felnőtt ",""))</f>
        <v/>
      </c>
      <c r="J5309" s="34" t="str">
        <f>IF(L5309="Nő","",IF(Excel_BuiltIn__FilterDatabase__1[[#This Row],[Kor]]&gt;49=AND(Excel_BuiltIn__FilterDatabase__1[[#This Row],[Kor]]&lt;=59),"Senior ",""))</f>
        <v/>
      </c>
      <c r="K5309" s="34" t="str">
        <f>IF(L5309="Nő","",IF(Excel_BuiltIn__FilterDatabase__1[[#This Row],[Kor]]&gt;=60,"Super.s ",""))</f>
        <v xml:space="preserve">Super.s </v>
      </c>
      <c r="L5309" s="34" t="str">
        <f>IF(Excel_BuiltIn__FilterDatabase__1[[#This Row],[Nem]]="Nő","Lady","")</f>
        <v/>
      </c>
    </row>
    <row r="5310" spans="1:12" s="1" customFormat="1">
      <c r="A5310" s="53"/>
      <c r="B5310" s="28"/>
      <c r="C5310" s="51"/>
      <c r="D5310" s="45"/>
      <c r="E5310" s="33" t="str">
        <f>IF(D5310&gt;0,($N$2-Excel_BuiltIn__FilterDatabase__1[[#This Row],[Szül Év.Hó.Nap]])/365.25,"0")</f>
        <v>0</v>
      </c>
      <c r="F5310" s="40"/>
      <c r="G5310" s="34" t="str">
        <f>CONCATENATE(H5310,Excel_BuiltIn__FilterDatabase__1[[#This Row],[Felnőtt]],Excel_BuiltIn__FilterDatabase__1[[#This Row],[Senior]],Excel_BuiltIn__FilterDatabase__1[[#This Row],[Super.s]],L5310)</f>
        <v xml:space="preserve">Super.s </v>
      </c>
      <c r="H5310" s="34" t="str">
        <f>IF(L5310="Nő","",IF(Excel_BuiltIn__FilterDatabase__1[[#This Row],[Kor]]&gt;=1=AND(Excel_BuiltIn__FilterDatabase__1[[#This Row],[Kor]]&lt;18),"Junior ",""))</f>
        <v/>
      </c>
      <c r="I5310" s="34" t="str">
        <f>IF(L5310="Nő","",IF(Excel_BuiltIn__FilterDatabase__1[[#This Row],[Kor]]&gt;=18=AND(Excel_BuiltIn__FilterDatabase__1[[#This Row],[Kor]]&lt;=49),"Felnőtt ",""))</f>
        <v/>
      </c>
      <c r="J5310" s="34" t="str">
        <f>IF(L5310="Nő","",IF(Excel_BuiltIn__FilterDatabase__1[[#This Row],[Kor]]&gt;49=AND(Excel_BuiltIn__FilterDatabase__1[[#This Row],[Kor]]&lt;=59),"Senior ",""))</f>
        <v/>
      </c>
      <c r="K5310" s="34" t="str">
        <f>IF(L5310="Nő","",IF(Excel_BuiltIn__FilterDatabase__1[[#This Row],[Kor]]&gt;=60,"Super.s ",""))</f>
        <v xml:space="preserve">Super.s </v>
      </c>
      <c r="L5310" s="34" t="str">
        <f>IF(Excel_BuiltIn__FilterDatabase__1[[#This Row],[Nem]]="Nő","Lady","")</f>
        <v/>
      </c>
    </row>
    <row r="5311" spans="1:12" s="1" customFormat="1">
      <c r="A5311" s="53"/>
      <c r="B5311" s="28"/>
      <c r="C5311" s="51"/>
      <c r="D5311" s="45"/>
      <c r="E5311" s="33" t="str">
        <f>IF(D5311&gt;0,($N$2-Excel_BuiltIn__FilterDatabase__1[[#This Row],[Szül Év.Hó.Nap]])/365.25,"0")</f>
        <v>0</v>
      </c>
      <c r="F5311" s="40"/>
      <c r="G5311" s="34" t="str">
        <f>CONCATENATE(H5311,Excel_BuiltIn__FilterDatabase__1[[#This Row],[Felnőtt]],Excel_BuiltIn__FilterDatabase__1[[#This Row],[Senior]],Excel_BuiltIn__FilterDatabase__1[[#This Row],[Super.s]],L5311)</f>
        <v xml:space="preserve">Super.s </v>
      </c>
      <c r="H5311" s="34" t="str">
        <f>IF(L5311="Nő","",IF(Excel_BuiltIn__FilterDatabase__1[[#This Row],[Kor]]&gt;=1=AND(Excel_BuiltIn__FilterDatabase__1[[#This Row],[Kor]]&lt;18),"Junior ",""))</f>
        <v/>
      </c>
      <c r="I5311" s="34" t="str">
        <f>IF(L5311="Nő","",IF(Excel_BuiltIn__FilterDatabase__1[[#This Row],[Kor]]&gt;=18=AND(Excel_BuiltIn__FilterDatabase__1[[#This Row],[Kor]]&lt;=49),"Felnőtt ",""))</f>
        <v/>
      </c>
      <c r="J5311" s="34" t="str">
        <f>IF(L5311="Nő","",IF(Excel_BuiltIn__FilterDatabase__1[[#This Row],[Kor]]&gt;49=AND(Excel_BuiltIn__FilterDatabase__1[[#This Row],[Kor]]&lt;=59),"Senior ",""))</f>
        <v/>
      </c>
      <c r="K5311" s="34" t="str">
        <f>IF(L5311="Nő","",IF(Excel_BuiltIn__FilterDatabase__1[[#This Row],[Kor]]&gt;=60,"Super.s ",""))</f>
        <v xml:space="preserve">Super.s </v>
      </c>
      <c r="L5311" s="34" t="str">
        <f>IF(Excel_BuiltIn__FilterDatabase__1[[#This Row],[Nem]]="Nő","Lady","")</f>
        <v/>
      </c>
    </row>
    <row r="5312" spans="1:12" s="1" customFormat="1">
      <c r="A5312" s="53"/>
      <c r="B5312" s="28"/>
      <c r="C5312" s="51"/>
      <c r="D5312" s="45"/>
      <c r="E5312" s="33" t="str">
        <f>IF(D5312&gt;0,($N$2-Excel_BuiltIn__FilterDatabase__1[[#This Row],[Szül Év.Hó.Nap]])/365.25,"0")</f>
        <v>0</v>
      </c>
      <c r="F5312" s="40"/>
      <c r="G5312" s="34" t="str">
        <f>CONCATENATE(H5312,Excel_BuiltIn__FilterDatabase__1[[#This Row],[Felnőtt]],Excel_BuiltIn__FilterDatabase__1[[#This Row],[Senior]],Excel_BuiltIn__FilterDatabase__1[[#This Row],[Super.s]],L5312)</f>
        <v xml:space="preserve">Super.s </v>
      </c>
      <c r="H5312" s="34" t="str">
        <f>IF(L5312="Nő","",IF(Excel_BuiltIn__FilterDatabase__1[[#This Row],[Kor]]&gt;=1=AND(Excel_BuiltIn__FilterDatabase__1[[#This Row],[Kor]]&lt;18),"Junior ",""))</f>
        <v/>
      </c>
      <c r="I5312" s="34" t="str">
        <f>IF(L5312="Nő","",IF(Excel_BuiltIn__FilterDatabase__1[[#This Row],[Kor]]&gt;=18=AND(Excel_BuiltIn__FilterDatabase__1[[#This Row],[Kor]]&lt;=49),"Felnőtt ",""))</f>
        <v/>
      </c>
      <c r="J5312" s="34" t="str">
        <f>IF(L5312="Nő","",IF(Excel_BuiltIn__FilterDatabase__1[[#This Row],[Kor]]&gt;49=AND(Excel_BuiltIn__FilterDatabase__1[[#This Row],[Kor]]&lt;=59),"Senior ",""))</f>
        <v/>
      </c>
      <c r="K5312" s="34" t="str">
        <f>IF(L5312="Nő","",IF(Excel_BuiltIn__FilterDatabase__1[[#This Row],[Kor]]&gt;=60,"Super.s ",""))</f>
        <v xml:space="preserve">Super.s </v>
      </c>
      <c r="L5312" s="34" t="str">
        <f>IF(Excel_BuiltIn__FilterDatabase__1[[#This Row],[Nem]]="Nő","Lady","")</f>
        <v/>
      </c>
    </row>
    <row r="5313" spans="1:12" s="1" customFormat="1">
      <c r="A5313" s="53"/>
      <c r="B5313" s="28"/>
      <c r="C5313" s="51"/>
      <c r="D5313" s="45"/>
      <c r="E5313" s="33" t="str">
        <f>IF(D5313&gt;0,($N$2-Excel_BuiltIn__FilterDatabase__1[[#This Row],[Szül Év.Hó.Nap]])/365.25,"0")</f>
        <v>0</v>
      </c>
      <c r="F5313" s="40"/>
      <c r="G5313" s="34" t="str">
        <f>CONCATENATE(H5313,Excel_BuiltIn__FilterDatabase__1[[#This Row],[Felnőtt]],Excel_BuiltIn__FilterDatabase__1[[#This Row],[Senior]],Excel_BuiltIn__FilterDatabase__1[[#This Row],[Super.s]],L5313)</f>
        <v xml:space="preserve">Super.s </v>
      </c>
      <c r="H5313" s="34" t="str">
        <f>IF(L5313="Nő","",IF(Excel_BuiltIn__FilterDatabase__1[[#This Row],[Kor]]&gt;=1=AND(Excel_BuiltIn__FilterDatabase__1[[#This Row],[Kor]]&lt;18),"Junior ",""))</f>
        <v/>
      </c>
      <c r="I5313" s="34" t="str">
        <f>IF(L5313="Nő","",IF(Excel_BuiltIn__FilterDatabase__1[[#This Row],[Kor]]&gt;=18=AND(Excel_BuiltIn__FilterDatabase__1[[#This Row],[Kor]]&lt;=49),"Felnőtt ",""))</f>
        <v/>
      </c>
      <c r="J5313" s="34" t="str">
        <f>IF(L5313="Nő","",IF(Excel_BuiltIn__FilterDatabase__1[[#This Row],[Kor]]&gt;49=AND(Excel_BuiltIn__FilterDatabase__1[[#This Row],[Kor]]&lt;=59),"Senior ",""))</f>
        <v/>
      </c>
      <c r="K5313" s="34" t="str">
        <f>IF(L5313="Nő","",IF(Excel_BuiltIn__FilterDatabase__1[[#This Row],[Kor]]&gt;=60,"Super.s ",""))</f>
        <v xml:space="preserve">Super.s </v>
      </c>
      <c r="L5313" s="34" t="str">
        <f>IF(Excel_BuiltIn__FilterDatabase__1[[#This Row],[Nem]]="Nő","Lady","")</f>
        <v/>
      </c>
    </row>
    <row r="5314" spans="1:12" s="1" customFormat="1">
      <c r="A5314" s="53"/>
      <c r="B5314" s="28"/>
      <c r="C5314" s="51"/>
      <c r="D5314" s="45"/>
      <c r="E5314" s="33" t="str">
        <f>IF(D5314&gt;0,($N$2-Excel_BuiltIn__FilterDatabase__1[[#This Row],[Szül Év.Hó.Nap]])/365.25,"0")</f>
        <v>0</v>
      </c>
      <c r="F5314" s="40"/>
      <c r="G5314" s="34" t="str">
        <f>CONCATENATE(H5314,Excel_BuiltIn__FilterDatabase__1[[#This Row],[Felnőtt]],Excel_BuiltIn__FilterDatabase__1[[#This Row],[Senior]],Excel_BuiltIn__FilterDatabase__1[[#This Row],[Super.s]],L5314)</f>
        <v xml:space="preserve">Super.s </v>
      </c>
      <c r="H5314" s="34" t="str">
        <f>IF(L5314="Nő","",IF(Excel_BuiltIn__FilterDatabase__1[[#This Row],[Kor]]&gt;=1=AND(Excel_BuiltIn__FilterDatabase__1[[#This Row],[Kor]]&lt;18),"Junior ",""))</f>
        <v/>
      </c>
      <c r="I5314" s="34" t="str">
        <f>IF(L5314="Nő","",IF(Excel_BuiltIn__FilterDatabase__1[[#This Row],[Kor]]&gt;=18=AND(Excel_BuiltIn__FilterDatabase__1[[#This Row],[Kor]]&lt;=49),"Felnőtt ",""))</f>
        <v/>
      </c>
      <c r="J5314" s="34" t="str">
        <f>IF(L5314="Nő","",IF(Excel_BuiltIn__FilterDatabase__1[[#This Row],[Kor]]&gt;49=AND(Excel_BuiltIn__FilterDatabase__1[[#This Row],[Kor]]&lt;=59),"Senior ",""))</f>
        <v/>
      </c>
      <c r="K5314" s="34" t="str">
        <f>IF(L5314="Nő","",IF(Excel_BuiltIn__FilterDatabase__1[[#This Row],[Kor]]&gt;=60,"Super.s ",""))</f>
        <v xml:space="preserve">Super.s </v>
      </c>
      <c r="L5314" s="34" t="str">
        <f>IF(Excel_BuiltIn__FilterDatabase__1[[#This Row],[Nem]]="Nő","Lady","")</f>
        <v/>
      </c>
    </row>
    <row r="5315" spans="1:12" s="1" customFormat="1">
      <c r="A5315" s="53"/>
      <c r="B5315" s="28"/>
      <c r="C5315" s="51"/>
      <c r="D5315" s="45"/>
      <c r="E5315" s="33" t="str">
        <f>IF(D5315&gt;0,($N$2-Excel_BuiltIn__FilterDatabase__1[[#This Row],[Szül Év.Hó.Nap]])/365.25,"0")</f>
        <v>0</v>
      </c>
      <c r="F5315" s="40"/>
      <c r="G5315" s="34" t="str">
        <f>CONCATENATE(H5315,Excel_BuiltIn__FilterDatabase__1[[#This Row],[Felnőtt]],Excel_BuiltIn__FilterDatabase__1[[#This Row],[Senior]],Excel_BuiltIn__FilterDatabase__1[[#This Row],[Super.s]],L5315)</f>
        <v xml:space="preserve">Super.s </v>
      </c>
      <c r="H5315" s="34" t="str">
        <f>IF(L5315="Nő","",IF(Excel_BuiltIn__FilterDatabase__1[[#This Row],[Kor]]&gt;=1=AND(Excel_BuiltIn__FilterDatabase__1[[#This Row],[Kor]]&lt;18),"Junior ",""))</f>
        <v/>
      </c>
      <c r="I5315" s="34" t="str">
        <f>IF(L5315="Nő","",IF(Excel_BuiltIn__FilterDatabase__1[[#This Row],[Kor]]&gt;=18=AND(Excel_BuiltIn__FilterDatabase__1[[#This Row],[Kor]]&lt;=49),"Felnőtt ",""))</f>
        <v/>
      </c>
      <c r="J5315" s="34" t="str">
        <f>IF(L5315="Nő","",IF(Excel_BuiltIn__FilterDatabase__1[[#This Row],[Kor]]&gt;49=AND(Excel_BuiltIn__FilterDatabase__1[[#This Row],[Kor]]&lt;=59),"Senior ",""))</f>
        <v/>
      </c>
      <c r="K5315" s="34" t="str">
        <f>IF(L5315="Nő","",IF(Excel_BuiltIn__FilterDatabase__1[[#This Row],[Kor]]&gt;=60,"Super.s ",""))</f>
        <v xml:space="preserve">Super.s </v>
      </c>
      <c r="L5315" s="34" t="str">
        <f>IF(Excel_BuiltIn__FilterDatabase__1[[#This Row],[Nem]]="Nő","Lady","")</f>
        <v/>
      </c>
    </row>
    <row r="5316" spans="1:12" s="1" customFormat="1">
      <c r="A5316" s="53"/>
      <c r="B5316" s="28"/>
      <c r="C5316" s="51"/>
      <c r="D5316" s="45"/>
      <c r="E5316" s="33" t="str">
        <f>IF(D5316&gt;0,($N$2-Excel_BuiltIn__FilterDatabase__1[[#This Row],[Szül Év.Hó.Nap]])/365.25,"0")</f>
        <v>0</v>
      </c>
      <c r="F5316" s="40"/>
      <c r="G5316" s="34" t="str">
        <f>CONCATENATE(H5316,Excel_BuiltIn__FilterDatabase__1[[#This Row],[Felnőtt]],Excel_BuiltIn__FilterDatabase__1[[#This Row],[Senior]],Excel_BuiltIn__FilterDatabase__1[[#This Row],[Super.s]],L5316)</f>
        <v xml:space="preserve">Super.s </v>
      </c>
      <c r="H5316" s="34" t="str">
        <f>IF(L5316="Nő","",IF(Excel_BuiltIn__FilterDatabase__1[[#This Row],[Kor]]&gt;=1=AND(Excel_BuiltIn__FilterDatabase__1[[#This Row],[Kor]]&lt;18),"Junior ",""))</f>
        <v/>
      </c>
      <c r="I5316" s="34" t="str">
        <f>IF(L5316="Nő","",IF(Excel_BuiltIn__FilterDatabase__1[[#This Row],[Kor]]&gt;=18=AND(Excel_BuiltIn__FilterDatabase__1[[#This Row],[Kor]]&lt;=49),"Felnőtt ",""))</f>
        <v/>
      </c>
      <c r="J5316" s="34" t="str">
        <f>IF(L5316="Nő","",IF(Excel_BuiltIn__FilterDatabase__1[[#This Row],[Kor]]&gt;49=AND(Excel_BuiltIn__FilterDatabase__1[[#This Row],[Kor]]&lt;=59),"Senior ",""))</f>
        <v/>
      </c>
      <c r="K5316" s="34" t="str">
        <f>IF(L5316="Nő","",IF(Excel_BuiltIn__FilterDatabase__1[[#This Row],[Kor]]&gt;=60,"Super.s ",""))</f>
        <v xml:space="preserve">Super.s </v>
      </c>
      <c r="L5316" s="34" t="str">
        <f>IF(Excel_BuiltIn__FilterDatabase__1[[#This Row],[Nem]]="Nő","Lady","")</f>
        <v/>
      </c>
    </row>
    <row r="5317" spans="1:12" s="1" customFormat="1">
      <c r="A5317" s="53"/>
      <c r="B5317" s="28"/>
      <c r="C5317" s="51"/>
      <c r="D5317" s="45"/>
      <c r="E5317" s="33" t="str">
        <f>IF(D5317&gt;0,($N$2-Excel_BuiltIn__FilterDatabase__1[[#This Row],[Szül Év.Hó.Nap]])/365.25,"0")</f>
        <v>0</v>
      </c>
      <c r="F5317" s="40"/>
      <c r="G5317" s="34" t="str">
        <f>CONCATENATE(H5317,Excel_BuiltIn__FilterDatabase__1[[#This Row],[Felnőtt]],Excel_BuiltIn__FilterDatabase__1[[#This Row],[Senior]],Excel_BuiltIn__FilterDatabase__1[[#This Row],[Super.s]],L5317)</f>
        <v xml:space="preserve">Super.s </v>
      </c>
      <c r="H5317" s="34" t="str">
        <f>IF(L5317="Nő","",IF(Excel_BuiltIn__FilterDatabase__1[[#This Row],[Kor]]&gt;=1=AND(Excel_BuiltIn__FilterDatabase__1[[#This Row],[Kor]]&lt;18),"Junior ",""))</f>
        <v/>
      </c>
      <c r="I5317" s="34" t="str">
        <f>IF(L5317="Nő","",IF(Excel_BuiltIn__FilterDatabase__1[[#This Row],[Kor]]&gt;=18=AND(Excel_BuiltIn__FilterDatabase__1[[#This Row],[Kor]]&lt;=49),"Felnőtt ",""))</f>
        <v/>
      </c>
      <c r="J5317" s="34" t="str">
        <f>IF(L5317="Nő","",IF(Excel_BuiltIn__FilterDatabase__1[[#This Row],[Kor]]&gt;49=AND(Excel_BuiltIn__FilterDatabase__1[[#This Row],[Kor]]&lt;=59),"Senior ",""))</f>
        <v/>
      </c>
      <c r="K5317" s="34" t="str">
        <f>IF(L5317="Nő","",IF(Excel_BuiltIn__FilterDatabase__1[[#This Row],[Kor]]&gt;=60,"Super.s ",""))</f>
        <v xml:space="preserve">Super.s </v>
      </c>
      <c r="L5317" s="34" t="str">
        <f>IF(Excel_BuiltIn__FilterDatabase__1[[#This Row],[Nem]]="Nő","Lady","")</f>
        <v/>
      </c>
    </row>
    <row r="5318" spans="1:12" s="1" customFormat="1">
      <c r="A5318" s="53"/>
      <c r="B5318" s="28"/>
      <c r="C5318" s="51"/>
      <c r="D5318" s="45"/>
      <c r="E5318" s="33" t="str">
        <f>IF(D5318&gt;0,($N$2-Excel_BuiltIn__FilterDatabase__1[[#This Row],[Szül Év.Hó.Nap]])/365.25,"0")</f>
        <v>0</v>
      </c>
      <c r="F5318" s="40"/>
      <c r="G5318" s="34" t="str">
        <f>CONCATENATE(H5318,Excel_BuiltIn__FilterDatabase__1[[#This Row],[Felnőtt]],Excel_BuiltIn__FilterDatabase__1[[#This Row],[Senior]],Excel_BuiltIn__FilterDatabase__1[[#This Row],[Super.s]],L5318)</f>
        <v xml:space="preserve">Super.s </v>
      </c>
      <c r="H5318" s="34" t="str">
        <f>IF(L5318="Nő","",IF(Excel_BuiltIn__FilterDatabase__1[[#This Row],[Kor]]&gt;=1=AND(Excel_BuiltIn__FilterDatabase__1[[#This Row],[Kor]]&lt;18),"Junior ",""))</f>
        <v/>
      </c>
      <c r="I5318" s="34" t="str">
        <f>IF(L5318="Nő","",IF(Excel_BuiltIn__FilterDatabase__1[[#This Row],[Kor]]&gt;=18=AND(Excel_BuiltIn__FilterDatabase__1[[#This Row],[Kor]]&lt;=49),"Felnőtt ",""))</f>
        <v/>
      </c>
      <c r="J5318" s="34" t="str">
        <f>IF(L5318="Nő","",IF(Excel_BuiltIn__FilterDatabase__1[[#This Row],[Kor]]&gt;49=AND(Excel_BuiltIn__FilterDatabase__1[[#This Row],[Kor]]&lt;=59),"Senior ",""))</f>
        <v/>
      </c>
      <c r="K5318" s="34" t="str">
        <f>IF(L5318="Nő","",IF(Excel_BuiltIn__FilterDatabase__1[[#This Row],[Kor]]&gt;=60,"Super.s ",""))</f>
        <v xml:space="preserve">Super.s </v>
      </c>
      <c r="L5318" s="34" t="str">
        <f>IF(Excel_BuiltIn__FilterDatabase__1[[#This Row],[Nem]]="Nő","Lady","")</f>
        <v/>
      </c>
    </row>
    <row r="5319" spans="1:12" s="1" customFormat="1">
      <c r="A5319" s="53"/>
      <c r="B5319" s="28"/>
      <c r="C5319" s="51"/>
      <c r="D5319" s="45"/>
      <c r="E5319" s="33" t="str">
        <f>IF(D5319&gt;0,($N$2-Excel_BuiltIn__FilterDatabase__1[[#This Row],[Szül Év.Hó.Nap]])/365.25,"0")</f>
        <v>0</v>
      </c>
      <c r="F5319" s="40"/>
      <c r="G5319" s="34" t="str">
        <f>CONCATENATE(H5319,Excel_BuiltIn__FilterDatabase__1[[#This Row],[Felnőtt]],Excel_BuiltIn__FilterDatabase__1[[#This Row],[Senior]],Excel_BuiltIn__FilterDatabase__1[[#This Row],[Super.s]],L5319)</f>
        <v xml:space="preserve">Super.s </v>
      </c>
      <c r="H5319" s="34" t="str">
        <f>IF(L5319="Nő","",IF(Excel_BuiltIn__FilterDatabase__1[[#This Row],[Kor]]&gt;=1=AND(Excel_BuiltIn__FilterDatabase__1[[#This Row],[Kor]]&lt;18),"Junior ",""))</f>
        <v/>
      </c>
      <c r="I5319" s="34" t="str">
        <f>IF(L5319="Nő","",IF(Excel_BuiltIn__FilterDatabase__1[[#This Row],[Kor]]&gt;=18=AND(Excel_BuiltIn__FilterDatabase__1[[#This Row],[Kor]]&lt;=49),"Felnőtt ",""))</f>
        <v/>
      </c>
      <c r="J5319" s="34" t="str">
        <f>IF(L5319="Nő","",IF(Excel_BuiltIn__FilterDatabase__1[[#This Row],[Kor]]&gt;49=AND(Excel_BuiltIn__FilterDatabase__1[[#This Row],[Kor]]&lt;=59),"Senior ",""))</f>
        <v/>
      </c>
      <c r="K5319" s="34" t="str">
        <f>IF(L5319="Nő","",IF(Excel_BuiltIn__FilterDatabase__1[[#This Row],[Kor]]&gt;=60,"Super.s ",""))</f>
        <v xml:space="preserve">Super.s </v>
      </c>
      <c r="L5319" s="34" t="str">
        <f>IF(Excel_BuiltIn__FilterDatabase__1[[#This Row],[Nem]]="Nő","Lady","")</f>
        <v/>
      </c>
    </row>
    <row r="5320" spans="1:12" s="1" customFormat="1">
      <c r="A5320" s="53"/>
      <c r="B5320" s="28"/>
      <c r="C5320" s="51"/>
      <c r="D5320" s="45"/>
      <c r="E5320" s="33" t="str">
        <f>IF(D5320&gt;0,($N$2-Excel_BuiltIn__FilterDatabase__1[[#This Row],[Szül Év.Hó.Nap]])/365.25,"0")</f>
        <v>0</v>
      </c>
      <c r="F5320" s="40"/>
      <c r="G5320" s="34" t="str">
        <f>CONCATENATE(H5320,Excel_BuiltIn__FilterDatabase__1[[#This Row],[Felnőtt]],Excel_BuiltIn__FilterDatabase__1[[#This Row],[Senior]],Excel_BuiltIn__FilterDatabase__1[[#This Row],[Super.s]],L5320)</f>
        <v xml:space="preserve">Super.s </v>
      </c>
      <c r="H5320" s="34" t="str">
        <f>IF(L5320="Nő","",IF(Excel_BuiltIn__FilterDatabase__1[[#This Row],[Kor]]&gt;=1=AND(Excel_BuiltIn__FilterDatabase__1[[#This Row],[Kor]]&lt;18),"Junior ",""))</f>
        <v/>
      </c>
      <c r="I5320" s="34" t="str">
        <f>IF(L5320="Nő","",IF(Excel_BuiltIn__FilterDatabase__1[[#This Row],[Kor]]&gt;=18=AND(Excel_BuiltIn__FilterDatabase__1[[#This Row],[Kor]]&lt;=49),"Felnőtt ",""))</f>
        <v/>
      </c>
      <c r="J5320" s="34" t="str">
        <f>IF(L5320="Nő","",IF(Excel_BuiltIn__FilterDatabase__1[[#This Row],[Kor]]&gt;49=AND(Excel_BuiltIn__FilterDatabase__1[[#This Row],[Kor]]&lt;=59),"Senior ",""))</f>
        <v/>
      </c>
      <c r="K5320" s="34" t="str">
        <f>IF(L5320="Nő","",IF(Excel_BuiltIn__FilterDatabase__1[[#This Row],[Kor]]&gt;=60,"Super.s ",""))</f>
        <v xml:space="preserve">Super.s </v>
      </c>
      <c r="L5320" s="34" t="str">
        <f>IF(Excel_BuiltIn__FilterDatabase__1[[#This Row],[Nem]]="Nő","Lady","")</f>
        <v/>
      </c>
    </row>
    <row r="5321" spans="1:12" s="1" customFormat="1">
      <c r="A5321" s="53"/>
      <c r="B5321" s="28"/>
      <c r="C5321" s="51"/>
      <c r="D5321" s="45"/>
      <c r="E5321" s="33" t="str">
        <f>IF(D5321&gt;0,($N$2-Excel_BuiltIn__FilterDatabase__1[[#This Row],[Szül Év.Hó.Nap]])/365.25,"0")</f>
        <v>0</v>
      </c>
      <c r="F5321" s="40"/>
      <c r="G5321" s="34" t="str">
        <f>CONCATENATE(H5321,Excel_BuiltIn__FilterDatabase__1[[#This Row],[Felnőtt]],Excel_BuiltIn__FilterDatabase__1[[#This Row],[Senior]],Excel_BuiltIn__FilterDatabase__1[[#This Row],[Super.s]],L5321)</f>
        <v xml:space="preserve">Super.s </v>
      </c>
      <c r="H5321" s="34" t="str">
        <f>IF(L5321="Nő","",IF(Excel_BuiltIn__FilterDatabase__1[[#This Row],[Kor]]&gt;=1=AND(Excel_BuiltIn__FilterDatabase__1[[#This Row],[Kor]]&lt;18),"Junior ",""))</f>
        <v/>
      </c>
      <c r="I5321" s="34" t="str">
        <f>IF(L5321="Nő","",IF(Excel_BuiltIn__FilterDatabase__1[[#This Row],[Kor]]&gt;=18=AND(Excel_BuiltIn__FilterDatabase__1[[#This Row],[Kor]]&lt;=49),"Felnőtt ",""))</f>
        <v/>
      </c>
      <c r="J5321" s="34" t="str">
        <f>IF(L5321="Nő","",IF(Excel_BuiltIn__FilterDatabase__1[[#This Row],[Kor]]&gt;49=AND(Excel_BuiltIn__FilterDatabase__1[[#This Row],[Kor]]&lt;=59),"Senior ",""))</f>
        <v/>
      </c>
      <c r="K5321" s="34" t="str">
        <f>IF(L5321="Nő","",IF(Excel_BuiltIn__FilterDatabase__1[[#This Row],[Kor]]&gt;=60,"Super.s ",""))</f>
        <v xml:space="preserve">Super.s </v>
      </c>
      <c r="L5321" s="34" t="str">
        <f>IF(Excel_BuiltIn__FilterDatabase__1[[#This Row],[Nem]]="Nő","Lady","")</f>
        <v/>
      </c>
    </row>
    <row r="5322" spans="1:12" s="1" customFormat="1">
      <c r="A5322" s="53"/>
      <c r="B5322" s="28"/>
      <c r="C5322" s="51"/>
      <c r="D5322" s="45"/>
      <c r="E5322" s="33" t="str">
        <f>IF(D5322&gt;0,($N$2-Excel_BuiltIn__FilterDatabase__1[[#This Row],[Szül Év.Hó.Nap]])/365.25,"0")</f>
        <v>0</v>
      </c>
      <c r="F5322" s="40"/>
      <c r="G5322" s="34" t="str">
        <f>CONCATENATE(H5322,Excel_BuiltIn__FilterDatabase__1[[#This Row],[Felnőtt]],Excel_BuiltIn__FilterDatabase__1[[#This Row],[Senior]],Excel_BuiltIn__FilterDatabase__1[[#This Row],[Super.s]],L5322)</f>
        <v xml:space="preserve">Super.s </v>
      </c>
      <c r="H5322" s="34" t="str">
        <f>IF(L5322="Nő","",IF(Excel_BuiltIn__FilterDatabase__1[[#This Row],[Kor]]&gt;=1=AND(Excel_BuiltIn__FilterDatabase__1[[#This Row],[Kor]]&lt;18),"Junior ",""))</f>
        <v/>
      </c>
      <c r="I5322" s="34" t="str">
        <f>IF(L5322="Nő","",IF(Excel_BuiltIn__FilterDatabase__1[[#This Row],[Kor]]&gt;=18=AND(Excel_BuiltIn__FilterDatabase__1[[#This Row],[Kor]]&lt;=49),"Felnőtt ",""))</f>
        <v/>
      </c>
      <c r="J5322" s="34" t="str">
        <f>IF(L5322="Nő","",IF(Excel_BuiltIn__FilterDatabase__1[[#This Row],[Kor]]&gt;49=AND(Excel_BuiltIn__FilterDatabase__1[[#This Row],[Kor]]&lt;=59),"Senior ",""))</f>
        <v/>
      </c>
      <c r="K5322" s="34" t="str">
        <f>IF(L5322="Nő","",IF(Excel_BuiltIn__FilterDatabase__1[[#This Row],[Kor]]&gt;=60,"Super.s ",""))</f>
        <v xml:space="preserve">Super.s </v>
      </c>
      <c r="L5322" s="34" t="str">
        <f>IF(Excel_BuiltIn__FilterDatabase__1[[#This Row],[Nem]]="Nő","Lady","")</f>
        <v/>
      </c>
    </row>
    <row r="5323" spans="1:12" s="1" customFormat="1">
      <c r="A5323" s="53"/>
      <c r="B5323" s="28"/>
      <c r="C5323" s="51"/>
      <c r="D5323" s="45"/>
      <c r="E5323" s="33" t="str">
        <f>IF(D5323&gt;0,($N$2-Excel_BuiltIn__FilterDatabase__1[[#This Row],[Szül Év.Hó.Nap]])/365.25,"0")</f>
        <v>0</v>
      </c>
      <c r="F5323" s="40"/>
      <c r="G5323" s="34" t="str">
        <f>CONCATENATE(H5323,Excel_BuiltIn__FilterDatabase__1[[#This Row],[Felnőtt]],Excel_BuiltIn__FilterDatabase__1[[#This Row],[Senior]],Excel_BuiltIn__FilterDatabase__1[[#This Row],[Super.s]],L5323)</f>
        <v xml:space="preserve">Super.s </v>
      </c>
      <c r="H5323" s="34" t="str">
        <f>IF(L5323="Nő","",IF(Excel_BuiltIn__FilterDatabase__1[[#This Row],[Kor]]&gt;=1=AND(Excel_BuiltIn__FilterDatabase__1[[#This Row],[Kor]]&lt;18),"Junior ",""))</f>
        <v/>
      </c>
      <c r="I5323" s="34" t="str">
        <f>IF(L5323="Nő","",IF(Excel_BuiltIn__FilterDatabase__1[[#This Row],[Kor]]&gt;=18=AND(Excel_BuiltIn__FilterDatabase__1[[#This Row],[Kor]]&lt;=49),"Felnőtt ",""))</f>
        <v/>
      </c>
      <c r="J5323" s="34" t="str">
        <f>IF(L5323="Nő","",IF(Excel_BuiltIn__FilterDatabase__1[[#This Row],[Kor]]&gt;49=AND(Excel_BuiltIn__FilterDatabase__1[[#This Row],[Kor]]&lt;=59),"Senior ",""))</f>
        <v/>
      </c>
      <c r="K5323" s="34" t="str">
        <f>IF(L5323="Nő","",IF(Excel_BuiltIn__FilterDatabase__1[[#This Row],[Kor]]&gt;=60,"Super.s ",""))</f>
        <v xml:space="preserve">Super.s </v>
      </c>
      <c r="L5323" s="34" t="str">
        <f>IF(Excel_BuiltIn__FilterDatabase__1[[#This Row],[Nem]]="Nő","Lady","")</f>
        <v/>
      </c>
    </row>
    <row r="5324" spans="1:12" s="1" customFormat="1">
      <c r="A5324" s="53"/>
      <c r="B5324" s="28"/>
      <c r="C5324" s="51"/>
      <c r="D5324" s="45"/>
      <c r="E5324" s="33" t="str">
        <f>IF(D5324&gt;0,($N$2-Excel_BuiltIn__FilterDatabase__1[[#This Row],[Szül Év.Hó.Nap]])/365.25,"0")</f>
        <v>0</v>
      </c>
      <c r="F5324" s="40"/>
      <c r="G5324" s="34" t="str">
        <f>CONCATENATE(H5324,Excel_BuiltIn__FilterDatabase__1[[#This Row],[Felnőtt]],Excel_BuiltIn__FilterDatabase__1[[#This Row],[Senior]],Excel_BuiltIn__FilterDatabase__1[[#This Row],[Super.s]],L5324)</f>
        <v xml:space="preserve">Super.s </v>
      </c>
      <c r="H5324" s="34" t="str">
        <f>IF(L5324="Nő","",IF(Excel_BuiltIn__FilterDatabase__1[[#This Row],[Kor]]&gt;=1=AND(Excel_BuiltIn__FilterDatabase__1[[#This Row],[Kor]]&lt;18),"Junior ",""))</f>
        <v/>
      </c>
      <c r="I5324" s="34" t="str">
        <f>IF(L5324="Nő","",IF(Excel_BuiltIn__FilterDatabase__1[[#This Row],[Kor]]&gt;=18=AND(Excel_BuiltIn__FilterDatabase__1[[#This Row],[Kor]]&lt;=49),"Felnőtt ",""))</f>
        <v/>
      </c>
      <c r="J5324" s="34" t="str">
        <f>IF(L5324="Nő","",IF(Excel_BuiltIn__FilterDatabase__1[[#This Row],[Kor]]&gt;49=AND(Excel_BuiltIn__FilterDatabase__1[[#This Row],[Kor]]&lt;=59),"Senior ",""))</f>
        <v/>
      </c>
      <c r="K5324" s="34" t="str">
        <f>IF(L5324="Nő","",IF(Excel_BuiltIn__FilterDatabase__1[[#This Row],[Kor]]&gt;=60,"Super.s ",""))</f>
        <v xml:space="preserve">Super.s </v>
      </c>
      <c r="L5324" s="34" t="str">
        <f>IF(Excel_BuiltIn__FilterDatabase__1[[#This Row],[Nem]]="Nő","Lady","")</f>
        <v/>
      </c>
    </row>
    <row r="5325" spans="1:12" s="1" customFormat="1">
      <c r="A5325" s="53"/>
      <c r="B5325" s="28"/>
      <c r="C5325" s="51"/>
      <c r="D5325" s="45"/>
      <c r="E5325" s="33" t="str">
        <f>IF(D5325&gt;0,($N$2-Excel_BuiltIn__FilterDatabase__1[[#This Row],[Szül Év.Hó.Nap]])/365.25,"0")</f>
        <v>0</v>
      </c>
      <c r="F5325" s="40"/>
      <c r="G5325" s="34" t="str">
        <f>CONCATENATE(H5325,Excel_BuiltIn__FilterDatabase__1[[#This Row],[Felnőtt]],Excel_BuiltIn__FilterDatabase__1[[#This Row],[Senior]],Excel_BuiltIn__FilterDatabase__1[[#This Row],[Super.s]],L5325)</f>
        <v xml:space="preserve">Super.s </v>
      </c>
      <c r="H5325" s="34" t="str">
        <f>IF(L5325="Nő","",IF(Excel_BuiltIn__FilterDatabase__1[[#This Row],[Kor]]&gt;=1=AND(Excel_BuiltIn__FilterDatabase__1[[#This Row],[Kor]]&lt;18),"Junior ",""))</f>
        <v/>
      </c>
      <c r="I5325" s="34" t="str">
        <f>IF(L5325="Nő","",IF(Excel_BuiltIn__FilterDatabase__1[[#This Row],[Kor]]&gt;=18=AND(Excel_BuiltIn__FilterDatabase__1[[#This Row],[Kor]]&lt;=49),"Felnőtt ",""))</f>
        <v/>
      </c>
      <c r="J5325" s="34" t="str">
        <f>IF(L5325="Nő","",IF(Excel_BuiltIn__FilterDatabase__1[[#This Row],[Kor]]&gt;49=AND(Excel_BuiltIn__FilterDatabase__1[[#This Row],[Kor]]&lt;=59),"Senior ",""))</f>
        <v/>
      </c>
      <c r="K5325" s="34" t="str">
        <f>IF(L5325="Nő","",IF(Excel_BuiltIn__FilterDatabase__1[[#This Row],[Kor]]&gt;=60,"Super.s ",""))</f>
        <v xml:space="preserve">Super.s </v>
      </c>
      <c r="L5325" s="34" t="str">
        <f>IF(Excel_BuiltIn__FilterDatabase__1[[#This Row],[Nem]]="Nő","Lady","")</f>
        <v/>
      </c>
    </row>
    <row r="5326" spans="1:12" s="1" customFormat="1">
      <c r="A5326" s="53"/>
      <c r="B5326" s="28"/>
      <c r="C5326" s="51"/>
      <c r="D5326" s="45"/>
      <c r="E5326" s="33" t="str">
        <f>IF(D5326&gt;0,($N$2-Excel_BuiltIn__FilterDatabase__1[[#This Row],[Szül Év.Hó.Nap]])/365.25,"0")</f>
        <v>0</v>
      </c>
      <c r="F5326" s="40"/>
      <c r="G5326" s="34" t="str">
        <f>CONCATENATE(H5326,Excel_BuiltIn__FilterDatabase__1[[#This Row],[Felnőtt]],Excel_BuiltIn__FilterDatabase__1[[#This Row],[Senior]],Excel_BuiltIn__FilterDatabase__1[[#This Row],[Super.s]],L5326)</f>
        <v xml:space="preserve">Super.s </v>
      </c>
      <c r="H5326" s="34" t="str">
        <f>IF(L5326="Nő","",IF(Excel_BuiltIn__FilterDatabase__1[[#This Row],[Kor]]&gt;=1=AND(Excel_BuiltIn__FilterDatabase__1[[#This Row],[Kor]]&lt;18),"Junior ",""))</f>
        <v/>
      </c>
      <c r="I5326" s="34" t="str">
        <f>IF(L5326="Nő","",IF(Excel_BuiltIn__FilterDatabase__1[[#This Row],[Kor]]&gt;=18=AND(Excel_BuiltIn__FilterDatabase__1[[#This Row],[Kor]]&lt;=49),"Felnőtt ",""))</f>
        <v/>
      </c>
      <c r="J5326" s="34" t="str">
        <f>IF(L5326="Nő","",IF(Excel_BuiltIn__FilterDatabase__1[[#This Row],[Kor]]&gt;49=AND(Excel_BuiltIn__FilterDatabase__1[[#This Row],[Kor]]&lt;=59),"Senior ",""))</f>
        <v/>
      </c>
      <c r="K5326" s="34" t="str">
        <f>IF(L5326="Nő","",IF(Excel_BuiltIn__FilterDatabase__1[[#This Row],[Kor]]&gt;=60,"Super.s ",""))</f>
        <v xml:space="preserve">Super.s </v>
      </c>
      <c r="L5326" s="34" t="str">
        <f>IF(Excel_BuiltIn__FilterDatabase__1[[#This Row],[Nem]]="Nő","Lady","")</f>
        <v/>
      </c>
    </row>
    <row r="5327" spans="1:12" s="1" customFormat="1">
      <c r="A5327" s="53"/>
      <c r="B5327" s="28"/>
      <c r="C5327" s="51"/>
      <c r="D5327" s="45"/>
      <c r="E5327" s="33" t="str">
        <f>IF(D5327&gt;0,($N$2-Excel_BuiltIn__FilterDatabase__1[[#This Row],[Szül Év.Hó.Nap]])/365.25,"0")</f>
        <v>0</v>
      </c>
      <c r="F5327" s="40"/>
      <c r="G5327" s="34" t="str">
        <f>CONCATENATE(H5327,Excel_BuiltIn__FilterDatabase__1[[#This Row],[Felnőtt]],Excel_BuiltIn__FilterDatabase__1[[#This Row],[Senior]],Excel_BuiltIn__FilterDatabase__1[[#This Row],[Super.s]],L5327)</f>
        <v xml:space="preserve">Super.s </v>
      </c>
      <c r="H5327" s="34" t="str">
        <f>IF(L5327="Nő","",IF(Excel_BuiltIn__FilterDatabase__1[[#This Row],[Kor]]&gt;=1=AND(Excel_BuiltIn__FilterDatabase__1[[#This Row],[Kor]]&lt;18),"Junior ",""))</f>
        <v/>
      </c>
      <c r="I5327" s="34" t="str">
        <f>IF(L5327="Nő","",IF(Excel_BuiltIn__FilterDatabase__1[[#This Row],[Kor]]&gt;=18=AND(Excel_BuiltIn__FilterDatabase__1[[#This Row],[Kor]]&lt;=49),"Felnőtt ",""))</f>
        <v/>
      </c>
      <c r="J5327" s="34" t="str">
        <f>IF(L5327="Nő","",IF(Excel_BuiltIn__FilterDatabase__1[[#This Row],[Kor]]&gt;49=AND(Excel_BuiltIn__FilterDatabase__1[[#This Row],[Kor]]&lt;=59),"Senior ",""))</f>
        <v/>
      </c>
      <c r="K5327" s="34" t="str">
        <f>IF(L5327="Nő","",IF(Excel_BuiltIn__FilterDatabase__1[[#This Row],[Kor]]&gt;=60,"Super.s ",""))</f>
        <v xml:space="preserve">Super.s </v>
      </c>
      <c r="L5327" s="34" t="str">
        <f>IF(Excel_BuiltIn__FilterDatabase__1[[#This Row],[Nem]]="Nő","Lady","")</f>
        <v/>
      </c>
    </row>
    <row r="5328" spans="1:12" s="1" customFormat="1">
      <c r="A5328" s="53"/>
      <c r="B5328" s="28"/>
      <c r="C5328" s="51"/>
      <c r="D5328" s="45"/>
      <c r="E5328" s="33" t="str">
        <f>IF(D5328&gt;0,($N$2-Excel_BuiltIn__FilterDatabase__1[[#This Row],[Szül Év.Hó.Nap]])/365.25,"0")</f>
        <v>0</v>
      </c>
      <c r="F5328" s="40"/>
      <c r="G5328" s="34" t="str">
        <f>CONCATENATE(H5328,Excel_BuiltIn__FilterDatabase__1[[#This Row],[Felnőtt]],Excel_BuiltIn__FilterDatabase__1[[#This Row],[Senior]],Excel_BuiltIn__FilterDatabase__1[[#This Row],[Super.s]],L5328)</f>
        <v xml:space="preserve">Super.s </v>
      </c>
      <c r="H5328" s="34" t="str">
        <f>IF(L5328="Nő","",IF(Excel_BuiltIn__FilterDatabase__1[[#This Row],[Kor]]&gt;=1=AND(Excel_BuiltIn__FilterDatabase__1[[#This Row],[Kor]]&lt;18),"Junior ",""))</f>
        <v/>
      </c>
      <c r="I5328" s="34" t="str">
        <f>IF(L5328="Nő","",IF(Excel_BuiltIn__FilterDatabase__1[[#This Row],[Kor]]&gt;=18=AND(Excel_BuiltIn__FilterDatabase__1[[#This Row],[Kor]]&lt;=49),"Felnőtt ",""))</f>
        <v/>
      </c>
      <c r="J5328" s="34" t="str">
        <f>IF(L5328="Nő","",IF(Excel_BuiltIn__FilterDatabase__1[[#This Row],[Kor]]&gt;49=AND(Excel_BuiltIn__FilterDatabase__1[[#This Row],[Kor]]&lt;=59),"Senior ",""))</f>
        <v/>
      </c>
      <c r="K5328" s="34" t="str">
        <f>IF(L5328="Nő","",IF(Excel_BuiltIn__FilterDatabase__1[[#This Row],[Kor]]&gt;=60,"Super.s ",""))</f>
        <v xml:space="preserve">Super.s </v>
      </c>
      <c r="L5328" s="34" t="str">
        <f>IF(Excel_BuiltIn__FilterDatabase__1[[#This Row],[Nem]]="Nő","Lady","")</f>
        <v/>
      </c>
    </row>
    <row r="5329" spans="1:12" s="1" customFormat="1">
      <c r="A5329" s="53"/>
      <c r="B5329" s="28"/>
      <c r="C5329" s="51"/>
      <c r="D5329" s="45"/>
      <c r="E5329" s="33" t="str">
        <f>IF(D5329&gt;0,($N$2-Excel_BuiltIn__FilterDatabase__1[[#This Row],[Szül Év.Hó.Nap]])/365.25,"0")</f>
        <v>0</v>
      </c>
      <c r="F5329" s="40"/>
      <c r="G5329" s="34" t="str">
        <f>CONCATENATE(H5329,Excel_BuiltIn__FilterDatabase__1[[#This Row],[Felnőtt]],Excel_BuiltIn__FilterDatabase__1[[#This Row],[Senior]],Excel_BuiltIn__FilterDatabase__1[[#This Row],[Super.s]],L5329)</f>
        <v xml:space="preserve">Super.s </v>
      </c>
      <c r="H5329" s="34" t="str">
        <f>IF(L5329="Nő","",IF(Excel_BuiltIn__FilterDatabase__1[[#This Row],[Kor]]&gt;=1=AND(Excel_BuiltIn__FilterDatabase__1[[#This Row],[Kor]]&lt;18),"Junior ",""))</f>
        <v/>
      </c>
      <c r="I5329" s="34" t="str">
        <f>IF(L5329="Nő","",IF(Excel_BuiltIn__FilterDatabase__1[[#This Row],[Kor]]&gt;=18=AND(Excel_BuiltIn__FilterDatabase__1[[#This Row],[Kor]]&lt;=49),"Felnőtt ",""))</f>
        <v/>
      </c>
      <c r="J5329" s="34" t="str">
        <f>IF(L5329="Nő","",IF(Excel_BuiltIn__FilterDatabase__1[[#This Row],[Kor]]&gt;49=AND(Excel_BuiltIn__FilterDatabase__1[[#This Row],[Kor]]&lt;=59),"Senior ",""))</f>
        <v/>
      </c>
      <c r="K5329" s="34" t="str">
        <f>IF(L5329="Nő","",IF(Excel_BuiltIn__FilterDatabase__1[[#This Row],[Kor]]&gt;=60,"Super.s ",""))</f>
        <v xml:space="preserve">Super.s </v>
      </c>
      <c r="L5329" s="34" t="str">
        <f>IF(Excel_BuiltIn__FilterDatabase__1[[#This Row],[Nem]]="Nő","Lady","")</f>
        <v/>
      </c>
    </row>
    <row r="5330" spans="1:12" s="1" customFormat="1">
      <c r="A5330" s="53"/>
      <c r="B5330" s="28"/>
      <c r="C5330" s="51"/>
      <c r="D5330" s="45"/>
      <c r="E5330" s="33" t="str">
        <f>IF(D5330&gt;0,($N$2-Excel_BuiltIn__FilterDatabase__1[[#This Row],[Szül Év.Hó.Nap]])/365.25,"0")</f>
        <v>0</v>
      </c>
      <c r="F5330" s="40"/>
      <c r="G5330" s="34" t="str">
        <f>CONCATENATE(H5330,Excel_BuiltIn__FilterDatabase__1[[#This Row],[Felnőtt]],Excel_BuiltIn__FilterDatabase__1[[#This Row],[Senior]],Excel_BuiltIn__FilterDatabase__1[[#This Row],[Super.s]],L5330)</f>
        <v xml:space="preserve">Super.s </v>
      </c>
      <c r="H5330" s="34" t="str">
        <f>IF(L5330="Nő","",IF(Excel_BuiltIn__FilterDatabase__1[[#This Row],[Kor]]&gt;=1=AND(Excel_BuiltIn__FilterDatabase__1[[#This Row],[Kor]]&lt;18),"Junior ",""))</f>
        <v/>
      </c>
      <c r="I5330" s="34" t="str">
        <f>IF(L5330="Nő","",IF(Excel_BuiltIn__FilterDatabase__1[[#This Row],[Kor]]&gt;=18=AND(Excel_BuiltIn__FilterDatabase__1[[#This Row],[Kor]]&lt;=49),"Felnőtt ",""))</f>
        <v/>
      </c>
      <c r="J5330" s="34" t="str">
        <f>IF(L5330="Nő","",IF(Excel_BuiltIn__FilterDatabase__1[[#This Row],[Kor]]&gt;49=AND(Excel_BuiltIn__FilterDatabase__1[[#This Row],[Kor]]&lt;=59),"Senior ",""))</f>
        <v/>
      </c>
      <c r="K5330" s="34" t="str">
        <f>IF(L5330="Nő","",IF(Excel_BuiltIn__FilterDatabase__1[[#This Row],[Kor]]&gt;=60,"Super.s ",""))</f>
        <v xml:space="preserve">Super.s </v>
      </c>
      <c r="L5330" s="34" t="str">
        <f>IF(Excel_BuiltIn__FilterDatabase__1[[#This Row],[Nem]]="Nő","Lady","")</f>
        <v/>
      </c>
    </row>
    <row r="5331" spans="1:12" s="1" customFormat="1">
      <c r="A5331" s="53"/>
      <c r="B5331" s="28"/>
      <c r="C5331" s="51"/>
      <c r="D5331" s="45"/>
      <c r="E5331" s="33" t="str">
        <f>IF(D5331&gt;0,($N$2-Excel_BuiltIn__FilterDatabase__1[[#This Row],[Szül Év.Hó.Nap]])/365.25,"0")</f>
        <v>0</v>
      </c>
      <c r="F5331" s="40"/>
      <c r="G5331" s="34" t="str">
        <f>CONCATENATE(H5331,Excel_BuiltIn__FilterDatabase__1[[#This Row],[Felnőtt]],Excel_BuiltIn__FilterDatabase__1[[#This Row],[Senior]],Excel_BuiltIn__FilterDatabase__1[[#This Row],[Super.s]],L5331)</f>
        <v xml:space="preserve">Super.s </v>
      </c>
      <c r="H5331" s="34" t="str">
        <f>IF(L5331="Nő","",IF(Excel_BuiltIn__FilterDatabase__1[[#This Row],[Kor]]&gt;=1=AND(Excel_BuiltIn__FilterDatabase__1[[#This Row],[Kor]]&lt;18),"Junior ",""))</f>
        <v/>
      </c>
      <c r="I5331" s="34" t="str">
        <f>IF(L5331="Nő","",IF(Excel_BuiltIn__FilterDatabase__1[[#This Row],[Kor]]&gt;=18=AND(Excel_BuiltIn__FilterDatabase__1[[#This Row],[Kor]]&lt;=49),"Felnőtt ",""))</f>
        <v/>
      </c>
      <c r="J5331" s="34" t="str">
        <f>IF(L5331="Nő","",IF(Excel_BuiltIn__FilterDatabase__1[[#This Row],[Kor]]&gt;49=AND(Excel_BuiltIn__FilterDatabase__1[[#This Row],[Kor]]&lt;=59),"Senior ",""))</f>
        <v/>
      </c>
      <c r="K5331" s="34" t="str">
        <f>IF(L5331="Nő","",IF(Excel_BuiltIn__FilterDatabase__1[[#This Row],[Kor]]&gt;=60,"Super.s ",""))</f>
        <v xml:space="preserve">Super.s </v>
      </c>
      <c r="L5331" s="34" t="str">
        <f>IF(Excel_BuiltIn__FilterDatabase__1[[#This Row],[Nem]]="Nő","Lady","")</f>
        <v/>
      </c>
    </row>
    <row r="5332" spans="1:12" s="1" customFormat="1">
      <c r="A5332" s="53"/>
      <c r="B5332" s="28"/>
      <c r="C5332" s="51"/>
      <c r="D5332" s="45"/>
      <c r="E5332" s="33" t="str">
        <f>IF(D5332&gt;0,($N$2-Excel_BuiltIn__FilterDatabase__1[[#This Row],[Szül Év.Hó.Nap]])/365.25,"0")</f>
        <v>0</v>
      </c>
      <c r="F5332" s="40"/>
      <c r="G5332" s="34" t="str">
        <f>CONCATENATE(H5332,Excel_BuiltIn__FilterDatabase__1[[#This Row],[Felnőtt]],Excel_BuiltIn__FilterDatabase__1[[#This Row],[Senior]],Excel_BuiltIn__FilterDatabase__1[[#This Row],[Super.s]],L5332)</f>
        <v xml:space="preserve">Super.s </v>
      </c>
      <c r="H5332" s="34" t="str">
        <f>IF(L5332="Nő","",IF(Excel_BuiltIn__FilterDatabase__1[[#This Row],[Kor]]&gt;=1=AND(Excel_BuiltIn__FilterDatabase__1[[#This Row],[Kor]]&lt;18),"Junior ",""))</f>
        <v/>
      </c>
      <c r="I5332" s="34" t="str">
        <f>IF(L5332="Nő","",IF(Excel_BuiltIn__FilterDatabase__1[[#This Row],[Kor]]&gt;=18=AND(Excel_BuiltIn__FilterDatabase__1[[#This Row],[Kor]]&lt;=49),"Felnőtt ",""))</f>
        <v/>
      </c>
      <c r="J5332" s="34" t="str">
        <f>IF(L5332="Nő","",IF(Excel_BuiltIn__FilterDatabase__1[[#This Row],[Kor]]&gt;49=AND(Excel_BuiltIn__FilterDatabase__1[[#This Row],[Kor]]&lt;=59),"Senior ",""))</f>
        <v/>
      </c>
      <c r="K5332" s="34" t="str">
        <f>IF(L5332="Nő","",IF(Excel_BuiltIn__FilterDatabase__1[[#This Row],[Kor]]&gt;=60,"Super.s ",""))</f>
        <v xml:space="preserve">Super.s </v>
      </c>
      <c r="L5332" s="34" t="str">
        <f>IF(Excel_BuiltIn__FilterDatabase__1[[#This Row],[Nem]]="Nő","Lady","")</f>
        <v/>
      </c>
    </row>
    <row r="5333" spans="1:12" s="1" customFormat="1">
      <c r="A5333" s="53"/>
      <c r="B5333" s="28"/>
      <c r="C5333" s="51"/>
      <c r="D5333" s="45"/>
      <c r="E5333" s="33" t="str">
        <f>IF(D5333&gt;0,($N$2-Excel_BuiltIn__FilterDatabase__1[[#This Row],[Szül Év.Hó.Nap]])/365.25,"0")</f>
        <v>0</v>
      </c>
      <c r="F5333" s="40"/>
      <c r="G5333" s="34" t="str">
        <f>CONCATENATE(H5333,Excel_BuiltIn__FilterDatabase__1[[#This Row],[Felnőtt]],Excel_BuiltIn__FilterDatabase__1[[#This Row],[Senior]],Excel_BuiltIn__FilterDatabase__1[[#This Row],[Super.s]],L5333)</f>
        <v xml:space="preserve">Super.s </v>
      </c>
      <c r="H5333" s="34" t="str">
        <f>IF(L5333="Nő","",IF(Excel_BuiltIn__FilterDatabase__1[[#This Row],[Kor]]&gt;=1=AND(Excel_BuiltIn__FilterDatabase__1[[#This Row],[Kor]]&lt;18),"Junior ",""))</f>
        <v/>
      </c>
      <c r="I5333" s="34" t="str">
        <f>IF(L5333="Nő","",IF(Excel_BuiltIn__FilterDatabase__1[[#This Row],[Kor]]&gt;=18=AND(Excel_BuiltIn__FilterDatabase__1[[#This Row],[Kor]]&lt;=49),"Felnőtt ",""))</f>
        <v/>
      </c>
      <c r="J5333" s="34" t="str">
        <f>IF(L5333="Nő","",IF(Excel_BuiltIn__FilterDatabase__1[[#This Row],[Kor]]&gt;49=AND(Excel_BuiltIn__FilterDatabase__1[[#This Row],[Kor]]&lt;=59),"Senior ",""))</f>
        <v/>
      </c>
      <c r="K5333" s="34" t="str">
        <f>IF(L5333="Nő","",IF(Excel_BuiltIn__FilterDatabase__1[[#This Row],[Kor]]&gt;=60,"Super.s ",""))</f>
        <v xml:space="preserve">Super.s </v>
      </c>
      <c r="L5333" s="34" t="str">
        <f>IF(Excel_BuiltIn__FilterDatabase__1[[#This Row],[Nem]]="Nő","Lady","")</f>
        <v/>
      </c>
    </row>
    <row r="5334" spans="1:12" s="1" customFormat="1">
      <c r="A5334" s="53"/>
      <c r="B5334" s="28"/>
      <c r="C5334" s="51"/>
      <c r="D5334" s="45"/>
      <c r="E5334" s="33" t="str">
        <f>IF(D5334&gt;0,($N$2-Excel_BuiltIn__FilterDatabase__1[[#This Row],[Szül Év.Hó.Nap]])/365.25,"0")</f>
        <v>0</v>
      </c>
      <c r="F5334" s="40"/>
      <c r="G5334" s="34" t="str">
        <f>CONCATENATE(H5334,Excel_BuiltIn__FilterDatabase__1[[#This Row],[Felnőtt]],Excel_BuiltIn__FilterDatabase__1[[#This Row],[Senior]],Excel_BuiltIn__FilterDatabase__1[[#This Row],[Super.s]],L5334)</f>
        <v xml:space="preserve">Super.s </v>
      </c>
      <c r="H5334" s="34" t="str">
        <f>IF(L5334="Nő","",IF(Excel_BuiltIn__FilterDatabase__1[[#This Row],[Kor]]&gt;=1=AND(Excel_BuiltIn__FilterDatabase__1[[#This Row],[Kor]]&lt;18),"Junior ",""))</f>
        <v/>
      </c>
      <c r="I5334" s="34" t="str">
        <f>IF(L5334="Nő","",IF(Excel_BuiltIn__FilterDatabase__1[[#This Row],[Kor]]&gt;=18=AND(Excel_BuiltIn__FilterDatabase__1[[#This Row],[Kor]]&lt;=49),"Felnőtt ",""))</f>
        <v/>
      </c>
      <c r="J5334" s="34" t="str">
        <f>IF(L5334="Nő","",IF(Excel_BuiltIn__FilterDatabase__1[[#This Row],[Kor]]&gt;49=AND(Excel_BuiltIn__FilterDatabase__1[[#This Row],[Kor]]&lt;=59),"Senior ",""))</f>
        <v/>
      </c>
      <c r="K5334" s="34" t="str">
        <f>IF(L5334="Nő","",IF(Excel_BuiltIn__FilterDatabase__1[[#This Row],[Kor]]&gt;=60,"Super.s ",""))</f>
        <v xml:space="preserve">Super.s </v>
      </c>
      <c r="L5334" s="34" t="str">
        <f>IF(Excel_BuiltIn__FilterDatabase__1[[#This Row],[Nem]]="Nő","Lady","")</f>
        <v/>
      </c>
    </row>
    <row r="5335" spans="1:12" s="1" customFormat="1">
      <c r="A5335" s="53"/>
      <c r="B5335" s="28"/>
      <c r="C5335" s="51"/>
      <c r="D5335" s="45"/>
      <c r="E5335" s="33" t="str">
        <f>IF(D5335&gt;0,($N$2-Excel_BuiltIn__FilterDatabase__1[[#This Row],[Szül Év.Hó.Nap]])/365.25,"0")</f>
        <v>0</v>
      </c>
      <c r="F5335" s="40"/>
      <c r="G5335" s="34" t="str">
        <f>CONCATENATE(H5335,Excel_BuiltIn__FilterDatabase__1[[#This Row],[Felnőtt]],Excel_BuiltIn__FilterDatabase__1[[#This Row],[Senior]],Excel_BuiltIn__FilterDatabase__1[[#This Row],[Super.s]],L5335)</f>
        <v xml:space="preserve">Super.s </v>
      </c>
      <c r="H5335" s="34" t="str">
        <f>IF(L5335="Nő","",IF(Excel_BuiltIn__FilterDatabase__1[[#This Row],[Kor]]&gt;=1=AND(Excel_BuiltIn__FilterDatabase__1[[#This Row],[Kor]]&lt;18),"Junior ",""))</f>
        <v/>
      </c>
      <c r="I5335" s="34" t="str">
        <f>IF(L5335="Nő","",IF(Excel_BuiltIn__FilterDatabase__1[[#This Row],[Kor]]&gt;=18=AND(Excel_BuiltIn__FilterDatabase__1[[#This Row],[Kor]]&lt;=49),"Felnőtt ",""))</f>
        <v/>
      </c>
      <c r="J5335" s="34" t="str">
        <f>IF(L5335="Nő","",IF(Excel_BuiltIn__FilterDatabase__1[[#This Row],[Kor]]&gt;49=AND(Excel_BuiltIn__FilterDatabase__1[[#This Row],[Kor]]&lt;=59),"Senior ",""))</f>
        <v/>
      </c>
      <c r="K5335" s="34" t="str">
        <f>IF(L5335="Nő","",IF(Excel_BuiltIn__FilterDatabase__1[[#This Row],[Kor]]&gt;=60,"Super.s ",""))</f>
        <v xml:space="preserve">Super.s </v>
      </c>
      <c r="L5335" s="34" t="str">
        <f>IF(Excel_BuiltIn__FilterDatabase__1[[#This Row],[Nem]]="Nő","Lady","")</f>
        <v/>
      </c>
    </row>
    <row r="5336" spans="1:12" s="1" customFormat="1">
      <c r="A5336" s="53"/>
      <c r="B5336" s="28"/>
      <c r="C5336" s="51"/>
      <c r="D5336" s="45"/>
      <c r="E5336" s="33" t="str">
        <f>IF(D5336&gt;0,($N$2-Excel_BuiltIn__FilterDatabase__1[[#This Row],[Szül Év.Hó.Nap]])/365.25,"0")</f>
        <v>0</v>
      </c>
      <c r="F5336" s="40"/>
      <c r="G5336" s="34" t="str">
        <f>CONCATENATE(H5336,Excel_BuiltIn__FilterDatabase__1[[#This Row],[Felnőtt]],Excel_BuiltIn__FilterDatabase__1[[#This Row],[Senior]],Excel_BuiltIn__FilterDatabase__1[[#This Row],[Super.s]],L5336)</f>
        <v xml:space="preserve">Super.s </v>
      </c>
      <c r="H5336" s="34" t="str">
        <f>IF(L5336="Nő","",IF(Excel_BuiltIn__FilterDatabase__1[[#This Row],[Kor]]&gt;=1=AND(Excel_BuiltIn__FilterDatabase__1[[#This Row],[Kor]]&lt;18),"Junior ",""))</f>
        <v/>
      </c>
      <c r="I5336" s="34" t="str">
        <f>IF(L5336="Nő","",IF(Excel_BuiltIn__FilterDatabase__1[[#This Row],[Kor]]&gt;=18=AND(Excel_BuiltIn__FilterDatabase__1[[#This Row],[Kor]]&lt;=49),"Felnőtt ",""))</f>
        <v/>
      </c>
      <c r="J5336" s="34" t="str">
        <f>IF(L5336="Nő","",IF(Excel_BuiltIn__FilterDatabase__1[[#This Row],[Kor]]&gt;49=AND(Excel_BuiltIn__FilterDatabase__1[[#This Row],[Kor]]&lt;=59),"Senior ",""))</f>
        <v/>
      </c>
      <c r="K5336" s="34" t="str">
        <f>IF(L5336="Nő","",IF(Excel_BuiltIn__FilterDatabase__1[[#This Row],[Kor]]&gt;=60,"Super.s ",""))</f>
        <v xml:space="preserve">Super.s </v>
      </c>
      <c r="L5336" s="34" t="str">
        <f>IF(Excel_BuiltIn__FilterDatabase__1[[#This Row],[Nem]]="Nő","Lady","")</f>
        <v/>
      </c>
    </row>
    <row r="5337" spans="1:12" s="1" customFormat="1">
      <c r="A5337" s="53"/>
      <c r="B5337" s="28"/>
      <c r="C5337" s="51"/>
      <c r="D5337" s="45"/>
      <c r="E5337" s="33" t="str">
        <f>IF(D5337&gt;0,($N$2-Excel_BuiltIn__FilterDatabase__1[[#This Row],[Szül Év.Hó.Nap]])/365.25,"0")</f>
        <v>0</v>
      </c>
      <c r="F5337" s="40"/>
      <c r="G5337" s="34" t="str">
        <f>CONCATENATE(H5337,Excel_BuiltIn__FilterDatabase__1[[#This Row],[Felnőtt]],Excel_BuiltIn__FilterDatabase__1[[#This Row],[Senior]],Excel_BuiltIn__FilterDatabase__1[[#This Row],[Super.s]],L5337)</f>
        <v xml:space="preserve">Super.s </v>
      </c>
      <c r="H5337" s="34" t="str">
        <f>IF(L5337="Nő","",IF(Excel_BuiltIn__FilterDatabase__1[[#This Row],[Kor]]&gt;=1=AND(Excel_BuiltIn__FilterDatabase__1[[#This Row],[Kor]]&lt;18),"Junior ",""))</f>
        <v/>
      </c>
      <c r="I5337" s="34" t="str">
        <f>IF(L5337="Nő","",IF(Excel_BuiltIn__FilterDatabase__1[[#This Row],[Kor]]&gt;=18=AND(Excel_BuiltIn__FilterDatabase__1[[#This Row],[Kor]]&lt;=49),"Felnőtt ",""))</f>
        <v/>
      </c>
      <c r="J5337" s="34" t="str">
        <f>IF(L5337="Nő","",IF(Excel_BuiltIn__FilterDatabase__1[[#This Row],[Kor]]&gt;49=AND(Excel_BuiltIn__FilterDatabase__1[[#This Row],[Kor]]&lt;=59),"Senior ",""))</f>
        <v/>
      </c>
      <c r="K5337" s="34" t="str">
        <f>IF(L5337="Nő","",IF(Excel_BuiltIn__FilterDatabase__1[[#This Row],[Kor]]&gt;=60,"Super.s ",""))</f>
        <v xml:space="preserve">Super.s </v>
      </c>
      <c r="L5337" s="34" t="str">
        <f>IF(Excel_BuiltIn__FilterDatabase__1[[#This Row],[Nem]]="Nő","Lady","")</f>
        <v/>
      </c>
    </row>
    <row r="5338" spans="1:12" s="1" customFormat="1">
      <c r="A5338" s="53"/>
      <c r="B5338" s="28"/>
      <c r="C5338" s="51"/>
      <c r="D5338" s="45"/>
      <c r="E5338" s="33" t="str">
        <f>IF(D5338&gt;0,($N$2-Excel_BuiltIn__FilterDatabase__1[[#This Row],[Szül Év.Hó.Nap]])/365.25,"0")</f>
        <v>0</v>
      </c>
      <c r="F5338" s="40"/>
      <c r="G5338" s="34" t="str">
        <f>CONCATENATE(H5338,Excel_BuiltIn__FilterDatabase__1[[#This Row],[Felnőtt]],Excel_BuiltIn__FilterDatabase__1[[#This Row],[Senior]],Excel_BuiltIn__FilterDatabase__1[[#This Row],[Super.s]],L5338)</f>
        <v xml:space="preserve">Super.s </v>
      </c>
      <c r="H5338" s="34" t="str">
        <f>IF(L5338="Nő","",IF(Excel_BuiltIn__FilterDatabase__1[[#This Row],[Kor]]&gt;=1=AND(Excel_BuiltIn__FilterDatabase__1[[#This Row],[Kor]]&lt;18),"Junior ",""))</f>
        <v/>
      </c>
      <c r="I5338" s="34" t="str">
        <f>IF(L5338="Nő","",IF(Excel_BuiltIn__FilterDatabase__1[[#This Row],[Kor]]&gt;=18=AND(Excel_BuiltIn__FilterDatabase__1[[#This Row],[Kor]]&lt;=49),"Felnőtt ",""))</f>
        <v/>
      </c>
      <c r="J5338" s="34" t="str">
        <f>IF(L5338="Nő","",IF(Excel_BuiltIn__FilterDatabase__1[[#This Row],[Kor]]&gt;49=AND(Excel_BuiltIn__FilterDatabase__1[[#This Row],[Kor]]&lt;=59),"Senior ",""))</f>
        <v/>
      </c>
      <c r="K5338" s="34" t="str">
        <f>IF(L5338="Nő","",IF(Excel_BuiltIn__FilterDatabase__1[[#This Row],[Kor]]&gt;=60,"Super.s ",""))</f>
        <v xml:space="preserve">Super.s </v>
      </c>
      <c r="L5338" s="34" t="str">
        <f>IF(Excel_BuiltIn__FilterDatabase__1[[#This Row],[Nem]]="Nő","Lady","")</f>
        <v/>
      </c>
    </row>
    <row r="5339" spans="1:12" s="1" customFormat="1">
      <c r="A5339" s="53"/>
      <c r="B5339" s="28"/>
      <c r="C5339" s="51"/>
      <c r="D5339" s="45"/>
      <c r="E5339" s="33" t="str">
        <f>IF(D5339&gt;0,($N$2-Excel_BuiltIn__FilterDatabase__1[[#This Row],[Szül Év.Hó.Nap]])/365.25,"0")</f>
        <v>0</v>
      </c>
      <c r="F5339" s="40"/>
      <c r="G5339" s="34" t="str">
        <f>CONCATENATE(H5339,Excel_BuiltIn__FilterDatabase__1[[#This Row],[Felnőtt]],Excel_BuiltIn__FilterDatabase__1[[#This Row],[Senior]],Excel_BuiltIn__FilterDatabase__1[[#This Row],[Super.s]],L5339)</f>
        <v xml:space="preserve">Super.s </v>
      </c>
      <c r="H5339" s="34" t="str">
        <f>IF(L5339="Nő","",IF(Excel_BuiltIn__FilterDatabase__1[[#This Row],[Kor]]&gt;=1=AND(Excel_BuiltIn__FilterDatabase__1[[#This Row],[Kor]]&lt;18),"Junior ",""))</f>
        <v/>
      </c>
      <c r="I5339" s="34" t="str">
        <f>IF(L5339="Nő","",IF(Excel_BuiltIn__FilterDatabase__1[[#This Row],[Kor]]&gt;=18=AND(Excel_BuiltIn__FilterDatabase__1[[#This Row],[Kor]]&lt;=49),"Felnőtt ",""))</f>
        <v/>
      </c>
      <c r="J5339" s="34" t="str">
        <f>IF(L5339="Nő","",IF(Excel_BuiltIn__FilterDatabase__1[[#This Row],[Kor]]&gt;49=AND(Excel_BuiltIn__FilterDatabase__1[[#This Row],[Kor]]&lt;=59),"Senior ",""))</f>
        <v/>
      </c>
      <c r="K5339" s="34" t="str">
        <f>IF(L5339="Nő","",IF(Excel_BuiltIn__FilterDatabase__1[[#This Row],[Kor]]&gt;=60,"Super.s ",""))</f>
        <v xml:space="preserve">Super.s </v>
      </c>
      <c r="L5339" s="34" t="str">
        <f>IF(Excel_BuiltIn__FilterDatabase__1[[#This Row],[Nem]]="Nő","Lady","")</f>
        <v/>
      </c>
    </row>
    <row r="5340" spans="1:12" s="1" customFormat="1">
      <c r="A5340" s="53"/>
      <c r="B5340" s="28"/>
      <c r="C5340" s="51"/>
      <c r="D5340" s="45"/>
      <c r="E5340" s="33" t="str">
        <f>IF(D5340&gt;0,($N$2-Excel_BuiltIn__FilterDatabase__1[[#This Row],[Szül Év.Hó.Nap]])/365.25,"0")</f>
        <v>0</v>
      </c>
      <c r="F5340" s="40"/>
      <c r="G5340" s="34" t="str">
        <f>CONCATENATE(H5340,Excel_BuiltIn__FilterDatabase__1[[#This Row],[Felnőtt]],Excel_BuiltIn__FilterDatabase__1[[#This Row],[Senior]],Excel_BuiltIn__FilterDatabase__1[[#This Row],[Super.s]],L5340)</f>
        <v xml:space="preserve">Super.s </v>
      </c>
      <c r="H5340" s="34" t="str">
        <f>IF(L5340="Nő","",IF(Excel_BuiltIn__FilterDatabase__1[[#This Row],[Kor]]&gt;=1=AND(Excel_BuiltIn__FilterDatabase__1[[#This Row],[Kor]]&lt;18),"Junior ",""))</f>
        <v/>
      </c>
      <c r="I5340" s="34" t="str">
        <f>IF(L5340="Nő","",IF(Excel_BuiltIn__FilterDatabase__1[[#This Row],[Kor]]&gt;=18=AND(Excel_BuiltIn__FilterDatabase__1[[#This Row],[Kor]]&lt;=49),"Felnőtt ",""))</f>
        <v/>
      </c>
      <c r="J5340" s="34" t="str">
        <f>IF(L5340="Nő","",IF(Excel_BuiltIn__FilterDatabase__1[[#This Row],[Kor]]&gt;49=AND(Excel_BuiltIn__FilterDatabase__1[[#This Row],[Kor]]&lt;=59),"Senior ",""))</f>
        <v/>
      </c>
      <c r="K5340" s="34" t="str">
        <f>IF(L5340="Nő","",IF(Excel_BuiltIn__FilterDatabase__1[[#This Row],[Kor]]&gt;=60,"Super.s ",""))</f>
        <v xml:space="preserve">Super.s </v>
      </c>
      <c r="L5340" s="34" t="str">
        <f>IF(Excel_BuiltIn__FilterDatabase__1[[#This Row],[Nem]]="Nő","Lady","")</f>
        <v/>
      </c>
    </row>
    <row r="5341" spans="1:12" s="1" customFormat="1">
      <c r="A5341" s="53"/>
      <c r="B5341" s="28"/>
      <c r="C5341" s="51"/>
      <c r="D5341" s="45"/>
      <c r="E5341" s="33" t="str">
        <f>IF(D5341&gt;0,($N$2-Excel_BuiltIn__FilterDatabase__1[[#This Row],[Szül Év.Hó.Nap]])/365.25,"0")</f>
        <v>0</v>
      </c>
      <c r="F5341" s="40"/>
      <c r="G5341" s="34" t="str">
        <f>CONCATENATE(H5341,Excel_BuiltIn__FilterDatabase__1[[#This Row],[Felnőtt]],Excel_BuiltIn__FilterDatabase__1[[#This Row],[Senior]],Excel_BuiltIn__FilterDatabase__1[[#This Row],[Super.s]],L5341)</f>
        <v xml:space="preserve">Super.s </v>
      </c>
      <c r="H5341" s="34" t="str">
        <f>IF(L5341="Nő","",IF(Excel_BuiltIn__FilterDatabase__1[[#This Row],[Kor]]&gt;=1=AND(Excel_BuiltIn__FilterDatabase__1[[#This Row],[Kor]]&lt;18),"Junior ",""))</f>
        <v/>
      </c>
      <c r="I5341" s="34" t="str">
        <f>IF(L5341="Nő","",IF(Excel_BuiltIn__FilterDatabase__1[[#This Row],[Kor]]&gt;=18=AND(Excel_BuiltIn__FilterDatabase__1[[#This Row],[Kor]]&lt;=49),"Felnőtt ",""))</f>
        <v/>
      </c>
      <c r="J5341" s="34" t="str">
        <f>IF(L5341="Nő","",IF(Excel_BuiltIn__FilterDatabase__1[[#This Row],[Kor]]&gt;49=AND(Excel_BuiltIn__FilterDatabase__1[[#This Row],[Kor]]&lt;=59),"Senior ",""))</f>
        <v/>
      </c>
      <c r="K5341" s="34" t="str">
        <f>IF(L5341="Nő","",IF(Excel_BuiltIn__FilterDatabase__1[[#This Row],[Kor]]&gt;=60,"Super.s ",""))</f>
        <v xml:space="preserve">Super.s </v>
      </c>
      <c r="L5341" s="34" t="str">
        <f>IF(Excel_BuiltIn__FilterDatabase__1[[#This Row],[Nem]]="Nő","Lady","")</f>
        <v/>
      </c>
    </row>
    <row r="5342" spans="1:12" s="1" customFormat="1">
      <c r="A5342" s="53"/>
      <c r="B5342" s="28"/>
      <c r="C5342" s="51"/>
      <c r="D5342" s="45"/>
      <c r="E5342" s="33" t="str">
        <f>IF(D5342&gt;0,($N$2-Excel_BuiltIn__FilterDatabase__1[[#This Row],[Szül Év.Hó.Nap]])/365.25,"0")</f>
        <v>0</v>
      </c>
      <c r="F5342" s="40"/>
      <c r="G5342" s="34" t="str">
        <f>CONCATENATE(H5342,Excel_BuiltIn__FilterDatabase__1[[#This Row],[Felnőtt]],Excel_BuiltIn__FilterDatabase__1[[#This Row],[Senior]],Excel_BuiltIn__FilterDatabase__1[[#This Row],[Super.s]],L5342)</f>
        <v xml:space="preserve">Super.s </v>
      </c>
      <c r="H5342" s="34" t="str">
        <f>IF(L5342="Nő","",IF(Excel_BuiltIn__FilterDatabase__1[[#This Row],[Kor]]&gt;=1=AND(Excel_BuiltIn__FilterDatabase__1[[#This Row],[Kor]]&lt;18),"Junior ",""))</f>
        <v/>
      </c>
      <c r="I5342" s="34" t="str">
        <f>IF(L5342="Nő","",IF(Excel_BuiltIn__FilterDatabase__1[[#This Row],[Kor]]&gt;=18=AND(Excel_BuiltIn__FilterDatabase__1[[#This Row],[Kor]]&lt;=49),"Felnőtt ",""))</f>
        <v/>
      </c>
      <c r="J5342" s="34" t="str">
        <f>IF(L5342="Nő","",IF(Excel_BuiltIn__FilterDatabase__1[[#This Row],[Kor]]&gt;49=AND(Excel_BuiltIn__FilterDatabase__1[[#This Row],[Kor]]&lt;=59),"Senior ",""))</f>
        <v/>
      </c>
      <c r="K5342" s="34" t="str">
        <f>IF(L5342="Nő","",IF(Excel_BuiltIn__FilterDatabase__1[[#This Row],[Kor]]&gt;=60,"Super.s ",""))</f>
        <v xml:space="preserve">Super.s </v>
      </c>
      <c r="L5342" s="34" t="str">
        <f>IF(Excel_BuiltIn__FilterDatabase__1[[#This Row],[Nem]]="Nő","Lady","")</f>
        <v/>
      </c>
    </row>
    <row r="5343" spans="1:12" s="1" customFormat="1">
      <c r="A5343" s="53"/>
      <c r="B5343" s="28"/>
      <c r="C5343" s="51"/>
      <c r="D5343" s="45"/>
      <c r="E5343" s="33" t="str">
        <f>IF(D5343&gt;0,($N$2-Excel_BuiltIn__FilterDatabase__1[[#This Row],[Szül Év.Hó.Nap]])/365.25,"0")</f>
        <v>0</v>
      </c>
      <c r="F5343" s="40"/>
      <c r="G5343" s="34" t="str">
        <f>CONCATENATE(H5343,Excel_BuiltIn__FilterDatabase__1[[#This Row],[Felnőtt]],Excel_BuiltIn__FilterDatabase__1[[#This Row],[Senior]],Excel_BuiltIn__FilterDatabase__1[[#This Row],[Super.s]],L5343)</f>
        <v xml:space="preserve">Super.s </v>
      </c>
      <c r="H5343" s="34" t="str">
        <f>IF(L5343="Nő","",IF(Excel_BuiltIn__FilterDatabase__1[[#This Row],[Kor]]&gt;=1=AND(Excel_BuiltIn__FilterDatabase__1[[#This Row],[Kor]]&lt;18),"Junior ",""))</f>
        <v/>
      </c>
      <c r="I5343" s="34" t="str">
        <f>IF(L5343="Nő","",IF(Excel_BuiltIn__FilterDatabase__1[[#This Row],[Kor]]&gt;=18=AND(Excel_BuiltIn__FilterDatabase__1[[#This Row],[Kor]]&lt;=49),"Felnőtt ",""))</f>
        <v/>
      </c>
      <c r="J5343" s="34" t="str">
        <f>IF(L5343="Nő","",IF(Excel_BuiltIn__FilterDatabase__1[[#This Row],[Kor]]&gt;49=AND(Excel_BuiltIn__FilterDatabase__1[[#This Row],[Kor]]&lt;=59),"Senior ",""))</f>
        <v/>
      </c>
      <c r="K5343" s="34" t="str">
        <f>IF(L5343="Nő","",IF(Excel_BuiltIn__FilterDatabase__1[[#This Row],[Kor]]&gt;=60,"Super.s ",""))</f>
        <v xml:space="preserve">Super.s </v>
      </c>
      <c r="L5343" s="34" t="str">
        <f>IF(Excel_BuiltIn__FilterDatabase__1[[#This Row],[Nem]]="Nő","Lady","")</f>
        <v/>
      </c>
    </row>
    <row r="5344" spans="1:12" s="1" customFormat="1">
      <c r="A5344" s="53"/>
      <c r="B5344" s="28"/>
      <c r="C5344" s="51"/>
      <c r="D5344" s="45"/>
      <c r="E5344" s="33" t="str">
        <f>IF(D5344&gt;0,($N$2-Excel_BuiltIn__FilterDatabase__1[[#This Row],[Szül Év.Hó.Nap]])/365.25,"0")</f>
        <v>0</v>
      </c>
      <c r="F5344" s="40"/>
      <c r="G5344" s="34" t="str">
        <f>CONCATENATE(H5344,Excel_BuiltIn__FilterDatabase__1[[#This Row],[Felnőtt]],Excel_BuiltIn__FilterDatabase__1[[#This Row],[Senior]],Excel_BuiltIn__FilterDatabase__1[[#This Row],[Super.s]],L5344)</f>
        <v xml:space="preserve">Super.s </v>
      </c>
      <c r="H5344" s="34" t="str">
        <f>IF(L5344="Nő","",IF(Excel_BuiltIn__FilterDatabase__1[[#This Row],[Kor]]&gt;=1=AND(Excel_BuiltIn__FilterDatabase__1[[#This Row],[Kor]]&lt;18),"Junior ",""))</f>
        <v/>
      </c>
      <c r="I5344" s="34" t="str">
        <f>IF(L5344="Nő","",IF(Excel_BuiltIn__FilterDatabase__1[[#This Row],[Kor]]&gt;=18=AND(Excel_BuiltIn__FilterDatabase__1[[#This Row],[Kor]]&lt;=49),"Felnőtt ",""))</f>
        <v/>
      </c>
      <c r="J5344" s="34" t="str">
        <f>IF(L5344="Nő","",IF(Excel_BuiltIn__FilterDatabase__1[[#This Row],[Kor]]&gt;49=AND(Excel_BuiltIn__FilterDatabase__1[[#This Row],[Kor]]&lt;=59),"Senior ",""))</f>
        <v/>
      </c>
      <c r="K5344" s="34" t="str">
        <f>IF(L5344="Nő","",IF(Excel_BuiltIn__FilterDatabase__1[[#This Row],[Kor]]&gt;=60,"Super.s ",""))</f>
        <v xml:space="preserve">Super.s </v>
      </c>
      <c r="L5344" s="34" t="str">
        <f>IF(Excel_BuiltIn__FilterDatabase__1[[#This Row],[Nem]]="Nő","Lady","")</f>
        <v/>
      </c>
    </row>
    <row r="5345" spans="1:12" s="1" customFormat="1">
      <c r="A5345" s="53"/>
      <c r="B5345" s="28"/>
      <c r="C5345" s="51"/>
      <c r="D5345" s="45"/>
      <c r="E5345" s="33" t="str">
        <f>IF(D5345&gt;0,($N$2-Excel_BuiltIn__FilterDatabase__1[[#This Row],[Szül Év.Hó.Nap]])/365.25,"0")</f>
        <v>0</v>
      </c>
      <c r="F5345" s="40"/>
      <c r="G5345" s="34" t="str">
        <f>CONCATENATE(H5345,Excel_BuiltIn__FilterDatabase__1[[#This Row],[Felnőtt]],Excel_BuiltIn__FilterDatabase__1[[#This Row],[Senior]],Excel_BuiltIn__FilterDatabase__1[[#This Row],[Super.s]],L5345)</f>
        <v xml:space="preserve">Super.s </v>
      </c>
      <c r="H5345" s="34" t="str">
        <f>IF(L5345="Nő","",IF(Excel_BuiltIn__FilterDatabase__1[[#This Row],[Kor]]&gt;=1=AND(Excel_BuiltIn__FilterDatabase__1[[#This Row],[Kor]]&lt;18),"Junior ",""))</f>
        <v/>
      </c>
      <c r="I5345" s="34" t="str">
        <f>IF(L5345="Nő","",IF(Excel_BuiltIn__FilterDatabase__1[[#This Row],[Kor]]&gt;=18=AND(Excel_BuiltIn__FilterDatabase__1[[#This Row],[Kor]]&lt;=49),"Felnőtt ",""))</f>
        <v/>
      </c>
      <c r="J5345" s="34" t="str">
        <f>IF(L5345="Nő","",IF(Excel_BuiltIn__FilterDatabase__1[[#This Row],[Kor]]&gt;49=AND(Excel_BuiltIn__FilterDatabase__1[[#This Row],[Kor]]&lt;=59),"Senior ",""))</f>
        <v/>
      </c>
      <c r="K5345" s="34" t="str">
        <f>IF(L5345="Nő","",IF(Excel_BuiltIn__FilterDatabase__1[[#This Row],[Kor]]&gt;=60,"Super.s ",""))</f>
        <v xml:space="preserve">Super.s </v>
      </c>
      <c r="L5345" s="34" t="str">
        <f>IF(Excel_BuiltIn__FilterDatabase__1[[#This Row],[Nem]]="Nő","Lady","")</f>
        <v/>
      </c>
    </row>
    <row r="5346" spans="1:12" s="1" customFormat="1">
      <c r="A5346" s="53"/>
      <c r="B5346" s="28"/>
      <c r="C5346" s="51"/>
      <c r="D5346" s="45"/>
      <c r="E5346" s="33" t="str">
        <f>IF(D5346&gt;0,($N$2-Excel_BuiltIn__FilterDatabase__1[[#This Row],[Szül Év.Hó.Nap]])/365.25,"0")</f>
        <v>0</v>
      </c>
      <c r="F5346" s="40"/>
      <c r="G5346" s="34" t="str">
        <f>CONCATENATE(H5346,Excel_BuiltIn__FilterDatabase__1[[#This Row],[Felnőtt]],Excel_BuiltIn__FilterDatabase__1[[#This Row],[Senior]],Excel_BuiltIn__FilterDatabase__1[[#This Row],[Super.s]],L5346)</f>
        <v xml:space="preserve">Super.s </v>
      </c>
      <c r="H5346" s="34" t="str">
        <f>IF(L5346="Nő","",IF(Excel_BuiltIn__FilterDatabase__1[[#This Row],[Kor]]&gt;=1=AND(Excel_BuiltIn__FilterDatabase__1[[#This Row],[Kor]]&lt;18),"Junior ",""))</f>
        <v/>
      </c>
      <c r="I5346" s="34" t="str">
        <f>IF(L5346="Nő","",IF(Excel_BuiltIn__FilterDatabase__1[[#This Row],[Kor]]&gt;=18=AND(Excel_BuiltIn__FilterDatabase__1[[#This Row],[Kor]]&lt;=49),"Felnőtt ",""))</f>
        <v/>
      </c>
      <c r="J5346" s="34" t="str">
        <f>IF(L5346="Nő","",IF(Excel_BuiltIn__FilterDatabase__1[[#This Row],[Kor]]&gt;49=AND(Excel_BuiltIn__FilterDatabase__1[[#This Row],[Kor]]&lt;=59),"Senior ",""))</f>
        <v/>
      </c>
      <c r="K5346" s="34" t="str">
        <f>IF(L5346="Nő","",IF(Excel_BuiltIn__FilterDatabase__1[[#This Row],[Kor]]&gt;=60,"Super.s ",""))</f>
        <v xml:space="preserve">Super.s </v>
      </c>
      <c r="L5346" s="34" t="str">
        <f>IF(Excel_BuiltIn__FilterDatabase__1[[#This Row],[Nem]]="Nő","Lady","")</f>
        <v/>
      </c>
    </row>
    <row r="5347" spans="1:12" s="1" customFormat="1">
      <c r="A5347" s="53"/>
      <c r="B5347" s="28"/>
      <c r="C5347" s="51"/>
      <c r="D5347" s="45"/>
      <c r="E5347" s="33" t="str">
        <f>IF(D5347&gt;0,($N$2-Excel_BuiltIn__FilterDatabase__1[[#This Row],[Szül Év.Hó.Nap]])/365.25,"0")</f>
        <v>0</v>
      </c>
      <c r="F5347" s="40"/>
      <c r="G5347" s="34" t="str">
        <f>CONCATENATE(H5347,Excel_BuiltIn__FilterDatabase__1[[#This Row],[Felnőtt]],Excel_BuiltIn__FilterDatabase__1[[#This Row],[Senior]],Excel_BuiltIn__FilterDatabase__1[[#This Row],[Super.s]],L5347)</f>
        <v xml:space="preserve">Super.s </v>
      </c>
      <c r="H5347" s="34" t="str">
        <f>IF(L5347="Nő","",IF(Excel_BuiltIn__FilterDatabase__1[[#This Row],[Kor]]&gt;=1=AND(Excel_BuiltIn__FilterDatabase__1[[#This Row],[Kor]]&lt;18),"Junior ",""))</f>
        <v/>
      </c>
      <c r="I5347" s="34" t="str">
        <f>IF(L5347="Nő","",IF(Excel_BuiltIn__FilterDatabase__1[[#This Row],[Kor]]&gt;=18=AND(Excel_BuiltIn__FilterDatabase__1[[#This Row],[Kor]]&lt;=49),"Felnőtt ",""))</f>
        <v/>
      </c>
      <c r="J5347" s="34" t="str">
        <f>IF(L5347="Nő","",IF(Excel_BuiltIn__FilterDatabase__1[[#This Row],[Kor]]&gt;49=AND(Excel_BuiltIn__FilterDatabase__1[[#This Row],[Kor]]&lt;=59),"Senior ",""))</f>
        <v/>
      </c>
      <c r="K5347" s="34" t="str">
        <f>IF(L5347="Nő","",IF(Excel_BuiltIn__FilterDatabase__1[[#This Row],[Kor]]&gt;=60,"Super.s ",""))</f>
        <v xml:space="preserve">Super.s </v>
      </c>
      <c r="L5347" s="34" t="str">
        <f>IF(Excel_BuiltIn__FilterDatabase__1[[#This Row],[Nem]]="Nő","Lady","")</f>
        <v/>
      </c>
    </row>
    <row r="5348" spans="1:12" s="1" customFormat="1">
      <c r="A5348" s="53"/>
      <c r="B5348" s="28"/>
      <c r="C5348" s="51"/>
      <c r="D5348" s="45"/>
      <c r="E5348" s="33" t="str">
        <f>IF(D5348&gt;0,($N$2-Excel_BuiltIn__FilterDatabase__1[[#This Row],[Szül Év.Hó.Nap]])/365.25,"0")</f>
        <v>0</v>
      </c>
      <c r="F5348" s="40"/>
      <c r="G5348" s="34" t="str">
        <f>CONCATENATE(H5348,Excel_BuiltIn__FilterDatabase__1[[#This Row],[Felnőtt]],Excel_BuiltIn__FilterDatabase__1[[#This Row],[Senior]],Excel_BuiltIn__FilterDatabase__1[[#This Row],[Super.s]],L5348)</f>
        <v xml:space="preserve">Super.s </v>
      </c>
      <c r="H5348" s="34" t="str">
        <f>IF(L5348="Nő","",IF(Excel_BuiltIn__FilterDatabase__1[[#This Row],[Kor]]&gt;=1=AND(Excel_BuiltIn__FilterDatabase__1[[#This Row],[Kor]]&lt;18),"Junior ",""))</f>
        <v/>
      </c>
      <c r="I5348" s="34" t="str">
        <f>IF(L5348="Nő","",IF(Excel_BuiltIn__FilterDatabase__1[[#This Row],[Kor]]&gt;=18=AND(Excel_BuiltIn__FilterDatabase__1[[#This Row],[Kor]]&lt;=49),"Felnőtt ",""))</f>
        <v/>
      </c>
      <c r="J5348" s="34" t="str">
        <f>IF(L5348="Nő","",IF(Excel_BuiltIn__FilterDatabase__1[[#This Row],[Kor]]&gt;49=AND(Excel_BuiltIn__FilterDatabase__1[[#This Row],[Kor]]&lt;=59),"Senior ",""))</f>
        <v/>
      </c>
      <c r="K5348" s="34" t="str">
        <f>IF(L5348="Nő","",IF(Excel_BuiltIn__FilterDatabase__1[[#This Row],[Kor]]&gt;=60,"Super.s ",""))</f>
        <v xml:space="preserve">Super.s </v>
      </c>
      <c r="L5348" s="34" t="str">
        <f>IF(Excel_BuiltIn__FilterDatabase__1[[#This Row],[Nem]]="Nő","Lady","")</f>
        <v/>
      </c>
    </row>
    <row r="5349" spans="1:12" s="1" customFormat="1">
      <c r="A5349" s="53"/>
      <c r="B5349" s="28"/>
      <c r="C5349" s="51"/>
      <c r="D5349" s="45"/>
      <c r="E5349" s="33" t="str">
        <f>IF(D5349&gt;0,($N$2-Excel_BuiltIn__FilterDatabase__1[[#This Row],[Szül Év.Hó.Nap]])/365.25,"0")</f>
        <v>0</v>
      </c>
      <c r="F5349" s="40"/>
      <c r="G5349" s="34" t="str">
        <f>CONCATENATE(H5349,Excel_BuiltIn__FilterDatabase__1[[#This Row],[Felnőtt]],Excel_BuiltIn__FilterDatabase__1[[#This Row],[Senior]],Excel_BuiltIn__FilterDatabase__1[[#This Row],[Super.s]],L5349)</f>
        <v xml:space="preserve">Super.s </v>
      </c>
      <c r="H5349" s="34" t="str">
        <f>IF(L5349="Nő","",IF(Excel_BuiltIn__FilterDatabase__1[[#This Row],[Kor]]&gt;=1=AND(Excel_BuiltIn__FilterDatabase__1[[#This Row],[Kor]]&lt;18),"Junior ",""))</f>
        <v/>
      </c>
      <c r="I5349" s="34" t="str">
        <f>IF(L5349="Nő","",IF(Excel_BuiltIn__FilterDatabase__1[[#This Row],[Kor]]&gt;=18=AND(Excel_BuiltIn__FilterDatabase__1[[#This Row],[Kor]]&lt;=49),"Felnőtt ",""))</f>
        <v/>
      </c>
      <c r="J5349" s="34" t="str">
        <f>IF(L5349="Nő","",IF(Excel_BuiltIn__FilterDatabase__1[[#This Row],[Kor]]&gt;49=AND(Excel_BuiltIn__FilterDatabase__1[[#This Row],[Kor]]&lt;=59),"Senior ",""))</f>
        <v/>
      </c>
      <c r="K5349" s="34" t="str">
        <f>IF(L5349="Nő","",IF(Excel_BuiltIn__FilterDatabase__1[[#This Row],[Kor]]&gt;=60,"Super.s ",""))</f>
        <v xml:space="preserve">Super.s </v>
      </c>
      <c r="L5349" s="34" t="str">
        <f>IF(Excel_BuiltIn__FilterDatabase__1[[#This Row],[Nem]]="Nő","Lady","")</f>
        <v/>
      </c>
    </row>
    <row r="5350" spans="1:12" s="1" customFormat="1">
      <c r="A5350" s="53"/>
      <c r="B5350" s="28"/>
      <c r="C5350" s="51"/>
      <c r="D5350" s="45"/>
      <c r="E5350" s="33" t="str">
        <f>IF(D5350&gt;0,($N$2-Excel_BuiltIn__FilterDatabase__1[[#This Row],[Szül Év.Hó.Nap]])/365.25,"0")</f>
        <v>0</v>
      </c>
      <c r="F5350" s="40"/>
      <c r="G5350" s="34" t="str">
        <f>CONCATENATE(H5350,Excel_BuiltIn__FilterDatabase__1[[#This Row],[Felnőtt]],Excel_BuiltIn__FilterDatabase__1[[#This Row],[Senior]],Excel_BuiltIn__FilterDatabase__1[[#This Row],[Super.s]],L5350)</f>
        <v xml:space="preserve">Super.s </v>
      </c>
      <c r="H5350" s="34" t="str">
        <f>IF(L5350="Nő","",IF(Excel_BuiltIn__FilterDatabase__1[[#This Row],[Kor]]&gt;=1=AND(Excel_BuiltIn__FilterDatabase__1[[#This Row],[Kor]]&lt;18),"Junior ",""))</f>
        <v/>
      </c>
      <c r="I5350" s="34" t="str">
        <f>IF(L5350="Nő","",IF(Excel_BuiltIn__FilterDatabase__1[[#This Row],[Kor]]&gt;=18=AND(Excel_BuiltIn__FilterDatabase__1[[#This Row],[Kor]]&lt;=49),"Felnőtt ",""))</f>
        <v/>
      </c>
      <c r="J5350" s="34" t="str">
        <f>IF(L5350="Nő","",IF(Excel_BuiltIn__FilterDatabase__1[[#This Row],[Kor]]&gt;49=AND(Excel_BuiltIn__FilterDatabase__1[[#This Row],[Kor]]&lt;=59),"Senior ",""))</f>
        <v/>
      </c>
      <c r="K5350" s="34" t="str">
        <f>IF(L5350="Nő","",IF(Excel_BuiltIn__FilterDatabase__1[[#This Row],[Kor]]&gt;=60,"Super.s ",""))</f>
        <v xml:space="preserve">Super.s </v>
      </c>
      <c r="L5350" s="34" t="str">
        <f>IF(Excel_BuiltIn__FilterDatabase__1[[#This Row],[Nem]]="Nő","Lady","")</f>
        <v/>
      </c>
    </row>
    <row r="5351" spans="1:12" s="1" customFormat="1">
      <c r="A5351" s="53"/>
      <c r="B5351" s="28"/>
      <c r="C5351" s="51"/>
      <c r="D5351" s="45"/>
      <c r="E5351" s="33" t="str">
        <f>IF(D5351&gt;0,($N$2-Excel_BuiltIn__FilterDatabase__1[[#This Row],[Szül Év.Hó.Nap]])/365.25,"0")</f>
        <v>0</v>
      </c>
      <c r="F5351" s="40"/>
      <c r="G5351" s="34" t="str">
        <f>CONCATENATE(H5351,Excel_BuiltIn__FilterDatabase__1[[#This Row],[Felnőtt]],Excel_BuiltIn__FilterDatabase__1[[#This Row],[Senior]],Excel_BuiltIn__FilterDatabase__1[[#This Row],[Super.s]],L5351)</f>
        <v xml:space="preserve">Super.s </v>
      </c>
      <c r="H5351" s="34" t="str">
        <f>IF(L5351="Nő","",IF(Excel_BuiltIn__FilterDatabase__1[[#This Row],[Kor]]&gt;=1=AND(Excel_BuiltIn__FilterDatabase__1[[#This Row],[Kor]]&lt;18),"Junior ",""))</f>
        <v/>
      </c>
      <c r="I5351" s="34" t="str">
        <f>IF(L5351="Nő","",IF(Excel_BuiltIn__FilterDatabase__1[[#This Row],[Kor]]&gt;=18=AND(Excel_BuiltIn__FilterDatabase__1[[#This Row],[Kor]]&lt;=49),"Felnőtt ",""))</f>
        <v/>
      </c>
      <c r="J5351" s="34" t="str">
        <f>IF(L5351="Nő","",IF(Excel_BuiltIn__FilterDatabase__1[[#This Row],[Kor]]&gt;49=AND(Excel_BuiltIn__FilterDatabase__1[[#This Row],[Kor]]&lt;=59),"Senior ",""))</f>
        <v/>
      </c>
      <c r="K5351" s="34" t="str">
        <f>IF(L5351="Nő","",IF(Excel_BuiltIn__FilterDatabase__1[[#This Row],[Kor]]&gt;=60,"Super.s ",""))</f>
        <v xml:space="preserve">Super.s </v>
      </c>
      <c r="L5351" s="34" t="str">
        <f>IF(Excel_BuiltIn__FilterDatabase__1[[#This Row],[Nem]]="Nő","Lady","")</f>
        <v/>
      </c>
    </row>
    <row r="5352" spans="1:12" s="1" customFormat="1">
      <c r="A5352" s="53"/>
      <c r="B5352" s="28"/>
      <c r="C5352" s="51"/>
      <c r="D5352" s="45"/>
      <c r="E5352" s="33" t="str">
        <f>IF(D5352&gt;0,($N$2-Excel_BuiltIn__FilterDatabase__1[[#This Row],[Szül Év.Hó.Nap]])/365.25,"0")</f>
        <v>0</v>
      </c>
      <c r="F5352" s="40"/>
      <c r="G5352" s="34" t="str">
        <f>CONCATENATE(H5352,Excel_BuiltIn__FilterDatabase__1[[#This Row],[Felnőtt]],Excel_BuiltIn__FilterDatabase__1[[#This Row],[Senior]],Excel_BuiltIn__FilterDatabase__1[[#This Row],[Super.s]],L5352)</f>
        <v xml:space="preserve">Super.s </v>
      </c>
      <c r="H5352" s="34" t="str">
        <f>IF(L5352="Nő","",IF(Excel_BuiltIn__FilterDatabase__1[[#This Row],[Kor]]&gt;=1=AND(Excel_BuiltIn__FilterDatabase__1[[#This Row],[Kor]]&lt;18),"Junior ",""))</f>
        <v/>
      </c>
      <c r="I5352" s="34" t="str">
        <f>IF(L5352="Nő","",IF(Excel_BuiltIn__FilterDatabase__1[[#This Row],[Kor]]&gt;=18=AND(Excel_BuiltIn__FilterDatabase__1[[#This Row],[Kor]]&lt;=49),"Felnőtt ",""))</f>
        <v/>
      </c>
      <c r="J5352" s="34" t="str">
        <f>IF(L5352="Nő","",IF(Excel_BuiltIn__FilterDatabase__1[[#This Row],[Kor]]&gt;49=AND(Excel_BuiltIn__FilterDatabase__1[[#This Row],[Kor]]&lt;=59),"Senior ",""))</f>
        <v/>
      </c>
      <c r="K5352" s="34" t="str">
        <f>IF(L5352="Nő","",IF(Excel_BuiltIn__FilterDatabase__1[[#This Row],[Kor]]&gt;=60,"Super.s ",""))</f>
        <v xml:space="preserve">Super.s </v>
      </c>
      <c r="L5352" s="34" t="str">
        <f>IF(Excel_BuiltIn__FilterDatabase__1[[#This Row],[Nem]]="Nő","Lady","")</f>
        <v/>
      </c>
    </row>
    <row r="5353" spans="1:12" s="1" customFormat="1">
      <c r="A5353" s="53"/>
      <c r="B5353" s="28"/>
      <c r="C5353" s="51"/>
      <c r="D5353" s="45"/>
      <c r="E5353" s="33" t="str">
        <f>IF(D5353&gt;0,($N$2-Excel_BuiltIn__FilterDatabase__1[[#This Row],[Szül Év.Hó.Nap]])/365.25,"0")</f>
        <v>0</v>
      </c>
      <c r="F5353" s="40"/>
      <c r="G5353" s="34" t="str">
        <f>CONCATENATE(H5353,Excel_BuiltIn__FilterDatabase__1[[#This Row],[Felnőtt]],Excel_BuiltIn__FilterDatabase__1[[#This Row],[Senior]],Excel_BuiltIn__FilterDatabase__1[[#This Row],[Super.s]],L5353)</f>
        <v xml:space="preserve">Super.s </v>
      </c>
      <c r="H5353" s="34" t="str">
        <f>IF(L5353="Nő","",IF(Excel_BuiltIn__FilterDatabase__1[[#This Row],[Kor]]&gt;=1=AND(Excel_BuiltIn__FilterDatabase__1[[#This Row],[Kor]]&lt;18),"Junior ",""))</f>
        <v/>
      </c>
      <c r="I5353" s="34" t="str">
        <f>IF(L5353="Nő","",IF(Excel_BuiltIn__FilterDatabase__1[[#This Row],[Kor]]&gt;=18=AND(Excel_BuiltIn__FilterDatabase__1[[#This Row],[Kor]]&lt;=49),"Felnőtt ",""))</f>
        <v/>
      </c>
      <c r="J5353" s="34" t="str">
        <f>IF(L5353="Nő","",IF(Excel_BuiltIn__FilterDatabase__1[[#This Row],[Kor]]&gt;49=AND(Excel_BuiltIn__FilterDatabase__1[[#This Row],[Kor]]&lt;=59),"Senior ",""))</f>
        <v/>
      </c>
      <c r="K5353" s="34" t="str">
        <f>IF(L5353="Nő","",IF(Excel_BuiltIn__FilterDatabase__1[[#This Row],[Kor]]&gt;=60,"Super.s ",""))</f>
        <v xml:space="preserve">Super.s </v>
      </c>
      <c r="L5353" s="34" t="str">
        <f>IF(Excel_BuiltIn__FilterDatabase__1[[#This Row],[Nem]]="Nő","Lady","")</f>
        <v/>
      </c>
    </row>
    <row r="5354" spans="1:12" s="1" customFormat="1">
      <c r="A5354" s="53"/>
      <c r="B5354" s="28"/>
      <c r="C5354" s="51"/>
      <c r="D5354" s="45"/>
      <c r="E5354" s="33" t="str">
        <f>IF(D5354&gt;0,($N$2-Excel_BuiltIn__FilterDatabase__1[[#This Row],[Szül Év.Hó.Nap]])/365.25,"0")</f>
        <v>0</v>
      </c>
      <c r="F5354" s="40"/>
      <c r="G5354" s="34" t="str">
        <f>CONCATENATE(H5354,Excel_BuiltIn__FilterDatabase__1[[#This Row],[Felnőtt]],Excel_BuiltIn__FilterDatabase__1[[#This Row],[Senior]],Excel_BuiltIn__FilterDatabase__1[[#This Row],[Super.s]],L5354)</f>
        <v xml:space="preserve">Super.s </v>
      </c>
      <c r="H5354" s="34" t="str">
        <f>IF(L5354="Nő","",IF(Excel_BuiltIn__FilterDatabase__1[[#This Row],[Kor]]&gt;=1=AND(Excel_BuiltIn__FilterDatabase__1[[#This Row],[Kor]]&lt;18),"Junior ",""))</f>
        <v/>
      </c>
      <c r="I5354" s="34" t="str">
        <f>IF(L5354="Nő","",IF(Excel_BuiltIn__FilterDatabase__1[[#This Row],[Kor]]&gt;=18=AND(Excel_BuiltIn__FilterDatabase__1[[#This Row],[Kor]]&lt;=49),"Felnőtt ",""))</f>
        <v/>
      </c>
      <c r="J5354" s="34" t="str">
        <f>IF(L5354="Nő","",IF(Excel_BuiltIn__FilterDatabase__1[[#This Row],[Kor]]&gt;49=AND(Excel_BuiltIn__FilterDatabase__1[[#This Row],[Kor]]&lt;=59),"Senior ",""))</f>
        <v/>
      </c>
      <c r="K5354" s="34" t="str">
        <f>IF(L5354="Nő","",IF(Excel_BuiltIn__FilterDatabase__1[[#This Row],[Kor]]&gt;=60,"Super.s ",""))</f>
        <v xml:space="preserve">Super.s </v>
      </c>
      <c r="L5354" s="34" t="str">
        <f>IF(Excel_BuiltIn__FilterDatabase__1[[#This Row],[Nem]]="Nő","Lady","")</f>
        <v/>
      </c>
    </row>
    <row r="5355" spans="1:12" s="1" customFormat="1">
      <c r="A5355" s="53"/>
      <c r="B5355" s="28"/>
      <c r="C5355" s="51"/>
      <c r="D5355" s="45"/>
      <c r="E5355" s="33" t="str">
        <f>IF(D5355&gt;0,($N$2-Excel_BuiltIn__FilterDatabase__1[[#This Row],[Szül Év.Hó.Nap]])/365.25,"0")</f>
        <v>0</v>
      </c>
      <c r="F5355" s="40"/>
      <c r="G5355" s="34" t="str">
        <f>CONCATENATE(H5355,Excel_BuiltIn__FilterDatabase__1[[#This Row],[Felnőtt]],Excel_BuiltIn__FilterDatabase__1[[#This Row],[Senior]],Excel_BuiltIn__FilterDatabase__1[[#This Row],[Super.s]],L5355)</f>
        <v xml:space="preserve">Super.s </v>
      </c>
      <c r="H5355" s="34" t="str">
        <f>IF(L5355="Nő","",IF(Excel_BuiltIn__FilterDatabase__1[[#This Row],[Kor]]&gt;=1=AND(Excel_BuiltIn__FilterDatabase__1[[#This Row],[Kor]]&lt;18),"Junior ",""))</f>
        <v/>
      </c>
      <c r="I5355" s="34" t="str">
        <f>IF(L5355="Nő","",IF(Excel_BuiltIn__FilterDatabase__1[[#This Row],[Kor]]&gt;=18=AND(Excel_BuiltIn__FilterDatabase__1[[#This Row],[Kor]]&lt;=49),"Felnőtt ",""))</f>
        <v/>
      </c>
      <c r="J5355" s="34" t="str">
        <f>IF(L5355="Nő","",IF(Excel_BuiltIn__FilterDatabase__1[[#This Row],[Kor]]&gt;49=AND(Excel_BuiltIn__FilterDatabase__1[[#This Row],[Kor]]&lt;=59),"Senior ",""))</f>
        <v/>
      </c>
      <c r="K5355" s="34" t="str">
        <f>IF(L5355="Nő","",IF(Excel_BuiltIn__FilterDatabase__1[[#This Row],[Kor]]&gt;=60,"Super.s ",""))</f>
        <v xml:space="preserve">Super.s </v>
      </c>
      <c r="L5355" s="34" t="str">
        <f>IF(Excel_BuiltIn__FilterDatabase__1[[#This Row],[Nem]]="Nő","Lady","")</f>
        <v/>
      </c>
    </row>
    <row r="5356" spans="1:12" s="1" customFormat="1">
      <c r="A5356" s="53"/>
      <c r="B5356" s="28"/>
      <c r="C5356" s="51"/>
      <c r="D5356" s="45"/>
      <c r="E5356" s="33" t="str">
        <f>IF(D5356&gt;0,($N$2-Excel_BuiltIn__FilterDatabase__1[[#This Row],[Szül Év.Hó.Nap]])/365.25,"0")</f>
        <v>0</v>
      </c>
      <c r="F5356" s="40"/>
      <c r="G5356" s="34" t="str">
        <f>CONCATENATE(H5356,Excel_BuiltIn__FilterDatabase__1[[#This Row],[Felnőtt]],Excel_BuiltIn__FilterDatabase__1[[#This Row],[Senior]],Excel_BuiltIn__FilterDatabase__1[[#This Row],[Super.s]],L5356)</f>
        <v xml:space="preserve">Super.s </v>
      </c>
      <c r="H5356" s="34" t="str">
        <f>IF(L5356="Nő","",IF(Excel_BuiltIn__FilterDatabase__1[[#This Row],[Kor]]&gt;=1=AND(Excel_BuiltIn__FilterDatabase__1[[#This Row],[Kor]]&lt;18),"Junior ",""))</f>
        <v/>
      </c>
      <c r="I5356" s="34" t="str">
        <f>IF(L5356="Nő","",IF(Excel_BuiltIn__FilterDatabase__1[[#This Row],[Kor]]&gt;=18=AND(Excel_BuiltIn__FilterDatabase__1[[#This Row],[Kor]]&lt;=49),"Felnőtt ",""))</f>
        <v/>
      </c>
      <c r="J5356" s="34" t="str">
        <f>IF(L5356="Nő","",IF(Excel_BuiltIn__FilterDatabase__1[[#This Row],[Kor]]&gt;49=AND(Excel_BuiltIn__FilterDatabase__1[[#This Row],[Kor]]&lt;=59),"Senior ",""))</f>
        <v/>
      </c>
      <c r="K5356" s="34" t="str">
        <f>IF(L5356="Nő","",IF(Excel_BuiltIn__FilterDatabase__1[[#This Row],[Kor]]&gt;=60,"Super.s ",""))</f>
        <v xml:space="preserve">Super.s </v>
      </c>
      <c r="L5356" s="34" t="str">
        <f>IF(Excel_BuiltIn__FilterDatabase__1[[#This Row],[Nem]]="Nő","Lady","")</f>
        <v/>
      </c>
    </row>
    <row r="5357" spans="1:12" s="1" customFormat="1">
      <c r="A5357" s="53"/>
      <c r="B5357" s="28"/>
      <c r="C5357" s="51"/>
      <c r="D5357" s="45"/>
      <c r="E5357" s="33" t="str">
        <f>IF(D5357&gt;0,($N$2-Excel_BuiltIn__FilterDatabase__1[[#This Row],[Szül Év.Hó.Nap]])/365.25,"0")</f>
        <v>0</v>
      </c>
      <c r="F5357" s="40"/>
      <c r="G5357" s="34" t="str">
        <f>CONCATENATE(H5357,Excel_BuiltIn__FilterDatabase__1[[#This Row],[Felnőtt]],Excel_BuiltIn__FilterDatabase__1[[#This Row],[Senior]],Excel_BuiltIn__FilterDatabase__1[[#This Row],[Super.s]],L5357)</f>
        <v xml:space="preserve">Super.s </v>
      </c>
      <c r="H5357" s="34" t="str">
        <f>IF(L5357="Nő","",IF(Excel_BuiltIn__FilterDatabase__1[[#This Row],[Kor]]&gt;=1=AND(Excel_BuiltIn__FilterDatabase__1[[#This Row],[Kor]]&lt;18),"Junior ",""))</f>
        <v/>
      </c>
      <c r="I5357" s="34" t="str">
        <f>IF(L5357="Nő","",IF(Excel_BuiltIn__FilterDatabase__1[[#This Row],[Kor]]&gt;=18=AND(Excel_BuiltIn__FilterDatabase__1[[#This Row],[Kor]]&lt;=49),"Felnőtt ",""))</f>
        <v/>
      </c>
      <c r="J5357" s="34" t="str">
        <f>IF(L5357="Nő","",IF(Excel_BuiltIn__FilterDatabase__1[[#This Row],[Kor]]&gt;49=AND(Excel_BuiltIn__FilterDatabase__1[[#This Row],[Kor]]&lt;=59),"Senior ",""))</f>
        <v/>
      </c>
      <c r="K5357" s="34" t="str">
        <f>IF(L5357="Nő","",IF(Excel_BuiltIn__FilterDatabase__1[[#This Row],[Kor]]&gt;=60,"Super.s ",""))</f>
        <v xml:space="preserve">Super.s </v>
      </c>
      <c r="L5357" s="34" t="str">
        <f>IF(Excel_BuiltIn__FilterDatabase__1[[#This Row],[Nem]]="Nő","Lady","")</f>
        <v/>
      </c>
    </row>
    <row r="5358" spans="1:12" s="1" customFormat="1">
      <c r="A5358" s="53"/>
      <c r="B5358" s="28"/>
      <c r="C5358" s="51"/>
      <c r="D5358" s="45"/>
      <c r="E5358" s="33" t="str">
        <f>IF(D5358&gt;0,($N$2-Excel_BuiltIn__FilterDatabase__1[[#This Row],[Szül Év.Hó.Nap]])/365.25,"0")</f>
        <v>0</v>
      </c>
      <c r="F5358" s="40"/>
      <c r="G5358" s="34" t="str">
        <f>CONCATENATE(H5358,Excel_BuiltIn__FilterDatabase__1[[#This Row],[Felnőtt]],Excel_BuiltIn__FilterDatabase__1[[#This Row],[Senior]],Excel_BuiltIn__FilterDatabase__1[[#This Row],[Super.s]],L5358)</f>
        <v xml:space="preserve">Super.s </v>
      </c>
      <c r="H5358" s="34" t="str">
        <f>IF(L5358="Nő","",IF(Excel_BuiltIn__FilterDatabase__1[[#This Row],[Kor]]&gt;=1=AND(Excel_BuiltIn__FilterDatabase__1[[#This Row],[Kor]]&lt;18),"Junior ",""))</f>
        <v/>
      </c>
      <c r="I5358" s="34" t="str">
        <f>IF(L5358="Nő","",IF(Excel_BuiltIn__FilterDatabase__1[[#This Row],[Kor]]&gt;=18=AND(Excel_BuiltIn__FilterDatabase__1[[#This Row],[Kor]]&lt;=49),"Felnőtt ",""))</f>
        <v/>
      </c>
      <c r="J5358" s="34" t="str">
        <f>IF(L5358="Nő","",IF(Excel_BuiltIn__FilterDatabase__1[[#This Row],[Kor]]&gt;49=AND(Excel_BuiltIn__FilterDatabase__1[[#This Row],[Kor]]&lt;=59),"Senior ",""))</f>
        <v/>
      </c>
      <c r="K5358" s="34" t="str">
        <f>IF(L5358="Nő","",IF(Excel_BuiltIn__FilterDatabase__1[[#This Row],[Kor]]&gt;=60,"Super.s ",""))</f>
        <v xml:space="preserve">Super.s </v>
      </c>
      <c r="L5358" s="34" t="str">
        <f>IF(Excel_BuiltIn__FilterDatabase__1[[#This Row],[Nem]]="Nő","Lady","")</f>
        <v/>
      </c>
    </row>
    <row r="5359" spans="1:12" s="1" customFormat="1">
      <c r="A5359" s="53"/>
      <c r="B5359" s="28"/>
      <c r="C5359" s="51"/>
      <c r="D5359" s="45"/>
      <c r="E5359" s="33" t="str">
        <f>IF(D5359&gt;0,($N$2-Excel_BuiltIn__FilterDatabase__1[[#This Row],[Szül Év.Hó.Nap]])/365.25,"0")</f>
        <v>0</v>
      </c>
      <c r="F5359" s="40"/>
      <c r="G5359" s="34" t="str">
        <f>CONCATENATE(H5359,Excel_BuiltIn__FilterDatabase__1[[#This Row],[Felnőtt]],Excel_BuiltIn__FilterDatabase__1[[#This Row],[Senior]],Excel_BuiltIn__FilterDatabase__1[[#This Row],[Super.s]],L5359)</f>
        <v xml:space="preserve">Super.s </v>
      </c>
      <c r="H5359" s="34" t="str">
        <f>IF(L5359="Nő","",IF(Excel_BuiltIn__FilterDatabase__1[[#This Row],[Kor]]&gt;=1=AND(Excel_BuiltIn__FilterDatabase__1[[#This Row],[Kor]]&lt;18),"Junior ",""))</f>
        <v/>
      </c>
      <c r="I5359" s="34" t="str">
        <f>IF(L5359="Nő","",IF(Excel_BuiltIn__FilterDatabase__1[[#This Row],[Kor]]&gt;=18=AND(Excel_BuiltIn__FilterDatabase__1[[#This Row],[Kor]]&lt;=49),"Felnőtt ",""))</f>
        <v/>
      </c>
      <c r="J5359" s="34" t="str">
        <f>IF(L5359="Nő","",IF(Excel_BuiltIn__FilterDatabase__1[[#This Row],[Kor]]&gt;49=AND(Excel_BuiltIn__FilterDatabase__1[[#This Row],[Kor]]&lt;=59),"Senior ",""))</f>
        <v/>
      </c>
      <c r="K5359" s="34" t="str">
        <f>IF(L5359="Nő","",IF(Excel_BuiltIn__FilterDatabase__1[[#This Row],[Kor]]&gt;=60,"Super.s ",""))</f>
        <v xml:space="preserve">Super.s </v>
      </c>
      <c r="L5359" s="34" t="str">
        <f>IF(Excel_BuiltIn__FilterDatabase__1[[#This Row],[Nem]]="Nő","Lady","")</f>
        <v/>
      </c>
    </row>
    <row r="5360" spans="1:12" s="1" customFormat="1">
      <c r="A5360" s="53"/>
      <c r="B5360" s="28"/>
      <c r="C5360" s="51"/>
      <c r="D5360" s="45"/>
      <c r="E5360" s="33" t="str">
        <f>IF(D5360&gt;0,($N$2-Excel_BuiltIn__FilterDatabase__1[[#This Row],[Szül Év.Hó.Nap]])/365.25,"0")</f>
        <v>0</v>
      </c>
      <c r="F5360" s="40"/>
      <c r="G5360" s="34" t="str">
        <f>CONCATENATE(H5360,Excel_BuiltIn__FilterDatabase__1[[#This Row],[Felnőtt]],Excel_BuiltIn__FilterDatabase__1[[#This Row],[Senior]],Excel_BuiltIn__FilterDatabase__1[[#This Row],[Super.s]],L5360)</f>
        <v xml:space="preserve">Super.s </v>
      </c>
      <c r="H5360" s="34" t="str">
        <f>IF(L5360="Nő","",IF(Excel_BuiltIn__FilterDatabase__1[[#This Row],[Kor]]&gt;=1=AND(Excel_BuiltIn__FilterDatabase__1[[#This Row],[Kor]]&lt;18),"Junior ",""))</f>
        <v/>
      </c>
      <c r="I5360" s="34" t="str">
        <f>IF(L5360="Nő","",IF(Excel_BuiltIn__FilterDatabase__1[[#This Row],[Kor]]&gt;=18=AND(Excel_BuiltIn__FilterDatabase__1[[#This Row],[Kor]]&lt;=49),"Felnőtt ",""))</f>
        <v/>
      </c>
      <c r="J5360" s="34" t="str">
        <f>IF(L5360="Nő","",IF(Excel_BuiltIn__FilterDatabase__1[[#This Row],[Kor]]&gt;49=AND(Excel_BuiltIn__FilterDatabase__1[[#This Row],[Kor]]&lt;=59),"Senior ",""))</f>
        <v/>
      </c>
      <c r="K5360" s="34" t="str">
        <f>IF(L5360="Nő","",IF(Excel_BuiltIn__FilterDatabase__1[[#This Row],[Kor]]&gt;=60,"Super.s ",""))</f>
        <v xml:space="preserve">Super.s </v>
      </c>
      <c r="L5360" s="34" t="str">
        <f>IF(Excel_BuiltIn__FilterDatabase__1[[#This Row],[Nem]]="Nő","Lady","")</f>
        <v/>
      </c>
    </row>
    <row r="5361" spans="1:12" s="1" customFormat="1">
      <c r="A5361" s="53"/>
      <c r="B5361" s="28"/>
      <c r="C5361" s="51"/>
      <c r="D5361" s="45"/>
      <c r="E5361" s="33" t="str">
        <f>IF(D5361&gt;0,($N$2-Excel_BuiltIn__FilterDatabase__1[[#This Row],[Szül Év.Hó.Nap]])/365.25,"0")</f>
        <v>0</v>
      </c>
      <c r="F5361" s="40"/>
      <c r="G5361" s="34" t="str">
        <f>CONCATENATE(H5361,Excel_BuiltIn__FilterDatabase__1[[#This Row],[Felnőtt]],Excel_BuiltIn__FilterDatabase__1[[#This Row],[Senior]],Excel_BuiltIn__FilterDatabase__1[[#This Row],[Super.s]],L5361)</f>
        <v xml:space="preserve">Super.s </v>
      </c>
      <c r="H5361" s="34" t="str">
        <f>IF(L5361="Nő","",IF(Excel_BuiltIn__FilterDatabase__1[[#This Row],[Kor]]&gt;=1=AND(Excel_BuiltIn__FilterDatabase__1[[#This Row],[Kor]]&lt;18),"Junior ",""))</f>
        <v/>
      </c>
      <c r="I5361" s="34" t="str">
        <f>IF(L5361="Nő","",IF(Excel_BuiltIn__FilterDatabase__1[[#This Row],[Kor]]&gt;=18=AND(Excel_BuiltIn__FilterDatabase__1[[#This Row],[Kor]]&lt;=49),"Felnőtt ",""))</f>
        <v/>
      </c>
      <c r="J5361" s="34" t="str">
        <f>IF(L5361="Nő","",IF(Excel_BuiltIn__FilterDatabase__1[[#This Row],[Kor]]&gt;49=AND(Excel_BuiltIn__FilterDatabase__1[[#This Row],[Kor]]&lt;=59),"Senior ",""))</f>
        <v/>
      </c>
      <c r="K5361" s="34" t="str">
        <f>IF(L5361="Nő","",IF(Excel_BuiltIn__FilterDatabase__1[[#This Row],[Kor]]&gt;=60,"Super.s ",""))</f>
        <v xml:space="preserve">Super.s </v>
      </c>
      <c r="L5361" s="34" t="str">
        <f>IF(Excel_BuiltIn__FilterDatabase__1[[#This Row],[Nem]]="Nő","Lady","")</f>
        <v/>
      </c>
    </row>
    <row r="5362" spans="1:12" s="1" customFormat="1">
      <c r="A5362" s="53"/>
      <c r="B5362" s="28"/>
      <c r="C5362" s="51"/>
      <c r="D5362" s="45"/>
      <c r="E5362" s="33" t="str">
        <f>IF(D5362&gt;0,($N$2-Excel_BuiltIn__FilterDatabase__1[[#This Row],[Szül Év.Hó.Nap]])/365.25,"0")</f>
        <v>0</v>
      </c>
      <c r="F5362" s="40"/>
      <c r="G5362" s="34" t="str">
        <f>CONCATENATE(H5362,Excel_BuiltIn__FilterDatabase__1[[#This Row],[Felnőtt]],Excel_BuiltIn__FilterDatabase__1[[#This Row],[Senior]],Excel_BuiltIn__FilterDatabase__1[[#This Row],[Super.s]],L5362)</f>
        <v xml:space="preserve">Super.s </v>
      </c>
      <c r="H5362" s="34" t="str">
        <f>IF(L5362="Nő","",IF(Excel_BuiltIn__FilterDatabase__1[[#This Row],[Kor]]&gt;=1=AND(Excel_BuiltIn__FilterDatabase__1[[#This Row],[Kor]]&lt;18),"Junior ",""))</f>
        <v/>
      </c>
      <c r="I5362" s="34" t="str">
        <f>IF(L5362="Nő","",IF(Excel_BuiltIn__FilterDatabase__1[[#This Row],[Kor]]&gt;=18=AND(Excel_BuiltIn__FilterDatabase__1[[#This Row],[Kor]]&lt;=49),"Felnőtt ",""))</f>
        <v/>
      </c>
      <c r="J5362" s="34" t="str">
        <f>IF(L5362="Nő","",IF(Excel_BuiltIn__FilterDatabase__1[[#This Row],[Kor]]&gt;49=AND(Excel_BuiltIn__FilterDatabase__1[[#This Row],[Kor]]&lt;=59),"Senior ",""))</f>
        <v/>
      </c>
      <c r="K5362" s="34" t="str">
        <f>IF(L5362="Nő","",IF(Excel_BuiltIn__FilterDatabase__1[[#This Row],[Kor]]&gt;=60,"Super.s ",""))</f>
        <v xml:space="preserve">Super.s </v>
      </c>
      <c r="L5362" s="34" t="str">
        <f>IF(Excel_BuiltIn__FilterDatabase__1[[#This Row],[Nem]]="Nő","Lady","")</f>
        <v/>
      </c>
    </row>
    <row r="5363" spans="1:12" s="1" customFormat="1">
      <c r="A5363" s="53"/>
      <c r="B5363" s="28"/>
      <c r="C5363" s="51"/>
      <c r="D5363" s="45"/>
      <c r="E5363" s="33" t="str">
        <f>IF(D5363&gt;0,($N$2-Excel_BuiltIn__FilterDatabase__1[[#This Row],[Szül Év.Hó.Nap]])/365.25,"0")</f>
        <v>0</v>
      </c>
      <c r="F5363" s="40"/>
      <c r="G5363" s="34" t="str">
        <f>CONCATENATE(H5363,Excel_BuiltIn__FilterDatabase__1[[#This Row],[Felnőtt]],Excel_BuiltIn__FilterDatabase__1[[#This Row],[Senior]],Excel_BuiltIn__FilterDatabase__1[[#This Row],[Super.s]],L5363)</f>
        <v xml:space="preserve">Super.s </v>
      </c>
      <c r="H5363" s="34" t="str">
        <f>IF(L5363="Nő","",IF(Excel_BuiltIn__FilterDatabase__1[[#This Row],[Kor]]&gt;=1=AND(Excel_BuiltIn__FilterDatabase__1[[#This Row],[Kor]]&lt;18),"Junior ",""))</f>
        <v/>
      </c>
      <c r="I5363" s="34" t="str">
        <f>IF(L5363="Nő","",IF(Excel_BuiltIn__FilterDatabase__1[[#This Row],[Kor]]&gt;=18=AND(Excel_BuiltIn__FilterDatabase__1[[#This Row],[Kor]]&lt;=49),"Felnőtt ",""))</f>
        <v/>
      </c>
      <c r="J5363" s="34" t="str">
        <f>IF(L5363="Nő","",IF(Excel_BuiltIn__FilterDatabase__1[[#This Row],[Kor]]&gt;49=AND(Excel_BuiltIn__FilterDatabase__1[[#This Row],[Kor]]&lt;=59),"Senior ",""))</f>
        <v/>
      </c>
      <c r="K5363" s="34" t="str">
        <f>IF(L5363="Nő","",IF(Excel_BuiltIn__FilterDatabase__1[[#This Row],[Kor]]&gt;=60,"Super.s ",""))</f>
        <v xml:space="preserve">Super.s </v>
      </c>
      <c r="L5363" s="34" t="str">
        <f>IF(Excel_BuiltIn__FilterDatabase__1[[#This Row],[Nem]]="Nő","Lady","")</f>
        <v/>
      </c>
    </row>
    <row r="5364" spans="1:12" s="1" customFormat="1">
      <c r="A5364" s="53"/>
      <c r="B5364" s="28"/>
      <c r="C5364" s="51"/>
      <c r="D5364" s="45"/>
      <c r="E5364" s="33" t="str">
        <f>IF(D5364&gt;0,($N$2-Excel_BuiltIn__FilterDatabase__1[[#This Row],[Szül Év.Hó.Nap]])/365.25,"0")</f>
        <v>0</v>
      </c>
      <c r="F5364" s="40"/>
      <c r="G5364" s="34" t="str">
        <f>CONCATENATE(H5364,Excel_BuiltIn__FilterDatabase__1[[#This Row],[Felnőtt]],Excel_BuiltIn__FilterDatabase__1[[#This Row],[Senior]],Excel_BuiltIn__FilterDatabase__1[[#This Row],[Super.s]],L5364)</f>
        <v xml:space="preserve">Super.s </v>
      </c>
      <c r="H5364" s="34" t="str">
        <f>IF(L5364="Nő","",IF(Excel_BuiltIn__FilterDatabase__1[[#This Row],[Kor]]&gt;=1=AND(Excel_BuiltIn__FilterDatabase__1[[#This Row],[Kor]]&lt;18),"Junior ",""))</f>
        <v/>
      </c>
      <c r="I5364" s="34" t="str">
        <f>IF(L5364="Nő","",IF(Excel_BuiltIn__FilterDatabase__1[[#This Row],[Kor]]&gt;=18=AND(Excel_BuiltIn__FilterDatabase__1[[#This Row],[Kor]]&lt;=49),"Felnőtt ",""))</f>
        <v/>
      </c>
      <c r="J5364" s="34" t="str">
        <f>IF(L5364="Nő","",IF(Excel_BuiltIn__FilterDatabase__1[[#This Row],[Kor]]&gt;49=AND(Excel_BuiltIn__FilterDatabase__1[[#This Row],[Kor]]&lt;=59),"Senior ",""))</f>
        <v/>
      </c>
      <c r="K5364" s="34" t="str">
        <f>IF(L5364="Nő","",IF(Excel_BuiltIn__FilterDatabase__1[[#This Row],[Kor]]&gt;=60,"Super.s ",""))</f>
        <v xml:space="preserve">Super.s </v>
      </c>
      <c r="L5364" s="34" t="str">
        <f>IF(Excel_BuiltIn__FilterDatabase__1[[#This Row],[Nem]]="Nő","Lady","")</f>
        <v/>
      </c>
    </row>
    <row r="5365" spans="1:12" s="1" customFormat="1">
      <c r="A5365" s="53"/>
      <c r="B5365" s="28"/>
      <c r="C5365" s="51"/>
      <c r="D5365" s="45"/>
      <c r="E5365" s="33" t="str">
        <f>IF(D5365&gt;0,($N$2-Excel_BuiltIn__FilterDatabase__1[[#This Row],[Szül Év.Hó.Nap]])/365.25,"0")</f>
        <v>0</v>
      </c>
      <c r="F5365" s="40"/>
      <c r="G5365" s="34" t="str">
        <f>CONCATENATE(H5365,Excel_BuiltIn__FilterDatabase__1[[#This Row],[Felnőtt]],Excel_BuiltIn__FilterDatabase__1[[#This Row],[Senior]],Excel_BuiltIn__FilterDatabase__1[[#This Row],[Super.s]],L5365)</f>
        <v xml:space="preserve">Super.s </v>
      </c>
      <c r="H5365" s="34" t="str">
        <f>IF(L5365="Nő","",IF(Excel_BuiltIn__FilterDatabase__1[[#This Row],[Kor]]&gt;=1=AND(Excel_BuiltIn__FilterDatabase__1[[#This Row],[Kor]]&lt;18),"Junior ",""))</f>
        <v/>
      </c>
      <c r="I5365" s="34" t="str">
        <f>IF(L5365="Nő","",IF(Excel_BuiltIn__FilterDatabase__1[[#This Row],[Kor]]&gt;=18=AND(Excel_BuiltIn__FilterDatabase__1[[#This Row],[Kor]]&lt;=49),"Felnőtt ",""))</f>
        <v/>
      </c>
      <c r="J5365" s="34" t="str">
        <f>IF(L5365="Nő","",IF(Excel_BuiltIn__FilterDatabase__1[[#This Row],[Kor]]&gt;49=AND(Excel_BuiltIn__FilterDatabase__1[[#This Row],[Kor]]&lt;=59),"Senior ",""))</f>
        <v/>
      </c>
      <c r="K5365" s="34" t="str">
        <f>IF(L5365="Nő","",IF(Excel_BuiltIn__FilterDatabase__1[[#This Row],[Kor]]&gt;=60,"Super.s ",""))</f>
        <v xml:space="preserve">Super.s </v>
      </c>
      <c r="L5365" s="34" t="str">
        <f>IF(Excel_BuiltIn__FilterDatabase__1[[#This Row],[Nem]]="Nő","Lady","")</f>
        <v/>
      </c>
    </row>
    <row r="5366" spans="1:12" s="1" customFormat="1">
      <c r="A5366" s="53"/>
      <c r="B5366" s="28"/>
      <c r="C5366" s="51"/>
      <c r="D5366" s="45"/>
      <c r="E5366" s="33" t="str">
        <f>IF(D5366&gt;0,($N$2-Excel_BuiltIn__FilterDatabase__1[[#This Row],[Szül Év.Hó.Nap]])/365.25,"0")</f>
        <v>0</v>
      </c>
      <c r="F5366" s="40"/>
      <c r="G5366" s="34" t="str">
        <f>CONCATENATE(H5366,Excel_BuiltIn__FilterDatabase__1[[#This Row],[Felnőtt]],Excel_BuiltIn__FilterDatabase__1[[#This Row],[Senior]],Excel_BuiltIn__FilterDatabase__1[[#This Row],[Super.s]],L5366)</f>
        <v xml:space="preserve">Super.s </v>
      </c>
      <c r="H5366" s="34" t="str">
        <f>IF(L5366="Nő","",IF(Excel_BuiltIn__FilterDatabase__1[[#This Row],[Kor]]&gt;=1=AND(Excel_BuiltIn__FilterDatabase__1[[#This Row],[Kor]]&lt;18),"Junior ",""))</f>
        <v/>
      </c>
      <c r="I5366" s="34" t="str">
        <f>IF(L5366="Nő","",IF(Excel_BuiltIn__FilterDatabase__1[[#This Row],[Kor]]&gt;=18=AND(Excel_BuiltIn__FilterDatabase__1[[#This Row],[Kor]]&lt;=49),"Felnőtt ",""))</f>
        <v/>
      </c>
      <c r="J5366" s="34" t="str">
        <f>IF(L5366="Nő","",IF(Excel_BuiltIn__FilterDatabase__1[[#This Row],[Kor]]&gt;49=AND(Excel_BuiltIn__FilterDatabase__1[[#This Row],[Kor]]&lt;=59),"Senior ",""))</f>
        <v/>
      </c>
      <c r="K5366" s="34" t="str">
        <f>IF(L5366="Nő","",IF(Excel_BuiltIn__FilterDatabase__1[[#This Row],[Kor]]&gt;=60,"Super.s ",""))</f>
        <v xml:space="preserve">Super.s </v>
      </c>
      <c r="L5366" s="34" t="str">
        <f>IF(Excel_BuiltIn__FilterDatabase__1[[#This Row],[Nem]]="Nő","Lady","")</f>
        <v/>
      </c>
    </row>
    <row r="5367" spans="1:12" s="1" customFormat="1">
      <c r="A5367" s="53"/>
      <c r="B5367" s="28"/>
      <c r="C5367" s="51"/>
      <c r="D5367" s="45"/>
      <c r="E5367" s="33" t="str">
        <f>IF(D5367&gt;0,($N$2-Excel_BuiltIn__FilterDatabase__1[[#This Row],[Szül Év.Hó.Nap]])/365.25,"0")</f>
        <v>0</v>
      </c>
      <c r="F5367" s="40"/>
      <c r="G5367" s="34" t="str">
        <f>CONCATENATE(H5367,Excel_BuiltIn__FilterDatabase__1[[#This Row],[Felnőtt]],Excel_BuiltIn__FilterDatabase__1[[#This Row],[Senior]],Excel_BuiltIn__FilterDatabase__1[[#This Row],[Super.s]],L5367)</f>
        <v xml:space="preserve">Super.s </v>
      </c>
      <c r="H5367" s="34" t="str">
        <f>IF(L5367="Nő","",IF(Excel_BuiltIn__FilterDatabase__1[[#This Row],[Kor]]&gt;=1=AND(Excel_BuiltIn__FilterDatabase__1[[#This Row],[Kor]]&lt;18),"Junior ",""))</f>
        <v/>
      </c>
      <c r="I5367" s="34" t="str">
        <f>IF(L5367="Nő","",IF(Excel_BuiltIn__FilterDatabase__1[[#This Row],[Kor]]&gt;=18=AND(Excel_BuiltIn__FilterDatabase__1[[#This Row],[Kor]]&lt;=49),"Felnőtt ",""))</f>
        <v/>
      </c>
      <c r="J5367" s="34" t="str">
        <f>IF(L5367="Nő","",IF(Excel_BuiltIn__FilterDatabase__1[[#This Row],[Kor]]&gt;49=AND(Excel_BuiltIn__FilterDatabase__1[[#This Row],[Kor]]&lt;=59),"Senior ",""))</f>
        <v/>
      </c>
      <c r="K5367" s="34" t="str">
        <f>IF(L5367="Nő","",IF(Excel_BuiltIn__FilterDatabase__1[[#This Row],[Kor]]&gt;=60,"Super.s ",""))</f>
        <v xml:space="preserve">Super.s </v>
      </c>
      <c r="L5367" s="34" t="str">
        <f>IF(Excel_BuiltIn__FilterDatabase__1[[#This Row],[Nem]]="Nő","Lady","")</f>
        <v/>
      </c>
    </row>
    <row r="5368" spans="1:12" s="1" customFormat="1">
      <c r="A5368" s="53"/>
      <c r="B5368" s="28"/>
      <c r="C5368" s="51"/>
      <c r="D5368" s="45"/>
      <c r="E5368" s="33" t="str">
        <f>IF(D5368&gt;0,($N$2-Excel_BuiltIn__FilterDatabase__1[[#This Row],[Szül Év.Hó.Nap]])/365.25,"0")</f>
        <v>0</v>
      </c>
      <c r="F5368" s="40"/>
      <c r="G5368" s="34" t="str">
        <f>CONCATENATE(H5368,Excel_BuiltIn__FilterDatabase__1[[#This Row],[Felnőtt]],Excel_BuiltIn__FilterDatabase__1[[#This Row],[Senior]],Excel_BuiltIn__FilterDatabase__1[[#This Row],[Super.s]],L5368)</f>
        <v xml:space="preserve">Super.s </v>
      </c>
      <c r="H5368" s="34" t="str">
        <f>IF(L5368="Nő","",IF(Excel_BuiltIn__FilterDatabase__1[[#This Row],[Kor]]&gt;=1=AND(Excel_BuiltIn__FilterDatabase__1[[#This Row],[Kor]]&lt;18),"Junior ",""))</f>
        <v/>
      </c>
      <c r="I5368" s="34" t="str">
        <f>IF(L5368="Nő","",IF(Excel_BuiltIn__FilterDatabase__1[[#This Row],[Kor]]&gt;=18=AND(Excel_BuiltIn__FilterDatabase__1[[#This Row],[Kor]]&lt;=49),"Felnőtt ",""))</f>
        <v/>
      </c>
      <c r="J5368" s="34" t="str">
        <f>IF(L5368="Nő","",IF(Excel_BuiltIn__FilterDatabase__1[[#This Row],[Kor]]&gt;49=AND(Excel_BuiltIn__FilterDatabase__1[[#This Row],[Kor]]&lt;=59),"Senior ",""))</f>
        <v/>
      </c>
      <c r="K5368" s="34" t="str">
        <f>IF(L5368="Nő","",IF(Excel_BuiltIn__FilterDatabase__1[[#This Row],[Kor]]&gt;=60,"Super.s ",""))</f>
        <v xml:space="preserve">Super.s </v>
      </c>
      <c r="L5368" s="34" t="str">
        <f>IF(Excel_BuiltIn__FilterDatabase__1[[#This Row],[Nem]]="Nő","Lady","")</f>
        <v/>
      </c>
    </row>
    <row r="5369" spans="1:12" s="1" customFormat="1">
      <c r="A5369" s="53"/>
      <c r="B5369" s="28"/>
      <c r="C5369" s="51"/>
      <c r="D5369" s="45"/>
      <c r="E5369" s="33" t="str">
        <f>IF(D5369&gt;0,($N$2-Excel_BuiltIn__FilterDatabase__1[[#This Row],[Szül Év.Hó.Nap]])/365.25,"0")</f>
        <v>0</v>
      </c>
      <c r="F5369" s="40"/>
      <c r="G5369" s="34" t="str">
        <f>CONCATENATE(H5369,Excel_BuiltIn__FilterDatabase__1[[#This Row],[Felnőtt]],Excel_BuiltIn__FilterDatabase__1[[#This Row],[Senior]],Excel_BuiltIn__FilterDatabase__1[[#This Row],[Super.s]],L5369)</f>
        <v xml:space="preserve">Super.s </v>
      </c>
      <c r="H5369" s="34" t="str">
        <f>IF(L5369="Nő","",IF(Excel_BuiltIn__FilterDatabase__1[[#This Row],[Kor]]&gt;=1=AND(Excel_BuiltIn__FilterDatabase__1[[#This Row],[Kor]]&lt;18),"Junior ",""))</f>
        <v/>
      </c>
      <c r="I5369" s="34" t="str">
        <f>IF(L5369="Nő","",IF(Excel_BuiltIn__FilterDatabase__1[[#This Row],[Kor]]&gt;=18=AND(Excel_BuiltIn__FilterDatabase__1[[#This Row],[Kor]]&lt;=49),"Felnőtt ",""))</f>
        <v/>
      </c>
      <c r="J5369" s="34" t="str">
        <f>IF(L5369="Nő","",IF(Excel_BuiltIn__FilterDatabase__1[[#This Row],[Kor]]&gt;49=AND(Excel_BuiltIn__FilterDatabase__1[[#This Row],[Kor]]&lt;=59),"Senior ",""))</f>
        <v/>
      </c>
      <c r="K5369" s="34" t="str">
        <f>IF(L5369="Nő","",IF(Excel_BuiltIn__FilterDatabase__1[[#This Row],[Kor]]&gt;=60,"Super.s ",""))</f>
        <v xml:space="preserve">Super.s </v>
      </c>
      <c r="L5369" s="34" t="str">
        <f>IF(Excel_BuiltIn__FilterDatabase__1[[#This Row],[Nem]]="Nő","Lady","")</f>
        <v/>
      </c>
    </row>
    <row r="5370" spans="1:12" s="1" customFormat="1">
      <c r="A5370" s="53"/>
      <c r="B5370" s="28"/>
      <c r="C5370" s="51"/>
      <c r="D5370" s="45"/>
      <c r="E5370" s="33" t="str">
        <f>IF(D5370&gt;0,($N$2-Excel_BuiltIn__FilterDatabase__1[[#This Row],[Szül Év.Hó.Nap]])/365.25,"0")</f>
        <v>0</v>
      </c>
      <c r="F5370" s="40"/>
      <c r="G5370" s="34" t="str">
        <f>CONCATENATE(H5370,Excel_BuiltIn__FilterDatabase__1[[#This Row],[Felnőtt]],Excel_BuiltIn__FilterDatabase__1[[#This Row],[Senior]],Excel_BuiltIn__FilterDatabase__1[[#This Row],[Super.s]],L5370)</f>
        <v xml:space="preserve">Super.s </v>
      </c>
      <c r="H5370" s="34" t="str">
        <f>IF(L5370="Nő","",IF(Excel_BuiltIn__FilterDatabase__1[[#This Row],[Kor]]&gt;=1=AND(Excel_BuiltIn__FilterDatabase__1[[#This Row],[Kor]]&lt;18),"Junior ",""))</f>
        <v/>
      </c>
      <c r="I5370" s="34" t="str">
        <f>IF(L5370="Nő","",IF(Excel_BuiltIn__FilterDatabase__1[[#This Row],[Kor]]&gt;=18=AND(Excel_BuiltIn__FilterDatabase__1[[#This Row],[Kor]]&lt;=49),"Felnőtt ",""))</f>
        <v/>
      </c>
      <c r="J5370" s="34" t="str">
        <f>IF(L5370="Nő","",IF(Excel_BuiltIn__FilterDatabase__1[[#This Row],[Kor]]&gt;49=AND(Excel_BuiltIn__FilterDatabase__1[[#This Row],[Kor]]&lt;=59),"Senior ",""))</f>
        <v/>
      </c>
      <c r="K5370" s="34" t="str">
        <f>IF(L5370="Nő","",IF(Excel_BuiltIn__FilterDatabase__1[[#This Row],[Kor]]&gt;=60,"Super.s ",""))</f>
        <v xml:space="preserve">Super.s </v>
      </c>
      <c r="L5370" s="34" t="str">
        <f>IF(Excel_BuiltIn__FilterDatabase__1[[#This Row],[Nem]]="Nő","Lady","")</f>
        <v/>
      </c>
    </row>
    <row r="5371" spans="1:12" s="1" customFormat="1">
      <c r="A5371" s="53"/>
      <c r="B5371" s="28"/>
      <c r="C5371" s="51"/>
      <c r="D5371" s="45"/>
      <c r="E5371" s="33" t="str">
        <f>IF(D5371&gt;0,($N$2-Excel_BuiltIn__FilterDatabase__1[[#This Row],[Szül Év.Hó.Nap]])/365.25,"0")</f>
        <v>0</v>
      </c>
      <c r="F5371" s="40"/>
      <c r="G5371" s="34" t="str">
        <f>CONCATENATE(H5371,Excel_BuiltIn__FilterDatabase__1[[#This Row],[Felnőtt]],Excel_BuiltIn__FilterDatabase__1[[#This Row],[Senior]],Excel_BuiltIn__FilterDatabase__1[[#This Row],[Super.s]],L5371)</f>
        <v xml:space="preserve">Super.s </v>
      </c>
      <c r="H5371" s="34" t="str">
        <f>IF(L5371="Nő","",IF(Excel_BuiltIn__FilterDatabase__1[[#This Row],[Kor]]&gt;=1=AND(Excel_BuiltIn__FilterDatabase__1[[#This Row],[Kor]]&lt;18),"Junior ",""))</f>
        <v/>
      </c>
      <c r="I5371" s="34" t="str">
        <f>IF(L5371="Nő","",IF(Excel_BuiltIn__FilterDatabase__1[[#This Row],[Kor]]&gt;=18=AND(Excel_BuiltIn__FilterDatabase__1[[#This Row],[Kor]]&lt;=49),"Felnőtt ",""))</f>
        <v/>
      </c>
      <c r="J5371" s="34" t="str">
        <f>IF(L5371="Nő","",IF(Excel_BuiltIn__FilterDatabase__1[[#This Row],[Kor]]&gt;49=AND(Excel_BuiltIn__FilterDatabase__1[[#This Row],[Kor]]&lt;=59),"Senior ",""))</f>
        <v/>
      </c>
      <c r="K5371" s="34" t="str">
        <f>IF(L5371="Nő","",IF(Excel_BuiltIn__FilterDatabase__1[[#This Row],[Kor]]&gt;=60,"Super.s ",""))</f>
        <v xml:space="preserve">Super.s </v>
      </c>
      <c r="L5371" s="34" t="str">
        <f>IF(Excel_BuiltIn__FilterDatabase__1[[#This Row],[Nem]]="Nő","Lady","")</f>
        <v/>
      </c>
    </row>
    <row r="5372" spans="1:12" s="1" customFormat="1">
      <c r="A5372" s="53"/>
      <c r="B5372" s="28"/>
      <c r="C5372" s="51"/>
      <c r="D5372" s="45"/>
      <c r="E5372" s="33" t="str">
        <f>IF(D5372&gt;0,($N$2-Excel_BuiltIn__FilterDatabase__1[[#This Row],[Szül Év.Hó.Nap]])/365.25,"0")</f>
        <v>0</v>
      </c>
      <c r="F5372" s="40"/>
      <c r="G5372" s="34" t="str">
        <f>CONCATENATE(H5372,Excel_BuiltIn__FilterDatabase__1[[#This Row],[Felnőtt]],Excel_BuiltIn__FilterDatabase__1[[#This Row],[Senior]],Excel_BuiltIn__FilterDatabase__1[[#This Row],[Super.s]],L5372)</f>
        <v xml:space="preserve">Super.s </v>
      </c>
      <c r="H5372" s="34" t="str">
        <f>IF(L5372="Nő","",IF(Excel_BuiltIn__FilterDatabase__1[[#This Row],[Kor]]&gt;=1=AND(Excel_BuiltIn__FilterDatabase__1[[#This Row],[Kor]]&lt;18),"Junior ",""))</f>
        <v/>
      </c>
      <c r="I5372" s="34" t="str">
        <f>IF(L5372="Nő","",IF(Excel_BuiltIn__FilterDatabase__1[[#This Row],[Kor]]&gt;=18=AND(Excel_BuiltIn__FilterDatabase__1[[#This Row],[Kor]]&lt;=49),"Felnőtt ",""))</f>
        <v/>
      </c>
      <c r="J5372" s="34" t="str">
        <f>IF(L5372="Nő","",IF(Excel_BuiltIn__FilterDatabase__1[[#This Row],[Kor]]&gt;49=AND(Excel_BuiltIn__FilterDatabase__1[[#This Row],[Kor]]&lt;=59),"Senior ",""))</f>
        <v/>
      </c>
      <c r="K5372" s="34" t="str">
        <f>IF(L5372="Nő","",IF(Excel_BuiltIn__FilterDatabase__1[[#This Row],[Kor]]&gt;=60,"Super.s ",""))</f>
        <v xml:space="preserve">Super.s </v>
      </c>
      <c r="L5372" s="34" t="str">
        <f>IF(Excel_BuiltIn__FilterDatabase__1[[#This Row],[Nem]]="Nő","Lady","")</f>
        <v/>
      </c>
    </row>
    <row r="5373" spans="1:12" s="1" customFormat="1">
      <c r="A5373" s="53"/>
      <c r="B5373" s="28"/>
      <c r="C5373" s="51"/>
      <c r="D5373" s="45"/>
      <c r="E5373" s="33" t="str">
        <f>IF(D5373&gt;0,($N$2-Excel_BuiltIn__FilterDatabase__1[[#This Row],[Szül Év.Hó.Nap]])/365.25,"0")</f>
        <v>0</v>
      </c>
      <c r="F5373" s="40"/>
      <c r="G5373" s="34" t="str">
        <f>CONCATENATE(H5373,Excel_BuiltIn__FilterDatabase__1[[#This Row],[Felnőtt]],Excel_BuiltIn__FilterDatabase__1[[#This Row],[Senior]],Excel_BuiltIn__FilterDatabase__1[[#This Row],[Super.s]],L5373)</f>
        <v xml:space="preserve">Super.s </v>
      </c>
      <c r="H5373" s="34" t="str">
        <f>IF(L5373="Nő","",IF(Excel_BuiltIn__FilterDatabase__1[[#This Row],[Kor]]&gt;=1=AND(Excel_BuiltIn__FilterDatabase__1[[#This Row],[Kor]]&lt;18),"Junior ",""))</f>
        <v/>
      </c>
      <c r="I5373" s="34" t="str">
        <f>IF(L5373="Nő","",IF(Excel_BuiltIn__FilterDatabase__1[[#This Row],[Kor]]&gt;=18=AND(Excel_BuiltIn__FilterDatabase__1[[#This Row],[Kor]]&lt;=49),"Felnőtt ",""))</f>
        <v/>
      </c>
      <c r="J5373" s="34" t="str">
        <f>IF(L5373="Nő","",IF(Excel_BuiltIn__FilterDatabase__1[[#This Row],[Kor]]&gt;49=AND(Excel_BuiltIn__FilterDatabase__1[[#This Row],[Kor]]&lt;=59),"Senior ",""))</f>
        <v/>
      </c>
      <c r="K5373" s="34" t="str">
        <f>IF(L5373="Nő","",IF(Excel_BuiltIn__FilterDatabase__1[[#This Row],[Kor]]&gt;=60,"Super.s ",""))</f>
        <v xml:space="preserve">Super.s </v>
      </c>
      <c r="L5373" s="34" t="str">
        <f>IF(Excel_BuiltIn__FilterDatabase__1[[#This Row],[Nem]]="Nő","Lady","")</f>
        <v/>
      </c>
    </row>
    <row r="5374" spans="1:12" s="1" customFormat="1">
      <c r="A5374" s="53"/>
      <c r="B5374" s="28"/>
      <c r="C5374" s="51"/>
      <c r="D5374" s="45"/>
      <c r="E5374" s="33" t="str">
        <f>IF(D5374&gt;0,($N$2-Excel_BuiltIn__FilterDatabase__1[[#This Row],[Szül Év.Hó.Nap]])/365.25,"0")</f>
        <v>0</v>
      </c>
      <c r="F5374" s="40"/>
      <c r="G5374" s="34" t="str">
        <f>CONCATENATE(H5374,Excel_BuiltIn__FilterDatabase__1[[#This Row],[Felnőtt]],Excel_BuiltIn__FilterDatabase__1[[#This Row],[Senior]],Excel_BuiltIn__FilterDatabase__1[[#This Row],[Super.s]],L5374)</f>
        <v xml:space="preserve">Super.s </v>
      </c>
      <c r="H5374" s="34" t="str">
        <f>IF(L5374="Nő","",IF(Excel_BuiltIn__FilterDatabase__1[[#This Row],[Kor]]&gt;=1=AND(Excel_BuiltIn__FilterDatabase__1[[#This Row],[Kor]]&lt;18),"Junior ",""))</f>
        <v/>
      </c>
      <c r="I5374" s="34" t="str">
        <f>IF(L5374="Nő","",IF(Excel_BuiltIn__FilterDatabase__1[[#This Row],[Kor]]&gt;=18=AND(Excel_BuiltIn__FilterDatabase__1[[#This Row],[Kor]]&lt;=49),"Felnőtt ",""))</f>
        <v/>
      </c>
      <c r="J5374" s="34" t="str">
        <f>IF(L5374="Nő","",IF(Excel_BuiltIn__FilterDatabase__1[[#This Row],[Kor]]&gt;49=AND(Excel_BuiltIn__FilterDatabase__1[[#This Row],[Kor]]&lt;=59),"Senior ",""))</f>
        <v/>
      </c>
      <c r="K5374" s="34" t="str">
        <f>IF(L5374="Nő","",IF(Excel_BuiltIn__FilterDatabase__1[[#This Row],[Kor]]&gt;=60,"Super.s ",""))</f>
        <v xml:space="preserve">Super.s </v>
      </c>
      <c r="L5374" s="34" t="str">
        <f>IF(Excel_BuiltIn__FilterDatabase__1[[#This Row],[Nem]]="Nő","Lady","")</f>
        <v/>
      </c>
    </row>
    <row r="5375" spans="1:12" s="1" customFormat="1">
      <c r="A5375" s="53"/>
      <c r="B5375" s="28"/>
      <c r="C5375" s="51"/>
      <c r="D5375" s="45"/>
      <c r="E5375" s="33" t="str">
        <f>IF(D5375&gt;0,($N$2-Excel_BuiltIn__FilterDatabase__1[[#This Row],[Szül Év.Hó.Nap]])/365.25,"0")</f>
        <v>0</v>
      </c>
      <c r="F5375" s="40"/>
      <c r="G5375" s="34" t="str">
        <f>CONCATENATE(H5375,Excel_BuiltIn__FilterDatabase__1[[#This Row],[Felnőtt]],Excel_BuiltIn__FilterDatabase__1[[#This Row],[Senior]],Excel_BuiltIn__FilterDatabase__1[[#This Row],[Super.s]],L5375)</f>
        <v xml:space="preserve">Super.s </v>
      </c>
      <c r="H5375" s="34" t="str">
        <f>IF(L5375="Nő","",IF(Excel_BuiltIn__FilterDatabase__1[[#This Row],[Kor]]&gt;=1=AND(Excel_BuiltIn__FilterDatabase__1[[#This Row],[Kor]]&lt;18),"Junior ",""))</f>
        <v/>
      </c>
      <c r="I5375" s="34" t="str">
        <f>IF(L5375="Nő","",IF(Excel_BuiltIn__FilterDatabase__1[[#This Row],[Kor]]&gt;=18=AND(Excel_BuiltIn__FilterDatabase__1[[#This Row],[Kor]]&lt;=49),"Felnőtt ",""))</f>
        <v/>
      </c>
      <c r="J5375" s="34" t="str">
        <f>IF(L5375="Nő","",IF(Excel_BuiltIn__FilterDatabase__1[[#This Row],[Kor]]&gt;49=AND(Excel_BuiltIn__FilterDatabase__1[[#This Row],[Kor]]&lt;=59),"Senior ",""))</f>
        <v/>
      </c>
      <c r="K5375" s="34" t="str">
        <f>IF(L5375="Nő","",IF(Excel_BuiltIn__FilterDatabase__1[[#This Row],[Kor]]&gt;=60,"Super.s ",""))</f>
        <v xml:space="preserve">Super.s </v>
      </c>
      <c r="L5375" s="34" t="str">
        <f>IF(Excel_BuiltIn__FilterDatabase__1[[#This Row],[Nem]]="Nő","Lady","")</f>
        <v/>
      </c>
    </row>
    <row r="5376" spans="1:12" s="1" customFormat="1">
      <c r="A5376" s="53"/>
      <c r="B5376" s="28"/>
      <c r="C5376" s="51"/>
      <c r="D5376" s="45"/>
      <c r="E5376" s="33" t="str">
        <f>IF(D5376&gt;0,($N$2-Excel_BuiltIn__FilterDatabase__1[[#This Row],[Szül Év.Hó.Nap]])/365.25,"0")</f>
        <v>0</v>
      </c>
      <c r="F5376" s="40"/>
      <c r="G5376" s="34" t="str">
        <f>CONCATENATE(H5376,Excel_BuiltIn__FilterDatabase__1[[#This Row],[Felnőtt]],Excel_BuiltIn__FilterDatabase__1[[#This Row],[Senior]],Excel_BuiltIn__FilterDatabase__1[[#This Row],[Super.s]],L5376)</f>
        <v xml:space="preserve">Super.s </v>
      </c>
      <c r="H5376" s="34" t="str">
        <f>IF(L5376="Nő","",IF(Excel_BuiltIn__FilterDatabase__1[[#This Row],[Kor]]&gt;=1=AND(Excel_BuiltIn__FilterDatabase__1[[#This Row],[Kor]]&lt;18),"Junior ",""))</f>
        <v/>
      </c>
      <c r="I5376" s="34" t="str">
        <f>IF(L5376="Nő","",IF(Excel_BuiltIn__FilterDatabase__1[[#This Row],[Kor]]&gt;=18=AND(Excel_BuiltIn__FilterDatabase__1[[#This Row],[Kor]]&lt;=49),"Felnőtt ",""))</f>
        <v/>
      </c>
      <c r="J5376" s="34" t="str">
        <f>IF(L5376="Nő","",IF(Excel_BuiltIn__FilterDatabase__1[[#This Row],[Kor]]&gt;49=AND(Excel_BuiltIn__FilterDatabase__1[[#This Row],[Kor]]&lt;=59),"Senior ",""))</f>
        <v/>
      </c>
      <c r="K5376" s="34" t="str">
        <f>IF(L5376="Nő","",IF(Excel_BuiltIn__FilterDatabase__1[[#This Row],[Kor]]&gt;=60,"Super.s ",""))</f>
        <v xml:space="preserve">Super.s </v>
      </c>
      <c r="L5376" s="34" t="str">
        <f>IF(Excel_BuiltIn__FilterDatabase__1[[#This Row],[Nem]]="Nő","Lady","")</f>
        <v/>
      </c>
    </row>
    <row r="5377" spans="1:12" s="1" customFormat="1">
      <c r="A5377" s="53"/>
      <c r="B5377" s="28"/>
      <c r="C5377" s="51"/>
      <c r="D5377" s="45"/>
      <c r="E5377" s="33" t="str">
        <f>IF(D5377&gt;0,($N$2-Excel_BuiltIn__FilterDatabase__1[[#This Row],[Szül Év.Hó.Nap]])/365.25,"0")</f>
        <v>0</v>
      </c>
      <c r="F5377" s="40"/>
      <c r="G5377" s="34" t="str">
        <f>CONCATENATE(H5377,Excel_BuiltIn__FilterDatabase__1[[#This Row],[Felnőtt]],Excel_BuiltIn__FilterDatabase__1[[#This Row],[Senior]],Excel_BuiltIn__FilterDatabase__1[[#This Row],[Super.s]],L5377)</f>
        <v xml:space="preserve">Super.s </v>
      </c>
      <c r="H5377" s="34" t="str">
        <f>IF(L5377="Nő","",IF(Excel_BuiltIn__FilterDatabase__1[[#This Row],[Kor]]&gt;=1=AND(Excel_BuiltIn__FilterDatabase__1[[#This Row],[Kor]]&lt;18),"Junior ",""))</f>
        <v/>
      </c>
      <c r="I5377" s="34" t="str">
        <f>IF(L5377="Nő","",IF(Excel_BuiltIn__FilterDatabase__1[[#This Row],[Kor]]&gt;=18=AND(Excel_BuiltIn__FilterDatabase__1[[#This Row],[Kor]]&lt;=49),"Felnőtt ",""))</f>
        <v/>
      </c>
      <c r="J5377" s="34" t="str">
        <f>IF(L5377="Nő","",IF(Excel_BuiltIn__FilterDatabase__1[[#This Row],[Kor]]&gt;49=AND(Excel_BuiltIn__FilterDatabase__1[[#This Row],[Kor]]&lt;=59),"Senior ",""))</f>
        <v/>
      </c>
      <c r="K5377" s="34" t="str">
        <f>IF(L5377="Nő","",IF(Excel_BuiltIn__FilterDatabase__1[[#This Row],[Kor]]&gt;=60,"Super.s ",""))</f>
        <v xml:space="preserve">Super.s </v>
      </c>
      <c r="L5377" s="34" t="str">
        <f>IF(Excel_BuiltIn__FilterDatabase__1[[#This Row],[Nem]]="Nő","Lady","")</f>
        <v/>
      </c>
    </row>
    <row r="5378" spans="1:12" s="1" customFormat="1">
      <c r="A5378" s="53"/>
      <c r="B5378" s="28"/>
      <c r="C5378" s="51"/>
      <c r="D5378" s="45"/>
      <c r="E5378" s="33" t="str">
        <f>IF(D5378&gt;0,($N$2-Excel_BuiltIn__FilterDatabase__1[[#This Row],[Szül Év.Hó.Nap]])/365.25,"0")</f>
        <v>0</v>
      </c>
      <c r="F5378" s="40"/>
      <c r="G5378" s="34" t="str">
        <f>CONCATENATE(H5378,Excel_BuiltIn__FilterDatabase__1[[#This Row],[Felnőtt]],Excel_BuiltIn__FilterDatabase__1[[#This Row],[Senior]],Excel_BuiltIn__FilterDatabase__1[[#This Row],[Super.s]],L5378)</f>
        <v xml:space="preserve">Super.s </v>
      </c>
      <c r="H5378" s="34" t="str">
        <f>IF(L5378="Nő","",IF(Excel_BuiltIn__FilterDatabase__1[[#This Row],[Kor]]&gt;=1=AND(Excel_BuiltIn__FilterDatabase__1[[#This Row],[Kor]]&lt;18),"Junior ",""))</f>
        <v/>
      </c>
      <c r="I5378" s="34" t="str">
        <f>IF(L5378="Nő","",IF(Excel_BuiltIn__FilterDatabase__1[[#This Row],[Kor]]&gt;=18=AND(Excel_BuiltIn__FilterDatabase__1[[#This Row],[Kor]]&lt;=49),"Felnőtt ",""))</f>
        <v/>
      </c>
      <c r="J5378" s="34" t="str">
        <f>IF(L5378="Nő","",IF(Excel_BuiltIn__FilterDatabase__1[[#This Row],[Kor]]&gt;49=AND(Excel_BuiltIn__FilterDatabase__1[[#This Row],[Kor]]&lt;=59),"Senior ",""))</f>
        <v/>
      </c>
      <c r="K5378" s="34" t="str">
        <f>IF(L5378="Nő","",IF(Excel_BuiltIn__FilterDatabase__1[[#This Row],[Kor]]&gt;=60,"Super.s ",""))</f>
        <v xml:space="preserve">Super.s </v>
      </c>
      <c r="L5378" s="34" t="str">
        <f>IF(Excel_BuiltIn__FilterDatabase__1[[#This Row],[Nem]]="Nő","Lady","")</f>
        <v/>
      </c>
    </row>
    <row r="5379" spans="1:12" s="1" customFormat="1">
      <c r="A5379" s="53"/>
      <c r="B5379" s="28"/>
      <c r="C5379" s="51"/>
      <c r="D5379" s="45"/>
      <c r="E5379" s="33" t="str">
        <f>IF(D5379&gt;0,($N$2-Excel_BuiltIn__FilterDatabase__1[[#This Row],[Szül Év.Hó.Nap]])/365.25,"0")</f>
        <v>0</v>
      </c>
      <c r="F5379" s="40"/>
      <c r="G5379" s="34" t="str">
        <f>CONCATENATE(H5379,Excel_BuiltIn__FilterDatabase__1[[#This Row],[Felnőtt]],Excel_BuiltIn__FilterDatabase__1[[#This Row],[Senior]],Excel_BuiltIn__FilterDatabase__1[[#This Row],[Super.s]],L5379)</f>
        <v xml:space="preserve">Super.s </v>
      </c>
      <c r="H5379" s="34" t="str">
        <f>IF(L5379="Nő","",IF(Excel_BuiltIn__FilterDatabase__1[[#This Row],[Kor]]&gt;=1=AND(Excel_BuiltIn__FilterDatabase__1[[#This Row],[Kor]]&lt;18),"Junior ",""))</f>
        <v/>
      </c>
      <c r="I5379" s="34" t="str">
        <f>IF(L5379="Nő","",IF(Excel_BuiltIn__FilterDatabase__1[[#This Row],[Kor]]&gt;=18=AND(Excel_BuiltIn__FilterDatabase__1[[#This Row],[Kor]]&lt;=49),"Felnőtt ",""))</f>
        <v/>
      </c>
      <c r="J5379" s="34" t="str">
        <f>IF(L5379="Nő","",IF(Excel_BuiltIn__FilterDatabase__1[[#This Row],[Kor]]&gt;49=AND(Excel_BuiltIn__FilterDatabase__1[[#This Row],[Kor]]&lt;=59),"Senior ",""))</f>
        <v/>
      </c>
      <c r="K5379" s="34" t="str">
        <f>IF(L5379="Nő","",IF(Excel_BuiltIn__FilterDatabase__1[[#This Row],[Kor]]&gt;=60,"Super.s ",""))</f>
        <v xml:space="preserve">Super.s </v>
      </c>
      <c r="L5379" s="34" t="str">
        <f>IF(Excel_BuiltIn__FilterDatabase__1[[#This Row],[Nem]]="Nő","Lady","")</f>
        <v/>
      </c>
    </row>
    <row r="5380" spans="1:12" s="1" customFormat="1">
      <c r="A5380" s="53"/>
      <c r="B5380" s="28"/>
      <c r="C5380" s="51"/>
      <c r="D5380" s="45"/>
      <c r="E5380" s="33" t="str">
        <f>IF(D5380&gt;0,($N$2-Excel_BuiltIn__FilterDatabase__1[[#This Row],[Szül Év.Hó.Nap]])/365.25,"0")</f>
        <v>0</v>
      </c>
      <c r="F5380" s="40"/>
      <c r="G5380" s="34" t="str">
        <f>CONCATENATE(H5380,Excel_BuiltIn__FilterDatabase__1[[#This Row],[Felnőtt]],Excel_BuiltIn__FilterDatabase__1[[#This Row],[Senior]],Excel_BuiltIn__FilterDatabase__1[[#This Row],[Super.s]],L5380)</f>
        <v xml:space="preserve">Super.s </v>
      </c>
      <c r="H5380" s="34" t="str">
        <f>IF(L5380="Nő","",IF(Excel_BuiltIn__FilterDatabase__1[[#This Row],[Kor]]&gt;=1=AND(Excel_BuiltIn__FilterDatabase__1[[#This Row],[Kor]]&lt;18),"Junior ",""))</f>
        <v/>
      </c>
      <c r="I5380" s="34" t="str">
        <f>IF(L5380="Nő","",IF(Excel_BuiltIn__FilterDatabase__1[[#This Row],[Kor]]&gt;=18=AND(Excel_BuiltIn__FilterDatabase__1[[#This Row],[Kor]]&lt;=49),"Felnőtt ",""))</f>
        <v/>
      </c>
      <c r="J5380" s="34" t="str">
        <f>IF(L5380="Nő","",IF(Excel_BuiltIn__FilterDatabase__1[[#This Row],[Kor]]&gt;49=AND(Excel_BuiltIn__FilterDatabase__1[[#This Row],[Kor]]&lt;=59),"Senior ",""))</f>
        <v/>
      </c>
      <c r="K5380" s="34" t="str">
        <f>IF(L5380="Nő","",IF(Excel_BuiltIn__FilterDatabase__1[[#This Row],[Kor]]&gt;=60,"Super.s ",""))</f>
        <v xml:space="preserve">Super.s </v>
      </c>
      <c r="L5380" s="34" t="str">
        <f>IF(Excel_BuiltIn__FilterDatabase__1[[#This Row],[Nem]]="Nő","Lady","")</f>
        <v/>
      </c>
    </row>
    <row r="5381" spans="1:12" s="1" customFormat="1">
      <c r="A5381" s="53"/>
      <c r="B5381" s="28"/>
      <c r="C5381" s="51"/>
      <c r="D5381" s="45"/>
      <c r="E5381" s="33" t="str">
        <f>IF(D5381&gt;0,($N$2-Excel_BuiltIn__FilterDatabase__1[[#This Row],[Szül Év.Hó.Nap]])/365.25,"0")</f>
        <v>0</v>
      </c>
      <c r="F5381" s="40"/>
      <c r="G5381" s="34" t="str">
        <f>CONCATENATE(H5381,Excel_BuiltIn__FilterDatabase__1[[#This Row],[Felnőtt]],Excel_BuiltIn__FilterDatabase__1[[#This Row],[Senior]],Excel_BuiltIn__FilterDatabase__1[[#This Row],[Super.s]],L5381)</f>
        <v xml:space="preserve">Super.s </v>
      </c>
      <c r="H5381" s="34" t="str">
        <f>IF(L5381="Nő","",IF(Excel_BuiltIn__FilterDatabase__1[[#This Row],[Kor]]&gt;=1=AND(Excel_BuiltIn__FilterDatabase__1[[#This Row],[Kor]]&lt;18),"Junior ",""))</f>
        <v/>
      </c>
      <c r="I5381" s="34" t="str">
        <f>IF(L5381="Nő","",IF(Excel_BuiltIn__FilterDatabase__1[[#This Row],[Kor]]&gt;=18=AND(Excel_BuiltIn__FilterDatabase__1[[#This Row],[Kor]]&lt;=49),"Felnőtt ",""))</f>
        <v/>
      </c>
      <c r="J5381" s="34" t="str">
        <f>IF(L5381="Nő","",IF(Excel_BuiltIn__FilterDatabase__1[[#This Row],[Kor]]&gt;49=AND(Excel_BuiltIn__FilterDatabase__1[[#This Row],[Kor]]&lt;=59),"Senior ",""))</f>
        <v/>
      </c>
      <c r="K5381" s="34" t="str">
        <f>IF(L5381="Nő","",IF(Excel_BuiltIn__FilterDatabase__1[[#This Row],[Kor]]&gt;=60,"Super.s ",""))</f>
        <v xml:space="preserve">Super.s </v>
      </c>
      <c r="L5381" s="34" t="str">
        <f>IF(Excel_BuiltIn__FilterDatabase__1[[#This Row],[Nem]]="Nő","Lady","")</f>
        <v/>
      </c>
    </row>
    <row r="5382" spans="1:12" s="1" customFormat="1">
      <c r="A5382" s="53"/>
      <c r="B5382" s="28"/>
      <c r="C5382" s="51"/>
      <c r="D5382" s="45"/>
      <c r="E5382" s="33" t="str">
        <f>IF(D5382&gt;0,($N$2-Excel_BuiltIn__FilterDatabase__1[[#This Row],[Szül Év.Hó.Nap]])/365.25,"0")</f>
        <v>0</v>
      </c>
      <c r="F5382" s="40"/>
      <c r="G5382" s="34" t="str">
        <f>CONCATENATE(H5382,Excel_BuiltIn__FilterDatabase__1[[#This Row],[Felnőtt]],Excel_BuiltIn__FilterDatabase__1[[#This Row],[Senior]],Excel_BuiltIn__FilterDatabase__1[[#This Row],[Super.s]],L5382)</f>
        <v xml:space="preserve">Super.s </v>
      </c>
      <c r="H5382" s="34" t="str">
        <f>IF(L5382="Nő","",IF(Excel_BuiltIn__FilterDatabase__1[[#This Row],[Kor]]&gt;=1=AND(Excel_BuiltIn__FilterDatabase__1[[#This Row],[Kor]]&lt;18),"Junior ",""))</f>
        <v/>
      </c>
      <c r="I5382" s="34" t="str">
        <f>IF(L5382="Nő","",IF(Excel_BuiltIn__FilterDatabase__1[[#This Row],[Kor]]&gt;=18=AND(Excel_BuiltIn__FilterDatabase__1[[#This Row],[Kor]]&lt;=49),"Felnőtt ",""))</f>
        <v/>
      </c>
      <c r="J5382" s="34" t="str">
        <f>IF(L5382="Nő","",IF(Excel_BuiltIn__FilterDatabase__1[[#This Row],[Kor]]&gt;49=AND(Excel_BuiltIn__FilterDatabase__1[[#This Row],[Kor]]&lt;=59),"Senior ",""))</f>
        <v/>
      </c>
      <c r="K5382" s="34" t="str">
        <f>IF(L5382="Nő","",IF(Excel_BuiltIn__FilterDatabase__1[[#This Row],[Kor]]&gt;=60,"Super.s ",""))</f>
        <v xml:space="preserve">Super.s </v>
      </c>
      <c r="L5382" s="34" t="str">
        <f>IF(Excel_BuiltIn__FilterDatabase__1[[#This Row],[Nem]]="Nő","Lady","")</f>
        <v/>
      </c>
    </row>
    <row r="5383" spans="1:12" s="1" customFormat="1">
      <c r="A5383" s="53"/>
      <c r="B5383" s="28"/>
      <c r="C5383" s="51"/>
      <c r="D5383" s="45"/>
      <c r="E5383" s="33" t="str">
        <f>IF(D5383&gt;0,($N$2-Excel_BuiltIn__FilterDatabase__1[[#This Row],[Szül Év.Hó.Nap]])/365.25,"0")</f>
        <v>0</v>
      </c>
      <c r="F5383" s="40"/>
      <c r="G5383" s="34" t="str">
        <f>CONCATENATE(H5383,Excel_BuiltIn__FilterDatabase__1[[#This Row],[Felnőtt]],Excel_BuiltIn__FilterDatabase__1[[#This Row],[Senior]],Excel_BuiltIn__FilterDatabase__1[[#This Row],[Super.s]],L5383)</f>
        <v xml:space="preserve">Super.s </v>
      </c>
      <c r="H5383" s="34" t="str">
        <f>IF(L5383="Nő","",IF(Excel_BuiltIn__FilterDatabase__1[[#This Row],[Kor]]&gt;=1=AND(Excel_BuiltIn__FilterDatabase__1[[#This Row],[Kor]]&lt;18),"Junior ",""))</f>
        <v/>
      </c>
      <c r="I5383" s="34" t="str">
        <f>IF(L5383="Nő","",IF(Excel_BuiltIn__FilterDatabase__1[[#This Row],[Kor]]&gt;=18=AND(Excel_BuiltIn__FilterDatabase__1[[#This Row],[Kor]]&lt;=49),"Felnőtt ",""))</f>
        <v/>
      </c>
      <c r="J5383" s="34" t="str">
        <f>IF(L5383="Nő","",IF(Excel_BuiltIn__FilterDatabase__1[[#This Row],[Kor]]&gt;49=AND(Excel_BuiltIn__FilterDatabase__1[[#This Row],[Kor]]&lt;=59),"Senior ",""))</f>
        <v/>
      </c>
      <c r="K5383" s="34" t="str">
        <f>IF(L5383="Nő","",IF(Excel_BuiltIn__FilterDatabase__1[[#This Row],[Kor]]&gt;=60,"Super.s ",""))</f>
        <v xml:space="preserve">Super.s </v>
      </c>
      <c r="L5383" s="34" t="str">
        <f>IF(Excel_BuiltIn__FilterDatabase__1[[#This Row],[Nem]]="Nő","Lady","")</f>
        <v/>
      </c>
    </row>
    <row r="5384" spans="1:12" s="1" customFormat="1">
      <c r="A5384" s="53"/>
      <c r="B5384" s="28"/>
      <c r="C5384" s="51"/>
      <c r="D5384" s="45"/>
      <c r="E5384" s="33" t="str">
        <f>IF(D5384&gt;0,($N$2-Excel_BuiltIn__FilterDatabase__1[[#This Row],[Szül Év.Hó.Nap]])/365.25,"0")</f>
        <v>0</v>
      </c>
      <c r="F5384" s="40"/>
      <c r="G5384" s="34" t="str">
        <f>CONCATENATE(H5384,Excel_BuiltIn__FilterDatabase__1[[#This Row],[Felnőtt]],Excel_BuiltIn__FilterDatabase__1[[#This Row],[Senior]],Excel_BuiltIn__FilterDatabase__1[[#This Row],[Super.s]],L5384)</f>
        <v xml:space="preserve">Super.s </v>
      </c>
      <c r="H5384" s="34" t="str">
        <f>IF(L5384="Nő","",IF(Excel_BuiltIn__FilterDatabase__1[[#This Row],[Kor]]&gt;=1=AND(Excel_BuiltIn__FilterDatabase__1[[#This Row],[Kor]]&lt;18),"Junior ",""))</f>
        <v/>
      </c>
      <c r="I5384" s="34" t="str">
        <f>IF(L5384="Nő","",IF(Excel_BuiltIn__FilterDatabase__1[[#This Row],[Kor]]&gt;=18=AND(Excel_BuiltIn__FilterDatabase__1[[#This Row],[Kor]]&lt;=49),"Felnőtt ",""))</f>
        <v/>
      </c>
      <c r="J5384" s="34" t="str">
        <f>IF(L5384="Nő","",IF(Excel_BuiltIn__FilterDatabase__1[[#This Row],[Kor]]&gt;49=AND(Excel_BuiltIn__FilterDatabase__1[[#This Row],[Kor]]&lt;=59),"Senior ",""))</f>
        <v/>
      </c>
      <c r="K5384" s="34" t="str">
        <f>IF(L5384="Nő","",IF(Excel_BuiltIn__FilterDatabase__1[[#This Row],[Kor]]&gt;=60,"Super.s ",""))</f>
        <v xml:space="preserve">Super.s </v>
      </c>
      <c r="L5384" s="34" t="str">
        <f>IF(Excel_BuiltIn__FilterDatabase__1[[#This Row],[Nem]]="Nő","Lady","")</f>
        <v/>
      </c>
    </row>
    <row r="5385" spans="1:12" s="1" customFormat="1">
      <c r="A5385" s="53"/>
      <c r="B5385" s="28"/>
      <c r="C5385" s="51"/>
      <c r="D5385" s="45"/>
      <c r="E5385" s="33" t="str">
        <f>IF(D5385&gt;0,($N$2-Excel_BuiltIn__FilterDatabase__1[[#This Row],[Szül Év.Hó.Nap]])/365.25,"0")</f>
        <v>0</v>
      </c>
      <c r="F5385" s="40"/>
      <c r="G5385" s="34" t="str">
        <f>CONCATENATE(H5385,Excel_BuiltIn__FilterDatabase__1[[#This Row],[Felnőtt]],Excel_BuiltIn__FilterDatabase__1[[#This Row],[Senior]],Excel_BuiltIn__FilterDatabase__1[[#This Row],[Super.s]],L5385)</f>
        <v xml:space="preserve">Super.s </v>
      </c>
      <c r="H5385" s="34" t="str">
        <f>IF(L5385="Nő","",IF(Excel_BuiltIn__FilterDatabase__1[[#This Row],[Kor]]&gt;=1=AND(Excel_BuiltIn__FilterDatabase__1[[#This Row],[Kor]]&lt;18),"Junior ",""))</f>
        <v/>
      </c>
      <c r="I5385" s="34" t="str">
        <f>IF(L5385="Nő","",IF(Excel_BuiltIn__FilterDatabase__1[[#This Row],[Kor]]&gt;=18=AND(Excel_BuiltIn__FilterDatabase__1[[#This Row],[Kor]]&lt;=49),"Felnőtt ",""))</f>
        <v/>
      </c>
      <c r="J5385" s="34" t="str">
        <f>IF(L5385="Nő","",IF(Excel_BuiltIn__FilterDatabase__1[[#This Row],[Kor]]&gt;49=AND(Excel_BuiltIn__FilterDatabase__1[[#This Row],[Kor]]&lt;=59),"Senior ",""))</f>
        <v/>
      </c>
      <c r="K5385" s="34" t="str">
        <f>IF(L5385="Nő","",IF(Excel_BuiltIn__FilterDatabase__1[[#This Row],[Kor]]&gt;=60,"Super.s ",""))</f>
        <v xml:space="preserve">Super.s </v>
      </c>
      <c r="L5385" s="34" t="str">
        <f>IF(Excel_BuiltIn__FilterDatabase__1[[#This Row],[Nem]]="Nő","Lady","")</f>
        <v/>
      </c>
    </row>
    <row r="5386" spans="1:12" s="1" customFormat="1">
      <c r="A5386" s="53"/>
      <c r="B5386" s="28"/>
      <c r="C5386" s="51"/>
      <c r="D5386" s="45"/>
      <c r="E5386" s="33" t="str">
        <f>IF(D5386&gt;0,($N$2-Excel_BuiltIn__FilterDatabase__1[[#This Row],[Szül Év.Hó.Nap]])/365.25,"0")</f>
        <v>0</v>
      </c>
      <c r="F5386" s="40"/>
      <c r="G5386" s="34" t="str">
        <f>CONCATENATE(H5386,Excel_BuiltIn__FilterDatabase__1[[#This Row],[Felnőtt]],Excel_BuiltIn__FilterDatabase__1[[#This Row],[Senior]],Excel_BuiltIn__FilterDatabase__1[[#This Row],[Super.s]],L5386)</f>
        <v xml:space="preserve">Super.s </v>
      </c>
      <c r="H5386" s="34" t="str">
        <f>IF(L5386="Nő","",IF(Excel_BuiltIn__FilterDatabase__1[[#This Row],[Kor]]&gt;=1=AND(Excel_BuiltIn__FilterDatabase__1[[#This Row],[Kor]]&lt;18),"Junior ",""))</f>
        <v/>
      </c>
      <c r="I5386" s="34" t="str">
        <f>IF(L5386="Nő","",IF(Excel_BuiltIn__FilterDatabase__1[[#This Row],[Kor]]&gt;=18=AND(Excel_BuiltIn__FilterDatabase__1[[#This Row],[Kor]]&lt;=49),"Felnőtt ",""))</f>
        <v/>
      </c>
      <c r="J5386" s="34" t="str">
        <f>IF(L5386="Nő","",IF(Excel_BuiltIn__FilterDatabase__1[[#This Row],[Kor]]&gt;49=AND(Excel_BuiltIn__FilterDatabase__1[[#This Row],[Kor]]&lt;=59),"Senior ",""))</f>
        <v/>
      </c>
      <c r="K5386" s="34" t="str">
        <f>IF(L5386="Nő","",IF(Excel_BuiltIn__FilterDatabase__1[[#This Row],[Kor]]&gt;=60,"Super.s ",""))</f>
        <v xml:space="preserve">Super.s </v>
      </c>
      <c r="L5386" s="34" t="str">
        <f>IF(Excel_BuiltIn__FilterDatabase__1[[#This Row],[Nem]]="Nő","Lady","")</f>
        <v/>
      </c>
    </row>
    <row r="5387" spans="1:12" s="1" customFormat="1">
      <c r="A5387" s="53"/>
      <c r="B5387" s="28"/>
      <c r="C5387" s="51"/>
      <c r="D5387" s="45"/>
      <c r="E5387" s="33" t="str">
        <f>IF(D5387&gt;0,($N$2-Excel_BuiltIn__FilterDatabase__1[[#This Row],[Szül Év.Hó.Nap]])/365.25,"0")</f>
        <v>0</v>
      </c>
      <c r="F5387" s="40"/>
      <c r="G5387" s="34" t="str">
        <f>CONCATENATE(H5387,Excel_BuiltIn__FilterDatabase__1[[#This Row],[Felnőtt]],Excel_BuiltIn__FilterDatabase__1[[#This Row],[Senior]],Excel_BuiltIn__FilterDatabase__1[[#This Row],[Super.s]],L5387)</f>
        <v xml:space="preserve">Super.s </v>
      </c>
      <c r="H5387" s="34" t="str">
        <f>IF(L5387="Nő","",IF(Excel_BuiltIn__FilterDatabase__1[[#This Row],[Kor]]&gt;=1=AND(Excel_BuiltIn__FilterDatabase__1[[#This Row],[Kor]]&lt;18),"Junior ",""))</f>
        <v/>
      </c>
      <c r="I5387" s="34" t="str">
        <f>IF(L5387="Nő","",IF(Excel_BuiltIn__FilterDatabase__1[[#This Row],[Kor]]&gt;=18=AND(Excel_BuiltIn__FilterDatabase__1[[#This Row],[Kor]]&lt;=49),"Felnőtt ",""))</f>
        <v/>
      </c>
      <c r="J5387" s="34" t="str">
        <f>IF(L5387="Nő","",IF(Excel_BuiltIn__FilterDatabase__1[[#This Row],[Kor]]&gt;49=AND(Excel_BuiltIn__FilterDatabase__1[[#This Row],[Kor]]&lt;=59),"Senior ",""))</f>
        <v/>
      </c>
      <c r="K5387" s="34" t="str">
        <f>IF(L5387="Nő","",IF(Excel_BuiltIn__FilterDatabase__1[[#This Row],[Kor]]&gt;=60,"Super.s ",""))</f>
        <v xml:space="preserve">Super.s </v>
      </c>
      <c r="L5387" s="34" t="str">
        <f>IF(Excel_BuiltIn__FilterDatabase__1[[#This Row],[Nem]]="Nő","Lady","")</f>
        <v/>
      </c>
    </row>
    <row r="5388" spans="1:12" s="1" customFormat="1">
      <c r="A5388" s="53"/>
      <c r="B5388" s="28"/>
      <c r="C5388" s="51"/>
      <c r="D5388" s="45"/>
      <c r="E5388" s="33" t="str">
        <f>IF(D5388&gt;0,($N$2-Excel_BuiltIn__FilterDatabase__1[[#This Row],[Szül Év.Hó.Nap]])/365.25,"0")</f>
        <v>0</v>
      </c>
      <c r="F5388" s="40"/>
      <c r="G5388" s="34" t="str">
        <f>CONCATENATE(H5388,Excel_BuiltIn__FilterDatabase__1[[#This Row],[Felnőtt]],Excel_BuiltIn__FilterDatabase__1[[#This Row],[Senior]],Excel_BuiltIn__FilterDatabase__1[[#This Row],[Super.s]],L5388)</f>
        <v xml:space="preserve">Super.s </v>
      </c>
      <c r="H5388" s="34" t="str">
        <f>IF(L5388="Nő","",IF(Excel_BuiltIn__FilterDatabase__1[[#This Row],[Kor]]&gt;=1=AND(Excel_BuiltIn__FilterDatabase__1[[#This Row],[Kor]]&lt;18),"Junior ",""))</f>
        <v/>
      </c>
      <c r="I5388" s="34" t="str">
        <f>IF(L5388="Nő","",IF(Excel_BuiltIn__FilterDatabase__1[[#This Row],[Kor]]&gt;=18=AND(Excel_BuiltIn__FilterDatabase__1[[#This Row],[Kor]]&lt;=49),"Felnőtt ",""))</f>
        <v/>
      </c>
      <c r="J5388" s="34" t="str">
        <f>IF(L5388="Nő","",IF(Excel_BuiltIn__FilterDatabase__1[[#This Row],[Kor]]&gt;49=AND(Excel_BuiltIn__FilterDatabase__1[[#This Row],[Kor]]&lt;=59),"Senior ",""))</f>
        <v/>
      </c>
      <c r="K5388" s="34" t="str">
        <f>IF(L5388="Nő","",IF(Excel_BuiltIn__FilterDatabase__1[[#This Row],[Kor]]&gt;=60,"Super.s ",""))</f>
        <v xml:space="preserve">Super.s </v>
      </c>
      <c r="L5388" s="34" t="str">
        <f>IF(Excel_BuiltIn__FilterDatabase__1[[#This Row],[Nem]]="Nő","Lady","")</f>
        <v/>
      </c>
    </row>
    <row r="5389" spans="1:12" s="1" customFormat="1">
      <c r="A5389" s="53"/>
      <c r="B5389" s="28"/>
      <c r="C5389" s="51"/>
      <c r="D5389" s="45"/>
      <c r="E5389" s="33" t="str">
        <f>IF(D5389&gt;0,($N$2-Excel_BuiltIn__FilterDatabase__1[[#This Row],[Szül Év.Hó.Nap]])/365.25,"0")</f>
        <v>0</v>
      </c>
      <c r="F5389" s="40"/>
      <c r="G5389" s="34" t="str">
        <f>CONCATENATE(H5389,Excel_BuiltIn__FilterDatabase__1[[#This Row],[Felnőtt]],Excel_BuiltIn__FilterDatabase__1[[#This Row],[Senior]],Excel_BuiltIn__FilterDatabase__1[[#This Row],[Super.s]],L5389)</f>
        <v xml:space="preserve">Super.s </v>
      </c>
      <c r="H5389" s="34" t="str">
        <f>IF(L5389="Nő","",IF(Excel_BuiltIn__FilterDatabase__1[[#This Row],[Kor]]&gt;=1=AND(Excel_BuiltIn__FilterDatabase__1[[#This Row],[Kor]]&lt;18),"Junior ",""))</f>
        <v/>
      </c>
      <c r="I5389" s="34" t="str">
        <f>IF(L5389="Nő","",IF(Excel_BuiltIn__FilterDatabase__1[[#This Row],[Kor]]&gt;=18=AND(Excel_BuiltIn__FilterDatabase__1[[#This Row],[Kor]]&lt;=49),"Felnőtt ",""))</f>
        <v/>
      </c>
      <c r="J5389" s="34" t="str">
        <f>IF(L5389="Nő","",IF(Excel_BuiltIn__FilterDatabase__1[[#This Row],[Kor]]&gt;49=AND(Excel_BuiltIn__FilterDatabase__1[[#This Row],[Kor]]&lt;=59),"Senior ",""))</f>
        <v/>
      </c>
      <c r="K5389" s="34" t="str">
        <f>IF(L5389="Nő","",IF(Excel_BuiltIn__FilterDatabase__1[[#This Row],[Kor]]&gt;=60,"Super.s ",""))</f>
        <v xml:space="preserve">Super.s </v>
      </c>
      <c r="L5389" s="34" t="str">
        <f>IF(Excel_BuiltIn__FilterDatabase__1[[#This Row],[Nem]]="Nő","Lady","")</f>
        <v/>
      </c>
    </row>
    <row r="5390" spans="1:12" s="1" customFormat="1">
      <c r="A5390" s="53"/>
      <c r="B5390" s="28"/>
      <c r="C5390" s="51"/>
      <c r="D5390" s="45"/>
      <c r="E5390" s="33" t="str">
        <f>IF(D5390&gt;0,($N$2-Excel_BuiltIn__FilterDatabase__1[[#This Row],[Szül Év.Hó.Nap]])/365.25,"0")</f>
        <v>0</v>
      </c>
      <c r="F5390" s="40"/>
      <c r="G5390" s="34" t="str">
        <f>CONCATENATE(H5390,Excel_BuiltIn__FilterDatabase__1[[#This Row],[Felnőtt]],Excel_BuiltIn__FilterDatabase__1[[#This Row],[Senior]],Excel_BuiltIn__FilterDatabase__1[[#This Row],[Super.s]],L5390)</f>
        <v xml:space="preserve">Super.s </v>
      </c>
      <c r="H5390" s="34" t="str">
        <f>IF(L5390="Nő","",IF(Excel_BuiltIn__FilterDatabase__1[[#This Row],[Kor]]&gt;=1=AND(Excel_BuiltIn__FilterDatabase__1[[#This Row],[Kor]]&lt;18),"Junior ",""))</f>
        <v/>
      </c>
      <c r="I5390" s="34" t="str">
        <f>IF(L5390="Nő","",IF(Excel_BuiltIn__FilterDatabase__1[[#This Row],[Kor]]&gt;=18=AND(Excel_BuiltIn__FilterDatabase__1[[#This Row],[Kor]]&lt;=49),"Felnőtt ",""))</f>
        <v/>
      </c>
      <c r="J5390" s="34" t="str">
        <f>IF(L5390="Nő","",IF(Excel_BuiltIn__FilterDatabase__1[[#This Row],[Kor]]&gt;49=AND(Excel_BuiltIn__FilterDatabase__1[[#This Row],[Kor]]&lt;=59),"Senior ",""))</f>
        <v/>
      </c>
      <c r="K5390" s="34" t="str">
        <f>IF(L5390="Nő","",IF(Excel_BuiltIn__FilterDatabase__1[[#This Row],[Kor]]&gt;=60,"Super.s ",""))</f>
        <v xml:space="preserve">Super.s </v>
      </c>
      <c r="L5390" s="34" t="str">
        <f>IF(Excel_BuiltIn__FilterDatabase__1[[#This Row],[Nem]]="Nő","Lady","")</f>
        <v/>
      </c>
    </row>
    <row r="5391" spans="1:12" s="1" customFormat="1">
      <c r="A5391" s="53"/>
      <c r="B5391" s="28"/>
      <c r="C5391" s="51"/>
      <c r="D5391" s="45"/>
      <c r="E5391" s="33" t="str">
        <f>IF(D5391&gt;0,($N$2-Excel_BuiltIn__FilterDatabase__1[[#This Row],[Szül Év.Hó.Nap]])/365.25,"0")</f>
        <v>0</v>
      </c>
      <c r="F5391" s="40"/>
      <c r="G5391" s="34" t="str">
        <f>CONCATENATE(H5391,Excel_BuiltIn__FilterDatabase__1[[#This Row],[Felnőtt]],Excel_BuiltIn__FilterDatabase__1[[#This Row],[Senior]],Excel_BuiltIn__FilterDatabase__1[[#This Row],[Super.s]],L5391)</f>
        <v xml:space="preserve">Super.s </v>
      </c>
      <c r="H5391" s="34" t="str">
        <f>IF(L5391="Nő","",IF(Excel_BuiltIn__FilterDatabase__1[[#This Row],[Kor]]&gt;=1=AND(Excel_BuiltIn__FilterDatabase__1[[#This Row],[Kor]]&lt;18),"Junior ",""))</f>
        <v/>
      </c>
      <c r="I5391" s="34" t="str">
        <f>IF(L5391="Nő","",IF(Excel_BuiltIn__FilterDatabase__1[[#This Row],[Kor]]&gt;=18=AND(Excel_BuiltIn__FilterDatabase__1[[#This Row],[Kor]]&lt;=49),"Felnőtt ",""))</f>
        <v/>
      </c>
      <c r="J5391" s="34" t="str">
        <f>IF(L5391="Nő","",IF(Excel_BuiltIn__FilterDatabase__1[[#This Row],[Kor]]&gt;49=AND(Excel_BuiltIn__FilterDatabase__1[[#This Row],[Kor]]&lt;=59),"Senior ",""))</f>
        <v/>
      </c>
      <c r="K5391" s="34" t="str">
        <f>IF(L5391="Nő","",IF(Excel_BuiltIn__FilterDatabase__1[[#This Row],[Kor]]&gt;=60,"Super.s ",""))</f>
        <v xml:space="preserve">Super.s </v>
      </c>
      <c r="L5391" s="34" t="str">
        <f>IF(Excel_BuiltIn__FilterDatabase__1[[#This Row],[Nem]]="Nő","Lady","")</f>
        <v/>
      </c>
    </row>
    <row r="5392" spans="1:12" s="1" customFormat="1">
      <c r="A5392" s="53"/>
      <c r="B5392" s="28"/>
      <c r="C5392" s="51"/>
      <c r="D5392" s="45"/>
      <c r="E5392" s="33" t="str">
        <f>IF(D5392&gt;0,($N$2-Excel_BuiltIn__FilterDatabase__1[[#This Row],[Szül Év.Hó.Nap]])/365.25,"0")</f>
        <v>0</v>
      </c>
      <c r="F5392" s="40"/>
      <c r="G5392" s="34" t="str">
        <f>CONCATENATE(H5392,Excel_BuiltIn__FilterDatabase__1[[#This Row],[Felnőtt]],Excel_BuiltIn__FilterDatabase__1[[#This Row],[Senior]],Excel_BuiltIn__FilterDatabase__1[[#This Row],[Super.s]],L5392)</f>
        <v xml:space="preserve">Super.s </v>
      </c>
      <c r="H5392" s="34" t="str">
        <f>IF(L5392="Nő","",IF(Excel_BuiltIn__FilterDatabase__1[[#This Row],[Kor]]&gt;=1=AND(Excel_BuiltIn__FilterDatabase__1[[#This Row],[Kor]]&lt;18),"Junior ",""))</f>
        <v/>
      </c>
      <c r="I5392" s="34" t="str">
        <f>IF(L5392="Nő","",IF(Excel_BuiltIn__FilterDatabase__1[[#This Row],[Kor]]&gt;=18=AND(Excel_BuiltIn__FilterDatabase__1[[#This Row],[Kor]]&lt;=49),"Felnőtt ",""))</f>
        <v/>
      </c>
      <c r="J5392" s="34" t="str">
        <f>IF(L5392="Nő","",IF(Excel_BuiltIn__FilterDatabase__1[[#This Row],[Kor]]&gt;49=AND(Excel_BuiltIn__FilterDatabase__1[[#This Row],[Kor]]&lt;=59),"Senior ",""))</f>
        <v/>
      </c>
      <c r="K5392" s="34" t="str">
        <f>IF(L5392="Nő","",IF(Excel_BuiltIn__FilterDatabase__1[[#This Row],[Kor]]&gt;=60,"Super.s ",""))</f>
        <v xml:space="preserve">Super.s </v>
      </c>
      <c r="L5392" s="34" t="str">
        <f>IF(Excel_BuiltIn__FilterDatabase__1[[#This Row],[Nem]]="Nő","Lady","")</f>
        <v/>
      </c>
    </row>
    <row r="5393" spans="1:12" s="1" customFormat="1">
      <c r="A5393" s="53"/>
      <c r="B5393" s="28"/>
      <c r="C5393" s="51"/>
      <c r="D5393" s="45"/>
      <c r="E5393" s="33" t="str">
        <f>IF(D5393&gt;0,($N$2-Excel_BuiltIn__FilterDatabase__1[[#This Row],[Szül Év.Hó.Nap]])/365.25,"0")</f>
        <v>0</v>
      </c>
      <c r="F5393" s="40"/>
      <c r="G5393" s="34" t="str">
        <f>CONCATENATE(H5393,Excel_BuiltIn__FilterDatabase__1[[#This Row],[Felnőtt]],Excel_BuiltIn__FilterDatabase__1[[#This Row],[Senior]],Excel_BuiltIn__FilterDatabase__1[[#This Row],[Super.s]],L5393)</f>
        <v xml:space="preserve">Super.s </v>
      </c>
      <c r="H5393" s="34" t="str">
        <f>IF(L5393="Nő","",IF(Excel_BuiltIn__FilterDatabase__1[[#This Row],[Kor]]&gt;=1=AND(Excel_BuiltIn__FilterDatabase__1[[#This Row],[Kor]]&lt;18),"Junior ",""))</f>
        <v/>
      </c>
      <c r="I5393" s="34" t="str">
        <f>IF(L5393="Nő","",IF(Excel_BuiltIn__FilterDatabase__1[[#This Row],[Kor]]&gt;=18=AND(Excel_BuiltIn__FilterDatabase__1[[#This Row],[Kor]]&lt;=49),"Felnőtt ",""))</f>
        <v/>
      </c>
      <c r="J5393" s="34" t="str">
        <f>IF(L5393="Nő","",IF(Excel_BuiltIn__FilterDatabase__1[[#This Row],[Kor]]&gt;49=AND(Excel_BuiltIn__FilterDatabase__1[[#This Row],[Kor]]&lt;=59),"Senior ",""))</f>
        <v/>
      </c>
      <c r="K5393" s="34" t="str">
        <f>IF(L5393="Nő","",IF(Excel_BuiltIn__FilterDatabase__1[[#This Row],[Kor]]&gt;=60,"Super.s ",""))</f>
        <v xml:space="preserve">Super.s </v>
      </c>
      <c r="L5393" s="34" t="str">
        <f>IF(Excel_BuiltIn__FilterDatabase__1[[#This Row],[Nem]]="Nő","Lady","")</f>
        <v/>
      </c>
    </row>
    <row r="5394" spans="1:12" s="1" customFormat="1">
      <c r="A5394" s="53"/>
      <c r="B5394" s="28"/>
      <c r="C5394" s="51"/>
      <c r="D5394" s="45"/>
      <c r="E5394" s="33" t="str">
        <f>IF(D5394&gt;0,($N$2-Excel_BuiltIn__FilterDatabase__1[[#This Row],[Szül Év.Hó.Nap]])/365.25,"0")</f>
        <v>0</v>
      </c>
      <c r="F5394" s="40"/>
      <c r="G5394" s="34" t="str">
        <f>CONCATENATE(H5394,Excel_BuiltIn__FilterDatabase__1[[#This Row],[Felnőtt]],Excel_BuiltIn__FilterDatabase__1[[#This Row],[Senior]],Excel_BuiltIn__FilterDatabase__1[[#This Row],[Super.s]],L5394)</f>
        <v xml:space="preserve">Super.s </v>
      </c>
      <c r="H5394" s="34" t="str">
        <f>IF(L5394="Nő","",IF(Excel_BuiltIn__FilterDatabase__1[[#This Row],[Kor]]&gt;=1=AND(Excel_BuiltIn__FilterDatabase__1[[#This Row],[Kor]]&lt;18),"Junior ",""))</f>
        <v/>
      </c>
      <c r="I5394" s="34" t="str">
        <f>IF(L5394="Nő","",IF(Excel_BuiltIn__FilterDatabase__1[[#This Row],[Kor]]&gt;=18=AND(Excel_BuiltIn__FilterDatabase__1[[#This Row],[Kor]]&lt;=49),"Felnőtt ",""))</f>
        <v/>
      </c>
      <c r="J5394" s="34" t="str">
        <f>IF(L5394="Nő","",IF(Excel_BuiltIn__FilterDatabase__1[[#This Row],[Kor]]&gt;49=AND(Excel_BuiltIn__FilterDatabase__1[[#This Row],[Kor]]&lt;=59),"Senior ",""))</f>
        <v/>
      </c>
      <c r="K5394" s="34" t="str">
        <f>IF(L5394="Nő","",IF(Excel_BuiltIn__FilterDatabase__1[[#This Row],[Kor]]&gt;=60,"Super.s ",""))</f>
        <v xml:space="preserve">Super.s </v>
      </c>
      <c r="L5394" s="34" t="str">
        <f>IF(Excel_BuiltIn__FilterDatabase__1[[#This Row],[Nem]]="Nő","Lady","")</f>
        <v/>
      </c>
    </row>
    <row r="5395" spans="1:12" s="1" customFormat="1">
      <c r="A5395" s="53"/>
      <c r="B5395" s="28"/>
      <c r="C5395" s="51"/>
      <c r="D5395" s="45"/>
      <c r="E5395" s="33" t="str">
        <f>IF(D5395&gt;0,($N$2-Excel_BuiltIn__FilterDatabase__1[[#This Row],[Szül Év.Hó.Nap]])/365.25,"0")</f>
        <v>0</v>
      </c>
      <c r="F5395" s="40"/>
      <c r="G5395" s="34" t="str">
        <f>CONCATENATE(H5395,Excel_BuiltIn__FilterDatabase__1[[#This Row],[Felnőtt]],Excel_BuiltIn__FilterDatabase__1[[#This Row],[Senior]],Excel_BuiltIn__FilterDatabase__1[[#This Row],[Super.s]],L5395)</f>
        <v xml:space="preserve">Super.s </v>
      </c>
      <c r="H5395" s="34" t="str">
        <f>IF(L5395="Nő","",IF(Excel_BuiltIn__FilterDatabase__1[[#This Row],[Kor]]&gt;=1=AND(Excel_BuiltIn__FilterDatabase__1[[#This Row],[Kor]]&lt;18),"Junior ",""))</f>
        <v/>
      </c>
      <c r="I5395" s="34" t="str">
        <f>IF(L5395="Nő","",IF(Excel_BuiltIn__FilterDatabase__1[[#This Row],[Kor]]&gt;=18=AND(Excel_BuiltIn__FilterDatabase__1[[#This Row],[Kor]]&lt;=49),"Felnőtt ",""))</f>
        <v/>
      </c>
      <c r="J5395" s="34" t="str">
        <f>IF(L5395="Nő","",IF(Excel_BuiltIn__FilterDatabase__1[[#This Row],[Kor]]&gt;49=AND(Excel_BuiltIn__FilterDatabase__1[[#This Row],[Kor]]&lt;=59),"Senior ",""))</f>
        <v/>
      </c>
      <c r="K5395" s="34" t="str">
        <f>IF(L5395="Nő","",IF(Excel_BuiltIn__FilterDatabase__1[[#This Row],[Kor]]&gt;=60,"Super.s ",""))</f>
        <v xml:space="preserve">Super.s </v>
      </c>
      <c r="L5395" s="34" t="str">
        <f>IF(Excel_BuiltIn__FilterDatabase__1[[#This Row],[Nem]]="Nő","Lady","")</f>
        <v/>
      </c>
    </row>
    <row r="5396" spans="1:12" s="1" customFormat="1">
      <c r="A5396" s="53"/>
      <c r="B5396" s="28"/>
      <c r="C5396" s="51"/>
      <c r="D5396" s="45"/>
      <c r="E5396" s="33" t="str">
        <f>IF(D5396&gt;0,($N$2-Excel_BuiltIn__FilterDatabase__1[[#This Row],[Szül Év.Hó.Nap]])/365.25,"0")</f>
        <v>0</v>
      </c>
      <c r="F5396" s="40"/>
      <c r="G5396" s="34" t="str">
        <f>CONCATENATE(H5396,Excel_BuiltIn__FilterDatabase__1[[#This Row],[Felnőtt]],Excel_BuiltIn__FilterDatabase__1[[#This Row],[Senior]],Excel_BuiltIn__FilterDatabase__1[[#This Row],[Super.s]],L5396)</f>
        <v xml:space="preserve">Super.s </v>
      </c>
      <c r="H5396" s="34" t="str">
        <f>IF(L5396="Nő","",IF(Excel_BuiltIn__FilterDatabase__1[[#This Row],[Kor]]&gt;=1=AND(Excel_BuiltIn__FilterDatabase__1[[#This Row],[Kor]]&lt;18),"Junior ",""))</f>
        <v/>
      </c>
      <c r="I5396" s="34" t="str">
        <f>IF(L5396="Nő","",IF(Excel_BuiltIn__FilterDatabase__1[[#This Row],[Kor]]&gt;=18=AND(Excel_BuiltIn__FilterDatabase__1[[#This Row],[Kor]]&lt;=49),"Felnőtt ",""))</f>
        <v/>
      </c>
      <c r="J5396" s="34" t="str">
        <f>IF(L5396="Nő","",IF(Excel_BuiltIn__FilterDatabase__1[[#This Row],[Kor]]&gt;49=AND(Excel_BuiltIn__FilterDatabase__1[[#This Row],[Kor]]&lt;=59),"Senior ",""))</f>
        <v/>
      </c>
      <c r="K5396" s="34" t="str">
        <f>IF(L5396="Nő","",IF(Excel_BuiltIn__FilterDatabase__1[[#This Row],[Kor]]&gt;=60,"Super.s ",""))</f>
        <v xml:space="preserve">Super.s </v>
      </c>
      <c r="L5396" s="34" t="str">
        <f>IF(Excel_BuiltIn__FilterDatabase__1[[#This Row],[Nem]]="Nő","Lady","")</f>
        <v/>
      </c>
    </row>
    <row r="5397" spans="1:12" s="1" customFormat="1">
      <c r="A5397" s="53"/>
      <c r="B5397" s="28"/>
      <c r="C5397" s="51"/>
      <c r="D5397" s="45"/>
      <c r="E5397" s="33" t="str">
        <f>IF(D5397&gt;0,($N$2-Excel_BuiltIn__FilterDatabase__1[[#This Row],[Szül Év.Hó.Nap]])/365.25,"0")</f>
        <v>0</v>
      </c>
      <c r="F5397" s="40"/>
      <c r="G5397" s="34" t="str">
        <f>CONCATENATE(H5397,Excel_BuiltIn__FilterDatabase__1[[#This Row],[Felnőtt]],Excel_BuiltIn__FilterDatabase__1[[#This Row],[Senior]],Excel_BuiltIn__FilterDatabase__1[[#This Row],[Super.s]],L5397)</f>
        <v xml:space="preserve">Super.s </v>
      </c>
      <c r="H5397" s="34" t="str">
        <f>IF(L5397="Nő","",IF(Excel_BuiltIn__FilterDatabase__1[[#This Row],[Kor]]&gt;=1=AND(Excel_BuiltIn__FilterDatabase__1[[#This Row],[Kor]]&lt;18),"Junior ",""))</f>
        <v/>
      </c>
      <c r="I5397" s="34" t="str">
        <f>IF(L5397="Nő","",IF(Excel_BuiltIn__FilterDatabase__1[[#This Row],[Kor]]&gt;=18=AND(Excel_BuiltIn__FilterDatabase__1[[#This Row],[Kor]]&lt;=49),"Felnőtt ",""))</f>
        <v/>
      </c>
      <c r="J5397" s="34" t="str">
        <f>IF(L5397="Nő","",IF(Excel_BuiltIn__FilterDatabase__1[[#This Row],[Kor]]&gt;49=AND(Excel_BuiltIn__FilterDatabase__1[[#This Row],[Kor]]&lt;=59),"Senior ",""))</f>
        <v/>
      </c>
      <c r="K5397" s="34" t="str">
        <f>IF(L5397="Nő","",IF(Excel_BuiltIn__FilterDatabase__1[[#This Row],[Kor]]&gt;=60,"Super.s ",""))</f>
        <v xml:space="preserve">Super.s </v>
      </c>
      <c r="L5397" s="34" t="str">
        <f>IF(Excel_BuiltIn__FilterDatabase__1[[#This Row],[Nem]]="Nő","Lady","")</f>
        <v/>
      </c>
    </row>
    <row r="5398" spans="1:12" s="1" customFormat="1">
      <c r="A5398" s="53"/>
      <c r="B5398" s="28"/>
      <c r="C5398" s="51"/>
      <c r="D5398" s="45"/>
      <c r="E5398" s="33" t="str">
        <f>IF(D5398&gt;0,($N$2-Excel_BuiltIn__FilterDatabase__1[[#This Row],[Szül Év.Hó.Nap]])/365.25,"0")</f>
        <v>0</v>
      </c>
      <c r="F5398" s="40"/>
      <c r="G5398" s="34" t="str">
        <f>CONCATENATE(H5398,Excel_BuiltIn__FilterDatabase__1[[#This Row],[Felnőtt]],Excel_BuiltIn__FilterDatabase__1[[#This Row],[Senior]],Excel_BuiltIn__FilterDatabase__1[[#This Row],[Super.s]],L5398)</f>
        <v xml:space="preserve">Super.s </v>
      </c>
      <c r="H5398" s="34" t="str">
        <f>IF(L5398="Nő","",IF(Excel_BuiltIn__FilterDatabase__1[[#This Row],[Kor]]&gt;=1=AND(Excel_BuiltIn__FilterDatabase__1[[#This Row],[Kor]]&lt;18),"Junior ",""))</f>
        <v/>
      </c>
      <c r="I5398" s="34" t="str">
        <f>IF(L5398="Nő","",IF(Excel_BuiltIn__FilterDatabase__1[[#This Row],[Kor]]&gt;=18=AND(Excel_BuiltIn__FilterDatabase__1[[#This Row],[Kor]]&lt;=49),"Felnőtt ",""))</f>
        <v/>
      </c>
      <c r="J5398" s="34" t="str">
        <f>IF(L5398="Nő","",IF(Excel_BuiltIn__FilterDatabase__1[[#This Row],[Kor]]&gt;49=AND(Excel_BuiltIn__FilterDatabase__1[[#This Row],[Kor]]&lt;=59),"Senior ",""))</f>
        <v/>
      </c>
      <c r="K5398" s="34" t="str">
        <f>IF(L5398="Nő","",IF(Excel_BuiltIn__FilterDatabase__1[[#This Row],[Kor]]&gt;=60,"Super.s ",""))</f>
        <v xml:space="preserve">Super.s </v>
      </c>
      <c r="L5398" s="34" t="str">
        <f>IF(Excel_BuiltIn__FilterDatabase__1[[#This Row],[Nem]]="Nő","Lady","")</f>
        <v/>
      </c>
    </row>
    <row r="5399" spans="1:12" s="1" customFormat="1">
      <c r="A5399" s="53"/>
      <c r="B5399" s="28"/>
      <c r="C5399" s="51"/>
      <c r="D5399" s="45"/>
      <c r="E5399" s="33" t="str">
        <f>IF(D5399&gt;0,($N$2-Excel_BuiltIn__FilterDatabase__1[[#This Row],[Szül Év.Hó.Nap]])/365.25,"0")</f>
        <v>0</v>
      </c>
      <c r="F5399" s="40"/>
      <c r="G5399" s="34" t="str">
        <f>CONCATENATE(H5399,Excel_BuiltIn__FilterDatabase__1[[#This Row],[Felnőtt]],Excel_BuiltIn__FilterDatabase__1[[#This Row],[Senior]],Excel_BuiltIn__FilterDatabase__1[[#This Row],[Super.s]],L5399)</f>
        <v xml:space="preserve">Super.s </v>
      </c>
      <c r="H5399" s="34" t="str">
        <f>IF(L5399="Nő","",IF(Excel_BuiltIn__FilterDatabase__1[[#This Row],[Kor]]&gt;=1=AND(Excel_BuiltIn__FilterDatabase__1[[#This Row],[Kor]]&lt;18),"Junior ",""))</f>
        <v/>
      </c>
      <c r="I5399" s="34" t="str">
        <f>IF(L5399="Nő","",IF(Excel_BuiltIn__FilterDatabase__1[[#This Row],[Kor]]&gt;=18=AND(Excel_BuiltIn__FilterDatabase__1[[#This Row],[Kor]]&lt;=49),"Felnőtt ",""))</f>
        <v/>
      </c>
      <c r="J5399" s="34" t="str">
        <f>IF(L5399="Nő","",IF(Excel_BuiltIn__FilterDatabase__1[[#This Row],[Kor]]&gt;49=AND(Excel_BuiltIn__FilterDatabase__1[[#This Row],[Kor]]&lt;=59),"Senior ",""))</f>
        <v/>
      </c>
      <c r="K5399" s="34" t="str">
        <f>IF(L5399="Nő","",IF(Excel_BuiltIn__FilterDatabase__1[[#This Row],[Kor]]&gt;=60,"Super.s ",""))</f>
        <v xml:space="preserve">Super.s </v>
      </c>
      <c r="L5399" s="34" t="str">
        <f>IF(Excel_BuiltIn__FilterDatabase__1[[#This Row],[Nem]]="Nő","Lady","")</f>
        <v/>
      </c>
    </row>
    <row r="5400" spans="1:12" s="1" customFormat="1">
      <c r="A5400" s="53"/>
      <c r="B5400" s="28"/>
      <c r="C5400" s="51"/>
      <c r="D5400" s="45"/>
      <c r="E5400" s="33" t="str">
        <f>IF(D5400&gt;0,($N$2-Excel_BuiltIn__FilterDatabase__1[[#This Row],[Szül Év.Hó.Nap]])/365.25,"0")</f>
        <v>0</v>
      </c>
      <c r="F5400" s="40"/>
      <c r="G5400" s="34" t="str">
        <f>CONCATENATE(H5400,Excel_BuiltIn__FilterDatabase__1[[#This Row],[Felnőtt]],Excel_BuiltIn__FilterDatabase__1[[#This Row],[Senior]],Excel_BuiltIn__FilterDatabase__1[[#This Row],[Super.s]],L5400)</f>
        <v xml:space="preserve">Super.s </v>
      </c>
      <c r="H5400" s="34" t="str">
        <f>IF(L5400="Nő","",IF(Excel_BuiltIn__FilterDatabase__1[[#This Row],[Kor]]&gt;=1=AND(Excel_BuiltIn__FilterDatabase__1[[#This Row],[Kor]]&lt;18),"Junior ",""))</f>
        <v/>
      </c>
      <c r="I5400" s="34" t="str">
        <f>IF(L5400="Nő","",IF(Excel_BuiltIn__FilterDatabase__1[[#This Row],[Kor]]&gt;=18=AND(Excel_BuiltIn__FilterDatabase__1[[#This Row],[Kor]]&lt;=49),"Felnőtt ",""))</f>
        <v/>
      </c>
      <c r="J5400" s="34" t="str">
        <f>IF(L5400="Nő","",IF(Excel_BuiltIn__FilterDatabase__1[[#This Row],[Kor]]&gt;49=AND(Excel_BuiltIn__FilterDatabase__1[[#This Row],[Kor]]&lt;=59),"Senior ",""))</f>
        <v/>
      </c>
      <c r="K5400" s="34" t="str">
        <f>IF(L5400="Nő","",IF(Excel_BuiltIn__FilterDatabase__1[[#This Row],[Kor]]&gt;=60,"Super.s ",""))</f>
        <v xml:space="preserve">Super.s </v>
      </c>
      <c r="L5400" s="34" t="str">
        <f>IF(Excel_BuiltIn__FilterDatabase__1[[#This Row],[Nem]]="Nő","Lady","")</f>
        <v/>
      </c>
    </row>
    <row r="5401" spans="1:12" s="1" customFormat="1">
      <c r="A5401" s="53"/>
      <c r="B5401" s="28"/>
      <c r="C5401" s="51"/>
      <c r="D5401" s="45"/>
      <c r="E5401" s="33" t="str">
        <f>IF(D5401&gt;0,($N$2-Excel_BuiltIn__FilterDatabase__1[[#This Row],[Szül Év.Hó.Nap]])/365.25,"0")</f>
        <v>0</v>
      </c>
      <c r="F5401" s="40"/>
      <c r="G5401" s="34" t="str">
        <f>CONCATENATE(H5401,Excel_BuiltIn__FilterDatabase__1[[#This Row],[Felnőtt]],Excel_BuiltIn__FilterDatabase__1[[#This Row],[Senior]],Excel_BuiltIn__FilterDatabase__1[[#This Row],[Super.s]],L5401)</f>
        <v xml:space="preserve">Super.s </v>
      </c>
      <c r="H5401" s="34" t="str">
        <f>IF(L5401="Nő","",IF(Excel_BuiltIn__FilterDatabase__1[[#This Row],[Kor]]&gt;=1=AND(Excel_BuiltIn__FilterDatabase__1[[#This Row],[Kor]]&lt;18),"Junior ",""))</f>
        <v/>
      </c>
      <c r="I5401" s="34" t="str">
        <f>IF(L5401="Nő","",IF(Excel_BuiltIn__FilterDatabase__1[[#This Row],[Kor]]&gt;=18=AND(Excel_BuiltIn__FilterDatabase__1[[#This Row],[Kor]]&lt;=49),"Felnőtt ",""))</f>
        <v/>
      </c>
      <c r="J5401" s="34" t="str">
        <f>IF(L5401="Nő","",IF(Excel_BuiltIn__FilterDatabase__1[[#This Row],[Kor]]&gt;49=AND(Excel_BuiltIn__FilterDatabase__1[[#This Row],[Kor]]&lt;=59),"Senior ",""))</f>
        <v/>
      </c>
      <c r="K5401" s="34" t="str">
        <f>IF(L5401="Nő","",IF(Excel_BuiltIn__FilterDatabase__1[[#This Row],[Kor]]&gt;=60,"Super.s ",""))</f>
        <v xml:space="preserve">Super.s </v>
      </c>
      <c r="L5401" s="34" t="str">
        <f>IF(Excel_BuiltIn__FilterDatabase__1[[#This Row],[Nem]]="Nő","Lady","")</f>
        <v/>
      </c>
    </row>
    <row r="5402" spans="1:12" s="1" customFormat="1">
      <c r="A5402" s="53"/>
      <c r="B5402" s="28"/>
      <c r="C5402" s="51"/>
      <c r="D5402" s="45"/>
      <c r="E5402" s="33" t="str">
        <f>IF(D5402&gt;0,($N$2-Excel_BuiltIn__FilterDatabase__1[[#This Row],[Szül Év.Hó.Nap]])/365.25,"0")</f>
        <v>0</v>
      </c>
      <c r="F5402" s="40"/>
      <c r="G5402" s="34" t="str">
        <f>CONCATENATE(H5402,Excel_BuiltIn__FilterDatabase__1[[#This Row],[Felnőtt]],Excel_BuiltIn__FilterDatabase__1[[#This Row],[Senior]],Excel_BuiltIn__FilterDatabase__1[[#This Row],[Super.s]],L5402)</f>
        <v xml:space="preserve">Super.s </v>
      </c>
      <c r="H5402" s="34" t="str">
        <f>IF(L5402="Nő","",IF(Excel_BuiltIn__FilterDatabase__1[[#This Row],[Kor]]&gt;=1=AND(Excel_BuiltIn__FilterDatabase__1[[#This Row],[Kor]]&lt;18),"Junior ",""))</f>
        <v/>
      </c>
      <c r="I5402" s="34" t="str">
        <f>IF(L5402="Nő","",IF(Excel_BuiltIn__FilterDatabase__1[[#This Row],[Kor]]&gt;=18=AND(Excel_BuiltIn__FilterDatabase__1[[#This Row],[Kor]]&lt;=49),"Felnőtt ",""))</f>
        <v/>
      </c>
      <c r="J5402" s="34" t="str">
        <f>IF(L5402="Nő","",IF(Excel_BuiltIn__FilterDatabase__1[[#This Row],[Kor]]&gt;49=AND(Excel_BuiltIn__FilterDatabase__1[[#This Row],[Kor]]&lt;=59),"Senior ",""))</f>
        <v/>
      </c>
      <c r="K5402" s="34" t="str">
        <f>IF(L5402="Nő","",IF(Excel_BuiltIn__FilterDatabase__1[[#This Row],[Kor]]&gt;=60,"Super.s ",""))</f>
        <v xml:space="preserve">Super.s </v>
      </c>
      <c r="L5402" s="34" t="str">
        <f>IF(Excel_BuiltIn__FilterDatabase__1[[#This Row],[Nem]]="Nő","Lady","")</f>
        <v/>
      </c>
    </row>
    <row r="5403" spans="1:12" s="1" customFormat="1">
      <c r="A5403" s="53"/>
      <c r="B5403" s="28"/>
      <c r="C5403" s="51"/>
      <c r="D5403" s="45"/>
      <c r="E5403" s="33" t="str">
        <f>IF(D5403&gt;0,($N$2-Excel_BuiltIn__FilterDatabase__1[[#This Row],[Szül Év.Hó.Nap]])/365.25,"0")</f>
        <v>0</v>
      </c>
      <c r="F5403" s="40"/>
      <c r="G5403" s="34" t="str">
        <f>CONCATENATE(H5403,Excel_BuiltIn__FilterDatabase__1[[#This Row],[Felnőtt]],Excel_BuiltIn__FilterDatabase__1[[#This Row],[Senior]],Excel_BuiltIn__FilterDatabase__1[[#This Row],[Super.s]],L5403)</f>
        <v xml:space="preserve">Super.s </v>
      </c>
      <c r="H5403" s="34" t="str">
        <f>IF(L5403="Nő","",IF(Excel_BuiltIn__FilterDatabase__1[[#This Row],[Kor]]&gt;=1=AND(Excel_BuiltIn__FilterDatabase__1[[#This Row],[Kor]]&lt;18),"Junior ",""))</f>
        <v/>
      </c>
      <c r="I5403" s="34" t="str">
        <f>IF(L5403="Nő","",IF(Excel_BuiltIn__FilterDatabase__1[[#This Row],[Kor]]&gt;=18=AND(Excel_BuiltIn__FilterDatabase__1[[#This Row],[Kor]]&lt;=49),"Felnőtt ",""))</f>
        <v/>
      </c>
      <c r="J5403" s="34" t="str">
        <f>IF(L5403="Nő","",IF(Excel_BuiltIn__FilterDatabase__1[[#This Row],[Kor]]&gt;49=AND(Excel_BuiltIn__FilterDatabase__1[[#This Row],[Kor]]&lt;=59),"Senior ",""))</f>
        <v/>
      </c>
      <c r="K5403" s="34" t="str">
        <f>IF(L5403="Nő","",IF(Excel_BuiltIn__FilterDatabase__1[[#This Row],[Kor]]&gt;=60,"Super.s ",""))</f>
        <v xml:space="preserve">Super.s </v>
      </c>
      <c r="L5403" s="34" t="str">
        <f>IF(Excel_BuiltIn__FilterDatabase__1[[#This Row],[Nem]]="Nő","Lady","")</f>
        <v/>
      </c>
    </row>
    <row r="5404" spans="1:12" s="1" customFormat="1">
      <c r="A5404" s="53"/>
      <c r="B5404" s="28"/>
      <c r="C5404" s="51"/>
      <c r="D5404" s="45"/>
      <c r="E5404" s="33" t="str">
        <f>IF(D5404&gt;0,($N$2-Excel_BuiltIn__FilterDatabase__1[[#This Row],[Szül Év.Hó.Nap]])/365.25,"0")</f>
        <v>0</v>
      </c>
      <c r="F5404" s="40"/>
      <c r="G5404" s="34" t="str">
        <f>CONCATENATE(H5404,Excel_BuiltIn__FilterDatabase__1[[#This Row],[Felnőtt]],Excel_BuiltIn__FilterDatabase__1[[#This Row],[Senior]],Excel_BuiltIn__FilterDatabase__1[[#This Row],[Super.s]],L5404)</f>
        <v xml:space="preserve">Super.s </v>
      </c>
      <c r="H5404" s="34" t="str">
        <f>IF(L5404="Nő","",IF(Excel_BuiltIn__FilterDatabase__1[[#This Row],[Kor]]&gt;=1=AND(Excel_BuiltIn__FilterDatabase__1[[#This Row],[Kor]]&lt;18),"Junior ",""))</f>
        <v/>
      </c>
      <c r="I5404" s="34" t="str">
        <f>IF(L5404="Nő","",IF(Excel_BuiltIn__FilterDatabase__1[[#This Row],[Kor]]&gt;=18=AND(Excel_BuiltIn__FilterDatabase__1[[#This Row],[Kor]]&lt;=49),"Felnőtt ",""))</f>
        <v/>
      </c>
      <c r="J5404" s="34" t="str">
        <f>IF(L5404="Nő","",IF(Excel_BuiltIn__FilterDatabase__1[[#This Row],[Kor]]&gt;49=AND(Excel_BuiltIn__FilterDatabase__1[[#This Row],[Kor]]&lt;=59),"Senior ",""))</f>
        <v/>
      </c>
      <c r="K5404" s="34" t="str">
        <f>IF(L5404="Nő","",IF(Excel_BuiltIn__FilterDatabase__1[[#This Row],[Kor]]&gt;=60,"Super.s ",""))</f>
        <v xml:space="preserve">Super.s </v>
      </c>
      <c r="L5404" s="34" t="str">
        <f>IF(Excel_BuiltIn__FilterDatabase__1[[#This Row],[Nem]]="Nő","Lady","")</f>
        <v/>
      </c>
    </row>
    <row r="5405" spans="1:12" s="1" customFormat="1">
      <c r="A5405" s="53"/>
      <c r="B5405" s="28"/>
      <c r="C5405" s="51"/>
      <c r="D5405" s="45"/>
      <c r="E5405" s="33" t="str">
        <f>IF(D5405&gt;0,($N$2-Excel_BuiltIn__FilterDatabase__1[[#This Row],[Szül Év.Hó.Nap]])/365.25,"0")</f>
        <v>0</v>
      </c>
      <c r="F5405" s="40"/>
      <c r="G5405" s="34" t="str">
        <f>CONCATENATE(H5405,Excel_BuiltIn__FilterDatabase__1[[#This Row],[Felnőtt]],Excel_BuiltIn__FilterDatabase__1[[#This Row],[Senior]],Excel_BuiltIn__FilterDatabase__1[[#This Row],[Super.s]],L5405)</f>
        <v xml:space="preserve">Super.s </v>
      </c>
      <c r="H5405" s="34" t="str">
        <f>IF(L5405="Nő","",IF(Excel_BuiltIn__FilterDatabase__1[[#This Row],[Kor]]&gt;=1=AND(Excel_BuiltIn__FilterDatabase__1[[#This Row],[Kor]]&lt;18),"Junior ",""))</f>
        <v/>
      </c>
      <c r="I5405" s="34" t="str">
        <f>IF(L5405="Nő","",IF(Excel_BuiltIn__FilterDatabase__1[[#This Row],[Kor]]&gt;=18=AND(Excel_BuiltIn__FilterDatabase__1[[#This Row],[Kor]]&lt;=49),"Felnőtt ",""))</f>
        <v/>
      </c>
      <c r="J5405" s="34" t="str">
        <f>IF(L5405="Nő","",IF(Excel_BuiltIn__FilterDatabase__1[[#This Row],[Kor]]&gt;49=AND(Excel_BuiltIn__FilterDatabase__1[[#This Row],[Kor]]&lt;=59),"Senior ",""))</f>
        <v/>
      </c>
      <c r="K5405" s="34" t="str">
        <f>IF(L5405="Nő","",IF(Excel_BuiltIn__FilterDatabase__1[[#This Row],[Kor]]&gt;=60,"Super.s ",""))</f>
        <v xml:space="preserve">Super.s </v>
      </c>
      <c r="L5405" s="34" t="str">
        <f>IF(Excel_BuiltIn__FilterDatabase__1[[#This Row],[Nem]]="Nő","Lady","")</f>
        <v/>
      </c>
    </row>
    <row r="5406" spans="1:12" s="1" customFormat="1">
      <c r="A5406" s="53"/>
      <c r="B5406" s="28"/>
      <c r="C5406" s="51"/>
      <c r="D5406" s="45"/>
      <c r="E5406" s="33" t="str">
        <f>IF(D5406&gt;0,($N$2-Excel_BuiltIn__FilterDatabase__1[[#This Row],[Szül Év.Hó.Nap]])/365.25,"0")</f>
        <v>0</v>
      </c>
      <c r="F5406" s="40"/>
      <c r="G5406" s="34" t="str">
        <f>CONCATENATE(H5406,Excel_BuiltIn__FilterDatabase__1[[#This Row],[Felnőtt]],Excel_BuiltIn__FilterDatabase__1[[#This Row],[Senior]],Excel_BuiltIn__FilterDatabase__1[[#This Row],[Super.s]],L5406)</f>
        <v xml:space="preserve">Super.s </v>
      </c>
      <c r="H5406" s="34" t="str">
        <f>IF(L5406="Nő","",IF(Excel_BuiltIn__FilterDatabase__1[[#This Row],[Kor]]&gt;=1=AND(Excel_BuiltIn__FilterDatabase__1[[#This Row],[Kor]]&lt;18),"Junior ",""))</f>
        <v/>
      </c>
      <c r="I5406" s="34" t="str">
        <f>IF(L5406="Nő","",IF(Excel_BuiltIn__FilterDatabase__1[[#This Row],[Kor]]&gt;=18=AND(Excel_BuiltIn__FilterDatabase__1[[#This Row],[Kor]]&lt;=49),"Felnőtt ",""))</f>
        <v/>
      </c>
      <c r="J5406" s="34" t="str">
        <f>IF(L5406="Nő","",IF(Excel_BuiltIn__FilterDatabase__1[[#This Row],[Kor]]&gt;49=AND(Excel_BuiltIn__FilterDatabase__1[[#This Row],[Kor]]&lt;=59),"Senior ",""))</f>
        <v/>
      </c>
      <c r="K5406" s="34" t="str">
        <f>IF(L5406="Nő","",IF(Excel_BuiltIn__FilterDatabase__1[[#This Row],[Kor]]&gt;=60,"Super.s ",""))</f>
        <v xml:space="preserve">Super.s </v>
      </c>
      <c r="L5406" s="34" t="str">
        <f>IF(Excel_BuiltIn__FilterDatabase__1[[#This Row],[Nem]]="Nő","Lady","")</f>
        <v/>
      </c>
    </row>
    <row r="5407" spans="1:12" s="1" customFormat="1">
      <c r="A5407" s="53"/>
      <c r="B5407" s="28"/>
      <c r="C5407" s="51"/>
      <c r="D5407" s="45"/>
      <c r="E5407" s="33" t="str">
        <f>IF(D5407&gt;0,($N$2-Excel_BuiltIn__FilterDatabase__1[[#This Row],[Szül Év.Hó.Nap]])/365.25,"0")</f>
        <v>0</v>
      </c>
      <c r="F5407" s="40"/>
      <c r="G5407" s="34" t="str">
        <f>CONCATENATE(H5407,Excel_BuiltIn__FilterDatabase__1[[#This Row],[Felnőtt]],Excel_BuiltIn__FilterDatabase__1[[#This Row],[Senior]],Excel_BuiltIn__FilterDatabase__1[[#This Row],[Super.s]],L5407)</f>
        <v xml:space="preserve">Super.s </v>
      </c>
      <c r="H5407" s="34" t="str">
        <f>IF(L5407="Nő","",IF(Excel_BuiltIn__FilterDatabase__1[[#This Row],[Kor]]&gt;=1=AND(Excel_BuiltIn__FilterDatabase__1[[#This Row],[Kor]]&lt;18),"Junior ",""))</f>
        <v/>
      </c>
      <c r="I5407" s="34" t="str">
        <f>IF(L5407="Nő","",IF(Excel_BuiltIn__FilterDatabase__1[[#This Row],[Kor]]&gt;=18=AND(Excel_BuiltIn__FilterDatabase__1[[#This Row],[Kor]]&lt;=49),"Felnőtt ",""))</f>
        <v/>
      </c>
      <c r="J5407" s="34" t="str">
        <f>IF(L5407="Nő","",IF(Excel_BuiltIn__FilterDatabase__1[[#This Row],[Kor]]&gt;49=AND(Excel_BuiltIn__FilterDatabase__1[[#This Row],[Kor]]&lt;=59),"Senior ",""))</f>
        <v/>
      </c>
      <c r="K5407" s="34" t="str">
        <f>IF(L5407="Nő","",IF(Excel_BuiltIn__FilterDatabase__1[[#This Row],[Kor]]&gt;=60,"Super.s ",""))</f>
        <v xml:space="preserve">Super.s </v>
      </c>
      <c r="L5407" s="34" t="str">
        <f>IF(Excel_BuiltIn__FilterDatabase__1[[#This Row],[Nem]]="Nő","Lady","")</f>
        <v/>
      </c>
    </row>
    <row r="5408" spans="1:12" s="1" customFormat="1">
      <c r="A5408" s="53"/>
      <c r="B5408" s="28"/>
      <c r="C5408" s="51"/>
      <c r="D5408" s="45"/>
      <c r="E5408" s="33" t="str">
        <f>IF(D5408&gt;0,($N$2-Excel_BuiltIn__FilterDatabase__1[[#This Row],[Szül Év.Hó.Nap]])/365.25,"0")</f>
        <v>0</v>
      </c>
      <c r="F5408" s="40"/>
      <c r="G5408" s="34" t="str">
        <f>CONCATENATE(H5408,Excel_BuiltIn__FilterDatabase__1[[#This Row],[Felnőtt]],Excel_BuiltIn__FilterDatabase__1[[#This Row],[Senior]],Excel_BuiltIn__FilterDatabase__1[[#This Row],[Super.s]],L5408)</f>
        <v xml:space="preserve">Super.s </v>
      </c>
      <c r="H5408" s="34" t="str">
        <f>IF(L5408="Nő","",IF(Excel_BuiltIn__FilterDatabase__1[[#This Row],[Kor]]&gt;=1=AND(Excel_BuiltIn__FilterDatabase__1[[#This Row],[Kor]]&lt;18),"Junior ",""))</f>
        <v/>
      </c>
      <c r="I5408" s="34" t="str">
        <f>IF(L5408="Nő","",IF(Excel_BuiltIn__FilterDatabase__1[[#This Row],[Kor]]&gt;=18=AND(Excel_BuiltIn__FilterDatabase__1[[#This Row],[Kor]]&lt;=49),"Felnőtt ",""))</f>
        <v/>
      </c>
      <c r="J5408" s="34" t="str">
        <f>IF(L5408="Nő","",IF(Excel_BuiltIn__FilterDatabase__1[[#This Row],[Kor]]&gt;49=AND(Excel_BuiltIn__FilterDatabase__1[[#This Row],[Kor]]&lt;=59),"Senior ",""))</f>
        <v/>
      </c>
      <c r="K5408" s="34" t="str">
        <f>IF(L5408="Nő","",IF(Excel_BuiltIn__FilterDatabase__1[[#This Row],[Kor]]&gt;=60,"Super.s ",""))</f>
        <v xml:space="preserve">Super.s </v>
      </c>
      <c r="L5408" s="34" t="str">
        <f>IF(Excel_BuiltIn__FilterDatabase__1[[#This Row],[Nem]]="Nő","Lady","")</f>
        <v/>
      </c>
    </row>
    <row r="5409" spans="1:12" s="1" customFormat="1">
      <c r="A5409" s="53"/>
      <c r="B5409" s="28"/>
      <c r="C5409" s="51"/>
      <c r="D5409" s="45"/>
      <c r="E5409" s="33" t="str">
        <f>IF(D5409&gt;0,($N$2-Excel_BuiltIn__FilterDatabase__1[[#This Row],[Szül Év.Hó.Nap]])/365.25,"0")</f>
        <v>0</v>
      </c>
      <c r="F5409" s="40"/>
      <c r="G5409" s="34" t="str">
        <f>CONCATENATE(H5409,Excel_BuiltIn__FilterDatabase__1[[#This Row],[Felnőtt]],Excel_BuiltIn__FilterDatabase__1[[#This Row],[Senior]],Excel_BuiltIn__FilterDatabase__1[[#This Row],[Super.s]],L5409)</f>
        <v xml:space="preserve">Super.s </v>
      </c>
      <c r="H5409" s="34" t="str">
        <f>IF(L5409="Nő","",IF(Excel_BuiltIn__FilterDatabase__1[[#This Row],[Kor]]&gt;=1=AND(Excel_BuiltIn__FilterDatabase__1[[#This Row],[Kor]]&lt;18),"Junior ",""))</f>
        <v/>
      </c>
      <c r="I5409" s="34" t="str">
        <f>IF(L5409="Nő","",IF(Excel_BuiltIn__FilterDatabase__1[[#This Row],[Kor]]&gt;=18=AND(Excel_BuiltIn__FilterDatabase__1[[#This Row],[Kor]]&lt;=49),"Felnőtt ",""))</f>
        <v/>
      </c>
      <c r="J5409" s="34" t="str">
        <f>IF(L5409="Nő","",IF(Excel_BuiltIn__FilterDatabase__1[[#This Row],[Kor]]&gt;49=AND(Excel_BuiltIn__FilterDatabase__1[[#This Row],[Kor]]&lt;=59),"Senior ",""))</f>
        <v/>
      </c>
      <c r="K5409" s="34" t="str">
        <f>IF(L5409="Nő","",IF(Excel_BuiltIn__FilterDatabase__1[[#This Row],[Kor]]&gt;=60,"Super.s ",""))</f>
        <v xml:space="preserve">Super.s </v>
      </c>
      <c r="L5409" s="34" t="str">
        <f>IF(Excel_BuiltIn__FilterDatabase__1[[#This Row],[Nem]]="Nő","Lady","")</f>
        <v/>
      </c>
    </row>
    <row r="5410" spans="1:12" s="1" customFormat="1">
      <c r="A5410" s="53"/>
      <c r="B5410" s="28"/>
      <c r="C5410" s="51"/>
      <c r="D5410" s="45"/>
      <c r="E5410" s="33" t="str">
        <f>IF(D5410&gt;0,($N$2-Excel_BuiltIn__FilterDatabase__1[[#This Row],[Szül Év.Hó.Nap]])/365.25,"0")</f>
        <v>0</v>
      </c>
      <c r="F5410" s="40"/>
      <c r="G5410" s="34" t="str">
        <f>CONCATENATE(H5410,Excel_BuiltIn__FilterDatabase__1[[#This Row],[Felnőtt]],Excel_BuiltIn__FilterDatabase__1[[#This Row],[Senior]],Excel_BuiltIn__FilterDatabase__1[[#This Row],[Super.s]],L5410)</f>
        <v xml:space="preserve">Super.s </v>
      </c>
      <c r="H5410" s="34" t="str">
        <f>IF(L5410="Nő","",IF(Excel_BuiltIn__FilterDatabase__1[[#This Row],[Kor]]&gt;=1=AND(Excel_BuiltIn__FilterDatabase__1[[#This Row],[Kor]]&lt;18),"Junior ",""))</f>
        <v/>
      </c>
      <c r="I5410" s="34" t="str">
        <f>IF(L5410="Nő","",IF(Excel_BuiltIn__FilterDatabase__1[[#This Row],[Kor]]&gt;=18=AND(Excel_BuiltIn__FilterDatabase__1[[#This Row],[Kor]]&lt;=49),"Felnőtt ",""))</f>
        <v/>
      </c>
      <c r="J5410" s="34" t="str">
        <f>IF(L5410="Nő","",IF(Excel_BuiltIn__FilterDatabase__1[[#This Row],[Kor]]&gt;49=AND(Excel_BuiltIn__FilterDatabase__1[[#This Row],[Kor]]&lt;=59),"Senior ",""))</f>
        <v/>
      </c>
      <c r="K5410" s="34" t="str">
        <f>IF(L5410="Nő","",IF(Excel_BuiltIn__FilterDatabase__1[[#This Row],[Kor]]&gt;=60,"Super.s ",""))</f>
        <v xml:space="preserve">Super.s </v>
      </c>
      <c r="L5410" s="34" t="str">
        <f>IF(Excel_BuiltIn__FilterDatabase__1[[#This Row],[Nem]]="Nő","Lady","")</f>
        <v/>
      </c>
    </row>
    <row r="5411" spans="1:12" s="1" customFormat="1">
      <c r="A5411" s="53"/>
      <c r="B5411" s="28"/>
      <c r="C5411" s="51"/>
      <c r="D5411" s="45"/>
      <c r="E5411" s="33" t="str">
        <f>IF(D5411&gt;0,($N$2-Excel_BuiltIn__FilterDatabase__1[[#This Row],[Szül Év.Hó.Nap]])/365.25,"0")</f>
        <v>0</v>
      </c>
      <c r="F5411" s="40"/>
      <c r="G5411" s="34" t="str">
        <f>CONCATENATE(H5411,Excel_BuiltIn__FilterDatabase__1[[#This Row],[Felnőtt]],Excel_BuiltIn__FilterDatabase__1[[#This Row],[Senior]],Excel_BuiltIn__FilterDatabase__1[[#This Row],[Super.s]],L5411)</f>
        <v xml:space="preserve">Super.s </v>
      </c>
      <c r="H5411" s="34" t="str">
        <f>IF(L5411="Nő","",IF(Excel_BuiltIn__FilterDatabase__1[[#This Row],[Kor]]&gt;=1=AND(Excel_BuiltIn__FilterDatabase__1[[#This Row],[Kor]]&lt;18),"Junior ",""))</f>
        <v/>
      </c>
      <c r="I5411" s="34" t="str">
        <f>IF(L5411="Nő","",IF(Excel_BuiltIn__FilterDatabase__1[[#This Row],[Kor]]&gt;=18=AND(Excel_BuiltIn__FilterDatabase__1[[#This Row],[Kor]]&lt;=49),"Felnőtt ",""))</f>
        <v/>
      </c>
      <c r="J5411" s="34" t="str">
        <f>IF(L5411="Nő","",IF(Excel_BuiltIn__FilterDatabase__1[[#This Row],[Kor]]&gt;49=AND(Excel_BuiltIn__FilterDatabase__1[[#This Row],[Kor]]&lt;=59),"Senior ",""))</f>
        <v/>
      </c>
      <c r="K5411" s="34" t="str">
        <f>IF(L5411="Nő","",IF(Excel_BuiltIn__FilterDatabase__1[[#This Row],[Kor]]&gt;=60,"Super.s ",""))</f>
        <v xml:space="preserve">Super.s </v>
      </c>
      <c r="L5411" s="34" t="str">
        <f>IF(Excel_BuiltIn__FilterDatabase__1[[#This Row],[Nem]]="Nő","Lady","")</f>
        <v/>
      </c>
    </row>
    <row r="5412" spans="1:12" s="1" customFormat="1">
      <c r="A5412" s="53"/>
      <c r="B5412" s="28"/>
      <c r="C5412" s="51"/>
      <c r="D5412" s="45"/>
      <c r="E5412" s="33" t="str">
        <f>IF(D5412&gt;0,($N$2-Excel_BuiltIn__FilterDatabase__1[[#This Row],[Szül Év.Hó.Nap]])/365.25,"0")</f>
        <v>0</v>
      </c>
      <c r="F5412" s="40"/>
      <c r="G5412" s="34" t="str">
        <f>CONCATENATE(H5412,Excel_BuiltIn__FilterDatabase__1[[#This Row],[Felnőtt]],Excel_BuiltIn__FilterDatabase__1[[#This Row],[Senior]],Excel_BuiltIn__FilterDatabase__1[[#This Row],[Super.s]],L5412)</f>
        <v xml:space="preserve">Super.s </v>
      </c>
      <c r="H5412" s="34" t="str">
        <f>IF(L5412="Nő","",IF(Excel_BuiltIn__FilterDatabase__1[[#This Row],[Kor]]&gt;=1=AND(Excel_BuiltIn__FilterDatabase__1[[#This Row],[Kor]]&lt;18),"Junior ",""))</f>
        <v/>
      </c>
      <c r="I5412" s="34" t="str">
        <f>IF(L5412="Nő","",IF(Excel_BuiltIn__FilterDatabase__1[[#This Row],[Kor]]&gt;=18=AND(Excel_BuiltIn__FilterDatabase__1[[#This Row],[Kor]]&lt;=49),"Felnőtt ",""))</f>
        <v/>
      </c>
      <c r="J5412" s="34" t="str">
        <f>IF(L5412="Nő","",IF(Excel_BuiltIn__FilterDatabase__1[[#This Row],[Kor]]&gt;49=AND(Excel_BuiltIn__FilterDatabase__1[[#This Row],[Kor]]&lt;=59),"Senior ",""))</f>
        <v/>
      </c>
      <c r="K5412" s="34" t="str">
        <f>IF(L5412="Nő","",IF(Excel_BuiltIn__FilterDatabase__1[[#This Row],[Kor]]&gt;=60,"Super.s ",""))</f>
        <v xml:space="preserve">Super.s </v>
      </c>
      <c r="L5412" s="34" t="str">
        <f>IF(Excel_BuiltIn__FilterDatabase__1[[#This Row],[Nem]]="Nő","Lady","")</f>
        <v/>
      </c>
    </row>
    <row r="5413" spans="1:12" s="1" customFormat="1">
      <c r="A5413" s="53"/>
      <c r="B5413" s="28"/>
      <c r="C5413" s="51"/>
      <c r="D5413" s="45"/>
      <c r="E5413" s="33" t="str">
        <f>IF(D5413&gt;0,($N$2-Excel_BuiltIn__FilterDatabase__1[[#This Row],[Szül Év.Hó.Nap]])/365.25,"0")</f>
        <v>0</v>
      </c>
      <c r="F5413" s="40"/>
      <c r="G5413" s="34" t="str">
        <f>CONCATENATE(H5413,Excel_BuiltIn__FilterDatabase__1[[#This Row],[Felnőtt]],Excel_BuiltIn__FilterDatabase__1[[#This Row],[Senior]],Excel_BuiltIn__FilterDatabase__1[[#This Row],[Super.s]],L5413)</f>
        <v xml:space="preserve">Super.s </v>
      </c>
      <c r="H5413" s="34" t="str">
        <f>IF(L5413="Nő","",IF(Excel_BuiltIn__FilterDatabase__1[[#This Row],[Kor]]&gt;=1=AND(Excel_BuiltIn__FilterDatabase__1[[#This Row],[Kor]]&lt;18),"Junior ",""))</f>
        <v/>
      </c>
      <c r="I5413" s="34" t="str">
        <f>IF(L5413="Nő","",IF(Excel_BuiltIn__FilterDatabase__1[[#This Row],[Kor]]&gt;=18=AND(Excel_BuiltIn__FilterDatabase__1[[#This Row],[Kor]]&lt;=49),"Felnőtt ",""))</f>
        <v/>
      </c>
      <c r="J5413" s="34" t="str">
        <f>IF(L5413="Nő","",IF(Excel_BuiltIn__FilterDatabase__1[[#This Row],[Kor]]&gt;49=AND(Excel_BuiltIn__FilterDatabase__1[[#This Row],[Kor]]&lt;=59),"Senior ",""))</f>
        <v/>
      </c>
      <c r="K5413" s="34" t="str">
        <f>IF(L5413="Nő","",IF(Excel_BuiltIn__FilterDatabase__1[[#This Row],[Kor]]&gt;=60,"Super.s ",""))</f>
        <v xml:space="preserve">Super.s </v>
      </c>
      <c r="L5413" s="34" t="str">
        <f>IF(Excel_BuiltIn__FilterDatabase__1[[#This Row],[Nem]]="Nő","Lady","")</f>
        <v/>
      </c>
    </row>
    <row r="5414" spans="1:12" s="1" customFormat="1">
      <c r="A5414" s="53"/>
      <c r="B5414" s="28"/>
      <c r="C5414" s="51"/>
      <c r="D5414" s="45"/>
      <c r="E5414" s="33" t="str">
        <f>IF(D5414&gt;0,($N$2-Excel_BuiltIn__FilterDatabase__1[[#This Row],[Szül Év.Hó.Nap]])/365.25,"0")</f>
        <v>0</v>
      </c>
      <c r="F5414" s="40"/>
      <c r="G5414" s="34" t="str">
        <f>CONCATENATE(H5414,Excel_BuiltIn__FilterDatabase__1[[#This Row],[Felnőtt]],Excel_BuiltIn__FilterDatabase__1[[#This Row],[Senior]],Excel_BuiltIn__FilterDatabase__1[[#This Row],[Super.s]],L5414)</f>
        <v xml:space="preserve">Super.s </v>
      </c>
      <c r="H5414" s="34" t="str">
        <f>IF(L5414="Nő","",IF(Excel_BuiltIn__FilterDatabase__1[[#This Row],[Kor]]&gt;=1=AND(Excel_BuiltIn__FilterDatabase__1[[#This Row],[Kor]]&lt;18),"Junior ",""))</f>
        <v/>
      </c>
      <c r="I5414" s="34" t="str">
        <f>IF(L5414="Nő","",IF(Excel_BuiltIn__FilterDatabase__1[[#This Row],[Kor]]&gt;=18=AND(Excel_BuiltIn__FilterDatabase__1[[#This Row],[Kor]]&lt;=49),"Felnőtt ",""))</f>
        <v/>
      </c>
      <c r="J5414" s="34" t="str">
        <f>IF(L5414="Nő","",IF(Excel_BuiltIn__FilterDatabase__1[[#This Row],[Kor]]&gt;49=AND(Excel_BuiltIn__FilterDatabase__1[[#This Row],[Kor]]&lt;=59),"Senior ",""))</f>
        <v/>
      </c>
      <c r="K5414" s="34" t="str">
        <f>IF(L5414="Nő","",IF(Excel_BuiltIn__FilterDatabase__1[[#This Row],[Kor]]&gt;=60,"Super.s ",""))</f>
        <v xml:space="preserve">Super.s </v>
      </c>
      <c r="L5414" s="34" t="str">
        <f>IF(Excel_BuiltIn__FilterDatabase__1[[#This Row],[Nem]]="Nő","Lady","")</f>
        <v/>
      </c>
    </row>
    <row r="5415" spans="1:12" s="1" customFormat="1">
      <c r="A5415" s="53"/>
      <c r="B5415" s="28"/>
      <c r="C5415" s="51"/>
      <c r="D5415" s="45"/>
      <c r="E5415" s="33" t="str">
        <f>IF(D5415&gt;0,($N$2-Excel_BuiltIn__FilterDatabase__1[[#This Row],[Szül Év.Hó.Nap]])/365.25,"0")</f>
        <v>0</v>
      </c>
      <c r="F5415" s="40"/>
      <c r="G5415" s="34" t="str">
        <f>CONCATENATE(H5415,Excel_BuiltIn__FilterDatabase__1[[#This Row],[Felnőtt]],Excel_BuiltIn__FilterDatabase__1[[#This Row],[Senior]],Excel_BuiltIn__FilterDatabase__1[[#This Row],[Super.s]],L5415)</f>
        <v xml:space="preserve">Super.s </v>
      </c>
      <c r="H5415" s="34" t="str">
        <f>IF(L5415="Nő","",IF(Excel_BuiltIn__FilterDatabase__1[[#This Row],[Kor]]&gt;=1=AND(Excel_BuiltIn__FilterDatabase__1[[#This Row],[Kor]]&lt;18),"Junior ",""))</f>
        <v/>
      </c>
      <c r="I5415" s="34" t="str">
        <f>IF(L5415="Nő","",IF(Excel_BuiltIn__FilterDatabase__1[[#This Row],[Kor]]&gt;=18=AND(Excel_BuiltIn__FilterDatabase__1[[#This Row],[Kor]]&lt;=49),"Felnőtt ",""))</f>
        <v/>
      </c>
      <c r="J5415" s="34" t="str">
        <f>IF(L5415="Nő","",IF(Excel_BuiltIn__FilterDatabase__1[[#This Row],[Kor]]&gt;49=AND(Excel_BuiltIn__FilterDatabase__1[[#This Row],[Kor]]&lt;=59),"Senior ",""))</f>
        <v/>
      </c>
      <c r="K5415" s="34" t="str">
        <f>IF(L5415="Nő","",IF(Excel_BuiltIn__FilterDatabase__1[[#This Row],[Kor]]&gt;=60,"Super.s ",""))</f>
        <v xml:space="preserve">Super.s </v>
      </c>
      <c r="L5415" s="34" t="str">
        <f>IF(Excel_BuiltIn__FilterDatabase__1[[#This Row],[Nem]]="Nő","Lady","")</f>
        <v/>
      </c>
    </row>
    <row r="5416" spans="1:12" s="1" customFormat="1">
      <c r="A5416" s="53"/>
      <c r="B5416" s="28"/>
      <c r="C5416" s="51"/>
      <c r="D5416" s="45"/>
      <c r="E5416" s="33" t="str">
        <f>IF(D5416&gt;0,($N$2-Excel_BuiltIn__FilterDatabase__1[[#This Row],[Szül Év.Hó.Nap]])/365.25,"0")</f>
        <v>0</v>
      </c>
      <c r="F5416" s="40"/>
      <c r="G5416" s="34" t="str">
        <f>CONCATENATE(H5416,Excel_BuiltIn__FilterDatabase__1[[#This Row],[Felnőtt]],Excel_BuiltIn__FilterDatabase__1[[#This Row],[Senior]],Excel_BuiltIn__FilterDatabase__1[[#This Row],[Super.s]],L5416)</f>
        <v xml:space="preserve">Super.s </v>
      </c>
      <c r="H5416" s="34" t="str">
        <f>IF(L5416="Nő","",IF(Excel_BuiltIn__FilterDatabase__1[[#This Row],[Kor]]&gt;=1=AND(Excel_BuiltIn__FilterDatabase__1[[#This Row],[Kor]]&lt;18),"Junior ",""))</f>
        <v/>
      </c>
      <c r="I5416" s="34" t="str">
        <f>IF(L5416="Nő","",IF(Excel_BuiltIn__FilterDatabase__1[[#This Row],[Kor]]&gt;=18=AND(Excel_BuiltIn__FilterDatabase__1[[#This Row],[Kor]]&lt;=49),"Felnőtt ",""))</f>
        <v/>
      </c>
      <c r="J5416" s="34" t="str">
        <f>IF(L5416="Nő","",IF(Excel_BuiltIn__FilterDatabase__1[[#This Row],[Kor]]&gt;49=AND(Excel_BuiltIn__FilterDatabase__1[[#This Row],[Kor]]&lt;=59),"Senior ",""))</f>
        <v/>
      </c>
      <c r="K5416" s="34" t="str">
        <f>IF(L5416="Nő","",IF(Excel_BuiltIn__FilterDatabase__1[[#This Row],[Kor]]&gt;=60,"Super.s ",""))</f>
        <v xml:space="preserve">Super.s </v>
      </c>
      <c r="L5416" s="34" t="str">
        <f>IF(Excel_BuiltIn__FilterDatabase__1[[#This Row],[Nem]]="Nő","Lady","")</f>
        <v/>
      </c>
    </row>
    <row r="5417" spans="1:12" s="1" customFormat="1">
      <c r="A5417" s="53"/>
      <c r="B5417" s="28"/>
      <c r="C5417" s="51"/>
      <c r="D5417" s="45"/>
      <c r="E5417" s="33" t="str">
        <f>IF(D5417&gt;0,($N$2-Excel_BuiltIn__FilterDatabase__1[[#This Row],[Szül Év.Hó.Nap]])/365.25,"0")</f>
        <v>0</v>
      </c>
      <c r="F5417" s="40"/>
      <c r="G5417" s="34" t="str">
        <f>CONCATENATE(H5417,Excel_BuiltIn__FilterDatabase__1[[#This Row],[Felnőtt]],Excel_BuiltIn__FilterDatabase__1[[#This Row],[Senior]],Excel_BuiltIn__FilterDatabase__1[[#This Row],[Super.s]],L5417)</f>
        <v xml:space="preserve">Super.s </v>
      </c>
      <c r="H5417" s="34" t="str">
        <f>IF(L5417="Nő","",IF(Excel_BuiltIn__FilterDatabase__1[[#This Row],[Kor]]&gt;=1=AND(Excel_BuiltIn__FilterDatabase__1[[#This Row],[Kor]]&lt;18),"Junior ",""))</f>
        <v/>
      </c>
      <c r="I5417" s="34" t="str">
        <f>IF(L5417="Nő","",IF(Excel_BuiltIn__FilterDatabase__1[[#This Row],[Kor]]&gt;=18=AND(Excel_BuiltIn__FilterDatabase__1[[#This Row],[Kor]]&lt;=49),"Felnőtt ",""))</f>
        <v/>
      </c>
      <c r="J5417" s="34" t="str">
        <f>IF(L5417="Nő","",IF(Excel_BuiltIn__FilterDatabase__1[[#This Row],[Kor]]&gt;49=AND(Excel_BuiltIn__FilterDatabase__1[[#This Row],[Kor]]&lt;=59),"Senior ",""))</f>
        <v/>
      </c>
      <c r="K5417" s="34" t="str">
        <f>IF(L5417="Nő","",IF(Excel_BuiltIn__FilterDatabase__1[[#This Row],[Kor]]&gt;=60,"Super.s ",""))</f>
        <v xml:space="preserve">Super.s </v>
      </c>
      <c r="L5417" s="34" t="str">
        <f>IF(Excel_BuiltIn__FilterDatabase__1[[#This Row],[Nem]]="Nő","Lady","")</f>
        <v/>
      </c>
    </row>
    <row r="5418" spans="1:12" s="1" customFormat="1">
      <c r="A5418" s="53"/>
      <c r="B5418" s="28"/>
      <c r="C5418" s="51"/>
      <c r="D5418" s="45"/>
      <c r="E5418" s="33" t="str">
        <f>IF(D5418&gt;0,($N$2-Excel_BuiltIn__FilterDatabase__1[[#This Row],[Szül Év.Hó.Nap]])/365.25,"0")</f>
        <v>0</v>
      </c>
      <c r="F5418" s="40"/>
      <c r="G5418" s="34" t="str">
        <f>CONCATENATE(H5418,Excel_BuiltIn__FilterDatabase__1[[#This Row],[Felnőtt]],Excel_BuiltIn__FilterDatabase__1[[#This Row],[Senior]],Excel_BuiltIn__FilterDatabase__1[[#This Row],[Super.s]],L5418)</f>
        <v xml:space="preserve">Super.s </v>
      </c>
      <c r="H5418" s="34" t="str">
        <f>IF(L5418="Nő","",IF(Excel_BuiltIn__FilterDatabase__1[[#This Row],[Kor]]&gt;=1=AND(Excel_BuiltIn__FilterDatabase__1[[#This Row],[Kor]]&lt;18),"Junior ",""))</f>
        <v/>
      </c>
      <c r="I5418" s="34" t="str">
        <f>IF(L5418="Nő","",IF(Excel_BuiltIn__FilterDatabase__1[[#This Row],[Kor]]&gt;=18=AND(Excel_BuiltIn__FilterDatabase__1[[#This Row],[Kor]]&lt;=49),"Felnőtt ",""))</f>
        <v/>
      </c>
      <c r="J5418" s="34" t="str">
        <f>IF(L5418="Nő","",IF(Excel_BuiltIn__FilterDatabase__1[[#This Row],[Kor]]&gt;49=AND(Excel_BuiltIn__FilterDatabase__1[[#This Row],[Kor]]&lt;=59),"Senior ",""))</f>
        <v/>
      </c>
      <c r="K5418" s="34" t="str">
        <f>IF(L5418="Nő","",IF(Excel_BuiltIn__FilterDatabase__1[[#This Row],[Kor]]&gt;=60,"Super.s ",""))</f>
        <v xml:space="preserve">Super.s </v>
      </c>
      <c r="L5418" s="34" t="str">
        <f>IF(Excel_BuiltIn__FilterDatabase__1[[#This Row],[Nem]]="Nő","Lady","")</f>
        <v/>
      </c>
    </row>
    <row r="5419" spans="1:12" s="1" customFormat="1">
      <c r="A5419" s="53"/>
      <c r="B5419" s="28"/>
      <c r="C5419" s="51"/>
      <c r="D5419" s="45"/>
      <c r="E5419" s="33" t="str">
        <f>IF(D5419&gt;0,($N$2-Excel_BuiltIn__FilterDatabase__1[[#This Row],[Szül Év.Hó.Nap]])/365.25,"0")</f>
        <v>0</v>
      </c>
      <c r="F5419" s="40"/>
      <c r="G5419" s="34" t="str">
        <f>CONCATENATE(H5419,Excel_BuiltIn__FilterDatabase__1[[#This Row],[Felnőtt]],Excel_BuiltIn__FilterDatabase__1[[#This Row],[Senior]],Excel_BuiltIn__FilterDatabase__1[[#This Row],[Super.s]],L5419)</f>
        <v xml:space="preserve">Super.s </v>
      </c>
      <c r="H5419" s="34" t="str">
        <f>IF(L5419="Nő","",IF(Excel_BuiltIn__FilterDatabase__1[[#This Row],[Kor]]&gt;=1=AND(Excel_BuiltIn__FilterDatabase__1[[#This Row],[Kor]]&lt;18),"Junior ",""))</f>
        <v/>
      </c>
      <c r="I5419" s="34" t="str">
        <f>IF(L5419="Nő","",IF(Excel_BuiltIn__FilterDatabase__1[[#This Row],[Kor]]&gt;=18=AND(Excel_BuiltIn__FilterDatabase__1[[#This Row],[Kor]]&lt;=49),"Felnőtt ",""))</f>
        <v/>
      </c>
      <c r="J5419" s="34" t="str">
        <f>IF(L5419="Nő","",IF(Excel_BuiltIn__FilterDatabase__1[[#This Row],[Kor]]&gt;49=AND(Excel_BuiltIn__FilterDatabase__1[[#This Row],[Kor]]&lt;=59),"Senior ",""))</f>
        <v/>
      </c>
      <c r="K5419" s="34" t="str">
        <f>IF(L5419="Nő","",IF(Excel_BuiltIn__FilterDatabase__1[[#This Row],[Kor]]&gt;=60,"Super.s ",""))</f>
        <v xml:space="preserve">Super.s </v>
      </c>
      <c r="L5419" s="34" t="str">
        <f>IF(Excel_BuiltIn__FilterDatabase__1[[#This Row],[Nem]]="Nő","Lady","")</f>
        <v/>
      </c>
    </row>
    <row r="5420" spans="1:12" s="1" customFormat="1">
      <c r="A5420" s="53"/>
      <c r="B5420" s="28"/>
      <c r="C5420" s="51"/>
      <c r="D5420" s="45"/>
      <c r="E5420" s="33" t="str">
        <f>IF(D5420&gt;0,($N$2-Excel_BuiltIn__FilterDatabase__1[[#This Row],[Szül Év.Hó.Nap]])/365.25,"0")</f>
        <v>0</v>
      </c>
      <c r="F5420" s="40"/>
      <c r="G5420" s="34" t="str">
        <f>CONCATENATE(H5420,Excel_BuiltIn__FilterDatabase__1[[#This Row],[Felnőtt]],Excel_BuiltIn__FilterDatabase__1[[#This Row],[Senior]],Excel_BuiltIn__FilterDatabase__1[[#This Row],[Super.s]],L5420)</f>
        <v xml:space="preserve">Super.s </v>
      </c>
      <c r="H5420" s="34" t="str">
        <f>IF(L5420="Nő","",IF(Excel_BuiltIn__FilterDatabase__1[[#This Row],[Kor]]&gt;=1=AND(Excel_BuiltIn__FilterDatabase__1[[#This Row],[Kor]]&lt;18),"Junior ",""))</f>
        <v/>
      </c>
      <c r="I5420" s="34" t="str">
        <f>IF(L5420="Nő","",IF(Excel_BuiltIn__FilterDatabase__1[[#This Row],[Kor]]&gt;=18=AND(Excel_BuiltIn__FilterDatabase__1[[#This Row],[Kor]]&lt;=49),"Felnőtt ",""))</f>
        <v/>
      </c>
      <c r="J5420" s="34" t="str">
        <f>IF(L5420="Nő","",IF(Excel_BuiltIn__FilterDatabase__1[[#This Row],[Kor]]&gt;49=AND(Excel_BuiltIn__FilterDatabase__1[[#This Row],[Kor]]&lt;=59),"Senior ",""))</f>
        <v/>
      </c>
      <c r="K5420" s="34" t="str">
        <f>IF(L5420="Nő","",IF(Excel_BuiltIn__FilterDatabase__1[[#This Row],[Kor]]&gt;=60,"Super.s ",""))</f>
        <v xml:space="preserve">Super.s </v>
      </c>
      <c r="L5420" s="34" t="str">
        <f>IF(Excel_BuiltIn__FilterDatabase__1[[#This Row],[Nem]]="Nő","Lady","")</f>
        <v/>
      </c>
    </row>
    <row r="5421" spans="1:12" s="1" customFormat="1">
      <c r="A5421" s="53"/>
      <c r="B5421" s="28"/>
      <c r="C5421" s="51"/>
      <c r="D5421" s="45"/>
      <c r="E5421" s="33" t="str">
        <f>IF(D5421&gt;0,($N$2-Excel_BuiltIn__FilterDatabase__1[[#This Row],[Szül Év.Hó.Nap]])/365.25,"0")</f>
        <v>0</v>
      </c>
      <c r="F5421" s="40"/>
      <c r="G5421" s="34" t="str">
        <f>CONCATENATE(H5421,Excel_BuiltIn__FilterDatabase__1[[#This Row],[Felnőtt]],Excel_BuiltIn__FilterDatabase__1[[#This Row],[Senior]],Excel_BuiltIn__FilterDatabase__1[[#This Row],[Super.s]],L5421)</f>
        <v xml:space="preserve">Super.s </v>
      </c>
      <c r="H5421" s="34" t="str">
        <f>IF(L5421="Nő","",IF(Excel_BuiltIn__FilterDatabase__1[[#This Row],[Kor]]&gt;=1=AND(Excel_BuiltIn__FilterDatabase__1[[#This Row],[Kor]]&lt;18),"Junior ",""))</f>
        <v/>
      </c>
      <c r="I5421" s="34" t="str">
        <f>IF(L5421="Nő","",IF(Excel_BuiltIn__FilterDatabase__1[[#This Row],[Kor]]&gt;=18=AND(Excel_BuiltIn__FilterDatabase__1[[#This Row],[Kor]]&lt;=49),"Felnőtt ",""))</f>
        <v/>
      </c>
      <c r="J5421" s="34" t="str">
        <f>IF(L5421="Nő","",IF(Excel_BuiltIn__FilterDatabase__1[[#This Row],[Kor]]&gt;49=AND(Excel_BuiltIn__FilterDatabase__1[[#This Row],[Kor]]&lt;=59),"Senior ",""))</f>
        <v/>
      </c>
      <c r="K5421" s="34" t="str">
        <f>IF(L5421="Nő","",IF(Excel_BuiltIn__FilterDatabase__1[[#This Row],[Kor]]&gt;=60,"Super.s ",""))</f>
        <v xml:space="preserve">Super.s </v>
      </c>
      <c r="L5421" s="34" t="str">
        <f>IF(Excel_BuiltIn__FilterDatabase__1[[#This Row],[Nem]]="Nő","Lady","")</f>
        <v/>
      </c>
    </row>
    <row r="5422" spans="1:12" s="1" customFormat="1">
      <c r="A5422" s="53"/>
      <c r="B5422" s="28"/>
      <c r="C5422" s="51"/>
      <c r="D5422" s="45"/>
      <c r="E5422" s="33" t="str">
        <f>IF(D5422&gt;0,($N$2-Excel_BuiltIn__FilterDatabase__1[[#This Row],[Szül Év.Hó.Nap]])/365.25,"0")</f>
        <v>0</v>
      </c>
      <c r="F5422" s="40"/>
      <c r="G5422" s="34" t="str">
        <f>CONCATENATE(H5422,Excel_BuiltIn__FilterDatabase__1[[#This Row],[Felnőtt]],Excel_BuiltIn__FilterDatabase__1[[#This Row],[Senior]],Excel_BuiltIn__FilterDatabase__1[[#This Row],[Super.s]],L5422)</f>
        <v xml:space="preserve">Super.s </v>
      </c>
      <c r="H5422" s="34" t="str">
        <f>IF(L5422="Nő","",IF(Excel_BuiltIn__FilterDatabase__1[[#This Row],[Kor]]&gt;=1=AND(Excel_BuiltIn__FilterDatabase__1[[#This Row],[Kor]]&lt;18),"Junior ",""))</f>
        <v/>
      </c>
      <c r="I5422" s="34" t="str">
        <f>IF(L5422="Nő","",IF(Excel_BuiltIn__FilterDatabase__1[[#This Row],[Kor]]&gt;=18=AND(Excel_BuiltIn__FilterDatabase__1[[#This Row],[Kor]]&lt;=49),"Felnőtt ",""))</f>
        <v/>
      </c>
      <c r="J5422" s="34" t="str">
        <f>IF(L5422="Nő","",IF(Excel_BuiltIn__FilterDatabase__1[[#This Row],[Kor]]&gt;49=AND(Excel_BuiltIn__FilterDatabase__1[[#This Row],[Kor]]&lt;=59),"Senior ",""))</f>
        <v/>
      </c>
      <c r="K5422" s="34" t="str">
        <f>IF(L5422="Nő","",IF(Excel_BuiltIn__FilterDatabase__1[[#This Row],[Kor]]&gt;=60,"Super.s ",""))</f>
        <v xml:space="preserve">Super.s </v>
      </c>
      <c r="L5422" s="34" t="str">
        <f>IF(Excel_BuiltIn__FilterDatabase__1[[#This Row],[Nem]]="Nő","Lady","")</f>
        <v/>
      </c>
    </row>
    <row r="5423" spans="1:12" s="1" customFormat="1">
      <c r="A5423" s="53"/>
      <c r="B5423" s="28"/>
      <c r="C5423" s="51"/>
      <c r="D5423" s="45"/>
      <c r="E5423" s="33" t="str">
        <f>IF(D5423&gt;0,($N$2-Excel_BuiltIn__FilterDatabase__1[[#This Row],[Szül Év.Hó.Nap]])/365.25,"0")</f>
        <v>0</v>
      </c>
      <c r="F5423" s="40"/>
      <c r="G5423" s="34" t="str">
        <f>CONCATENATE(H5423,Excel_BuiltIn__FilterDatabase__1[[#This Row],[Felnőtt]],Excel_BuiltIn__FilterDatabase__1[[#This Row],[Senior]],Excel_BuiltIn__FilterDatabase__1[[#This Row],[Super.s]],L5423)</f>
        <v xml:space="preserve">Super.s </v>
      </c>
      <c r="H5423" s="34" t="str">
        <f>IF(L5423="Nő","",IF(Excel_BuiltIn__FilterDatabase__1[[#This Row],[Kor]]&gt;=1=AND(Excel_BuiltIn__FilterDatabase__1[[#This Row],[Kor]]&lt;18),"Junior ",""))</f>
        <v/>
      </c>
      <c r="I5423" s="34" t="str">
        <f>IF(L5423="Nő","",IF(Excel_BuiltIn__FilterDatabase__1[[#This Row],[Kor]]&gt;=18=AND(Excel_BuiltIn__FilterDatabase__1[[#This Row],[Kor]]&lt;=49),"Felnőtt ",""))</f>
        <v/>
      </c>
      <c r="J5423" s="34" t="str">
        <f>IF(L5423="Nő","",IF(Excel_BuiltIn__FilterDatabase__1[[#This Row],[Kor]]&gt;49=AND(Excel_BuiltIn__FilterDatabase__1[[#This Row],[Kor]]&lt;=59),"Senior ",""))</f>
        <v/>
      </c>
      <c r="K5423" s="34" t="str">
        <f>IF(L5423="Nő","",IF(Excel_BuiltIn__FilterDatabase__1[[#This Row],[Kor]]&gt;=60,"Super.s ",""))</f>
        <v xml:space="preserve">Super.s </v>
      </c>
      <c r="L5423" s="34" t="str">
        <f>IF(Excel_BuiltIn__FilterDatabase__1[[#This Row],[Nem]]="Nő","Lady","")</f>
        <v/>
      </c>
    </row>
    <row r="5424" spans="1:12" s="1" customFormat="1">
      <c r="A5424" s="53"/>
      <c r="B5424" s="28"/>
      <c r="C5424" s="51"/>
      <c r="D5424" s="45"/>
      <c r="E5424" s="33" t="str">
        <f>IF(D5424&gt;0,($N$2-Excel_BuiltIn__FilterDatabase__1[[#This Row],[Szül Év.Hó.Nap]])/365.25,"0")</f>
        <v>0</v>
      </c>
      <c r="F5424" s="40"/>
      <c r="G5424" s="34" t="str">
        <f>CONCATENATE(H5424,Excel_BuiltIn__FilterDatabase__1[[#This Row],[Felnőtt]],Excel_BuiltIn__FilterDatabase__1[[#This Row],[Senior]],Excel_BuiltIn__FilterDatabase__1[[#This Row],[Super.s]],L5424)</f>
        <v xml:space="preserve">Super.s </v>
      </c>
      <c r="H5424" s="34" t="str">
        <f>IF(L5424="Nő","",IF(Excel_BuiltIn__FilterDatabase__1[[#This Row],[Kor]]&gt;=1=AND(Excel_BuiltIn__FilterDatabase__1[[#This Row],[Kor]]&lt;18),"Junior ",""))</f>
        <v/>
      </c>
      <c r="I5424" s="34" t="str">
        <f>IF(L5424="Nő","",IF(Excel_BuiltIn__FilterDatabase__1[[#This Row],[Kor]]&gt;=18=AND(Excel_BuiltIn__FilterDatabase__1[[#This Row],[Kor]]&lt;=49),"Felnőtt ",""))</f>
        <v/>
      </c>
      <c r="J5424" s="34" t="str">
        <f>IF(L5424="Nő","",IF(Excel_BuiltIn__FilterDatabase__1[[#This Row],[Kor]]&gt;49=AND(Excel_BuiltIn__FilterDatabase__1[[#This Row],[Kor]]&lt;=59),"Senior ",""))</f>
        <v/>
      </c>
      <c r="K5424" s="34" t="str">
        <f>IF(L5424="Nő","",IF(Excel_BuiltIn__FilterDatabase__1[[#This Row],[Kor]]&gt;=60,"Super.s ",""))</f>
        <v xml:space="preserve">Super.s </v>
      </c>
      <c r="L5424" s="34" t="str">
        <f>IF(Excel_BuiltIn__FilterDatabase__1[[#This Row],[Nem]]="Nő","Lady","")</f>
        <v/>
      </c>
    </row>
    <row r="5425" spans="1:12" s="1" customFormat="1">
      <c r="A5425" s="53"/>
      <c r="B5425" s="28"/>
      <c r="C5425" s="51"/>
      <c r="D5425" s="45"/>
      <c r="E5425" s="33" t="str">
        <f>IF(D5425&gt;0,($N$2-Excel_BuiltIn__FilterDatabase__1[[#This Row],[Szül Év.Hó.Nap]])/365.25,"0")</f>
        <v>0</v>
      </c>
      <c r="F5425" s="40"/>
      <c r="G5425" s="34" t="str">
        <f>CONCATENATE(H5425,Excel_BuiltIn__FilterDatabase__1[[#This Row],[Felnőtt]],Excel_BuiltIn__FilterDatabase__1[[#This Row],[Senior]],Excel_BuiltIn__FilterDatabase__1[[#This Row],[Super.s]],L5425)</f>
        <v xml:space="preserve">Super.s </v>
      </c>
      <c r="H5425" s="34" t="str">
        <f>IF(L5425="Nő","",IF(Excel_BuiltIn__FilterDatabase__1[[#This Row],[Kor]]&gt;=1=AND(Excel_BuiltIn__FilterDatabase__1[[#This Row],[Kor]]&lt;18),"Junior ",""))</f>
        <v/>
      </c>
      <c r="I5425" s="34" t="str">
        <f>IF(L5425="Nő","",IF(Excel_BuiltIn__FilterDatabase__1[[#This Row],[Kor]]&gt;=18=AND(Excel_BuiltIn__FilterDatabase__1[[#This Row],[Kor]]&lt;=49),"Felnőtt ",""))</f>
        <v/>
      </c>
      <c r="J5425" s="34" t="str">
        <f>IF(L5425="Nő","",IF(Excel_BuiltIn__FilterDatabase__1[[#This Row],[Kor]]&gt;49=AND(Excel_BuiltIn__FilterDatabase__1[[#This Row],[Kor]]&lt;=59),"Senior ",""))</f>
        <v/>
      </c>
      <c r="K5425" s="34" t="str">
        <f>IF(L5425="Nő","",IF(Excel_BuiltIn__FilterDatabase__1[[#This Row],[Kor]]&gt;=60,"Super.s ",""))</f>
        <v xml:space="preserve">Super.s </v>
      </c>
      <c r="L5425" s="34" t="str">
        <f>IF(Excel_BuiltIn__FilterDatabase__1[[#This Row],[Nem]]="Nő","Lady","")</f>
        <v/>
      </c>
    </row>
    <row r="5426" spans="1:12" s="1" customFormat="1">
      <c r="A5426" s="53"/>
      <c r="B5426" s="28"/>
      <c r="C5426" s="51"/>
      <c r="D5426" s="45"/>
      <c r="E5426" s="33" t="str">
        <f>IF(D5426&gt;0,($N$2-Excel_BuiltIn__FilterDatabase__1[[#This Row],[Szül Év.Hó.Nap]])/365.25,"0")</f>
        <v>0</v>
      </c>
      <c r="F5426" s="40"/>
      <c r="G5426" s="34" t="str">
        <f>CONCATENATE(H5426,Excel_BuiltIn__FilterDatabase__1[[#This Row],[Felnőtt]],Excel_BuiltIn__FilterDatabase__1[[#This Row],[Senior]],Excel_BuiltIn__FilterDatabase__1[[#This Row],[Super.s]],L5426)</f>
        <v xml:space="preserve">Super.s </v>
      </c>
      <c r="H5426" s="34" t="str">
        <f>IF(L5426="Nő","",IF(Excel_BuiltIn__FilterDatabase__1[[#This Row],[Kor]]&gt;=1=AND(Excel_BuiltIn__FilterDatabase__1[[#This Row],[Kor]]&lt;18),"Junior ",""))</f>
        <v/>
      </c>
      <c r="I5426" s="34" t="str">
        <f>IF(L5426="Nő","",IF(Excel_BuiltIn__FilterDatabase__1[[#This Row],[Kor]]&gt;=18=AND(Excel_BuiltIn__FilterDatabase__1[[#This Row],[Kor]]&lt;=49),"Felnőtt ",""))</f>
        <v/>
      </c>
      <c r="J5426" s="34" t="str">
        <f>IF(L5426="Nő","",IF(Excel_BuiltIn__FilterDatabase__1[[#This Row],[Kor]]&gt;49=AND(Excel_BuiltIn__FilterDatabase__1[[#This Row],[Kor]]&lt;=59),"Senior ",""))</f>
        <v/>
      </c>
      <c r="K5426" s="34" t="str">
        <f>IF(L5426="Nő","",IF(Excel_BuiltIn__FilterDatabase__1[[#This Row],[Kor]]&gt;=60,"Super.s ",""))</f>
        <v xml:space="preserve">Super.s </v>
      </c>
      <c r="L5426" s="34" t="str">
        <f>IF(Excel_BuiltIn__FilterDatabase__1[[#This Row],[Nem]]="Nő","Lady","")</f>
        <v/>
      </c>
    </row>
    <row r="5427" spans="1:12" s="1" customFormat="1">
      <c r="A5427" s="53"/>
      <c r="B5427" s="28"/>
      <c r="C5427" s="51"/>
      <c r="D5427" s="45"/>
      <c r="E5427" s="33" t="str">
        <f>IF(D5427&gt;0,($N$2-Excel_BuiltIn__FilterDatabase__1[[#This Row],[Szül Év.Hó.Nap]])/365.25,"0")</f>
        <v>0</v>
      </c>
      <c r="F5427" s="40"/>
      <c r="G5427" s="34" t="str">
        <f>CONCATENATE(H5427,Excel_BuiltIn__FilterDatabase__1[[#This Row],[Felnőtt]],Excel_BuiltIn__FilterDatabase__1[[#This Row],[Senior]],Excel_BuiltIn__FilterDatabase__1[[#This Row],[Super.s]],L5427)</f>
        <v xml:space="preserve">Super.s </v>
      </c>
      <c r="H5427" s="34" t="str">
        <f>IF(L5427="Nő","",IF(Excel_BuiltIn__FilterDatabase__1[[#This Row],[Kor]]&gt;=1=AND(Excel_BuiltIn__FilterDatabase__1[[#This Row],[Kor]]&lt;18),"Junior ",""))</f>
        <v/>
      </c>
      <c r="I5427" s="34" t="str">
        <f>IF(L5427="Nő","",IF(Excel_BuiltIn__FilterDatabase__1[[#This Row],[Kor]]&gt;=18=AND(Excel_BuiltIn__FilterDatabase__1[[#This Row],[Kor]]&lt;=49),"Felnőtt ",""))</f>
        <v/>
      </c>
      <c r="J5427" s="34" t="str">
        <f>IF(L5427="Nő","",IF(Excel_BuiltIn__FilterDatabase__1[[#This Row],[Kor]]&gt;49=AND(Excel_BuiltIn__FilterDatabase__1[[#This Row],[Kor]]&lt;=59),"Senior ",""))</f>
        <v/>
      </c>
      <c r="K5427" s="34" t="str">
        <f>IF(L5427="Nő","",IF(Excel_BuiltIn__FilterDatabase__1[[#This Row],[Kor]]&gt;=60,"Super.s ",""))</f>
        <v xml:space="preserve">Super.s </v>
      </c>
      <c r="L5427" s="34" t="str">
        <f>IF(Excel_BuiltIn__FilterDatabase__1[[#This Row],[Nem]]="Nő","Lady","")</f>
        <v/>
      </c>
    </row>
    <row r="5428" spans="1:12" s="1" customFormat="1">
      <c r="A5428" s="53"/>
      <c r="B5428" s="28"/>
      <c r="C5428" s="51"/>
      <c r="D5428" s="45"/>
      <c r="E5428" s="33" t="str">
        <f>IF(D5428&gt;0,($N$2-Excel_BuiltIn__FilterDatabase__1[[#This Row],[Szül Év.Hó.Nap]])/365.25,"0")</f>
        <v>0</v>
      </c>
      <c r="F5428" s="40"/>
      <c r="G5428" s="34" t="str">
        <f>CONCATENATE(H5428,Excel_BuiltIn__FilterDatabase__1[[#This Row],[Felnőtt]],Excel_BuiltIn__FilterDatabase__1[[#This Row],[Senior]],Excel_BuiltIn__FilterDatabase__1[[#This Row],[Super.s]],L5428)</f>
        <v xml:space="preserve">Super.s </v>
      </c>
      <c r="H5428" s="34" t="str">
        <f>IF(L5428="Nő","",IF(Excel_BuiltIn__FilterDatabase__1[[#This Row],[Kor]]&gt;=1=AND(Excel_BuiltIn__FilterDatabase__1[[#This Row],[Kor]]&lt;18),"Junior ",""))</f>
        <v/>
      </c>
      <c r="I5428" s="34" t="str">
        <f>IF(L5428="Nő","",IF(Excel_BuiltIn__FilterDatabase__1[[#This Row],[Kor]]&gt;=18=AND(Excel_BuiltIn__FilterDatabase__1[[#This Row],[Kor]]&lt;=49),"Felnőtt ",""))</f>
        <v/>
      </c>
      <c r="J5428" s="34" t="str">
        <f>IF(L5428="Nő","",IF(Excel_BuiltIn__FilterDatabase__1[[#This Row],[Kor]]&gt;49=AND(Excel_BuiltIn__FilterDatabase__1[[#This Row],[Kor]]&lt;=59),"Senior ",""))</f>
        <v/>
      </c>
      <c r="K5428" s="34" t="str">
        <f>IF(L5428="Nő","",IF(Excel_BuiltIn__FilterDatabase__1[[#This Row],[Kor]]&gt;=60,"Super.s ",""))</f>
        <v xml:space="preserve">Super.s </v>
      </c>
      <c r="L5428" s="34" t="str">
        <f>IF(Excel_BuiltIn__FilterDatabase__1[[#This Row],[Nem]]="Nő","Lady","")</f>
        <v/>
      </c>
    </row>
    <row r="5429" spans="1:12" s="1" customFormat="1">
      <c r="A5429" s="53"/>
      <c r="B5429" s="28"/>
      <c r="C5429" s="51"/>
      <c r="D5429" s="45"/>
      <c r="E5429" s="33" t="str">
        <f>IF(D5429&gt;0,($N$2-Excel_BuiltIn__FilterDatabase__1[[#This Row],[Szül Év.Hó.Nap]])/365.25,"0")</f>
        <v>0</v>
      </c>
      <c r="F5429" s="40"/>
      <c r="G5429" s="34" t="str">
        <f>CONCATENATE(H5429,Excel_BuiltIn__FilterDatabase__1[[#This Row],[Felnőtt]],Excel_BuiltIn__FilterDatabase__1[[#This Row],[Senior]],Excel_BuiltIn__FilterDatabase__1[[#This Row],[Super.s]],L5429)</f>
        <v xml:space="preserve">Super.s </v>
      </c>
      <c r="H5429" s="34" t="str">
        <f>IF(L5429="Nő","",IF(Excel_BuiltIn__FilterDatabase__1[[#This Row],[Kor]]&gt;=1=AND(Excel_BuiltIn__FilterDatabase__1[[#This Row],[Kor]]&lt;18),"Junior ",""))</f>
        <v/>
      </c>
      <c r="I5429" s="34" t="str">
        <f>IF(L5429="Nő","",IF(Excel_BuiltIn__FilterDatabase__1[[#This Row],[Kor]]&gt;=18=AND(Excel_BuiltIn__FilterDatabase__1[[#This Row],[Kor]]&lt;=49),"Felnőtt ",""))</f>
        <v/>
      </c>
      <c r="J5429" s="34" t="str">
        <f>IF(L5429="Nő","",IF(Excel_BuiltIn__FilterDatabase__1[[#This Row],[Kor]]&gt;49=AND(Excel_BuiltIn__FilterDatabase__1[[#This Row],[Kor]]&lt;=59),"Senior ",""))</f>
        <v/>
      </c>
      <c r="K5429" s="34" t="str">
        <f>IF(L5429="Nő","",IF(Excel_BuiltIn__FilterDatabase__1[[#This Row],[Kor]]&gt;=60,"Super.s ",""))</f>
        <v xml:space="preserve">Super.s </v>
      </c>
      <c r="L5429" s="34" t="str">
        <f>IF(Excel_BuiltIn__FilterDatabase__1[[#This Row],[Nem]]="Nő","Lady","")</f>
        <v/>
      </c>
    </row>
    <row r="5430" spans="1:12" s="1" customFormat="1">
      <c r="A5430" s="53"/>
      <c r="B5430" s="28"/>
      <c r="C5430" s="51"/>
      <c r="D5430" s="45"/>
      <c r="E5430" s="33" t="str">
        <f>IF(D5430&gt;0,($N$2-Excel_BuiltIn__FilterDatabase__1[[#This Row],[Szül Év.Hó.Nap]])/365.25,"0")</f>
        <v>0</v>
      </c>
      <c r="F5430" s="40"/>
      <c r="G5430" s="34" t="str">
        <f>CONCATENATE(H5430,Excel_BuiltIn__FilterDatabase__1[[#This Row],[Felnőtt]],Excel_BuiltIn__FilterDatabase__1[[#This Row],[Senior]],Excel_BuiltIn__FilterDatabase__1[[#This Row],[Super.s]],L5430)</f>
        <v xml:space="preserve">Super.s </v>
      </c>
      <c r="H5430" s="34" t="str">
        <f>IF(L5430="Nő","",IF(Excel_BuiltIn__FilterDatabase__1[[#This Row],[Kor]]&gt;=1=AND(Excel_BuiltIn__FilterDatabase__1[[#This Row],[Kor]]&lt;18),"Junior ",""))</f>
        <v/>
      </c>
      <c r="I5430" s="34" t="str">
        <f>IF(L5430="Nő","",IF(Excel_BuiltIn__FilterDatabase__1[[#This Row],[Kor]]&gt;=18=AND(Excel_BuiltIn__FilterDatabase__1[[#This Row],[Kor]]&lt;=49),"Felnőtt ",""))</f>
        <v/>
      </c>
      <c r="J5430" s="34" t="str">
        <f>IF(L5430="Nő","",IF(Excel_BuiltIn__FilterDatabase__1[[#This Row],[Kor]]&gt;49=AND(Excel_BuiltIn__FilterDatabase__1[[#This Row],[Kor]]&lt;=59),"Senior ",""))</f>
        <v/>
      </c>
      <c r="K5430" s="34" t="str">
        <f>IF(L5430="Nő","",IF(Excel_BuiltIn__FilterDatabase__1[[#This Row],[Kor]]&gt;=60,"Super.s ",""))</f>
        <v xml:space="preserve">Super.s </v>
      </c>
      <c r="L5430" s="34" t="str">
        <f>IF(Excel_BuiltIn__FilterDatabase__1[[#This Row],[Nem]]="Nő","Lady","")</f>
        <v/>
      </c>
    </row>
    <row r="5431" spans="1:12" s="1" customFormat="1">
      <c r="A5431" s="53"/>
      <c r="B5431" s="28"/>
      <c r="C5431" s="51"/>
      <c r="D5431" s="45"/>
      <c r="E5431" s="33" t="str">
        <f>IF(D5431&gt;0,($N$2-Excel_BuiltIn__FilterDatabase__1[[#This Row],[Szül Év.Hó.Nap]])/365.25,"0")</f>
        <v>0</v>
      </c>
      <c r="F5431" s="40"/>
      <c r="G5431" s="34" t="str">
        <f>CONCATENATE(H5431,Excel_BuiltIn__FilterDatabase__1[[#This Row],[Felnőtt]],Excel_BuiltIn__FilterDatabase__1[[#This Row],[Senior]],Excel_BuiltIn__FilterDatabase__1[[#This Row],[Super.s]],L5431)</f>
        <v xml:space="preserve">Super.s </v>
      </c>
      <c r="H5431" s="34" t="str">
        <f>IF(L5431="Nő","",IF(Excel_BuiltIn__FilterDatabase__1[[#This Row],[Kor]]&gt;=1=AND(Excel_BuiltIn__FilterDatabase__1[[#This Row],[Kor]]&lt;18),"Junior ",""))</f>
        <v/>
      </c>
      <c r="I5431" s="34" t="str">
        <f>IF(L5431="Nő","",IF(Excel_BuiltIn__FilterDatabase__1[[#This Row],[Kor]]&gt;=18=AND(Excel_BuiltIn__FilterDatabase__1[[#This Row],[Kor]]&lt;=49),"Felnőtt ",""))</f>
        <v/>
      </c>
      <c r="J5431" s="34" t="str">
        <f>IF(L5431="Nő","",IF(Excel_BuiltIn__FilterDatabase__1[[#This Row],[Kor]]&gt;49=AND(Excel_BuiltIn__FilterDatabase__1[[#This Row],[Kor]]&lt;=59),"Senior ",""))</f>
        <v/>
      </c>
      <c r="K5431" s="34" t="str">
        <f>IF(L5431="Nő","",IF(Excel_BuiltIn__FilterDatabase__1[[#This Row],[Kor]]&gt;=60,"Super.s ",""))</f>
        <v xml:space="preserve">Super.s </v>
      </c>
      <c r="L5431" s="34" t="str">
        <f>IF(Excel_BuiltIn__FilterDatabase__1[[#This Row],[Nem]]="Nő","Lady","")</f>
        <v/>
      </c>
    </row>
    <row r="5432" spans="1:12" s="1" customFormat="1">
      <c r="A5432" s="53"/>
      <c r="B5432" s="28"/>
      <c r="C5432" s="51"/>
      <c r="D5432" s="45"/>
      <c r="E5432" s="33" t="str">
        <f>IF(D5432&gt;0,($N$2-Excel_BuiltIn__FilterDatabase__1[[#This Row],[Szül Év.Hó.Nap]])/365.25,"0")</f>
        <v>0</v>
      </c>
      <c r="F5432" s="40"/>
      <c r="G5432" s="34" t="str">
        <f>CONCATENATE(H5432,Excel_BuiltIn__FilterDatabase__1[[#This Row],[Felnőtt]],Excel_BuiltIn__FilterDatabase__1[[#This Row],[Senior]],Excel_BuiltIn__FilterDatabase__1[[#This Row],[Super.s]],L5432)</f>
        <v xml:space="preserve">Super.s </v>
      </c>
      <c r="H5432" s="34" t="str">
        <f>IF(L5432="Nő","",IF(Excel_BuiltIn__FilterDatabase__1[[#This Row],[Kor]]&gt;=1=AND(Excel_BuiltIn__FilterDatabase__1[[#This Row],[Kor]]&lt;18),"Junior ",""))</f>
        <v/>
      </c>
      <c r="I5432" s="34" t="str">
        <f>IF(L5432="Nő","",IF(Excel_BuiltIn__FilterDatabase__1[[#This Row],[Kor]]&gt;=18=AND(Excel_BuiltIn__FilterDatabase__1[[#This Row],[Kor]]&lt;=49),"Felnőtt ",""))</f>
        <v/>
      </c>
      <c r="J5432" s="34" t="str">
        <f>IF(L5432="Nő","",IF(Excel_BuiltIn__FilterDatabase__1[[#This Row],[Kor]]&gt;49=AND(Excel_BuiltIn__FilterDatabase__1[[#This Row],[Kor]]&lt;=59),"Senior ",""))</f>
        <v/>
      </c>
      <c r="K5432" s="34" t="str">
        <f>IF(L5432="Nő","",IF(Excel_BuiltIn__FilterDatabase__1[[#This Row],[Kor]]&gt;=60,"Super.s ",""))</f>
        <v xml:space="preserve">Super.s </v>
      </c>
      <c r="L5432" s="34" t="str">
        <f>IF(Excel_BuiltIn__FilterDatabase__1[[#This Row],[Nem]]="Nő","Lady","")</f>
        <v/>
      </c>
    </row>
    <row r="5433" spans="1:12" s="1" customFormat="1">
      <c r="A5433" s="53"/>
      <c r="B5433" s="28"/>
      <c r="C5433" s="51"/>
      <c r="D5433" s="45"/>
      <c r="E5433" s="33" t="str">
        <f>IF(D5433&gt;0,($N$2-Excel_BuiltIn__FilterDatabase__1[[#This Row],[Szül Év.Hó.Nap]])/365.25,"0")</f>
        <v>0</v>
      </c>
      <c r="F5433" s="40"/>
      <c r="G5433" s="34" t="str">
        <f>CONCATENATE(H5433,Excel_BuiltIn__FilterDatabase__1[[#This Row],[Felnőtt]],Excel_BuiltIn__FilterDatabase__1[[#This Row],[Senior]],Excel_BuiltIn__FilterDatabase__1[[#This Row],[Super.s]],L5433)</f>
        <v xml:space="preserve">Super.s </v>
      </c>
      <c r="H5433" s="34" t="str">
        <f>IF(L5433="Nő","",IF(Excel_BuiltIn__FilterDatabase__1[[#This Row],[Kor]]&gt;=1=AND(Excel_BuiltIn__FilterDatabase__1[[#This Row],[Kor]]&lt;18),"Junior ",""))</f>
        <v/>
      </c>
      <c r="I5433" s="34" t="str">
        <f>IF(L5433="Nő","",IF(Excel_BuiltIn__FilterDatabase__1[[#This Row],[Kor]]&gt;=18=AND(Excel_BuiltIn__FilterDatabase__1[[#This Row],[Kor]]&lt;=49),"Felnőtt ",""))</f>
        <v/>
      </c>
      <c r="J5433" s="34" t="str">
        <f>IF(L5433="Nő","",IF(Excel_BuiltIn__FilterDatabase__1[[#This Row],[Kor]]&gt;49=AND(Excel_BuiltIn__FilterDatabase__1[[#This Row],[Kor]]&lt;=59),"Senior ",""))</f>
        <v/>
      </c>
      <c r="K5433" s="34" t="str">
        <f>IF(L5433="Nő","",IF(Excel_BuiltIn__FilterDatabase__1[[#This Row],[Kor]]&gt;=60,"Super.s ",""))</f>
        <v xml:space="preserve">Super.s </v>
      </c>
      <c r="L5433" s="34" t="str">
        <f>IF(Excel_BuiltIn__FilterDatabase__1[[#This Row],[Nem]]="Nő","Lady","")</f>
        <v/>
      </c>
    </row>
    <row r="5434" spans="1:12" s="1" customFormat="1">
      <c r="A5434" s="53"/>
      <c r="B5434" s="28"/>
      <c r="C5434" s="51"/>
      <c r="D5434" s="45"/>
      <c r="E5434" s="33" t="str">
        <f>IF(D5434&gt;0,($N$2-Excel_BuiltIn__FilterDatabase__1[[#This Row],[Szül Év.Hó.Nap]])/365.25,"0")</f>
        <v>0</v>
      </c>
      <c r="F5434" s="40"/>
      <c r="G5434" s="34" t="str">
        <f>CONCATENATE(H5434,Excel_BuiltIn__FilterDatabase__1[[#This Row],[Felnőtt]],Excel_BuiltIn__FilterDatabase__1[[#This Row],[Senior]],Excel_BuiltIn__FilterDatabase__1[[#This Row],[Super.s]],L5434)</f>
        <v xml:space="preserve">Super.s </v>
      </c>
      <c r="H5434" s="34" t="str">
        <f>IF(L5434="Nő","",IF(Excel_BuiltIn__FilterDatabase__1[[#This Row],[Kor]]&gt;=1=AND(Excel_BuiltIn__FilterDatabase__1[[#This Row],[Kor]]&lt;18),"Junior ",""))</f>
        <v/>
      </c>
      <c r="I5434" s="34" t="str">
        <f>IF(L5434="Nő","",IF(Excel_BuiltIn__FilterDatabase__1[[#This Row],[Kor]]&gt;=18=AND(Excel_BuiltIn__FilterDatabase__1[[#This Row],[Kor]]&lt;=49),"Felnőtt ",""))</f>
        <v/>
      </c>
      <c r="J5434" s="34" t="str">
        <f>IF(L5434="Nő","",IF(Excel_BuiltIn__FilterDatabase__1[[#This Row],[Kor]]&gt;49=AND(Excel_BuiltIn__FilterDatabase__1[[#This Row],[Kor]]&lt;=59),"Senior ",""))</f>
        <v/>
      </c>
      <c r="K5434" s="34" t="str">
        <f>IF(L5434="Nő","",IF(Excel_BuiltIn__FilterDatabase__1[[#This Row],[Kor]]&gt;=60,"Super.s ",""))</f>
        <v xml:space="preserve">Super.s </v>
      </c>
      <c r="L5434" s="34" t="str">
        <f>IF(Excel_BuiltIn__FilterDatabase__1[[#This Row],[Nem]]="Nő","Lady","")</f>
        <v/>
      </c>
    </row>
    <row r="5435" spans="1:12" s="1" customFormat="1">
      <c r="A5435" s="53"/>
      <c r="B5435" s="28"/>
      <c r="C5435" s="51"/>
      <c r="D5435" s="45"/>
      <c r="E5435" s="33" t="str">
        <f>IF(D5435&gt;0,($N$2-Excel_BuiltIn__FilterDatabase__1[[#This Row],[Szül Év.Hó.Nap]])/365.25,"0")</f>
        <v>0</v>
      </c>
      <c r="F5435" s="40"/>
      <c r="G5435" s="34" t="str">
        <f>CONCATENATE(H5435,Excel_BuiltIn__FilterDatabase__1[[#This Row],[Felnőtt]],Excel_BuiltIn__FilterDatabase__1[[#This Row],[Senior]],Excel_BuiltIn__FilterDatabase__1[[#This Row],[Super.s]],L5435)</f>
        <v xml:space="preserve">Super.s </v>
      </c>
      <c r="H5435" s="34" t="str">
        <f>IF(L5435="Nő","",IF(Excel_BuiltIn__FilterDatabase__1[[#This Row],[Kor]]&gt;=1=AND(Excel_BuiltIn__FilterDatabase__1[[#This Row],[Kor]]&lt;18),"Junior ",""))</f>
        <v/>
      </c>
      <c r="I5435" s="34" t="str">
        <f>IF(L5435="Nő","",IF(Excel_BuiltIn__FilterDatabase__1[[#This Row],[Kor]]&gt;=18=AND(Excel_BuiltIn__FilterDatabase__1[[#This Row],[Kor]]&lt;=49),"Felnőtt ",""))</f>
        <v/>
      </c>
      <c r="J5435" s="34" t="str">
        <f>IF(L5435="Nő","",IF(Excel_BuiltIn__FilterDatabase__1[[#This Row],[Kor]]&gt;49=AND(Excel_BuiltIn__FilterDatabase__1[[#This Row],[Kor]]&lt;=59),"Senior ",""))</f>
        <v/>
      </c>
      <c r="K5435" s="34" t="str">
        <f>IF(L5435="Nő","",IF(Excel_BuiltIn__FilterDatabase__1[[#This Row],[Kor]]&gt;=60,"Super.s ",""))</f>
        <v xml:space="preserve">Super.s </v>
      </c>
      <c r="L5435" s="34" t="str">
        <f>IF(Excel_BuiltIn__FilterDatabase__1[[#This Row],[Nem]]="Nő","Lady","")</f>
        <v/>
      </c>
    </row>
    <row r="5436" spans="1:12" s="1" customFormat="1">
      <c r="A5436" s="53"/>
      <c r="B5436" s="28"/>
      <c r="C5436" s="51"/>
      <c r="D5436" s="45"/>
      <c r="E5436" s="33" t="str">
        <f>IF(D5436&gt;0,($N$2-Excel_BuiltIn__FilterDatabase__1[[#This Row],[Szül Év.Hó.Nap]])/365.25,"0")</f>
        <v>0</v>
      </c>
      <c r="F5436" s="40"/>
      <c r="G5436" s="34" t="str">
        <f>CONCATENATE(H5436,Excel_BuiltIn__FilterDatabase__1[[#This Row],[Felnőtt]],Excel_BuiltIn__FilterDatabase__1[[#This Row],[Senior]],Excel_BuiltIn__FilterDatabase__1[[#This Row],[Super.s]],L5436)</f>
        <v xml:space="preserve">Super.s </v>
      </c>
      <c r="H5436" s="34" t="str">
        <f>IF(L5436="Nő","",IF(Excel_BuiltIn__FilterDatabase__1[[#This Row],[Kor]]&gt;=1=AND(Excel_BuiltIn__FilterDatabase__1[[#This Row],[Kor]]&lt;18),"Junior ",""))</f>
        <v/>
      </c>
      <c r="I5436" s="34" t="str">
        <f>IF(L5436="Nő","",IF(Excel_BuiltIn__FilterDatabase__1[[#This Row],[Kor]]&gt;=18=AND(Excel_BuiltIn__FilterDatabase__1[[#This Row],[Kor]]&lt;=49),"Felnőtt ",""))</f>
        <v/>
      </c>
      <c r="J5436" s="34" t="str">
        <f>IF(L5436="Nő","",IF(Excel_BuiltIn__FilterDatabase__1[[#This Row],[Kor]]&gt;49=AND(Excel_BuiltIn__FilterDatabase__1[[#This Row],[Kor]]&lt;=59),"Senior ",""))</f>
        <v/>
      </c>
      <c r="K5436" s="34" t="str">
        <f>IF(L5436="Nő","",IF(Excel_BuiltIn__FilterDatabase__1[[#This Row],[Kor]]&gt;=60,"Super.s ",""))</f>
        <v xml:space="preserve">Super.s </v>
      </c>
      <c r="L5436" s="34" t="str">
        <f>IF(Excel_BuiltIn__FilterDatabase__1[[#This Row],[Nem]]="Nő","Lady","")</f>
        <v/>
      </c>
    </row>
    <row r="5437" spans="1:12" s="1" customFormat="1">
      <c r="A5437" s="53"/>
      <c r="B5437" s="28"/>
      <c r="C5437" s="51"/>
      <c r="D5437" s="45"/>
      <c r="E5437" s="33" t="str">
        <f>IF(D5437&gt;0,($N$2-Excel_BuiltIn__FilterDatabase__1[[#This Row],[Szül Év.Hó.Nap]])/365.25,"0")</f>
        <v>0</v>
      </c>
      <c r="F5437" s="40"/>
      <c r="G5437" s="34" t="str">
        <f>CONCATENATE(H5437,Excel_BuiltIn__FilterDatabase__1[[#This Row],[Felnőtt]],Excel_BuiltIn__FilterDatabase__1[[#This Row],[Senior]],Excel_BuiltIn__FilterDatabase__1[[#This Row],[Super.s]],L5437)</f>
        <v xml:space="preserve">Super.s </v>
      </c>
      <c r="H5437" s="34" t="str">
        <f>IF(L5437="Nő","",IF(Excel_BuiltIn__FilterDatabase__1[[#This Row],[Kor]]&gt;=1=AND(Excel_BuiltIn__FilterDatabase__1[[#This Row],[Kor]]&lt;18),"Junior ",""))</f>
        <v/>
      </c>
      <c r="I5437" s="34" t="str">
        <f>IF(L5437="Nő","",IF(Excel_BuiltIn__FilterDatabase__1[[#This Row],[Kor]]&gt;=18=AND(Excel_BuiltIn__FilterDatabase__1[[#This Row],[Kor]]&lt;=49),"Felnőtt ",""))</f>
        <v/>
      </c>
      <c r="J5437" s="34" t="str">
        <f>IF(L5437="Nő","",IF(Excel_BuiltIn__FilterDatabase__1[[#This Row],[Kor]]&gt;49=AND(Excel_BuiltIn__FilterDatabase__1[[#This Row],[Kor]]&lt;=59),"Senior ",""))</f>
        <v/>
      </c>
      <c r="K5437" s="34" t="str">
        <f>IF(L5437="Nő","",IF(Excel_BuiltIn__FilterDatabase__1[[#This Row],[Kor]]&gt;=60,"Super.s ",""))</f>
        <v xml:space="preserve">Super.s </v>
      </c>
      <c r="L5437" s="34" t="str">
        <f>IF(Excel_BuiltIn__FilterDatabase__1[[#This Row],[Nem]]="Nő","Lady","")</f>
        <v/>
      </c>
    </row>
    <row r="5438" spans="1:12" s="1" customFormat="1">
      <c r="A5438" s="53"/>
      <c r="B5438" s="28"/>
      <c r="C5438" s="51"/>
      <c r="D5438" s="45"/>
      <c r="E5438" s="33" t="str">
        <f>IF(D5438&gt;0,($N$2-Excel_BuiltIn__FilterDatabase__1[[#This Row],[Szül Év.Hó.Nap]])/365.25,"0")</f>
        <v>0</v>
      </c>
      <c r="F5438" s="40"/>
      <c r="G5438" s="34" t="str">
        <f>CONCATENATE(H5438,Excel_BuiltIn__FilterDatabase__1[[#This Row],[Felnőtt]],Excel_BuiltIn__FilterDatabase__1[[#This Row],[Senior]],Excel_BuiltIn__FilterDatabase__1[[#This Row],[Super.s]],L5438)</f>
        <v xml:space="preserve">Super.s </v>
      </c>
      <c r="H5438" s="34" t="str">
        <f>IF(L5438="Nő","",IF(Excel_BuiltIn__FilterDatabase__1[[#This Row],[Kor]]&gt;=1=AND(Excel_BuiltIn__FilterDatabase__1[[#This Row],[Kor]]&lt;18),"Junior ",""))</f>
        <v/>
      </c>
      <c r="I5438" s="34" t="str">
        <f>IF(L5438="Nő","",IF(Excel_BuiltIn__FilterDatabase__1[[#This Row],[Kor]]&gt;=18=AND(Excel_BuiltIn__FilterDatabase__1[[#This Row],[Kor]]&lt;=49),"Felnőtt ",""))</f>
        <v/>
      </c>
      <c r="J5438" s="34" t="str">
        <f>IF(L5438="Nő","",IF(Excel_BuiltIn__FilterDatabase__1[[#This Row],[Kor]]&gt;49=AND(Excel_BuiltIn__FilterDatabase__1[[#This Row],[Kor]]&lt;=59),"Senior ",""))</f>
        <v/>
      </c>
      <c r="K5438" s="34" t="str">
        <f>IF(L5438="Nő","",IF(Excel_BuiltIn__FilterDatabase__1[[#This Row],[Kor]]&gt;=60,"Super.s ",""))</f>
        <v xml:space="preserve">Super.s </v>
      </c>
      <c r="L5438" s="34" t="str">
        <f>IF(Excel_BuiltIn__FilterDatabase__1[[#This Row],[Nem]]="Nő","Lady","")</f>
        <v/>
      </c>
    </row>
    <row r="5439" spans="1:12" s="1" customFormat="1">
      <c r="A5439" s="53"/>
      <c r="B5439" s="28"/>
      <c r="C5439" s="51"/>
      <c r="D5439" s="45"/>
      <c r="E5439" s="33" t="str">
        <f>IF(D5439&gt;0,($N$2-Excel_BuiltIn__FilterDatabase__1[[#This Row],[Szül Év.Hó.Nap]])/365.25,"0")</f>
        <v>0</v>
      </c>
      <c r="F5439" s="40"/>
      <c r="G5439" s="34" t="str">
        <f>CONCATENATE(H5439,Excel_BuiltIn__FilterDatabase__1[[#This Row],[Felnőtt]],Excel_BuiltIn__FilterDatabase__1[[#This Row],[Senior]],Excel_BuiltIn__FilterDatabase__1[[#This Row],[Super.s]],L5439)</f>
        <v xml:space="preserve">Super.s </v>
      </c>
      <c r="H5439" s="34" t="str">
        <f>IF(L5439="Nő","",IF(Excel_BuiltIn__FilterDatabase__1[[#This Row],[Kor]]&gt;=1=AND(Excel_BuiltIn__FilterDatabase__1[[#This Row],[Kor]]&lt;18),"Junior ",""))</f>
        <v/>
      </c>
      <c r="I5439" s="34" t="str">
        <f>IF(L5439="Nő","",IF(Excel_BuiltIn__FilterDatabase__1[[#This Row],[Kor]]&gt;=18=AND(Excel_BuiltIn__FilterDatabase__1[[#This Row],[Kor]]&lt;=49),"Felnőtt ",""))</f>
        <v/>
      </c>
      <c r="J5439" s="34" t="str">
        <f>IF(L5439="Nő","",IF(Excel_BuiltIn__FilterDatabase__1[[#This Row],[Kor]]&gt;49=AND(Excel_BuiltIn__FilterDatabase__1[[#This Row],[Kor]]&lt;=59),"Senior ",""))</f>
        <v/>
      </c>
      <c r="K5439" s="34" t="str">
        <f>IF(L5439="Nő","",IF(Excel_BuiltIn__FilterDatabase__1[[#This Row],[Kor]]&gt;=60,"Super.s ",""))</f>
        <v xml:space="preserve">Super.s </v>
      </c>
      <c r="L5439" s="34" t="str">
        <f>IF(Excel_BuiltIn__FilterDatabase__1[[#This Row],[Nem]]="Nő","Lady","")</f>
        <v/>
      </c>
    </row>
    <row r="5440" spans="1:12" s="1" customFormat="1">
      <c r="A5440" s="53"/>
      <c r="B5440" s="28"/>
      <c r="C5440" s="51"/>
      <c r="D5440" s="45"/>
      <c r="E5440" s="33" t="str">
        <f>IF(D5440&gt;0,($N$2-Excel_BuiltIn__FilterDatabase__1[[#This Row],[Szül Év.Hó.Nap]])/365.25,"0")</f>
        <v>0</v>
      </c>
      <c r="F5440" s="40"/>
      <c r="G5440" s="34" t="str">
        <f>CONCATENATE(H5440,Excel_BuiltIn__FilterDatabase__1[[#This Row],[Felnőtt]],Excel_BuiltIn__FilterDatabase__1[[#This Row],[Senior]],Excel_BuiltIn__FilterDatabase__1[[#This Row],[Super.s]],L5440)</f>
        <v xml:space="preserve">Super.s </v>
      </c>
      <c r="H5440" s="34" t="str">
        <f>IF(L5440="Nő","",IF(Excel_BuiltIn__FilterDatabase__1[[#This Row],[Kor]]&gt;=1=AND(Excel_BuiltIn__FilterDatabase__1[[#This Row],[Kor]]&lt;18),"Junior ",""))</f>
        <v/>
      </c>
      <c r="I5440" s="34" t="str">
        <f>IF(L5440="Nő","",IF(Excel_BuiltIn__FilterDatabase__1[[#This Row],[Kor]]&gt;=18=AND(Excel_BuiltIn__FilterDatabase__1[[#This Row],[Kor]]&lt;=49),"Felnőtt ",""))</f>
        <v/>
      </c>
      <c r="J5440" s="34" t="str">
        <f>IF(L5440="Nő","",IF(Excel_BuiltIn__FilterDatabase__1[[#This Row],[Kor]]&gt;49=AND(Excel_BuiltIn__FilterDatabase__1[[#This Row],[Kor]]&lt;=59),"Senior ",""))</f>
        <v/>
      </c>
      <c r="K5440" s="34" t="str">
        <f>IF(L5440="Nő","",IF(Excel_BuiltIn__FilterDatabase__1[[#This Row],[Kor]]&gt;=60,"Super.s ",""))</f>
        <v xml:space="preserve">Super.s </v>
      </c>
      <c r="L5440" s="34" t="str">
        <f>IF(Excel_BuiltIn__FilterDatabase__1[[#This Row],[Nem]]="Nő","Lady","")</f>
        <v/>
      </c>
    </row>
    <row r="5441" spans="1:12" s="1" customFormat="1">
      <c r="A5441" s="53"/>
      <c r="B5441" s="28"/>
      <c r="C5441" s="51"/>
      <c r="D5441" s="45"/>
      <c r="E5441" s="33" t="str">
        <f>IF(D5441&gt;0,($N$2-Excel_BuiltIn__FilterDatabase__1[[#This Row],[Szül Év.Hó.Nap]])/365.25,"0")</f>
        <v>0</v>
      </c>
      <c r="F5441" s="40"/>
      <c r="G5441" s="34" t="str">
        <f>CONCATENATE(H5441,Excel_BuiltIn__FilterDatabase__1[[#This Row],[Felnőtt]],Excel_BuiltIn__FilterDatabase__1[[#This Row],[Senior]],Excel_BuiltIn__FilterDatabase__1[[#This Row],[Super.s]],L5441)</f>
        <v xml:space="preserve">Super.s </v>
      </c>
      <c r="H5441" s="34" t="str">
        <f>IF(L5441="Nő","",IF(Excel_BuiltIn__FilterDatabase__1[[#This Row],[Kor]]&gt;=1=AND(Excel_BuiltIn__FilterDatabase__1[[#This Row],[Kor]]&lt;18),"Junior ",""))</f>
        <v/>
      </c>
      <c r="I5441" s="34" t="str">
        <f>IF(L5441="Nő","",IF(Excel_BuiltIn__FilterDatabase__1[[#This Row],[Kor]]&gt;=18=AND(Excel_BuiltIn__FilterDatabase__1[[#This Row],[Kor]]&lt;=49),"Felnőtt ",""))</f>
        <v/>
      </c>
      <c r="J5441" s="34" t="str">
        <f>IF(L5441="Nő","",IF(Excel_BuiltIn__FilterDatabase__1[[#This Row],[Kor]]&gt;49=AND(Excel_BuiltIn__FilterDatabase__1[[#This Row],[Kor]]&lt;=59),"Senior ",""))</f>
        <v/>
      </c>
      <c r="K5441" s="34" t="str">
        <f>IF(L5441="Nő","",IF(Excel_BuiltIn__FilterDatabase__1[[#This Row],[Kor]]&gt;=60,"Super.s ",""))</f>
        <v xml:space="preserve">Super.s </v>
      </c>
      <c r="L5441" s="34" t="str">
        <f>IF(Excel_BuiltIn__FilterDatabase__1[[#This Row],[Nem]]="Nő","Lady","")</f>
        <v/>
      </c>
    </row>
    <row r="5442" spans="1:12" s="1" customFormat="1">
      <c r="A5442" s="53"/>
      <c r="B5442" s="28"/>
      <c r="C5442" s="51"/>
      <c r="D5442" s="45"/>
      <c r="E5442" s="33" t="str">
        <f>IF(D5442&gt;0,($N$2-Excel_BuiltIn__FilterDatabase__1[[#This Row],[Szül Év.Hó.Nap]])/365.25,"0")</f>
        <v>0</v>
      </c>
      <c r="F5442" s="40"/>
      <c r="G5442" s="34" t="str">
        <f>CONCATENATE(H5442,Excel_BuiltIn__FilterDatabase__1[[#This Row],[Felnőtt]],Excel_BuiltIn__FilterDatabase__1[[#This Row],[Senior]],Excel_BuiltIn__FilterDatabase__1[[#This Row],[Super.s]],L5442)</f>
        <v xml:space="preserve">Super.s </v>
      </c>
      <c r="H5442" s="34" t="str">
        <f>IF(L5442="Nő","",IF(Excel_BuiltIn__FilterDatabase__1[[#This Row],[Kor]]&gt;=1=AND(Excel_BuiltIn__FilterDatabase__1[[#This Row],[Kor]]&lt;18),"Junior ",""))</f>
        <v/>
      </c>
      <c r="I5442" s="34" t="str">
        <f>IF(L5442="Nő","",IF(Excel_BuiltIn__FilterDatabase__1[[#This Row],[Kor]]&gt;=18=AND(Excel_BuiltIn__FilterDatabase__1[[#This Row],[Kor]]&lt;=49),"Felnőtt ",""))</f>
        <v/>
      </c>
      <c r="J5442" s="34" t="str">
        <f>IF(L5442="Nő","",IF(Excel_BuiltIn__FilterDatabase__1[[#This Row],[Kor]]&gt;49=AND(Excel_BuiltIn__FilterDatabase__1[[#This Row],[Kor]]&lt;=59),"Senior ",""))</f>
        <v/>
      </c>
      <c r="K5442" s="34" t="str">
        <f>IF(L5442="Nő","",IF(Excel_BuiltIn__FilterDatabase__1[[#This Row],[Kor]]&gt;=60,"Super.s ",""))</f>
        <v xml:space="preserve">Super.s </v>
      </c>
      <c r="L5442" s="34" t="str">
        <f>IF(Excel_BuiltIn__FilterDatabase__1[[#This Row],[Nem]]="Nő","Lady","")</f>
        <v/>
      </c>
    </row>
    <row r="5443" spans="1:12" s="1" customFormat="1">
      <c r="A5443" s="53"/>
      <c r="B5443" s="28"/>
      <c r="C5443" s="51"/>
      <c r="D5443" s="45"/>
      <c r="E5443" s="33" t="str">
        <f>IF(D5443&gt;0,($N$2-Excel_BuiltIn__FilterDatabase__1[[#This Row],[Szül Év.Hó.Nap]])/365.25,"0")</f>
        <v>0</v>
      </c>
      <c r="F5443" s="40"/>
      <c r="G5443" s="34" t="str">
        <f>CONCATENATE(H5443,Excel_BuiltIn__FilterDatabase__1[[#This Row],[Felnőtt]],Excel_BuiltIn__FilterDatabase__1[[#This Row],[Senior]],Excel_BuiltIn__FilterDatabase__1[[#This Row],[Super.s]],L5443)</f>
        <v xml:space="preserve">Super.s </v>
      </c>
      <c r="H5443" s="34" t="str">
        <f>IF(L5443="Nő","",IF(Excel_BuiltIn__FilterDatabase__1[[#This Row],[Kor]]&gt;=1=AND(Excel_BuiltIn__FilterDatabase__1[[#This Row],[Kor]]&lt;18),"Junior ",""))</f>
        <v/>
      </c>
      <c r="I5443" s="34" t="str">
        <f>IF(L5443="Nő","",IF(Excel_BuiltIn__FilterDatabase__1[[#This Row],[Kor]]&gt;=18=AND(Excel_BuiltIn__FilterDatabase__1[[#This Row],[Kor]]&lt;=49),"Felnőtt ",""))</f>
        <v/>
      </c>
      <c r="J5443" s="34" t="str">
        <f>IF(L5443="Nő","",IF(Excel_BuiltIn__FilterDatabase__1[[#This Row],[Kor]]&gt;49=AND(Excel_BuiltIn__FilterDatabase__1[[#This Row],[Kor]]&lt;=59),"Senior ",""))</f>
        <v/>
      </c>
      <c r="K5443" s="34" t="str">
        <f>IF(L5443="Nő","",IF(Excel_BuiltIn__FilterDatabase__1[[#This Row],[Kor]]&gt;=60,"Super.s ",""))</f>
        <v xml:space="preserve">Super.s </v>
      </c>
      <c r="L5443" s="34" t="str">
        <f>IF(Excel_BuiltIn__FilterDatabase__1[[#This Row],[Nem]]="Nő","Lady","")</f>
        <v/>
      </c>
    </row>
    <row r="5444" spans="1:12" s="1" customFormat="1">
      <c r="A5444" s="53"/>
      <c r="B5444" s="28"/>
      <c r="C5444" s="51"/>
      <c r="D5444" s="45"/>
      <c r="E5444" s="33" t="str">
        <f>IF(D5444&gt;0,($N$2-Excel_BuiltIn__FilterDatabase__1[[#This Row],[Szül Év.Hó.Nap]])/365.25,"0")</f>
        <v>0</v>
      </c>
      <c r="F5444" s="40"/>
      <c r="G5444" s="34" t="str">
        <f>CONCATENATE(H5444,Excel_BuiltIn__FilterDatabase__1[[#This Row],[Felnőtt]],Excel_BuiltIn__FilterDatabase__1[[#This Row],[Senior]],Excel_BuiltIn__FilterDatabase__1[[#This Row],[Super.s]],L5444)</f>
        <v xml:space="preserve">Super.s </v>
      </c>
      <c r="H5444" s="34" t="str">
        <f>IF(L5444="Nő","",IF(Excel_BuiltIn__FilterDatabase__1[[#This Row],[Kor]]&gt;=1=AND(Excel_BuiltIn__FilterDatabase__1[[#This Row],[Kor]]&lt;18),"Junior ",""))</f>
        <v/>
      </c>
      <c r="I5444" s="34" t="str">
        <f>IF(L5444="Nő","",IF(Excel_BuiltIn__FilterDatabase__1[[#This Row],[Kor]]&gt;=18=AND(Excel_BuiltIn__FilterDatabase__1[[#This Row],[Kor]]&lt;=49),"Felnőtt ",""))</f>
        <v/>
      </c>
      <c r="J5444" s="34" t="str">
        <f>IF(L5444="Nő","",IF(Excel_BuiltIn__FilterDatabase__1[[#This Row],[Kor]]&gt;49=AND(Excel_BuiltIn__FilterDatabase__1[[#This Row],[Kor]]&lt;=59),"Senior ",""))</f>
        <v/>
      </c>
      <c r="K5444" s="34" t="str">
        <f>IF(L5444="Nő","",IF(Excel_BuiltIn__FilterDatabase__1[[#This Row],[Kor]]&gt;=60,"Super.s ",""))</f>
        <v xml:space="preserve">Super.s </v>
      </c>
      <c r="L5444" s="34" t="str">
        <f>IF(Excel_BuiltIn__FilterDatabase__1[[#This Row],[Nem]]="Nő","Lady","")</f>
        <v/>
      </c>
    </row>
    <row r="5445" spans="1:12" s="1" customFormat="1">
      <c r="A5445" s="53"/>
      <c r="B5445" s="28"/>
      <c r="C5445" s="51"/>
      <c r="D5445" s="45"/>
      <c r="E5445" s="33" t="str">
        <f>IF(D5445&gt;0,($N$2-Excel_BuiltIn__FilterDatabase__1[[#This Row],[Szül Év.Hó.Nap]])/365.25,"0")</f>
        <v>0</v>
      </c>
      <c r="F5445" s="40"/>
      <c r="G5445" s="34" t="str">
        <f>CONCATENATE(H5445,Excel_BuiltIn__FilterDatabase__1[[#This Row],[Felnőtt]],Excel_BuiltIn__FilterDatabase__1[[#This Row],[Senior]],Excel_BuiltIn__FilterDatabase__1[[#This Row],[Super.s]],L5445)</f>
        <v xml:space="preserve">Super.s </v>
      </c>
      <c r="H5445" s="34" t="str">
        <f>IF(L5445="Nő","",IF(Excel_BuiltIn__FilterDatabase__1[[#This Row],[Kor]]&gt;=1=AND(Excel_BuiltIn__FilterDatabase__1[[#This Row],[Kor]]&lt;18),"Junior ",""))</f>
        <v/>
      </c>
      <c r="I5445" s="34" t="str">
        <f>IF(L5445="Nő","",IF(Excel_BuiltIn__FilterDatabase__1[[#This Row],[Kor]]&gt;=18=AND(Excel_BuiltIn__FilterDatabase__1[[#This Row],[Kor]]&lt;=49),"Felnőtt ",""))</f>
        <v/>
      </c>
      <c r="J5445" s="34" t="str">
        <f>IF(L5445="Nő","",IF(Excel_BuiltIn__FilterDatabase__1[[#This Row],[Kor]]&gt;49=AND(Excel_BuiltIn__FilterDatabase__1[[#This Row],[Kor]]&lt;=59),"Senior ",""))</f>
        <v/>
      </c>
      <c r="K5445" s="34" t="str">
        <f>IF(L5445="Nő","",IF(Excel_BuiltIn__FilterDatabase__1[[#This Row],[Kor]]&gt;=60,"Super.s ",""))</f>
        <v xml:space="preserve">Super.s </v>
      </c>
      <c r="L5445" s="34" t="str">
        <f>IF(Excel_BuiltIn__FilterDatabase__1[[#This Row],[Nem]]="Nő","Lady","")</f>
        <v/>
      </c>
    </row>
    <row r="5446" spans="1:12" s="1" customFormat="1">
      <c r="A5446" s="53"/>
      <c r="B5446" s="28"/>
      <c r="C5446" s="51"/>
      <c r="D5446" s="45"/>
      <c r="E5446" s="33" t="str">
        <f>IF(D5446&gt;0,($N$2-Excel_BuiltIn__FilterDatabase__1[[#This Row],[Szül Év.Hó.Nap]])/365.25,"0")</f>
        <v>0</v>
      </c>
      <c r="F5446" s="40"/>
      <c r="G5446" s="34" t="str">
        <f>CONCATENATE(H5446,Excel_BuiltIn__FilterDatabase__1[[#This Row],[Felnőtt]],Excel_BuiltIn__FilterDatabase__1[[#This Row],[Senior]],Excel_BuiltIn__FilterDatabase__1[[#This Row],[Super.s]],L5446)</f>
        <v xml:space="preserve">Super.s </v>
      </c>
      <c r="H5446" s="34" t="str">
        <f>IF(L5446="Nő","",IF(Excel_BuiltIn__FilterDatabase__1[[#This Row],[Kor]]&gt;=1=AND(Excel_BuiltIn__FilterDatabase__1[[#This Row],[Kor]]&lt;18),"Junior ",""))</f>
        <v/>
      </c>
      <c r="I5446" s="34" t="str">
        <f>IF(L5446="Nő","",IF(Excel_BuiltIn__FilterDatabase__1[[#This Row],[Kor]]&gt;=18=AND(Excel_BuiltIn__FilterDatabase__1[[#This Row],[Kor]]&lt;=49),"Felnőtt ",""))</f>
        <v/>
      </c>
      <c r="J5446" s="34" t="str">
        <f>IF(L5446="Nő","",IF(Excel_BuiltIn__FilterDatabase__1[[#This Row],[Kor]]&gt;49=AND(Excel_BuiltIn__FilterDatabase__1[[#This Row],[Kor]]&lt;=59),"Senior ",""))</f>
        <v/>
      </c>
      <c r="K5446" s="34" t="str">
        <f>IF(L5446="Nő","",IF(Excel_BuiltIn__FilterDatabase__1[[#This Row],[Kor]]&gt;=60,"Super.s ",""))</f>
        <v xml:space="preserve">Super.s </v>
      </c>
      <c r="L5446" s="34" t="str">
        <f>IF(Excel_BuiltIn__FilterDatabase__1[[#This Row],[Nem]]="Nő","Lady","")</f>
        <v/>
      </c>
    </row>
    <row r="5447" spans="1:12" s="1" customFormat="1">
      <c r="A5447" s="53"/>
      <c r="B5447" s="28"/>
      <c r="C5447" s="51"/>
      <c r="D5447" s="45"/>
      <c r="E5447" s="33" t="str">
        <f>IF(D5447&gt;0,($N$2-Excel_BuiltIn__FilterDatabase__1[[#This Row],[Szül Év.Hó.Nap]])/365.25,"0")</f>
        <v>0</v>
      </c>
      <c r="F5447" s="40"/>
      <c r="G5447" s="34" t="str">
        <f>CONCATENATE(H5447,Excel_BuiltIn__FilterDatabase__1[[#This Row],[Felnőtt]],Excel_BuiltIn__FilterDatabase__1[[#This Row],[Senior]],Excel_BuiltIn__FilterDatabase__1[[#This Row],[Super.s]],L5447)</f>
        <v xml:space="preserve">Super.s </v>
      </c>
      <c r="H5447" s="34" t="str">
        <f>IF(L5447="Nő","",IF(Excel_BuiltIn__FilterDatabase__1[[#This Row],[Kor]]&gt;=1=AND(Excel_BuiltIn__FilterDatabase__1[[#This Row],[Kor]]&lt;18),"Junior ",""))</f>
        <v/>
      </c>
      <c r="I5447" s="34" t="str">
        <f>IF(L5447="Nő","",IF(Excel_BuiltIn__FilterDatabase__1[[#This Row],[Kor]]&gt;=18=AND(Excel_BuiltIn__FilterDatabase__1[[#This Row],[Kor]]&lt;=49),"Felnőtt ",""))</f>
        <v/>
      </c>
      <c r="J5447" s="34" t="str">
        <f>IF(L5447="Nő","",IF(Excel_BuiltIn__FilterDatabase__1[[#This Row],[Kor]]&gt;49=AND(Excel_BuiltIn__FilterDatabase__1[[#This Row],[Kor]]&lt;=59),"Senior ",""))</f>
        <v/>
      </c>
      <c r="K5447" s="34" t="str">
        <f>IF(L5447="Nő","",IF(Excel_BuiltIn__FilterDatabase__1[[#This Row],[Kor]]&gt;=60,"Super.s ",""))</f>
        <v xml:space="preserve">Super.s </v>
      </c>
      <c r="L5447" s="34" t="str">
        <f>IF(Excel_BuiltIn__FilterDatabase__1[[#This Row],[Nem]]="Nő","Lady","")</f>
        <v/>
      </c>
    </row>
    <row r="5448" spans="1:12" s="1" customFormat="1">
      <c r="A5448" s="53"/>
      <c r="B5448" s="28"/>
      <c r="C5448" s="51"/>
      <c r="D5448" s="45"/>
      <c r="E5448" s="33" t="str">
        <f>IF(D5448&gt;0,($N$2-Excel_BuiltIn__FilterDatabase__1[[#This Row],[Szül Év.Hó.Nap]])/365.25,"0")</f>
        <v>0</v>
      </c>
      <c r="F5448" s="40"/>
      <c r="G5448" s="34" t="str">
        <f>CONCATENATE(H5448,Excel_BuiltIn__FilterDatabase__1[[#This Row],[Felnőtt]],Excel_BuiltIn__FilterDatabase__1[[#This Row],[Senior]],Excel_BuiltIn__FilterDatabase__1[[#This Row],[Super.s]],L5448)</f>
        <v xml:space="preserve">Super.s </v>
      </c>
      <c r="H5448" s="34" t="str">
        <f>IF(L5448="Nő","",IF(Excel_BuiltIn__FilterDatabase__1[[#This Row],[Kor]]&gt;=1=AND(Excel_BuiltIn__FilterDatabase__1[[#This Row],[Kor]]&lt;18),"Junior ",""))</f>
        <v/>
      </c>
      <c r="I5448" s="34" t="str">
        <f>IF(L5448="Nő","",IF(Excel_BuiltIn__FilterDatabase__1[[#This Row],[Kor]]&gt;=18=AND(Excel_BuiltIn__FilterDatabase__1[[#This Row],[Kor]]&lt;=49),"Felnőtt ",""))</f>
        <v/>
      </c>
      <c r="J5448" s="34" t="str">
        <f>IF(L5448="Nő","",IF(Excel_BuiltIn__FilterDatabase__1[[#This Row],[Kor]]&gt;49=AND(Excel_BuiltIn__FilterDatabase__1[[#This Row],[Kor]]&lt;=59),"Senior ",""))</f>
        <v/>
      </c>
      <c r="K5448" s="34" t="str">
        <f>IF(L5448="Nő","",IF(Excel_BuiltIn__FilterDatabase__1[[#This Row],[Kor]]&gt;=60,"Super.s ",""))</f>
        <v xml:space="preserve">Super.s </v>
      </c>
      <c r="L5448" s="34" t="str">
        <f>IF(Excel_BuiltIn__FilterDatabase__1[[#This Row],[Nem]]="Nő","Lady","")</f>
        <v/>
      </c>
    </row>
    <row r="5449" spans="1:12" s="1" customFormat="1">
      <c r="A5449" s="53"/>
      <c r="B5449" s="28"/>
      <c r="C5449" s="51"/>
      <c r="D5449" s="45"/>
      <c r="E5449" s="33" t="str">
        <f>IF(D5449&gt;0,($N$2-Excel_BuiltIn__FilterDatabase__1[[#This Row],[Szül Év.Hó.Nap]])/365.25,"0")</f>
        <v>0</v>
      </c>
      <c r="F5449" s="40"/>
      <c r="G5449" s="34" t="str">
        <f>CONCATENATE(H5449,Excel_BuiltIn__FilterDatabase__1[[#This Row],[Felnőtt]],Excel_BuiltIn__FilterDatabase__1[[#This Row],[Senior]],Excel_BuiltIn__FilterDatabase__1[[#This Row],[Super.s]],L5449)</f>
        <v xml:space="preserve">Super.s </v>
      </c>
      <c r="H5449" s="34" t="str">
        <f>IF(L5449="Nő","",IF(Excel_BuiltIn__FilterDatabase__1[[#This Row],[Kor]]&gt;=1=AND(Excel_BuiltIn__FilterDatabase__1[[#This Row],[Kor]]&lt;18),"Junior ",""))</f>
        <v/>
      </c>
      <c r="I5449" s="34" t="str">
        <f>IF(L5449="Nő","",IF(Excel_BuiltIn__FilterDatabase__1[[#This Row],[Kor]]&gt;=18=AND(Excel_BuiltIn__FilterDatabase__1[[#This Row],[Kor]]&lt;=49),"Felnőtt ",""))</f>
        <v/>
      </c>
      <c r="J5449" s="34" t="str">
        <f>IF(L5449="Nő","",IF(Excel_BuiltIn__FilterDatabase__1[[#This Row],[Kor]]&gt;49=AND(Excel_BuiltIn__FilterDatabase__1[[#This Row],[Kor]]&lt;=59),"Senior ",""))</f>
        <v/>
      </c>
      <c r="K5449" s="34" t="str">
        <f>IF(L5449="Nő","",IF(Excel_BuiltIn__FilterDatabase__1[[#This Row],[Kor]]&gt;=60,"Super.s ",""))</f>
        <v xml:space="preserve">Super.s </v>
      </c>
      <c r="L5449" s="34" t="str">
        <f>IF(Excel_BuiltIn__FilterDatabase__1[[#This Row],[Nem]]="Nő","Lady","")</f>
        <v/>
      </c>
    </row>
    <row r="5450" spans="1:12" s="1" customFormat="1">
      <c r="A5450" s="53"/>
      <c r="B5450" s="28"/>
      <c r="C5450" s="51"/>
      <c r="D5450" s="45"/>
      <c r="E5450" s="33" t="str">
        <f>IF(D5450&gt;0,($N$2-Excel_BuiltIn__FilterDatabase__1[[#This Row],[Szül Év.Hó.Nap]])/365.25,"0")</f>
        <v>0</v>
      </c>
      <c r="F5450" s="40"/>
      <c r="G5450" s="34" t="str">
        <f>CONCATENATE(H5450,Excel_BuiltIn__FilterDatabase__1[[#This Row],[Felnőtt]],Excel_BuiltIn__FilterDatabase__1[[#This Row],[Senior]],Excel_BuiltIn__FilterDatabase__1[[#This Row],[Super.s]],L5450)</f>
        <v xml:space="preserve">Super.s </v>
      </c>
      <c r="H5450" s="34" t="str">
        <f>IF(L5450="Nő","",IF(Excel_BuiltIn__FilterDatabase__1[[#This Row],[Kor]]&gt;=1=AND(Excel_BuiltIn__FilterDatabase__1[[#This Row],[Kor]]&lt;18),"Junior ",""))</f>
        <v/>
      </c>
      <c r="I5450" s="34" t="str">
        <f>IF(L5450="Nő","",IF(Excel_BuiltIn__FilterDatabase__1[[#This Row],[Kor]]&gt;=18=AND(Excel_BuiltIn__FilterDatabase__1[[#This Row],[Kor]]&lt;=49),"Felnőtt ",""))</f>
        <v/>
      </c>
      <c r="J5450" s="34" t="str">
        <f>IF(L5450="Nő","",IF(Excel_BuiltIn__FilterDatabase__1[[#This Row],[Kor]]&gt;49=AND(Excel_BuiltIn__FilterDatabase__1[[#This Row],[Kor]]&lt;=59),"Senior ",""))</f>
        <v/>
      </c>
      <c r="K5450" s="34" t="str">
        <f>IF(L5450="Nő","",IF(Excel_BuiltIn__FilterDatabase__1[[#This Row],[Kor]]&gt;=60,"Super.s ",""))</f>
        <v xml:space="preserve">Super.s </v>
      </c>
      <c r="L5450" s="34" t="str">
        <f>IF(Excel_BuiltIn__FilterDatabase__1[[#This Row],[Nem]]="Nő","Lady","")</f>
        <v/>
      </c>
    </row>
    <row r="5451" spans="1:12" s="1" customFormat="1">
      <c r="A5451" s="53"/>
      <c r="B5451" s="28"/>
      <c r="C5451" s="51"/>
      <c r="D5451" s="45"/>
      <c r="E5451" s="33" t="str">
        <f>IF(D5451&gt;0,($N$2-Excel_BuiltIn__FilterDatabase__1[[#This Row],[Szül Év.Hó.Nap]])/365.25,"0")</f>
        <v>0</v>
      </c>
      <c r="F5451" s="40"/>
      <c r="G5451" s="34" t="str">
        <f>CONCATENATE(H5451,Excel_BuiltIn__FilterDatabase__1[[#This Row],[Felnőtt]],Excel_BuiltIn__FilterDatabase__1[[#This Row],[Senior]],Excel_BuiltIn__FilterDatabase__1[[#This Row],[Super.s]],L5451)</f>
        <v xml:space="preserve">Super.s </v>
      </c>
      <c r="H5451" s="34" t="str">
        <f>IF(L5451="Nő","",IF(Excel_BuiltIn__FilterDatabase__1[[#This Row],[Kor]]&gt;=1=AND(Excel_BuiltIn__FilterDatabase__1[[#This Row],[Kor]]&lt;18),"Junior ",""))</f>
        <v/>
      </c>
      <c r="I5451" s="34" t="str">
        <f>IF(L5451="Nő","",IF(Excel_BuiltIn__FilterDatabase__1[[#This Row],[Kor]]&gt;=18=AND(Excel_BuiltIn__FilterDatabase__1[[#This Row],[Kor]]&lt;=49),"Felnőtt ",""))</f>
        <v/>
      </c>
      <c r="J5451" s="34" t="str">
        <f>IF(L5451="Nő","",IF(Excel_BuiltIn__FilterDatabase__1[[#This Row],[Kor]]&gt;49=AND(Excel_BuiltIn__FilterDatabase__1[[#This Row],[Kor]]&lt;=59),"Senior ",""))</f>
        <v/>
      </c>
      <c r="K5451" s="34" t="str">
        <f>IF(L5451="Nő","",IF(Excel_BuiltIn__FilterDatabase__1[[#This Row],[Kor]]&gt;=60,"Super.s ",""))</f>
        <v xml:space="preserve">Super.s </v>
      </c>
      <c r="L5451" s="34" t="str">
        <f>IF(Excel_BuiltIn__FilterDatabase__1[[#This Row],[Nem]]="Nő","Lady","")</f>
        <v/>
      </c>
    </row>
    <row r="5452" spans="1:12" s="1" customFormat="1">
      <c r="A5452" s="53"/>
      <c r="B5452" s="28"/>
      <c r="C5452" s="51"/>
      <c r="D5452" s="45"/>
      <c r="E5452" s="33" t="str">
        <f>IF(D5452&gt;0,($N$2-Excel_BuiltIn__FilterDatabase__1[[#This Row],[Szül Év.Hó.Nap]])/365.25,"0")</f>
        <v>0</v>
      </c>
      <c r="F5452" s="40"/>
      <c r="G5452" s="34" t="str">
        <f>CONCATENATE(H5452,Excel_BuiltIn__FilterDatabase__1[[#This Row],[Felnőtt]],Excel_BuiltIn__FilterDatabase__1[[#This Row],[Senior]],Excel_BuiltIn__FilterDatabase__1[[#This Row],[Super.s]],L5452)</f>
        <v xml:space="preserve">Super.s </v>
      </c>
      <c r="H5452" s="34" t="str">
        <f>IF(L5452="Nő","",IF(Excel_BuiltIn__FilterDatabase__1[[#This Row],[Kor]]&gt;=1=AND(Excel_BuiltIn__FilterDatabase__1[[#This Row],[Kor]]&lt;18),"Junior ",""))</f>
        <v/>
      </c>
      <c r="I5452" s="34" t="str">
        <f>IF(L5452="Nő","",IF(Excel_BuiltIn__FilterDatabase__1[[#This Row],[Kor]]&gt;=18=AND(Excel_BuiltIn__FilterDatabase__1[[#This Row],[Kor]]&lt;=49),"Felnőtt ",""))</f>
        <v/>
      </c>
      <c r="J5452" s="34" t="str">
        <f>IF(L5452="Nő","",IF(Excel_BuiltIn__FilterDatabase__1[[#This Row],[Kor]]&gt;49=AND(Excel_BuiltIn__FilterDatabase__1[[#This Row],[Kor]]&lt;=59),"Senior ",""))</f>
        <v/>
      </c>
      <c r="K5452" s="34" t="str">
        <f>IF(L5452="Nő","",IF(Excel_BuiltIn__FilterDatabase__1[[#This Row],[Kor]]&gt;=60,"Super.s ",""))</f>
        <v xml:space="preserve">Super.s </v>
      </c>
      <c r="L5452" s="34" t="str">
        <f>IF(Excel_BuiltIn__FilterDatabase__1[[#This Row],[Nem]]="Nő","Lady","")</f>
        <v/>
      </c>
    </row>
    <row r="5453" spans="1:12" s="1" customFormat="1">
      <c r="A5453" s="53"/>
      <c r="B5453" s="28"/>
      <c r="C5453" s="51"/>
      <c r="D5453" s="45"/>
      <c r="E5453" s="33" t="str">
        <f>IF(D5453&gt;0,($N$2-Excel_BuiltIn__FilterDatabase__1[[#This Row],[Szül Év.Hó.Nap]])/365.25,"0")</f>
        <v>0</v>
      </c>
      <c r="F5453" s="40"/>
      <c r="G5453" s="34" t="str">
        <f>CONCATENATE(H5453,Excel_BuiltIn__FilterDatabase__1[[#This Row],[Felnőtt]],Excel_BuiltIn__FilterDatabase__1[[#This Row],[Senior]],Excel_BuiltIn__FilterDatabase__1[[#This Row],[Super.s]],L5453)</f>
        <v xml:space="preserve">Super.s </v>
      </c>
      <c r="H5453" s="34" t="str">
        <f>IF(L5453="Nő","",IF(Excel_BuiltIn__FilterDatabase__1[[#This Row],[Kor]]&gt;=1=AND(Excel_BuiltIn__FilterDatabase__1[[#This Row],[Kor]]&lt;18),"Junior ",""))</f>
        <v/>
      </c>
      <c r="I5453" s="34" t="str">
        <f>IF(L5453="Nő","",IF(Excel_BuiltIn__FilterDatabase__1[[#This Row],[Kor]]&gt;=18=AND(Excel_BuiltIn__FilterDatabase__1[[#This Row],[Kor]]&lt;=49),"Felnőtt ",""))</f>
        <v/>
      </c>
      <c r="J5453" s="34" t="str">
        <f>IF(L5453="Nő","",IF(Excel_BuiltIn__FilterDatabase__1[[#This Row],[Kor]]&gt;49=AND(Excel_BuiltIn__FilterDatabase__1[[#This Row],[Kor]]&lt;=59),"Senior ",""))</f>
        <v/>
      </c>
      <c r="K5453" s="34" t="str">
        <f>IF(L5453="Nő","",IF(Excel_BuiltIn__FilterDatabase__1[[#This Row],[Kor]]&gt;=60,"Super.s ",""))</f>
        <v xml:space="preserve">Super.s </v>
      </c>
      <c r="L5453" s="34" t="str">
        <f>IF(Excel_BuiltIn__FilterDatabase__1[[#This Row],[Nem]]="Nő","Lady","")</f>
        <v/>
      </c>
    </row>
    <row r="5454" spans="1:12" s="1" customFormat="1">
      <c r="A5454" s="53"/>
      <c r="B5454" s="28"/>
      <c r="C5454" s="51"/>
      <c r="D5454" s="45"/>
      <c r="E5454" s="33" t="str">
        <f>IF(D5454&gt;0,($N$2-Excel_BuiltIn__FilterDatabase__1[[#This Row],[Szül Év.Hó.Nap]])/365.25,"0")</f>
        <v>0</v>
      </c>
      <c r="F5454" s="40"/>
      <c r="G5454" s="34" t="str">
        <f>CONCATENATE(H5454,Excel_BuiltIn__FilterDatabase__1[[#This Row],[Felnőtt]],Excel_BuiltIn__FilterDatabase__1[[#This Row],[Senior]],Excel_BuiltIn__FilterDatabase__1[[#This Row],[Super.s]],L5454)</f>
        <v xml:space="preserve">Super.s </v>
      </c>
      <c r="H5454" s="34" t="str">
        <f>IF(L5454="Nő","",IF(Excel_BuiltIn__FilterDatabase__1[[#This Row],[Kor]]&gt;=1=AND(Excel_BuiltIn__FilterDatabase__1[[#This Row],[Kor]]&lt;18),"Junior ",""))</f>
        <v/>
      </c>
      <c r="I5454" s="34" t="str">
        <f>IF(L5454="Nő","",IF(Excel_BuiltIn__FilterDatabase__1[[#This Row],[Kor]]&gt;=18=AND(Excel_BuiltIn__FilterDatabase__1[[#This Row],[Kor]]&lt;=49),"Felnőtt ",""))</f>
        <v/>
      </c>
      <c r="J5454" s="34" t="str">
        <f>IF(L5454="Nő","",IF(Excel_BuiltIn__FilterDatabase__1[[#This Row],[Kor]]&gt;49=AND(Excel_BuiltIn__FilterDatabase__1[[#This Row],[Kor]]&lt;=59),"Senior ",""))</f>
        <v/>
      </c>
      <c r="K5454" s="34" t="str">
        <f>IF(L5454="Nő","",IF(Excel_BuiltIn__FilterDatabase__1[[#This Row],[Kor]]&gt;=60,"Super.s ",""))</f>
        <v xml:space="preserve">Super.s </v>
      </c>
      <c r="L5454" s="34" t="str">
        <f>IF(Excel_BuiltIn__FilterDatabase__1[[#This Row],[Nem]]="Nő","Lady","")</f>
        <v/>
      </c>
    </row>
    <row r="5455" spans="1:12" s="1" customFormat="1">
      <c r="A5455" s="53"/>
      <c r="B5455" s="28"/>
      <c r="C5455" s="51"/>
      <c r="D5455" s="45"/>
      <c r="E5455" s="33" t="str">
        <f>IF(D5455&gt;0,($N$2-Excel_BuiltIn__FilterDatabase__1[[#This Row],[Szül Év.Hó.Nap]])/365.25,"0")</f>
        <v>0</v>
      </c>
      <c r="F5455" s="40"/>
      <c r="G5455" s="34" t="str">
        <f>CONCATENATE(H5455,Excel_BuiltIn__FilterDatabase__1[[#This Row],[Felnőtt]],Excel_BuiltIn__FilterDatabase__1[[#This Row],[Senior]],Excel_BuiltIn__FilterDatabase__1[[#This Row],[Super.s]],L5455)</f>
        <v xml:space="preserve">Super.s </v>
      </c>
      <c r="H5455" s="34" t="str">
        <f>IF(L5455="Nő","",IF(Excel_BuiltIn__FilterDatabase__1[[#This Row],[Kor]]&gt;=1=AND(Excel_BuiltIn__FilterDatabase__1[[#This Row],[Kor]]&lt;18),"Junior ",""))</f>
        <v/>
      </c>
      <c r="I5455" s="34" t="str">
        <f>IF(L5455="Nő","",IF(Excel_BuiltIn__FilterDatabase__1[[#This Row],[Kor]]&gt;=18=AND(Excel_BuiltIn__FilterDatabase__1[[#This Row],[Kor]]&lt;=49),"Felnőtt ",""))</f>
        <v/>
      </c>
      <c r="J5455" s="34" t="str">
        <f>IF(L5455="Nő","",IF(Excel_BuiltIn__FilterDatabase__1[[#This Row],[Kor]]&gt;49=AND(Excel_BuiltIn__FilterDatabase__1[[#This Row],[Kor]]&lt;=59),"Senior ",""))</f>
        <v/>
      </c>
      <c r="K5455" s="34" t="str">
        <f>IF(L5455="Nő","",IF(Excel_BuiltIn__FilterDatabase__1[[#This Row],[Kor]]&gt;=60,"Super.s ",""))</f>
        <v xml:space="preserve">Super.s </v>
      </c>
      <c r="L5455" s="34" t="str">
        <f>IF(Excel_BuiltIn__FilterDatabase__1[[#This Row],[Nem]]="Nő","Lady","")</f>
        <v/>
      </c>
    </row>
    <row r="5456" spans="1:12" s="1" customFormat="1">
      <c r="A5456" s="53"/>
      <c r="B5456" s="28"/>
      <c r="C5456" s="51"/>
      <c r="D5456" s="45"/>
      <c r="E5456" s="33" t="str">
        <f>IF(D5456&gt;0,($N$2-Excel_BuiltIn__FilterDatabase__1[[#This Row],[Szül Év.Hó.Nap]])/365.25,"0")</f>
        <v>0</v>
      </c>
      <c r="F5456" s="40"/>
      <c r="G5456" s="34" t="str">
        <f>CONCATENATE(H5456,Excel_BuiltIn__FilterDatabase__1[[#This Row],[Felnőtt]],Excel_BuiltIn__FilterDatabase__1[[#This Row],[Senior]],Excel_BuiltIn__FilterDatabase__1[[#This Row],[Super.s]],L5456)</f>
        <v xml:space="preserve">Super.s </v>
      </c>
      <c r="H5456" s="34" t="str">
        <f>IF(L5456="Nő","",IF(Excel_BuiltIn__FilterDatabase__1[[#This Row],[Kor]]&gt;=1=AND(Excel_BuiltIn__FilterDatabase__1[[#This Row],[Kor]]&lt;18),"Junior ",""))</f>
        <v/>
      </c>
      <c r="I5456" s="34" t="str">
        <f>IF(L5456="Nő","",IF(Excel_BuiltIn__FilterDatabase__1[[#This Row],[Kor]]&gt;=18=AND(Excel_BuiltIn__FilterDatabase__1[[#This Row],[Kor]]&lt;=49),"Felnőtt ",""))</f>
        <v/>
      </c>
      <c r="J5456" s="34" t="str">
        <f>IF(L5456="Nő","",IF(Excel_BuiltIn__FilterDatabase__1[[#This Row],[Kor]]&gt;49=AND(Excel_BuiltIn__FilterDatabase__1[[#This Row],[Kor]]&lt;=59),"Senior ",""))</f>
        <v/>
      </c>
      <c r="K5456" s="34" t="str">
        <f>IF(L5456="Nő","",IF(Excel_BuiltIn__FilterDatabase__1[[#This Row],[Kor]]&gt;=60,"Super.s ",""))</f>
        <v xml:space="preserve">Super.s </v>
      </c>
      <c r="L5456" s="34" t="str">
        <f>IF(Excel_BuiltIn__FilterDatabase__1[[#This Row],[Nem]]="Nő","Lady","")</f>
        <v/>
      </c>
    </row>
    <row r="5457" spans="1:12" s="1" customFormat="1">
      <c r="A5457" s="53"/>
      <c r="B5457" s="28"/>
      <c r="C5457" s="51"/>
      <c r="D5457" s="45"/>
      <c r="E5457" s="33" t="str">
        <f>IF(D5457&gt;0,($N$2-Excel_BuiltIn__FilterDatabase__1[[#This Row],[Szül Év.Hó.Nap]])/365.25,"0")</f>
        <v>0</v>
      </c>
      <c r="F5457" s="40"/>
      <c r="G5457" s="34" t="str">
        <f>CONCATENATE(H5457,Excel_BuiltIn__FilterDatabase__1[[#This Row],[Felnőtt]],Excel_BuiltIn__FilterDatabase__1[[#This Row],[Senior]],Excel_BuiltIn__FilterDatabase__1[[#This Row],[Super.s]],L5457)</f>
        <v xml:space="preserve">Super.s </v>
      </c>
      <c r="H5457" s="34" t="str">
        <f>IF(L5457="Nő","",IF(Excel_BuiltIn__FilterDatabase__1[[#This Row],[Kor]]&gt;=1=AND(Excel_BuiltIn__FilterDatabase__1[[#This Row],[Kor]]&lt;18),"Junior ",""))</f>
        <v/>
      </c>
      <c r="I5457" s="34" t="str">
        <f>IF(L5457="Nő","",IF(Excel_BuiltIn__FilterDatabase__1[[#This Row],[Kor]]&gt;=18=AND(Excel_BuiltIn__FilterDatabase__1[[#This Row],[Kor]]&lt;=49),"Felnőtt ",""))</f>
        <v/>
      </c>
      <c r="J5457" s="34" t="str">
        <f>IF(L5457="Nő","",IF(Excel_BuiltIn__FilterDatabase__1[[#This Row],[Kor]]&gt;49=AND(Excel_BuiltIn__FilterDatabase__1[[#This Row],[Kor]]&lt;=59),"Senior ",""))</f>
        <v/>
      </c>
      <c r="K5457" s="34" t="str">
        <f>IF(L5457="Nő","",IF(Excel_BuiltIn__FilterDatabase__1[[#This Row],[Kor]]&gt;=60,"Super.s ",""))</f>
        <v xml:space="preserve">Super.s </v>
      </c>
      <c r="L5457" s="34" t="str">
        <f>IF(Excel_BuiltIn__FilterDatabase__1[[#This Row],[Nem]]="Nő","Lady","")</f>
        <v/>
      </c>
    </row>
    <row r="5458" spans="1:12" s="1" customFormat="1">
      <c r="A5458" s="53"/>
      <c r="B5458" s="28"/>
      <c r="C5458" s="51"/>
      <c r="D5458" s="45"/>
      <c r="E5458" s="33" t="str">
        <f>IF(D5458&gt;0,($N$2-Excel_BuiltIn__FilterDatabase__1[[#This Row],[Szül Év.Hó.Nap]])/365.25,"0")</f>
        <v>0</v>
      </c>
      <c r="F5458" s="40"/>
      <c r="G5458" s="34" t="str">
        <f>CONCATENATE(H5458,Excel_BuiltIn__FilterDatabase__1[[#This Row],[Felnőtt]],Excel_BuiltIn__FilterDatabase__1[[#This Row],[Senior]],Excel_BuiltIn__FilterDatabase__1[[#This Row],[Super.s]],L5458)</f>
        <v xml:space="preserve">Super.s </v>
      </c>
      <c r="H5458" s="34" t="str">
        <f>IF(L5458="Nő","",IF(Excel_BuiltIn__FilterDatabase__1[[#This Row],[Kor]]&gt;=1=AND(Excel_BuiltIn__FilterDatabase__1[[#This Row],[Kor]]&lt;18),"Junior ",""))</f>
        <v/>
      </c>
      <c r="I5458" s="34" t="str">
        <f>IF(L5458="Nő","",IF(Excel_BuiltIn__FilterDatabase__1[[#This Row],[Kor]]&gt;=18=AND(Excel_BuiltIn__FilterDatabase__1[[#This Row],[Kor]]&lt;=49),"Felnőtt ",""))</f>
        <v/>
      </c>
      <c r="J5458" s="34" t="str">
        <f>IF(L5458="Nő","",IF(Excel_BuiltIn__FilterDatabase__1[[#This Row],[Kor]]&gt;49=AND(Excel_BuiltIn__FilterDatabase__1[[#This Row],[Kor]]&lt;=59),"Senior ",""))</f>
        <v/>
      </c>
      <c r="K5458" s="34" t="str">
        <f>IF(L5458="Nő","",IF(Excel_BuiltIn__FilterDatabase__1[[#This Row],[Kor]]&gt;=60,"Super.s ",""))</f>
        <v xml:space="preserve">Super.s </v>
      </c>
      <c r="L5458" s="34" t="str">
        <f>IF(Excel_BuiltIn__FilterDatabase__1[[#This Row],[Nem]]="Nő","Lady","")</f>
        <v/>
      </c>
    </row>
    <row r="5459" spans="1:12" s="1" customFormat="1">
      <c r="A5459" s="53"/>
      <c r="B5459" s="28"/>
      <c r="C5459" s="51"/>
      <c r="D5459" s="45"/>
      <c r="E5459" s="33" t="str">
        <f>IF(D5459&gt;0,($N$2-Excel_BuiltIn__FilterDatabase__1[[#This Row],[Szül Év.Hó.Nap]])/365.25,"0")</f>
        <v>0</v>
      </c>
      <c r="F5459" s="40"/>
      <c r="G5459" s="34" t="str">
        <f>CONCATENATE(H5459,Excel_BuiltIn__FilterDatabase__1[[#This Row],[Felnőtt]],Excel_BuiltIn__FilterDatabase__1[[#This Row],[Senior]],Excel_BuiltIn__FilterDatabase__1[[#This Row],[Super.s]],L5459)</f>
        <v xml:space="preserve">Super.s </v>
      </c>
      <c r="H5459" s="34" t="str">
        <f>IF(L5459="Nő","",IF(Excel_BuiltIn__FilterDatabase__1[[#This Row],[Kor]]&gt;=1=AND(Excel_BuiltIn__FilterDatabase__1[[#This Row],[Kor]]&lt;18),"Junior ",""))</f>
        <v/>
      </c>
      <c r="I5459" s="34" t="str">
        <f>IF(L5459="Nő","",IF(Excel_BuiltIn__FilterDatabase__1[[#This Row],[Kor]]&gt;=18=AND(Excel_BuiltIn__FilterDatabase__1[[#This Row],[Kor]]&lt;=49),"Felnőtt ",""))</f>
        <v/>
      </c>
      <c r="J5459" s="34" t="str">
        <f>IF(L5459="Nő","",IF(Excel_BuiltIn__FilterDatabase__1[[#This Row],[Kor]]&gt;49=AND(Excel_BuiltIn__FilterDatabase__1[[#This Row],[Kor]]&lt;=59),"Senior ",""))</f>
        <v/>
      </c>
      <c r="K5459" s="34" t="str">
        <f>IF(L5459="Nő","",IF(Excel_BuiltIn__FilterDatabase__1[[#This Row],[Kor]]&gt;=60,"Super.s ",""))</f>
        <v xml:space="preserve">Super.s </v>
      </c>
      <c r="L5459" s="34" t="str">
        <f>IF(Excel_BuiltIn__FilterDatabase__1[[#This Row],[Nem]]="Nő","Lady","")</f>
        <v/>
      </c>
    </row>
    <row r="5460" spans="1:12" s="1" customFormat="1">
      <c r="A5460" s="53"/>
      <c r="B5460" s="28"/>
      <c r="C5460" s="51"/>
      <c r="D5460" s="45"/>
      <c r="E5460" s="33" t="str">
        <f>IF(D5460&gt;0,($N$2-Excel_BuiltIn__FilterDatabase__1[[#This Row],[Szül Év.Hó.Nap]])/365.25,"0")</f>
        <v>0</v>
      </c>
      <c r="F5460" s="40"/>
      <c r="G5460" s="34" t="str">
        <f>CONCATENATE(H5460,Excel_BuiltIn__FilterDatabase__1[[#This Row],[Felnőtt]],Excel_BuiltIn__FilterDatabase__1[[#This Row],[Senior]],Excel_BuiltIn__FilterDatabase__1[[#This Row],[Super.s]],L5460)</f>
        <v xml:space="preserve">Super.s </v>
      </c>
      <c r="H5460" s="34" t="str">
        <f>IF(L5460="Nő","",IF(Excel_BuiltIn__FilterDatabase__1[[#This Row],[Kor]]&gt;=1=AND(Excel_BuiltIn__FilterDatabase__1[[#This Row],[Kor]]&lt;18),"Junior ",""))</f>
        <v/>
      </c>
      <c r="I5460" s="34" t="str">
        <f>IF(L5460="Nő","",IF(Excel_BuiltIn__FilterDatabase__1[[#This Row],[Kor]]&gt;=18=AND(Excel_BuiltIn__FilterDatabase__1[[#This Row],[Kor]]&lt;=49),"Felnőtt ",""))</f>
        <v/>
      </c>
      <c r="J5460" s="34" t="str">
        <f>IF(L5460="Nő","",IF(Excel_BuiltIn__FilterDatabase__1[[#This Row],[Kor]]&gt;49=AND(Excel_BuiltIn__FilterDatabase__1[[#This Row],[Kor]]&lt;=59),"Senior ",""))</f>
        <v/>
      </c>
      <c r="K5460" s="34" t="str">
        <f>IF(L5460="Nő","",IF(Excel_BuiltIn__FilterDatabase__1[[#This Row],[Kor]]&gt;=60,"Super.s ",""))</f>
        <v xml:space="preserve">Super.s </v>
      </c>
      <c r="L5460" s="34" t="str">
        <f>IF(Excel_BuiltIn__FilterDatabase__1[[#This Row],[Nem]]="Nő","Lady","")</f>
        <v/>
      </c>
    </row>
    <row r="5461" spans="1:12" s="1" customFormat="1">
      <c r="A5461" s="53"/>
      <c r="B5461" s="28"/>
      <c r="C5461" s="51"/>
      <c r="D5461" s="45"/>
      <c r="E5461" s="33" t="str">
        <f>IF(D5461&gt;0,($N$2-Excel_BuiltIn__FilterDatabase__1[[#This Row],[Szül Év.Hó.Nap]])/365.25,"0")</f>
        <v>0</v>
      </c>
      <c r="F5461" s="40"/>
      <c r="G5461" s="34" t="str">
        <f>CONCATENATE(H5461,Excel_BuiltIn__FilterDatabase__1[[#This Row],[Felnőtt]],Excel_BuiltIn__FilterDatabase__1[[#This Row],[Senior]],Excel_BuiltIn__FilterDatabase__1[[#This Row],[Super.s]],L5461)</f>
        <v xml:space="preserve">Super.s </v>
      </c>
      <c r="H5461" s="34" t="str">
        <f>IF(L5461="Nő","",IF(Excel_BuiltIn__FilterDatabase__1[[#This Row],[Kor]]&gt;=1=AND(Excel_BuiltIn__FilterDatabase__1[[#This Row],[Kor]]&lt;18),"Junior ",""))</f>
        <v/>
      </c>
      <c r="I5461" s="34" t="str">
        <f>IF(L5461="Nő","",IF(Excel_BuiltIn__FilterDatabase__1[[#This Row],[Kor]]&gt;=18=AND(Excel_BuiltIn__FilterDatabase__1[[#This Row],[Kor]]&lt;=49),"Felnőtt ",""))</f>
        <v/>
      </c>
      <c r="J5461" s="34" t="str">
        <f>IF(L5461="Nő","",IF(Excel_BuiltIn__FilterDatabase__1[[#This Row],[Kor]]&gt;49=AND(Excel_BuiltIn__FilterDatabase__1[[#This Row],[Kor]]&lt;=59),"Senior ",""))</f>
        <v/>
      </c>
      <c r="K5461" s="34" t="str">
        <f>IF(L5461="Nő","",IF(Excel_BuiltIn__FilterDatabase__1[[#This Row],[Kor]]&gt;=60,"Super.s ",""))</f>
        <v xml:space="preserve">Super.s </v>
      </c>
      <c r="L5461" s="34" t="str">
        <f>IF(Excel_BuiltIn__FilterDatabase__1[[#This Row],[Nem]]="Nő","Lady","")</f>
        <v/>
      </c>
    </row>
    <row r="5462" spans="1:12" s="1" customFormat="1">
      <c r="A5462" s="53"/>
      <c r="B5462" s="28"/>
      <c r="C5462" s="51"/>
      <c r="D5462" s="45"/>
      <c r="E5462" s="33" t="str">
        <f>IF(D5462&gt;0,($N$2-Excel_BuiltIn__FilterDatabase__1[[#This Row],[Szül Év.Hó.Nap]])/365.25,"0")</f>
        <v>0</v>
      </c>
      <c r="F5462" s="40"/>
      <c r="G5462" s="34" t="str">
        <f>CONCATENATE(H5462,Excel_BuiltIn__FilterDatabase__1[[#This Row],[Felnőtt]],Excel_BuiltIn__FilterDatabase__1[[#This Row],[Senior]],Excel_BuiltIn__FilterDatabase__1[[#This Row],[Super.s]],L5462)</f>
        <v xml:space="preserve">Super.s </v>
      </c>
      <c r="H5462" s="34" t="str">
        <f>IF(L5462="Nő","",IF(Excel_BuiltIn__FilterDatabase__1[[#This Row],[Kor]]&gt;=1=AND(Excel_BuiltIn__FilterDatabase__1[[#This Row],[Kor]]&lt;18),"Junior ",""))</f>
        <v/>
      </c>
      <c r="I5462" s="34" t="str">
        <f>IF(L5462="Nő","",IF(Excel_BuiltIn__FilterDatabase__1[[#This Row],[Kor]]&gt;=18=AND(Excel_BuiltIn__FilterDatabase__1[[#This Row],[Kor]]&lt;=49),"Felnőtt ",""))</f>
        <v/>
      </c>
      <c r="J5462" s="34" t="str">
        <f>IF(L5462="Nő","",IF(Excel_BuiltIn__FilterDatabase__1[[#This Row],[Kor]]&gt;49=AND(Excel_BuiltIn__FilterDatabase__1[[#This Row],[Kor]]&lt;=59),"Senior ",""))</f>
        <v/>
      </c>
      <c r="K5462" s="34" t="str">
        <f>IF(L5462="Nő","",IF(Excel_BuiltIn__FilterDatabase__1[[#This Row],[Kor]]&gt;=60,"Super.s ",""))</f>
        <v xml:space="preserve">Super.s </v>
      </c>
      <c r="L5462" s="34" t="str">
        <f>IF(Excel_BuiltIn__FilterDatabase__1[[#This Row],[Nem]]="Nő","Lady","")</f>
        <v/>
      </c>
    </row>
    <row r="5463" spans="1:12" s="1" customFormat="1">
      <c r="A5463" s="53"/>
      <c r="B5463" s="28"/>
      <c r="C5463" s="51"/>
      <c r="D5463" s="45"/>
      <c r="E5463" s="33" t="str">
        <f>IF(D5463&gt;0,($N$2-Excel_BuiltIn__FilterDatabase__1[[#This Row],[Szül Év.Hó.Nap]])/365.25,"0")</f>
        <v>0</v>
      </c>
      <c r="F5463" s="40"/>
      <c r="G5463" s="34" t="str">
        <f>CONCATENATE(H5463,Excel_BuiltIn__FilterDatabase__1[[#This Row],[Felnőtt]],Excel_BuiltIn__FilterDatabase__1[[#This Row],[Senior]],Excel_BuiltIn__FilterDatabase__1[[#This Row],[Super.s]],L5463)</f>
        <v xml:space="preserve">Super.s </v>
      </c>
      <c r="H5463" s="34" t="str">
        <f>IF(L5463="Nő","",IF(Excel_BuiltIn__FilterDatabase__1[[#This Row],[Kor]]&gt;=1=AND(Excel_BuiltIn__FilterDatabase__1[[#This Row],[Kor]]&lt;18),"Junior ",""))</f>
        <v/>
      </c>
      <c r="I5463" s="34" t="str">
        <f>IF(L5463="Nő","",IF(Excel_BuiltIn__FilterDatabase__1[[#This Row],[Kor]]&gt;=18=AND(Excel_BuiltIn__FilterDatabase__1[[#This Row],[Kor]]&lt;=49),"Felnőtt ",""))</f>
        <v/>
      </c>
      <c r="J5463" s="34" t="str">
        <f>IF(L5463="Nő","",IF(Excel_BuiltIn__FilterDatabase__1[[#This Row],[Kor]]&gt;49=AND(Excel_BuiltIn__FilterDatabase__1[[#This Row],[Kor]]&lt;=59),"Senior ",""))</f>
        <v/>
      </c>
      <c r="K5463" s="34" t="str">
        <f>IF(L5463="Nő","",IF(Excel_BuiltIn__FilterDatabase__1[[#This Row],[Kor]]&gt;=60,"Super.s ",""))</f>
        <v xml:space="preserve">Super.s </v>
      </c>
      <c r="L5463" s="34" t="str">
        <f>IF(Excel_BuiltIn__FilterDatabase__1[[#This Row],[Nem]]="Nő","Lady","")</f>
        <v/>
      </c>
    </row>
    <row r="5464" spans="1:12" s="1" customFormat="1">
      <c r="A5464" s="53"/>
      <c r="B5464" s="28"/>
      <c r="C5464" s="51"/>
      <c r="D5464" s="45"/>
      <c r="E5464" s="33" t="str">
        <f>IF(D5464&gt;0,($N$2-Excel_BuiltIn__FilterDatabase__1[[#This Row],[Szül Év.Hó.Nap]])/365.25,"0")</f>
        <v>0</v>
      </c>
      <c r="F5464" s="40"/>
      <c r="G5464" s="34" t="str">
        <f>CONCATENATE(H5464,Excel_BuiltIn__FilterDatabase__1[[#This Row],[Felnőtt]],Excel_BuiltIn__FilterDatabase__1[[#This Row],[Senior]],Excel_BuiltIn__FilterDatabase__1[[#This Row],[Super.s]],L5464)</f>
        <v xml:space="preserve">Super.s </v>
      </c>
      <c r="H5464" s="34" t="str">
        <f>IF(L5464="Nő","",IF(Excel_BuiltIn__FilterDatabase__1[[#This Row],[Kor]]&gt;=1=AND(Excel_BuiltIn__FilterDatabase__1[[#This Row],[Kor]]&lt;18),"Junior ",""))</f>
        <v/>
      </c>
      <c r="I5464" s="34" t="str">
        <f>IF(L5464="Nő","",IF(Excel_BuiltIn__FilterDatabase__1[[#This Row],[Kor]]&gt;=18=AND(Excel_BuiltIn__FilterDatabase__1[[#This Row],[Kor]]&lt;=49),"Felnőtt ",""))</f>
        <v/>
      </c>
      <c r="J5464" s="34" t="str">
        <f>IF(L5464="Nő","",IF(Excel_BuiltIn__FilterDatabase__1[[#This Row],[Kor]]&gt;49=AND(Excel_BuiltIn__FilterDatabase__1[[#This Row],[Kor]]&lt;=59),"Senior ",""))</f>
        <v/>
      </c>
      <c r="K5464" s="34" t="str">
        <f>IF(L5464="Nő","",IF(Excel_BuiltIn__FilterDatabase__1[[#This Row],[Kor]]&gt;=60,"Super.s ",""))</f>
        <v xml:space="preserve">Super.s </v>
      </c>
      <c r="L5464" s="34" t="str">
        <f>IF(Excel_BuiltIn__FilterDatabase__1[[#This Row],[Nem]]="Nő","Lady","")</f>
        <v/>
      </c>
    </row>
    <row r="5465" spans="1:12" s="1" customFormat="1">
      <c r="A5465" s="53"/>
      <c r="B5465" s="28"/>
      <c r="C5465" s="51"/>
      <c r="D5465" s="45"/>
      <c r="E5465" s="33" t="str">
        <f>IF(D5465&gt;0,($N$2-Excel_BuiltIn__FilterDatabase__1[[#This Row],[Szül Év.Hó.Nap]])/365.25,"0")</f>
        <v>0</v>
      </c>
      <c r="F5465" s="40"/>
      <c r="G5465" s="34" t="str">
        <f>CONCATENATE(H5465,Excel_BuiltIn__FilterDatabase__1[[#This Row],[Felnőtt]],Excel_BuiltIn__FilterDatabase__1[[#This Row],[Senior]],Excel_BuiltIn__FilterDatabase__1[[#This Row],[Super.s]],L5465)</f>
        <v xml:space="preserve">Super.s </v>
      </c>
      <c r="H5465" s="34" t="str">
        <f>IF(L5465="Nő","",IF(Excel_BuiltIn__FilterDatabase__1[[#This Row],[Kor]]&gt;=1=AND(Excel_BuiltIn__FilterDatabase__1[[#This Row],[Kor]]&lt;18),"Junior ",""))</f>
        <v/>
      </c>
      <c r="I5465" s="34" t="str">
        <f>IF(L5465="Nő","",IF(Excel_BuiltIn__FilterDatabase__1[[#This Row],[Kor]]&gt;=18=AND(Excel_BuiltIn__FilterDatabase__1[[#This Row],[Kor]]&lt;=49),"Felnőtt ",""))</f>
        <v/>
      </c>
      <c r="J5465" s="34" t="str">
        <f>IF(L5465="Nő","",IF(Excel_BuiltIn__FilterDatabase__1[[#This Row],[Kor]]&gt;49=AND(Excel_BuiltIn__FilterDatabase__1[[#This Row],[Kor]]&lt;=59),"Senior ",""))</f>
        <v/>
      </c>
      <c r="K5465" s="34" t="str">
        <f>IF(L5465="Nő","",IF(Excel_BuiltIn__FilterDatabase__1[[#This Row],[Kor]]&gt;=60,"Super.s ",""))</f>
        <v xml:space="preserve">Super.s </v>
      </c>
      <c r="L5465" s="34" t="str">
        <f>IF(Excel_BuiltIn__FilterDatabase__1[[#This Row],[Nem]]="Nő","Lady","")</f>
        <v/>
      </c>
    </row>
    <row r="5466" spans="1:12" s="1" customFormat="1">
      <c r="A5466" s="53"/>
      <c r="B5466" s="28"/>
      <c r="C5466" s="51"/>
      <c r="D5466" s="45"/>
      <c r="E5466" s="33" t="str">
        <f>IF(D5466&gt;0,($N$2-Excel_BuiltIn__FilterDatabase__1[[#This Row],[Szül Év.Hó.Nap]])/365.25,"0")</f>
        <v>0</v>
      </c>
      <c r="F5466" s="40"/>
      <c r="G5466" s="34" t="str">
        <f>CONCATENATE(H5466,Excel_BuiltIn__FilterDatabase__1[[#This Row],[Felnőtt]],Excel_BuiltIn__FilterDatabase__1[[#This Row],[Senior]],Excel_BuiltIn__FilterDatabase__1[[#This Row],[Super.s]],L5466)</f>
        <v xml:space="preserve">Super.s </v>
      </c>
      <c r="H5466" s="34" t="str">
        <f>IF(L5466="Nő","",IF(Excel_BuiltIn__FilterDatabase__1[[#This Row],[Kor]]&gt;=1=AND(Excel_BuiltIn__FilterDatabase__1[[#This Row],[Kor]]&lt;18),"Junior ",""))</f>
        <v/>
      </c>
      <c r="I5466" s="34" t="str">
        <f>IF(L5466="Nő","",IF(Excel_BuiltIn__FilterDatabase__1[[#This Row],[Kor]]&gt;=18=AND(Excel_BuiltIn__FilterDatabase__1[[#This Row],[Kor]]&lt;=49),"Felnőtt ",""))</f>
        <v/>
      </c>
      <c r="J5466" s="34" t="str">
        <f>IF(L5466="Nő","",IF(Excel_BuiltIn__FilterDatabase__1[[#This Row],[Kor]]&gt;49=AND(Excel_BuiltIn__FilterDatabase__1[[#This Row],[Kor]]&lt;=59),"Senior ",""))</f>
        <v/>
      </c>
      <c r="K5466" s="34" t="str">
        <f>IF(L5466="Nő","",IF(Excel_BuiltIn__FilterDatabase__1[[#This Row],[Kor]]&gt;=60,"Super.s ",""))</f>
        <v xml:space="preserve">Super.s </v>
      </c>
      <c r="L5466" s="34" t="str">
        <f>IF(Excel_BuiltIn__FilterDatabase__1[[#This Row],[Nem]]="Nő","Lady","")</f>
        <v/>
      </c>
    </row>
    <row r="5467" spans="1:12" s="1" customFormat="1">
      <c r="A5467" s="53"/>
      <c r="B5467" s="28"/>
      <c r="C5467" s="51"/>
      <c r="D5467" s="45"/>
      <c r="E5467" s="33" t="str">
        <f>IF(D5467&gt;0,($N$2-Excel_BuiltIn__FilterDatabase__1[[#This Row],[Szül Év.Hó.Nap]])/365.25,"0")</f>
        <v>0</v>
      </c>
      <c r="F5467" s="40"/>
      <c r="G5467" s="34" t="str">
        <f>CONCATENATE(H5467,Excel_BuiltIn__FilterDatabase__1[[#This Row],[Felnőtt]],Excel_BuiltIn__FilterDatabase__1[[#This Row],[Senior]],Excel_BuiltIn__FilterDatabase__1[[#This Row],[Super.s]],L5467)</f>
        <v xml:space="preserve">Super.s </v>
      </c>
      <c r="H5467" s="34" t="str">
        <f>IF(L5467="Nő","",IF(Excel_BuiltIn__FilterDatabase__1[[#This Row],[Kor]]&gt;=1=AND(Excel_BuiltIn__FilterDatabase__1[[#This Row],[Kor]]&lt;18),"Junior ",""))</f>
        <v/>
      </c>
      <c r="I5467" s="34" t="str">
        <f>IF(L5467="Nő","",IF(Excel_BuiltIn__FilterDatabase__1[[#This Row],[Kor]]&gt;=18=AND(Excel_BuiltIn__FilterDatabase__1[[#This Row],[Kor]]&lt;=49),"Felnőtt ",""))</f>
        <v/>
      </c>
      <c r="J5467" s="34" t="str">
        <f>IF(L5467="Nő","",IF(Excel_BuiltIn__FilterDatabase__1[[#This Row],[Kor]]&gt;49=AND(Excel_BuiltIn__FilterDatabase__1[[#This Row],[Kor]]&lt;=59),"Senior ",""))</f>
        <v/>
      </c>
      <c r="K5467" s="34" t="str">
        <f>IF(L5467="Nő","",IF(Excel_BuiltIn__FilterDatabase__1[[#This Row],[Kor]]&gt;=60,"Super.s ",""))</f>
        <v xml:space="preserve">Super.s </v>
      </c>
      <c r="L5467" s="34" t="str">
        <f>IF(Excel_BuiltIn__FilterDatabase__1[[#This Row],[Nem]]="Nő","Lady","")</f>
        <v/>
      </c>
    </row>
    <row r="5468" spans="1:12" s="1" customFormat="1">
      <c r="A5468" s="53"/>
      <c r="B5468" s="28"/>
      <c r="C5468" s="51"/>
      <c r="D5468" s="45"/>
      <c r="E5468" s="33" t="str">
        <f>IF(D5468&gt;0,($N$2-Excel_BuiltIn__FilterDatabase__1[[#This Row],[Szül Év.Hó.Nap]])/365.25,"0")</f>
        <v>0</v>
      </c>
      <c r="F5468" s="40"/>
      <c r="G5468" s="34" t="str">
        <f>CONCATENATE(H5468,Excel_BuiltIn__FilterDatabase__1[[#This Row],[Felnőtt]],Excel_BuiltIn__FilterDatabase__1[[#This Row],[Senior]],Excel_BuiltIn__FilterDatabase__1[[#This Row],[Super.s]],L5468)</f>
        <v xml:space="preserve">Super.s </v>
      </c>
      <c r="H5468" s="34" t="str">
        <f>IF(L5468="Nő","",IF(Excel_BuiltIn__FilterDatabase__1[[#This Row],[Kor]]&gt;=1=AND(Excel_BuiltIn__FilterDatabase__1[[#This Row],[Kor]]&lt;18),"Junior ",""))</f>
        <v/>
      </c>
      <c r="I5468" s="34" t="str">
        <f>IF(L5468="Nő","",IF(Excel_BuiltIn__FilterDatabase__1[[#This Row],[Kor]]&gt;=18=AND(Excel_BuiltIn__FilterDatabase__1[[#This Row],[Kor]]&lt;=49),"Felnőtt ",""))</f>
        <v/>
      </c>
      <c r="J5468" s="34" t="str">
        <f>IF(L5468="Nő","",IF(Excel_BuiltIn__FilterDatabase__1[[#This Row],[Kor]]&gt;49=AND(Excel_BuiltIn__FilterDatabase__1[[#This Row],[Kor]]&lt;=59),"Senior ",""))</f>
        <v/>
      </c>
      <c r="K5468" s="34" t="str">
        <f>IF(L5468="Nő","",IF(Excel_BuiltIn__FilterDatabase__1[[#This Row],[Kor]]&gt;=60,"Super.s ",""))</f>
        <v xml:space="preserve">Super.s </v>
      </c>
      <c r="L5468" s="34" t="str">
        <f>IF(Excel_BuiltIn__FilterDatabase__1[[#This Row],[Nem]]="Nő","Lady","")</f>
        <v/>
      </c>
    </row>
    <row r="5469" spans="1:12" s="1" customFormat="1">
      <c r="A5469" s="53"/>
      <c r="B5469" s="28"/>
      <c r="C5469" s="51"/>
      <c r="D5469" s="45"/>
      <c r="E5469" s="33" t="str">
        <f>IF(D5469&gt;0,($N$2-Excel_BuiltIn__FilterDatabase__1[[#This Row],[Szül Év.Hó.Nap]])/365.25,"0")</f>
        <v>0</v>
      </c>
      <c r="F5469" s="40"/>
      <c r="G5469" s="34" t="str">
        <f>CONCATENATE(H5469,Excel_BuiltIn__FilterDatabase__1[[#This Row],[Felnőtt]],Excel_BuiltIn__FilterDatabase__1[[#This Row],[Senior]],Excel_BuiltIn__FilterDatabase__1[[#This Row],[Super.s]],L5469)</f>
        <v xml:space="preserve">Super.s </v>
      </c>
      <c r="H5469" s="34" t="str">
        <f>IF(L5469="Nő","",IF(Excel_BuiltIn__FilterDatabase__1[[#This Row],[Kor]]&gt;=1=AND(Excel_BuiltIn__FilterDatabase__1[[#This Row],[Kor]]&lt;18),"Junior ",""))</f>
        <v/>
      </c>
      <c r="I5469" s="34" t="str">
        <f>IF(L5469="Nő","",IF(Excel_BuiltIn__FilterDatabase__1[[#This Row],[Kor]]&gt;=18=AND(Excel_BuiltIn__FilterDatabase__1[[#This Row],[Kor]]&lt;=49),"Felnőtt ",""))</f>
        <v/>
      </c>
      <c r="J5469" s="34" t="str">
        <f>IF(L5469="Nő","",IF(Excel_BuiltIn__FilterDatabase__1[[#This Row],[Kor]]&gt;49=AND(Excel_BuiltIn__FilterDatabase__1[[#This Row],[Kor]]&lt;=59),"Senior ",""))</f>
        <v/>
      </c>
      <c r="K5469" s="34" t="str">
        <f>IF(L5469="Nő","",IF(Excel_BuiltIn__FilterDatabase__1[[#This Row],[Kor]]&gt;=60,"Super.s ",""))</f>
        <v xml:space="preserve">Super.s </v>
      </c>
      <c r="L5469" s="34" t="str">
        <f>IF(Excel_BuiltIn__FilterDatabase__1[[#This Row],[Nem]]="Nő","Lady","")</f>
        <v/>
      </c>
    </row>
    <row r="5470" spans="1:12" s="1" customFormat="1">
      <c r="A5470" s="53"/>
      <c r="B5470" s="28"/>
      <c r="C5470" s="51"/>
      <c r="D5470" s="45"/>
      <c r="E5470" s="33" t="str">
        <f>IF(D5470&gt;0,($N$2-Excel_BuiltIn__FilterDatabase__1[[#This Row],[Szül Év.Hó.Nap]])/365.25,"0")</f>
        <v>0</v>
      </c>
      <c r="F5470" s="40"/>
      <c r="G5470" s="34" t="str">
        <f>CONCATENATE(H5470,Excel_BuiltIn__FilterDatabase__1[[#This Row],[Felnőtt]],Excel_BuiltIn__FilterDatabase__1[[#This Row],[Senior]],Excel_BuiltIn__FilterDatabase__1[[#This Row],[Super.s]],L5470)</f>
        <v xml:space="preserve">Super.s </v>
      </c>
      <c r="H5470" s="34" t="str">
        <f>IF(L5470="Nő","",IF(Excel_BuiltIn__FilterDatabase__1[[#This Row],[Kor]]&gt;=1=AND(Excel_BuiltIn__FilterDatabase__1[[#This Row],[Kor]]&lt;18),"Junior ",""))</f>
        <v/>
      </c>
      <c r="I5470" s="34" t="str">
        <f>IF(L5470="Nő","",IF(Excel_BuiltIn__FilterDatabase__1[[#This Row],[Kor]]&gt;=18=AND(Excel_BuiltIn__FilterDatabase__1[[#This Row],[Kor]]&lt;=49),"Felnőtt ",""))</f>
        <v/>
      </c>
      <c r="J5470" s="34" t="str">
        <f>IF(L5470="Nő","",IF(Excel_BuiltIn__FilterDatabase__1[[#This Row],[Kor]]&gt;49=AND(Excel_BuiltIn__FilterDatabase__1[[#This Row],[Kor]]&lt;=59),"Senior ",""))</f>
        <v/>
      </c>
      <c r="K5470" s="34" t="str">
        <f>IF(L5470="Nő","",IF(Excel_BuiltIn__FilterDatabase__1[[#This Row],[Kor]]&gt;=60,"Super.s ",""))</f>
        <v xml:space="preserve">Super.s </v>
      </c>
      <c r="L5470" s="34" t="str">
        <f>IF(Excel_BuiltIn__FilterDatabase__1[[#This Row],[Nem]]="Nő","Lady","")</f>
        <v/>
      </c>
    </row>
    <row r="5471" spans="1:12" s="1" customFormat="1">
      <c r="A5471" s="53"/>
      <c r="B5471" s="28"/>
      <c r="C5471" s="51"/>
      <c r="D5471" s="45"/>
      <c r="E5471" s="33" t="str">
        <f>IF(D5471&gt;0,($N$2-Excel_BuiltIn__FilterDatabase__1[[#This Row],[Szül Év.Hó.Nap]])/365.25,"0")</f>
        <v>0</v>
      </c>
      <c r="F5471" s="40"/>
      <c r="G5471" s="34" t="str">
        <f>CONCATENATE(H5471,Excel_BuiltIn__FilterDatabase__1[[#This Row],[Felnőtt]],Excel_BuiltIn__FilterDatabase__1[[#This Row],[Senior]],Excel_BuiltIn__FilterDatabase__1[[#This Row],[Super.s]],L5471)</f>
        <v xml:space="preserve">Super.s </v>
      </c>
      <c r="H5471" s="34" t="str">
        <f>IF(L5471="Nő","",IF(Excel_BuiltIn__FilterDatabase__1[[#This Row],[Kor]]&gt;=1=AND(Excel_BuiltIn__FilterDatabase__1[[#This Row],[Kor]]&lt;18),"Junior ",""))</f>
        <v/>
      </c>
      <c r="I5471" s="34" t="str">
        <f>IF(L5471="Nő","",IF(Excel_BuiltIn__FilterDatabase__1[[#This Row],[Kor]]&gt;=18=AND(Excel_BuiltIn__FilterDatabase__1[[#This Row],[Kor]]&lt;=49),"Felnőtt ",""))</f>
        <v/>
      </c>
      <c r="J5471" s="34" t="str">
        <f>IF(L5471="Nő","",IF(Excel_BuiltIn__FilterDatabase__1[[#This Row],[Kor]]&gt;49=AND(Excel_BuiltIn__FilterDatabase__1[[#This Row],[Kor]]&lt;=59),"Senior ",""))</f>
        <v/>
      </c>
      <c r="K5471" s="34" t="str">
        <f>IF(L5471="Nő","",IF(Excel_BuiltIn__FilterDatabase__1[[#This Row],[Kor]]&gt;=60,"Super.s ",""))</f>
        <v xml:space="preserve">Super.s </v>
      </c>
      <c r="L5471" s="34" t="str">
        <f>IF(Excel_BuiltIn__FilterDatabase__1[[#This Row],[Nem]]="Nő","Lady","")</f>
        <v/>
      </c>
    </row>
    <row r="5472" spans="1:12" s="1" customFormat="1">
      <c r="A5472" s="53"/>
      <c r="B5472" s="28"/>
      <c r="C5472" s="51"/>
      <c r="D5472" s="45"/>
      <c r="E5472" s="33" t="str">
        <f>IF(D5472&gt;0,($N$2-Excel_BuiltIn__FilterDatabase__1[[#This Row],[Szül Év.Hó.Nap]])/365.25,"0")</f>
        <v>0</v>
      </c>
      <c r="F5472" s="40"/>
      <c r="G5472" s="34" t="str">
        <f>CONCATENATE(H5472,Excel_BuiltIn__FilterDatabase__1[[#This Row],[Felnőtt]],Excel_BuiltIn__FilterDatabase__1[[#This Row],[Senior]],Excel_BuiltIn__FilterDatabase__1[[#This Row],[Super.s]],L5472)</f>
        <v xml:space="preserve">Super.s </v>
      </c>
      <c r="H5472" s="34" t="str">
        <f>IF(L5472="Nő","",IF(Excel_BuiltIn__FilterDatabase__1[[#This Row],[Kor]]&gt;=1=AND(Excel_BuiltIn__FilterDatabase__1[[#This Row],[Kor]]&lt;18),"Junior ",""))</f>
        <v/>
      </c>
      <c r="I5472" s="34" t="str">
        <f>IF(L5472="Nő","",IF(Excel_BuiltIn__FilterDatabase__1[[#This Row],[Kor]]&gt;=18=AND(Excel_BuiltIn__FilterDatabase__1[[#This Row],[Kor]]&lt;=49),"Felnőtt ",""))</f>
        <v/>
      </c>
      <c r="J5472" s="34" t="str">
        <f>IF(L5472="Nő","",IF(Excel_BuiltIn__FilterDatabase__1[[#This Row],[Kor]]&gt;49=AND(Excel_BuiltIn__FilterDatabase__1[[#This Row],[Kor]]&lt;=59),"Senior ",""))</f>
        <v/>
      </c>
      <c r="K5472" s="34" t="str">
        <f>IF(L5472="Nő","",IF(Excel_BuiltIn__FilterDatabase__1[[#This Row],[Kor]]&gt;=60,"Super.s ",""))</f>
        <v xml:space="preserve">Super.s </v>
      </c>
      <c r="L5472" s="34" t="str">
        <f>IF(Excel_BuiltIn__FilterDatabase__1[[#This Row],[Nem]]="Nő","Lady","")</f>
        <v/>
      </c>
    </row>
    <row r="5473" spans="1:12" s="1" customFormat="1">
      <c r="A5473" s="53"/>
      <c r="B5473" s="28"/>
      <c r="C5473" s="51"/>
      <c r="D5473" s="45"/>
      <c r="E5473" s="33" t="str">
        <f>IF(D5473&gt;0,($N$2-Excel_BuiltIn__FilterDatabase__1[[#This Row],[Szül Év.Hó.Nap]])/365.25,"0")</f>
        <v>0</v>
      </c>
      <c r="F5473" s="40"/>
      <c r="G5473" s="34" t="str">
        <f>CONCATENATE(H5473,Excel_BuiltIn__FilterDatabase__1[[#This Row],[Felnőtt]],Excel_BuiltIn__FilterDatabase__1[[#This Row],[Senior]],Excel_BuiltIn__FilterDatabase__1[[#This Row],[Super.s]],L5473)</f>
        <v xml:space="preserve">Super.s </v>
      </c>
      <c r="H5473" s="34" t="str">
        <f>IF(L5473="Nő","",IF(Excel_BuiltIn__FilterDatabase__1[[#This Row],[Kor]]&gt;=1=AND(Excel_BuiltIn__FilterDatabase__1[[#This Row],[Kor]]&lt;18),"Junior ",""))</f>
        <v/>
      </c>
      <c r="I5473" s="34" t="str">
        <f>IF(L5473="Nő","",IF(Excel_BuiltIn__FilterDatabase__1[[#This Row],[Kor]]&gt;=18=AND(Excel_BuiltIn__FilterDatabase__1[[#This Row],[Kor]]&lt;=49),"Felnőtt ",""))</f>
        <v/>
      </c>
      <c r="J5473" s="34" t="str">
        <f>IF(L5473="Nő","",IF(Excel_BuiltIn__FilterDatabase__1[[#This Row],[Kor]]&gt;49=AND(Excel_BuiltIn__FilterDatabase__1[[#This Row],[Kor]]&lt;=59),"Senior ",""))</f>
        <v/>
      </c>
      <c r="K5473" s="34" t="str">
        <f>IF(L5473="Nő","",IF(Excel_BuiltIn__FilterDatabase__1[[#This Row],[Kor]]&gt;=60,"Super.s ",""))</f>
        <v xml:space="preserve">Super.s </v>
      </c>
      <c r="L5473" s="34" t="str">
        <f>IF(Excel_BuiltIn__FilterDatabase__1[[#This Row],[Nem]]="Nő","Lady","")</f>
        <v/>
      </c>
    </row>
    <row r="5474" spans="1:12" s="1" customFormat="1">
      <c r="A5474" s="53"/>
      <c r="B5474" s="28"/>
      <c r="C5474" s="51"/>
      <c r="D5474" s="45"/>
      <c r="E5474" s="33" t="str">
        <f>IF(D5474&gt;0,($N$2-Excel_BuiltIn__FilterDatabase__1[[#This Row],[Szül Év.Hó.Nap]])/365.25,"0")</f>
        <v>0</v>
      </c>
      <c r="F5474" s="40"/>
      <c r="G5474" s="34" t="str">
        <f>CONCATENATE(H5474,Excel_BuiltIn__FilterDatabase__1[[#This Row],[Felnőtt]],Excel_BuiltIn__FilterDatabase__1[[#This Row],[Senior]],Excel_BuiltIn__FilterDatabase__1[[#This Row],[Super.s]],L5474)</f>
        <v xml:space="preserve">Super.s </v>
      </c>
      <c r="H5474" s="34" t="str">
        <f>IF(L5474="Nő","",IF(Excel_BuiltIn__FilterDatabase__1[[#This Row],[Kor]]&gt;=1=AND(Excel_BuiltIn__FilterDatabase__1[[#This Row],[Kor]]&lt;18),"Junior ",""))</f>
        <v/>
      </c>
      <c r="I5474" s="34" t="str">
        <f>IF(L5474="Nő","",IF(Excel_BuiltIn__FilterDatabase__1[[#This Row],[Kor]]&gt;=18=AND(Excel_BuiltIn__FilterDatabase__1[[#This Row],[Kor]]&lt;=49),"Felnőtt ",""))</f>
        <v/>
      </c>
      <c r="J5474" s="34" t="str">
        <f>IF(L5474="Nő","",IF(Excel_BuiltIn__FilterDatabase__1[[#This Row],[Kor]]&gt;49=AND(Excel_BuiltIn__FilterDatabase__1[[#This Row],[Kor]]&lt;=59),"Senior ",""))</f>
        <v/>
      </c>
      <c r="K5474" s="34" t="str">
        <f>IF(L5474="Nő","",IF(Excel_BuiltIn__FilterDatabase__1[[#This Row],[Kor]]&gt;=60,"Super.s ",""))</f>
        <v xml:space="preserve">Super.s </v>
      </c>
      <c r="L5474" s="34" t="str">
        <f>IF(Excel_BuiltIn__FilterDatabase__1[[#This Row],[Nem]]="Nő","Lady","")</f>
        <v/>
      </c>
    </row>
    <row r="5475" spans="1:12" s="1" customFormat="1">
      <c r="A5475" s="53"/>
      <c r="B5475" s="28"/>
      <c r="C5475" s="51"/>
      <c r="D5475" s="45"/>
      <c r="E5475" s="33" t="str">
        <f>IF(D5475&gt;0,($N$2-Excel_BuiltIn__FilterDatabase__1[[#This Row],[Szül Év.Hó.Nap]])/365.25,"0")</f>
        <v>0</v>
      </c>
      <c r="F5475" s="40"/>
      <c r="G5475" s="34" t="str">
        <f>CONCATENATE(H5475,Excel_BuiltIn__FilterDatabase__1[[#This Row],[Felnőtt]],Excel_BuiltIn__FilterDatabase__1[[#This Row],[Senior]],Excel_BuiltIn__FilterDatabase__1[[#This Row],[Super.s]],L5475)</f>
        <v xml:space="preserve">Super.s </v>
      </c>
      <c r="H5475" s="34" t="str">
        <f>IF(L5475="Nő","",IF(Excel_BuiltIn__FilterDatabase__1[[#This Row],[Kor]]&gt;=1=AND(Excel_BuiltIn__FilterDatabase__1[[#This Row],[Kor]]&lt;18),"Junior ",""))</f>
        <v/>
      </c>
      <c r="I5475" s="34" t="str">
        <f>IF(L5475="Nő","",IF(Excel_BuiltIn__FilterDatabase__1[[#This Row],[Kor]]&gt;=18=AND(Excel_BuiltIn__FilterDatabase__1[[#This Row],[Kor]]&lt;=49),"Felnőtt ",""))</f>
        <v/>
      </c>
      <c r="J5475" s="34" t="str">
        <f>IF(L5475="Nő","",IF(Excel_BuiltIn__FilterDatabase__1[[#This Row],[Kor]]&gt;49=AND(Excel_BuiltIn__FilterDatabase__1[[#This Row],[Kor]]&lt;=59),"Senior ",""))</f>
        <v/>
      </c>
      <c r="K5475" s="34" t="str">
        <f>IF(L5475="Nő","",IF(Excel_BuiltIn__FilterDatabase__1[[#This Row],[Kor]]&gt;=60,"Super.s ",""))</f>
        <v xml:space="preserve">Super.s </v>
      </c>
      <c r="L5475" s="34" t="str">
        <f>IF(Excel_BuiltIn__FilterDatabase__1[[#This Row],[Nem]]="Nő","Lady","")</f>
        <v/>
      </c>
    </row>
    <row r="5476" spans="1:12" s="1" customFormat="1">
      <c r="A5476" s="53"/>
      <c r="B5476" s="28"/>
      <c r="C5476" s="51"/>
      <c r="D5476" s="45"/>
      <c r="E5476" s="33" t="str">
        <f>IF(D5476&gt;0,($N$2-Excel_BuiltIn__FilterDatabase__1[[#This Row],[Szül Év.Hó.Nap]])/365.25,"0")</f>
        <v>0</v>
      </c>
      <c r="F5476" s="40"/>
      <c r="G5476" s="34" t="str">
        <f>CONCATENATE(H5476,Excel_BuiltIn__FilterDatabase__1[[#This Row],[Felnőtt]],Excel_BuiltIn__FilterDatabase__1[[#This Row],[Senior]],Excel_BuiltIn__FilterDatabase__1[[#This Row],[Super.s]],L5476)</f>
        <v xml:space="preserve">Super.s </v>
      </c>
      <c r="H5476" s="34" t="str">
        <f>IF(L5476="Nő","",IF(Excel_BuiltIn__FilterDatabase__1[[#This Row],[Kor]]&gt;=1=AND(Excel_BuiltIn__FilterDatabase__1[[#This Row],[Kor]]&lt;18),"Junior ",""))</f>
        <v/>
      </c>
      <c r="I5476" s="34" t="str">
        <f>IF(L5476="Nő","",IF(Excel_BuiltIn__FilterDatabase__1[[#This Row],[Kor]]&gt;=18=AND(Excel_BuiltIn__FilterDatabase__1[[#This Row],[Kor]]&lt;=49),"Felnőtt ",""))</f>
        <v/>
      </c>
      <c r="J5476" s="34" t="str">
        <f>IF(L5476="Nő","",IF(Excel_BuiltIn__FilterDatabase__1[[#This Row],[Kor]]&gt;49=AND(Excel_BuiltIn__FilterDatabase__1[[#This Row],[Kor]]&lt;=59),"Senior ",""))</f>
        <v/>
      </c>
      <c r="K5476" s="34" t="str">
        <f>IF(L5476="Nő","",IF(Excel_BuiltIn__FilterDatabase__1[[#This Row],[Kor]]&gt;=60,"Super.s ",""))</f>
        <v xml:space="preserve">Super.s </v>
      </c>
      <c r="L5476" s="34" t="str">
        <f>IF(Excel_BuiltIn__FilterDatabase__1[[#This Row],[Nem]]="Nő","Lady","")</f>
        <v/>
      </c>
    </row>
    <row r="5477" spans="1:12" s="1" customFormat="1">
      <c r="A5477" s="53"/>
      <c r="B5477" s="28"/>
      <c r="C5477" s="51"/>
      <c r="D5477" s="45"/>
      <c r="E5477" s="33" t="str">
        <f>IF(D5477&gt;0,($N$2-Excel_BuiltIn__FilterDatabase__1[[#This Row],[Szül Év.Hó.Nap]])/365.25,"0")</f>
        <v>0</v>
      </c>
      <c r="F5477" s="40"/>
      <c r="G5477" s="34" t="str">
        <f>CONCATENATE(H5477,Excel_BuiltIn__FilterDatabase__1[[#This Row],[Felnőtt]],Excel_BuiltIn__FilterDatabase__1[[#This Row],[Senior]],Excel_BuiltIn__FilterDatabase__1[[#This Row],[Super.s]],L5477)</f>
        <v xml:space="preserve">Super.s </v>
      </c>
      <c r="H5477" s="34" t="str">
        <f>IF(L5477="Nő","",IF(Excel_BuiltIn__FilterDatabase__1[[#This Row],[Kor]]&gt;=1=AND(Excel_BuiltIn__FilterDatabase__1[[#This Row],[Kor]]&lt;18),"Junior ",""))</f>
        <v/>
      </c>
      <c r="I5477" s="34" t="str">
        <f>IF(L5477="Nő","",IF(Excel_BuiltIn__FilterDatabase__1[[#This Row],[Kor]]&gt;=18=AND(Excel_BuiltIn__FilterDatabase__1[[#This Row],[Kor]]&lt;=49),"Felnőtt ",""))</f>
        <v/>
      </c>
      <c r="J5477" s="34" t="str">
        <f>IF(L5477="Nő","",IF(Excel_BuiltIn__FilterDatabase__1[[#This Row],[Kor]]&gt;49=AND(Excel_BuiltIn__FilterDatabase__1[[#This Row],[Kor]]&lt;=59),"Senior ",""))</f>
        <v/>
      </c>
      <c r="K5477" s="34" t="str">
        <f>IF(L5477="Nő","",IF(Excel_BuiltIn__FilterDatabase__1[[#This Row],[Kor]]&gt;=60,"Super.s ",""))</f>
        <v xml:space="preserve">Super.s </v>
      </c>
      <c r="L5477" s="34" t="str">
        <f>IF(Excel_BuiltIn__FilterDatabase__1[[#This Row],[Nem]]="Nő","Lady","")</f>
        <v/>
      </c>
    </row>
    <row r="5478" spans="1:12" s="1" customFormat="1">
      <c r="A5478" s="53"/>
      <c r="B5478" s="28"/>
      <c r="C5478" s="51"/>
      <c r="D5478" s="45"/>
      <c r="E5478" s="33" t="str">
        <f>IF(D5478&gt;0,($N$2-Excel_BuiltIn__FilterDatabase__1[[#This Row],[Szül Év.Hó.Nap]])/365.25,"0")</f>
        <v>0</v>
      </c>
      <c r="F5478" s="40"/>
      <c r="G5478" s="34" t="str">
        <f>CONCATENATE(H5478,Excel_BuiltIn__FilterDatabase__1[[#This Row],[Felnőtt]],Excel_BuiltIn__FilterDatabase__1[[#This Row],[Senior]],Excel_BuiltIn__FilterDatabase__1[[#This Row],[Super.s]],L5478)</f>
        <v xml:space="preserve">Super.s </v>
      </c>
      <c r="H5478" s="34" t="str">
        <f>IF(L5478="Nő","",IF(Excel_BuiltIn__FilterDatabase__1[[#This Row],[Kor]]&gt;=1=AND(Excel_BuiltIn__FilterDatabase__1[[#This Row],[Kor]]&lt;18),"Junior ",""))</f>
        <v/>
      </c>
      <c r="I5478" s="34" t="str">
        <f>IF(L5478="Nő","",IF(Excel_BuiltIn__FilterDatabase__1[[#This Row],[Kor]]&gt;=18=AND(Excel_BuiltIn__FilterDatabase__1[[#This Row],[Kor]]&lt;=49),"Felnőtt ",""))</f>
        <v/>
      </c>
      <c r="J5478" s="34" t="str">
        <f>IF(L5478="Nő","",IF(Excel_BuiltIn__FilterDatabase__1[[#This Row],[Kor]]&gt;49=AND(Excel_BuiltIn__FilterDatabase__1[[#This Row],[Kor]]&lt;=59),"Senior ",""))</f>
        <v/>
      </c>
      <c r="K5478" s="34" t="str">
        <f>IF(L5478="Nő","",IF(Excel_BuiltIn__FilterDatabase__1[[#This Row],[Kor]]&gt;=60,"Super.s ",""))</f>
        <v xml:space="preserve">Super.s </v>
      </c>
      <c r="L5478" s="34" t="str">
        <f>IF(Excel_BuiltIn__FilterDatabase__1[[#This Row],[Nem]]="Nő","Lady","")</f>
        <v/>
      </c>
    </row>
    <row r="5479" spans="1:12" s="1" customFormat="1">
      <c r="A5479" s="53"/>
      <c r="B5479" s="28"/>
      <c r="C5479" s="51"/>
      <c r="D5479" s="45"/>
      <c r="E5479" s="33" t="str">
        <f>IF(D5479&gt;0,($N$2-Excel_BuiltIn__FilterDatabase__1[[#This Row],[Szül Év.Hó.Nap]])/365.25,"0")</f>
        <v>0</v>
      </c>
      <c r="F5479" s="40"/>
      <c r="G5479" s="34" t="str">
        <f>CONCATENATE(H5479,Excel_BuiltIn__FilterDatabase__1[[#This Row],[Felnőtt]],Excel_BuiltIn__FilterDatabase__1[[#This Row],[Senior]],Excel_BuiltIn__FilterDatabase__1[[#This Row],[Super.s]],L5479)</f>
        <v xml:space="preserve">Super.s </v>
      </c>
      <c r="H5479" s="34" t="str">
        <f>IF(L5479="Nő","",IF(Excel_BuiltIn__FilterDatabase__1[[#This Row],[Kor]]&gt;=1=AND(Excel_BuiltIn__FilterDatabase__1[[#This Row],[Kor]]&lt;18),"Junior ",""))</f>
        <v/>
      </c>
      <c r="I5479" s="34" t="str">
        <f>IF(L5479="Nő","",IF(Excel_BuiltIn__FilterDatabase__1[[#This Row],[Kor]]&gt;=18=AND(Excel_BuiltIn__FilterDatabase__1[[#This Row],[Kor]]&lt;=49),"Felnőtt ",""))</f>
        <v/>
      </c>
      <c r="J5479" s="34" t="str">
        <f>IF(L5479="Nő","",IF(Excel_BuiltIn__FilterDatabase__1[[#This Row],[Kor]]&gt;49=AND(Excel_BuiltIn__FilterDatabase__1[[#This Row],[Kor]]&lt;=59),"Senior ",""))</f>
        <v/>
      </c>
      <c r="K5479" s="34" t="str">
        <f>IF(L5479="Nő","",IF(Excel_BuiltIn__FilterDatabase__1[[#This Row],[Kor]]&gt;=60,"Super.s ",""))</f>
        <v xml:space="preserve">Super.s </v>
      </c>
      <c r="L5479" s="34" t="str">
        <f>IF(Excel_BuiltIn__FilterDatabase__1[[#This Row],[Nem]]="Nő","Lady","")</f>
        <v/>
      </c>
    </row>
    <row r="5480" spans="1:12" s="1" customFormat="1">
      <c r="A5480" s="53"/>
      <c r="B5480" s="28"/>
      <c r="C5480" s="51"/>
      <c r="D5480" s="45"/>
      <c r="E5480" s="33" t="str">
        <f>IF(D5480&gt;0,($N$2-Excel_BuiltIn__FilterDatabase__1[[#This Row],[Szül Év.Hó.Nap]])/365.25,"0")</f>
        <v>0</v>
      </c>
      <c r="F5480" s="40"/>
      <c r="G5480" s="34" t="str">
        <f>CONCATENATE(H5480,Excel_BuiltIn__FilterDatabase__1[[#This Row],[Felnőtt]],Excel_BuiltIn__FilterDatabase__1[[#This Row],[Senior]],Excel_BuiltIn__FilterDatabase__1[[#This Row],[Super.s]],L5480)</f>
        <v xml:space="preserve">Super.s </v>
      </c>
      <c r="H5480" s="34" t="str">
        <f>IF(L5480="Nő","",IF(Excel_BuiltIn__FilterDatabase__1[[#This Row],[Kor]]&gt;=1=AND(Excel_BuiltIn__FilterDatabase__1[[#This Row],[Kor]]&lt;18),"Junior ",""))</f>
        <v/>
      </c>
      <c r="I5480" s="34" t="str">
        <f>IF(L5480="Nő","",IF(Excel_BuiltIn__FilterDatabase__1[[#This Row],[Kor]]&gt;=18=AND(Excel_BuiltIn__FilterDatabase__1[[#This Row],[Kor]]&lt;=49),"Felnőtt ",""))</f>
        <v/>
      </c>
      <c r="J5480" s="34" t="str">
        <f>IF(L5480="Nő","",IF(Excel_BuiltIn__FilterDatabase__1[[#This Row],[Kor]]&gt;49=AND(Excel_BuiltIn__FilterDatabase__1[[#This Row],[Kor]]&lt;=59),"Senior ",""))</f>
        <v/>
      </c>
      <c r="K5480" s="34" t="str">
        <f>IF(L5480="Nő","",IF(Excel_BuiltIn__FilterDatabase__1[[#This Row],[Kor]]&gt;=60,"Super.s ",""))</f>
        <v xml:space="preserve">Super.s </v>
      </c>
      <c r="L5480" s="34" t="str">
        <f>IF(Excel_BuiltIn__FilterDatabase__1[[#This Row],[Nem]]="Nő","Lady","")</f>
        <v/>
      </c>
    </row>
    <row r="5481" spans="1:12" s="1" customFormat="1">
      <c r="A5481" s="53"/>
      <c r="B5481" s="28"/>
      <c r="C5481" s="51"/>
      <c r="D5481" s="45"/>
      <c r="E5481" s="33" t="str">
        <f>IF(D5481&gt;0,($N$2-Excel_BuiltIn__FilterDatabase__1[[#This Row],[Szül Év.Hó.Nap]])/365.25,"0")</f>
        <v>0</v>
      </c>
      <c r="F5481" s="40"/>
      <c r="G5481" s="34" t="str">
        <f>CONCATENATE(H5481,Excel_BuiltIn__FilterDatabase__1[[#This Row],[Felnőtt]],Excel_BuiltIn__FilterDatabase__1[[#This Row],[Senior]],Excel_BuiltIn__FilterDatabase__1[[#This Row],[Super.s]],L5481)</f>
        <v xml:space="preserve">Super.s </v>
      </c>
      <c r="H5481" s="34" t="str">
        <f>IF(L5481="Nő","",IF(Excel_BuiltIn__FilterDatabase__1[[#This Row],[Kor]]&gt;=1=AND(Excel_BuiltIn__FilterDatabase__1[[#This Row],[Kor]]&lt;18),"Junior ",""))</f>
        <v/>
      </c>
      <c r="I5481" s="34" t="str">
        <f>IF(L5481="Nő","",IF(Excel_BuiltIn__FilterDatabase__1[[#This Row],[Kor]]&gt;=18=AND(Excel_BuiltIn__FilterDatabase__1[[#This Row],[Kor]]&lt;=49),"Felnőtt ",""))</f>
        <v/>
      </c>
      <c r="J5481" s="34" t="str">
        <f>IF(L5481="Nő","",IF(Excel_BuiltIn__FilterDatabase__1[[#This Row],[Kor]]&gt;49=AND(Excel_BuiltIn__FilterDatabase__1[[#This Row],[Kor]]&lt;=59),"Senior ",""))</f>
        <v/>
      </c>
      <c r="K5481" s="34" t="str">
        <f>IF(L5481="Nő","",IF(Excel_BuiltIn__FilterDatabase__1[[#This Row],[Kor]]&gt;=60,"Super.s ",""))</f>
        <v xml:space="preserve">Super.s </v>
      </c>
      <c r="L5481" s="34" t="str">
        <f>IF(Excel_BuiltIn__FilterDatabase__1[[#This Row],[Nem]]="Nő","Lady","")</f>
        <v/>
      </c>
    </row>
    <row r="5482" spans="1:12" s="1" customFormat="1">
      <c r="A5482" s="53"/>
      <c r="B5482" s="28"/>
      <c r="C5482" s="51"/>
      <c r="D5482" s="45"/>
      <c r="E5482" s="33" t="str">
        <f>IF(D5482&gt;0,($N$2-Excel_BuiltIn__FilterDatabase__1[[#This Row],[Szül Év.Hó.Nap]])/365.25,"0")</f>
        <v>0</v>
      </c>
      <c r="F5482" s="40"/>
      <c r="G5482" s="34" t="str">
        <f>CONCATENATE(H5482,Excel_BuiltIn__FilterDatabase__1[[#This Row],[Felnőtt]],Excel_BuiltIn__FilterDatabase__1[[#This Row],[Senior]],Excel_BuiltIn__FilterDatabase__1[[#This Row],[Super.s]],L5482)</f>
        <v xml:space="preserve">Super.s </v>
      </c>
      <c r="H5482" s="34" t="str">
        <f>IF(L5482="Nő","",IF(Excel_BuiltIn__FilterDatabase__1[[#This Row],[Kor]]&gt;=1=AND(Excel_BuiltIn__FilterDatabase__1[[#This Row],[Kor]]&lt;18),"Junior ",""))</f>
        <v/>
      </c>
      <c r="I5482" s="34" t="str">
        <f>IF(L5482="Nő","",IF(Excel_BuiltIn__FilterDatabase__1[[#This Row],[Kor]]&gt;=18=AND(Excel_BuiltIn__FilterDatabase__1[[#This Row],[Kor]]&lt;=49),"Felnőtt ",""))</f>
        <v/>
      </c>
      <c r="J5482" s="34" t="str">
        <f>IF(L5482="Nő","",IF(Excel_BuiltIn__FilterDatabase__1[[#This Row],[Kor]]&gt;49=AND(Excel_BuiltIn__FilterDatabase__1[[#This Row],[Kor]]&lt;=59),"Senior ",""))</f>
        <v/>
      </c>
      <c r="K5482" s="34" t="str">
        <f>IF(L5482="Nő","",IF(Excel_BuiltIn__FilterDatabase__1[[#This Row],[Kor]]&gt;=60,"Super.s ",""))</f>
        <v xml:space="preserve">Super.s </v>
      </c>
      <c r="L5482" s="34" t="str">
        <f>IF(Excel_BuiltIn__FilterDatabase__1[[#This Row],[Nem]]="Nő","Lady","")</f>
        <v/>
      </c>
    </row>
    <row r="5483" spans="1:12" s="1" customFormat="1">
      <c r="A5483" s="53"/>
      <c r="B5483" s="28"/>
      <c r="C5483" s="51"/>
      <c r="D5483" s="45"/>
      <c r="E5483" s="33" t="str">
        <f>IF(D5483&gt;0,($N$2-Excel_BuiltIn__FilterDatabase__1[[#This Row],[Szül Év.Hó.Nap]])/365.25,"0")</f>
        <v>0</v>
      </c>
      <c r="F5483" s="40"/>
      <c r="G5483" s="34" t="str">
        <f>CONCATENATE(H5483,Excel_BuiltIn__FilterDatabase__1[[#This Row],[Felnőtt]],Excel_BuiltIn__FilterDatabase__1[[#This Row],[Senior]],Excel_BuiltIn__FilterDatabase__1[[#This Row],[Super.s]],L5483)</f>
        <v xml:space="preserve">Super.s </v>
      </c>
      <c r="H5483" s="34" t="str">
        <f>IF(L5483="Nő","",IF(Excel_BuiltIn__FilterDatabase__1[[#This Row],[Kor]]&gt;=1=AND(Excel_BuiltIn__FilterDatabase__1[[#This Row],[Kor]]&lt;18),"Junior ",""))</f>
        <v/>
      </c>
      <c r="I5483" s="34" t="str">
        <f>IF(L5483="Nő","",IF(Excel_BuiltIn__FilterDatabase__1[[#This Row],[Kor]]&gt;=18=AND(Excel_BuiltIn__FilterDatabase__1[[#This Row],[Kor]]&lt;=49),"Felnőtt ",""))</f>
        <v/>
      </c>
      <c r="J5483" s="34" t="str">
        <f>IF(L5483="Nő","",IF(Excel_BuiltIn__FilterDatabase__1[[#This Row],[Kor]]&gt;49=AND(Excel_BuiltIn__FilterDatabase__1[[#This Row],[Kor]]&lt;=59),"Senior ",""))</f>
        <v/>
      </c>
      <c r="K5483" s="34" t="str">
        <f>IF(L5483="Nő","",IF(Excel_BuiltIn__FilterDatabase__1[[#This Row],[Kor]]&gt;=60,"Super.s ",""))</f>
        <v xml:space="preserve">Super.s </v>
      </c>
      <c r="L5483" s="34" t="str">
        <f>IF(Excel_BuiltIn__FilterDatabase__1[[#This Row],[Nem]]="Nő","Lady","")</f>
        <v/>
      </c>
    </row>
    <row r="5484" spans="1:12" s="1" customFormat="1">
      <c r="A5484" s="53"/>
      <c r="B5484" s="28"/>
      <c r="C5484" s="51"/>
      <c r="D5484" s="45"/>
      <c r="E5484" s="33" t="str">
        <f>IF(D5484&gt;0,($N$2-Excel_BuiltIn__FilterDatabase__1[[#This Row],[Szül Év.Hó.Nap]])/365.25,"0")</f>
        <v>0</v>
      </c>
      <c r="F5484" s="40"/>
      <c r="G5484" s="34" t="str">
        <f>CONCATENATE(H5484,Excel_BuiltIn__FilterDatabase__1[[#This Row],[Felnőtt]],Excel_BuiltIn__FilterDatabase__1[[#This Row],[Senior]],Excel_BuiltIn__FilterDatabase__1[[#This Row],[Super.s]],L5484)</f>
        <v xml:space="preserve">Super.s </v>
      </c>
      <c r="H5484" s="34" t="str">
        <f>IF(L5484="Nő","",IF(Excel_BuiltIn__FilterDatabase__1[[#This Row],[Kor]]&gt;=1=AND(Excel_BuiltIn__FilterDatabase__1[[#This Row],[Kor]]&lt;18),"Junior ",""))</f>
        <v/>
      </c>
      <c r="I5484" s="34" t="str">
        <f>IF(L5484="Nő","",IF(Excel_BuiltIn__FilterDatabase__1[[#This Row],[Kor]]&gt;=18=AND(Excel_BuiltIn__FilterDatabase__1[[#This Row],[Kor]]&lt;=49),"Felnőtt ",""))</f>
        <v/>
      </c>
      <c r="J5484" s="34" t="str">
        <f>IF(L5484="Nő","",IF(Excel_BuiltIn__FilterDatabase__1[[#This Row],[Kor]]&gt;49=AND(Excel_BuiltIn__FilterDatabase__1[[#This Row],[Kor]]&lt;=59),"Senior ",""))</f>
        <v/>
      </c>
      <c r="K5484" s="34" t="str">
        <f>IF(L5484="Nő","",IF(Excel_BuiltIn__FilterDatabase__1[[#This Row],[Kor]]&gt;=60,"Super.s ",""))</f>
        <v xml:space="preserve">Super.s </v>
      </c>
      <c r="L5484" s="34" t="str">
        <f>IF(Excel_BuiltIn__FilterDatabase__1[[#This Row],[Nem]]="Nő","Lady","")</f>
        <v/>
      </c>
    </row>
    <row r="5485" spans="1:12" s="1" customFormat="1">
      <c r="A5485" s="53"/>
      <c r="B5485" s="28"/>
      <c r="C5485" s="51"/>
      <c r="D5485" s="45"/>
      <c r="E5485" s="33" t="str">
        <f>IF(D5485&gt;0,($N$2-Excel_BuiltIn__FilterDatabase__1[[#This Row],[Szül Év.Hó.Nap]])/365.25,"0")</f>
        <v>0</v>
      </c>
      <c r="F5485" s="40"/>
      <c r="G5485" s="34" t="str">
        <f>CONCATENATE(H5485,Excel_BuiltIn__FilterDatabase__1[[#This Row],[Felnőtt]],Excel_BuiltIn__FilterDatabase__1[[#This Row],[Senior]],Excel_BuiltIn__FilterDatabase__1[[#This Row],[Super.s]],L5485)</f>
        <v xml:space="preserve">Super.s </v>
      </c>
      <c r="H5485" s="34" t="str">
        <f>IF(L5485="Nő","",IF(Excel_BuiltIn__FilterDatabase__1[[#This Row],[Kor]]&gt;=1=AND(Excel_BuiltIn__FilterDatabase__1[[#This Row],[Kor]]&lt;18),"Junior ",""))</f>
        <v/>
      </c>
      <c r="I5485" s="34" t="str">
        <f>IF(L5485="Nő","",IF(Excel_BuiltIn__FilterDatabase__1[[#This Row],[Kor]]&gt;=18=AND(Excel_BuiltIn__FilterDatabase__1[[#This Row],[Kor]]&lt;=49),"Felnőtt ",""))</f>
        <v/>
      </c>
      <c r="J5485" s="34" t="str">
        <f>IF(L5485="Nő","",IF(Excel_BuiltIn__FilterDatabase__1[[#This Row],[Kor]]&gt;49=AND(Excel_BuiltIn__FilterDatabase__1[[#This Row],[Kor]]&lt;=59),"Senior ",""))</f>
        <v/>
      </c>
      <c r="K5485" s="34" t="str">
        <f>IF(L5485="Nő","",IF(Excel_BuiltIn__FilterDatabase__1[[#This Row],[Kor]]&gt;=60,"Super.s ",""))</f>
        <v xml:space="preserve">Super.s </v>
      </c>
      <c r="L5485" s="34" t="str">
        <f>IF(Excel_BuiltIn__FilterDatabase__1[[#This Row],[Nem]]="Nő","Lady","")</f>
        <v/>
      </c>
    </row>
    <row r="5486" spans="1:12" s="1" customFormat="1">
      <c r="A5486" s="53"/>
      <c r="B5486" s="28"/>
      <c r="C5486" s="51"/>
      <c r="D5486" s="45"/>
      <c r="E5486" s="33" t="str">
        <f>IF(D5486&gt;0,($N$2-Excel_BuiltIn__FilterDatabase__1[[#This Row],[Szül Év.Hó.Nap]])/365.25,"0")</f>
        <v>0</v>
      </c>
      <c r="F5486" s="40"/>
      <c r="G5486" s="34" t="str">
        <f>CONCATENATE(H5486,Excel_BuiltIn__FilterDatabase__1[[#This Row],[Felnőtt]],Excel_BuiltIn__FilterDatabase__1[[#This Row],[Senior]],Excel_BuiltIn__FilterDatabase__1[[#This Row],[Super.s]],L5486)</f>
        <v xml:space="preserve">Super.s </v>
      </c>
      <c r="H5486" s="34" t="str">
        <f>IF(L5486="Nő","",IF(Excel_BuiltIn__FilterDatabase__1[[#This Row],[Kor]]&gt;=1=AND(Excel_BuiltIn__FilterDatabase__1[[#This Row],[Kor]]&lt;18),"Junior ",""))</f>
        <v/>
      </c>
      <c r="I5486" s="34" t="str">
        <f>IF(L5486="Nő","",IF(Excel_BuiltIn__FilterDatabase__1[[#This Row],[Kor]]&gt;=18=AND(Excel_BuiltIn__FilterDatabase__1[[#This Row],[Kor]]&lt;=49),"Felnőtt ",""))</f>
        <v/>
      </c>
      <c r="J5486" s="34" t="str">
        <f>IF(L5486="Nő","",IF(Excel_BuiltIn__FilterDatabase__1[[#This Row],[Kor]]&gt;49=AND(Excel_BuiltIn__FilterDatabase__1[[#This Row],[Kor]]&lt;=59),"Senior ",""))</f>
        <v/>
      </c>
      <c r="K5486" s="34" t="str">
        <f>IF(L5486="Nő","",IF(Excel_BuiltIn__FilterDatabase__1[[#This Row],[Kor]]&gt;=60,"Super.s ",""))</f>
        <v xml:space="preserve">Super.s </v>
      </c>
      <c r="L5486" s="34" t="str">
        <f>IF(Excel_BuiltIn__FilterDatabase__1[[#This Row],[Nem]]="Nő","Lady","")</f>
        <v/>
      </c>
    </row>
    <row r="5487" spans="1:12" s="1" customFormat="1">
      <c r="A5487" s="53"/>
      <c r="B5487" s="28"/>
      <c r="C5487" s="51"/>
      <c r="D5487" s="45"/>
      <c r="E5487" s="33" t="str">
        <f>IF(D5487&gt;0,($N$2-Excel_BuiltIn__FilterDatabase__1[[#This Row],[Szül Év.Hó.Nap]])/365.25,"0")</f>
        <v>0</v>
      </c>
      <c r="F5487" s="40"/>
      <c r="G5487" s="34" t="str">
        <f>CONCATENATE(H5487,Excel_BuiltIn__FilterDatabase__1[[#This Row],[Felnőtt]],Excel_BuiltIn__FilterDatabase__1[[#This Row],[Senior]],Excel_BuiltIn__FilterDatabase__1[[#This Row],[Super.s]],L5487)</f>
        <v xml:space="preserve">Super.s </v>
      </c>
      <c r="H5487" s="34" t="str">
        <f>IF(L5487="Nő","",IF(Excel_BuiltIn__FilterDatabase__1[[#This Row],[Kor]]&gt;=1=AND(Excel_BuiltIn__FilterDatabase__1[[#This Row],[Kor]]&lt;18),"Junior ",""))</f>
        <v/>
      </c>
      <c r="I5487" s="34" t="str">
        <f>IF(L5487="Nő","",IF(Excel_BuiltIn__FilterDatabase__1[[#This Row],[Kor]]&gt;=18=AND(Excel_BuiltIn__FilterDatabase__1[[#This Row],[Kor]]&lt;=49),"Felnőtt ",""))</f>
        <v/>
      </c>
      <c r="J5487" s="34" t="str">
        <f>IF(L5487="Nő","",IF(Excel_BuiltIn__FilterDatabase__1[[#This Row],[Kor]]&gt;49=AND(Excel_BuiltIn__FilterDatabase__1[[#This Row],[Kor]]&lt;=59),"Senior ",""))</f>
        <v/>
      </c>
      <c r="K5487" s="34" t="str">
        <f>IF(L5487="Nő","",IF(Excel_BuiltIn__FilterDatabase__1[[#This Row],[Kor]]&gt;=60,"Super.s ",""))</f>
        <v xml:space="preserve">Super.s </v>
      </c>
      <c r="L5487" s="34" t="str">
        <f>IF(Excel_BuiltIn__FilterDatabase__1[[#This Row],[Nem]]="Nő","Lady","")</f>
        <v/>
      </c>
    </row>
    <row r="5488" spans="1:12" s="1" customFormat="1">
      <c r="A5488" s="53"/>
      <c r="B5488" s="28"/>
      <c r="C5488" s="51"/>
      <c r="D5488" s="45"/>
      <c r="E5488" s="33" t="str">
        <f>IF(D5488&gt;0,($N$2-Excel_BuiltIn__FilterDatabase__1[[#This Row],[Szül Év.Hó.Nap]])/365.25,"0")</f>
        <v>0</v>
      </c>
      <c r="F5488" s="40"/>
      <c r="G5488" s="34" t="str">
        <f>CONCATENATE(H5488,Excel_BuiltIn__FilterDatabase__1[[#This Row],[Felnőtt]],Excel_BuiltIn__FilterDatabase__1[[#This Row],[Senior]],Excel_BuiltIn__FilterDatabase__1[[#This Row],[Super.s]],L5488)</f>
        <v xml:space="preserve">Super.s </v>
      </c>
      <c r="H5488" s="34" t="str">
        <f>IF(L5488="Nő","",IF(Excel_BuiltIn__FilterDatabase__1[[#This Row],[Kor]]&gt;=1=AND(Excel_BuiltIn__FilterDatabase__1[[#This Row],[Kor]]&lt;18),"Junior ",""))</f>
        <v/>
      </c>
      <c r="I5488" s="34" t="str">
        <f>IF(L5488="Nő","",IF(Excel_BuiltIn__FilterDatabase__1[[#This Row],[Kor]]&gt;=18=AND(Excel_BuiltIn__FilterDatabase__1[[#This Row],[Kor]]&lt;=49),"Felnőtt ",""))</f>
        <v/>
      </c>
      <c r="J5488" s="34" t="str">
        <f>IF(L5488="Nő","",IF(Excel_BuiltIn__FilterDatabase__1[[#This Row],[Kor]]&gt;49=AND(Excel_BuiltIn__FilterDatabase__1[[#This Row],[Kor]]&lt;=59),"Senior ",""))</f>
        <v/>
      </c>
      <c r="K5488" s="34" t="str">
        <f>IF(L5488="Nő","",IF(Excel_BuiltIn__FilterDatabase__1[[#This Row],[Kor]]&gt;=60,"Super.s ",""))</f>
        <v xml:space="preserve">Super.s </v>
      </c>
      <c r="L5488" s="34" t="str">
        <f>IF(Excel_BuiltIn__FilterDatabase__1[[#This Row],[Nem]]="Nő","Lady","")</f>
        <v/>
      </c>
    </row>
    <row r="5489" spans="1:12" s="1" customFormat="1">
      <c r="A5489" s="53"/>
      <c r="B5489" s="28"/>
      <c r="C5489" s="51"/>
      <c r="D5489" s="45"/>
      <c r="E5489" s="33" t="str">
        <f>IF(D5489&gt;0,($N$2-Excel_BuiltIn__FilterDatabase__1[[#This Row],[Szül Év.Hó.Nap]])/365.25,"0")</f>
        <v>0</v>
      </c>
      <c r="F5489" s="40"/>
      <c r="G5489" s="34" t="str">
        <f>CONCATENATE(H5489,Excel_BuiltIn__FilterDatabase__1[[#This Row],[Felnőtt]],Excel_BuiltIn__FilterDatabase__1[[#This Row],[Senior]],Excel_BuiltIn__FilterDatabase__1[[#This Row],[Super.s]],L5489)</f>
        <v xml:space="preserve">Super.s </v>
      </c>
      <c r="H5489" s="34" t="str">
        <f>IF(L5489="Nő","",IF(Excel_BuiltIn__FilterDatabase__1[[#This Row],[Kor]]&gt;=1=AND(Excel_BuiltIn__FilterDatabase__1[[#This Row],[Kor]]&lt;18),"Junior ",""))</f>
        <v/>
      </c>
      <c r="I5489" s="34" t="str">
        <f>IF(L5489="Nő","",IF(Excel_BuiltIn__FilterDatabase__1[[#This Row],[Kor]]&gt;=18=AND(Excel_BuiltIn__FilterDatabase__1[[#This Row],[Kor]]&lt;=49),"Felnőtt ",""))</f>
        <v/>
      </c>
      <c r="J5489" s="34" t="str">
        <f>IF(L5489="Nő","",IF(Excel_BuiltIn__FilterDatabase__1[[#This Row],[Kor]]&gt;49=AND(Excel_BuiltIn__FilterDatabase__1[[#This Row],[Kor]]&lt;=59),"Senior ",""))</f>
        <v/>
      </c>
      <c r="K5489" s="34" t="str">
        <f>IF(L5489="Nő","",IF(Excel_BuiltIn__FilterDatabase__1[[#This Row],[Kor]]&gt;=60,"Super.s ",""))</f>
        <v xml:space="preserve">Super.s </v>
      </c>
      <c r="L5489" s="34" t="str">
        <f>IF(Excel_BuiltIn__FilterDatabase__1[[#This Row],[Nem]]="Nő","Lady","")</f>
        <v/>
      </c>
    </row>
    <row r="5490" spans="1:12" s="1" customFormat="1">
      <c r="A5490" s="53"/>
      <c r="B5490" s="28"/>
      <c r="C5490" s="51"/>
      <c r="D5490" s="45"/>
      <c r="E5490" s="33" t="str">
        <f>IF(D5490&gt;0,($N$2-Excel_BuiltIn__FilterDatabase__1[[#This Row],[Szül Év.Hó.Nap]])/365.25,"0")</f>
        <v>0</v>
      </c>
      <c r="F5490" s="40"/>
      <c r="G5490" s="34" t="str">
        <f>CONCATENATE(H5490,Excel_BuiltIn__FilterDatabase__1[[#This Row],[Felnőtt]],Excel_BuiltIn__FilterDatabase__1[[#This Row],[Senior]],Excel_BuiltIn__FilterDatabase__1[[#This Row],[Super.s]],L5490)</f>
        <v xml:space="preserve">Super.s </v>
      </c>
      <c r="H5490" s="34" t="str">
        <f>IF(L5490="Nő","",IF(Excel_BuiltIn__FilterDatabase__1[[#This Row],[Kor]]&gt;=1=AND(Excel_BuiltIn__FilterDatabase__1[[#This Row],[Kor]]&lt;18),"Junior ",""))</f>
        <v/>
      </c>
      <c r="I5490" s="34" t="str">
        <f>IF(L5490="Nő","",IF(Excel_BuiltIn__FilterDatabase__1[[#This Row],[Kor]]&gt;=18=AND(Excel_BuiltIn__FilterDatabase__1[[#This Row],[Kor]]&lt;=49),"Felnőtt ",""))</f>
        <v/>
      </c>
      <c r="J5490" s="34" t="str">
        <f>IF(L5490="Nő","",IF(Excel_BuiltIn__FilterDatabase__1[[#This Row],[Kor]]&gt;49=AND(Excel_BuiltIn__FilterDatabase__1[[#This Row],[Kor]]&lt;=59),"Senior ",""))</f>
        <v/>
      </c>
      <c r="K5490" s="34" t="str">
        <f>IF(L5490="Nő","",IF(Excel_BuiltIn__FilterDatabase__1[[#This Row],[Kor]]&gt;=60,"Super.s ",""))</f>
        <v xml:space="preserve">Super.s </v>
      </c>
      <c r="L5490" s="34" t="str">
        <f>IF(Excel_BuiltIn__FilterDatabase__1[[#This Row],[Nem]]="Nő","Lady","")</f>
        <v/>
      </c>
    </row>
    <row r="5491" spans="1:12" s="1" customFormat="1">
      <c r="A5491" s="53"/>
      <c r="B5491" s="28"/>
      <c r="C5491" s="51"/>
      <c r="D5491" s="45"/>
      <c r="E5491" s="33" t="str">
        <f>IF(D5491&gt;0,($N$2-Excel_BuiltIn__FilterDatabase__1[[#This Row],[Szül Év.Hó.Nap]])/365.25,"0")</f>
        <v>0</v>
      </c>
      <c r="F5491" s="40"/>
      <c r="G5491" s="34" t="str">
        <f>CONCATENATE(H5491,Excel_BuiltIn__FilterDatabase__1[[#This Row],[Felnőtt]],Excel_BuiltIn__FilterDatabase__1[[#This Row],[Senior]],Excel_BuiltIn__FilterDatabase__1[[#This Row],[Super.s]],L5491)</f>
        <v xml:space="preserve">Super.s </v>
      </c>
      <c r="H5491" s="34" t="str">
        <f>IF(L5491="Nő","",IF(Excel_BuiltIn__FilterDatabase__1[[#This Row],[Kor]]&gt;=1=AND(Excel_BuiltIn__FilterDatabase__1[[#This Row],[Kor]]&lt;18),"Junior ",""))</f>
        <v/>
      </c>
      <c r="I5491" s="34" t="str">
        <f>IF(L5491="Nő","",IF(Excel_BuiltIn__FilterDatabase__1[[#This Row],[Kor]]&gt;=18=AND(Excel_BuiltIn__FilterDatabase__1[[#This Row],[Kor]]&lt;=49),"Felnőtt ",""))</f>
        <v/>
      </c>
      <c r="J5491" s="34" t="str">
        <f>IF(L5491="Nő","",IF(Excel_BuiltIn__FilterDatabase__1[[#This Row],[Kor]]&gt;49=AND(Excel_BuiltIn__FilterDatabase__1[[#This Row],[Kor]]&lt;=59),"Senior ",""))</f>
        <v/>
      </c>
      <c r="K5491" s="34" t="str">
        <f>IF(L5491="Nő","",IF(Excel_BuiltIn__FilterDatabase__1[[#This Row],[Kor]]&gt;=60,"Super.s ",""))</f>
        <v xml:space="preserve">Super.s </v>
      </c>
      <c r="L5491" s="34" t="str">
        <f>IF(Excel_BuiltIn__FilterDatabase__1[[#This Row],[Nem]]="Nő","Lady","")</f>
        <v/>
      </c>
    </row>
    <row r="5492" spans="1:12" s="1" customFormat="1">
      <c r="A5492" s="53"/>
      <c r="B5492" s="28"/>
      <c r="C5492" s="51"/>
      <c r="D5492" s="45"/>
      <c r="E5492" s="33" t="str">
        <f>IF(D5492&gt;0,($N$2-Excel_BuiltIn__FilterDatabase__1[[#This Row],[Szül Év.Hó.Nap]])/365.25,"0")</f>
        <v>0</v>
      </c>
      <c r="F5492" s="40"/>
      <c r="G5492" s="34" t="str">
        <f>CONCATENATE(H5492,Excel_BuiltIn__FilterDatabase__1[[#This Row],[Felnőtt]],Excel_BuiltIn__FilterDatabase__1[[#This Row],[Senior]],Excel_BuiltIn__FilterDatabase__1[[#This Row],[Super.s]],L5492)</f>
        <v xml:space="preserve">Super.s </v>
      </c>
      <c r="H5492" s="34" t="str">
        <f>IF(L5492="Nő","",IF(Excel_BuiltIn__FilterDatabase__1[[#This Row],[Kor]]&gt;=1=AND(Excel_BuiltIn__FilterDatabase__1[[#This Row],[Kor]]&lt;18),"Junior ",""))</f>
        <v/>
      </c>
      <c r="I5492" s="34" t="str">
        <f>IF(L5492="Nő","",IF(Excel_BuiltIn__FilterDatabase__1[[#This Row],[Kor]]&gt;=18=AND(Excel_BuiltIn__FilterDatabase__1[[#This Row],[Kor]]&lt;=49),"Felnőtt ",""))</f>
        <v/>
      </c>
      <c r="J5492" s="34" t="str">
        <f>IF(L5492="Nő","",IF(Excel_BuiltIn__FilterDatabase__1[[#This Row],[Kor]]&gt;49=AND(Excel_BuiltIn__FilterDatabase__1[[#This Row],[Kor]]&lt;=59),"Senior ",""))</f>
        <v/>
      </c>
      <c r="K5492" s="34" t="str">
        <f>IF(L5492="Nő","",IF(Excel_BuiltIn__FilterDatabase__1[[#This Row],[Kor]]&gt;=60,"Super.s ",""))</f>
        <v xml:space="preserve">Super.s </v>
      </c>
      <c r="L5492" s="34" t="str">
        <f>IF(Excel_BuiltIn__FilterDatabase__1[[#This Row],[Nem]]="Nő","Lady","")</f>
        <v/>
      </c>
    </row>
    <row r="5493" spans="1:12" s="1" customFormat="1">
      <c r="A5493" s="53"/>
      <c r="B5493" s="28"/>
      <c r="C5493" s="51"/>
      <c r="D5493" s="45"/>
      <c r="E5493" s="33" t="str">
        <f>IF(D5493&gt;0,($N$2-Excel_BuiltIn__FilterDatabase__1[[#This Row],[Szül Év.Hó.Nap]])/365.25,"0")</f>
        <v>0</v>
      </c>
      <c r="F5493" s="40"/>
      <c r="G5493" s="34" t="str">
        <f>CONCATENATE(H5493,Excel_BuiltIn__FilterDatabase__1[[#This Row],[Felnőtt]],Excel_BuiltIn__FilterDatabase__1[[#This Row],[Senior]],Excel_BuiltIn__FilterDatabase__1[[#This Row],[Super.s]],L5493)</f>
        <v xml:space="preserve">Super.s </v>
      </c>
      <c r="H5493" s="34" t="str">
        <f>IF(L5493="Nő","",IF(Excel_BuiltIn__FilterDatabase__1[[#This Row],[Kor]]&gt;=1=AND(Excel_BuiltIn__FilterDatabase__1[[#This Row],[Kor]]&lt;18),"Junior ",""))</f>
        <v/>
      </c>
      <c r="I5493" s="34" t="str">
        <f>IF(L5493="Nő","",IF(Excel_BuiltIn__FilterDatabase__1[[#This Row],[Kor]]&gt;=18=AND(Excel_BuiltIn__FilterDatabase__1[[#This Row],[Kor]]&lt;=49),"Felnőtt ",""))</f>
        <v/>
      </c>
      <c r="J5493" s="34" t="str">
        <f>IF(L5493="Nő","",IF(Excel_BuiltIn__FilterDatabase__1[[#This Row],[Kor]]&gt;49=AND(Excel_BuiltIn__FilterDatabase__1[[#This Row],[Kor]]&lt;=59),"Senior ",""))</f>
        <v/>
      </c>
      <c r="K5493" s="34" t="str">
        <f>IF(L5493="Nő","",IF(Excel_BuiltIn__FilterDatabase__1[[#This Row],[Kor]]&gt;=60,"Super.s ",""))</f>
        <v xml:space="preserve">Super.s </v>
      </c>
      <c r="L5493" s="34" t="str">
        <f>IF(Excel_BuiltIn__FilterDatabase__1[[#This Row],[Nem]]="Nő","Lady","")</f>
        <v/>
      </c>
    </row>
    <row r="5494" spans="1:12" s="1" customFormat="1">
      <c r="A5494" s="53"/>
      <c r="B5494" s="28"/>
      <c r="C5494" s="51"/>
      <c r="D5494" s="45"/>
      <c r="E5494" s="33" t="str">
        <f>IF(D5494&gt;0,($N$2-Excel_BuiltIn__FilterDatabase__1[[#This Row],[Szül Év.Hó.Nap]])/365.25,"0")</f>
        <v>0</v>
      </c>
      <c r="F5494" s="40"/>
      <c r="G5494" s="34" t="str">
        <f>CONCATENATE(H5494,Excel_BuiltIn__FilterDatabase__1[[#This Row],[Felnőtt]],Excel_BuiltIn__FilterDatabase__1[[#This Row],[Senior]],Excel_BuiltIn__FilterDatabase__1[[#This Row],[Super.s]],L5494)</f>
        <v xml:space="preserve">Super.s </v>
      </c>
      <c r="H5494" s="34" t="str">
        <f>IF(L5494="Nő","",IF(Excel_BuiltIn__FilterDatabase__1[[#This Row],[Kor]]&gt;=1=AND(Excel_BuiltIn__FilterDatabase__1[[#This Row],[Kor]]&lt;18),"Junior ",""))</f>
        <v/>
      </c>
      <c r="I5494" s="34" t="str">
        <f>IF(L5494="Nő","",IF(Excel_BuiltIn__FilterDatabase__1[[#This Row],[Kor]]&gt;=18=AND(Excel_BuiltIn__FilterDatabase__1[[#This Row],[Kor]]&lt;=49),"Felnőtt ",""))</f>
        <v/>
      </c>
      <c r="J5494" s="34" t="str">
        <f>IF(L5494="Nő","",IF(Excel_BuiltIn__FilterDatabase__1[[#This Row],[Kor]]&gt;49=AND(Excel_BuiltIn__FilterDatabase__1[[#This Row],[Kor]]&lt;=59),"Senior ",""))</f>
        <v/>
      </c>
      <c r="K5494" s="34" t="str">
        <f>IF(L5494="Nő","",IF(Excel_BuiltIn__FilterDatabase__1[[#This Row],[Kor]]&gt;=60,"Super.s ",""))</f>
        <v xml:space="preserve">Super.s </v>
      </c>
      <c r="L5494" s="34" t="str">
        <f>IF(Excel_BuiltIn__FilterDatabase__1[[#This Row],[Nem]]="Nő","Lady","")</f>
        <v/>
      </c>
    </row>
    <row r="5495" spans="1:12" s="1" customFormat="1">
      <c r="A5495" s="53"/>
      <c r="B5495" s="28"/>
      <c r="C5495" s="51"/>
      <c r="D5495" s="45"/>
      <c r="E5495" s="33" t="str">
        <f>IF(D5495&gt;0,($N$2-Excel_BuiltIn__FilterDatabase__1[[#This Row],[Szül Év.Hó.Nap]])/365.25,"0")</f>
        <v>0</v>
      </c>
      <c r="F5495" s="40"/>
      <c r="G5495" s="34" t="str">
        <f>CONCATENATE(H5495,Excel_BuiltIn__FilterDatabase__1[[#This Row],[Felnőtt]],Excel_BuiltIn__FilterDatabase__1[[#This Row],[Senior]],Excel_BuiltIn__FilterDatabase__1[[#This Row],[Super.s]],L5495)</f>
        <v xml:space="preserve">Super.s </v>
      </c>
      <c r="H5495" s="34" t="str">
        <f>IF(L5495="Nő","",IF(Excel_BuiltIn__FilterDatabase__1[[#This Row],[Kor]]&gt;=1=AND(Excel_BuiltIn__FilterDatabase__1[[#This Row],[Kor]]&lt;18),"Junior ",""))</f>
        <v/>
      </c>
      <c r="I5495" s="34" t="str">
        <f>IF(L5495="Nő","",IF(Excel_BuiltIn__FilterDatabase__1[[#This Row],[Kor]]&gt;=18=AND(Excel_BuiltIn__FilterDatabase__1[[#This Row],[Kor]]&lt;=49),"Felnőtt ",""))</f>
        <v/>
      </c>
      <c r="J5495" s="34" t="str">
        <f>IF(L5495="Nő","",IF(Excel_BuiltIn__FilterDatabase__1[[#This Row],[Kor]]&gt;49=AND(Excel_BuiltIn__FilterDatabase__1[[#This Row],[Kor]]&lt;=59),"Senior ",""))</f>
        <v/>
      </c>
      <c r="K5495" s="34" t="str">
        <f>IF(L5495="Nő","",IF(Excel_BuiltIn__FilterDatabase__1[[#This Row],[Kor]]&gt;=60,"Super.s ",""))</f>
        <v xml:space="preserve">Super.s </v>
      </c>
      <c r="L5495" s="34" t="str">
        <f>IF(Excel_BuiltIn__FilterDatabase__1[[#This Row],[Nem]]="Nő","Lady","")</f>
        <v/>
      </c>
    </row>
    <row r="5496" spans="1:12" s="1" customFormat="1">
      <c r="A5496" s="53"/>
      <c r="B5496" s="28"/>
      <c r="C5496" s="51"/>
      <c r="D5496" s="45"/>
      <c r="E5496" s="33" t="str">
        <f>IF(D5496&gt;0,($N$2-Excel_BuiltIn__FilterDatabase__1[[#This Row],[Szül Év.Hó.Nap]])/365.25,"0")</f>
        <v>0</v>
      </c>
      <c r="F5496" s="40"/>
      <c r="G5496" s="34" t="str">
        <f>CONCATENATE(H5496,Excel_BuiltIn__FilterDatabase__1[[#This Row],[Felnőtt]],Excel_BuiltIn__FilterDatabase__1[[#This Row],[Senior]],Excel_BuiltIn__FilterDatabase__1[[#This Row],[Super.s]],L5496)</f>
        <v xml:space="preserve">Super.s </v>
      </c>
      <c r="H5496" s="34" t="str">
        <f>IF(L5496="Nő","",IF(Excel_BuiltIn__FilterDatabase__1[[#This Row],[Kor]]&gt;=1=AND(Excel_BuiltIn__FilterDatabase__1[[#This Row],[Kor]]&lt;18),"Junior ",""))</f>
        <v/>
      </c>
      <c r="I5496" s="34" t="str">
        <f>IF(L5496="Nő","",IF(Excel_BuiltIn__FilterDatabase__1[[#This Row],[Kor]]&gt;=18=AND(Excel_BuiltIn__FilterDatabase__1[[#This Row],[Kor]]&lt;=49),"Felnőtt ",""))</f>
        <v/>
      </c>
      <c r="J5496" s="34" t="str">
        <f>IF(L5496="Nő","",IF(Excel_BuiltIn__FilterDatabase__1[[#This Row],[Kor]]&gt;49=AND(Excel_BuiltIn__FilterDatabase__1[[#This Row],[Kor]]&lt;=59),"Senior ",""))</f>
        <v/>
      </c>
      <c r="K5496" s="34" t="str">
        <f>IF(L5496="Nő","",IF(Excel_BuiltIn__FilterDatabase__1[[#This Row],[Kor]]&gt;=60,"Super.s ",""))</f>
        <v xml:space="preserve">Super.s </v>
      </c>
      <c r="L5496" s="34" t="str">
        <f>IF(Excel_BuiltIn__FilterDatabase__1[[#This Row],[Nem]]="Nő","Lady","")</f>
        <v/>
      </c>
    </row>
    <row r="5497" spans="1:12" s="1" customFormat="1">
      <c r="A5497" s="53"/>
      <c r="B5497" s="28"/>
      <c r="C5497" s="51"/>
      <c r="D5497" s="45"/>
      <c r="E5497" s="33" t="str">
        <f>IF(D5497&gt;0,($N$2-Excel_BuiltIn__FilterDatabase__1[[#This Row],[Szül Év.Hó.Nap]])/365.25,"0")</f>
        <v>0</v>
      </c>
      <c r="F5497" s="40"/>
      <c r="G5497" s="34" t="str">
        <f>CONCATENATE(H5497,Excel_BuiltIn__FilterDatabase__1[[#This Row],[Felnőtt]],Excel_BuiltIn__FilterDatabase__1[[#This Row],[Senior]],Excel_BuiltIn__FilterDatabase__1[[#This Row],[Super.s]],L5497)</f>
        <v xml:space="preserve">Super.s </v>
      </c>
      <c r="H5497" s="34" t="str">
        <f>IF(L5497="Nő","",IF(Excel_BuiltIn__FilterDatabase__1[[#This Row],[Kor]]&gt;=1=AND(Excel_BuiltIn__FilterDatabase__1[[#This Row],[Kor]]&lt;18),"Junior ",""))</f>
        <v/>
      </c>
      <c r="I5497" s="34" t="str">
        <f>IF(L5497="Nő","",IF(Excel_BuiltIn__FilterDatabase__1[[#This Row],[Kor]]&gt;=18=AND(Excel_BuiltIn__FilterDatabase__1[[#This Row],[Kor]]&lt;=49),"Felnőtt ",""))</f>
        <v/>
      </c>
      <c r="J5497" s="34" t="str">
        <f>IF(L5497="Nő","",IF(Excel_BuiltIn__FilterDatabase__1[[#This Row],[Kor]]&gt;49=AND(Excel_BuiltIn__FilterDatabase__1[[#This Row],[Kor]]&lt;=59),"Senior ",""))</f>
        <v/>
      </c>
      <c r="K5497" s="34" t="str">
        <f>IF(L5497="Nő","",IF(Excel_BuiltIn__FilterDatabase__1[[#This Row],[Kor]]&gt;=60,"Super.s ",""))</f>
        <v xml:space="preserve">Super.s </v>
      </c>
      <c r="L5497" s="34" t="str">
        <f>IF(Excel_BuiltIn__FilterDatabase__1[[#This Row],[Nem]]="Nő","Lady","")</f>
        <v/>
      </c>
    </row>
    <row r="5498" spans="1:12" s="1" customFormat="1">
      <c r="A5498" s="53"/>
      <c r="B5498" s="28"/>
      <c r="C5498" s="51"/>
      <c r="D5498" s="45"/>
      <c r="E5498" s="33" t="str">
        <f>IF(D5498&gt;0,($N$2-Excel_BuiltIn__FilterDatabase__1[[#This Row],[Szül Év.Hó.Nap]])/365.25,"0")</f>
        <v>0</v>
      </c>
      <c r="F5498" s="40"/>
      <c r="G5498" s="34" t="str">
        <f>CONCATENATE(H5498,Excel_BuiltIn__FilterDatabase__1[[#This Row],[Felnőtt]],Excel_BuiltIn__FilterDatabase__1[[#This Row],[Senior]],Excel_BuiltIn__FilterDatabase__1[[#This Row],[Super.s]],L5498)</f>
        <v xml:space="preserve">Super.s </v>
      </c>
      <c r="H5498" s="34" t="str">
        <f>IF(L5498="Nő","",IF(Excel_BuiltIn__FilterDatabase__1[[#This Row],[Kor]]&gt;=1=AND(Excel_BuiltIn__FilterDatabase__1[[#This Row],[Kor]]&lt;18),"Junior ",""))</f>
        <v/>
      </c>
      <c r="I5498" s="34" t="str">
        <f>IF(L5498="Nő","",IF(Excel_BuiltIn__FilterDatabase__1[[#This Row],[Kor]]&gt;=18=AND(Excel_BuiltIn__FilterDatabase__1[[#This Row],[Kor]]&lt;=49),"Felnőtt ",""))</f>
        <v/>
      </c>
      <c r="J5498" s="34" t="str">
        <f>IF(L5498="Nő","",IF(Excel_BuiltIn__FilterDatabase__1[[#This Row],[Kor]]&gt;49=AND(Excel_BuiltIn__FilterDatabase__1[[#This Row],[Kor]]&lt;=59),"Senior ",""))</f>
        <v/>
      </c>
      <c r="K5498" s="34" t="str">
        <f>IF(L5498="Nő","",IF(Excel_BuiltIn__FilterDatabase__1[[#This Row],[Kor]]&gt;=60,"Super.s ",""))</f>
        <v xml:space="preserve">Super.s </v>
      </c>
      <c r="L5498" s="34" t="str">
        <f>IF(Excel_BuiltIn__FilterDatabase__1[[#This Row],[Nem]]="Nő","Lady","")</f>
        <v/>
      </c>
    </row>
    <row r="5499" spans="1:12" s="1" customFormat="1">
      <c r="A5499" s="53"/>
      <c r="B5499" s="28"/>
      <c r="C5499" s="51"/>
      <c r="D5499" s="45"/>
      <c r="E5499" s="33" t="str">
        <f>IF(D5499&gt;0,($N$2-Excel_BuiltIn__FilterDatabase__1[[#This Row],[Szül Év.Hó.Nap]])/365.25,"0")</f>
        <v>0</v>
      </c>
      <c r="F5499" s="40"/>
      <c r="G5499" s="34" t="str">
        <f>CONCATENATE(H5499,Excel_BuiltIn__FilterDatabase__1[[#This Row],[Felnőtt]],Excel_BuiltIn__FilterDatabase__1[[#This Row],[Senior]],Excel_BuiltIn__FilterDatabase__1[[#This Row],[Super.s]],L5499)</f>
        <v xml:space="preserve">Super.s </v>
      </c>
      <c r="H5499" s="34" t="str">
        <f>IF(L5499="Nő","",IF(Excel_BuiltIn__FilterDatabase__1[[#This Row],[Kor]]&gt;=1=AND(Excel_BuiltIn__FilterDatabase__1[[#This Row],[Kor]]&lt;18),"Junior ",""))</f>
        <v/>
      </c>
      <c r="I5499" s="34" t="str">
        <f>IF(L5499="Nő","",IF(Excel_BuiltIn__FilterDatabase__1[[#This Row],[Kor]]&gt;=18=AND(Excel_BuiltIn__FilterDatabase__1[[#This Row],[Kor]]&lt;=49),"Felnőtt ",""))</f>
        <v/>
      </c>
      <c r="J5499" s="34" t="str">
        <f>IF(L5499="Nő","",IF(Excel_BuiltIn__FilterDatabase__1[[#This Row],[Kor]]&gt;49=AND(Excel_BuiltIn__FilterDatabase__1[[#This Row],[Kor]]&lt;=59),"Senior ",""))</f>
        <v/>
      </c>
      <c r="K5499" s="34" t="str">
        <f>IF(L5499="Nő","",IF(Excel_BuiltIn__FilterDatabase__1[[#This Row],[Kor]]&gt;=60,"Super.s ",""))</f>
        <v xml:space="preserve">Super.s </v>
      </c>
      <c r="L5499" s="34" t="str">
        <f>IF(Excel_BuiltIn__FilterDatabase__1[[#This Row],[Nem]]="Nő","Lady","")</f>
        <v/>
      </c>
    </row>
    <row r="5500" spans="1:12" s="1" customFormat="1">
      <c r="A5500" s="53"/>
      <c r="B5500" s="28"/>
      <c r="C5500" s="51"/>
      <c r="D5500" s="45"/>
      <c r="E5500" s="33" t="str">
        <f>IF(D5500&gt;0,($N$2-Excel_BuiltIn__FilterDatabase__1[[#This Row],[Szül Év.Hó.Nap]])/365.25,"0")</f>
        <v>0</v>
      </c>
      <c r="F5500" s="40"/>
      <c r="G5500" s="34" t="str">
        <f>CONCATENATE(H5500,Excel_BuiltIn__FilterDatabase__1[[#This Row],[Felnőtt]],Excel_BuiltIn__FilterDatabase__1[[#This Row],[Senior]],Excel_BuiltIn__FilterDatabase__1[[#This Row],[Super.s]],L5500)</f>
        <v xml:space="preserve">Super.s </v>
      </c>
      <c r="H5500" s="34" t="str">
        <f>IF(L5500="Nő","",IF(Excel_BuiltIn__FilterDatabase__1[[#This Row],[Kor]]&gt;=1=AND(Excel_BuiltIn__FilterDatabase__1[[#This Row],[Kor]]&lt;18),"Junior ",""))</f>
        <v/>
      </c>
      <c r="I5500" s="34" t="str">
        <f>IF(L5500="Nő","",IF(Excel_BuiltIn__FilterDatabase__1[[#This Row],[Kor]]&gt;=18=AND(Excel_BuiltIn__FilterDatabase__1[[#This Row],[Kor]]&lt;=49),"Felnőtt ",""))</f>
        <v/>
      </c>
      <c r="J5500" s="34" t="str">
        <f>IF(L5500="Nő","",IF(Excel_BuiltIn__FilterDatabase__1[[#This Row],[Kor]]&gt;49=AND(Excel_BuiltIn__FilterDatabase__1[[#This Row],[Kor]]&lt;=59),"Senior ",""))</f>
        <v/>
      </c>
      <c r="K5500" s="34" t="str">
        <f>IF(L5500="Nő","",IF(Excel_BuiltIn__FilterDatabase__1[[#This Row],[Kor]]&gt;=60,"Super.s ",""))</f>
        <v xml:space="preserve">Super.s </v>
      </c>
      <c r="L5500" s="34" t="str">
        <f>IF(Excel_BuiltIn__FilterDatabase__1[[#This Row],[Nem]]="Nő","Lady","")</f>
        <v/>
      </c>
    </row>
    <row r="5501" spans="1:12" s="1" customFormat="1">
      <c r="A5501" s="53"/>
      <c r="B5501" s="28"/>
      <c r="C5501" s="51"/>
      <c r="D5501" s="45"/>
      <c r="E5501" s="33" t="str">
        <f>IF(D5501&gt;0,($N$2-Excel_BuiltIn__FilterDatabase__1[[#This Row],[Szül Év.Hó.Nap]])/365.25,"0")</f>
        <v>0</v>
      </c>
      <c r="F5501" s="40"/>
      <c r="G5501" s="34" t="str">
        <f>CONCATENATE(H5501,Excel_BuiltIn__FilterDatabase__1[[#This Row],[Felnőtt]],Excel_BuiltIn__FilterDatabase__1[[#This Row],[Senior]],Excel_BuiltIn__FilterDatabase__1[[#This Row],[Super.s]],L5501)</f>
        <v xml:space="preserve">Super.s </v>
      </c>
      <c r="H5501" s="34" t="str">
        <f>IF(L5501="Nő","",IF(Excel_BuiltIn__FilterDatabase__1[[#This Row],[Kor]]&gt;=1=AND(Excel_BuiltIn__FilterDatabase__1[[#This Row],[Kor]]&lt;18),"Junior ",""))</f>
        <v/>
      </c>
      <c r="I5501" s="34" t="str">
        <f>IF(L5501="Nő","",IF(Excel_BuiltIn__FilterDatabase__1[[#This Row],[Kor]]&gt;=18=AND(Excel_BuiltIn__FilterDatabase__1[[#This Row],[Kor]]&lt;=49),"Felnőtt ",""))</f>
        <v/>
      </c>
      <c r="J5501" s="34" t="str">
        <f>IF(L5501="Nő","",IF(Excel_BuiltIn__FilterDatabase__1[[#This Row],[Kor]]&gt;49=AND(Excel_BuiltIn__FilterDatabase__1[[#This Row],[Kor]]&lt;=59),"Senior ",""))</f>
        <v/>
      </c>
      <c r="K5501" s="34" t="str">
        <f>IF(L5501="Nő","",IF(Excel_BuiltIn__FilterDatabase__1[[#This Row],[Kor]]&gt;=60,"Super.s ",""))</f>
        <v xml:space="preserve">Super.s </v>
      </c>
      <c r="L5501" s="34" t="str">
        <f>IF(Excel_BuiltIn__FilterDatabase__1[[#This Row],[Nem]]="Nő","Lady","")</f>
        <v/>
      </c>
    </row>
    <row r="5502" spans="1:12" s="1" customFormat="1">
      <c r="A5502" s="53"/>
      <c r="B5502" s="28"/>
      <c r="C5502" s="51"/>
      <c r="D5502" s="45"/>
      <c r="E5502" s="33" t="str">
        <f>IF(D5502&gt;0,($N$2-Excel_BuiltIn__FilterDatabase__1[[#This Row],[Szül Év.Hó.Nap]])/365.25,"0")</f>
        <v>0</v>
      </c>
      <c r="F5502" s="40"/>
      <c r="G5502" s="34" t="str">
        <f>CONCATENATE(H5502,Excel_BuiltIn__FilterDatabase__1[[#This Row],[Felnőtt]],Excel_BuiltIn__FilterDatabase__1[[#This Row],[Senior]],Excel_BuiltIn__FilterDatabase__1[[#This Row],[Super.s]],L5502)</f>
        <v xml:space="preserve">Super.s </v>
      </c>
      <c r="H5502" s="34" t="str">
        <f>IF(L5502="Nő","",IF(Excel_BuiltIn__FilterDatabase__1[[#This Row],[Kor]]&gt;=1=AND(Excel_BuiltIn__FilterDatabase__1[[#This Row],[Kor]]&lt;18),"Junior ",""))</f>
        <v/>
      </c>
      <c r="I5502" s="34" t="str">
        <f>IF(L5502="Nő","",IF(Excel_BuiltIn__FilterDatabase__1[[#This Row],[Kor]]&gt;=18=AND(Excel_BuiltIn__FilterDatabase__1[[#This Row],[Kor]]&lt;=49),"Felnőtt ",""))</f>
        <v/>
      </c>
      <c r="J5502" s="34" t="str">
        <f>IF(L5502="Nő","",IF(Excel_BuiltIn__FilterDatabase__1[[#This Row],[Kor]]&gt;49=AND(Excel_BuiltIn__FilterDatabase__1[[#This Row],[Kor]]&lt;=59),"Senior ",""))</f>
        <v/>
      </c>
      <c r="K5502" s="34" t="str">
        <f>IF(L5502="Nő","",IF(Excel_BuiltIn__FilterDatabase__1[[#This Row],[Kor]]&gt;=60,"Super.s ",""))</f>
        <v xml:space="preserve">Super.s </v>
      </c>
      <c r="L5502" s="34" t="str">
        <f>IF(Excel_BuiltIn__FilterDatabase__1[[#This Row],[Nem]]="Nő","Lady","")</f>
        <v/>
      </c>
    </row>
    <row r="5503" spans="1:12" s="1" customFormat="1">
      <c r="A5503" s="53"/>
      <c r="B5503" s="28"/>
      <c r="C5503" s="51"/>
      <c r="D5503" s="45"/>
      <c r="E5503" s="33" t="str">
        <f>IF(D5503&gt;0,($N$2-Excel_BuiltIn__FilterDatabase__1[[#This Row],[Szül Év.Hó.Nap]])/365.25,"0")</f>
        <v>0</v>
      </c>
      <c r="F5503" s="40"/>
      <c r="G5503" s="34" t="str">
        <f>CONCATENATE(H5503,Excel_BuiltIn__FilterDatabase__1[[#This Row],[Felnőtt]],Excel_BuiltIn__FilterDatabase__1[[#This Row],[Senior]],Excel_BuiltIn__FilterDatabase__1[[#This Row],[Super.s]],L5503)</f>
        <v xml:space="preserve">Super.s </v>
      </c>
      <c r="H5503" s="34" t="str">
        <f>IF(L5503="Nő","",IF(Excel_BuiltIn__FilterDatabase__1[[#This Row],[Kor]]&gt;=1=AND(Excel_BuiltIn__FilterDatabase__1[[#This Row],[Kor]]&lt;18),"Junior ",""))</f>
        <v/>
      </c>
      <c r="I5503" s="34" t="str">
        <f>IF(L5503="Nő","",IF(Excel_BuiltIn__FilterDatabase__1[[#This Row],[Kor]]&gt;=18=AND(Excel_BuiltIn__FilterDatabase__1[[#This Row],[Kor]]&lt;=49),"Felnőtt ",""))</f>
        <v/>
      </c>
      <c r="J5503" s="34" t="str">
        <f>IF(L5503="Nő","",IF(Excel_BuiltIn__FilterDatabase__1[[#This Row],[Kor]]&gt;49=AND(Excel_BuiltIn__FilterDatabase__1[[#This Row],[Kor]]&lt;=59),"Senior ",""))</f>
        <v/>
      </c>
      <c r="K5503" s="34" t="str">
        <f>IF(L5503="Nő","",IF(Excel_BuiltIn__FilterDatabase__1[[#This Row],[Kor]]&gt;=60,"Super.s ",""))</f>
        <v xml:space="preserve">Super.s </v>
      </c>
      <c r="L5503" s="34" t="str">
        <f>IF(Excel_BuiltIn__FilterDatabase__1[[#This Row],[Nem]]="Nő","Lady","")</f>
        <v/>
      </c>
    </row>
    <row r="5504" spans="1:12" s="1" customFormat="1">
      <c r="A5504" s="53"/>
      <c r="B5504" s="28"/>
      <c r="C5504" s="51"/>
      <c r="D5504" s="45"/>
      <c r="E5504" s="33" t="str">
        <f>IF(D5504&gt;0,($N$2-Excel_BuiltIn__FilterDatabase__1[[#This Row],[Szül Év.Hó.Nap]])/365.25,"0")</f>
        <v>0</v>
      </c>
      <c r="F5504" s="40"/>
      <c r="G5504" s="34" t="str">
        <f>CONCATENATE(H5504,Excel_BuiltIn__FilterDatabase__1[[#This Row],[Felnőtt]],Excel_BuiltIn__FilterDatabase__1[[#This Row],[Senior]],Excel_BuiltIn__FilterDatabase__1[[#This Row],[Super.s]],L5504)</f>
        <v xml:space="preserve">Super.s </v>
      </c>
      <c r="H5504" s="34" t="str">
        <f>IF(L5504="Nő","",IF(Excel_BuiltIn__FilterDatabase__1[[#This Row],[Kor]]&gt;=1=AND(Excel_BuiltIn__FilterDatabase__1[[#This Row],[Kor]]&lt;18),"Junior ",""))</f>
        <v/>
      </c>
      <c r="I5504" s="34" t="str">
        <f>IF(L5504="Nő","",IF(Excel_BuiltIn__FilterDatabase__1[[#This Row],[Kor]]&gt;=18=AND(Excel_BuiltIn__FilterDatabase__1[[#This Row],[Kor]]&lt;=49),"Felnőtt ",""))</f>
        <v/>
      </c>
      <c r="J5504" s="34" t="str">
        <f>IF(L5504="Nő","",IF(Excel_BuiltIn__FilterDatabase__1[[#This Row],[Kor]]&gt;49=AND(Excel_BuiltIn__FilterDatabase__1[[#This Row],[Kor]]&lt;=59),"Senior ",""))</f>
        <v/>
      </c>
      <c r="K5504" s="34" t="str">
        <f>IF(L5504="Nő","",IF(Excel_BuiltIn__FilterDatabase__1[[#This Row],[Kor]]&gt;=60,"Super.s ",""))</f>
        <v xml:space="preserve">Super.s </v>
      </c>
      <c r="L5504" s="34" t="str">
        <f>IF(Excel_BuiltIn__FilterDatabase__1[[#This Row],[Nem]]="Nő","Lady","")</f>
        <v/>
      </c>
    </row>
    <row r="5505" spans="1:12" s="1" customFormat="1">
      <c r="A5505" s="53"/>
      <c r="B5505" s="28"/>
      <c r="C5505" s="51"/>
      <c r="D5505" s="45"/>
      <c r="E5505" s="33" t="str">
        <f>IF(D5505&gt;0,($N$2-Excel_BuiltIn__FilterDatabase__1[[#This Row],[Szül Év.Hó.Nap]])/365.25,"0")</f>
        <v>0</v>
      </c>
      <c r="F5505" s="40"/>
      <c r="G5505" s="34" t="str">
        <f>CONCATENATE(H5505,Excel_BuiltIn__FilterDatabase__1[[#This Row],[Felnőtt]],Excel_BuiltIn__FilterDatabase__1[[#This Row],[Senior]],Excel_BuiltIn__FilterDatabase__1[[#This Row],[Super.s]],L5505)</f>
        <v xml:space="preserve">Super.s </v>
      </c>
      <c r="H5505" s="34" t="str">
        <f>IF(L5505="Nő","",IF(Excel_BuiltIn__FilterDatabase__1[[#This Row],[Kor]]&gt;=1=AND(Excel_BuiltIn__FilterDatabase__1[[#This Row],[Kor]]&lt;18),"Junior ",""))</f>
        <v/>
      </c>
      <c r="I5505" s="34" t="str">
        <f>IF(L5505="Nő","",IF(Excel_BuiltIn__FilterDatabase__1[[#This Row],[Kor]]&gt;=18=AND(Excel_BuiltIn__FilterDatabase__1[[#This Row],[Kor]]&lt;=49),"Felnőtt ",""))</f>
        <v/>
      </c>
      <c r="J5505" s="34" t="str">
        <f>IF(L5505="Nő","",IF(Excel_BuiltIn__FilterDatabase__1[[#This Row],[Kor]]&gt;49=AND(Excel_BuiltIn__FilterDatabase__1[[#This Row],[Kor]]&lt;=59),"Senior ",""))</f>
        <v/>
      </c>
      <c r="K5505" s="34" t="str">
        <f>IF(L5505="Nő","",IF(Excel_BuiltIn__FilterDatabase__1[[#This Row],[Kor]]&gt;=60,"Super.s ",""))</f>
        <v xml:space="preserve">Super.s </v>
      </c>
      <c r="L5505" s="34" t="str">
        <f>IF(Excel_BuiltIn__FilterDatabase__1[[#This Row],[Nem]]="Nő","Lady","")</f>
        <v/>
      </c>
    </row>
    <row r="5506" spans="1:12" s="1" customFormat="1">
      <c r="A5506" s="53"/>
      <c r="B5506" s="28"/>
      <c r="C5506" s="51"/>
      <c r="D5506" s="45"/>
      <c r="E5506" s="33" t="str">
        <f>IF(D5506&gt;0,($N$2-Excel_BuiltIn__FilterDatabase__1[[#This Row],[Szül Év.Hó.Nap]])/365.25,"0")</f>
        <v>0</v>
      </c>
      <c r="F5506" s="40"/>
      <c r="G5506" s="34" t="str">
        <f>CONCATENATE(H5506,Excel_BuiltIn__FilterDatabase__1[[#This Row],[Felnőtt]],Excel_BuiltIn__FilterDatabase__1[[#This Row],[Senior]],Excel_BuiltIn__FilterDatabase__1[[#This Row],[Super.s]],L5506)</f>
        <v xml:space="preserve">Super.s </v>
      </c>
      <c r="H5506" s="34" t="str">
        <f>IF(L5506="Nő","",IF(Excel_BuiltIn__FilterDatabase__1[[#This Row],[Kor]]&gt;=1=AND(Excel_BuiltIn__FilterDatabase__1[[#This Row],[Kor]]&lt;18),"Junior ",""))</f>
        <v/>
      </c>
      <c r="I5506" s="34" t="str">
        <f>IF(L5506="Nő","",IF(Excel_BuiltIn__FilterDatabase__1[[#This Row],[Kor]]&gt;=18=AND(Excel_BuiltIn__FilterDatabase__1[[#This Row],[Kor]]&lt;=49),"Felnőtt ",""))</f>
        <v/>
      </c>
      <c r="J5506" s="34" t="str">
        <f>IF(L5506="Nő","",IF(Excel_BuiltIn__FilterDatabase__1[[#This Row],[Kor]]&gt;49=AND(Excel_BuiltIn__FilterDatabase__1[[#This Row],[Kor]]&lt;=59),"Senior ",""))</f>
        <v/>
      </c>
      <c r="K5506" s="34" t="str">
        <f>IF(L5506="Nő","",IF(Excel_BuiltIn__FilterDatabase__1[[#This Row],[Kor]]&gt;=60,"Super.s ",""))</f>
        <v xml:space="preserve">Super.s </v>
      </c>
      <c r="L5506" s="34" t="str">
        <f>IF(Excel_BuiltIn__FilterDatabase__1[[#This Row],[Nem]]="Nő","Lady","")</f>
        <v/>
      </c>
    </row>
    <row r="5507" spans="1:12" s="1" customFormat="1">
      <c r="A5507" s="53"/>
      <c r="B5507" s="28"/>
      <c r="C5507" s="51"/>
      <c r="D5507" s="45"/>
      <c r="E5507" s="33" t="str">
        <f>IF(D5507&gt;0,($N$2-Excel_BuiltIn__FilterDatabase__1[[#This Row],[Szül Év.Hó.Nap]])/365.25,"0")</f>
        <v>0</v>
      </c>
      <c r="F5507" s="40"/>
      <c r="G5507" s="34" t="str">
        <f>CONCATENATE(H5507,Excel_BuiltIn__FilterDatabase__1[[#This Row],[Felnőtt]],Excel_BuiltIn__FilterDatabase__1[[#This Row],[Senior]],Excel_BuiltIn__FilterDatabase__1[[#This Row],[Super.s]],L5507)</f>
        <v xml:space="preserve">Super.s </v>
      </c>
      <c r="H5507" s="34" t="str">
        <f>IF(L5507="Nő","",IF(Excel_BuiltIn__FilterDatabase__1[[#This Row],[Kor]]&gt;=1=AND(Excel_BuiltIn__FilterDatabase__1[[#This Row],[Kor]]&lt;18),"Junior ",""))</f>
        <v/>
      </c>
      <c r="I5507" s="34" t="str">
        <f>IF(L5507="Nő","",IF(Excel_BuiltIn__FilterDatabase__1[[#This Row],[Kor]]&gt;=18=AND(Excel_BuiltIn__FilterDatabase__1[[#This Row],[Kor]]&lt;=49),"Felnőtt ",""))</f>
        <v/>
      </c>
      <c r="J5507" s="34" t="str">
        <f>IF(L5507="Nő","",IF(Excel_BuiltIn__FilterDatabase__1[[#This Row],[Kor]]&gt;49=AND(Excel_BuiltIn__FilterDatabase__1[[#This Row],[Kor]]&lt;=59),"Senior ",""))</f>
        <v/>
      </c>
      <c r="K5507" s="34" t="str">
        <f>IF(L5507="Nő","",IF(Excel_BuiltIn__FilterDatabase__1[[#This Row],[Kor]]&gt;=60,"Super.s ",""))</f>
        <v xml:space="preserve">Super.s </v>
      </c>
      <c r="L5507" s="34" t="str">
        <f>IF(Excel_BuiltIn__FilterDatabase__1[[#This Row],[Nem]]="Nő","Lady","")</f>
        <v/>
      </c>
    </row>
    <row r="5508" spans="1:12" s="1" customFormat="1">
      <c r="A5508" s="53"/>
      <c r="B5508" s="28"/>
      <c r="C5508" s="51"/>
      <c r="D5508" s="45"/>
      <c r="E5508" s="33" t="str">
        <f>IF(D5508&gt;0,($N$2-Excel_BuiltIn__FilterDatabase__1[[#This Row],[Szül Év.Hó.Nap]])/365.25,"0")</f>
        <v>0</v>
      </c>
      <c r="F5508" s="40"/>
      <c r="G5508" s="34" t="str">
        <f>CONCATENATE(H5508,Excel_BuiltIn__FilterDatabase__1[[#This Row],[Felnőtt]],Excel_BuiltIn__FilterDatabase__1[[#This Row],[Senior]],Excel_BuiltIn__FilterDatabase__1[[#This Row],[Super.s]],L5508)</f>
        <v xml:space="preserve">Super.s </v>
      </c>
      <c r="H5508" s="34" t="str">
        <f>IF(L5508="Nő","",IF(Excel_BuiltIn__FilterDatabase__1[[#This Row],[Kor]]&gt;=1=AND(Excel_BuiltIn__FilterDatabase__1[[#This Row],[Kor]]&lt;18),"Junior ",""))</f>
        <v/>
      </c>
      <c r="I5508" s="34" t="str">
        <f>IF(L5508="Nő","",IF(Excel_BuiltIn__FilterDatabase__1[[#This Row],[Kor]]&gt;=18=AND(Excel_BuiltIn__FilterDatabase__1[[#This Row],[Kor]]&lt;=49),"Felnőtt ",""))</f>
        <v/>
      </c>
      <c r="J5508" s="34" t="str">
        <f>IF(L5508="Nő","",IF(Excel_BuiltIn__FilterDatabase__1[[#This Row],[Kor]]&gt;49=AND(Excel_BuiltIn__FilterDatabase__1[[#This Row],[Kor]]&lt;=59),"Senior ",""))</f>
        <v/>
      </c>
      <c r="K5508" s="34" t="str">
        <f>IF(L5508="Nő","",IF(Excel_BuiltIn__FilterDatabase__1[[#This Row],[Kor]]&gt;=60,"Super.s ",""))</f>
        <v xml:space="preserve">Super.s </v>
      </c>
      <c r="L5508" s="34" t="str">
        <f>IF(Excel_BuiltIn__FilterDatabase__1[[#This Row],[Nem]]="Nő","Lady","")</f>
        <v/>
      </c>
    </row>
    <row r="5509" spans="1:12" s="1" customFormat="1">
      <c r="A5509" s="53"/>
      <c r="B5509" s="28"/>
      <c r="C5509" s="51"/>
      <c r="D5509" s="45"/>
      <c r="E5509" s="33" t="str">
        <f>IF(D5509&gt;0,($N$2-Excel_BuiltIn__FilterDatabase__1[[#This Row],[Szül Év.Hó.Nap]])/365.25,"0")</f>
        <v>0</v>
      </c>
      <c r="F5509" s="40"/>
      <c r="G5509" s="34" t="str">
        <f>CONCATENATE(H5509,Excel_BuiltIn__FilterDatabase__1[[#This Row],[Felnőtt]],Excel_BuiltIn__FilterDatabase__1[[#This Row],[Senior]],Excel_BuiltIn__FilterDatabase__1[[#This Row],[Super.s]],L5509)</f>
        <v xml:space="preserve">Super.s </v>
      </c>
      <c r="H5509" s="34" t="str">
        <f>IF(L5509="Nő","",IF(Excel_BuiltIn__FilterDatabase__1[[#This Row],[Kor]]&gt;=1=AND(Excel_BuiltIn__FilterDatabase__1[[#This Row],[Kor]]&lt;18),"Junior ",""))</f>
        <v/>
      </c>
      <c r="I5509" s="34" t="str">
        <f>IF(L5509="Nő","",IF(Excel_BuiltIn__FilterDatabase__1[[#This Row],[Kor]]&gt;=18=AND(Excel_BuiltIn__FilterDatabase__1[[#This Row],[Kor]]&lt;=49),"Felnőtt ",""))</f>
        <v/>
      </c>
      <c r="J5509" s="34" t="str">
        <f>IF(L5509="Nő","",IF(Excel_BuiltIn__FilterDatabase__1[[#This Row],[Kor]]&gt;49=AND(Excel_BuiltIn__FilterDatabase__1[[#This Row],[Kor]]&lt;=59),"Senior ",""))</f>
        <v/>
      </c>
      <c r="K5509" s="34" t="str">
        <f>IF(L5509="Nő","",IF(Excel_BuiltIn__FilterDatabase__1[[#This Row],[Kor]]&gt;=60,"Super.s ",""))</f>
        <v xml:space="preserve">Super.s </v>
      </c>
      <c r="L5509" s="34" t="str">
        <f>IF(Excel_BuiltIn__FilterDatabase__1[[#This Row],[Nem]]="Nő","Lady","")</f>
        <v/>
      </c>
    </row>
    <row r="5510" spans="1:12" s="1" customFormat="1">
      <c r="A5510" s="53"/>
      <c r="B5510" s="28"/>
      <c r="C5510" s="51"/>
      <c r="D5510" s="45"/>
      <c r="E5510" s="33" t="str">
        <f>IF(D5510&gt;0,($N$2-Excel_BuiltIn__FilterDatabase__1[[#This Row],[Szül Év.Hó.Nap]])/365.25,"0")</f>
        <v>0</v>
      </c>
      <c r="F5510" s="40"/>
      <c r="G5510" s="34" t="str">
        <f>CONCATENATE(H5510,Excel_BuiltIn__FilterDatabase__1[[#This Row],[Felnőtt]],Excel_BuiltIn__FilterDatabase__1[[#This Row],[Senior]],Excel_BuiltIn__FilterDatabase__1[[#This Row],[Super.s]],L5510)</f>
        <v xml:space="preserve">Super.s </v>
      </c>
      <c r="H5510" s="34" t="str">
        <f>IF(L5510="Nő","",IF(Excel_BuiltIn__FilterDatabase__1[[#This Row],[Kor]]&gt;=1=AND(Excel_BuiltIn__FilterDatabase__1[[#This Row],[Kor]]&lt;18),"Junior ",""))</f>
        <v/>
      </c>
      <c r="I5510" s="34" t="str">
        <f>IF(L5510="Nő","",IF(Excel_BuiltIn__FilterDatabase__1[[#This Row],[Kor]]&gt;=18=AND(Excel_BuiltIn__FilterDatabase__1[[#This Row],[Kor]]&lt;=49),"Felnőtt ",""))</f>
        <v/>
      </c>
      <c r="J5510" s="34" t="str">
        <f>IF(L5510="Nő","",IF(Excel_BuiltIn__FilterDatabase__1[[#This Row],[Kor]]&gt;49=AND(Excel_BuiltIn__FilterDatabase__1[[#This Row],[Kor]]&lt;=59),"Senior ",""))</f>
        <v/>
      </c>
      <c r="K5510" s="34" t="str">
        <f>IF(L5510="Nő","",IF(Excel_BuiltIn__FilterDatabase__1[[#This Row],[Kor]]&gt;=60,"Super.s ",""))</f>
        <v xml:space="preserve">Super.s </v>
      </c>
      <c r="L5510" s="34" t="str">
        <f>IF(Excel_BuiltIn__FilterDatabase__1[[#This Row],[Nem]]="Nő","Lady","")</f>
        <v/>
      </c>
    </row>
    <row r="5511" spans="1:12" s="1" customFormat="1">
      <c r="A5511" s="53"/>
      <c r="B5511" s="28"/>
      <c r="C5511" s="51"/>
      <c r="D5511" s="45"/>
      <c r="E5511" s="33" t="str">
        <f>IF(D5511&gt;0,($N$2-Excel_BuiltIn__FilterDatabase__1[[#This Row],[Szül Év.Hó.Nap]])/365.25,"0")</f>
        <v>0</v>
      </c>
      <c r="F5511" s="40"/>
      <c r="G5511" s="34" t="str">
        <f>CONCATENATE(H5511,Excel_BuiltIn__FilterDatabase__1[[#This Row],[Felnőtt]],Excel_BuiltIn__FilterDatabase__1[[#This Row],[Senior]],Excel_BuiltIn__FilterDatabase__1[[#This Row],[Super.s]],L5511)</f>
        <v xml:space="preserve">Super.s </v>
      </c>
      <c r="H5511" s="34" t="str">
        <f>IF(L5511="Nő","",IF(Excel_BuiltIn__FilterDatabase__1[[#This Row],[Kor]]&gt;=1=AND(Excel_BuiltIn__FilterDatabase__1[[#This Row],[Kor]]&lt;18),"Junior ",""))</f>
        <v/>
      </c>
      <c r="I5511" s="34" t="str">
        <f>IF(L5511="Nő","",IF(Excel_BuiltIn__FilterDatabase__1[[#This Row],[Kor]]&gt;=18=AND(Excel_BuiltIn__FilterDatabase__1[[#This Row],[Kor]]&lt;=49),"Felnőtt ",""))</f>
        <v/>
      </c>
      <c r="J5511" s="34" t="str">
        <f>IF(L5511="Nő","",IF(Excel_BuiltIn__FilterDatabase__1[[#This Row],[Kor]]&gt;49=AND(Excel_BuiltIn__FilterDatabase__1[[#This Row],[Kor]]&lt;=59),"Senior ",""))</f>
        <v/>
      </c>
      <c r="K5511" s="34" t="str">
        <f>IF(L5511="Nő","",IF(Excel_BuiltIn__FilterDatabase__1[[#This Row],[Kor]]&gt;=60,"Super.s ",""))</f>
        <v xml:space="preserve">Super.s </v>
      </c>
      <c r="L5511" s="34" t="str">
        <f>IF(Excel_BuiltIn__FilterDatabase__1[[#This Row],[Nem]]="Nő","Lady","")</f>
        <v/>
      </c>
    </row>
    <row r="5512" spans="1:12" s="1" customFormat="1">
      <c r="A5512" s="53"/>
      <c r="B5512" s="28"/>
      <c r="C5512" s="51"/>
      <c r="D5512" s="45"/>
      <c r="E5512" s="33" t="str">
        <f>IF(D5512&gt;0,($N$2-Excel_BuiltIn__FilterDatabase__1[[#This Row],[Szül Év.Hó.Nap]])/365.25,"0")</f>
        <v>0</v>
      </c>
      <c r="F5512" s="40"/>
      <c r="G5512" s="34" t="str">
        <f>CONCATENATE(H5512,Excel_BuiltIn__FilterDatabase__1[[#This Row],[Felnőtt]],Excel_BuiltIn__FilterDatabase__1[[#This Row],[Senior]],Excel_BuiltIn__FilterDatabase__1[[#This Row],[Super.s]],L5512)</f>
        <v xml:space="preserve">Super.s </v>
      </c>
      <c r="H5512" s="34" t="str">
        <f>IF(L5512="Nő","",IF(Excel_BuiltIn__FilterDatabase__1[[#This Row],[Kor]]&gt;=1=AND(Excel_BuiltIn__FilterDatabase__1[[#This Row],[Kor]]&lt;18),"Junior ",""))</f>
        <v/>
      </c>
      <c r="I5512" s="34" t="str">
        <f>IF(L5512="Nő","",IF(Excel_BuiltIn__FilterDatabase__1[[#This Row],[Kor]]&gt;=18=AND(Excel_BuiltIn__FilterDatabase__1[[#This Row],[Kor]]&lt;=49),"Felnőtt ",""))</f>
        <v/>
      </c>
      <c r="J5512" s="34" t="str">
        <f>IF(L5512="Nő","",IF(Excel_BuiltIn__FilterDatabase__1[[#This Row],[Kor]]&gt;49=AND(Excel_BuiltIn__FilterDatabase__1[[#This Row],[Kor]]&lt;=59),"Senior ",""))</f>
        <v/>
      </c>
      <c r="K5512" s="34" t="str">
        <f>IF(L5512="Nő","",IF(Excel_BuiltIn__FilterDatabase__1[[#This Row],[Kor]]&gt;=60,"Super.s ",""))</f>
        <v xml:space="preserve">Super.s </v>
      </c>
      <c r="L5512" s="34" t="str">
        <f>IF(Excel_BuiltIn__FilterDatabase__1[[#This Row],[Nem]]="Nő","Lady","")</f>
        <v/>
      </c>
    </row>
    <row r="5513" spans="1:12" s="1" customFormat="1">
      <c r="A5513" s="53"/>
      <c r="B5513" s="28"/>
      <c r="C5513" s="51"/>
      <c r="D5513" s="45"/>
      <c r="E5513" s="33" t="str">
        <f>IF(D5513&gt;0,($N$2-Excel_BuiltIn__FilterDatabase__1[[#This Row],[Szül Év.Hó.Nap]])/365.25,"0")</f>
        <v>0</v>
      </c>
      <c r="F5513" s="40"/>
      <c r="G5513" s="34" t="str">
        <f>CONCATENATE(H5513,Excel_BuiltIn__FilterDatabase__1[[#This Row],[Felnőtt]],Excel_BuiltIn__FilterDatabase__1[[#This Row],[Senior]],Excel_BuiltIn__FilterDatabase__1[[#This Row],[Super.s]],L5513)</f>
        <v xml:space="preserve">Super.s </v>
      </c>
      <c r="H5513" s="34" t="str">
        <f>IF(L5513="Nő","",IF(Excel_BuiltIn__FilterDatabase__1[[#This Row],[Kor]]&gt;=1=AND(Excel_BuiltIn__FilterDatabase__1[[#This Row],[Kor]]&lt;18),"Junior ",""))</f>
        <v/>
      </c>
      <c r="I5513" s="34" t="str">
        <f>IF(L5513="Nő","",IF(Excel_BuiltIn__FilterDatabase__1[[#This Row],[Kor]]&gt;=18=AND(Excel_BuiltIn__FilterDatabase__1[[#This Row],[Kor]]&lt;=49),"Felnőtt ",""))</f>
        <v/>
      </c>
      <c r="J5513" s="34" t="str">
        <f>IF(L5513="Nő","",IF(Excel_BuiltIn__FilterDatabase__1[[#This Row],[Kor]]&gt;49=AND(Excel_BuiltIn__FilterDatabase__1[[#This Row],[Kor]]&lt;=59),"Senior ",""))</f>
        <v/>
      </c>
      <c r="K5513" s="34" t="str">
        <f>IF(L5513="Nő","",IF(Excel_BuiltIn__FilterDatabase__1[[#This Row],[Kor]]&gt;=60,"Super.s ",""))</f>
        <v xml:space="preserve">Super.s </v>
      </c>
      <c r="L5513" s="34" t="str">
        <f>IF(Excel_BuiltIn__FilterDatabase__1[[#This Row],[Nem]]="Nő","Lady","")</f>
        <v/>
      </c>
    </row>
    <row r="5514" spans="1:12" s="1" customFormat="1">
      <c r="A5514" s="53"/>
      <c r="B5514" s="28"/>
      <c r="C5514" s="51"/>
      <c r="D5514" s="45"/>
      <c r="E5514" s="33" t="str">
        <f>IF(D5514&gt;0,($N$2-Excel_BuiltIn__FilterDatabase__1[[#This Row],[Szül Év.Hó.Nap]])/365.25,"0")</f>
        <v>0</v>
      </c>
      <c r="F5514" s="40"/>
      <c r="G5514" s="34" t="str">
        <f>CONCATENATE(H5514,Excel_BuiltIn__FilterDatabase__1[[#This Row],[Felnőtt]],Excel_BuiltIn__FilterDatabase__1[[#This Row],[Senior]],Excel_BuiltIn__FilterDatabase__1[[#This Row],[Super.s]],L5514)</f>
        <v xml:space="preserve">Super.s </v>
      </c>
      <c r="H5514" s="34" t="str">
        <f>IF(L5514="Nő","",IF(Excel_BuiltIn__FilterDatabase__1[[#This Row],[Kor]]&gt;=1=AND(Excel_BuiltIn__FilterDatabase__1[[#This Row],[Kor]]&lt;18),"Junior ",""))</f>
        <v/>
      </c>
      <c r="I5514" s="34" t="str">
        <f>IF(L5514="Nő","",IF(Excel_BuiltIn__FilterDatabase__1[[#This Row],[Kor]]&gt;=18=AND(Excel_BuiltIn__FilterDatabase__1[[#This Row],[Kor]]&lt;=49),"Felnőtt ",""))</f>
        <v/>
      </c>
      <c r="J5514" s="34" t="str">
        <f>IF(L5514="Nő","",IF(Excel_BuiltIn__FilterDatabase__1[[#This Row],[Kor]]&gt;49=AND(Excel_BuiltIn__FilterDatabase__1[[#This Row],[Kor]]&lt;=59),"Senior ",""))</f>
        <v/>
      </c>
      <c r="K5514" s="34" t="str">
        <f>IF(L5514="Nő","",IF(Excel_BuiltIn__FilterDatabase__1[[#This Row],[Kor]]&gt;=60,"Super.s ",""))</f>
        <v xml:space="preserve">Super.s </v>
      </c>
      <c r="L5514" s="34" t="str">
        <f>IF(Excel_BuiltIn__FilterDatabase__1[[#This Row],[Nem]]="Nő","Lady","")</f>
        <v/>
      </c>
    </row>
    <row r="5515" spans="1:12" s="1" customFormat="1">
      <c r="A5515" s="53"/>
      <c r="B5515" s="28"/>
      <c r="C5515" s="51"/>
      <c r="D5515" s="45"/>
      <c r="E5515" s="33" t="str">
        <f>IF(D5515&gt;0,($N$2-Excel_BuiltIn__FilterDatabase__1[[#This Row],[Szül Év.Hó.Nap]])/365.25,"0")</f>
        <v>0</v>
      </c>
      <c r="F5515" s="40"/>
      <c r="G5515" s="34" t="str">
        <f>CONCATENATE(H5515,Excel_BuiltIn__FilterDatabase__1[[#This Row],[Felnőtt]],Excel_BuiltIn__FilterDatabase__1[[#This Row],[Senior]],Excel_BuiltIn__FilterDatabase__1[[#This Row],[Super.s]],L5515)</f>
        <v xml:space="preserve">Super.s </v>
      </c>
      <c r="H5515" s="34" t="str">
        <f>IF(L5515="Nő","",IF(Excel_BuiltIn__FilterDatabase__1[[#This Row],[Kor]]&gt;=1=AND(Excel_BuiltIn__FilterDatabase__1[[#This Row],[Kor]]&lt;18),"Junior ",""))</f>
        <v/>
      </c>
      <c r="I5515" s="34" t="str">
        <f>IF(L5515="Nő","",IF(Excel_BuiltIn__FilterDatabase__1[[#This Row],[Kor]]&gt;=18=AND(Excel_BuiltIn__FilterDatabase__1[[#This Row],[Kor]]&lt;=49),"Felnőtt ",""))</f>
        <v/>
      </c>
      <c r="J5515" s="34" t="str">
        <f>IF(L5515="Nő","",IF(Excel_BuiltIn__FilterDatabase__1[[#This Row],[Kor]]&gt;49=AND(Excel_BuiltIn__FilterDatabase__1[[#This Row],[Kor]]&lt;=59),"Senior ",""))</f>
        <v/>
      </c>
      <c r="K5515" s="34" t="str">
        <f>IF(L5515="Nő","",IF(Excel_BuiltIn__FilterDatabase__1[[#This Row],[Kor]]&gt;=60,"Super.s ",""))</f>
        <v xml:space="preserve">Super.s </v>
      </c>
      <c r="L5515" s="34" t="str">
        <f>IF(Excel_BuiltIn__FilterDatabase__1[[#This Row],[Nem]]="Nő","Lady","")</f>
        <v/>
      </c>
    </row>
    <row r="5516" spans="1:12" s="1" customFormat="1">
      <c r="A5516" s="53"/>
      <c r="B5516" s="28"/>
      <c r="C5516" s="51"/>
      <c r="D5516" s="45"/>
      <c r="E5516" s="33" t="str">
        <f>IF(D5516&gt;0,($N$2-Excel_BuiltIn__FilterDatabase__1[[#This Row],[Szül Év.Hó.Nap]])/365.25,"0")</f>
        <v>0</v>
      </c>
      <c r="F5516" s="40"/>
      <c r="G5516" s="34" t="str">
        <f>CONCATENATE(H5516,Excel_BuiltIn__FilterDatabase__1[[#This Row],[Felnőtt]],Excel_BuiltIn__FilterDatabase__1[[#This Row],[Senior]],Excel_BuiltIn__FilterDatabase__1[[#This Row],[Super.s]],L5516)</f>
        <v xml:space="preserve">Super.s </v>
      </c>
      <c r="H5516" s="34" t="str">
        <f>IF(L5516="Nő","",IF(Excel_BuiltIn__FilterDatabase__1[[#This Row],[Kor]]&gt;=1=AND(Excel_BuiltIn__FilterDatabase__1[[#This Row],[Kor]]&lt;18),"Junior ",""))</f>
        <v/>
      </c>
      <c r="I5516" s="34" t="str">
        <f>IF(L5516="Nő","",IF(Excel_BuiltIn__FilterDatabase__1[[#This Row],[Kor]]&gt;=18=AND(Excel_BuiltIn__FilterDatabase__1[[#This Row],[Kor]]&lt;=49),"Felnőtt ",""))</f>
        <v/>
      </c>
      <c r="J5516" s="34" t="str">
        <f>IF(L5516="Nő","",IF(Excel_BuiltIn__FilterDatabase__1[[#This Row],[Kor]]&gt;49=AND(Excel_BuiltIn__FilterDatabase__1[[#This Row],[Kor]]&lt;=59),"Senior ",""))</f>
        <v/>
      </c>
      <c r="K5516" s="34" t="str">
        <f>IF(L5516="Nő","",IF(Excel_BuiltIn__FilterDatabase__1[[#This Row],[Kor]]&gt;=60,"Super.s ",""))</f>
        <v xml:space="preserve">Super.s </v>
      </c>
      <c r="L5516" s="34" t="str">
        <f>IF(Excel_BuiltIn__FilterDatabase__1[[#This Row],[Nem]]="Nő","Lady","")</f>
        <v/>
      </c>
    </row>
    <row r="5517" spans="1:12" s="1" customFormat="1">
      <c r="A5517" s="53"/>
      <c r="B5517" s="28"/>
      <c r="C5517" s="51"/>
      <c r="D5517" s="45"/>
      <c r="E5517" s="33" t="str">
        <f>IF(D5517&gt;0,($N$2-Excel_BuiltIn__FilterDatabase__1[[#This Row],[Szül Év.Hó.Nap]])/365.25,"0")</f>
        <v>0</v>
      </c>
      <c r="F5517" s="40"/>
      <c r="G5517" s="34" t="str">
        <f>CONCATENATE(H5517,Excel_BuiltIn__FilterDatabase__1[[#This Row],[Felnőtt]],Excel_BuiltIn__FilterDatabase__1[[#This Row],[Senior]],Excel_BuiltIn__FilterDatabase__1[[#This Row],[Super.s]],L5517)</f>
        <v xml:space="preserve">Super.s </v>
      </c>
      <c r="H5517" s="34" t="str">
        <f>IF(L5517="Nő","",IF(Excel_BuiltIn__FilterDatabase__1[[#This Row],[Kor]]&gt;=1=AND(Excel_BuiltIn__FilterDatabase__1[[#This Row],[Kor]]&lt;18),"Junior ",""))</f>
        <v/>
      </c>
      <c r="I5517" s="34" t="str">
        <f>IF(L5517="Nő","",IF(Excel_BuiltIn__FilterDatabase__1[[#This Row],[Kor]]&gt;=18=AND(Excel_BuiltIn__FilterDatabase__1[[#This Row],[Kor]]&lt;=49),"Felnőtt ",""))</f>
        <v/>
      </c>
      <c r="J5517" s="34" t="str">
        <f>IF(L5517="Nő","",IF(Excel_BuiltIn__FilterDatabase__1[[#This Row],[Kor]]&gt;49=AND(Excel_BuiltIn__FilterDatabase__1[[#This Row],[Kor]]&lt;=59),"Senior ",""))</f>
        <v/>
      </c>
      <c r="K5517" s="34" t="str">
        <f>IF(L5517="Nő","",IF(Excel_BuiltIn__FilterDatabase__1[[#This Row],[Kor]]&gt;=60,"Super.s ",""))</f>
        <v xml:space="preserve">Super.s </v>
      </c>
      <c r="L5517" s="34" t="str">
        <f>IF(Excel_BuiltIn__FilterDatabase__1[[#This Row],[Nem]]="Nő","Lady","")</f>
        <v/>
      </c>
    </row>
    <row r="5518" spans="1:12" s="1" customFormat="1">
      <c r="A5518" s="53"/>
      <c r="B5518" s="28"/>
      <c r="C5518" s="51"/>
      <c r="D5518" s="45"/>
      <c r="E5518" s="33" t="str">
        <f>IF(D5518&gt;0,($N$2-Excel_BuiltIn__FilterDatabase__1[[#This Row],[Szül Év.Hó.Nap]])/365.25,"0")</f>
        <v>0</v>
      </c>
      <c r="F5518" s="40"/>
      <c r="G5518" s="34" t="str">
        <f>CONCATENATE(H5518,Excel_BuiltIn__FilterDatabase__1[[#This Row],[Felnőtt]],Excel_BuiltIn__FilterDatabase__1[[#This Row],[Senior]],Excel_BuiltIn__FilterDatabase__1[[#This Row],[Super.s]],L5518)</f>
        <v xml:space="preserve">Super.s </v>
      </c>
      <c r="H5518" s="34" t="str">
        <f>IF(L5518="Nő","",IF(Excel_BuiltIn__FilterDatabase__1[[#This Row],[Kor]]&gt;=1=AND(Excel_BuiltIn__FilterDatabase__1[[#This Row],[Kor]]&lt;18),"Junior ",""))</f>
        <v/>
      </c>
      <c r="I5518" s="34" t="str">
        <f>IF(L5518="Nő","",IF(Excel_BuiltIn__FilterDatabase__1[[#This Row],[Kor]]&gt;=18=AND(Excel_BuiltIn__FilterDatabase__1[[#This Row],[Kor]]&lt;=49),"Felnőtt ",""))</f>
        <v/>
      </c>
      <c r="J5518" s="34" t="str">
        <f>IF(L5518="Nő","",IF(Excel_BuiltIn__FilterDatabase__1[[#This Row],[Kor]]&gt;49=AND(Excel_BuiltIn__FilterDatabase__1[[#This Row],[Kor]]&lt;=59),"Senior ",""))</f>
        <v/>
      </c>
      <c r="K5518" s="34" t="str">
        <f>IF(L5518="Nő","",IF(Excel_BuiltIn__FilterDatabase__1[[#This Row],[Kor]]&gt;=60,"Super.s ",""))</f>
        <v xml:space="preserve">Super.s </v>
      </c>
      <c r="L5518" s="34" t="str">
        <f>IF(Excel_BuiltIn__FilterDatabase__1[[#This Row],[Nem]]="Nő","Lady","")</f>
        <v/>
      </c>
    </row>
    <row r="5519" spans="1:12" s="1" customFormat="1">
      <c r="A5519" s="53"/>
      <c r="B5519" s="28"/>
      <c r="C5519" s="51"/>
      <c r="D5519" s="45"/>
      <c r="E5519" s="33" t="str">
        <f>IF(D5519&gt;0,($N$2-Excel_BuiltIn__FilterDatabase__1[[#This Row],[Szül Év.Hó.Nap]])/365.25,"0")</f>
        <v>0</v>
      </c>
      <c r="F5519" s="40"/>
      <c r="G5519" s="34" t="str">
        <f>CONCATENATE(H5519,Excel_BuiltIn__FilterDatabase__1[[#This Row],[Felnőtt]],Excel_BuiltIn__FilterDatabase__1[[#This Row],[Senior]],Excel_BuiltIn__FilterDatabase__1[[#This Row],[Super.s]],L5519)</f>
        <v xml:space="preserve">Super.s </v>
      </c>
      <c r="H5519" s="34" t="str">
        <f>IF(L5519="Nő","",IF(Excel_BuiltIn__FilterDatabase__1[[#This Row],[Kor]]&gt;=1=AND(Excel_BuiltIn__FilterDatabase__1[[#This Row],[Kor]]&lt;18),"Junior ",""))</f>
        <v/>
      </c>
      <c r="I5519" s="34" t="str">
        <f>IF(L5519="Nő","",IF(Excel_BuiltIn__FilterDatabase__1[[#This Row],[Kor]]&gt;=18=AND(Excel_BuiltIn__FilterDatabase__1[[#This Row],[Kor]]&lt;=49),"Felnőtt ",""))</f>
        <v/>
      </c>
      <c r="J5519" s="34" t="str">
        <f>IF(L5519="Nő","",IF(Excel_BuiltIn__FilterDatabase__1[[#This Row],[Kor]]&gt;49=AND(Excel_BuiltIn__FilterDatabase__1[[#This Row],[Kor]]&lt;=59),"Senior ",""))</f>
        <v/>
      </c>
      <c r="K5519" s="34" t="str">
        <f>IF(L5519="Nő","",IF(Excel_BuiltIn__FilterDatabase__1[[#This Row],[Kor]]&gt;=60,"Super.s ",""))</f>
        <v xml:space="preserve">Super.s </v>
      </c>
      <c r="L5519" s="34" t="str">
        <f>IF(Excel_BuiltIn__FilterDatabase__1[[#This Row],[Nem]]="Nő","Lady","")</f>
        <v/>
      </c>
    </row>
    <row r="5520" spans="1:12" s="1" customFormat="1">
      <c r="A5520" s="53"/>
      <c r="B5520" s="28"/>
      <c r="C5520" s="51"/>
      <c r="D5520" s="45"/>
      <c r="E5520" s="33" t="str">
        <f>IF(D5520&gt;0,($N$2-Excel_BuiltIn__FilterDatabase__1[[#This Row],[Szül Év.Hó.Nap]])/365.25,"0")</f>
        <v>0</v>
      </c>
      <c r="F5520" s="40"/>
      <c r="G5520" s="34" t="str">
        <f>CONCATENATE(H5520,Excel_BuiltIn__FilterDatabase__1[[#This Row],[Felnőtt]],Excel_BuiltIn__FilterDatabase__1[[#This Row],[Senior]],Excel_BuiltIn__FilterDatabase__1[[#This Row],[Super.s]],L5520)</f>
        <v xml:space="preserve">Super.s </v>
      </c>
      <c r="H5520" s="34" t="str">
        <f>IF(L5520="Nő","",IF(Excel_BuiltIn__FilterDatabase__1[[#This Row],[Kor]]&gt;=1=AND(Excel_BuiltIn__FilterDatabase__1[[#This Row],[Kor]]&lt;18),"Junior ",""))</f>
        <v/>
      </c>
      <c r="I5520" s="34" t="str">
        <f>IF(L5520="Nő","",IF(Excel_BuiltIn__FilterDatabase__1[[#This Row],[Kor]]&gt;=18=AND(Excel_BuiltIn__FilterDatabase__1[[#This Row],[Kor]]&lt;=49),"Felnőtt ",""))</f>
        <v/>
      </c>
      <c r="J5520" s="34" t="str">
        <f>IF(L5520="Nő","",IF(Excel_BuiltIn__FilterDatabase__1[[#This Row],[Kor]]&gt;49=AND(Excel_BuiltIn__FilterDatabase__1[[#This Row],[Kor]]&lt;=59),"Senior ",""))</f>
        <v/>
      </c>
      <c r="K5520" s="34" t="str">
        <f>IF(L5520="Nő","",IF(Excel_BuiltIn__FilterDatabase__1[[#This Row],[Kor]]&gt;=60,"Super.s ",""))</f>
        <v xml:space="preserve">Super.s </v>
      </c>
      <c r="L5520" s="34" t="str">
        <f>IF(Excel_BuiltIn__FilterDatabase__1[[#This Row],[Nem]]="Nő","Lady","")</f>
        <v/>
      </c>
    </row>
    <row r="5521" spans="1:12" s="1" customFormat="1">
      <c r="A5521" s="53"/>
      <c r="B5521" s="28"/>
      <c r="C5521" s="51"/>
      <c r="D5521" s="45"/>
      <c r="E5521" s="33" t="str">
        <f>IF(D5521&gt;0,($N$2-Excel_BuiltIn__FilterDatabase__1[[#This Row],[Szül Év.Hó.Nap]])/365.25,"0")</f>
        <v>0</v>
      </c>
      <c r="F5521" s="40"/>
      <c r="G5521" s="34" t="str">
        <f>CONCATENATE(H5521,Excel_BuiltIn__FilterDatabase__1[[#This Row],[Felnőtt]],Excel_BuiltIn__FilterDatabase__1[[#This Row],[Senior]],Excel_BuiltIn__FilterDatabase__1[[#This Row],[Super.s]],L5521)</f>
        <v xml:space="preserve">Super.s </v>
      </c>
      <c r="H5521" s="34" t="str">
        <f>IF(L5521="Nő","",IF(Excel_BuiltIn__FilterDatabase__1[[#This Row],[Kor]]&gt;=1=AND(Excel_BuiltIn__FilterDatabase__1[[#This Row],[Kor]]&lt;18),"Junior ",""))</f>
        <v/>
      </c>
      <c r="I5521" s="34" t="str">
        <f>IF(L5521="Nő","",IF(Excel_BuiltIn__FilterDatabase__1[[#This Row],[Kor]]&gt;=18=AND(Excel_BuiltIn__FilterDatabase__1[[#This Row],[Kor]]&lt;=49),"Felnőtt ",""))</f>
        <v/>
      </c>
      <c r="J5521" s="34" t="str">
        <f>IF(L5521="Nő","",IF(Excel_BuiltIn__FilterDatabase__1[[#This Row],[Kor]]&gt;49=AND(Excel_BuiltIn__FilterDatabase__1[[#This Row],[Kor]]&lt;=59),"Senior ",""))</f>
        <v/>
      </c>
      <c r="K5521" s="34" t="str">
        <f>IF(L5521="Nő","",IF(Excel_BuiltIn__FilterDatabase__1[[#This Row],[Kor]]&gt;=60,"Super.s ",""))</f>
        <v xml:space="preserve">Super.s </v>
      </c>
      <c r="L5521" s="34" t="str">
        <f>IF(Excel_BuiltIn__FilterDatabase__1[[#This Row],[Nem]]="Nő","Lady","")</f>
        <v/>
      </c>
    </row>
    <row r="5522" spans="1:12" s="1" customFormat="1">
      <c r="A5522" s="53"/>
      <c r="B5522" s="28"/>
      <c r="C5522" s="51"/>
      <c r="D5522" s="45"/>
      <c r="E5522" s="33" t="str">
        <f>IF(D5522&gt;0,($N$2-Excel_BuiltIn__FilterDatabase__1[[#This Row],[Szül Év.Hó.Nap]])/365.25,"0")</f>
        <v>0</v>
      </c>
      <c r="F5522" s="40"/>
      <c r="G5522" s="34" t="str">
        <f>CONCATENATE(H5522,Excel_BuiltIn__FilterDatabase__1[[#This Row],[Felnőtt]],Excel_BuiltIn__FilterDatabase__1[[#This Row],[Senior]],Excel_BuiltIn__FilterDatabase__1[[#This Row],[Super.s]],L5522)</f>
        <v xml:space="preserve">Super.s </v>
      </c>
      <c r="H5522" s="34" t="str">
        <f>IF(L5522="Nő","",IF(Excel_BuiltIn__FilterDatabase__1[[#This Row],[Kor]]&gt;=1=AND(Excel_BuiltIn__FilterDatabase__1[[#This Row],[Kor]]&lt;18),"Junior ",""))</f>
        <v/>
      </c>
      <c r="I5522" s="34" t="str">
        <f>IF(L5522="Nő","",IF(Excel_BuiltIn__FilterDatabase__1[[#This Row],[Kor]]&gt;=18=AND(Excel_BuiltIn__FilterDatabase__1[[#This Row],[Kor]]&lt;=49),"Felnőtt ",""))</f>
        <v/>
      </c>
      <c r="J5522" s="34" t="str">
        <f>IF(L5522="Nő","",IF(Excel_BuiltIn__FilterDatabase__1[[#This Row],[Kor]]&gt;49=AND(Excel_BuiltIn__FilterDatabase__1[[#This Row],[Kor]]&lt;=59),"Senior ",""))</f>
        <v/>
      </c>
      <c r="K5522" s="34" t="str">
        <f>IF(L5522="Nő","",IF(Excel_BuiltIn__FilterDatabase__1[[#This Row],[Kor]]&gt;=60,"Super.s ",""))</f>
        <v xml:space="preserve">Super.s </v>
      </c>
      <c r="L5522" s="34" t="str">
        <f>IF(Excel_BuiltIn__FilterDatabase__1[[#This Row],[Nem]]="Nő","Lady","")</f>
        <v/>
      </c>
    </row>
    <row r="5523" spans="1:12" s="1" customFormat="1">
      <c r="A5523" s="53"/>
      <c r="B5523" s="28"/>
      <c r="C5523" s="51"/>
      <c r="D5523" s="45"/>
      <c r="E5523" s="33" t="str">
        <f>IF(D5523&gt;0,($N$2-Excel_BuiltIn__FilterDatabase__1[[#This Row],[Szül Év.Hó.Nap]])/365.25,"0")</f>
        <v>0</v>
      </c>
      <c r="F5523" s="40"/>
      <c r="G5523" s="34" t="str">
        <f>CONCATENATE(H5523,Excel_BuiltIn__FilterDatabase__1[[#This Row],[Felnőtt]],Excel_BuiltIn__FilterDatabase__1[[#This Row],[Senior]],Excel_BuiltIn__FilterDatabase__1[[#This Row],[Super.s]],L5523)</f>
        <v xml:space="preserve">Super.s </v>
      </c>
      <c r="H5523" s="34" t="str">
        <f>IF(L5523="Nő","",IF(Excel_BuiltIn__FilterDatabase__1[[#This Row],[Kor]]&gt;=1=AND(Excel_BuiltIn__FilterDatabase__1[[#This Row],[Kor]]&lt;18),"Junior ",""))</f>
        <v/>
      </c>
      <c r="I5523" s="34" t="str">
        <f>IF(L5523="Nő","",IF(Excel_BuiltIn__FilterDatabase__1[[#This Row],[Kor]]&gt;=18=AND(Excel_BuiltIn__FilterDatabase__1[[#This Row],[Kor]]&lt;=49),"Felnőtt ",""))</f>
        <v/>
      </c>
      <c r="J5523" s="34" t="str">
        <f>IF(L5523="Nő","",IF(Excel_BuiltIn__FilterDatabase__1[[#This Row],[Kor]]&gt;49=AND(Excel_BuiltIn__FilterDatabase__1[[#This Row],[Kor]]&lt;=59),"Senior ",""))</f>
        <v/>
      </c>
      <c r="K5523" s="34" t="str">
        <f>IF(L5523="Nő","",IF(Excel_BuiltIn__FilterDatabase__1[[#This Row],[Kor]]&gt;=60,"Super.s ",""))</f>
        <v xml:space="preserve">Super.s </v>
      </c>
      <c r="L5523" s="34" t="str">
        <f>IF(Excel_BuiltIn__FilterDatabase__1[[#This Row],[Nem]]="Nő","Lady","")</f>
        <v/>
      </c>
    </row>
    <row r="5524" spans="1:12" s="1" customFormat="1">
      <c r="A5524" s="53"/>
      <c r="B5524" s="28"/>
      <c r="C5524" s="51"/>
      <c r="D5524" s="45"/>
      <c r="E5524" s="33" t="str">
        <f>IF(D5524&gt;0,($N$2-Excel_BuiltIn__FilterDatabase__1[[#This Row],[Szül Év.Hó.Nap]])/365.25,"0")</f>
        <v>0</v>
      </c>
      <c r="F5524" s="40"/>
      <c r="G5524" s="34" t="str">
        <f>CONCATENATE(H5524,Excel_BuiltIn__FilterDatabase__1[[#This Row],[Felnőtt]],Excel_BuiltIn__FilterDatabase__1[[#This Row],[Senior]],Excel_BuiltIn__FilterDatabase__1[[#This Row],[Super.s]],L5524)</f>
        <v xml:space="preserve">Super.s </v>
      </c>
      <c r="H5524" s="34" t="str">
        <f>IF(L5524="Nő","",IF(Excel_BuiltIn__FilterDatabase__1[[#This Row],[Kor]]&gt;=1=AND(Excel_BuiltIn__FilterDatabase__1[[#This Row],[Kor]]&lt;18),"Junior ",""))</f>
        <v/>
      </c>
      <c r="I5524" s="34" t="str">
        <f>IF(L5524="Nő","",IF(Excel_BuiltIn__FilterDatabase__1[[#This Row],[Kor]]&gt;=18=AND(Excel_BuiltIn__FilterDatabase__1[[#This Row],[Kor]]&lt;=49),"Felnőtt ",""))</f>
        <v/>
      </c>
      <c r="J5524" s="34" t="str">
        <f>IF(L5524="Nő","",IF(Excel_BuiltIn__FilterDatabase__1[[#This Row],[Kor]]&gt;49=AND(Excel_BuiltIn__FilterDatabase__1[[#This Row],[Kor]]&lt;=59),"Senior ",""))</f>
        <v/>
      </c>
      <c r="K5524" s="34" t="str">
        <f>IF(L5524="Nő","",IF(Excel_BuiltIn__FilterDatabase__1[[#This Row],[Kor]]&gt;=60,"Super.s ",""))</f>
        <v xml:space="preserve">Super.s </v>
      </c>
      <c r="L5524" s="34" t="str">
        <f>IF(Excel_BuiltIn__FilterDatabase__1[[#This Row],[Nem]]="Nő","Lady","")</f>
        <v/>
      </c>
    </row>
    <row r="5525" spans="1:12" s="1" customFormat="1">
      <c r="A5525" s="53"/>
      <c r="B5525" s="28"/>
      <c r="C5525" s="51"/>
      <c r="D5525" s="45"/>
      <c r="E5525" s="33" t="str">
        <f>IF(D5525&gt;0,($N$2-Excel_BuiltIn__FilterDatabase__1[[#This Row],[Szül Év.Hó.Nap]])/365.25,"0")</f>
        <v>0</v>
      </c>
      <c r="F5525" s="40"/>
      <c r="G5525" s="34" t="str">
        <f>CONCATENATE(H5525,Excel_BuiltIn__FilterDatabase__1[[#This Row],[Felnőtt]],Excel_BuiltIn__FilterDatabase__1[[#This Row],[Senior]],Excel_BuiltIn__FilterDatabase__1[[#This Row],[Super.s]],L5525)</f>
        <v xml:space="preserve">Super.s </v>
      </c>
      <c r="H5525" s="34" t="str">
        <f>IF(L5525="Nő","",IF(Excel_BuiltIn__FilterDatabase__1[[#This Row],[Kor]]&gt;=1=AND(Excel_BuiltIn__FilterDatabase__1[[#This Row],[Kor]]&lt;18),"Junior ",""))</f>
        <v/>
      </c>
      <c r="I5525" s="34" t="str">
        <f>IF(L5525="Nő","",IF(Excel_BuiltIn__FilterDatabase__1[[#This Row],[Kor]]&gt;=18=AND(Excel_BuiltIn__FilterDatabase__1[[#This Row],[Kor]]&lt;=49),"Felnőtt ",""))</f>
        <v/>
      </c>
      <c r="J5525" s="34" t="str">
        <f>IF(L5525="Nő","",IF(Excel_BuiltIn__FilterDatabase__1[[#This Row],[Kor]]&gt;49=AND(Excel_BuiltIn__FilterDatabase__1[[#This Row],[Kor]]&lt;=59),"Senior ",""))</f>
        <v/>
      </c>
      <c r="K5525" s="34" t="str">
        <f>IF(L5525="Nő","",IF(Excel_BuiltIn__FilterDatabase__1[[#This Row],[Kor]]&gt;=60,"Super.s ",""))</f>
        <v xml:space="preserve">Super.s </v>
      </c>
      <c r="L5525" s="34" t="str">
        <f>IF(Excel_BuiltIn__FilterDatabase__1[[#This Row],[Nem]]="Nő","Lady","")</f>
        <v/>
      </c>
    </row>
    <row r="5526" spans="1:12" s="1" customFormat="1">
      <c r="A5526" s="53"/>
      <c r="B5526" s="28"/>
      <c r="C5526" s="51"/>
      <c r="D5526" s="45"/>
      <c r="E5526" s="33" t="str">
        <f>IF(D5526&gt;0,($N$2-Excel_BuiltIn__FilterDatabase__1[[#This Row],[Szül Év.Hó.Nap]])/365.25,"0")</f>
        <v>0</v>
      </c>
      <c r="F5526" s="40"/>
      <c r="G5526" s="34" t="str">
        <f>CONCATENATE(H5526,Excel_BuiltIn__FilterDatabase__1[[#This Row],[Felnőtt]],Excel_BuiltIn__FilterDatabase__1[[#This Row],[Senior]],Excel_BuiltIn__FilterDatabase__1[[#This Row],[Super.s]],L5526)</f>
        <v xml:space="preserve">Super.s </v>
      </c>
      <c r="H5526" s="34" t="str">
        <f>IF(L5526="Nő","",IF(Excel_BuiltIn__FilterDatabase__1[[#This Row],[Kor]]&gt;=1=AND(Excel_BuiltIn__FilterDatabase__1[[#This Row],[Kor]]&lt;18),"Junior ",""))</f>
        <v/>
      </c>
      <c r="I5526" s="34" t="str">
        <f>IF(L5526="Nő","",IF(Excel_BuiltIn__FilterDatabase__1[[#This Row],[Kor]]&gt;=18=AND(Excel_BuiltIn__FilterDatabase__1[[#This Row],[Kor]]&lt;=49),"Felnőtt ",""))</f>
        <v/>
      </c>
      <c r="J5526" s="34" t="str">
        <f>IF(L5526="Nő","",IF(Excel_BuiltIn__FilterDatabase__1[[#This Row],[Kor]]&gt;49=AND(Excel_BuiltIn__FilterDatabase__1[[#This Row],[Kor]]&lt;=59),"Senior ",""))</f>
        <v/>
      </c>
      <c r="K5526" s="34" t="str">
        <f>IF(L5526="Nő","",IF(Excel_BuiltIn__FilterDatabase__1[[#This Row],[Kor]]&gt;=60,"Super.s ",""))</f>
        <v xml:space="preserve">Super.s </v>
      </c>
      <c r="L5526" s="34" t="str">
        <f>IF(Excel_BuiltIn__FilterDatabase__1[[#This Row],[Nem]]="Nő","Lady","")</f>
        <v/>
      </c>
    </row>
    <row r="5527" spans="1:12" s="1" customFormat="1">
      <c r="A5527" s="53"/>
      <c r="B5527" s="28"/>
      <c r="C5527" s="51"/>
      <c r="D5527" s="45"/>
      <c r="E5527" s="33" t="str">
        <f>IF(D5527&gt;0,($N$2-Excel_BuiltIn__FilterDatabase__1[[#This Row],[Szül Év.Hó.Nap]])/365.25,"0")</f>
        <v>0</v>
      </c>
      <c r="F5527" s="40"/>
      <c r="G5527" s="34" t="str">
        <f>CONCATENATE(H5527,Excel_BuiltIn__FilterDatabase__1[[#This Row],[Felnőtt]],Excel_BuiltIn__FilterDatabase__1[[#This Row],[Senior]],Excel_BuiltIn__FilterDatabase__1[[#This Row],[Super.s]],L5527)</f>
        <v xml:space="preserve">Super.s </v>
      </c>
      <c r="H5527" s="34" t="str">
        <f>IF(L5527="Nő","",IF(Excel_BuiltIn__FilterDatabase__1[[#This Row],[Kor]]&gt;=1=AND(Excel_BuiltIn__FilterDatabase__1[[#This Row],[Kor]]&lt;18),"Junior ",""))</f>
        <v/>
      </c>
      <c r="I5527" s="34" t="str">
        <f>IF(L5527="Nő","",IF(Excel_BuiltIn__FilterDatabase__1[[#This Row],[Kor]]&gt;=18=AND(Excel_BuiltIn__FilterDatabase__1[[#This Row],[Kor]]&lt;=49),"Felnőtt ",""))</f>
        <v/>
      </c>
      <c r="J5527" s="34" t="str">
        <f>IF(L5527="Nő","",IF(Excel_BuiltIn__FilterDatabase__1[[#This Row],[Kor]]&gt;49=AND(Excel_BuiltIn__FilterDatabase__1[[#This Row],[Kor]]&lt;=59),"Senior ",""))</f>
        <v/>
      </c>
      <c r="K5527" s="34" t="str">
        <f>IF(L5527="Nő","",IF(Excel_BuiltIn__FilterDatabase__1[[#This Row],[Kor]]&gt;=60,"Super.s ",""))</f>
        <v xml:space="preserve">Super.s </v>
      </c>
      <c r="L5527" s="34" t="str">
        <f>IF(Excel_BuiltIn__FilterDatabase__1[[#This Row],[Nem]]="Nő","Lady","")</f>
        <v/>
      </c>
    </row>
    <row r="5528" spans="1:12" s="1" customFormat="1">
      <c r="A5528" s="53"/>
      <c r="B5528" s="28"/>
      <c r="C5528" s="51"/>
      <c r="D5528" s="45"/>
      <c r="E5528" s="33" t="str">
        <f>IF(D5528&gt;0,($N$2-Excel_BuiltIn__FilterDatabase__1[[#This Row],[Szül Év.Hó.Nap]])/365.25,"0")</f>
        <v>0</v>
      </c>
      <c r="F5528" s="40"/>
      <c r="G5528" s="34" t="str">
        <f>CONCATENATE(H5528,Excel_BuiltIn__FilterDatabase__1[[#This Row],[Felnőtt]],Excel_BuiltIn__FilterDatabase__1[[#This Row],[Senior]],Excel_BuiltIn__FilterDatabase__1[[#This Row],[Super.s]],L5528)</f>
        <v xml:space="preserve">Super.s </v>
      </c>
      <c r="H5528" s="34" t="str">
        <f>IF(L5528="Nő","",IF(Excel_BuiltIn__FilterDatabase__1[[#This Row],[Kor]]&gt;=1=AND(Excel_BuiltIn__FilterDatabase__1[[#This Row],[Kor]]&lt;18),"Junior ",""))</f>
        <v/>
      </c>
      <c r="I5528" s="34" t="str">
        <f>IF(L5528="Nő","",IF(Excel_BuiltIn__FilterDatabase__1[[#This Row],[Kor]]&gt;=18=AND(Excel_BuiltIn__FilterDatabase__1[[#This Row],[Kor]]&lt;=49),"Felnőtt ",""))</f>
        <v/>
      </c>
      <c r="J5528" s="34" t="str">
        <f>IF(L5528="Nő","",IF(Excel_BuiltIn__FilterDatabase__1[[#This Row],[Kor]]&gt;49=AND(Excel_BuiltIn__FilterDatabase__1[[#This Row],[Kor]]&lt;=59),"Senior ",""))</f>
        <v/>
      </c>
      <c r="K5528" s="34" t="str">
        <f>IF(L5528="Nő","",IF(Excel_BuiltIn__FilterDatabase__1[[#This Row],[Kor]]&gt;=60,"Super.s ",""))</f>
        <v xml:space="preserve">Super.s </v>
      </c>
      <c r="L5528" s="34" t="str">
        <f>IF(Excel_BuiltIn__FilterDatabase__1[[#This Row],[Nem]]="Nő","Lady","")</f>
        <v/>
      </c>
    </row>
    <row r="5529" spans="1:12" s="1" customFormat="1">
      <c r="A5529" s="53"/>
      <c r="B5529" s="28"/>
      <c r="C5529" s="51"/>
      <c r="D5529" s="45"/>
      <c r="E5529" s="33" t="str">
        <f>IF(D5529&gt;0,($N$2-Excel_BuiltIn__FilterDatabase__1[[#This Row],[Szül Év.Hó.Nap]])/365.25,"0")</f>
        <v>0</v>
      </c>
      <c r="F5529" s="40"/>
      <c r="G5529" s="34" t="str">
        <f>CONCATENATE(H5529,Excel_BuiltIn__FilterDatabase__1[[#This Row],[Felnőtt]],Excel_BuiltIn__FilterDatabase__1[[#This Row],[Senior]],Excel_BuiltIn__FilterDatabase__1[[#This Row],[Super.s]],L5529)</f>
        <v xml:space="preserve">Super.s </v>
      </c>
      <c r="H5529" s="34" t="str">
        <f>IF(L5529="Nő","",IF(Excel_BuiltIn__FilterDatabase__1[[#This Row],[Kor]]&gt;=1=AND(Excel_BuiltIn__FilterDatabase__1[[#This Row],[Kor]]&lt;18),"Junior ",""))</f>
        <v/>
      </c>
      <c r="I5529" s="34" t="str">
        <f>IF(L5529="Nő","",IF(Excel_BuiltIn__FilterDatabase__1[[#This Row],[Kor]]&gt;=18=AND(Excel_BuiltIn__FilterDatabase__1[[#This Row],[Kor]]&lt;=49),"Felnőtt ",""))</f>
        <v/>
      </c>
      <c r="J5529" s="34" t="str">
        <f>IF(L5529="Nő","",IF(Excel_BuiltIn__FilterDatabase__1[[#This Row],[Kor]]&gt;49=AND(Excel_BuiltIn__FilterDatabase__1[[#This Row],[Kor]]&lt;=59),"Senior ",""))</f>
        <v/>
      </c>
      <c r="K5529" s="34" t="str">
        <f>IF(L5529="Nő","",IF(Excel_BuiltIn__FilterDatabase__1[[#This Row],[Kor]]&gt;=60,"Super.s ",""))</f>
        <v xml:space="preserve">Super.s </v>
      </c>
      <c r="L5529" s="34" t="str">
        <f>IF(Excel_BuiltIn__FilterDatabase__1[[#This Row],[Nem]]="Nő","Lady","")</f>
        <v/>
      </c>
    </row>
    <row r="5530" spans="1:12" s="1" customFormat="1">
      <c r="A5530" s="53"/>
      <c r="B5530" s="28"/>
      <c r="C5530" s="51"/>
      <c r="D5530" s="45"/>
      <c r="E5530" s="33" t="str">
        <f>IF(D5530&gt;0,($N$2-Excel_BuiltIn__FilterDatabase__1[[#This Row],[Szül Év.Hó.Nap]])/365.25,"0")</f>
        <v>0</v>
      </c>
      <c r="F5530" s="40"/>
      <c r="G5530" s="34" t="str">
        <f>CONCATENATE(H5530,Excel_BuiltIn__FilterDatabase__1[[#This Row],[Felnőtt]],Excel_BuiltIn__FilterDatabase__1[[#This Row],[Senior]],Excel_BuiltIn__FilterDatabase__1[[#This Row],[Super.s]],L5530)</f>
        <v xml:space="preserve">Super.s </v>
      </c>
      <c r="H5530" s="34" t="str">
        <f>IF(L5530="Nő","",IF(Excel_BuiltIn__FilterDatabase__1[[#This Row],[Kor]]&gt;=1=AND(Excel_BuiltIn__FilterDatabase__1[[#This Row],[Kor]]&lt;18),"Junior ",""))</f>
        <v/>
      </c>
      <c r="I5530" s="34" t="str">
        <f>IF(L5530="Nő","",IF(Excel_BuiltIn__FilterDatabase__1[[#This Row],[Kor]]&gt;=18=AND(Excel_BuiltIn__FilterDatabase__1[[#This Row],[Kor]]&lt;=49),"Felnőtt ",""))</f>
        <v/>
      </c>
      <c r="J5530" s="34" t="str">
        <f>IF(L5530="Nő","",IF(Excel_BuiltIn__FilterDatabase__1[[#This Row],[Kor]]&gt;49=AND(Excel_BuiltIn__FilterDatabase__1[[#This Row],[Kor]]&lt;=59),"Senior ",""))</f>
        <v/>
      </c>
      <c r="K5530" s="34" t="str">
        <f>IF(L5530="Nő","",IF(Excel_BuiltIn__FilterDatabase__1[[#This Row],[Kor]]&gt;=60,"Super.s ",""))</f>
        <v xml:space="preserve">Super.s </v>
      </c>
      <c r="L5530" s="34" t="str">
        <f>IF(Excel_BuiltIn__FilterDatabase__1[[#This Row],[Nem]]="Nő","Lady","")</f>
        <v/>
      </c>
    </row>
    <row r="5531" spans="1:12" s="1" customFormat="1">
      <c r="A5531" s="53"/>
      <c r="B5531" s="28"/>
      <c r="C5531" s="51"/>
      <c r="D5531" s="45"/>
      <c r="E5531" s="33" t="str">
        <f>IF(D5531&gt;0,($N$2-Excel_BuiltIn__FilterDatabase__1[[#This Row],[Szül Év.Hó.Nap]])/365.25,"0")</f>
        <v>0</v>
      </c>
      <c r="F5531" s="40"/>
      <c r="G5531" s="34" t="str">
        <f>CONCATENATE(H5531,Excel_BuiltIn__FilterDatabase__1[[#This Row],[Felnőtt]],Excel_BuiltIn__FilterDatabase__1[[#This Row],[Senior]],Excel_BuiltIn__FilterDatabase__1[[#This Row],[Super.s]],L5531)</f>
        <v xml:space="preserve">Super.s </v>
      </c>
      <c r="H5531" s="34" t="str">
        <f>IF(L5531="Nő","",IF(Excel_BuiltIn__FilterDatabase__1[[#This Row],[Kor]]&gt;=1=AND(Excel_BuiltIn__FilterDatabase__1[[#This Row],[Kor]]&lt;18),"Junior ",""))</f>
        <v/>
      </c>
      <c r="I5531" s="34" t="str">
        <f>IF(L5531="Nő","",IF(Excel_BuiltIn__FilterDatabase__1[[#This Row],[Kor]]&gt;=18=AND(Excel_BuiltIn__FilterDatabase__1[[#This Row],[Kor]]&lt;=49),"Felnőtt ",""))</f>
        <v/>
      </c>
      <c r="J5531" s="34" t="str">
        <f>IF(L5531="Nő","",IF(Excel_BuiltIn__FilterDatabase__1[[#This Row],[Kor]]&gt;49=AND(Excel_BuiltIn__FilterDatabase__1[[#This Row],[Kor]]&lt;=59),"Senior ",""))</f>
        <v/>
      </c>
      <c r="K5531" s="34" t="str">
        <f>IF(L5531="Nő","",IF(Excel_BuiltIn__FilterDatabase__1[[#This Row],[Kor]]&gt;=60,"Super.s ",""))</f>
        <v xml:space="preserve">Super.s </v>
      </c>
      <c r="L5531" s="34" t="str">
        <f>IF(Excel_BuiltIn__FilterDatabase__1[[#This Row],[Nem]]="Nő","Lady","")</f>
        <v/>
      </c>
    </row>
    <row r="5532" spans="1:12" s="1" customFormat="1">
      <c r="A5532" s="53"/>
      <c r="B5532" s="28"/>
      <c r="C5532" s="51"/>
      <c r="D5532" s="45"/>
      <c r="E5532" s="33" t="str">
        <f>IF(D5532&gt;0,($N$2-Excel_BuiltIn__FilterDatabase__1[[#This Row],[Szül Év.Hó.Nap]])/365.25,"0")</f>
        <v>0</v>
      </c>
      <c r="F5532" s="40"/>
      <c r="G5532" s="34" t="str">
        <f>CONCATENATE(H5532,Excel_BuiltIn__FilterDatabase__1[[#This Row],[Felnőtt]],Excel_BuiltIn__FilterDatabase__1[[#This Row],[Senior]],Excel_BuiltIn__FilterDatabase__1[[#This Row],[Super.s]],L5532)</f>
        <v xml:space="preserve">Super.s </v>
      </c>
      <c r="H5532" s="34" t="str">
        <f>IF(L5532="Nő","",IF(Excel_BuiltIn__FilterDatabase__1[[#This Row],[Kor]]&gt;=1=AND(Excel_BuiltIn__FilterDatabase__1[[#This Row],[Kor]]&lt;18),"Junior ",""))</f>
        <v/>
      </c>
      <c r="I5532" s="34" t="str">
        <f>IF(L5532="Nő","",IF(Excel_BuiltIn__FilterDatabase__1[[#This Row],[Kor]]&gt;=18=AND(Excel_BuiltIn__FilterDatabase__1[[#This Row],[Kor]]&lt;=49),"Felnőtt ",""))</f>
        <v/>
      </c>
      <c r="J5532" s="34" t="str">
        <f>IF(L5532="Nő","",IF(Excel_BuiltIn__FilterDatabase__1[[#This Row],[Kor]]&gt;49=AND(Excel_BuiltIn__FilterDatabase__1[[#This Row],[Kor]]&lt;=59),"Senior ",""))</f>
        <v/>
      </c>
      <c r="K5532" s="34" t="str">
        <f>IF(L5532="Nő","",IF(Excel_BuiltIn__FilterDatabase__1[[#This Row],[Kor]]&gt;=60,"Super.s ",""))</f>
        <v xml:space="preserve">Super.s </v>
      </c>
      <c r="L5532" s="34" t="str">
        <f>IF(Excel_BuiltIn__FilterDatabase__1[[#This Row],[Nem]]="Nő","Lady","")</f>
        <v/>
      </c>
    </row>
    <row r="5533" spans="1:12" s="1" customFormat="1">
      <c r="A5533" s="53"/>
      <c r="B5533" s="28"/>
      <c r="C5533" s="51"/>
      <c r="D5533" s="45"/>
      <c r="E5533" s="33" t="str">
        <f>IF(D5533&gt;0,($N$2-Excel_BuiltIn__FilterDatabase__1[[#This Row],[Szül Év.Hó.Nap]])/365.25,"0")</f>
        <v>0</v>
      </c>
      <c r="F5533" s="40"/>
      <c r="G5533" s="34" t="str">
        <f>CONCATENATE(H5533,Excel_BuiltIn__FilterDatabase__1[[#This Row],[Felnőtt]],Excel_BuiltIn__FilterDatabase__1[[#This Row],[Senior]],Excel_BuiltIn__FilterDatabase__1[[#This Row],[Super.s]],L5533)</f>
        <v xml:space="preserve">Super.s </v>
      </c>
      <c r="H5533" s="34" t="str">
        <f>IF(L5533="Nő","",IF(Excel_BuiltIn__FilterDatabase__1[[#This Row],[Kor]]&gt;=1=AND(Excel_BuiltIn__FilterDatabase__1[[#This Row],[Kor]]&lt;18),"Junior ",""))</f>
        <v/>
      </c>
      <c r="I5533" s="34" t="str">
        <f>IF(L5533="Nő","",IF(Excel_BuiltIn__FilterDatabase__1[[#This Row],[Kor]]&gt;=18=AND(Excel_BuiltIn__FilterDatabase__1[[#This Row],[Kor]]&lt;=49),"Felnőtt ",""))</f>
        <v/>
      </c>
      <c r="J5533" s="34" t="str">
        <f>IF(L5533="Nő","",IF(Excel_BuiltIn__FilterDatabase__1[[#This Row],[Kor]]&gt;49=AND(Excel_BuiltIn__FilterDatabase__1[[#This Row],[Kor]]&lt;=59),"Senior ",""))</f>
        <v/>
      </c>
      <c r="K5533" s="34" t="str">
        <f>IF(L5533="Nő","",IF(Excel_BuiltIn__FilterDatabase__1[[#This Row],[Kor]]&gt;=60,"Super.s ",""))</f>
        <v xml:space="preserve">Super.s </v>
      </c>
      <c r="L5533" s="34" t="str">
        <f>IF(Excel_BuiltIn__FilterDatabase__1[[#This Row],[Nem]]="Nő","Lady","")</f>
        <v/>
      </c>
    </row>
    <row r="5534" spans="1:12" s="1" customFormat="1">
      <c r="A5534" s="53"/>
      <c r="B5534" s="28"/>
      <c r="C5534" s="51"/>
      <c r="D5534" s="45"/>
      <c r="E5534" s="33" t="str">
        <f>IF(D5534&gt;0,($N$2-Excel_BuiltIn__FilterDatabase__1[[#This Row],[Szül Év.Hó.Nap]])/365.25,"0")</f>
        <v>0</v>
      </c>
      <c r="F5534" s="40"/>
      <c r="G5534" s="34" t="str">
        <f>CONCATENATE(H5534,Excel_BuiltIn__FilterDatabase__1[[#This Row],[Felnőtt]],Excel_BuiltIn__FilterDatabase__1[[#This Row],[Senior]],Excel_BuiltIn__FilterDatabase__1[[#This Row],[Super.s]],L5534)</f>
        <v xml:space="preserve">Super.s </v>
      </c>
      <c r="H5534" s="34" t="str">
        <f>IF(L5534="Nő","",IF(Excel_BuiltIn__FilterDatabase__1[[#This Row],[Kor]]&gt;=1=AND(Excel_BuiltIn__FilterDatabase__1[[#This Row],[Kor]]&lt;18),"Junior ",""))</f>
        <v/>
      </c>
      <c r="I5534" s="34" t="str">
        <f>IF(L5534="Nő","",IF(Excel_BuiltIn__FilterDatabase__1[[#This Row],[Kor]]&gt;=18=AND(Excel_BuiltIn__FilterDatabase__1[[#This Row],[Kor]]&lt;=49),"Felnőtt ",""))</f>
        <v/>
      </c>
      <c r="J5534" s="34" t="str">
        <f>IF(L5534="Nő","",IF(Excel_BuiltIn__FilterDatabase__1[[#This Row],[Kor]]&gt;49=AND(Excel_BuiltIn__FilterDatabase__1[[#This Row],[Kor]]&lt;=59),"Senior ",""))</f>
        <v/>
      </c>
      <c r="K5534" s="34" t="str">
        <f>IF(L5534="Nő","",IF(Excel_BuiltIn__FilterDatabase__1[[#This Row],[Kor]]&gt;=60,"Super.s ",""))</f>
        <v xml:space="preserve">Super.s </v>
      </c>
      <c r="L5534" s="34" t="str">
        <f>IF(Excel_BuiltIn__FilterDatabase__1[[#This Row],[Nem]]="Nő","Lady","")</f>
        <v/>
      </c>
    </row>
    <row r="5535" spans="1:12" s="1" customFormat="1">
      <c r="A5535" s="53"/>
      <c r="B5535" s="28"/>
      <c r="C5535" s="51"/>
      <c r="D5535" s="45"/>
      <c r="E5535" s="33" t="str">
        <f>IF(D5535&gt;0,($N$2-Excel_BuiltIn__FilterDatabase__1[[#This Row],[Szül Év.Hó.Nap]])/365.25,"0")</f>
        <v>0</v>
      </c>
      <c r="F5535" s="40"/>
      <c r="G5535" s="34" t="str">
        <f>CONCATENATE(H5535,Excel_BuiltIn__FilterDatabase__1[[#This Row],[Felnőtt]],Excel_BuiltIn__FilterDatabase__1[[#This Row],[Senior]],Excel_BuiltIn__FilterDatabase__1[[#This Row],[Super.s]],L5535)</f>
        <v xml:space="preserve">Super.s </v>
      </c>
      <c r="H5535" s="34" t="str">
        <f>IF(L5535="Nő","",IF(Excel_BuiltIn__FilterDatabase__1[[#This Row],[Kor]]&gt;=1=AND(Excel_BuiltIn__FilterDatabase__1[[#This Row],[Kor]]&lt;18),"Junior ",""))</f>
        <v/>
      </c>
      <c r="I5535" s="34" t="str">
        <f>IF(L5535="Nő","",IF(Excel_BuiltIn__FilterDatabase__1[[#This Row],[Kor]]&gt;=18=AND(Excel_BuiltIn__FilterDatabase__1[[#This Row],[Kor]]&lt;=49),"Felnőtt ",""))</f>
        <v/>
      </c>
      <c r="J5535" s="34" t="str">
        <f>IF(L5535="Nő","",IF(Excel_BuiltIn__FilterDatabase__1[[#This Row],[Kor]]&gt;49=AND(Excel_BuiltIn__FilterDatabase__1[[#This Row],[Kor]]&lt;=59),"Senior ",""))</f>
        <v/>
      </c>
      <c r="K5535" s="34" t="str">
        <f>IF(L5535="Nő","",IF(Excel_BuiltIn__FilterDatabase__1[[#This Row],[Kor]]&gt;=60,"Super.s ",""))</f>
        <v xml:space="preserve">Super.s </v>
      </c>
      <c r="L5535" s="34" t="str">
        <f>IF(Excel_BuiltIn__FilterDatabase__1[[#This Row],[Nem]]="Nő","Lady","")</f>
        <v/>
      </c>
    </row>
    <row r="5536" spans="1:12" s="1" customFormat="1">
      <c r="A5536" s="53"/>
      <c r="B5536" s="28"/>
      <c r="C5536" s="51"/>
      <c r="D5536" s="45"/>
      <c r="E5536" s="33" t="str">
        <f>IF(D5536&gt;0,($N$2-Excel_BuiltIn__FilterDatabase__1[[#This Row],[Szül Év.Hó.Nap]])/365.25,"0")</f>
        <v>0</v>
      </c>
      <c r="F5536" s="40"/>
      <c r="G5536" s="34" t="str">
        <f>CONCATENATE(H5536,Excel_BuiltIn__FilterDatabase__1[[#This Row],[Felnőtt]],Excel_BuiltIn__FilterDatabase__1[[#This Row],[Senior]],Excel_BuiltIn__FilterDatabase__1[[#This Row],[Super.s]],L5536)</f>
        <v xml:space="preserve">Super.s </v>
      </c>
      <c r="H5536" s="34" t="str">
        <f>IF(L5536="Nő","",IF(Excel_BuiltIn__FilterDatabase__1[[#This Row],[Kor]]&gt;=1=AND(Excel_BuiltIn__FilterDatabase__1[[#This Row],[Kor]]&lt;18),"Junior ",""))</f>
        <v/>
      </c>
      <c r="I5536" s="34" t="str">
        <f>IF(L5536="Nő","",IF(Excel_BuiltIn__FilterDatabase__1[[#This Row],[Kor]]&gt;=18=AND(Excel_BuiltIn__FilterDatabase__1[[#This Row],[Kor]]&lt;=49),"Felnőtt ",""))</f>
        <v/>
      </c>
      <c r="J5536" s="34" t="str">
        <f>IF(L5536="Nő","",IF(Excel_BuiltIn__FilterDatabase__1[[#This Row],[Kor]]&gt;49=AND(Excel_BuiltIn__FilterDatabase__1[[#This Row],[Kor]]&lt;=59),"Senior ",""))</f>
        <v/>
      </c>
      <c r="K5536" s="34" t="str">
        <f>IF(L5536="Nő","",IF(Excel_BuiltIn__FilterDatabase__1[[#This Row],[Kor]]&gt;=60,"Super.s ",""))</f>
        <v xml:space="preserve">Super.s </v>
      </c>
      <c r="L5536" s="34" t="str">
        <f>IF(Excel_BuiltIn__FilterDatabase__1[[#This Row],[Nem]]="Nő","Lady","")</f>
        <v/>
      </c>
    </row>
    <row r="5537" spans="1:12" s="1" customFormat="1">
      <c r="A5537" s="53"/>
      <c r="B5537" s="28"/>
      <c r="C5537" s="51"/>
      <c r="D5537" s="45"/>
      <c r="E5537" s="33" t="str">
        <f>IF(D5537&gt;0,($N$2-Excel_BuiltIn__FilterDatabase__1[[#This Row],[Szül Év.Hó.Nap]])/365.25,"0")</f>
        <v>0</v>
      </c>
      <c r="F5537" s="40"/>
      <c r="G5537" s="34" t="str">
        <f>CONCATENATE(H5537,Excel_BuiltIn__FilterDatabase__1[[#This Row],[Felnőtt]],Excel_BuiltIn__FilterDatabase__1[[#This Row],[Senior]],Excel_BuiltIn__FilterDatabase__1[[#This Row],[Super.s]],L5537)</f>
        <v xml:space="preserve">Super.s </v>
      </c>
      <c r="H5537" s="34" t="str">
        <f>IF(L5537="Nő","",IF(Excel_BuiltIn__FilterDatabase__1[[#This Row],[Kor]]&gt;=1=AND(Excel_BuiltIn__FilterDatabase__1[[#This Row],[Kor]]&lt;18),"Junior ",""))</f>
        <v/>
      </c>
      <c r="I5537" s="34" t="str">
        <f>IF(L5537="Nő","",IF(Excel_BuiltIn__FilterDatabase__1[[#This Row],[Kor]]&gt;=18=AND(Excel_BuiltIn__FilterDatabase__1[[#This Row],[Kor]]&lt;=49),"Felnőtt ",""))</f>
        <v/>
      </c>
      <c r="J5537" s="34" t="str">
        <f>IF(L5537="Nő","",IF(Excel_BuiltIn__FilterDatabase__1[[#This Row],[Kor]]&gt;49=AND(Excel_BuiltIn__FilterDatabase__1[[#This Row],[Kor]]&lt;=59),"Senior ",""))</f>
        <v/>
      </c>
      <c r="K5537" s="34" t="str">
        <f>IF(L5537="Nő","",IF(Excel_BuiltIn__FilterDatabase__1[[#This Row],[Kor]]&gt;=60,"Super.s ",""))</f>
        <v xml:space="preserve">Super.s </v>
      </c>
      <c r="L5537" s="34" t="str">
        <f>IF(Excel_BuiltIn__FilterDatabase__1[[#This Row],[Nem]]="Nő","Lady","")</f>
        <v/>
      </c>
    </row>
    <row r="5538" spans="1:12" s="1" customFormat="1">
      <c r="A5538" s="53"/>
      <c r="B5538" s="28"/>
      <c r="C5538" s="51"/>
      <c r="D5538" s="45"/>
      <c r="E5538" s="33" t="str">
        <f>IF(D5538&gt;0,($N$2-Excel_BuiltIn__FilterDatabase__1[[#This Row],[Szül Év.Hó.Nap]])/365.25,"0")</f>
        <v>0</v>
      </c>
      <c r="F5538" s="40"/>
      <c r="G5538" s="34" t="str">
        <f>CONCATENATE(H5538,Excel_BuiltIn__FilterDatabase__1[[#This Row],[Felnőtt]],Excel_BuiltIn__FilterDatabase__1[[#This Row],[Senior]],Excel_BuiltIn__FilterDatabase__1[[#This Row],[Super.s]],L5538)</f>
        <v xml:space="preserve">Super.s </v>
      </c>
      <c r="H5538" s="34" t="str">
        <f>IF(L5538="Nő","",IF(Excel_BuiltIn__FilterDatabase__1[[#This Row],[Kor]]&gt;=1=AND(Excel_BuiltIn__FilterDatabase__1[[#This Row],[Kor]]&lt;18),"Junior ",""))</f>
        <v/>
      </c>
      <c r="I5538" s="34" t="str">
        <f>IF(L5538="Nő","",IF(Excel_BuiltIn__FilterDatabase__1[[#This Row],[Kor]]&gt;=18=AND(Excel_BuiltIn__FilterDatabase__1[[#This Row],[Kor]]&lt;=49),"Felnőtt ",""))</f>
        <v/>
      </c>
      <c r="J5538" s="34" t="str">
        <f>IF(L5538="Nő","",IF(Excel_BuiltIn__FilterDatabase__1[[#This Row],[Kor]]&gt;49=AND(Excel_BuiltIn__FilterDatabase__1[[#This Row],[Kor]]&lt;=59),"Senior ",""))</f>
        <v/>
      </c>
      <c r="K5538" s="34" t="str">
        <f>IF(L5538="Nő","",IF(Excel_BuiltIn__FilterDatabase__1[[#This Row],[Kor]]&gt;=60,"Super.s ",""))</f>
        <v xml:space="preserve">Super.s </v>
      </c>
      <c r="L5538" s="34" t="str">
        <f>IF(Excel_BuiltIn__FilterDatabase__1[[#This Row],[Nem]]="Nő","Lady","")</f>
        <v/>
      </c>
    </row>
    <row r="5539" spans="1:12" s="1" customFormat="1">
      <c r="A5539" s="53"/>
      <c r="B5539" s="28"/>
      <c r="C5539" s="51"/>
      <c r="D5539" s="45"/>
      <c r="E5539" s="33" t="str">
        <f>IF(D5539&gt;0,($N$2-Excel_BuiltIn__FilterDatabase__1[[#This Row],[Szül Év.Hó.Nap]])/365.25,"0")</f>
        <v>0</v>
      </c>
      <c r="F5539" s="40"/>
      <c r="G5539" s="34" t="str">
        <f>CONCATENATE(H5539,Excel_BuiltIn__FilterDatabase__1[[#This Row],[Felnőtt]],Excel_BuiltIn__FilterDatabase__1[[#This Row],[Senior]],Excel_BuiltIn__FilterDatabase__1[[#This Row],[Super.s]],L5539)</f>
        <v xml:space="preserve">Super.s </v>
      </c>
      <c r="H5539" s="34" t="str">
        <f>IF(L5539="Nő","",IF(Excel_BuiltIn__FilterDatabase__1[[#This Row],[Kor]]&gt;=1=AND(Excel_BuiltIn__FilterDatabase__1[[#This Row],[Kor]]&lt;18),"Junior ",""))</f>
        <v/>
      </c>
      <c r="I5539" s="34" t="str">
        <f>IF(L5539="Nő","",IF(Excel_BuiltIn__FilterDatabase__1[[#This Row],[Kor]]&gt;=18=AND(Excel_BuiltIn__FilterDatabase__1[[#This Row],[Kor]]&lt;=49),"Felnőtt ",""))</f>
        <v/>
      </c>
      <c r="J5539" s="34" t="str">
        <f>IF(L5539="Nő","",IF(Excel_BuiltIn__FilterDatabase__1[[#This Row],[Kor]]&gt;49=AND(Excel_BuiltIn__FilterDatabase__1[[#This Row],[Kor]]&lt;=59),"Senior ",""))</f>
        <v/>
      </c>
      <c r="K5539" s="34" t="str">
        <f>IF(L5539="Nő","",IF(Excel_BuiltIn__FilterDatabase__1[[#This Row],[Kor]]&gt;=60,"Super.s ",""))</f>
        <v xml:space="preserve">Super.s </v>
      </c>
      <c r="L5539" s="34" t="str">
        <f>IF(Excel_BuiltIn__FilterDatabase__1[[#This Row],[Nem]]="Nő","Lady","")</f>
        <v/>
      </c>
    </row>
    <row r="5540" spans="1:12" s="1" customFormat="1">
      <c r="A5540" s="53"/>
      <c r="B5540" s="28"/>
      <c r="C5540" s="51"/>
      <c r="D5540" s="45"/>
      <c r="E5540" s="33" t="str">
        <f>IF(D5540&gt;0,($N$2-Excel_BuiltIn__FilterDatabase__1[[#This Row],[Szül Év.Hó.Nap]])/365.25,"0")</f>
        <v>0</v>
      </c>
      <c r="F5540" s="40"/>
      <c r="G5540" s="34" t="str">
        <f>CONCATENATE(H5540,Excel_BuiltIn__FilterDatabase__1[[#This Row],[Felnőtt]],Excel_BuiltIn__FilterDatabase__1[[#This Row],[Senior]],Excel_BuiltIn__FilterDatabase__1[[#This Row],[Super.s]],L5540)</f>
        <v xml:space="preserve">Super.s </v>
      </c>
      <c r="H5540" s="34" t="str">
        <f>IF(L5540="Nő","",IF(Excel_BuiltIn__FilterDatabase__1[[#This Row],[Kor]]&gt;=1=AND(Excel_BuiltIn__FilterDatabase__1[[#This Row],[Kor]]&lt;18),"Junior ",""))</f>
        <v/>
      </c>
      <c r="I5540" s="34" t="str">
        <f>IF(L5540="Nő","",IF(Excel_BuiltIn__FilterDatabase__1[[#This Row],[Kor]]&gt;=18=AND(Excel_BuiltIn__FilterDatabase__1[[#This Row],[Kor]]&lt;=49),"Felnőtt ",""))</f>
        <v/>
      </c>
      <c r="J5540" s="34" t="str">
        <f>IF(L5540="Nő","",IF(Excel_BuiltIn__FilterDatabase__1[[#This Row],[Kor]]&gt;49=AND(Excel_BuiltIn__FilterDatabase__1[[#This Row],[Kor]]&lt;=59),"Senior ",""))</f>
        <v/>
      </c>
      <c r="K5540" s="34" t="str">
        <f>IF(L5540="Nő","",IF(Excel_BuiltIn__FilterDatabase__1[[#This Row],[Kor]]&gt;=60,"Super.s ",""))</f>
        <v xml:space="preserve">Super.s </v>
      </c>
      <c r="L5540" s="34" t="str">
        <f>IF(Excel_BuiltIn__FilterDatabase__1[[#This Row],[Nem]]="Nő","Lady","")</f>
        <v/>
      </c>
    </row>
    <row r="5541" spans="1:12" s="1" customFormat="1">
      <c r="A5541" s="53"/>
      <c r="B5541" s="28"/>
      <c r="C5541" s="51"/>
      <c r="D5541" s="45"/>
      <c r="E5541" s="33" t="str">
        <f>IF(D5541&gt;0,($N$2-Excel_BuiltIn__FilterDatabase__1[[#This Row],[Szül Év.Hó.Nap]])/365.25,"0")</f>
        <v>0</v>
      </c>
      <c r="F5541" s="40"/>
      <c r="G5541" s="34" t="str">
        <f>CONCATENATE(H5541,Excel_BuiltIn__FilterDatabase__1[[#This Row],[Felnőtt]],Excel_BuiltIn__FilterDatabase__1[[#This Row],[Senior]],Excel_BuiltIn__FilterDatabase__1[[#This Row],[Super.s]],L5541)</f>
        <v xml:space="preserve">Super.s </v>
      </c>
      <c r="H5541" s="34" t="str">
        <f>IF(L5541="Nő","",IF(Excel_BuiltIn__FilterDatabase__1[[#This Row],[Kor]]&gt;=1=AND(Excel_BuiltIn__FilterDatabase__1[[#This Row],[Kor]]&lt;18),"Junior ",""))</f>
        <v/>
      </c>
      <c r="I5541" s="34" t="str">
        <f>IF(L5541="Nő","",IF(Excel_BuiltIn__FilterDatabase__1[[#This Row],[Kor]]&gt;=18=AND(Excel_BuiltIn__FilterDatabase__1[[#This Row],[Kor]]&lt;=49),"Felnőtt ",""))</f>
        <v/>
      </c>
      <c r="J5541" s="34" t="str">
        <f>IF(L5541="Nő","",IF(Excel_BuiltIn__FilterDatabase__1[[#This Row],[Kor]]&gt;49=AND(Excel_BuiltIn__FilterDatabase__1[[#This Row],[Kor]]&lt;=59),"Senior ",""))</f>
        <v/>
      </c>
      <c r="K5541" s="34" t="str">
        <f>IF(L5541="Nő","",IF(Excel_BuiltIn__FilterDatabase__1[[#This Row],[Kor]]&gt;=60,"Super.s ",""))</f>
        <v xml:space="preserve">Super.s </v>
      </c>
      <c r="L5541" s="34" t="str">
        <f>IF(Excel_BuiltIn__FilterDatabase__1[[#This Row],[Nem]]="Nő","Lady","")</f>
        <v/>
      </c>
    </row>
    <row r="5542" spans="1:12" s="1" customFormat="1">
      <c r="A5542" s="53"/>
      <c r="B5542" s="28"/>
      <c r="C5542" s="51"/>
      <c r="D5542" s="45"/>
      <c r="E5542" s="33" t="str">
        <f>IF(D5542&gt;0,($N$2-Excel_BuiltIn__FilterDatabase__1[[#This Row],[Szül Év.Hó.Nap]])/365.25,"0")</f>
        <v>0</v>
      </c>
      <c r="F5542" s="40"/>
      <c r="G5542" s="34" t="str">
        <f>CONCATENATE(H5542,Excel_BuiltIn__FilterDatabase__1[[#This Row],[Felnőtt]],Excel_BuiltIn__FilterDatabase__1[[#This Row],[Senior]],Excel_BuiltIn__FilterDatabase__1[[#This Row],[Super.s]],L5542)</f>
        <v xml:space="preserve">Super.s </v>
      </c>
      <c r="H5542" s="34" t="str">
        <f>IF(L5542="Nő","",IF(Excel_BuiltIn__FilterDatabase__1[[#This Row],[Kor]]&gt;=1=AND(Excel_BuiltIn__FilterDatabase__1[[#This Row],[Kor]]&lt;18),"Junior ",""))</f>
        <v/>
      </c>
      <c r="I5542" s="34" t="str">
        <f>IF(L5542="Nő","",IF(Excel_BuiltIn__FilterDatabase__1[[#This Row],[Kor]]&gt;=18=AND(Excel_BuiltIn__FilterDatabase__1[[#This Row],[Kor]]&lt;=49),"Felnőtt ",""))</f>
        <v/>
      </c>
      <c r="J5542" s="34" t="str">
        <f>IF(L5542="Nő","",IF(Excel_BuiltIn__FilterDatabase__1[[#This Row],[Kor]]&gt;49=AND(Excel_BuiltIn__FilterDatabase__1[[#This Row],[Kor]]&lt;=59),"Senior ",""))</f>
        <v/>
      </c>
      <c r="K5542" s="34" t="str">
        <f>IF(L5542="Nő","",IF(Excel_BuiltIn__FilterDatabase__1[[#This Row],[Kor]]&gt;=60,"Super.s ",""))</f>
        <v xml:space="preserve">Super.s </v>
      </c>
      <c r="L5542" s="34" t="str">
        <f>IF(Excel_BuiltIn__FilterDatabase__1[[#This Row],[Nem]]="Nő","Lady","")</f>
        <v/>
      </c>
    </row>
    <row r="5543" spans="1:12" s="1" customFormat="1">
      <c r="A5543" s="53"/>
      <c r="B5543" s="28"/>
      <c r="C5543" s="51"/>
      <c r="D5543" s="45"/>
      <c r="E5543" s="33" t="str">
        <f>IF(D5543&gt;0,($N$2-Excel_BuiltIn__FilterDatabase__1[[#This Row],[Szül Év.Hó.Nap]])/365.25,"0")</f>
        <v>0</v>
      </c>
      <c r="F5543" s="40"/>
      <c r="G5543" s="34" t="str">
        <f>CONCATENATE(H5543,Excel_BuiltIn__FilterDatabase__1[[#This Row],[Felnőtt]],Excel_BuiltIn__FilterDatabase__1[[#This Row],[Senior]],Excel_BuiltIn__FilterDatabase__1[[#This Row],[Super.s]],L5543)</f>
        <v xml:space="preserve">Super.s </v>
      </c>
      <c r="H5543" s="34" t="str">
        <f>IF(L5543="Nő","",IF(Excel_BuiltIn__FilterDatabase__1[[#This Row],[Kor]]&gt;=1=AND(Excel_BuiltIn__FilterDatabase__1[[#This Row],[Kor]]&lt;18),"Junior ",""))</f>
        <v/>
      </c>
      <c r="I5543" s="34" t="str">
        <f>IF(L5543="Nő","",IF(Excel_BuiltIn__FilterDatabase__1[[#This Row],[Kor]]&gt;=18=AND(Excel_BuiltIn__FilterDatabase__1[[#This Row],[Kor]]&lt;=49),"Felnőtt ",""))</f>
        <v/>
      </c>
      <c r="J5543" s="34" t="str">
        <f>IF(L5543="Nő","",IF(Excel_BuiltIn__FilterDatabase__1[[#This Row],[Kor]]&gt;49=AND(Excel_BuiltIn__FilterDatabase__1[[#This Row],[Kor]]&lt;=59),"Senior ",""))</f>
        <v/>
      </c>
      <c r="K5543" s="34" t="str">
        <f>IF(L5543="Nő","",IF(Excel_BuiltIn__FilterDatabase__1[[#This Row],[Kor]]&gt;=60,"Super.s ",""))</f>
        <v xml:space="preserve">Super.s </v>
      </c>
      <c r="L5543" s="34" t="str">
        <f>IF(Excel_BuiltIn__FilterDatabase__1[[#This Row],[Nem]]="Nő","Lady","")</f>
        <v/>
      </c>
    </row>
    <row r="5544" spans="1:12" s="1" customFormat="1">
      <c r="A5544" s="53"/>
      <c r="B5544" s="28"/>
      <c r="C5544" s="51"/>
      <c r="D5544" s="45"/>
      <c r="E5544" s="33" t="str">
        <f>IF(D5544&gt;0,($N$2-Excel_BuiltIn__FilterDatabase__1[[#This Row],[Szül Év.Hó.Nap]])/365.25,"0")</f>
        <v>0</v>
      </c>
      <c r="F5544" s="40"/>
      <c r="G5544" s="34" t="str">
        <f>CONCATENATE(H5544,Excel_BuiltIn__FilterDatabase__1[[#This Row],[Felnőtt]],Excel_BuiltIn__FilterDatabase__1[[#This Row],[Senior]],Excel_BuiltIn__FilterDatabase__1[[#This Row],[Super.s]],L5544)</f>
        <v xml:space="preserve">Super.s </v>
      </c>
      <c r="H5544" s="34" t="str">
        <f>IF(L5544="Nő","",IF(Excel_BuiltIn__FilterDatabase__1[[#This Row],[Kor]]&gt;=1=AND(Excel_BuiltIn__FilterDatabase__1[[#This Row],[Kor]]&lt;18),"Junior ",""))</f>
        <v/>
      </c>
      <c r="I5544" s="34" t="str">
        <f>IF(L5544="Nő","",IF(Excel_BuiltIn__FilterDatabase__1[[#This Row],[Kor]]&gt;=18=AND(Excel_BuiltIn__FilterDatabase__1[[#This Row],[Kor]]&lt;=49),"Felnőtt ",""))</f>
        <v/>
      </c>
      <c r="J5544" s="34" t="str">
        <f>IF(L5544="Nő","",IF(Excel_BuiltIn__FilterDatabase__1[[#This Row],[Kor]]&gt;49=AND(Excel_BuiltIn__FilterDatabase__1[[#This Row],[Kor]]&lt;=59),"Senior ",""))</f>
        <v/>
      </c>
      <c r="K5544" s="34" t="str">
        <f>IF(L5544="Nő","",IF(Excel_BuiltIn__FilterDatabase__1[[#This Row],[Kor]]&gt;=60,"Super.s ",""))</f>
        <v xml:space="preserve">Super.s </v>
      </c>
      <c r="L5544" s="34" t="str">
        <f>IF(Excel_BuiltIn__FilterDatabase__1[[#This Row],[Nem]]="Nő","Lady","")</f>
        <v/>
      </c>
    </row>
    <row r="5545" spans="1:12" s="1" customFormat="1">
      <c r="A5545" s="53"/>
      <c r="B5545" s="28"/>
      <c r="C5545" s="51"/>
      <c r="D5545" s="45"/>
      <c r="E5545" s="33" t="str">
        <f>IF(D5545&gt;0,($N$2-Excel_BuiltIn__FilterDatabase__1[[#This Row],[Szül Év.Hó.Nap]])/365.25,"0")</f>
        <v>0</v>
      </c>
      <c r="F5545" s="40"/>
      <c r="G5545" s="34" t="str">
        <f>CONCATENATE(H5545,Excel_BuiltIn__FilterDatabase__1[[#This Row],[Felnőtt]],Excel_BuiltIn__FilterDatabase__1[[#This Row],[Senior]],Excel_BuiltIn__FilterDatabase__1[[#This Row],[Super.s]],L5545)</f>
        <v xml:space="preserve">Super.s </v>
      </c>
      <c r="H5545" s="34" t="str">
        <f>IF(L5545="Nő","",IF(Excel_BuiltIn__FilterDatabase__1[[#This Row],[Kor]]&gt;=1=AND(Excel_BuiltIn__FilterDatabase__1[[#This Row],[Kor]]&lt;18),"Junior ",""))</f>
        <v/>
      </c>
      <c r="I5545" s="34" t="str">
        <f>IF(L5545="Nő","",IF(Excel_BuiltIn__FilterDatabase__1[[#This Row],[Kor]]&gt;=18=AND(Excel_BuiltIn__FilterDatabase__1[[#This Row],[Kor]]&lt;=49),"Felnőtt ",""))</f>
        <v/>
      </c>
      <c r="J5545" s="34" t="str">
        <f>IF(L5545="Nő","",IF(Excel_BuiltIn__FilterDatabase__1[[#This Row],[Kor]]&gt;49=AND(Excel_BuiltIn__FilterDatabase__1[[#This Row],[Kor]]&lt;=59),"Senior ",""))</f>
        <v/>
      </c>
      <c r="K5545" s="34" t="str">
        <f>IF(L5545="Nő","",IF(Excel_BuiltIn__FilterDatabase__1[[#This Row],[Kor]]&gt;=60,"Super.s ",""))</f>
        <v xml:space="preserve">Super.s </v>
      </c>
      <c r="L5545" s="34" t="str">
        <f>IF(Excel_BuiltIn__FilterDatabase__1[[#This Row],[Nem]]="Nő","Lady","")</f>
        <v/>
      </c>
    </row>
    <row r="5546" spans="1:12" s="1" customFormat="1">
      <c r="A5546" s="53"/>
      <c r="B5546" s="28"/>
      <c r="C5546" s="51"/>
      <c r="D5546" s="45"/>
      <c r="E5546" s="33" t="str">
        <f>IF(D5546&gt;0,($N$2-Excel_BuiltIn__FilterDatabase__1[[#This Row],[Szül Év.Hó.Nap]])/365.25,"0")</f>
        <v>0</v>
      </c>
      <c r="F5546" s="40"/>
      <c r="G5546" s="34" t="str">
        <f>CONCATENATE(H5546,Excel_BuiltIn__FilterDatabase__1[[#This Row],[Felnőtt]],Excel_BuiltIn__FilterDatabase__1[[#This Row],[Senior]],Excel_BuiltIn__FilterDatabase__1[[#This Row],[Super.s]],L5546)</f>
        <v xml:space="preserve">Super.s </v>
      </c>
      <c r="H5546" s="34" t="str">
        <f>IF(L5546="Nő","",IF(Excel_BuiltIn__FilterDatabase__1[[#This Row],[Kor]]&gt;=1=AND(Excel_BuiltIn__FilterDatabase__1[[#This Row],[Kor]]&lt;18),"Junior ",""))</f>
        <v/>
      </c>
      <c r="I5546" s="34" t="str">
        <f>IF(L5546="Nő","",IF(Excel_BuiltIn__FilterDatabase__1[[#This Row],[Kor]]&gt;=18=AND(Excel_BuiltIn__FilterDatabase__1[[#This Row],[Kor]]&lt;=49),"Felnőtt ",""))</f>
        <v/>
      </c>
      <c r="J5546" s="34" t="str">
        <f>IF(L5546="Nő","",IF(Excel_BuiltIn__FilterDatabase__1[[#This Row],[Kor]]&gt;49=AND(Excel_BuiltIn__FilterDatabase__1[[#This Row],[Kor]]&lt;=59),"Senior ",""))</f>
        <v/>
      </c>
      <c r="K5546" s="34" t="str">
        <f>IF(L5546="Nő","",IF(Excel_BuiltIn__FilterDatabase__1[[#This Row],[Kor]]&gt;=60,"Super.s ",""))</f>
        <v xml:space="preserve">Super.s </v>
      </c>
      <c r="L5546" s="34" t="str">
        <f>IF(Excel_BuiltIn__FilterDatabase__1[[#This Row],[Nem]]="Nő","Lady","")</f>
        <v/>
      </c>
    </row>
    <row r="5547" spans="1:12" s="1" customFormat="1">
      <c r="A5547" s="53"/>
      <c r="B5547" s="28"/>
      <c r="C5547" s="51"/>
      <c r="D5547" s="45"/>
      <c r="E5547" s="33" t="str">
        <f>IF(D5547&gt;0,($N$2-Excel_BuiltIn__FilterDatabase__1[[#This Row],[Szül Év.Hó.Nap]])/365.25,"0")</f>
        <v>0</v>
      </c>
      <c r="F5547" s="40"/>
      <c r="G5547" s="34" t="str">
        <f>CONCATENATE(H5547,Excel_BuiltIn__FilterDatabase__1[[#This Row],[Felnőtt]],Excel_BuiltIn__FilterDatabase__1[[#This Row],[Senior]],Excel_BuiltIn__FilterDatabase__1[[#This Row],[Super.s]],L5547)</f>
        <v xml:space="preserve">Super.s </v>
      </c>
      <c r="H5547" s="34" t="str">
        <f>IF(L5547="Nő","",IF(Excel_BuiltIn__FilterDatabase__1[[#This Row],[Kor]]&gt;=1=AND(Excel_BuiltIn__FilterDatabase__1[[#This Row],[Kor]]&lt;18),"Junior ",""))</f>
        <v/>
      </c>
      <c r="I5547" s="34" t="str">
        <f>IF(L5547="Nő","",IF(Excel_BuiltIn__FilterDatabase__1[[#This Row],[Kor]]&gt;=18=AND(Excel_BuiltIn__FilterDatabase__1[[#This Row],[Kor]]&lt;=49),"Felnőtt ",""))</f>
        <v/>
      </c>
      <c r="J5547" s="34" t="str">
        <f>IF(L5547="Nő","",IF(Excel_BuiltIn__FilterDatabase__1[[#This Row],[Kor]]&gt;49=AND(Excel_BuiltIn__FilterDatabase__1[[#This Row],[Kor]]&lt;=59),"Senior ",""))</f>
        <v/>
      </c>
      <c r="K5547" s="34" t="str">
        <f>IF(L5547="Nő","",IF(Excel_BuiltIn__FilterDatabase__1[[#This Row],[Kor]]&gt;=60,"Super.s ",""))</f>
        <v xml:space="preserve">Super.s </v>
      </c>
      <c r="L5547" s="34" t="str">
        <f>IF(Excel_BuiltIn__FilterDatabase__1[[#This Row],[Nem]]="Nő","Lady","")</f>
        <v/>
      </c>
    </row>
    <row r="5548" spans="1:12" s="1" customFormat="1">
      <c r="A5548" s="53"/>
      <c r="B5548" s="28"/>
      <c r="C5548" s="51"/>
      <c r="D5548" s="45"/>
      <c r="E5548" s="33" t="str">
        <f>IF(D5548&gt;0,($N$2-Excel_BuiltIn__FilterDatabase__1[[#This Row],[Szül Év.Hó.Nap]])/365.25,"0")</f>
        <v>0</v>
      </c>
      <c r="F5548" s="40"/>
      <c r="G5548" s="34" t="str">
        <f>CONCATENATE(H5548,Excel_BuiltIn__FilterDatabase__1[[#This Row],[Felnőtt]],Excel_BuiltIn__FilterDatabase__1[[#This Row],[Senior]],Excel_BuiltIn__FilterDatabase__1[[#This Row],[Super.s]],L5548)</f>
        <v xml:space="preserve">Super.s </v>
      </c>
      <c r="H5548" s="34" t="str">
        <f>IF(L5548="Nő","",IF(Excel_BuiltIn__FilterDatabase__1[[#This Row],[Kor]]&gt;=1=AND(Excel_BuiltIn__FilterDatabase__1[[#This Row],[Kor]]&lt;18),"Junior ",""))</f>
        <v/>
      </c>
      <c r="I5548" s="34" t="str">
        <f>IF(L5548="Nő","",IF(Excel_BuiltIn__FilterDatabase__1[[#This Row],[Kor]]&gt;=18=AND(Excel_BuiltIn__FilterDatabase__1[[#This Row],[Kor]]&lt;=49),"Felnőtt ",""))</f>
        <v/>
      </c>
      <c r="J5548" s="34" t="str">
        <f>IF(L5548="Nő","",IF(Excel_BuiltIn__FilterDatabase__1[[#This Row],[Kor]]&gt;49=AND(Excel_BuiltIn__FilterDatabase__1[[#This Row],[Kor]]&lt;=59),"Senior ",""))</f>
        <v/>
      </c>
      <c r="K5548" s="34" t="str">
        <f>IF(L5548="Nő","",IF(Excel_BuiltIn__FilterDatabase__1[[#This Row],[Kor]]&gt;=60,"Super.s ",""))</f>
        <v xml:space="preserve">Super.s </v>
      </c>
      <c r="L5548" s="34" t="str">
        <f>IF(Excel_BuiltIn__FilterDatabase__1[[#This Row],[Nem]]="Nő","Lady","")</f>
        <v/>
      </c>
    </row>
    <row r="5549" spans="1:12" s="1" customFormat="1">
      <c r="A5549" s="53"/>
      <c r="B5549" s="28"/>
      <c r="C5549" s="51"/>
      <c r="D5549" s="45"/>
      <c r="E5549" s="33" t="str">
        <f>IF(D5549&gt;0,($N$2-Excel_BuiltIn__FilterDatabase__1[[#This Row],[Szül Év.Hó.Nap]])/365.25,"0")</f>
        <v>0</v>
      </c>
      <c r="F5549" s="40"/>
      <c r="G5549" s="34" t="str">
        <f>CONCATENATE(H5549,Excel_BuiltIn__FilterDatabase__1[[#This Row],[Felnőtt]],Excel_BuiltIn__FilterDatabase__1[[#This Row],[Senior]],Excel_BuiltIn__FilterDatabase__1[[#This Row],[Super.s]],L5549)</f>
        <v xml:space="preserve">Super.s </v>
      </c>
      <c r="H5549" s="34" t="str">
        <f>IF(L5549="Nő","",IF(Excel_BuiltIn__FilterDatabase__1[[#This Row],[Kor]]&gt;=1=AND(Excel_BuiltIn__FilterDatabase__1[[#This Row],[Kor]]&lt;18),"Junior ",""))</f>
        <v/>
      </c>
      <c r="I5549" s="34" t="str">
        <f>IF(L5549="Nő","",IF(Excel_BuiltIn__FilterDatabase__1[[#This Row],[Kor]]&gt;=18=AND(Excel_BuiltIn__FilterDatabase__1[[#This Row],[Kor]]&lt;=49),"Felnőtt ",""))</f>
        <v/>
      </c>
      <c r="J5549" s="34" t="str">
        <f>IF(L5549="Nő","",IF(Excel_BuiltIn__FilterDatabase__1[[#This Row],[Kor]]&gt;49=AND(Excel_BuiltIn__FilterDatabase__1[[#This Row],[Kor]]&lt;=59),"Senior ",""))</f>
        <v/>
      </c>
      <c r="K5549" s="34" t="str">
        <f>IF(L5549="Nő","",IF(Excel_BuiltIn__FilterDatabase__1[[#This Row],[Kor]]&gt;=60,"Super.s ",""))</f>
        <v xml:space="preserve">Super.s </v>
      </c>
      <c r="L5549" s="34" t="str">
        <f>IF(Excel_BuiltIn__FilterDatabase__1[[#This Row],[Nem]]="Nő","Lady","")</f>
        <v/>
      </c>
    </row>
    <row r="5550" spans="1:12" s="1" customFormat="1">
      <c r="A5550" s="53"/>
      <c r="B5550" s="28"/>
      <c r="C5550" s="51"/>
      <c r="D5550" s="45"/>
      <c r="E5550" s="33" t="str">
        <f>IF(D5550&gt;0,($N$2-Excel_BuiltIn__FilterDatabase__1[[#This Row],[Szül Év.Hó.Nap]])/365.25,"0")</f>
        <v>0</v>
      </c>
      <c r="F5550" s="40"/>
      <c r="G5550" s="34" t="str">
        <f>CONCATENATE(H5550,Excel_BuiltIn__FilterDatabase__1[[#This Row],[Felnőtt]],Excel_BuiltIn__FilterDatabase__1[[#This Row],[Senior]],Excel_BuiltIn__FilterDatabase__1[[#This Row],[Super.s]],L5550)</f>
        <v xml:space="preserve">Super.s </v>
      </c>
      <c r="H5550" s="34" t="str">
        <f>IF(L5550="Nő","",IF(Excel_BuiltIn__FilterDatabase__1[[#This Row],[Kor]]&gt;=1=AND(Excel_BuiltIn__FilterDatabase__1[[#This Row],[Kor]]&lt;18),"Junior ",""))</f>
        <v/>
      </c>
      <c r="I5550" s="34" t="str">
        <f>IF(L5550="Nő","",IF(Excel_BuiltIn__FilterDatabase__1[[#This Row],[Kor]]&gt;=18=AND(Excel_BuiltIn__FilterDatabase__1[[#This Row],[Kor]]&lt;=49),"Felnőtt ",""))</f>
        <v/>
      </c>
      <c r="J5550" s="34" t="str">
        <f>IF(L5550="Nő","",IF(Excel_BuiltIn__FilterDatabase__1[[#This Row],[Kor]]&gt;49=AND(Excel_BuiltIn__FilterDatabase__1[[#This Row],[Kor]]&lt;=59),"Senior ",""))</f>
        <v/>
      </c>
      <c r="K5550" s="34" t="str">
        <f>IF(L5550="Nő","",IF(Excel_BuiltIn__FilterDatabase__1[[#This Row],[Kor]]&gt;=60,"Super.s ",""))</f>
        <v xml:space="preserve">Super.s </v>
      </c>
      <c r="L5550" s="34" t="str">
        <f>IF(Excel_BuiltIn__FilterDatabase__1[[#This Row],[Nem]]="Nő","Lady","")</f>
        <v/>
      </c>
    </row>
    <row r="5551" spans="1:12" s="1" customFormat="1">
      <c r="A5551" s="53"/>
      <c r="B5551" s="28"/>
      <c r="C5551" s="51"/>
      <c r="D5551" s="45"/>
      <c r="E5551" s="33" t="str">
        <f>IF(D5551&gt;0,($N$2-Excel_BuiltIn__FilterDatabase__1[[#This Row],[Szül Év.Hó.Nap]])/365.25,"0")</f>
        <v>0</v>
      </c>
      <c r="F5551" s="40"/>
      <c r="G5551" s="34" t="str">
        <f>CONCATENATE(H5551,Excel_BuiltIn__FilterDatabase__1[[#This Row],[Felnőtt]],Excel_BuiltIn__FilterDatabase__1[[#This Row],[Senior]],Excel_BuiltIn__FilterDatabase__1[[#This Row],[Super.s]],L5551)</f>
        <v xml:space="preserve">Super.s </v>
      </c>
      <c r="H5551" s="34" t="str">
        <f>IF(L5551="Nő","",IF(Excel_BuiltIn__FilterDatabase__1[[#This Row],[Kor]]&gt;=1=AND(Excel_BuiltIn__FilterDatabase__1[[#This Row],[Kor]]&lt;18),"Junior ",""))</f>
        <v/>
      </c>
      <c r="I5551" s="34" t="str">
        <f>IF(L5551="Nő","",IF(Excel_BuiltIn__FilterDatabase__1[[#This Row],[Kor]]&gt;=18=AND(Excel_BuiltIn__FilterDatabase__1[[#This Row],[Kor]]&lt;=49),"Felnőtt ",""))</f>
        <v/>
      </c>
      <c r="J5551" s="34" t="str">
        <f>IF(L5551="Nő","",IF(Excel_BuiltIn__FilterDatabase__1[[#This Row],[Kor]]&gt;49=AND(Excel_BuiltIn__FilterDatabase__1[[#This Row],[Kor]]&lt;=59),"Senior ",""))</f>
        <v/>
      </c>
      <c r="K5551" s="34" t="str">
        <f>IF(L5551="Nő","",IF(Excel_BuiltIn__FilterDatabase__1[[#This Row],[Kor]]&gt;=60,"Super.s ",""))</f>
        <v xml:space="preserve">Super.s </v>
      </c>
      <c r="L5551" s="34" t="str">
        <f>IF(Excel_BuiltIn__FilterDatabase__1[[#This Row],[Nem]]="Nő","Lady","")</f>
        <v/>
      </c>
    </row>
    <row r="5552" spans="1:12" s="1" customFormat="1">
      <c r="A5552" s="53"/>
      <c r="B5552" s="28"/>
      <c r="C5552" s="51"/>
      <c r="D5552" s="45"/>
      <c r="E5552" s="33" t="str">
        <f>IF(D5552&gt;0,($N$2-Excel_BuiltIn__FilterDatabase__1[[#This Row],[Szül Év.Hó.Nap]])/365.25,"0")</f>
        <v>0</v>
      </c>
      <c r="F5552" s="40"/>
      <c r="G5552" s="34" t="str">
        <f>CONCATENATE(H5552,Excel_BuiltIn__FilterDatabase__1[[#This Row],[Felnőtt]],Excel_BuiltIn__FilterDatabase__1[[#This Row],[Senior]],Excel_BuiltIn__FilterDatabase__1[[#This Row],[Super.s]],L5552)</f>
        <v xml:space="preserve">Super.s </v>
      </c>
      <c r="H5552" s="34" t="str">
        <f>IF(L5552="Nő","",IF(Excel_BuiltIn__FilterDatabase__1[[#This Row],[Kor]]&gt;=1=AND(Excel_BuiltIn__FilterDatabase__1[[#This Row],[Kor]]&lt;18),"Junior ",""))</f>
        <v/>
      </c>
      <c r="I5552" s="34" t="str">
        <f>IF(L5552="Nő","",IF(Excel_BuiltIn__FilterDatabase__1[[#This Row],[Kor]]&gt;=18=AND(Excel_BuiltIn__FilterDatabase__1[[#This Row],[Kor]]&lt;=49),"Felnőtt ",""))</f>
        <v/>
      </c>
      <c r="J5552" s="34" t="str">
        <f>IF(L5552="Nő","",IF(Excel_BuiltIn__FilterDatabase__1[[#This Row],[Kor]]&gt;49=AND(Excel_BuiltIn__FilterDatabase__1[[#This Row],[Kor]]&lt;=59),"Senior ",""))</f>
        <v/>
      </c>
      <c r="K5552" s="34" t="str">
        <f>IF(L5552="Nő","",IF(Excel_BuiltIn__FilterDatabase__1[[#This Row],[Kor]]&gt;=60,"Super.s ",""))</f>
        <v xml:space="preserve">Super.s </v>
      </c>
      <c r="L5552" s="34" t="str">
        <f>IF(Excel_BuiltIn__FilterDatabase__1[[#This Row],[Nem]]="Nő","Lady","")</f>
        <v/>
      </c>
    </row>
    <row r="5553" spans="1:12" s="1" customFormat="1">
      <c r="A5553" s="53"/>
      <c r="B5553" s="28"/>
      <c r="C5553" s="51"/>
      <c r="D5553" s="45"/>
      <c r="E5553" s="33" t="str">
        <f>IF(D5553&gt;0,($N$2-Excel_BuiltIn__FilterDatabase__1[[#This Row],[Szül Év.Hó.Nap]])/365.25,"0")</f>
        <v>0</v>
      </c>
      <c r="F5553" s="40"/>
      <c r="G5553" s="34" t="str">
        <f>CONCATENATE(H5553,Excel_BuiltIn__FilterDatabase__1[[#This Row],[Felnőtt]],Excel_BuiltIn__FilterDatabase__1[[#This Row],[Senior]],Excel_BuiltIn__FilterDatabase__1[[#This Row],[Super.s]],L5553)</f>
        <v xml:space="preserve">Super.s </v>
      </c>
      <c r="H5553" s="34" t="str">
        <f>IF(L5553="Nő","",IF(Excel_BuiltIn__FilterDatabase__1[[#This Row],[Kor]]&gt;=1=AND(Excel_BuiltIn__FilterDatabase__1[[#This Row],[Kor]]&lt;18),"Junior ",""))</f>
        <v/>
      </c>
      <c r="I5553" s="34" t="str">
        <f>IF(L5553="Nő","",IF(Excel_BuiltIn__FilterDatabase__1[[#This Row],[Kor]]&gt;=18=AND(Excel_BuiltIn__FilterDatabase__1[[#This Row],[Kor]]&lt;=49),"Felnőtt ",""))</f>
        <v/>
      </c>
      <c r="J5553" s="34" t="str">
        <f>IF(L5553="Nő","",IF(Excel_BuiltIn__FilterDatabase__1[[#This Row],[Kor]]&gt;49=AND(Excel_BuiltIn__FilterDatabase__1[[#This Row],[Kor]]&lt;=59),"Senior ",""))</f>
        <v/>
      </c>
      <c r="K5553" s="34" t="str">
        <f>IF(L5553="Nő","",IF(Excel_BuiltIn__FilterDatabase__1[[#This Row],[Kor]]&gt;=60,"Super.s ",""))</f>
        <v xml:space="preserve">Super.s </v>
      </c>
      <c r="L5553" s="34" t="str">
        <f>IF(Excel_BuiltIn__FilterDatabase__1[[#This Row],[Nem]]="Nő","Lady","")</f>
        <v/>
      </c>
    </row>
    <row r="5554" spans="1:12" s="1" customFormat="1">
      <c r="A5554" s="53"/>
      <c r="B5554" s="28"/>
      <c r="C5554" s="51"/>
      <c r="D5554" s="45"/>
      <c r="E5554" s="33" t="str">
        <f>IF(D5554&gt;0,($N$2-Excel_BuiltIn__FilterDatabase__1[[#This Row],[Szül Év.Hó.Nap]])/365.25,"0")</f>
        <v>0</v>
      </c>
      <c r="F5554" s="40"/>
      <c r="G5554" s="34" t="str">
        <f>CONCATENATE(H5554,Excel_BuiltIn__FilterDatabase__1[[#This Row],[Felnőtt]],Excel_BuiltIn__FilterDatabase__1[[#This Row],[Senior]],Excel_BuiltIn__FilterDatabase__1[[#This Row],[Super.s]],L5554)</f>
        <v xml:space="preserve">Super.s </v>
      </c>
      <c r="H5554" s="34" t="str">
        <f>IF(L5554="Nő","",IF(Excel_BuiltIn__FilterDatabase__1[[#This Row],[Kor]]&gt;=1=AND(Excel_BuiltIn__FilterDatabase__1[[#This Row],[Kor]]&lt;18),"Junior ",""))</f>
        <v/>
      </c>
      <c r="I5554" s="34" t="str">
        <f>IF(L5554="Nő","",IF(Excel_BuiltIn__FilterDatabase__1[[#This Row],[Kor]]&gt;=18=AND(Excel_BuiltIn__FilterDatabase__1[[#This Row],[Kor]]&lt;=49),"Felnőtt ",""))</f>
        <v/>
      </c>
      <c r="J5554" s="34" t="str">
        <f>IF(L5554="Nő","",IF(Excel_BuiltIn__FilterDatabase__1[[#This Row],[Kor]]&gt;49=AND(Excel_BuiltIn__FilterDatabase__1[[#This Row],[Kor]]&lt;=59),"Senior ",""))</f>
        <v/>
      </c>
      <c r="K5554" s="34" t="str">
        <f>IF(L5554="Nő","",IF(Excel_BuiltIn__FilterDatabase__1[[#This Row],[Kor]]&gt;=60,"Super.s ",""))</f>
        <v xml:space="preserve">Super.s </v>
      </c>
      <c r="L5554" s="34" t="str">
        <f>IF(Excel_BuiltIn__FilterDatabase__1[[#This Row],[Nem]]="Nő","Lady","")</f>
        <v/>
      </c>
    </row>
    <row r="5555" spans="1:12" s="1" customFormat="1">
      <c r="A5555" s="53"/>
      <c r="B5555" s="28"/>
      <c r="C5555" s="51"/>
      <c r="D5555" s="45"/>
      <c r="E5555" s="33" t="str">
        <f>IF(D5555&gt;0,($N$2-Excel_BuiltIn__FilterDatabase__1[[#This Row],[Szül Év.Hó.Nap]])/365.25,"0")</f>
        <v>0</v>
      </c>
      <c r="F5555" s="40"/>
      <c r="G5555" s="34" t="str">
        <f>CONCATENATE(H5555,Excel_BuiltIn__FilterDatabase__1[[#This Row],[Felnőtt]],Excel_BuiltIn__FilterDatabase__1[[#This Row],[Senior]],Excel_BuiltIn__FilterDatabase__1[[#This Row],[Super.s]],L5555)</f>
        <v xml:space="preserve">Super.s </v>
      </c>
      <c r="H5555" s="34" t="str">
        <f>IF(L5555="Nő","",IF(Excel_BuiltIn__FilterDatabase__1[[#This Row],[Kor]]&gt;=1=AND(Excel_BuiltIn__FilterDatabase__1[[#This Row],[Kor]]&lt;18),"Junior ",""))</f>
        <v/>
      </c>
      <c r="I5555" s="34" t="str">
        <f>IF(L5555="Nő","",IF(Excel_BuiltIn__FilterDatabase__1[[#This Row],[Kor]]&gt;=18=AND(Excel_BuiltIn__FilterDatabase__1[[#This Row],[Kor]]&lt;=49),"Felnőtt ",""))</f>
        <v/>
      </c>
      <c r="J5555" s="34" t="str">
        <f>IF(L5555="Nő","",IF(Excel_BuiltIn__FilterDatabase__1[[#This Row],[Kor]]&gt;49=AND(Excel_BuiltIn__FilterDatabase__1[[#This Row],[Kor]]&lt;=59),"Senior ",""))</f>
        <v/>
      </c>
      <c r="K5555" s="34" t="str">
        <f>IF(L5555="Nő","",IF(Excel_BuiltIn__FilterDatabase__1[[#This Row],[Kor]]&gt;=60,"Super.s ",""))</f>
        <v xml:space="preserve">Super.s </v>
      </c>
      <c r="L5555" s="34" t="str">
        <f>IF(Excel_BuiltIn__FilterDatabase__1[[#This Row],[Nem]]="Nő","Lady","")</f>
        <v/>
      </c>
    </row>
    <row r="5556" spans="1:12" s="1" customFormat="1">
      <c r="A5556" s="53"/>
      <c r="B5556" s="28"/>
      <c r="C5556" s="51"/>
      <c r="D5556" s="45"/>
      <c r="E5556" s="33" t="str">
        <f>IF(D5556&gt;0,($N$2-Excel_BuiltIn__FilterDatabase__1[[#This Row],[Szül Év.Hó.Nap]])/365.25,"0")</f>
        <v>0</v>
      </c>
      <c r="F5556" s="40"/>
      <c r="G5556" s="34" t="str">
        <f>CONCATENATE(H5556,Excel_BuiltIn__FilterDatabase__1[[#This Row],[Felnőtt]],Excel_BuiltIn__FilterDatabase__1[[#This Row],[Senior]],Excel_BuiltIn__FilterDatabase__1[[#This Row],[Super.s]],L5556)</f>
        <v xml:space="preserve">Super.s </v>
      </c>
      <c r="H5556" s="34" t="str">
        <f>IF(L5556="Nő","",IF(Excel_BuiltIn__FilterDatabase__1[[#This Row],[Kor]]&gt;=1=AND(Excel_BuiltIn__FilterDatabase__1[[#This Row],[Kor]]&lt;18),"Junior ",""))</f>
        <v/>
      </c>
      <c r="I5556" s="34" t="str">
        <f>IF(L5556="Nő","",IF(Excel_BuiltIn__FilterDatabase__1[[#This Row],[Kor]]&gt;=18=AND(Excel_BuiltIn__FilterDatabase__1[[#This Row],[Kor]]&lt;=49),"Felnőtt ",""))</f>
        <v/>
      </c>
      <c r="J5556" s="34" t="str">
        <f>IF(L5556="Nő","",IF(Excel_BuiltIn__FilterDatabase__1[[#This Row],[Kor]]&gt;49=AND(Excel_BuiltIn__FilterDatabase__1[[#This Row],[Kor]]&lt;=59),"Senior ",""))</f>
        <v/>
      </c>
      <c r="K5556" s="34" t="str">
        <f>IF(L5556="Nő","",IF(Excel_BuiltIn__FilterDatabase__1[[#This Row],[Kor]]&gt;=60,"Super.s ",""))</f>
        <v xml:space="preserve">Super.s </v>
      </c>
      <c r="L5556" s="34" t="str">
        <f>IF(Excel_BuiltIn__FilterDatabase__1[[#This Row],[Nem]]="Nő","Lady","")</f>
        <v/>
      </c>
    </row>
    <row r="5557" spans="1:12" s="1" customFormat="1">
      <c r="A5557" s="53"/>
      <c r="B5557" s="28"/>
      <c r="C5557" s="51"/>
      <c r="D5557" s="45"/>
      <c r="E5557" s="33" t="str">
        <f>IF(D5557&gt;0,($N$2-Excel_BuiltIn__FilterDatabase__1[[#This Row],[Szül Év.Hó.Nap]])/365.25,"0")</f>
        <v>0</v>
      </c>
      <c r="F5557" s="40"/>
      <c r="G5557" s="34" t="str">
        <f>CONCATENATE(H5557,Excel_BuiltIn__FilterDatabase__1[[#This Row],[Felnőtt]],Excel_BuiltIn__FilterDatabase__1[[#This Row],[Senior]],Excel_BuiltIn__FilterDatabase__1[[#This Row],[Super.s]],L5557)</f>
        <v xml:space="preserve">Super.s </v>
      </c>
      <c r="H5557" s="34" t="str">
        <f>IF(L5557="Nő","",IF(Excel_BuiltIn__FilterDatabase__1[[#This Row],[Kor]]&gt;=1=AND(Excel_BuiltIn__FilterDatabase__1[[#This Row],[Kor]]&lt;18),"Junior ",""))</f>
        <v/>
      </c>
      <c r="I5557" s="34" t="str">
        <f>IF(L5557="Nő","",IF(Excel_BuiltIn__FilterDatabase__1[[#This Row],[Kor]]&gt;=18=AND(Excel_BuiltIn__FilterDatabase__1[[#This Row],[Kor]]&lt;=49),"Felnőtt ",""))</f>
        <v/>
      </c>
      <c r="J5557" s="34" t="str">
        <f>IF(L5557="Nő","",IF(Excel_BuiltIn__FilterDatabase__1[[#This Row],[Kor]]&gt;49=AND(Excel_BuiltIn__FilterDatabase__1[[#This Row],[Kor]]&lt;=59),"Senior ",""))</f>
        <v/>
      </c>
      <c r="K5557" s="34" t="str">
        <f>IF(L5557="Nő","",IF(Excel_BuiltIn__FilterDatabase__1[[#This Row],[Kor]]&gt;=60,"Super.s ",""))</f>
        <v xml:space="preserve">Super.s </v>
      </c>
      <c r="L5557" s="34" t="str">
        <f>IF(Excel_BuiltIn__FilterDatabase__1[[#This Row],[Nem]]="Nő","Lady","")</f>
        <v/>
      </c>
    </row>
    <row r="5558" spans="1:12" s="1" customFormat="1">
      <c r="A5558" s="53"/>
      <c r="B5558" s="28"/>
      <c r="C5558" s="51"/>
      <c r="D5558" s="45"/>
      <c r="E5558" s="33" t="str">
        <f>IF(D5558&gt;0,($N$2-Excel_BuiltIn__FilterDatabase__1[[#This Row],[Szül Év.Hó.Nap]])/365.25,"0")</f>
        <v>0</v>
      </c>
      <c r="F5558" s="40"/>
      <c r="G5558" s="34" t="str">
        <f>CONCATENATE(H5558,Excel_BuiltIn__FilterDatabase__1[[#This Row],[Felnőtt]],Excel_BuiltIn__FilterDatabase__1[[#This Row],[Senior]],Excel_BuiltIn__FilterDatabase__1[[#This Row],[Super.s]],L5558)</f>
        <v xml:space="preserve">Super.s </v>
      </c>
      <c r="H5558" s="34" t="str">
        <f>IF(L5558="Nő","",IF(Excel_BuiltIn__FilterDatabase__1[[#This Row],[Kor]]&gt;=1=AND(Excel_BuiltIn__FilterDatabase__1[[#This Row],[Kor]]&lt;18),"Junior ",""))</f>
        <v/>
      </c>
      <c r="I5558" s="34" t="str">
        <f>IF(L5558="Nő","",IF(Excel_BuiltIn__FilterDatabase__1[[#This Row],[Kor]]&gt;=18=AND(Excel_BuiltIn__FilterDatabase__1[[#This Row],[Kor]]&lt;=49),"Felnőtt ",""))</f>
        <v/>
      </c>
      <c r="J5558" s="34" t="str">
        <f>IF(L5558="Nő","",IF(Excel_BuiltIn__FilterDatabase__1[[#This Row],[Kor]]&gt;49=AND(Excel_BuiltIn__FilterDatabase__1[[#This Row],[Kor]]&lt;=59),"Senior ",""))</f>
        <v/>
      </c>
      <c r="K5558" s="34" t="str">
        <f>IF(L5558="Nő","",IF(Excel_BuiltIn__FilterDatabase__1[[#This Row],[Kor]]&gt;=60,"Super.s ",""))</f>
        <v xml:space="preserve">Super.s </v>
      </c>
      <c r="L5558" s="34" t="str">
        <f>IF(Excel_BuiltIn__FilterDatabase__1[[#This Row],[Nem]]="Nő","Lady","")</f>
        <v/>
      </c>
    </row>
    <row r="5559" spans="1:12" s="1" customFormat="1">
      <c r="A5559" s="53"/>
      <c r="B5559" s="28"/>
      <c r="C5559" s="51"/>
      <c r="D5559" s="45"/>
      <c r="E5559" s="33" t="str">
        <f>IF(D5559&gt;0,($N$2-Excel_BuiltIn__FilterDatabase__1[[#This Row],[Szül Év.Hó.Nap]])/365.25,"0")</f>
        <v>0</v>
      </c>
      <c r="F5559" s="40"/>
      <c r="G5559" s="34" t="str">
        <f>CONCATENATE(H5559,Excel_BuiltIn__FilterDatabase__1[[#This Row],[Felnőtt]],Excel_BuiltIn__FilterDatabase__1[[#This Row],[Senior]],Excel_BuiltIn__FilterDatabase__1[[#This Row],[Super.s]],L5559)</f>
        <v xml:space="preserve">Super.s </v>
      </c>
      <c r="H5559" s="34" t="str">
        <f>IF(L5559="Nő","",IF(Excel_BuiltIn__FilterDatabase__1[[#This Row],[Kor]]&gt;=1=AND(Excel_BuiltIn__FilterDatabase__1[[#This Row],[Kor]]&lt;18),"Junior ",""))</f>
        <v/>
      </c>
      <c r="I5559" s="34" t="str">
        <f>IF(L5559="Nő","",IF(Excel_BuiltIn__FilterDatabase__1[[#This Row],[Kor]]&gt;=18=AND(Excel_BuiltIn__FilterDatabase__1[[#This Row],[Kor]]&lt;=49),"Felnőtt ",""))</f>
        <v/>
      </c>
      <c r="J5559" s="34" t="str">
        <f>IF(L5559="Nő","",IF(Excel_BuiltIn__FilterDatabase__1[[#This Row],[Kor]]&gt;49=AND(Excel_BuiltIn__FilterDatabase__1[[#This Row],[Kor]]&lt;=59),"Senior ",""))</f>
        <v/>
      </c>
      <c r="K5559" s="34" t="str">
        <f>IF(L5559="Nő","",IF(Excel_BuiltIn__FilterDatabase__1[[#This Row],[Kor]]&gt;=60,"Super.s ",""))</f>
        <v xml:space="preserve">Super.s </v>
      </c>
      <c r="L5559" s="34" t="str">
        <f>IF(Excel_BuiltIn__FilterDatabase__1[[#This Row],[Nem]]="Nő","Lady","")</f>
        <v/>
      </c>
    </row>
    <row r="5560" spans="1:12" s="1" customFormat="1">
      <c r="A5560" s="53"/>
      <c r="B5560" s="28"/>
      <c r="C5560" s="51"/>
      <c r="D5560" s="45"/>
      <c r="E5560" s="33" t="str">
        <f>IF(D5560&gt;0,($N$2-Excel_BuiltIn__FilterDatabase__1[[#This Row],[Szül Év.Hó.Nap]])/365.25,"0")</f>
        <v>0</v>
      </c>
      <c r="F5560" s="40"/>
      <c r="G5560" s="34" t="str">
        <f>CONCATENATE(H5560,Excel_BuiltIn__FilterDatabase__1[[#This Row],[Felnőtt]],Excel_BuiltIn__FilterDatabase__1[[#This Row],[Senior]],Excel_BuiltIn__FilterDatabase__1[[#This Row],[Super.s]],L5560)</f>
        <v xml:space="preserve">Super.s </v>
      </c>
      <c r="H5560" s="34" t="str">
        <f>IF(L5560="Nő","",IF(Excel_BuiltIn__FilterDatabase__1[[#This Row],[Kor]]&gt;=1=AND(Excel_BuiltIn__FilterDatabase__1[[#This Row],[Kor]]&lt;18),"Junior ",""))</f>
        <v/>
      </c>
      <c r="I5560" s="34" t="str">
        <f>IF(L5560="Nő","",IF(Excel_BuiltIn__FilterDatabase__1[[#This Row],[Kor]]&gt;=18=AND(Excel_BuiltIn__FilterDatabase__1[[#This Row],[Kor]]&lt;=49),"Felnőtt ",""))</f>
        <v/>
      </c>
      <c r="J5560" s="34" t="str">
        <f>IF(L5560="Nő","",IF(Excel_BuiltIn__FilterDatabase__1[[#This Row],[Kor]]&gt;49=AND(Excel_BuiltIn__FilterDatabase__1[[#This Row],[Kor]]&lt;=59),"Senior ",""))</f>
        <v/>
      </c>
      <c r="K5560" s="34" t="str">
        <f>IF(L5560="Nő","",IF(Excel_BuiltIn__FilterDatabase__1[[#This Row],[Kor]]&gt;=60,"Super.s ",""))</f>
        <v xml:space="preserve">Super.s </v>
      </c>
      <c r="L5560" s="34" t="str">
        <f>IF(Excel_BuiltIn__FilterDatabase__1[[#This Row],[Nem]]="Nő","Lady","")</f>
        <v/>
      </c>
    </row>
    <row r="5561" spans="1:12" s="1" customFormat="1">
      <c r="A5561" s="53"/>
      <c r="B5561" s="28"/>
      <c r="C5561" s="51"/>
      <c r="D5561" s="45"/>
      <c r="E5561" s="33" t="str">
        <f>IF(D5561&gt;0,($N$2-Excel_BuiltIn__FilterDatabase__1[[#This Row],[Szül Év.Hó.Nap]])/365.25,"0")</f>
        <v>0</v>
      </c>
      <c r="F5561" s="40"/>
      <c r="G5561" s="34" t="str">
        <f>CONCATENATE(H5561,Excel_BuiltIn__FilterDatabase__1[[#This Row],[Felnőtt]],Excel_BuiltIn__FilterDatabase__1[[#This Row],[Senior]],Excel_BuiltIn__FilterDatabase__1[[#This Row],[Super.s]],L5561)</f>
        <v xml:space="preserve">Super.s </v>
      </c>
      <c r="H5561" s="34" t="str">
        <f>IF(L5561="Nő","",IF(Excel_BuiltIn__FilterDatabase__1[[#This Row],[Kor]]&gt;=1=AND(Excel_BuiltIn__FilterDatabase__1[[#This Row],[Kor]]&lt;18),"Junior ",""))</f>
        <v/>
      </c>
      <c r="I5561" s="34" t="str">
        <f>IF(L5561="Nő","",IF(Excel_BuiltIn__FilterDatabase__1[[#This Row],[Kor]]&gt;=18=AND(Excel_BuiltIn__FilterDatabase__1[[#This Row],[Kor]]&lt;=49),"Felnőtt ",""))</f>
        <v/>
      </c>
      <c r="J5561" s="34" t="str">
        <f>IF(L5561="Nő","",IF(Excel_BuiltIn__FilterDatabase__1[[#This Row],[Kor]]&gt;49=AND(Excel_BuiltIn__FilterDatabase__1[[#This Row],[Kor]]&lt;=59),"Senior ",""))</f>
        <v/>
      </c>
      <c r="K5561" s="34" t="str">
        <f>IF(L5561="Nő","",IF(Excel_BuiltIn__FilterDatabase__1[[#This Row],[Kor]]&gt;=60,"Super.s ",""))</f>
        <v xml:space="preserve">Super.s </v>
      </c>
      <c r="L5561" s="34" t="str">
        <f>IF(Excel_BuiltIn__FilterDatabase__1[[#This Row],[Nem]]="Nő","Lady","")</f>
        <v/>
      </c>
    </row>
    <row r="5562" spans="1:12" s="1" customFormat="1">
      <c r="A5562" s="53"/>
      <c r="B5562" s="28"/>
      <c r="C5562" s="51"/>
      <c r="D5562" s="45"/>
      <c r="E5562" s="33" t="str">
        <f>IF(D5562&gt;0,($N$2-Excel_BuiltIn__FilterDatabase__1[[#This Row],[Szül Év.Hó.Nap]])/365.25,"0")</f>
        <v>0</v>
      </c>
      <c r="F5562" s="40"/>
      <c r="G5562" s="34" t="str">
        <f>CONCATENATE(H5562,Excel_BuiltIn__FilterDatabase__1[[#This Row],[Felnőtt]],Excel_BuiltIn__FilterDatabase__1[[#This Row],[Senior]],Excel_BuiltIn__FilterDatabase__1[[#This Row],[Super.s]],L5562)</f>
        <v xml:space="preserve">Super.s </v>
      </c>
      <c r="H5562" s="34" t="str">
        <f>IF(L5562="Nő","",IF(Excel_BuiltIn__FilterDatabase__1[[#This Row],[Kor]]&gt;=1=AND(Excel_BuiltIn__FilterDatabase__1[[#This Row],[Kor]]&lt;18),"Junior ",""))</f>
        <v/>
      </c>
      <c r="I5562" s="34" t="str">
        <f>IF(L5562="Nő","",IF(Excel_BuiltIn__FilterDatabase__1[[#This Row],[Kor]]&gt;=18=AND(Excel_BuiltIn__FilterDatabase__1[[#This Row],[Kor]]&lt;=49),"Felnőtt ",""))</f>
        <v/>
      </c>
      <c r="J5562" s="34" t="str">
        <f>IF(L5562="Nő","",IF(Excel_BuiltIn__FilterDatabase__1[[#This Row],[Kor]]&gt;49=AND(Excel_BuiltIn__FilterDatabase__1[[#This Row],[Kor]]&lt;=59),"Senior ",""))</f>
        <v/>
      </c>
      <c r="K5562" s="34" t="str">
        <f>IF(L5562="Nő","",IF(Excel_BuiltIn__FilterDatabase__1[[#This Row],[Kor]]&gt;=60,"Super.s ",""))</f>
        <v xml:space="preserve">Super.s </v>
      </c>
      <c r="L5562" s="34" t="str">
        <f>IF(Excel_BuiltIn__FilterDatabase__1[[#This Row],[Nem]]="Nő","Lady","")</f>
        <v/>
      </c>
    </row>
    <row r="5563" spans="1:12" s="1" customFormat="1">
      <c r="A5563" s="53"/>
      <c r="B5563" s="28"/>
      <c r="C5563" s="51"/>
      <c r="D5563" s="45"/>
      <c r="E5563" s="33" t="str">
        <f>IF(D5563&gt;0,($N$2-Excel_BuiltIn__FilterDatabase__1[[#This Row],[Szül Év.Hó.Nap]])/365.25,"0")</f>
        <v>0</v>
      </c>
      <c r="F5563" s="40"/>
      <c r="G5563" s="34" t="str">
        <f>CONCATENATE(H5563,Excel_BuiltIn__FilterDatabase__1[[#This Row],[Felnőtt]],Excel_BuiltIn__FilterDatabase__1[[#This Row],[Senior]],Excel_BuiltIn__FilterDatabase__1[[#This Row],[Super.s]],L5563)</f>
        <v xml:space="preserve">Super.s </v>
      </c>
      <c r="H5563" s="34" t="str">
        <f>IF(L5563="Nő","",IF(Excel_BuiltIn__FilterDatabase__1[[#This Row],[Kor]]&gt;=1=AND(Excel_BuiltIn__FilterDatabase__1[[#This Row],[Kor]]&lt;18),"Junior ",""))</f>
        <v/>
      </c>
      <c r="I5563" s="34" t="str">
        <f>IF(L5563="Nő","",IF(Excel_BuiltIn__FilterDatabase__1[[#This Row],[Kor]]&gt;=18=AND(Excel_BuiltIn__FilterDatabase__1[[#This Row],[Kor]]&lt;=49),"Felnőtt ",""))</f>
        <v/>
      </c>
      <c r="J5563" s="34" t="str">
        <f>IF(L5563="Nő","",IF(Excel_BuiltIn__FilterDatabase__1[[#This Row],[Kor]]&gt;49=AND(Excel_BuiltIn__FilterDatabase__1[[#This Row],[Kor]]&lt;=59),"Senior ",""))</f>
        <v/>
      </c>
      <c r="K5563" s="34" t="str">
        <f>IF(L5563="Nő","",IF(Excel_BuiltIn__FilterDatabase__1[[#This Row],[Kor]]&gt;=60,"Super.s ",""))</f>
        <v xml:space="preserve">Super.s </v>
      </c>
      <c r="L5563" s="34" t="str">
        <f>IF(Excel_BuiltIn__FilterDatabase__1[[#This Row],[Nem]]="Nő","Lady","")</f>
        <v/>
      </c>
    </row>
    <row r="5564" spans="1:12" s="1" customFormat="1">
      <c r="A5564" s="53"/>
      <c r="B5564" s="28"/>
      <c r="C5564" s="51"/>
      <c r="D5564" s="45"/>
      <c r="E5564" s="33" t="str">
        <f>IF(D5564&gt;0,($N$2-Excel_BuiltIn__FilterDatabase__1[[#This Row],[Szül Év.Hó.Nap]])/365.25,"0")</f>
        <v>0</v>
      </c>
      <c r="F5564" s="40"/>
      <c r="G5564" s="34" t="str">
        <f>CONCATENATE(H5564,Excel_BuiltIn__FilterDatabase__1[[#This Row],[Felnőtt]],Excel_BuiltIn__FilterDatabase__1[[#This Row],[Senior]],Excel_BuiltIn__FilterDatabase__1[[#This Row],[Super.s]],L5564)</f>
        <v xml:space="preserve">Super.s </v>
      </c>
      <c r="H5564" s="34" t="str">
        <f>IF(L5564="Nő","",IF(Excel_BuiltIn__FilterDatabase__1[[#This Row],[Kor]]&gt;=1=AND(Excel_BuiltIn__FilterDatabase__1[[#This Row],[Kor]]&lt;18),"Junior ",""))</f>
        <v/>
      </c>
      <c r="I5564" s="34" t="str">
        <f>IF(L5564="Nő","",IF(Excel_BuiltIn__FilterDatabase__1[[#This Row],[Kor]]&gt;=18=AND(Excel_BuiltIn__FilterDatabase__1[[#This Row],[Kor]]&lt;=49),"Felnőtt ",""))</f>
        <v/>
      </c>
      <c r="J5564" s="34" t="str">
        <f>IF(L5564="Nő","",IF(Excel_BuiltIn__FilterDatabase__1[[#This Row],[Kor]]&gt;49=AND(Excel_BuiltIn__FilterDatabase__1[[#This Row],[Kor]]&lt;=59),"Senior ",""))</f>
        <v/>
      </c>
      <c r="K5564" s="34" t="str">
        <f>IF(L5564="Nő","",IF(Excel_BuiltIn__FilterDatabase__1[[#This Row],[Kor]]&gt;=60,"Super.s ",""))</f>
        <v xml:space="preserve">Super.s </v>
      </c>
      <c r="L5564" s="34" t="str">
        <f>IF(Excel_BuiltIn__FilterDatabase__1[[#This Row],[Nem]]="Nő","Lady","")</f>
        <v/>
      </c>
    </row>
    <row r="5565" spans="1:12" s="1" customFormat="1">
      <c r="A5565" s="53"/>
      <c r="B5565" s="28"/>
      <c r="C5565" s="51"/>
      <c r="D5565" s="45"/>
      <c r="E5565" s="33" t="str">
        <f>IF(D5565&gt;0,($N$2-Excel_BuiltIn__FilterDatabase__1[[#This Row],[Szül Év.Hó.Nap]])/365.25,"0")</f>
        <v>0</v>
      </c>
      <c r="F5565" s="40"/>
      <c r="G5565" s="34" t="str">
        <f>CONCATENATE(H5565,Excel_BuiltIn__FilterDatabase__1[[#This Row],[Felnőtt]],Excel_BuiltIn__FilterDatabase__1[[#This Row],[Senior]],Excel_BuiltIn__FilterDatabase__1[[#This Row],[Super.s]],L5565)</f>
        <v xml:space="preserve">Super.s </v>
      </c>
      <c r="H5565" s="34" t="str">
        <f>IF(L5565="Nő","",IF(Excel_BuiltIn__FilterDatabase__1[[#This Row],[Kor]]&gt;=1=AND(Excel_BuiltIn__FilterDatabase__1[[#This Row],[Kor]]&lt;18),"Junior ",""))</f>
        <v/>
      </c>
      <c r="I5565" s="34" t="str">
        <f>IF(L5565="Nő","",IF(Excel_BuiltIn__FilterDatabase__1[[#This Row],[Kor]]&gt;=18=AND(Excel_BuiltIn__FilterDatabase__1[[#This Row],[Kor]]&lt;=49),"Felnőtt ",""))</f>
        <v/>
      </c>
      <c r="J5565" s="34" t="str">
        <f>IF(L5565="Nő","",IF(Excel_BuiltIn__FilterDatabase__1[[#This Row],[Kor]]&gt;49=AND(Excel_BuiltIn__FilterDatabase__1[[#This Row],[Kor]]&lt;=59),"Senior ",""))</f>
        <v/>
      </c>
      <c r="K5565" s="34" t="str">
        <f>IF(L5565="Nő","",IF(Excel_BuiltIn__FilterDatabase__1[[#This Row],[Kor]]&gt;=60,"Super.s ",""))</f>
        <v xml:space="preserve">Super.s </v>
      </c>
      <c r="L5565" s="34" t="str">
        <f>IF(Excel_BuiltIn__FilterDatabase__1[[#This Row],[Nem]]="Nő","Lady","")</f>
        <v/>
      </c>
    </row>
    <row r="5566" spans="1:12" s="1" customFormat="1">
      <c r="A5566" s="53"/>
      <c r="B5566" s="28"/>
      <c r="C5566" s="51"/>
      <c r="D5566" s="45"/>
      <c r="E5566" s="33" t="str">
        <f>IF(D5566&gt;0,($N$2-Excel_BuiltIn__FilterDatabase__1[[#This Row],[Szül Év.Hó.Nap]])/365.25,"0")</f>
        <v>0</v>
      </c>
      <c r="F5566" s="40"/>
      <c r="G5566" s="34" t="str">
        <f>CONCATENATE(H5566,Excel_BuiltIn__FilterDatabase__1[[#This Row],[Felnőtt]],Excel_BuiltIn__FilterDatabase__1[[#This Row],[Senior]],Excel_BuiltIn__FilterDatabase__1[[#This Row],[Super.s]],L5566)</f>
        <v xml:space="preserve">Super.s </v>
      </c>
      <c r="H5566" s="34" t="str">
        <f>IF(L5566="Nő","",IF(Excel_BuiltIn__FilterDatabase__1[[#This Row],[Kor]]&gt;=1=AND(Excel_BuiltIn__FilterDatabase__1[[#This Row],[Kor]]&lt;18),"Junior ",""))</f>
        <v/>
      </c>
      <c r="I5566" s="34" t="str">
        <f>IF(L5566="Nő","",IF(Excel_BuiltIn__FilterDatabase__1[[#This Row],[Kor]]&gt;=18=AND(Excel_BuiltIn__FilterDatabase__1[[#This Row],[Kor]]&lt;=49),"Felnőtt ",""))</f>
        <v/>
      </c>
      <c r="J5566" s="34" t="str">
        <f>IF(L5566="Nő","",IF(Excel_BuiltIn__FilterDatabase__1[[#This Row],[Kor]]&gt;49=AND(Excel_BuiltIn__FilterDatabase__1[[#This Row],[Kor]]&lt;=59),"Senior ",""))</f>
        <v/>
      </c>
      <c r="K5566" s="34" t="str">
        <f>IF(L5566="Nő","",IF(Excel_BuiltIn__FilterDatabase__1[[#This Row],[Kor]]&gt;=60,"Super.s ",""))</f>
        <v xml:space="preserve">Super.s </v>
      </c>
      <c r="L5566" s="34" t="str">
        <f>IF(Excel_BuiltIn__FilterDatabase__1[[#This Row],[Nem]]="Nő","Lady","")</f>
        <v/>
      </c>
    </row>
    <row r="5567" spans="1:12" s="1" customFormat="1">
      <c r="A5567" s="53"/>
      <c r="B5567" s="28"/>
      <c r="C5567" s="51"/>
      <c r="D5567" s="45"/>
      <c r="E5567" s="33" t="str">
        <f>IF(D5567&gt;0,($N$2-Excel_BuiltIn__FilterDatabase__1[[#This Row],[Szül Év.Hó.Nap]])/365.25,"0")</f>
        <v>0</v>
      </c>
      <c r="F5567" s="40"/>
      <c r="G5567" s="34" t="str">
        <f>CONCATENATE(H5567,Excel_BuiltIn__FilterDatabase__1[[#This Row],[Felnőtt]],Excel_BuiltIn__FilterDatabase__1[[#This Row],[Senior]],Excel_BuiltIn__FilterDatabase__1[[#This Row],[Super.s]],L5567)</f>
        <v xml:space="preserve">Super.s </v>
      </c>
      <c r="H5567" s="34" t="str">
        <f>IF(L5567="Nő","",IF(Excel_BuiltIn__FilterDatabase__1[[#This Row],[Kor]]&gt;=1=AND(Excel_BuiltIn__FilterDatabase__1[[#This Row],[Kor]]&lt;18),"Junior ",""))</f>
        <v/>
      </c>
      <c r="I5567" s="34" t="str">
        <f>IF(L5567="Nő","",IF(Excel_BuiltIn__FilterDatabase__1[[#This Row],[Kor]]&gt;=18=AND(Excel_BuiltIn__FilterDatabase__1[[#This Row],[Kor]]&lt;=49),"Felnőtt ",""))</f>
        <v/>
      </c>
      <c r="J5567" s="34" t="str">
        <f>IF(L5567="Nő","",IF(Excel_BuiltIn__FilterDatabase__1[[#This Row],[Kor]]&gt;49=AND(Excel_BuiltIn__FilterDatabase__1[[#This Row],[Kor]]&lt;=59),"Senior ",""))</f>
        <v/>
      </c>
      <c r="K5567" s="34" t="str">
        <f>IF(L5567="Nő","",IF(Excel_BuiltIn__FilterDatabase__1[[#This Row],[Kor]]&gt;=60,"Super.s ",""))</f>
        <v xml:space="preserve">Super.s </v>
      </c>
      <c r="L5567" s="34" t="str">
        <f>IF(Excel_BuiltIn__FilterDatabase__1[[#This Row],[Nem]]="Nő","Lady","")</f>
        <v/>
      </c>
    </row>
    <row r="5568" spans="1:12" s="1" customFormat="1">
      <c r="A5568" s="53"/>
      <c r="B5568" s="28"/>
      <c r="C5568" s="51"/>
      <c r="D5568" s="45"/>
      <c r="E5568" s="33" t="str">
        <f>IF(D5568&gt;0,($N$2-Excel_BuiltIn__FilterDatabase__1[[#This Row],[Szül Év.Hó.Nap]])/365.25,"0")</f>
        <v>0</v>
      </c>
      <c r="F5568" s="40"/>
      <c r="G5568" s="34" t="str">
        <f>CONCATENATE(H5568,Excel_BuiltIn__FilterDatabase__1[[#This Row],[Felnőtt]],Excel_BuiltIn__FilterDatabase__1[[#This Row],[Senior]],Excel_BuiltIn__FilterDatabase__1[[#This Row],[Super.s]],L5568)</f>
        <v xml:space="preserve">Super.s </v>
      </c>
      <c r="H5568" s="34" t="str">
        <f>IF(L5568="Nő","",IF(Excel_BuiltIn__FilterDatabase__1[[#This Row],[Kor]]&gt;=1=AND(Excel_BuiltIn__FilterDatabase__1[[#This Row],[Kor]]&lt;18),"Junior ",""))</f>
        <v/>
      </c>
      <c r="I5568" s="34" t="str">
        <f>IF(L5568="Nő","",IF(Excel_BuiltIn__FilterDatabase__1[[#This Row],[Kor]]&gt;=18=AND(Excel_BuiltIn__FilterDatabase__1[[#This Row],[Kor]]&lt;=49),"Felnőtt ",""))</f>
        <v/>
      </c>
      <c r="J5568" s="34" t="str">
        <f>IF(L5568="Nő","",IF(Excel_BuiltIn__FilterDatabase__1[[#This Row],[Kor]]&gt;49=AND(Excel_BuiltIn__FilterDatabase__1[[#This Row],[Kor]]&lt;=59),"Senior ",""))</f>
        <v/>
      </c>
      <c r="K5568" s="34" t="str">
        <f>IF(L5568="Nő","",IF(Excel_BuiltIn__FilterDatabase__1[[#This Row],[Kor]]&gt;=60,"Super.s ",""))</f>
        <v xml:space="preserve">Super.s </v>
      </c>
      <c r="L5568" s="34" t="str">
        <f>IF(Excel_BuiltIn__FilterDatabase__1[[#This Row],[Nem]]="Nő","Lady","")</f>
        <v/>
      </c>
    </row>
    <row r="5569" spans="1:12" s="1" customFormat="1">
      <c r="A5569" s="53"/>
      <c r="B5569" s="28"/>
      <c r="C5569" s="51"/>
      <c r="D5569" s="45"/>
      <c r="E5569" s="33" t="str">
        <f>IF(D5569&gt;0,($N$2-Excel_BuiltIn__FilterDatabase__1[[#This Row],[Szül Év.Hó.Nap]])/365.25,"0")</f>
        <v>0</v>
      </c>
      <c r="F5569" s="40"/>
      <c r="G5569" s="34" t="str">
        <f>CONCATENATE(H5569,Excel_BuiltIn__FilterDatabase__1[[#This Row],[Felnőtt]],Excel_BuiltIn__FilterDatabase__1[[#This Row],[Senior]],Excel_BuiltIn__FilterDatabase__1[[#This Row],[Super.s]],L5569)</f>
        <v xml:space="preserve">Super.s </v>
      </c>
      <c r="H5569" s="34" t="str">
        <f>IF(L5569="Nő","",IF(Excel_BuiltIn__FilterDatabase__1[[#This Row],[Kor]]&gt;=1=AND(Excel_BuiltIn__FilterDatabase__1[[#This Row],[Kor]]&lt;18),"Junior ",""))</f>
        <v/>
      </c>
      <c r="I5569" s="34" t="str">
        <f>IF(L5569="Nő","",IF(Excel_BuiltIn__FilterDatabase__1[[#This Row],[Kor]]&gt;=18=AND(Excel_BuiltIn__FilterDatabase__1[[#This Row],[Kor]]&lt;=49),"Felnőtt ",""))</f>
        <v/>
      </c>
      <c r="J5569" s="34" t="str">
        <f>IF(L5569="Nő","",IF(Excel_BuiltIn__FilterDatabase__1[[#This Row],[Kor]]&gt;49=AND(Excel_BuiltIn__FilterDatabase__1[[#This Row],[Kor]]&lt;=59),"Senior ",""))</f>
        <v/>
      </c>
      <c r="K5569" s="34" t="str">
        <f>IF(L5569="Nő","",IF(Excel_BuiltIn__FilterDatabase__1[[#This Row],[Kor]]&gt;=60,"Super.s ",""))</f>
        <v xml:space="preserve">Super.s </v>
      </c>
      <c r="L5569" s="34" t="str">
        <f>IF(Excel_BuiltIn__FilterDatabase__1[[#This Row],[Nem]]="Nő","Lady","")</f>
        <v/>
      </c>
    </row>
    <row r="5570" spans="1:12" s="1" customFormat="1">
      <c r="A5570" s="53"/>
      <c r="B5570" s="28"/>
      <c r="C5570" s="51"/>
      <c r="D5570" s="45"/>
      <c r="E5570" s="33" t="str">
        <f>IF(D5570&gt;0,($N$2-Excel_BuiltIn__FilterDatabase__1[[#This Row],[Szül Év.Hó.Nap]])/365.25,"0")</f>
        <v>0</v>
      </c>
      <c r="F5570" s="40"/>
      <c r="G5570" s="34" t="str">
        <f>CONCATENATE(H5570,Excel_BuiltIn__FilterDatabase__1[[#This Row],[Felnőtt]],Excel_BuiltIn__FilterDatabase__1[[#This Row],[Senior]],Excel_BuiltIn__FilterDatabase__1[[#This Row],[Super.s]],L5570)</f>
        <v xml:space="preserve">Super.s </v>
      </c>
      <c r="H5570" s="34" t="str">
        <f>IF(L5570="Nő","",IF(Excel_BuiltIn__FilterDatabase__1[[#This Row],[Kor]]&gt;=1=AND(Excel_BuiltIn__FilterDatabase__1[[#This Row],[Kor]]&lt;18),"Junior ",""))</f>
        <v/>
      </c>
      <c r="I5570" s="34" t="str">
        <f>IF(L5570="Nő","",IF(Excel_BuiltIn__FilterDatabase__1[[#This Row],[Kor]]&gt;=18=AND(Excel_BuiltIn__FilterDatabase__1[[#This Row],[Kor]]&lt;=49),"Felnőtt ",""))</f>
        <v/>
      </c>
      <c r="J5570" s="34" t="str">
        <f>IF(L5570="Nő","",IF(Excel_BuiltIn__FilterDatabase__1[[#This Row],[Kor]]&gt;49=AND(Excel_BuiltIn__FilterDatabase__1[[#This Row],[Kor]]&lt;=59),"Senior ",""))</f>
        <v/>
      </c>
      <c r="K5570" s="34" t="str">
        <f>IF(L5570="Nő","",IF(Excel_BuiltIn__FilterDatabase__1[[#This Row],[Kor]]&gt;=60,"Super.s ",""))</f>
        <v xml:space="preserve">Super.s </v>
      </c>
      <c r="L5570" s="34" t="str">
        <f>IF(Excel_BuiltIn__FilterDatabase__1[[#This Row],[Nem]]="Nő","Lady","")</f>
        <v/>
      </c>
    </row>
    <row r="5571" spans="1:12" s="1" customFormat="1">
      <c r="A5571" s="53"/>
      <c r="B5571" s="28"/>
      <c r="C5571" s="51"/>
      <c r="D5571" s="45"/>
      <c r="E5571" s="33" t="str">
        <f>IF(D5571&gt;0,($N$2-Excel_BuiltIn__FilterDatabase__1[[#This Row],[Szül Év.Hó.Nap]])/365.25,"0")</f>
        <v>0</v>
      </c>
      <c r="F5571" s="40"/>
      <c r="G5571" s="34" t="str">
        <f>CONCATENATE(H5571,Excel_BuiltIn__FilterDatabase__1[[#This Row],[Felnőtt]],Excel_BuiltIn__FilterDatabase__1[[#This Row],[Senior]],Excel_BuiltIn__FilterDatabase__1[[#This Row],[Super.s]],L5571)</f>
        <v xml:space="preserve">Super.s </v>
      </c>
      <c r="H5571" s="34" t="str">
        <f>IF(L5571="Nő","",IF(Excel_BuiltIn__FilterDatabase__1[[#This Row],[Kor]]&gt;=1=AND(Excel_BuiltIn__FilterDatabase__1[[#This Row],[Kor]]&lt;18),"Junior ",""))</f>
        <v/>
      </c>
      <c r="I5571" s="34" t="str">
        <f>IF(L5571="Nő","",IF(Excel_BuiltIn__FilterDatabase__1[[#This Row],[Kor]]&gt;=18=AND(Excel_BuiltIn__FilterDatabase__1[[#This Row],[Kor]]&lt;=49),"Felnőtt ",""))</f>
        <v/>
      </c>
      <c r="J5571" s="34" t="str">
        <f>IF(L5571="Nő","",IF(Excel_BuiltIn__FilterDatabase__1[[#This Row],[Kor]]&gt;49=AND(Excel_BuiltIn__FilterDatabase__1[[#This Row],[Kor]]&lt;=59),"Senior ",""))</f>
        <v/>
      </c>
      <c r="K5571" s="34" t="str">
        <f>IF(L5571="Nő","",IF(Excel_BuiltIn__FilterDatabase__1[[#This Row],[Kor]]&gt;=60,"Super.s ",""))</f>
        <v xml:space="preserve">Super.s </v>
      </c>
      <c r="L5571" s="34" t="str">
        <f>IF(Excel_BuiltIn__FilterDatabase__1[[#This Row],[Nem]]="Nő","Lady","")</f>
        <v/>
      </c>
    </row>
    <row r="5572" spans="1:12" s="1" customFormat="1">
      <c r="A5572" s="53"/>
      <c r="B5572" s="28"/>
      <c r="C5572" s="51"/>
      <c r="D5572" s="45"/>
      <c r="E5572" s="33" t="str">
        <f>IF(D5572&gt;0,($N$2-Excel_BuiltIn__FilterDatabase__1[[#This Row],[Szül Év.Hó.Nap]])/365.25,"0")</f>
        <v>0</v>
      </c>
      <c r="F5572" s="40"/>
      <c r="G5572" s="34" t="str">
        <f>CONCATENATE(H5572,Excel_BuiltIn__FilterDatabase__1[[#This Row],[Felnőtt]],Excel_BuiltIn__FilterDatabase__1[[#This Row],[Senior]],Excel_BuiltIn__FilterDatabase__1[[#This Row],[Super.s]],L5572)</f>
        <v xml:space="preserve">Super.s </v>
      </c>
      <c r="H5572" s="34" t="str">
        <f>IF(L5572="Nő","",IF(Excel_BuiltIn__FilterDatabase__1[[#This Row],[Kor]]&gt;=1=AND(Excel_BuiltIn__FilterDatabase__1[[#This Row],[Kor]]&lt;18),"Junior ",""))</f>
        <v/>
      </c>
      <c r="I5572" s="34" t="str">
        <f>IF(L5572="Nő","",IF(Excel_BuiltIn__FilterDatabase__1[[#This Row],[Kor]]&gt;=18=AND(Excel_BuiltIn__FilterDatabase__1[[#This Row],[Kor]]&lt;=49),"Felnőtt ",""))</f>
        <v/>
      </c>
      <c r="J5572" s="34" t="str">
        <f>IF(L5572="Nő","",IF(Excel_BuiltIn__FilterDatabase__1[[#This Row],[Kor]]&gt;49=AND(Excel_BuiltIn__FilterDatabase__1[[#This Row],[Kor]]&lt;=59),"Senior ",""))</f>
        <v/>
      </c>
      <c r="K5572" s="34" t="str">
        <f>IF(L5572="Nő","",IF(Excel_BuiltIn__FilterDatabase__1[[#This Row],[Kor]]&gt;=60,"Super.s ",""))</f>
        <v xml:space="preserve">Super.s </v>
      </c>
      <c r="L5572" s="34" t="str">
        <f>IF(Excel_BuiltIn__FilterDatabase__1[[#This Row],[Nem]]="Nő","Lady","")</f>
        <v/>
      </c>
    </row>
    <row r="5573" spans="1:12" s="1" customFormat="1">
      <c r="A5573" s="53"/>
      <c r="B5573" s="28"/>
      <c r="C5573" s="51"/>
      <c r="D5573" s="45"/>
      <c r="E5573" s="33" t="str">
        <f>IF(D5573&gt;0,($N$2-Excel_BuiltIn__FilterDatabase__1[[#This Row],[Szül Év.Hó.Nap]])/365.25,"0")</f>
        <v>0</v>
      </c>
      <c r="F5573" s="40"/>
      <c r="G5573" s="34" t="str">
        <f>CONCATENATE(H5573,Excel_BuiltIn__FilterDatabase__1[[#This Row],[Felnőtt]],Excel_BuiltIn__FilterDatabase__1[[#This Row],[Senior]],Excel_BuiltIn__FilterDatabase__1[[#This Row],[Super.s]],L5573)</f>
        <v xml:space="preserve">Super.s </v>
      </c>
      <c r="H5573" s="34" t="str">
        <f>IF(L5573="Nő","",IF(Excel_BuiltIn__FilterDatabase__1[[#This Row],[Kor]]&gt;=1=AND(Excel_BuiltIn__FilterDatabase__1[[#This Row],[Kor]]&lt;18),"Junior ",""))</f>
        <v/>
      </c>
      <c r="I5573" s="34" t="str">
        <f>IF(L5573="Nő","",IF(Excel_BuiltIn__FilterDatabase__1[[#This Row],[Kor]]&gt;=18=AND(Excel_BuiltIn__FilterDatabase__1[[#This Row],[Kor]]&lt;=49),"Felnőtt ",""))</f>
        <v/>
      </c>
      <c r="J5573" s="34" t="str">
        <f>IF(L5573="Nő","",IF(Excel_BuiltIn__FilterDatabase__1[[#This Row],[Kor]]&gt;49=AND(Excel_BuiltIn__FilterDatabase__1[[#This Row],[Kor]]&lt;=59),"Senior ",""))</f>
        <v/>
      </c>
      <c r="K5573" s="34" t="str">
        <f>IF(L5573="Nő","",IF(Excel_BuiltIn__FilterDatabase__1[[#This Row],[Kor]]&gt;=60,"Super.s ",""))</f>
        <v xml:space="preserve">Super.s </v>
      </c>
      <c r="L5573" s="34" t="str">
        <f>IF(Excel_BuiltIn__FilterDatabase__1[[#This Row],[Nem]]="Nő","Lady","")</f>
        <v/>
      </c>
    </row>
    <row r="5574" spans="1:12" s="1" customFormat="1">
      <c r="A5574" s="53"/>
      <c r="B5574" s="28"/>
      <c r="C5574" s="51"/>
      <c r="D5574" s="45"/>
      <c r="E5574" s="33" t="str">
        <f>IF(D5574&gt;0,($N$2-Excel_BuiltIn__FilterDatabase__1[[#This Row],[Szül Év.Hó.Nap]])/365.25,"0")</f>
        <v>0</v>
      </c>
      <c r="F5574" s="40"/>
      <c r="G5574" s="34" t="str">
        <f>CONCATENATE(H5574,Excel_BuiltIn__FilterDatabase__1[[#This Row],[Felnőtt]],Excel_BuiltIn__FilterDatabase__1[[#This Row],[Senior]],Excel_BuiltIn__FilterDatabase__1[[#This Row],[Super.s]],L5574)</f>
        <v xml:space="preserve">Super.s </v>
      </c>
      <c r="H5574" s="34" t="str">
        <f>IF(L5574="Nő","",IF(Excel_BuiltIn__FilterDatabase__1[[#This Row],[Kor]]&gt;=1=AND(Excel_BuiltIn__FilterDatabase__1[[#This Row],[Kor]]&lt;18),"Junior ",""))</f>
        <v/>
      </c>
      <c r="I5574" s="34" t="str">
        <f>IF(L5574="Nő","",IF(Excel_BuiltIn__FilterDatabase__1[[#This Row],[Kor]]&gt;=18=AND(Excel_BuiltIn__FilterDatabase__1[[#This Row],[Kor]]&lt;=49),"Felnőtt ",""))</f>
        <v/>
      </c>
      <c r="J5574" s="34" t="str">
        <f>IF(L5574="Nő","",IF(Excel_BuiltIn__FilterDatabase__1[[#This Row],[Kor]]&gt;49=AND(Excel_BuiltIn__FilterDatabase__1[[#This Row],[Kor]]&lt;=59),"Senior ",""))</f>
        <v/>
      </c>
      <c r="K5574" s="34" t="str">
        <f>IF(L5574="Nő","",IF(Excel_BuiltIn__FilterDatabase__1[[#This Row],[Kor]]&gt;=60,"Super.s ",""))</f>
        <v xml:space="preserve">Super.s </v>
      </c>
      <c r="L5574" s="34" t="str">
        <f>IF(Excel_BuiltIn__FilterDatabase__1[[#This Row],[Nem]]="Nő","Lady","")</f>
        <v/>
      </c>
    </row>
    <row r="5575" spans="1:12" s="1" customFormat="1">
      <c r="A5575" s="53"/>
      <c r="B5575" s="28"/>
      <c r="C5575" s="51"/>
      <c r="D5575" s="45"/>
      <c r="E5575" s="33" t="str">
        <f>IF(D5575&gt;0,($N$2-Excel_BuiltIn__FilterDatabase__1[[#This Row],[Szül Év.Hó.Nap]])/365.25,"0")</f>
        <v>0</v>
      </c>
      <c r="F5575" s="40"/>
      <c r="G5575" s="34" t="str">
        <f>CONCATENATE(H5575,Excel_BuiltIn__FilterDatabase__1[[#This Row],[Felnőtt]],Excel_BuiltIn__FilterDatabase__1[[#This Row],[Senior]],Excel_BuiltIn__FilterDatabase__1[[#This Row],[Super.s]],L5575)</f>
        <v xml:space="preserve">Super.s </v>
      </c>
      <c r="H5575" s="34" t="str">
        <f>IF(L5575="Nő","",IF(Excel_BuiltIn__FilterDatabase__1[[#This Row],[Kor]]&gt;=1=AND(Excel_BuiltIn__FilterDatabase__1[[#This Row],[Kor]]&lt;18),"Junior ",""))</f>
        <v/>
      </c>
      <c r="I5575" s="34" t="str">
        <f>IF(L5575="Nő","",IF(Excel_BuiltIn__FilterDatabase__1[[#This Row],[Kor]]&gt;=18=AND(Excel_BuiltIn__FilterDatabase__1[[#This Row],[Kor]]&lt;=49),"Felnőtt ",""))</f>
        <v/>
      </c>
      <c r="J5575" s="34" t="str">
        <f>IF(L5575="Nő","",IF(Excel_BuiltIn__FilterDatabase__1[[#This Row],[Kor]]&gt;49=AND(Excel_BuiltIn__FilterDatabase__1[[#This Row],[Kor]]&lt;=59),"Senior ",""))</f>
        <v/>
      </c>
      <c r="K5575" s="34" t="str">
        <f>IF(L5575="Nő","",IF(Excel_BuiltIn__FilterDatabase__1[[#This Row],[Kor]]&gt;=60,"Super.s ",""))</f>
        <v xml:space="preserve">Super.s </v>
      </c>
      <c r="L5575" s="34" t="str">
        <f>IF(Excel_BuiltIn__FilterDatabase__1[[#This Row],[Nem]]="Nő","Lady","")</f>
        <v/>
      </c>
    </row>
    <row r="5576" spans="1:12" s="1" customFormat="1">
      <c r="A5576" s="53"/>
      <c r="B5576" s="28"/>
      <c r="C5576" s="51"/>
      <c r="D5576" s="45"/>
      <c r="E5576" s="33" t="str">
        <f>IF(D5576&gt;0,($N$2-Excel_BuiltIn__FilterDatabase__1[[#This Row],[Szül Év.Hó.Nap]])/365.25,"0")</f>
        <v>0</v>
      </c>
      <c r="F5576" s="40"/>
      <c r="G5576" s="34" t="str">
        <f>CONCATENATE(H5576,Excel_BuiltIn__FilterDatabase__1[[#This Row],[Felnőtt]],Excel_BuiltIn__FilterDatabase__1[[#This Row],[Senior]],Excel_BuiltIn__FilterDatabase__1[[#This Row],[Super.s]],L5576)</f>
        <v xml:space="preserve">Super.s </v>
      </c>
      <c r="H5576" s="34" t="str">
        <f>IF(L5576="Nő","",IF(Excel_BuiltIn__FilterDatabase__1[[#This Row],[Kor]]&gt;=1=AND(Excel_BuiltIn__FilterDatabase__1[[#This Row],[Kor]]&lt;18),"Junior ",""))</f>
        <v/>
      </c>
      <c r="I5576" s="34" t="str">
        <f>IF(L5576="Nő","",IF(Excel_BuiltIn__FilterDatabase__1[[#This Row],[Kor]]&gt;=18=AND(Excel_BuiltIn__FilterDatabase__1[[#This Row],[Kor]]&lt;=49),"Felnőtt ",""))</f>
        <v/>
      </c>
      <c r="J5576" s="34" t="str">
        <f>IF(L5576="Nő","",IF(Excel_BuiltIn__FilterDatabase__1[[#This Row],[Kor]]&gt;49=AND(Excel_BuiltIn__FilterDatabase__1[[#This Row],[Kor]]&lt;=59),"Senior ",""))</f>
        <v/>
      </c>
      <c r="K5576" s="34" t="str">
        <f>IF(L5576="Nő","",IF(Excel_BuiltIn__FilterDatabase__1[[#This Row],[Kor]]&gt;=60,"Super.s ",""))</f>
        <v xml:space="preserve">Super.s </v>
      </c>
      <c r="L5576" s="34" t="str">
        <f>IF(Excel_BuiltIn__FilterDatabase__1[[#This Row],[Nem]]="Nő","Lady","")</f>
        <v/>
      </c>
    </row>
    <row r="5577" spans="1:12" s="1" customFormat="1">
      <c r="A5577" s="53"/>
      <c r="B5577" s="28"/>
      <c r="C5577" s="51"/>
      <c r="D5577" s="45"/>
      <c r="E5577" s="33" t="str">
        <f>IF(D5577&gt;0,($N$2-Excel_BuiltIn__FilterDatabase__1[[#This Row],[Szül Év.Hó.Nap]])/365.25,"0")</f>
        <v>0</v>
      </c>
      <c r="F5577" s="40"/>
      <c r="G5577" s="34" t="str">
        <f>CONCATENATE(H5577,Excel_BuiltIn__FilterDatabase__1[[#This Row],[Felnőtt]],Excel_BuiltIn__FilterDatabase__1[[#This Row],[Senior]],Excel_BuiltIn__FilterDatabase__1[[#This Row],[Super.s]],L5577)</f>
        <v xml:space="preserve">Super.s </v>
      </c>
      <c r="H5577" s="34" t="str">
        <f>IF(L5577="Nő","",IF(Excel_BuiltIn__FilterDatabase__1[[#This Row],[Kor]]&gt;=1=AND(Excel_BuiltIn__FilterDatabase__1[[#This Row],[Kor]]&lt;18),"Junior ",""))</f>
        <v/>
      </c>
      <c r="I5577" s="34" t="str">
        <f>IF(L5577="Nő","",IF(Excel_BuiltIn__FilterDatabase__1[[#This Row],[Kor]]&gt;=18=AND(Excel_BuiltIn__FilterDatabase__1[[#This Row],[Kor]]&lt;=49),"Felnőtt ",""))</f>
        <v/>
      </c>
      <c r="J5577" s="34" t="str">
        <f>IF(L5577="Nő","",IF(Excel_BuiltIn__FilterDatabase__1[[#This Row],[Kor]]&gt;49=AND(Excel_BuiltIn__FilterDatabase__1[[#This Row],[Kor]]&lt;=59),"Senior ",""))</f>
        <v/>
      </c>
      <c r="K5577" s="34" t="str">
        <f>IF(L5577="Nő","",IF(Excel_BuiltIn__FilterDatabase__1[[#This Row],[Kor]]&gt;=60,"Super.s ",""))</f>
        <v xml:space="preserve">Super.s </v>
      </c>
      <c r="L5577" s="34" t="str">
        <f>IF(Excel_BuiltIn__FilterDatabase__1[[#This Row],[Nem]]="Nő","Lady","")</f>
        <v/>
      </c>
    </row>
    <row r="5578" spans="1:12" s="1" customFormat="1">
      <c r="A5578" s="53"/>
      <c r="B5578" s="28"/>
      <c r="C5578" s="51"/>
      <c r="D5578" s="45"/>
      <c r="E5578" s="33" t="str">
        <f>IF(D5578&gt;0,($N$2-Excel_BuiltIn__FilterDatabase__1[[#This Row],[Szül Év.Hó.Nap]])/365.25,"0")</f>
        <v>0</v>
      </c>
      <c r="F5578" s="40"/>
      <c r="G5578" s="34" t="str">
        <f>CONCATENATE(H5578,Excel_BuiltIn__FilterDatabase__1[[#This Row],[Felnőtt]],Excel_BuiltIn__FilterDatabase__1[[#This Row],[Senior]],Excel_BuiltIn__FilterDatabase__1[[#This Row],[Super.s]],L5578)</f>
        <v xml:space="preserve">Super.s </v>
      </c>
      <c r="H5578" s="34" t="str">
        <f>IF(L5578="Nő","",IF(Excel_BuiltIn__FilterDatabase__1[[#This Row],[Kor]]&gt;=1=AND(Excel_BuiltIn__FilterDatabase__1[[#This Row],[Kor]]&lt;18),"Junior ",""))</f>
        <v/>
      </c>
      <c r="I5578" s="34" t="str">
        <f>IF(L5578="Nő","",IF(Excel_BuiltIn__FilterDatabase__1[[#This Row],[Kor]]&gt;=18=AND(Excel_BuiltIn__FilterDatabase__1[[#This Row],[Kor]]&lt;=49),"Felnőtt ",""))</f>
        <v/>
      </c>
      <c r="J5578" s="34" t="str">
        <f>IF(L5578="Nő","",IF(Excel_BuiltIn__FilterDatabase__1[[#This Row],[Kor]]&gt;49=AND(Excel_BuiltIn__FilterDatabase__1[[#This Row],[Kor]]&lt;=59),"Senior ",""))</f>
        <v/>
      </c>
      <c r="K5578" s="34" t="str">
        <f>IF(L5578="Nő","",IF(Excel_BuiltIn__FilterDatabase__1[[#This Row],[Kor]]&gt;=60,"Super.s ",""))</f>
        <v xml:space="preserve">Super.s </v>
      </c>
      <c r="L5578" s="34" t="str">
        <f>IF(Excel_BuiltIn__FilterDatabase__1[[#This Row],[Nem]]="Nő","Lady","")</f>
        <v/>
      </c>
    </row>
    <row r="5579" spans="1:12" s="1" customFormat="1">
      <c r="A5579" s="53"/>
      <c r="B5579" s="28"/>
      <c r="C5579" s="51"/>
      <c r="D5579" s="45"/>
      <c r="E5579" s="33" t="str">
        <f>IF(D5579&gt;0,($N$2-Excel_BuiltIn__FilterDatabase__1[[#This Row],[Szül Év.Hó.Nap]])/365.25,"0")</f>
        <v>0</v>
      </c>
      <c r="F5579" s="40"/>
      <c r="G5579" s="34" t="str">
        <f>CONCATENATE(H5579,Excel_BuiltIn__FilterDatabase__1[[#This Row],[Felnőtt]],Excel_BuiltIn__FilterDatabase__1[[#This Row],[Senior]],Excel_BuiltIn__FilterDatabase__1[[#This Row],[Super.s]],L5579)</f>
        <v xml:space="preserve">Super.s </v>
      </c>
      <c r="H5579" s="34" t="str">
        <f>IF(L5579="Nő","",IF(Excel_BuiltIn__FilterDatabase__1[[#This Row],[Kor]]&gt;=1=AND(Excel_BuiltIn__FilterDatabase__1[[#This Row],[Kor]]&lt;18),"Junior ",""))</f>
        <v/>
      </c>
      <c r="I5579" s="34" t="str">
        <f>IF(L5579="Nő","",IF(Excel_BuiltIn__FilterDatabase__1[[#This Row],[Kor]]&gt;=18=AND(Excel_BuiltIn__FilterDatabase__1[[#This Row],[Kor]]&lt;=49),"Felnőtt ",""))</f>
        <v/>
      </c>
      <c r="J5579" s="34" t="str">
        <f>IF(L5579="Nő","",IF(Excel_BuiltIn__FilterDatabase__1[[#This Row],[Kor]]&gt;49=AND(Excel_BuiltIn__FilterDatabase__1[[#This Row],[Kor]]&lt;=59),"Senior ",""))</f>
        <v/>
      </c>
      <c r="K5579" s="34" t="str">
        <f>IF(L5579="Nő","",IF(Excel_BuiltIn__FilterDatabase__1[[#This Row],[Kor]]&gt;=60,"Super.s ",""))</f>
        <v xml:space="preserve">Super.s </v>
      </c>
      <c r="L5579" s="34" t="str">
        <f>IF(Excel_BuiltIn__FilterDatabase__1[[#This Row],[Nem]]="Nő","Lady","")</f>
        <v/>
      </c>
    </row>
    <row r="5580" spans="1:12" s="1" customFormat="1">
      <c r="A5580" s="53"/>
      <c r="B5580" s="28"/>
      <c r="C5580" s="51"/>
      <c r="D5580" s="45"/>
      <c r="E5580" s="33" t="str">
        <f>IF(D5580&gt;0,($N$2-Excel_BuiltIn__FilterDatabase__1[[#This Row],[Szül Év.Hó.Nap]])/365.25,"0")</f>
        <v>0</v>
      </c>
      <c r="F5580" s="40"/>
      <c r="G5580" s="34" t="str">
        <f>CONCATENATE(H5580,Excel_BuiltIn__FilterDatabase__1[[#This Row],[Felnőtt]],Excel_BuiltIn__FilterDatabase__1[[#This Row],[Senior]],Excel_BuiltIn__FilterDatabase__1[[#This Row],[Super.s]],L5580)</f>
        <v xml:space="preserve">Super.s </v>
      </c>
      <c r="H5580" s="34" t="str">
        <f>IF(L5580="Nő","",IF(Excel_BuiltIn__FilterDatabase__1[[#This Row],[Kor]]&gt;=1=AND(Excel_BuiltIn__FilterDatabase__1[[#This Row],[Kor]]&lt;18),"Junior ",""))</f>
        <v/>
      </c>
      <c r="I5580" s="34" t="str">
        <f>IF(L5580="Nő","",IF(Excel_BuiltIn__FilterDatabase__1[[#This Row],[Kor]]&gt;=18=AND(Excel_BuiltIn__FilterDatabase__1[[#This Row],[Kor]]&lt;=49),"Felnőtt ",""))</f>
        <v/>
      </c>
      <c r="J5580" s="34" t="str">
        <f>IF(L5580="Nő","",IF(Excel_BuiltIn__FilterDatabase__1[[#This Row],[Kor]]&gt;49=AND(Excel_BuiltIn__FilterDatabase__1[[#This Row],[Kor]]&lt;=59),"Senior ",""))</f>
        <v/>
      </c>
      <c r="K5580" s="34" t="str">
        <f>IF(L5580="Nő","",IF(Excel_BuiltIn__FilterDatabase__1[[#This Row],[Kor]]&gt;=60,"Super.s ",""))</f>
        <v xml:space="preserve">Super.s </v>
      </c>
      <c r="L5580" s="34" t="str">
        <f>IF(Excel_BuiltIn__FilterDatabase__1[[#This Row],[Nem]]="Nő","Lady","")</f>
        <v/>
      </c>
    </row>
    <row r="5581" spans="1:12" s="1" customFormat="1">
      <c r="A5581" s="53"/>
      <c r="B5581" s="28"/>
      <c r="C5581" s="51"/>
      <c r="D5581" s="45"/>
      <c r="E5581" s="33" t="str">
        <f>IF(D5581&gt;0,($N$2-Excel_BuiltIn__FilterDatabase__1[[#This Row],[Szül Év.Hó.Nap]])/365.25,"0")</f>
        <v>0</v>
      </c>
      <c r="F5581" s="40"/>
      <c r="G5581" s="34" t="str">
        <f>CONCATENATE(H5581,Excel_BuiltIn__FilterDatabase__1[[#This Row],[Felnőtt]],Excel_BuiltIn__FilterDatabase__1[[#This Row],[Senior]],Excel_BuiltIn__FilterDatabase__1[[#This Row],[Super.s]],L5581)</f>
        <v xml:space="preserve">Super.s </v>
      </c>
      <c r="H5581" s="34" t="str">
        <f>IF(L5581="Nő","",IF(Excel_BuiltIn__FilterDatabase__1[[#This Row],[Kor]]&gt;=1=AND(Excel_BuiltIn__FilterDatabase__1[[#This Row],[Kor]]&lt;18),"Junior ",""))</f>
        <v/>
      </c>
      <c r="I5581" s="34" t="str">
        <f>IF(L5581="Nő","",IF(Excel_BuiltIn__FilterDatabase__1[[#This Row],[Kor]]&gt;=18=AND(Excel_BuiltIn__FilterDatabase__1[[#This Row],[Kor]]&lt;=49),"Felnőtt ",""))</f>
        <v/>
      </c>
      <c r="J5581" s="34" t="str">
        <f>IF(L5581="Nő","",IF(Excel_BuiltIn__FilterDatabase__1[[#This Row],[Kor]]&gt;49=AND(Excel_BuiltIn__FilterDatabase__1[[#This Row],[Kor]]&lt;=59),"Senior ",""))</f>
        <v/>
      </c>
      <c r="K5581" s="34" t="str">
        <f>IF(L5581="Nő","",IF(Excel_BuiltIn__FilterDatabase__1[[#This Row],[Kor]]&gt;=60,"Super.s ",""))</f>
        <v xml:space="preserve">Super.s </v>
      </c>
      <c r="L5581" s="34" t="str">
        <f>IF(Excel_BuiltIn__FilterDatabase__1[[#This Row],[Nem]]="Nő","Lady","")</f>
        <v/>
      </c>
    </row>
    <row r="5582" spans="1:12" s="1" customFormat="1">
      <c r="A5582" s="53"/>
      <c r="B5582" s="28"/>
      <c r="C5582" s="51"/>
      <c r="D5582" s="45"/>
      <c r="E5582" s="33" t="str">
        <f>IF(D5582&gt;0,($N$2-Excel_BuiltIn__FilterDatabase__1[[#This Row],[Szül Év.Hó.Nap]])/365.25,"0")</f>
        <v>0</v>
      </c>
      <c r="F5582" s="40"/>
      <c r="G5582" s="34" t="str">
        <f>CONCATENATE(H5582,Excel_BuiltIn__FilterDatabase__1[[#This Row],[Felnőtt]],Excel_BuiltIn__FilterDatabase__1[[#This Row],[Senior]],Excel_BuiltIn__FilterDatabase__1[[#This Row],[Super.s]],L5582)</f>
        <v xml:space="preserve">Super.s </v>
      </c>
      <c r="H5582" s="34" t="str">
        <f>IF(L5582="Nő","",IF(Excel_BuiltIn__FilterDatabase__1[[#This Row],[Kor]]&gt;=1=AND(Excel_BuiltIn__FilterDatabase__1[[#This Row],[Kor]]&lt;18),"Junior ",""))</f>
        <v/>
      </c>
      <c r="I5582" s="34" t="str">
        <f>IF(L5582="Nő","",IF(Excel_BuiltIn__FilterDatabase__1[[#This Row],[Kor]]&gt;=18=AND(Excel_BuiltIn__FilterDatabase__1[[#This Row],[Kor]]&lt;=49),"Felnőtt ",""))</f>
        <v/>
      </c>
      <c r="J5582" s="34" t="str">
        <f>IF(L5582="Nő","",IF(Excel_BuiltIn__FilterDatabase__1[[#This Row],[Kor]]&gt;49=AND(Excel_BuiltIn__FilterDatabase__1[[#This Row],[Kor]]&lt;=59),"Senior ",""))</f>
        <v/>
      </c>
      <c r="K5582" s="34" t="str">
        <f>IF(L5582="Nő","",IF(Excel_BuiltIn__FilterDatabase__1[[#This Row],[Kor]]&gt;=60,"Super.s ",""))</f>
        <v xml:space="preserve">Super.s </v>
      </c>
      <c r="L5582" s="34" t="str">
        <f>IF(Excel_BuiltIn__FilterDatabase__1[[#This Row],[Nem]]="Nő","Lady","")</f>
        <v/>
      </c>
    </row>
    <row r="5583" spans="1:12" s="1" customFormat="1">
      <c r="A5583" s="53"/>
      <c r="B5583" s="28"/>
      <c r="C5583" s="51"/>
      <c r="D5583" s="45"/>
      <c r="E5583" s="33" t="str">
        <f>IF(D5583&gt;0,($N$2-Excel_BuiltIn__FilterDatabase__1[[#This Row],[Szül Év.Hó.Nap]])/365.25,"0")</f>
        <v>0</v>
      </c>
      <c r="F5583" s="40"/>
      <c r="G5583" s="34" t="str">
        <f>CONCATENATE(H5583,Excel_BuiltIn__FilterDatabase__1[[#This Row],[Felnőtt]],Excel_BuiltIn__FilterDatabase__1[[#This Row],[Senior]],Excel_BuiltIn__FilterDatabase__1[[#This Row],[Super.s]],L5583)</f>
        <v xml:space="preserve">Super.s </v>
      </c>
      <c r="H5583" s="34" t="str">
        <f>IF(L5583="Nő","",IF(Excel_BuiltIn__FilterDatabase__1[[#This Row],[Kor]]&gt;=1=AND(Excel_BuiltIn__FilterDatabase__1[[#This Row],[Kor]]&lt;18),"Junior ",""))</f>
        <v/>
      </c>
      <c r="I5583" s="34" t="str">
        <f>IF(L5583="Nő","",IF(Excel_BuiltIn__FilterDatabase__1[[#This Row],[Kor]]&gt;=18=AND(Excel_BuiltIn__FilterDatabase__1[[#This Row],[Kor]]&lt;=49),"Felnőtt ",""))</f>
        <v/>
      </c>
      <c r="J5583" s="34" t="str">
        <f>IF(L5583="Nő","",IF(Excel_BuiltIn__FilterDatabase__1[[#This Row],[Kor]]&gt;49=AND(Excel_BuiltIn__FilterDatabase__1[[#This Row],[Kor]]&lt;=59),"Senior ",""))</f>
        <v/>
      </c>
      <c r="K5583" s="34" t="str">
        <f>IF(L5583="Nő","",IF(Excel_BuiltIn__FilterDatabase__1[[#This Row],[Kor]]&gt;=60,"Super.s ",""))</f>
        <v xml:space="preserve">Super.s </v>
      </c>
      <c r="L5583" s="34" t="str">
        <f>IF(Excel_BuiltIn__FilterDatabase__1[[#This Row],[Nem]]="Nő","Lady","")</f>
        <v/>
      </c>
    </row>
    <row r="5584" spans="1:12" s="1" customFormat="1">
      <c r="A5584" s="53"/>
      <c r="B5584" s="28"/>
      <c r="C5584" s="51"/>
      <c r="D5584" s="45"/>
      <c r="E5584" s="33" t="str">
        <f>IF(D5584&gt;0,($N$2-Excel_BuiltIn__FilterDatabase__1[[#This Row],[Szül Év.Hó.Nap]])/365.25,"0")</f>
        <v>0</v>
      </c>
      <c r="F5584" s="40"/>
      <c r="G5584" s="34" t="str">
        <f>CONCATENATE(H5584,Excel_BuiltIn__FilterDatabase__1[[#This Row],[Felnőtt]],Excel_BuiltIn__FilterDatabase__1[[#This Row],[Senior]],Excel_BuiltIn__FilterDatabase__1[[#This Row],[Super.s]],L5584)</f>
        <v xml:space="preserve">Super.s </v>
      </c>
      <c r="H5584" s="34" t="str">
        <f>IF(L5584="Nő","",IF(Excel_BuiltIn__FilterDatabase__1[[#This Row],[Kor]]&gt;=1=AND(Excel_BuiltIn__FilterDatabase__1[[#This Row],[Kor]]&lt;18),"Junior ",""))</f>
        <v/>
      </c>
      <c r="I5584" s="34" t="str">
        <f>IF(L5584="Nő","",IF(Excel_BuiltIn__FilterDatabase__1[[#This Row],[Kor]]&gt;=18=AND(Excel_BuiltIn__FilterDatabase__1[[#This Row],[Kor]]&lt;=49),"Felnőtt ",""))</f>
        <v/>
      </c>
      <c r="J5584" s="34" t="str">
        <f>IF(L5584="Nő","",IF(Excel_BuiltIn__FilterDatabase__1[[#This Row],[Kor]]&gt;49=AND(Excel_BuiltIn__FilterDatabase__1[[#This Row],[Kor]]&lt;=59),"Senior ",""))</f>
        <v/>
      </c>
      <c r="K5584" s="34" t="str">
        <f>IF(L5584="Nő","",IF(Excel_BuiltIn__FilterDatabase__1[[#This Row],[Kor]]&gt;=60,"Super.s ",""))</f>
        <v xml:space="preserve">Super.s </v>
      </c>
      <c r="L5584" s="34" t="str">
        <f>IF(Excel_BuiltIn__FilterDatabase__1[[#This Row],[Nem]]="Nő","Lady","")</f>
        <v/>
      </c>
    </row>
    <row r="5585" spans="1:12" s="1" customFormat="1">
      <c r="A5585" s="53"/>
      <c r="B5585" s="28"/>
      <c r="C5585" s="51"/>
      <c r="D5585" s="45"/>
      <c r="E5585" s="33" t="str">
        <f>IF(D5585&gt;0,($N$2-Excel_BuiltIn__FilterDatabase__1[[#This Row],[Szül Év.Hó.Nap]])/365.25,"0")</f>
        <v>0</v>
      </c>
      <c r="F5585" s="40"/>
      <c r="G5585" s="34" t="str">
        <f>CONCATENATE(H5585,Excel_BuiltIn__FilterDatabase__1[[#This Row],[Felnőtt]],Excel_BuiltIn__FilterDatabase__1[[#This Row],[Senior]],Excel_BuiltIn__FilterDatabase__1[[#This Row],[Super.s]],L5585)</f>
        <v xml:space="preserve">Super.s </v>
      </c>
      <c r="H5585" s="34" t="str">
        <f>IF(L5585="Nő","",IF(Excel_BuiltIn__FilterDatabase__1[[#This Row],[Kor]]&gt;=1=AND(Excel_BuiltIn__FilterDatabase__1[[#This Row],[Kor]]&lt;18),"Junior ",""))</f>
        <v/>
      </c>
      <c r="I5585" s="34" t="str">
        <f>IF(L5585="Nő","",IF(Excel_BuiltIn__FilterDatabase__1[[#This Row],[Kor]]&gt;=18=AND(Excel_BuiltIn__FilterDatabase__1[[#This Row],[Kor]]&lt;=49),"Felnőtt ",""))</f>
        <v/>
      </c>
      <c r="J5585" s="34" t="str">
        <f>IF(L5585="Nő","",IF(Excel_BuiltIn__FilterDatabase__1[[#This Row],[Kor]]&gt;49=AND(Excel_BuiltIn__FilterDatabase__1[[#This Row],[Kor]]&lt;=59),"Senior ",""))</f>
        <v/>
      </c>
      <c r="K5585" s="34" t="str">
        <f>IF(L5585="Nő","",IF(Excel_BuiltIn__FilterDatabase__1[[#This Row],[Kor]]&gt;=60,"Super.s ",""))</f>
        <v xml:space="preserve">Super.s </v>
      </c>
      <c r="L5585" s="34" t="str">
        <f>IF(Excel_BuiltIn__FilterDatabase__1[[#This Row],[Nem]]="Nő","Lady","")</f>
        <v/>
      </c>
    </row>
    <row r="5586" spans="1:12" s="1" customFormat="1">
      <c r="A5586" s="53"/>
      <c r="B5586" s="28"/>
      <c r="C5586" s="51"/>
      <c r="D5586" s="45"/>
      <c r="E5586" s="33" t="str">
        <f>IF(D5586&gt;0,($N$2-Excel_BuiltIn__FilterDatabase__1[[#This Row],[Szül Év.Hó.Nap]])/365.25,"0")</f>
        <v>0</v>
      </c>
      <c r="F5586" s="40"/>
      <c r="G5586" s="34" t="str">
        <f>CONCATENATE(H5586,Excel_BuiltIn__FilterDatabase__1[[#This Row],[Felnőtt]],Excel_BuiltIn__FilterDatabase__1[[#This Row],[Senior]],Excel_BuiltIn__FilterDatabase__1[[#This Row],[Super.s]],L5586)</f>
        <v xml:space="preserve">Super.s </v>
      </c>
      <c r="H5586" s="34" t="str">
        <f>IF(L5586="Nő","",IF(Excel_BuiltIn__FilterDatabase__1[[#This Row],[Kor]]&gt;=1=AND(Excel_BuiltIn__FilterDatabase__1[[#This Row],[Kor]]&lt;18),"Junior ",""))</f>
        <v/>
      </c>
      <c r="I5586" s="34" t="str">
        <f>IF(L5586="Nő","",IF(Excel_BuiltIn__FilterDatabase__1[[#This Row],[Kor]]&gt;=18=AND(Excel_BuiltIn__FilterDatabase__1[[#This Row],[Kor]]&lt;=49),"Felnőtt ",""))</f>
        <v/>
      </c>
      <c r="J5586" s="34" t="str">
        <f>IF(L5586="Nő","",IF(Excel_BuiltIn__FilterDatabase__1[[#This Row],[Kor]]&gt;49=AND(Excel_BuiltIn__FilterDatabase__1[[#This Row],[Kor]]&lt;=59),"Senior ",""))</f>
        <v/>
      </c>
      <c r="K5586" s="34" t="str">
        <f>IF(L5586="Nő","",IF(Excel_BuiltIn__FilterDatabase__1[[#This Row],[Kor]]&gt;=60,"Super.s ",""))</f>
        <v xml:space="preserve">Super.s </v>
      </c>
      <c r="L5586" s="34" t="str">
        <f>IF(Excel_BuiltIn__FilterDatabase__1[[#This Row],[Nem]]="Nő","Lady","")</f>
        <v/>
      </c>
    </row>
    <row r="5587" spans="1:12" s="1" customFormat="1">
      <c r="A5587" s="53"/>
      <c r="B5587" s="28"/>
      <c r="C5587" s="51"/>
      <c r="D5587" s="45"/>
      <c r="E5587" s="33" t="str">
        <f>IF(D5587&gt;0,($N$2-Excel_BuiltIn__FilterDatabase__1[[#This Row],[Szül Év.Hó.Nap]])/365.25,"0")</f>
        <v>0</v>
      </c>
      <c r="F5587" s="40"/>
      <c r="G5587" s="34" t="str">
        <f>CONCATENATE(H5587,Excel_BuiltIn__FilterDatabase__1[[#This Row],[Felnőtt]],Excel_BuiltIn__FilterDatabase__1[[#This Row],[Senior]],Excel_BuiltIn__FilterDatabase__1[[#This Row],[Super.s]],L5587)</f>
        <v xml:space="preserve">Super.s </v>
      </c>
      <c r="H5587" s="34" t="str">
        <f>IF(L5587="Nő","",IF(Excel_BuiltIn__FilterDatabase__1[[#This Row],[Kor]]&gt;=1=AND(Excel_BuiltIn__FilterDatabase__1[[#This Row],[Kor]]&lt;18),"Junior ",""))</f>
        <v/>
      </c>
      <c r="I5587" s="34" t="str">
        <f>IF(L5587="Nő","",IF(Excel_BuiltIn__FilterDatabase__1[[#This Row],[Kor]]&gt;=18=AND(Excel_BuiltIn__FilterDatabase__1[[#This Row],[Kor]]&lt;=49),"Felnőtt ",""))</f>
        <v/>
      </c>
      <c r="J5587" s="34" t="str">
        <f>IF(L5587="Nő","",IF(Excel_BuiltIn__FilterDatabase__1[[#This Row],[Kor]]&gt;49=AND(Excel_BuiltIn__FilterDatabase__1[[#This Row],[Kor]]&lt;=59),"Senior ",""))</f>
        <v/>
      </c>
      <c r="K5587" s="34" t="str">
        <f>IF(L5587="Nő","",IF(Excel_BuiltIn__FilterDatabase__1[[#This Row],[Kor]]&gt;=60,"Super.s ",""))</f>
        <v xml:space="preserve">Super.s </v>
      </c>
      <c r="L5587" s="34" t="str">
        <f>IF(Excel_BuiltIn__FilterDatabase__1[[#This Row],[Nem]]="Nő","Lady","")</f>
        <v/>
      </c>
    </row>
    <row r="5588" spans="1:12" s="1" customFormat="1">
      <c r="A5588" s="53"/>
      <c r="B5588" s="28"/>
      <c r="C5588" s="51"/>
      <c r="D5588" s="45"/>
      <c r="E5588" s="33" t="str">
        <f>IF(D5588&gt;0,($N$2-Excel_BuiltIn__FilterDatabase__1[[#This Row],[Szül Év.Hó.Nap]])/365.25,"0")</f>
        <v>0</v>
      </c>
      <c r="F5588" s="40"/>
      <c r="G5588" s="34" t="str">
        <f>CONCATENATE(H5588,Excel_BuiltIn__FilterDatabase__1[[#This Row],[Felnőtt]],Excel_BuiltIn__FilterDatabase__1[[#This Row],[Senior]],Excel_BuiltIn__FilterDatabase__1[[#This Row],[Super.s]],L5588)</f>
        <v xml:space="preserve">Super.s </v>
      </c>
      <c r="H5588" s="34" t="str">
        <f>IF(L5588="Nő","",IF(Excel_BuiltIn__FilterDatabase__1[[#This Row],[Kor]]&gt;=1=AND(Excel_BuiltIn__FilterDatabase__1[[#This Row],[Kor]]&lt;18),"Junior ",""))</f>
        <v/>
      </c>
      <c r="I5588" s="34" t="str">
        <f>IF(L5588="Nő","",IF(Excel_BuiltIn__FilterDatabase__1[[#This Row],[Kor]]&gt;=18=AND(Excel_BuiltIn__FilterDatabase__1[[#This Row],[Kor]]&lt;=49),"Felnőtt ",""))</f>
        <v/>
      </c>
      <c r="J5588" s="34" t="str">
        <f>IF(L5588="Nő","",IF(Excel_BuiltIn__FilterDatabase__1[[#This Row],[Kor]]&gt;49=AND(Excel_BuiltIn__FilterDatabase__1[[#This Row],[Kor]]&lt;=59),"Senior ",""))</f>
        <v/>
      </c>
      <c r="K5588" s="34" t="str">
        <f>IF(L5588="Nő","",IF(Excel_BuiltIn__FilterDatabase__1[[#This Row],[Kor]]&gt;=60,"Super.s ",""))</f>
        <v xml:space="preserve">Super.s </v>
      </c>
      <c r="L5588" s="34" t="str">
        <f>IF(Excel_BuiltIn__FilterDatabase__1[[#This Row],[Nem]]="Nő","Lady","")</f>
        <v/>
      </c>
    </row>
    <row r="5589" spans="1:12" s="1" customFormat="1">
      <c r="A5589" s="53"/>
      <c r="B5589" s="28"/>
      <c r="C5589" s="51"/>
      <c r="D5589" s="45"/>
      <c r="E5589" s="33" t="str">
        <f>IF(D5589&gt;0,($N$2-Excel_BuiltIn__FilterDatabase__1[[#This Row],[Szül Év.Hó.Nap]])/365.25,"0")</f>
        <v>0</v>
      </c>
      <c r="F5589" s="40"/>
      <c r="G5589" s="34" t="str">
        <f>CONCATENATE(H5589,Excel_BuiltIn__FilterDatabase__1[[#This Row],[Felnőtt]],Excel_BuiltIn__FilterDatabase__1[[#This Row],[Senior]],Excel_BuiltIn__FilterDatabase__1[[#This Row],[Super.s]],L5589)</f>
        <v xml:space="preserve">Super.s </v>
      </c>
      <c r="H5589" s="34" t="str">
        <f>IF(L5589="Nő","",IF(Excel_BuiltIn__FilterDatabase__1[[#This Row],[Kor]]&gt;=1=AND(Excel_BuiltIn__FilterDatabase__1[[#This Row],[Kor]]&lt;18),"Junior ",""))</f>
        <v/>
      </c>
      <c r="I5589" s="34" t="str">
        <f>IF(L5589="Nő","",IF(Excel_BuiltIn__FilterDatabase__1[[#This Row],[Kor]]&gt;=18=AND(Excel_BuiltIn__FilterDatabase__1[[#This Row],[Kor]]&lt;=49),"Felnőtt ",""))</f>
        <v/>
      </c>
      <c r="J5589" s="34" t="str">
        <f>IF(L5589="Nő","",IF(Excel_BuiltIn__FilterDatabase__1[[#This Row],[Kor]]&gt;49=AND(Excel_BuiltIn__FilterDatabase__1[[#This Row],[Kor]]&lt;=59),"Senior ",""))</f>
        <v/>
      </c>
      <c r="K5589" s="34" t="str">
        <f>IF(L5589="Nő","",IF(Excel_BuiltIn__FilterDatabase__1[[#This Row],[Kor]]&gt;=60,"Super.s ",""))</f>
        <v xml:space="preserve">Super.s </v>
      </c>
      <c r="L5589" s="34" t="str">
        <f>IF(Excel_BuiltIn__FilterDatabase__1[[#This Row],[Nem]]="Nő","Lady","")</f>
        <v/>
      </c>
    </row>
    <row r="5590" spans="1:12" s="1" customFormat="1">
      <c r="A5590" s="53"/>
      <c r="B5590" s="28"/>
      <c r="C5590" s="51"/>
      <c r="D5590" s="45"/>
      <c r="E5590" s="33" t="str">
        <f>IF(D5590&gt;0,($N$2-Excel_BuiltIn__FilterDatabase__1[[#This Row],[Szül Év.Hó.Nap]])/365.25,"0")</f>
        <v>0</v>
      </c>
      <c r="F5590" s="40"/>
      <c r="G5590" s="34" t="str">
        <f>CONCATENATE(H5590,Excel_BuiltIn__FilterDatabase__1[[#This Row],[Felnőtt]],Excel_BuiltIn__FilterDatabase__1[[#This Row],[Senior]],Excel_BuiltIn__FilterDatabase__1[[#This Row],[Super.s]],L5590)</f>
        <v xml:space="preserve">Super.s </v>
      </c>
      <c r="H5590" s="34" t="str">
        <f>IF(L5590="Nő","",IF(Excel_BuiltIn__FilterDatabase__1[[#This Row],[Kor]]&gt;=1=AND(Excel_BuiltIn__FilterDatabase__1[[#This Row],[Kor]]&lt;18),"Junior ",""))</f>
        <v/>
      </c>
      <c r="I5590" s="34" t="str">
        <f>IF(L5590="Nő","",IF(Excel_BuiltIn__FilterDatabase__1[[#This Row],[Kor]]&gt;=18=AND(Excel_BuiltIn__FilterDatabase__1[[#This Row],[Kor]]&lt;=49),"Felnőtt ",""))</f>
        <v/>
      </c>
      <c r="J5590" s="34" t="str">
        <f>IF(L5590="Nő","",IF(Excel_BuiltIn__FilterDatabase__1[[#This Row],[Kor]]&gt;49=AND(Excel_BuiltIn__FilterDatabase__1[[#This Row],[Kor]]&lt;=59),"Senior ",""))</f>
        <v/>
      </c>
      <c r="K5590" s="34" t="str">
        <f>IF(L5590="Nő","",IF(Excel_BuiltIn__FilterDatabase__1[[#This Row],[Kor]]&gt;=60,"Super.s ",""))</f>
        <v xml:space="preserve">Super.s </v>
      </c>
      <c r="L5590" s="34" t="str">
        <f>IF(Excel_BuiltIn__FilterDatabase__1[[#This Row],[Nem]]="Nő","Lady","")</f>
        <v/>
      </c>
    </row>
    <row r="5591" spans="1:12" s="1" customFormat="1">
      <c r="A5591" s="53"/>
      <c r="B5591" s="28"/>
      <c r="C5591" s="51"/>
      <c r="D5591" s="45"/>
      <c r="E5591" s="33" t="str">
        <f>IF(D5591&gt;0,($N$2-Excel_BuiltIn__FilterDatabase__1[[#This Row],[Szül Év.Hó.Nap]])/365.25,"0")</f>
        <v>0</v>
      </c>
      <c r="F5591" s="40"/>
      <c r="G5591" s="34" t="str">
        <f>CONCATENATE(H5591,Excel_BuiltIn__FilterDatabase__1[[#This Row],[Felnőtt]],Excel_BuiltIn__FilterDatabase__1[[#This Row],[Senior]],Excel_BuiltIn__FilterDatabase__1[[#This Row],[Super.s]],L5591)</f>
        <v xml:space="preserve">Super.s </v>
      </c>
      <c r="H5591" s="34" t="str">
        <f>IF(L5591="Nő","",IF(Excel_BuiltIn__FilterDatabase__1[[#This Row],[Kor]]&gt;=1=AND(Excel_BuiltIn__FilterDatabase__1[[#This Row],[Kor]]&lt;18),"Junior ",""))</f>
        <v/>
      </c>
      <c r="I5591" s="34" t="str">
        <f>IF(L5591="Nő","",IF(Excel_BuiltIn__FilterDatabase__1[[#This Row],[Kor]]&gt;=18=AND(Excel_BuiltIn__FilterDatabase__1[[#This Row],[Kor]]&lt;=49),"Felnőtt ",""))</f>
        <v/>
      </c>
      <c r="J5591" s="34" t="str">
        <f>IF(L5591="Nő","",IF(Excel_BuiltIn__FilterDatabase__1[[#This Row],[Kor]]&gt;49=AND(Excel_BuiltIn__FilterDatabase__1[[#This Row],[Kor]]&lt;=59),"Senior ",""))</f>
        <v/>
      </c>
      <c r="K5591" s="34" t="str">
        <f>IF(L5591="Nő","",IF(Excel_BuiltIn__FilterDatabase__1[[#This Row],[Kor]]&gt;=60,"Super.s ",""))</f>
        <v xml:space="preserve">Super.s </v>
      </c>
      <c r="L5591" s="34" t="str">
        <f>IF(Excel_BuiltIn__FilterDatabase__1[[#This Row],[Nem]]="Nő","Lady","")</f>
        <v/>
      </c>
    </row>
    <row r="5592" spans="1:12" s="1" customFormat="1">
      <c r="A5592" s="53"/>
      <c r="B5592" s="28"/>
      <c r="C5592" s="51"/>
      <c r="D5592" s="45"/>
      <c r="E5592" s="33" t="str">
        <f>IF(D5592&gt;0,($N$2-Excel_BuiltIn__FilterDatabase__1[[#This Row],[Szül Év.Hó.Nap]])/365.25,"0")</f>
        <v>0</v>
      </c>
      <c r="F5592" s="40"/>
      <c r="G5592" s="34" t="str">
        <f>CONCATENATE(H5592,Excel_BuiltIn__FilterDatabase__1[[#This Row],[Felnőtt]],Excel_BuiltIn__FilterDatabase__1[[#This Row],[Senior]],Excel_BuiltIn__FilterDatabase__1[[#This Row],[Super.s]],L5592)</f>
        <v xml:space="preserve">Super.s </v>
      </c>
      <c r="H5592" s="34" t="str">
        <f>IF(L5592="Nő","",IF(Excel_BuiltIn__FilterDatabase__1[[#This Row],[Kor]]&gt;=1=AND(Excel_BuiltIn__FilterDatabase__1[[#This Row],[Kor]]&lt;18),"Junior ",""))</f>
        <v/>
      </c>
      <c r="I5592" s="34" t="str">
        <f>IF(L5592="Nő","",IF(Excel_BuiltIn__FilterDatabase__1[[#This Row],[Kor]]&gt;=18=AND(Excel_BuiltIn__FilterDatabase__1[[#This Row],[Kor]]&lt;=49),"Felnőtt ",""))</f>
        <v/>
      </c>
      <c r="J5592" s="34" t="str">
        <f>IF(L5592="Nő","",IF(Excel_BuiltIn__FilterDatabase__1[[#This Row],[Kor]]&gt;49=AND(Excel_BuiltIn__FilterDatabase__1[[#This Row],[Kor]]&lt;=59),"Senior ",""))</f>
        <v/>
      </c>
      <c r="K5592" s="34" t="str">
        <f>IF(L5592="Nő","",IF(Excel_BuiltIn__FilterDatabase__1[[#This Row],[Kor]]&gt;=60,"Super.s ",""))</f>
        <v xml:space="preserve">Super.s </v>
      </c>
      <c r="L5592" s="34" t="str">
        <f>IF(Excel_BuiltIn__FilterDatabase__1[[#This Row],[Nem]]="Nő","Lady","")</f>
        <v/>
      </c>
    </row>
    <row r="5593" spans="1:12" s="1" customFormat="1">
      <c r="A5593" s="53"/>
      <c r="B5593" s="28"/>
      <c r="C5593" s="51"/>
      <c r="D5593" s="45"/>
      <c r="E5593" s="33" t="str">
        <f>IF(D5593&gt;0,($N$2-Excel_BuiltIn__FilterDatabase__1[[#This Row],[Szül Év.Hó.Nap]])/365.25,"0")</f>
        <v>0</v>
      </c>
      <c r="F5593" s="40"/>
      <c r="G5593" s="34" t="str">
        <f>CONCATENATE(H5593,Excel_BuiltIn__FilterDatabase__1[[#This Row],[Felnőtt]],Excel_BuiltIn__FilterDatabase__1[[#This Row],[Senior]],Excel_BuiltIn__FilterDatabase__1[[#This Row],[Super.s]],L5593)</f>
        <v xml:space="preserve">Super.s </v>
      </c>
      <c r="H5593" s="34" t="str">
        <f>IF(L5593="Nő","",IF(Excel_BuiltIn__FilterDatabase__1[[#This Row],[Kor]]&gt;=1=AND(Excel_BuiltIn__FilterDatabase__1[[#This Row],[Kor]]&lt;18),"Junior ",""))</f>
        <v/>
      </c>
      <c r="I5593" s="34" t="str">
        <f>IF(L5593="Nő","",IF(Excel_BuiltIn__FilterDatabase__1[[#This Row],[Kor]]&gt;=18=AND(Excel_BuiltIn__FilterDatabase__1[[#This Row],[Kor]]&lt;=49),"Felnőtt ",""))</f>
        <v/>
      </c>
      <c r="J5593" s="34" t="str">
        <f>IF(L5593="Nő","",IF(Excel_BuiltIn__FilterDatabase__1[[#This Row],[Kor]]&gt;49=AND(Excel_BuiltIn__FilterDatabase__1[[#This Row],[Kor]]&lt;=59),"Senior ",""))</f>
        <v/>
      </c>
      <c r="K5593" s="34" t="str">
        <f>IF(L5593="Nő","",IF(Excel_BuiltIn__FilterDatabase__1[[#This Row],[Kor]]&gt;=60,"Super.s ",""))</f>
        <v xml:space="preserve">Super.s </v>
      </c>
      <c r="L5593" s="34" t="str">
        <f>IF(Excel_BuiltIn__FilterDatabase__1[[#This Row],[Nem]]="Nő","Lady","")</f>
        <v/>
      </c>
    </row>
    <row r="5594" spans="1:12" s="1" customFormat="1">
      <c r="A5594" s="53"/>
      <c r="B5594" s="28"/>
      <c r="C5594" s="51"/>
      <c r="D5594" s="45"/>
      <c r="E5594" s="33" t="str">
        <f>IF(D5594&gt;0,($N$2-Excel_BuiltIn__FilterDatabase__1[[#This Row],[Szül Év.Hó.Nap]])/365.25,"0")</f>
        <v>0</v>
      </c>
      <c r="F5594" s="40"/>
      <c r="G5594" s="34" t="str">
        <f>CONCATENATE(H5594,Excel_BuiltIn__FilterDatabase__1[[#This Row],[Felnőtt]],Excel_BuiltIn__FilterDatabase__1[[#This Row],[Senior]],Excel_BuiltIn__FilterDatabase__1[[#This Row],[Super.s]],L5594)</f>
        <v xml:space="preserve">Super.s </v>
      </c>
      <c r="H5594" s="34" t="str">
        <f>IF(L5594="Nő","",IF(Excel_BuiltIn__FilterDatabase__1[[#This Row],[Kor]]&gt;=1=AND(Excel_BuiltIn__FilterDatabase__1[[#This Row],[Kor]]&lt;18),"Junior ",""))</f>
        <v/>
      </c>
      <c r="I5594" s="34" t="str">
        <f>IF(L5594="Nő","",IF(Excel_BuiltIn__FilterDatabase__1[[#This Row],[Kor]]&gt;=18=AND(Excel_BuiltIn__FilterDatabase__1[[#This Row],[Kor]]&lt;=49),"Felnőtt ",""))</f>
        <v/>
      </c>
      <c r="J5594" s="34" t="str">
        <f>IF(L5594="Nő","",IF(Excel_BuiltIn__FilterDatabase__1[[#This Row],[Kor]]&gt;49=AND(Excel_BuiltIn__FilterDatabase__1[[#This Row],[Kor]]&lt;=59),"Senior ",""))</f>
        <v/>
      </c>
      <c r="K5594" s="34" t="str">
        <f>IF(L5594="Nő","",IF(Excel_BuiltIn__FilterDatabase__1[[#This Row],[Kor]]&gt;=60,"Super.s ",""))</f>
        <v xml:space="preserve">Super.s </v>
      </c>
      <c r="L5594" s="34" t="str">
        <f>IF(Excel_BuiltIn__FilterDatabase__1[[#This Row],[Nem]]="Nő","Lady","")</f>
        <v/>
      </c>
    </row>
    <row r="5595" spans="1:12" s="1" customFormat="1">
      <c r="A5595" s="53"/>
      <c r="B5595" s="28"/>
      <c r="C5595" s="51"/>
      <c r="D5595" s="45"/>
      <c r="E5595" s="33" t="str">
        <f>IF(D5595&gt;0,($N$2-Excel_BuiltIn__FilterDatabase__1[[#This Row],[Szül Év.Hó.Nap]])/365.25,"0")</f>
        <v>0</v>
      </c>
      <c r="F5595" s="40"/>
      <c r="G5595" s="34" t="str">
        <f>CONCATENATE(H5595,Excel_BuiltIn__FilterDatabase__1[[#This Row],[Felnőtt]],Excel_BuiltIn__FilterDatabase__1[[#This Row],[Senior]],Excel_BuiltIn__FilterDatabase__1[[#This Row],[Super.s]],L5595)</f>
        <v xml:space="preserve">Super.s </v>
      </c>
      <c r="H5595" s="34" t="str">
        <f>IF(L5595="Nő","",IF(Excel_BuiltIn__FilterDatabase__1[[#This Row],[Kor]]&gt;=1=AND(Excel_BuiltIn__FilterDatabase__1[[#This Row],[Kor]]&lt;18),"Junior ",""))</f>
        <v/>
      </c>
      <c r="I5595" s="34" t="str">
        <f>IF(L5595="Nő","",IF(Excel_BuiltIn__FilterDatabase__1[[#This Row],[Kor]]&gt;=18=AND(Excel_BuiltIn__FilterDatabase__1[[#This Row],[Kor]]&lt;=49),"Felnőtt ",""))</f>
        <v/>
      </c>
      <c r="J5595" s="34" t="str">
        <f>IF(L5595="Nő","",IF(Excel_BuiltIn__FilterDatabase__1[[#This Row],[Kor]]&gt;49=AND(Excel_BuiltIn__FilterDatabase__1[[#This Row],[Kor]]&lt;=59),"Senior ",""))</f>
        <v/>
      </c>
      <c r="K5595" s="34" t="str">
        <f>IF(L5595="Nő","",IF(Excel_BuiltIn__FilterDatabase__1[[#This Row],[Kor]]&gt;=60,"Super.s ",""))</f>
        <v xml:space="preserve">Super.s </v>
      </c>
      <c r="L5595" s="34" t="str">
        <f>IF(Excel_BuiltIn__FilterDatabase__1[[#This Row],[Nem]]="Nő","Lady","")</f>
        <v/>
      </c>
    </row>
    <row r="5596" spans="1:12" s="1" customFormat="1">
      <c r="A5596" s="53"/>
      <c r="B5596" s="28"/>
      <c r="C5596" s="51"/>
      <c r="D5596" s="45"/>
      <c r="E5596" s="33" t="str">
        <f>IF(D5596&gt;0,($N$2-Excel_BuiltIn__FilterDatabase__1[[#This Row],[Szül Év.Hó.Nap]])/365.25,"0")</f>
        <v>0</v>
      </c>
      <c r="F5596" s="40"/>
      <c r="G5596" s="34" t="str">
        <f>CONCATENATE(H5596,Excel_BuiltIn__FilterDatabase__1[[#This Row],[Felnőtt]],Excel_BuiltIn__FilterDatabase__1[[#This Row],[Senior]],Excel_BuiltIn__FilterDatabase__1[[#This Row],[Super.s]],L5596)</f>
        <v xml:space="preserve">Super.s </v>
      </c>
      <c r="H5596" s="34" t="str">
        <f>IF(L5596="Nő","",IF(Excel_BuiltIn__FilterDatabase__1[[#This Row],[Kor]]&gt;=1=AND(Excel_BuiltIn__FilterDatabase__1[[#This Row],[Kor]]&lt;18),"Junior ",""))</f>
        <v/>
      </c>
      <c r="I5596" s="34" t="str">
        <f>IF(L5596="Nő","",IF(Excel_BuiltIn__FilterDatabase__1[[#This Row],[Kor]]&gt;=18=AND(Excel_BuiltIn__FilterDatabase__1[[#This Row],[Kor]]&lt;=49),"Felnőtt ",""))</f>
        <v/>
      </c>
      <c r="J5596" s="34" t="str">
        <f>IF(L5596="Nő","",IF(Excel_BuiltIn__FilterDatabase__1[[#This Row],[Kor]]&gt;49=AND(Excel_BuiltIn__FilterDatabase__1[[#This Row],[Kor]]&lt;=59),"Senior ",""))</f>
        <v/>
      </c>
      <c r="K5596" s="34" t="str">
        <f>IF(L5596="Nő","",IF(Excel_BuiltIn__FilterDatabase__1[[#This Row],[Kor]]&gt;=60,"Super.s ",""))</f>
        <v xml:space="preserve">Super.s </v>
      </c>
      <c r="L5596" s="34" t="str">
        <f>IF(Excel_BuiltIn__FilterDatabase__1[[#This Row],[Nem]]="Nő","Lady","")</f>
        <v/>
      </c>
    </row>
    <row r="5597" spans="1:12" s="1" customFormat="1">
      <c r="A5597" s="53"/>
      <c r="B5597" s="28"/>
      <c r="C5597" s="51"/>
      <c r="D5597" s="45"/>
      <c r="E5597" s="33" t="str">
        <f>IF(D5597&gt;0,($N$2-Excel_BuiltIn__FilterDatabase__1[[#This Row],[Szül Év.Hó.Nap]])/365.25,"0")</f>
        <v>0</v>
      </c>
      <c r="F5597" s="40"/>
      <c r="G5597" s="34" t="str">
        <f>CONCATENATE(H5597,Excel_BuiltIn__FilterDatabase__1[[#This Row],[Felnőtt]],Excel_BuiltIn__FilterDatabase__1[[#This Row],[Senior]],Excel_BuiltIn__FilterDatabase__1[[#This Row],[Super.s]],L5597)</f>
        <v xml:space="preserve">Super.s </v>
      </c>
      <c r="H5597" s="34" t="str">
        <f>IF(L5597="Nő","",IF(Excel_BuiltIn__FilterDatabase__1[[#This Row],[Kor]]&gt;=1=AND(Excel_BuiltIn__FilterDatabase__1[[#This Row],[Kor]]&lt;18),"Junior ",""))</f>
        <v/>
      </c>
      <c r="I5597" s="34" t="str">
        <f>IF(L5597="Nő","",IF(Excel_BuiltIn__FilterDatabase__1[[#This Row],[Kor]]&gt;=18=AND(Excel_BuiltIn__FilterDatabase__1[[#This Row],[Kor]]&lt;=49),"Felnőtt ",""))</f>
        <v/>
      </c>
      <c r="J5597" s="34" t="str">
        <f>IF(L5597="Nő","",IF(Excel_BuiltIn__FilterDatabase__1[[#This Row],[Kor]]&gt;49=AND(Excel_BuiltIn__FilterDatabase__1[[#This Row],[Kor]]&lt;=59),"Senior ",""))</f>
        <v/>
      </c>
      <c r="K5597" s="34" t="str">
        <f>IF(L5597="Nő","",IF(Excel_BuiltIn__FilterDatabase__1[[#This Row],[Kor]]&gt;=60,"Super.s ",""))</f>
        <v xml:space="preserve">Super.s </v>
      </c>
      <c r="L5597" s="34" t="str">
        <f>IF(Excel_BuiltIn__FilterDatabase__1[[#This Row],[Nem]]="Nő","Lady","")</f>
        <v/>
      </c>
    </row>
    <row r="5598" spans="1:12" s="1" customFormat="1">
      <c r="A5598" s="53"/>
      <c r="B5598" s="28"/>
      <c r="C5598" s="51"/>
      <c r="D5598" s="45"/>
      <c r="E5598" s="33" t="str">
        <f>IF(D5598&gt;0,($N$2-Excel_BuiltIn__FilterDatabase__1[[#This Row],[Szül Év.Hó.Nap]])/365.25,"0")</f>
        <v>0</v>
      </c>
      <c r="F5598" s="40"/>
      <c r="G5598" s="34" t="str">
        <f>CONCATENATE(H5598,Excel_BuiltIn__FilterDatabase__1[[#This Row],[Felnőtt]],Excel_BuiltIn__FilterDatabase__1[[#This Row],[Senior]],Excel_BuiltIn__FilterDatabase__1[[#This Row],[Super.s]],L5598)</f>
        <v xml:space="preserve">Super.s </v>
      </c>
      <c r="H5598" s="34" t="str">
        <f>IF(L5598="Nő","",IF(Excel_BuiltIn__FilterDatabase__1[[#This Row],[Kor]]&gt;=1=AND(Excel_BuiltIn__FilterDatabase__1[[#This Row],[Kor]]&lt;18),"Junior ",""))</f>
        <v/>
      </c>
      <c r="I5598" s="34" t="str">
        <f>IF(L5598="Nő","",IF(Excel_BuiltIn__FilterDatabase__1[[#This Row],[Kor]]&gt;=18=AND(Excel_BuiltIn__FilterDatabase__1[[#This Row],[Kor]]&lt;=49),"Felnőtt ",""))</f>
        <v/>
      </c>
      <c r="J5598" s="34" t="str">
        <f>IF(L5598="Nő","",IF(Excel_BuiltIn__FilterDatabase__1[[#This Row],[Kor]]&gt;49=AND(Excel_BuiltIn__FilterDatabase__1[[#This Row],[Kor]]&lt;=59),"Senior ",""))</f>
        <v/>
      </c>
      <c r="K5598" s="34" t="str">
        <f>IF(L5598="Nő","",IF(Excel_BuiltIn__FilterDatabase__1[[#This Row],[Kor]]&gt;=60,"Super.s ",""))</f>
        <v xml:space="preserve">Super.s </v>
      </c>
      <c r="L5598" s="34" t="str">
        <f>IF(Excel_BuiltIn__FilterDatabase__1[[#This Row],[Nem]]="Nő","Lady","")</f>
        <v/>
      </c>
    </row>
    <row r="5599" spans="1:12" s="1" customFormat="1">
      <c r="A5599" s="53"/>
      <c r="B5599" s="28"/>
      <c r="C5599" s="51"/>
      <c r="D5599" s="45"/>
      <c r="E5599" s="33" t="str">
        <f>IF(D5599&gt;0,($N$2-Excel_BuiltIn__FilterDatabase__1[[#This Row],[Szül Év.Hó.Nap]])/365.25,"0")</f>
        <v>0</v>
      </c>
      <c r="F5599" s="40"/>
      <c r="G5599" s="34" t="str">
        <f>CONCATENATE(H5599,Excel_BuiltIn__FilterDatabase__1[[#This Row],[Felnőtt]],Excel_BuiltIn__FilterDatabase__1[[#This Row],[Senior]],Excel_BuiltIn__FilterDatabase__1[[#This Row],[Super.s]],L5599)</f>
        <v xml:space="preserve">Super.s </v>
      </c>
      <c r="H5599" s="34" t="str">
        <f>IF(L5599="Nő","",IF(Excel_BuiltIn__FilterDatabase__1[[#This Row],[Kor]]&gt;=1=AND(Excel_BuiltIn__FilterDatabase__1[[#This Row],[Kor]]&lt;18),"Junior ",""))</f>
        <v/>
      </c>
      <c r="I5599" s="34" t="str">
        <f>IF(L5599="Nő","",IF(Excel_BuiltIn__FilterDatabase__1[[#This Row],[Kor]]&gt;=18=AND(Excel_BuiltIn__FilterDatabase__1[[#This Row],[Kor]]&lt;=49),"Felnőtt ",""))</f>
        <v/>
      </c>
      <c r="J5599" s="34" t="str">
        <f>IF(L5599="Nő","",IF(Excel_BuiltIn__FilterDatabase__1[[#This Row],[Kor]]&gt;49=AND(Excel_BuiltIn__FilterDatabase__1[[#This Row],[Kor]]&lt;=59),"Senior ",""))</f>
        <v/>
      </c>
      <c r="K5599" s="34" t="str">
        <f>IF(L5599="Nő","",IF(Excel_BuiltIn__FilterDatabase__1[[#This Row],[Kor]]&gt;=60,"Super.s ",""))</f>
        <v xml:space="preserve">Super.s </v>
      </c>
      <c r="L5599" s="34" t="str">
        <f>IF(Excel_BuiltIn__FilterDatabase__1[[#This Row],[Nem]]="Nő","Lady","")</f>
        <v/>
      </c>
    </row>
    <row r="5600" spans="1:12" s="1" customFormat="1">
      <c r="A5600" s="53"/>
      <c r="B5600" s="28"/>
      <c r="C5600" s="51"/>
      <c r="D5600" s="45"/>
      <c r="E5600" s="33" t="str">
        <f>IF(D5600&gt;0,($N$2-Excel_BuiltIn__FilterDatabase__1[[#This Row],[Szül Év.Hó.Nap]])/365.25,"0")</f>
        <v>0</v>
      </c>
      <c r="F5600" s="40"/>
      <c r="G5600" s="34" t="str">
        <f>CONCATENATE(H5600,Excel_BuiltIn__FilterDatabase__1[[#This Row],[Felnőtt]],Excel_BuiltIn__FilterDatabase__1[[#This Row],[Senior]],Excel_BuiltIn__FilterDatabase__1[[#This Row],[Super.s]],L5600)</f>
        <v xml:space="preserve">Super.s </v>
      </c>
      <c r="H5600" s="34" t="str">
        <f>IF(L5600="Nő","",IF(Excel_BuiltIn__FilterDatabase__1[[#This Row],[Kor]]&gt;=1=AND(Excel_BuiltIn__FilterDatabase__1[[#This Row],[Kor]]&lt;18),"Junior ",""))</f>
        <v/>
      </c>
      <c r="I5600" s="34" t="str">
        <f>IF(L5600="Nő","",IF(Excel_BuiltIn__FilterDatabase__1[[#This Row],[Kor]]&gt;=18=AND(Excel_BuiltIn__FilterDatabase__1[[#This Row],[Kor]]&lt;=49),"Felnőtt ",""))</f>
        <v/>
      </c>
      <c r="J5600" s="34" t="str">
        <f>IF(L5600="Nő","",IF(Excel_BuiltIn__FilterDatabase__1[[#This Row],[Kor]]&gt;49=AND(Excel_BuiltIn__FilterDatabase__1[[#This Row],[Kor]]&lt;=59),"Senior ",""))</f>
        <v/>
      </c>
      <c r="K5600" s="34" t="str">
        <f>IF(L5600="Nő","",IF(Excel_BuiltIn__FilterDatabase__1[[#This Row],[Kor]]&gt;=60,"Super.s ",""))</f>
        <v xml:space="preserve">Super.s </v>
      </c>
      <c r="L5600" s="34" t="str">
        <f>IF(Excel_BuiltIn__FilterDatabase__1[[#This Row],[Nem]]="Nő","Lady","")</f>
        <v/>
      </c>
    </row>
    <row r="5601" spans="1:12" s="1" customFormat="1">
      <c r="A5601" s="53"/>
      <c r="B5601" s="28"/>
      <c r="C5601" s="51"/>
      <c r="D5601" s="45"/>
      <c r="E5601" s="33" t="str">
        <f>IF(D5601&gt;0,($N$2-Excel_BuiltIn__FilterDatabase__1[[#This Row],[Szül Év.Hó.Nap]])/365.25,"0")</f>
        <v>0</v>
      </c>
      <c r="F5601" s="40"/>
      <c r="G5601" s="34" t="str">
        <f>CONCATENATE(H5601,Excel_BuiltIn__FilterDatabase__1[[#This Row],[Felnőtt]],Excel_BuiltIn__FilterDatabase__1[[#This Row],[Senior]],Excel_BuiltIn__FilterDatabase__1[[#This Row],[Super.s]],L5601)</f>
        <v xml:space="preserve">Super.s </v>
      </c>
      <c r="H5601" s="34" t="str">
        <f>IF(L5601="Nő","",IF(Excel_BuiltIn__FilterDatabase__1[[#This Row],[Kor]]&gt;=1=AND(Excel_BuiltIn__FilterDatabase__1[[#This Row],[Kor]]&lt;18),"Junior ",""))</f>
        <v/>
      </c>
      <c r="I5601" s="34" t="str">
        <f>IF(L5601="Nő","",IF(Excel_BuiltIn__FilterDatabase__1[[#This Row],[Kor]]&gt;=18=AND(Excel_BuiltIn__FilterDatabase__1[[#This Row],[Kor]]&lt;=49),"Felnőtt ",""))</f>
        <v/>
      </c>
      <c r="J5601" s="34" t="str">
        <f>IF(L5601="Nő","",IF(Excel_BuiltIn__FilterDatabase__1[[#This Row],[Kor]]&gt;49=AND(Excel_BuiltIn__FilterDatabase__1[[#This Row],[Kor]]&lt;=59),"Senior ",""))</f>
        <v/>
      </c>
      <c r="K5601" s="34" t="str">
        <f>IF(L5601="Nő","",IF(Excel_BuiltIn__FilterDatabase__1[[#This Row],[Kor]]&gt;=60,"Super.s ",""))</f>
        <v xml:space="preserve">Super.s </v>
      </c>
      <c r="L5601" s="34" t="str">
        <f>IF(Excel_BuiltIn__FilterDatabase__1[[#This Row],[Nem]]="Nő","Lady","")</f>
        <v/>
      </c>
    </row>
    <row r="5602" spans="1:12" s="1" customFormat="1">
      <c r="A5602" s="53"/>
      <c r="B5602" s="28"/>
      <c r="C5602" s="51"/>
      <c r="D5602" s="45"/>
      <c r="E5602" s="33" t="str">
        <f>IF(D5602&gt;0,($N$2-Excel_BuiltIn__FilterDatabase__1[[#This Row],[Szül Év.Hó.Nap]])/365.25,"0")</f>
        <v>0</v>
      </c>
      <c r="F5602" s="40"/>
      <c r="G5602" s="34" t="str">
        <f>CONCATENATE(H5602,Excel_BuiltIn__FilterDatabase__1[[#This Row],[Felnőtt]],Excel_BuiltIn__FilterDatabase__1[[#This Row],[Senior]],Excel_BuiltIn__FilterDatabase__1[[#This Row],[Super.s]],L5602)</f>
        <v xml:space="preserve">Super.s </v>
      </c>
      <c r="H5602" s="34" t="str">
        <f>IF(L5602="Nő","",IF(Excel_BuiltIn__FilterDatabase__1[[#This Row],[Kor]]&gt;=1=AND(Excel_BuiltIn__FilterDatabase__1[[#This Row],[Kor]]&lt;18),"Junior ",""))</f>
        <v/>
      </c>
      <c r="I5602" s="34" t="str">
        <f>IF(L5602="Nő","",IF(Excel_BuiltIn__FilterDatabase__1[[#This Row],[Kor]]&gt;=18=AND(Excel_BuiltIn__FilterDatabase__1[[#This Row],[Kor]]&lt;=49),"Felnőtt ",""))</f>
        <v/>
      </c>
      <c r="J5602" s="34" t="str">
        <f>IF(L5602="Nő","",IF(Excel_BuiltIn__FilterDatabase__1[[#This Row],[Kor]]&gt;49=AND(Excel_BuiltIn__FilterDatabase__1[[#This Row],[Kor]]&lt;=59),"Senior ",""))</f>
        <v/>
      </c>
      <c r="K5602" s="34" t="str">
        <f>IF(L5602="Nő","",IF(Excel_BuiltIn__FilterDatabase__1[[#This Row],[Kor]]&gt;=60,"Super.s ",""))</f>
        <v xml:space="preserve">Super.s </v>
      </c>
      <c r="L5602" s="34" t="str">
        <f>IF(Excel_BuiltIn__FilterDatabase__1[[#This Row],[Nem]]="Nő","Lady","")</f>
        <v/>
      </c>
    </row>
    <row r="5603" spans="1:12" s="1" customFormat="1">
      <c r="A5603" s="53"/>
      <c r="B5603" s="28"/>
      <c r="C5603" s="51"/>
      <c r="D5603" s="45"/>
      <c r="E5603" s="33" t="str">
        <f>IF(D5603&gt;0,($N$2-Excel_BuiltIn__FilterDatabase__1[[#This Row],[Szül Év.Hó.Nap]])/365.25,"0")</f>
        <v>0</v>
      </c>
      <c r="F5603" s="40"/>
      <c r="G5603" s="34" t="str">
        <f>CONCATENATE(H5603,Excel_BuiltIn__FilterDatabase__1[[#This Row],[Felnőtt]],Excel_BuiltIn__FilterDatabase__1[[#This Row],[Senior]],Excel_BuiltIn__FilterDatabase__1[[#This Row],[Super.s]],L5603)</f>
        <v xml:space="preserve">Super.s </v>
      </c>
      <c r="H5603" s="34" t="str">
        <f>IF(L5603="Nő","",IF(Excel_BuiltIn__FilterDatabase__1[[#This Row],[Kor]]&gt;=1=AND(Excel_BuiltIn__FilterDatabase__1[[#This Row],[Kor]]&lt;18),"Junior ",""))</f>
        <v/>
      </c>
      <c r="I5603" s="34" t="str">
        <f>IF(L5603="Nő","",IF(Excel_BuiltIn__FilterDatabase__1[[#This Row],[Kor]]&gt;=18=AND(Excel_BuiltIn__FilterDatabase__1[[#This Row],[Kor]]&lt;=49),"Felnőtt ",""))</f>
        <v/>
      </c>
      <c r="J5603" s="34" t="str">
        <f>IF(L5603="Nő","",IF(Excel_BuiltIn__FilterDatabase__1[[#This Row],[Kor]]&gt;49=AND(Excel_BuiltIn__FilterDatabase__1[[#This Row],[Kor]]&lt;=59),"Senior ",""))</f>
        <v/>
      </c>
      <c r="K5603" s="34" t="str">
        <f>IF(L5603="Nő","",IF(Excel_BuiltIn__FilterDatabase__1[[#This Row],[Kor]]&gt;=60,"Super.s ",""))</f>
        <v xml:space="preserve">Super.s </v>
      </c>
      <c r="L5603" s="34" t="str">
        <f>IF(Excel_BuiltIn__FilterDatabase__1[[#This Row],[Nem]]="Nő","Lady","")</f>
        <v/>
      </c>
    </row>
    <row r="5604" spans="1:12" s="1" customFormat="1">
      <c r="A5604" s="53"/>
      <c r="B5604" s="28"/>
      <c r="C5604" s="51"/>
      <c r="D5604" s="45"/>
      <c r="E5604" s="33" t="str">
        <f>IF(D5604&gt;0,($N$2-Excel_BuiltIn__FilterDatabase__1[[#This Row],[Szül Év.Hó.Nap]])/365.25,"0")</f>
        <v>0</v>
      </c>
      <c r="F5604" s="40"/>
      <c r="G5604" s="34" t="str">
        <f>CONCATENATE(H5604,Excel_BuiltIn__FilterDatabase__1[[#This Row],[Felnőtt]],Excel_BuiltIn__FilterDatabase__1[[#This Row],[Senior]],Excel_BuiltIn__FilterDatabase__1[[#This Row],[Super.s]],L5604)</f>
        <v xml:space="preserve">Super.s </v>
      </c>
      <c r="H5604" s="34" t="str">
        <f>IF(L5604="Nő","",IF(Excel_BuiltIn__FilterDatabase__1[[#This Row],[Kor]]&gt;=1=AND(Excel_BuiltIn__FilterDatabase__1[[#This Row],[Kor]]&lt;18),"Junior ",""))</f>
        <v/>
      </c>
      <c r="I5604" s="34" t="str">
        <f>IF(L5604="Nő","",IF(Excel_BuiltIn__FilterDatabase__1[[#This Row],[Kor]]&gt;=18=AND(Excel_BuiltIn__FilterDatabase__1[[#This Row],[Kor]]&lt;=49),"Felnőtt ",""))</f>
        <v/>
      </c>
      <c r="J5604" s="34" t="str">
        <f>IF(L5604="Nő","",IF(Excel_BuiltIn__FilterDatabase__1[[#This Row],[Kor]]&gt;49=AND(Excel_BuiltIn__FilterDatabase__1[[#This Row],[Kor]]&lt;=59),"Senior ",""))</f>
        <v/>
      </c>
      <c r="K5604" s="34" t="str">
        <f>IF(L5604="Nő","",IF(Excel_BuiltIn__FilterDatabase__1[[#This Row],[Kor]]&gt;=60,"Super.s ",""))</f>
        <v xml:space="preserve">Super.s </v>
      </c>
      <c r="L5604" s="34" t="str">
        <f>IF(Excel_BuiltIn__FilterDatabase__1[[#This Row],[Nem]]="Nő","Lady","")</f>
        <v/>
      </c>
    </row>
    <row r="5605" spans="1:12" s="1" customFormat="1">
      <c r="A5605" s="53"/>
      <c r="B5605" s="28"/>
      <c r="C5605" s="51"/>
      <c r="D5605" s="45"/>
      <c r="E5605" s="33" t="str">
        <f>IF(D5605&gt;0,($N$2-Excel_BuiltIn__FilterDatabase__1[[#This Row],[Szül Év.Hó.Nap]])/365.25,"0")</f>
        <v>0</v>
      </c>
      <c r="F5605" s="40"/>
      <c r="G5605" s="34" t="str">
        <f>CONCATENATE(H5605,Excel_BuiltIn__FilterDatabase__1[[#This Row],[Felnőtt]],Excel_BuiltIn__FilterDatabase__1[[#This Row],[Senior]],Excel_BuiltIn__FilterDatabase__1[[#This Row],[Super.s]],L5605)</f>
        <v xml:space="preserve">Super.s </v>
      </c>
      <c r="H5605" s="34" t="str">
        <f>IF(L5605="Nő","",IF(Excel_BuiltIn__FilterDatabase__1[[#This Row],[Kor]]&gt;=1=AND(Excel_BuiltIn__FilterDatabase__1[[#This Row],[Kor]]&lt;18),"Junior ",""))</f>
        <v/>
      </c>
      <c r="I5605" s="34" t="str">
        <f>IF(L5605="Nő","",IF(Excel_BuiltIn__FilterDatabase__1[[#This Row],[Kor]]&gt;=18=AND(Excel_BuiltIn__FilterDatabase__1[[#This Row],[Kor]]&lt;=49),"Felnőtt ",""))</f>
        <v/>
      </c>
      <c r="J5605" s="34" t="str">
        <f>IF(L5605="Nő","",IF(Excel_BuiltIn__FilterDatabase__1[[#This Row],[Kor]]&gt;49=AND(Excel_BuiltIn__FilterDatabase__1[[#This Row],[Kor]]&lt;=59),"Senior ",""))</f>
        <v/>
      </c>
      <c r="K5605" s="34" t="str">
        <f>IF(L5605="Nő","",IF(Excel_BuiltIn__FilterDatabase__1[[#This Row],[Kor]]&gt;=60,"Super.s ",""))</f>
        <v xml:space="preserve">Super.s </v>
      </c>
      <c r="L5605" s="34" t="str">
        <f>IF(Excel_BuiltIn__FilterDatabase__1[[#This Row],[Nem]]="Nő","Lady","")</f>
        <v/>
      </c>
    </row>
    <row r="5606" spans="1:12" s="1" customFormat="1">
      <c r="A5606" s="53"/>
      <c r="B5606" s="28"/>
      <c r="C5606" s="51"/>
      <c r="D5606" s="45"/>
      <c r="E5606" s="33" t="str">
        <f>IF(D5606&gt;0,($N$2-Excel_BuiltIn__FilterDatabase__1[[#This Row],[Szül Év.Hó.Nap]])/365.25,"0")</f>
        <v>0</v>
      </c>
      <c r="F5606" s="40"/>
      <c r="G5606" s="34" t="str">
        <f>CONCATENATE(H5606,Excel_BuiltIn__FilterDatabase__1[[#This Row],[Felnőtt]],Excel_BuiltIn__FilterDatabase__1[[#This Row],[Senior]],Excel_BuiltIn__FilterDatabase__1[[#This Row],[Super.s]],L5606)</f>
        <v xml:space="preserve">Super.s </v>
      </c>
      <c r="H5606" s="34" t="str">
        <f>IF(L5606="Nő","",IF(Excel_BuiltIn__FilterDatabase__1[[#This Row],[Kor]]&gt;=1=AND(Excel_BuiltIn__FilterDatabase__1[[#This Row],[Kor]]&lt;18),"Junior ",""))</f>
        <v/>
      </c>
      <c r="I5606" s="34" t="str">
        <f>IF(L5606="Nő","",IF(Excel_BuiltIn__FilterDatabase__1[[#This Row],[Kor]]&gt;=18=AND(Excel_BuiltIn__FilterDatabase__1[[#This Row],[Kor]]&lt;=49),"Felnőtt ",""))</f>
        <v/>
      </c>
      <c r="J5606" s="34" t="str">
        <f>IF(L5606="Nő","",IF(Excel_BuiltIn__FilterDatabase__1[[#This Row],[Kor]]&gt;49=AND(Excel_BuiltIn__FilterDatabase__1[[#This Row],[Kor]]&lt;=59),"Senior ",""))</f>
        <v/>
      </c>
      <c r="K5606" s="34" t="str">
        <f>IF(L5606="Nő","",IF(Excel_BuiltIn__FilterDatabase__1[[#This Row],[Kor]]&gt;=60,"Super.s ",""))</f>
        <v xml:space="preserve">Super.s </v>
      </c>
      <c r="L5606" s="34" t="str">
        <f>IF(Excel_BuiltIn__FilterDatabase__1[[#This Row],[Nem]]="Nő","Lady","")</f>
        <v/>
      </c>
    </row>
    <row r="5607" spans="1:12" s="1" customFormat="1">
      <c r="A5607" s="53"/>
      <c r="B5607" s="28"/>
      <c r="C5607" s="51"/>
      <c r="D5607" s="45"/>
      <c r="E5607" s="33" t="str">
        <f>IF(D5607&gt;0,($N$2-Excel_BuiltIn__FilterDatabase__1[[#This Row],[Szül Év.Hó.Nap]])/365.25,"0")</f>
        <v>0</v>
      </c>
      <c r="F5607" s="40"/>
      <c r="G5607" s="34" t="str">
        <f>CONCATENATE(H5607,Excel_BuiltIn__FilterDatabase__1[[#This Row],[Felnőtt]],Excel_BuiltIn__FilterDatabase__1[[#This Row],[Senior]],Excel_BuiltIn__FilterDatabase__1[[#This Row],[Super.s]],L5607)</f>
        <v xml:space="preserve">Super.s </v>
      </c>
      <c r="H5607" s="34" t="str">
        <f>IF(L5607="Nő","",IF(Excel_BuiltIn__FilterDatabase__1[[#This Row],[Kor]]&gt;=1=AND(Excel_BuiltIn__FilterDatabase__1[[#This Row],[Kor]]&lt;18),"Junior ",""))</f>
        <v/>
      </c>
      <c r="I5607" s="34" t="str">
        <f>IF(L5607="Nő","",IF(Excel_BuiltIn__FilterDatabase__1[[#This Row],[Kor]]&gt;=18=AND(Excel_BuiltIn__FilterDatabase__1[[#This Row],[Kor]]&lt;=49),"Felnőtt ",""))</f>
        <v/>
      </c>
      <c r="J5607" s="34" t="str">
        <f>IF(L5607="Nő","",IF(Excel_BuiltIn__FilterDatabase__1[[#This Row],[Kor]]&gt;49=AND(Excel_BuiltIn__FilterDatabase__1[[#This Row],[Kor]]&lt;=59),"Senior ",""))</f>
        <v/>
      </c>
      <c r="K5607" s="34" t="str">
        <f>IF(L5607="Nő","",IF(Excel_BuiltIn__FilterDatabase__1[[#This Row],[Kor]]&gt;=60,"Super.s ",""))</f>
        <v xml:space="preserve">Super.s </v>
      </c>
      <c r="L5607" s="34" t="str">
        <f>IF(Excel_BuiltIn__FilterDatabase__1[[#This Row],[Nem]]="Nő","Lady","")</f>
        <v/>
      </c>
    </row>
    <row r="5608" spans="1:12" s="1" customFormat="1">
      <c r="A5608" s="53"/>
      <c r="B5608" s="28"/>
      <c r="C5608" s="51"/>
      <c r="D5608" s="45"/>
      <c r="E5608" s="33" t="str">
        <f>IF(D5608&gt;0,($N$2-Excel_BuiltIn__FilterDatabase__1[[#This Row],[Szül Év.Hó.Nap]])/365.25,"0")</f>
        <v>0</v>
      </c>
      <c r="F5608" s="40"/>
      <c r="G5608" s="34" t="str">
        <f>CONCATENATE(H5608,Excel_BuiltIn__FilterDatabase__1[[#This Row],[Felnőtt]],Excel_BuiltIn__FilterDatabase__1[[#This Row],[Senior]],Excel_BuiltIn__FilterDatabase__1[[#This Row],[Super.s]],L5608)</f>
        <v xml:space="preserve">Super.s </v>
      </c>
      <c r="H5608" s="34" t="str">
        <f>IF(L5608="Nő","",IF(Excel_BuiltIn__FilterDatabase__1[[#This Row],[Kor]]&gt;=1=AND(Excel_BuiltIn__FilterDatabase__1[[#This Row],[Kor]]&lt;18),"Junior ",""))</f>
        <v/>
      </c>
      <c r="I5608" s="34" t="str">
        <f>IF(L5608="Nő","",IF(Excel_BuiltIn__FilterDatabase__1[[#This Row],[Kor]]&gt;=18=AND(Excel_BuiltIn__FilterDatabase__1[[#This Row],[Kor]]&lt;=49),"Felnőtt ",""))</f>
        <v/>
      </c>
      <c r="J5608" s="34" t="str">
        <f>IF(L5608="Nő","",IF(Excel_BuiltIn__FilterDatabase__1[[#This Row],[Kor]]&gt;49=AND(Excel_BuiltIn__FilterDatabase__1[[#This Row],[Kor]]&lt;=59),"Senior ",""))</f>
        <v/>
      </c>
      <c r="K5608" s="34" t="str">
        <f>IF(L5608="Nő","",IF(Excel_BuiltIn__FilterDatabase__1[[#This Row],[Kor]]&gt;=60,"Super.s ",""))</f>
        <v xml:space="preserve">Super.s </v>
      </c>
      <c r="L5608" s="34" t="str">
        <f>IF(Excel_BuiltIn__FilterDatabase__1[[#This Row],[Nem]]="Nő","Lady","")</f>
        <v/>
      </c>
    </row>
    <row r="5609" spans="1:12" s="1" customFormat="1">
      <c r="A5609" s="53"/>
      <c r="B5609" s="28"/>
      <c r="C5609" s="51"/>
      <c r="D5609" s="45"/>
      <c r="E5609" s="33" t="str">
        <f>IF(D5609&gt;0,($N$2-Excel_BuiltIn__FilterDatabase__1[[#This Row],[Szül Év.Hó.Nap]])/365.25,"0")</f>
        <v>0</v>
      </c>
      <c r="F5609" s="40"/>
      <c r="G5609" s="34" t="str">
        <f>CONCATENATE(H5609,Excel_BuiltIn__FilterDatabase__1[[#This Row],[Felnőtt]],Excel_BuiltIn__FilterDatabase__1[[#This Row],[Senior]],Excel_BuiltIn__FilterDatabase__1[[#This Row],[Super.s]],L5609)</f>
        <v xml:space="preserve">Super.s </v>
      </c>
      <c r="H5609" s="34" t="str">
        <f>IF(L5609="Nő","",IF(Excel_BuiltIn__FilterDatabase__1[[#This Row],[Kor]]&gt;=1=AND(Excel_BuiltIn__FilterDatabase__1[[#This Row],[Kor]]&lt;18),"Junior ",""))</f>
        <v/>
      </c>
      <c r="I5609" s="34" t="str">
        <f>IF(L5609="Nő","",IF(Excel_BuiltIn__FilterDatabase__1[[#This Row],[Kor]]&gt;=18=AND(Excel_BuiltIn__FilterDatabase__1[[#This Row],[Kor]]&lt;=49),"Felnőtt ",""))</f>
        <v/>
      </c>
      <c r="J5609" s="34" t="str">
        <f>IF(L5609="Nő","",IF(Excel_BuiltIn__FilterDatabase__1[[#This Row],[Kor]]&gt;49=AND(Excel_BuiltIn__FilterDatabase__1[[#This Row],[Kor]]&lt;=59),"Senior ",""))</f>
        <v/>
      </c>
      <c r="K5609" s="34" t="str">
        <f>IF(L5609="Nő","",IF(Excel_BuiltIn__FilterDatabase__1[[#This Row],[Kor]]&gt;=60,"Super.s ",""))</f>
        <v xml:space="preserve">Super.s </v>
      </c>
      <c r="L5609" s="34" t="str">
        <f>IF(Excel_BuiltIn__FilterDatabase__1[[#This Row],[Nem]]="Nő","Lady","")</f>
        <v/>
      </c>
    </row>
    <row r="5610" spans="1:12" s="1" customFormat="1">
      <c r="A5610" s="53"/>
      <c r="B5610" s="28"/>
      <c r="C5610" s="51"/>
      <c r="D5610" s="45"/>
      <c r="E5610" s="33" t="str">
        <f>IF(D5610&gt;0,($N$2-Excel_BuiltIn__FilterDatabase__1[[#This Row],[Szül Év.Hó.Nap]])/365.25,"0")</f>
        <v>0</v>
      </c>
      <c r="F5610" s="40"/>
      <c r="G5610" s="34" t="str">
        <f>CONCATENATE(H5610,Excel_BuiltIn__FilterDatabase__1[[#This Row],[Felnőtt]],Excel_BuiltIn__FilterDatabase__1[[#This Row],[Senior]],Excel_BuiltIn__FilterDatabase__1[[#This Row],[Super.s]],L5610)</f>
        <v xml:space="preserve">Super.s </v>
      </c>
      <c r="H5610" s="34" t="str">
        <f>IF(L5610="Nő","",IF(Excel_BuiltIn__FilterDatabase__1[[#This Row],[Kor]]&gt;=1=AND(Excel_BuiltIn__FilterDatabase__1[[#This Row],[Kor]]&lt;18),"Junior ",""))</f>
        <v/>
      </c>
      <c r="I5610" s="34" t="str">
        <f>IF(L5610="Nő","",IF(Excel_BuiltIn__FilterDatabase__1[[#This Row],[Kor]]&gt;=18=AND(Excel_BuiltIn__FilterDatabase__1[[#This Row],[Kor]]&lt;=49),"Felnőtt ",""))</f>
        <v/>
      </c>
      <c r="J5610" s="34" t="str">
        <f>IF(L5610="Nő","",IF(Excel_BuiltIn__FilterDatabase__1[[#This Row],[Kor]]&gt;49=AND(Excel_BuiltIn__FilterDatabase__1[[#This Row],[Kor]]&lt;=59),"Senior ",""))</f>
        <v/>
      </c>
      <c r="K5610" s="34" t="str">
        <f>IF(L5610="Nő","",IF(Excel_BuiltIn__FilterDatabase__1[[#This Row],[Kor]]&gt;=60,"Super.s ",""))</f>
        <v xml:space="preserve">Super.s </v>
      </c>
      <c r="L5610" s="34" t="str">
        <f>IF(Excel_BuiltIn__FilterDatabase__1[[#This Row],[Nem]]="Nő","Lady","")</f>
        <v/>
      </c>
    </row>
    <row r="5611" spans="1:12" s="1" customFormat="1">
      <c r="A5611" s="53"/>
      <c r="B5611" s="28"/>
      <c r="C5611" s="51"/>
      <c r="D5611" s="45"/>
      <c r="E5611" s="33" t="str">
        <f>IF(D5611&gt;0,($N$2-Excel_BuiltIn__FilterDatabase__1[[#This Row],[Szül Év.Hó.Nap]])/365.25,"0")</f>
        <v>0</v>
      </c>
      <c r="F5611" s="40"/>
      <c r="G5611" s="34" t="str">
        <f>CONCATENATE(H5611,Excel_BuiltIn__FilterDatabase__1[[#This Row],[Felnőtt]],Excel_BuiltIn__FilterDatabase__1[[#This Row],[Senior]],Excel_BuiltIn__FilterDatabase__1[[#This Row],[Super.s]],L5611)</f>
        <v xml:space="preserve">Super.s </v>
      </c>
      <c r="H5611" s="34" t="str">
        <f>IF(L5611="Nő","",IF(Excel_BuiltIn__FilterDatabase__1[[#This Row],[Kor]]&gt;=1=AND(Excel_BuiltIn__FilterDatabase__1[[#This Row],[Kor]]&lt;18),"Junior ",""))</f>
        <v/>
      </c>
      <c r="I5611" s="34" t="str">
        <f>IF(L5611="Nő","",IF(Excel_BuiltIn__FilterDatabase__1[[#This Row],[Kor]]&gt;=18=AND(Excel_BuiltIn__FilterDatabase__1[[#This Row],[Kor]]&lt;=49),"Felnőtt ",""))</f>
        <v/>
      </c>
      <c r="J5611" s="34" t="str">
        <f>IF(L5611="Nő","",IF(Excel_BuiltIn__FilterDatabase__1[[#This Row],[Kor]]&gt;49=AND(Excel_BuiltIn__FilterDatabase__1[[#This Row],[Kor]]&lt;=59),"Senior ",""))</f>
        <v/>
      </c>
      <c r="K5611" s="34" t="str">
        <f>IF(L5611="Nő","",IF(Excel_BuiltIn__FilterDatabase__1[[#This Row],[Kor]]&gt;=60,"Super.s ",""))</f>
        <v xml:space="preserve">Super.s </v>
      </c>
      <c r="L5611" s="34" t="str">
        <f>IF(Excel_BuiltIn__FilterDatabase__1[[#This Row],[Nem]]="Nő","Lady","")</f>
        <v/>
      </c>
    </row>
    <row r="5612" spans="1:12" s="1" customFormat="1">
      <c r="A5612" s="53"/>
      <c r="B5612" s="28"/>
      <c r="C5612" s="51"/>
      <c r="D5612" s="45"/>
      <c r="E5612" s="33" t="str">
        <f>IF(D5612&gt;0,($N$2-Excel_BuiltIn__FilterDatabase__1[[#This Row],[Szül Év.Hó.Nap]])/365.25,"0")</f>
        <v>0</v>
      </c>
      <c r="F5612" s="40"/>
      <c r="G5612" s="34" t="str">
        <f>CONCATENATE(H5612,Excel_BuiltIn__FilterDatabase__1[[#This Row],[Felnőtt]],Excel_BuiltIn__FilterDatabase__1[[#This Row],[Senior]],Excel_BuiltIn__FilterDatabase__1[[#This Row],[Super.s]],L5612)</f>
        <v xml:space="preserve">Super.s </v>
      </c>
      <c r="H5612" s="34" t="str">
        <f>IF(L5612="Nő","",IF(Excel_BuiltIn__FilterDatabase__1[[#This Row],[Kor]]&gt;=1=AND(Excel_BuiltIn__FilterDatabase__1[[#This Row],[Kor]]&lt;18),"Junior ",""))</f>
        <v/>
      </c>
      <c r="I5612" s="34" t="str">
        <f>IF(L5612="Nő","",IF(Excel_BuiltIn__FilterDatabase__1[[#This Row],[Kor]]&gt;=18=AND(Excel_BuiltIn__FilterDatabase__1[[#This Row],[Kor]]&lt;=49),"Felnőtt ",""))</f>
        <v/>
      </c>
      <c r="J5612" s="34" t="str">
        <f>IF(L5612="Nő","",IF(Excel_BuiltIn__FilterDatabase__1[[#This Row],[Kor]]&gt;49=AND(Excel_BuiltIn__FilterDatabase__1[[#This Row],[Kor]]&lt;=59),"Senior ",""))</f>
        <v/>
      </c>
      <c r="K5612" s="34" t="str">
        <f>IF(L5612="Nő","",IF(Excel_BuiltIn__FilterDatabase__1[[#This Row],[Kor]]&gt;=60,"Super.s ",""))</f>
        <v xml:space="preserve">Super.s </v>
      </c>
      <c r="L5612" s="34" t="str">
        <f>IF(Excel_BuiltIn__FilterDatabase__1[[#This Row],[Nem]]="Nő","Lady","")</f>
        <v/>
      </c>
    </row>
    <row r="5613" spans="1:12" s="1" customFormat="1">
      <c r="A5613" s="53"/>
      <c r="B5613" s="28"/>
      <c r="C5613" s="51"/>
      <c r="D5613" s="45"/>
      <c r="E5613" s="33" t="str">
        <f>IF(D5613&gt;0,($N$2-Excel_BuiltIn__FilterDatabase__1[[#This Row],[Szül Év.Hó.Nap]])/365.25,"0")</f>
        <v>0</v>
      </c>
      <c r="F5613" s="40"/>
      <c r="G5613" s="34" t="str">
        <f>CONCATENATE(H5613,Excel_BuiltIn__FilterDatabase__1[[#This Row],[Felnőtt]],Excel_BuiltIn__FilterDatabase__1[[#This Row],[Senior]],Excel_BuiltIn__FilterDatabase__1[[#This Row],[Super.s]],L5613)</f>
        <v xml:space="preserve">Super.s </v>
      </c>
      <c r="H5613" s="34" t="str">
        <f>IF(L5613="Nő","",IF(Excel_BuiltIn__FilterDatabase__1[[#This Row],[Kor]]&gt;=1=AND(Excel_BuiltIn__FilterDatabase__1[[#This Row],[Kor]]&lt;18),"Junior ",""))</f>
        <v/>
      </c>
      <c r="I5613" s="34" t="str">
        <f>IF(L5613="Nő","",IF(Excel_BuiltIn__FilterDatabase__1[[#This Row],[Kor]]&gt;=18=AND(Excel_BuiltIn__FilterDatabase__1[[#This Row],[Kor]]&lt;=49),"Felnőtt ",""))</f>
        <v/>
      </c>
      <c r="J5613" s="34" t="str">
        <f>IF(L5613="Nő","",IF(Excel_BuiltIn__FilterDatabase__1[[#This Row],[Kor]]&gt;49=AND(Excel_BuiltIn__FilterDatabase__1[[#This Row],[Kor]]&lt;=59),"Senior ",""))</f>
        <v/>
      </c>
      <c r="K5613" s="34" t="str">
        <f>IF(L5613="Nő","",IF(Excel_BuiltIn__FilterDatabase__1[[#This Row],[Kor]]&gt;=60,"Super.s ",""))</f>
        <v xml:space="preserve">Super.s </v>
      </c>
      <c r="L5613" s="34" t="str">
        <f>IF(Excel_BuiltIn__FilterDatabase__1[[#This Row],[Nem]]="Nő","Lady","")</f>
        <v/>
      </c>
    </row>
    <row r="5614" spans="1:12" s="1" customFormat="1">
      <c r="A5614" s="53"/>
      <c r="B5614" s="28"/>
      <c r="C5614" s="51"/>
      <c r="D5614" s="45"/>
      <c r="E5614" s="33" t="str">
        <f>IF(D5614&gt;0,($N$2-Excel_BuiltIn__FilterDatabase__1[[#This Row],[Szül Év.Hó.Nap]])/365.25,"0")</f>
        <v>0</v>
      </c>
      <c r="F5614" s="40"/>
      <c r="G5614" s="34" t="str">
        <f>CONCATENATE(H5614,Excel_BuiltIn__FilterDatabase__1[[#This Row],[Felnőtt]],Excel_BuiltIn__FilterDatabase__1[[#This Row],[Senior]],Excel_BuiltIn__FilterDatabase__1[[#This Row],[Super.s]],L5614)</f>
        <v xml:space="preserve">Super.s </v>
      </c>
      <c r="H5614" s="34" t="str">
        <f>IF(L5614="Nő","",IF(Excel_BuiltIn__FilterDatabase__1[[#This Row],[Kor]]&gt;=1=AND(Excel_BuiltIn__FilterDatabase__1[[#This Row],[Kor]]&lt;18),"Junior ",""))</f>
        <v/>
      </c>
      <c r="I5614" s="34" t="str">
        <f>IF(L5614="Nő","",IF(Excel_BuiltIn__FilterDatabase__1[[#This Row],[Kor]]&gt;=18=AND(Excel_BuiltIn__FilterDatabase__1[[#This Row],[Kor]]&lt;=49),"Felnőtt ",""))</f>
        <v/>
      </c>
      <c r="J5614" s="34" t="str">
        <f>IF(L5614="Nő","",IF(Excel_BuiltIn__FilterDatabase__1[[#This Row],[Kor]]&gt;49=AND(Excel_BuiltIn__FilterDatabase__1[[#This Row],[Kor]]&lt;=59),"Senior ",""))</f>
        <v/>
      </c>
      <c r="K5614" s="34" t="str">
        <f>IF(L5614="Nő","",IF(Excel_BuiltIn__FilterDatabase__1[[#This Row],[Kor]]&gt;=60,"Super.s ",""))</f>
        <v xml:space="preserve">Super.s </v>
      </c>
      <c r="L5614" s="34" t="str">
        <f>IF(Excel_BuiltIn__FilterDatabase__1[[#This Row],[Nem]]="Nő","Lady","")</f>
        <v/>
      </c>
    </row>
    <row r="5615" spans="1:12" s="1" customFormat="1">
      <c r="A5615" s="53"/>
      <c r="B5615" s="28"/>
      <c r="C5615" s="51"/>
      <c r="D5615" s="45"/>
      <c r="E5615" s="33" t="str">
        <f>IF(D5615&gt;0,($N$2-Excel_BuiltIn__FilterDatabase__1[[#This Row],[Szül Év.Hó.Nap]])/365.25,"0")</f>
        <v>0</v>
      </c>
      <c r="F5615" s="40"/>
      <c r="G5615" s="34" t="str">
        <f>CONCATENATE(H5615,Excel_BuiltIn__FilterDatabase__1[[#This Row],[Felnőtt]],Excel_BuiltIn__FilterDatabase__1[[#This Row],[Senior]],Excel_BuiltIn__FilterDatabase__1[[#This Row],[Super.s]],L5615)</f>
        <v xml:space="preserve">Super.s </v>
      </c>
      <c r="H5615" s="34" t="str">
        <f>IF(L5615="Nő","",IF(Excel_BuiltIn__FilterDatabase__1[[#This Row],[Kor]]&gt;=1=AND(Excel_BuiltIn__FilterDatabase__1[[#This Row],[Kor]]&lt;18),"Junior ",""))</f>
        <v/>
      </c>
      <c r="I5615" s="34" t="str">
        <f>IF(L5615="Nő","",IF(Excel_BuiltIn__FilterDatabase__1[[#This Row],[Kor]]&gt;=18=AND(Excel_BuiltIn__FilterDatabase__1[[#This Row],[Kor]]&lt;=49),"Felnőtt ",""))</f>
        <v/>
      </c>
      <c r="J5615" s="34" t="str">
        <f>IF(L5615="Nő","",IF(Excel_BuiltIn__FilterDatabase__1[[#This Row],[Kor]]&gt;49=AND(Excel_BuiltIn__FilterDatabase__1[[#This Row],[Kor]]&lt;=59),"Senior ",""))</f>
        <v/>
      </c>
      <c r="K5615" s="34" t="str">
        <f>IF(L5615="Nő","",IF(Excel_BuiltIn__FilterDatabase__1[[#This Row],[Kor]]&gt;=60,"Super.s ",""))</f>
        <v xml:space="preserve">Super.s </v>
      </c>
      <c r="L5615" s="34" t="str">
        <f>IF(Excel_BuiltIn__FilterDatabase__1[[#This Row],[Nem]]="Nő","Lady","")</f>
        <v/>
      </c>
    </row>
    <row r="5616" spans="1:12" s="1" customFormat="1">
      <c r="A5616" s="53"/>
      <c r="B5616" s="28"/>
      <c r="C5616" s="51"/>
      <c r="D5616" s="45"/>
      <c r="E5616" s="33" t="str">
        <f>IF(D5616&gt;0,($N$2-Excel_BuiltIn__FilterDatabase__1[[#This Row],[Szül Év.Hó.Nap]])/365.25,"0")</f>
        <v>0</v>
      </c>
      <c r="F5616" s="40"/>
      <c r="G5616" s="34" t="str">
        <f>CONCATENATE(H5616,Excel_BuiltIn__FilterDatabase__1[[#This Row],[Felnőtt]],Excel_BuiltIn__FilterDatabase__1[[#This Row],[Senior]],Excel_BuiltIn__FilterDatabase__1[[#This Row],[Super.s]],L5616)</f>
        <v xml:space="preserve">Super.s </v>
      </c>
      <c r="H5616" s="34" t="str">
        <f>IF(L5616="Nő","",IF(Excel_BuiltIn__FilterDatabase__1[[#This Row],[Kor]]&gt;=1=AND(Excel_BuiltIn__FilterDatabase__1[[#This Row],[Kor]]&lt;18),"Junior ",""))</f>
        <v/>
      </c>
      <c r="I5616" s="34" t="str">
        <f>IF(L5616="Nő","",IF(Excel_BuiltIn__FilterDatabase__1[[#This Row],[Kor]]&gt;=18=AND(Excel_BuiltIn__FilterDatabase__1[[#This Row],[Kor]]&lt;=49),"Felnőtt ",""))</f>
        <v/>
      </c>
      <c r="J5616" s="34" t="str">
        <f>IF(L5616="Nő","",IF(Excel_BuiltIn__FilterDatabase__1[[#This Row],[Kor]]&gt;49=AND(Excel_BuiltIn__FilterDatabase__1[[#This Row],[Kor]]&lt;=59),"Senior ",""))</f>
        <v/>
      </c>
      <c r="K5616" s="34" t="str">
        <f>IF(L5616="Nő","",IF(Excel_BuiltIn__FilterDatabase__1[[#This Row],[Kor]]&gt;=60,"Super.s ",""))</f>
        <v xml:space="preserve">Super.s </v>
      </c>
      <c r="L5616" s="34" t="str">
        <f>IF(Excel_BuiltIn__FilterDatabase__1[[#This Row],[Nem]]="Nő","Lady","")</f>
        <v/>
      </c>
    </row>
    <row r="5617" spans="1:12" s="1" customFormat="1">
      <c r="A5617" s="53"/>
      <c r="B5617" s="28"/>
      <c r="C5617" s="51"/>
      <c r="D5617" s="45"/>
      <c r="E5617" s="33" t="str">
        <f>IF(D5617&gt;0,($N$2-Excel_BuiltIn__FilterDatabase__1[[#This Row],[Szül Év.Hó.Nap]])/365.25,"0")</f>
        <v>0</v>
      </c>
      <c r="F5617" s="40"/>
      <c r="G5617" s="34" t="str">
        <f>CONCATENATE(H5617,Excel_BuiltIn__FilterDatabase__1[[#This Row],[Felnőtt]],Excel_BuiltIn__FilterDatabase__1[[#This Row],[Senior]],Excel_BuiltIn__FilterDatabase__1[[#This Row],[Super.s]],L5617)</f>
        <v xml:space="preserve">Super.s </v>
      </c>
      <c r="H5617" s="34" t="str">
        <f>IF(L5617="Nő","",IF(Excel_BuiltIn__FilterDatabase__1[[#This Row],[Kor]]&gt;=1=AND(Excel_BuiltIn__FilterDatabase__1[[#This Row],[Kor]]&lt;18),"Junior ",""))</f>
        <v/>
      </c>
      <c r="I5617" s="34" t="str">
        <f>IF(L5617="Nő","",IF(Excel_BuiltIn__FilterDatabase__1[[#This Row],[Kor]]&gt;=18=AND(Excel_BuiltIn__FilterDatabase__1[[#This Row],[Kor]]&lt;=49),"Felnőtt ",""))</f>
        <v/>
      </c>
      <c r="J5617" s="34" t="str">
        <f>IF(L5617="Nő","",IF(Excel_BuiltIn__FilterDatabase__1[[#This Row],[Kor]]&gt;49=AND(Excel_BuiltIn__FilterDatabase__1[[#This Row],[Kor]]&lt;=59),"Senior ",""))</f>
        <v/>
      </c>
      <c r="K5617" s="34" t="str">
        <f>IF(L5617="Nő","",IF(Excel_BuiltIn__FilterDatabase__1[[#This Row],[Kor]]&gt;=60,"Super.s ",""))</f>
        <v xml:space="preserve">Super.s </v>
      </c>
      <c r="L5617" s="34" t="str">
        <f>IF(Excel_BuiltIn__FilterDatabase__1[[#This Row],[Nem]]="Nő","Lady","")</f>
        <v/>
      </c>
    </row>
    <row r="5618" spans="1:12" s="1" customFormat="1">
      <c r="A5618" s="53"/>
      <c r="B5618" s="28"/>
      <c r="C5618" s="51"/>
      <c r="D5618" s="45"/>
      <c r="E5618" s="33" t="str">
        <f>IF(D5618&gt;0,($N$2-Excel_BuiltIn__FilterDatabase__1[[#This Row],[Szül Év.Hó.Nap]])/365.25,"0")</f>
        <v>0</v>
      </c>
      <c r="F5618" s="40"/>
      <c r="G5618" s="34" t="str">
        <f>CONCATENATE(H5618,Excel_BuiltIn__FilterDatabase__1[[#This Row],[Felnőtt]],Excel_BuiltIn__FilterDatabase__1[[#This Row],[Senior]],Excel_BuiltIn__FilterDatabase__1[[#This Row],[Super.s]],L5618)</f>
        <v xml:space="preserve">Super.s </v>
      </c>
      <c r="H5618" s="34" t="str">
        <f>IF(L5618="Nő","",IF(Excel_BuiltIn__FilterDatabase__1[[#This Row],[Kor]]&gt;=1=AND(Excel_BuiltIn__FilterDatabase__1[[#This Row],[Kor]]&lt;18),"Junior ",""))</f>
        <v/>
      </c>
      <c r="I5618" s="34" t="str">
        <f>IF(L5618="Nő","",IF(Excel_BuiltIn__FilterDatabase__1[[#This Row],[Kor]]&gt;=18=AND(Excel_BuiltIn__FilterDatabase__1[[#This Row],[Kor]]&lt;=49),"Felnőtt ",""))</f>
        <v/>
      </c>
      <c r="J5618" s="34" t="str">
        <f>IF(L5618="Nő","",IF(Excel_BuiltIn__FilterDatabase__1[[#This Row],[Kor]]&gt;49=AND(Excel_BuiltIn__FilterDatabase__1[[#This Row],[Kor]]&lt;=59),"Senior ",""))</f>
        <v/>
      </c>
      <c r="K5618" s="34" t="str">
        <f>IF(L5618="Nő","",IF(Excel_BuiltIn__FilterDatabase__1[[#This Row],[Kor]]&gt;=60,"Super.s ",""))</f>
        <v xml:space="preserve">Super.s </v>
      </c>
      <c r="L5618" s="34" t="str">
        <f>IF(Excel_BuiltIn__FilterDatabase__1[[#This Row],[Nem]]="Nő","Lady","")</f>
        <v/>
      </c>
    </row>
    <row r="5619" spans="1:12" s="1" customFormat="1">
      <c r="A5619" s="53"/>
      <c r="B5619" s="28"/>
      <c r="C5619" s="51"/>
      <c r="D5619" s="45"/>
      <c r="E5619" s="33" t="str">
        <f>IF(D5619&gt;0,($N$2-Excel_BuiltIn__FilterDatabase__1[[#This Row],[Szül Év.Hó.Nap]])/365.25,"0")</f>
        <v>0</v>
      </c>
      <c r="F5619" s="40"/>
      <c r="G5619" s="34" t="str">
        <f>CONCATENATE(H5619,Excel_BuiltIn__FilterDatabase__1[[#This Row],[Felnőtt]],Excel_BuiltIn__FilterDatabase__1[[#This Row],[Senior]],Excel_BuiltIn__FilterDatabase__1[[#This Row],[Super.s]],L5619)</f>
        <v xml:space="preserve">Super.s </v>
      </c>
      <c r="H5619" s="34" t="str">
        <f>IF(L5619="Nő","",IF(Excel_BuiltIn__FilterDatabase__1[[#This Row],[Kor]]&gt;=1=AND(Excel_BuiltIn__FilterDatabase__1[[#This Row],[Kor]]&lt;18),"Junior ",""))</f>
        <v/>
      </c>
      <c r="I5619" s="34" t="str">
        <f>IF(L5619="Nő","",IF(Excel_BuiltIn__FilterDatabase__1[[#This Row],[Kor]]&gt;=18=AND(Excel_BuiltIn__FilterDatabase__1[[#This Row],[Kor]]&lt;=49),"Felnőtt ",""))</f>
        <v/>
      </c>
      <c r="J5619" s="34" t="str">
        <f>IF(L5619="Nő","",IF(Excel_BuiltIn__FilterDatabase__1[[#This Row],[Kor]]&gt;49=AND(Excel_BuiltIn__FilterDatabase__1[[#This Row],[Kor]]&lt;=59),"Senior ",""))</f>
        <v/>
      </c>
      <c r="K5619" s="34" t="str">
        <f>IF(L5619="Nő","",IF(Excel_BuiltIn__FilterDatabase__1[[#This Row],[Kor]]&gt;=60,"Super.s ",""))</f>
        <v xml:space="preserve">Super.s </v>
      </c>
      <c r="L5619" s="34" t="str">
        <f>IF(Excel_BuiltIn__FilterDatabase__1[[#This Row],[Nem]]="Nő","Lady","")</f>
        <v/>
      </c>
    </row>
    <row r="5620" spans="1:12" s="1" customFormat="1">
      <c r="A5620" s="53"/>
      <c r="B5620" s="28"/>
      <c r="C5620" s="51"/>
      <c r="D5620" s="45"/>
      <c r="E5620" s="33" t="str">
        <f>IF(D5620&gt;0,($N$2-Excel_BuiltIn__FilterDatabase__1[[#This Row],[Szül Év.Hó.Nap]])/365.25,"0")</f>
        <v>0</v>
      </c>
      <c r="F5620" s="40"/>
      <c r="G5620" s="34" t="str">
        <f>CONCATENATE(H5620,Excel_BuiltIn__FilterDatabase__1[[#This Row],[Felnőtt]],Excel_BuiltIn__FilterDatabase__1[[#This Row],[Senior]],Excel_BuiltIn__FilterDatabase__1[[#This Row],[Super.s]],L5620)</f>
        <v xml:space="preserve">Super.s </v>
      </c>
      <c r="H5620" s="34" t="str">
        <f>IF(L5620="Nő","",IF(Excel_BuiltIn__FilterDatabase__1[[#This Row],[Kor]]&gt;=1=AND(Excel_BuiltIn__FilterDatabase__1[[#This Row],[Kor]]&lt;18),"Junior ",""))</f>
        <v/>
      </c>
      <c r="I5620" s="34" t="str">
        <f>IF(L5620="Nő","",IF(Excel_BuiltIn__FilterDatabase__1[[#This Row],[Kor]]&gt;=18=AND(Excel_BuiltIn__FilterDatabase__1[[#This Row],[Kor]]&lt;=49),"Felnőtt ",""))</f>
        <v/>
      </c>
      <c r="J5620" s="34" t="str">
        <f>IF(L5620="Nő","",IF(Excel_BuiltIn__FilterDatabase__1[[#This Row],[Kor]]&gt;49=AND(Excel_BuiltIn__FilterDatabase__1[[#This Row],[Kor]]&lt;=59),"Senior ",""))</f>
        <v/>
      </c>
      <c r="K5620" s="34" t="str">
        <f>IF(L5620="Nő","",IF(Excel_BuiltIn__FilterDatabase__1[[#This Row],[Kor]]&gt;=60,"Super.s ",""))</f>
        <v xml:space="preserve">Super.s </v>
      </c>
      <c r="L5620" s="34" t="str">
        <f>IF(Excel_BuiltIn__FilterDatabase__1[[#This Row],[Nem]]="Nő","Lady","")</f>
        <v/>
      </c>
    </row>
    <row r="5621" spans="1:12" s="1" customFormat="1">
      <c r="A5621" s="53"/>
      <c r="B5621" s="28"/>
      <c r="C5621" s="51"/>
      <c r="D5621" s="45"/>
      <c r="E5621" s="33" t="str">
        <f>IF(D5621&gt;0,($N$2-Excel_BuiltIn__FilterDatabase__1[[#This Row],[Szül Év.Hó.Nap]])/365.25,"0")</f>
        <v>0</v>
      </c>
      <c r="F5621" s="40"/>
      <c r="G5621" s="34" t="str">
        <f>CONCATENATE(H5621,Excel_BuiltIn__FilterDatabase__1[[#This Row],[Felnőtt]],Excel_BuiltIn__FilterDatabase__1[[#This Row],[Senior]],Excel_BuiltIn__FilterDatabase__1[[#This Row],[Super.s]],L5621)</f>
        <v xml:space="preserve">Super.s </v>
      </c>
      <c r="H5621" s="34" t="str">
        <f>IF(L5621="Nő","",IF(Excel_BuiltIn__FilterDatabase__1[[#This Row],[Kor]]&gt;=1=AND(Excel_BuiltIn__FilterDatabase__1[[#This Row],[Kor]]&lt;18),"Junior ",""))</f>
        <v/>
      </c>
      <c r="I5621" s="34" t="str">
        <f>IF(L5621="Nő","",IF(Excel_BuiltIn__FilterDatabase__1[[#This Row],[Kor]]&gt;=18=AND(Excel_BuiltIn__FilterDatabase__1[[#This Row],[Kor]]&lt;=49),"Felnőtt ",""))</f>
        <v/>
      </c>
      <c r="J5621" s="34" t="str">
        <f>IF(L5621="Nő","",IF(Excel_BuiltIn__FilterDatabase__1[[#This Row],[Kor]]&gt;49=AND(Excel_BuiltIn__FilterDatabase__1[[#This Row],[Kor]]&lt;=59),"Senior ",""))</f>
        <v/>
      </c>
      <c r="K5621" s="34" t="str">
        <f>IF(L5621="Nő","",IF(Excel_BuiltIn__FilterDatabase__1[[#This Row],[Kor]]&gt;=60,"Super.s ",""))</f>
        <v xml:space="preserve">Super.s </v>
      </c>
      <c r="L5621" s="34" t="str">
        <f>IF(Excel_BuiltIn__FilterDatabase__1[[#This Row],[Nem]]="Nő","Lady","")</f>
        <v/>
      </c>
    </row>
    <row r="5622" spans="1:12" s="1" customFormat="1">
      <c r="A5622" s="53"/>
      <c r="B5622" s="28"/>
      <c r="C5622" s="51"/>
      <c r="D5622" s="45"/>
      <c r="E5622" s="33" t="str">
        <f>IF(D5622&gt;0,($N$2-Excel_BuiltIn__FilterDatabase__1[[#This Row],[Szül Év.Hó.Nap]])/365.25,"0")</f>
        <v>0</v>
      </c>
      <c r="F5622" s="40"/>
      <c r="G5622" s="34" t="str">
        <f>CONCATENATE(H5622,Excel_BuiltIn__FilterDatabase__1[[#This Row],[Felnőtt]],Excel_BuiltIn__FilterDatabase__1[[#This Row],[Senior]],Excel_BuiltIn__FilterDatabase__1[[#This Row],[Super.s]],L5622)</f>
        <v xml:space="preserve">Super.s </v>
      </c>
      <c r="H5622" s="34" t="str">
        <f>IF(L5622="Nő","",IF(Excel_BuiltIn__FilterDatabase__1[[#This Row],[Kor]]&gt;=1=AND(Excel_BuiltIn__FilterDatabase__1[[#This Row],[Kor]]&lt;18),"Junior ",""))</f>
        <v/>
      </c>
      <c r="I5622" s="34" t="str">
        <f>IF(L5622="Nő","",IF(Excel_BuiltIn__FilterDatabase__1[[#This Row],[Kor]]&gt;=18=AND(Excel_BuiltIn__FilterDatabase__1[[#This Row],[Kor]]&lt;=49),"Felnőtt ",""))</f>
        <v/>
      </c>
      <c r="J5622" s="34" t="str">
        <f>IF(L5622="Nő","",IF(Excel_BuiltIn__FilterDatabase__1[[#This Row],[Kor]]&gt;49=AND(Excel_BuiltIn__FilterDatabase__1[[#This Row],[Kor]]&lt;=59),"Senior ",""))</f>
        <v/>
      </c>
      <c r="K5622" s="34" t="str">
        <f>IF(L5622="Nő","",IF(Excel_BuiltIn__FilterDatabase__1[[#This Row],[Kor]]&gt;=60,"Super.s ",""))</f>
        <v xml:space="preserve">Super.s </v>
      </c>
      <c r="L5622" s="34" t="str">
        <f>IF(Excel_BuiltIn__FilterDatabase__1[[#This Row],[Nem]]="Nő","Lady","")</f>
        <v/>
      </c>
    </row>
    <row r="5623" spans="1:12" s="1" customFormat="1">
      <c r="A5623" s="53"/>
      <c r="B5623" s="28"/>
      <c r="C5623" s="51"/>
      <c r="D5623" s="45"/>
      <c r="E5623" s="33" t="str">
        <f>IF(D5623&gt;0,($N$2-Excel_BuiltIn__FilterDatabase__1[[#This Row],[Szül Év.Hó.Nap]])/365.25,"0")</f>
        <v>0</v>
      </c>
      <c r="F5623" s="40"/>
      <c r="G5623" s="34" t="str">
        <f>CONCATENATE(H5623,Excel_BuiltIn__FilterDatabase__1[[#This Row],[Felnőtt]],Excel_BuiltIn__FilterDatabase__1[[#This Row],[Senior]],Excel_BuiltIn__FilterDatabase__1[[#This Row],[Super.s]],L5623)</f>
        <v xml:space="preserve">Super.s </v>
      </c>
      <c r="H5623" s="34" t="str">
        <f>IF(L5623="Nő","",IF(Excel_BuiltIn__FilterDatabase__1[[#This Row],[Kor]]&gt;=1=AND(Excel_BuiltIn__FilterDatabase__1[[#This Row],[Kor]]&lt;18),"Junior ",""))</f>
        <v/>
      </c>
      <c r="I5623" s="34" t="str">
        <f>IF(L5623="Nő","",IF(Excel_BuiltIn__FilterDatabase__1[[#This Row],[Kor]]&gt;=18=AND(Excel_BuiltIn__FilterDatabase__1[[#This Row],[Kor]]&lt;=49),"Felnőtt ",""))</f>
        <v/>
      </c>
      <c r="J5623" s="34" t="str">
        <f>IF(L5623="Nő","",IF(Excel_BuiltIn__FilterDatabase__1[[#This Row],[Kor]]&gt;49=AND(Excel_BuiltIn__FilterDatabase__1[[#This Row],[Kor]]&lt;=59),"Senior ",""))</f>
        <v/>
      </c>
      <c r="K5623" s="34" t="str">
        <f>IF(L5623="Nő","",IF(Excel_BuiltIn__FilterDatabase__1[[#This Row],[Kor]]&gt;=60,"Super.s ",""))</f>
        <v xml:space="preserve">Super.s </v>
      </c>
      <c r="L5623" s="34" t="str">
        <f>IF(Excel_BuiltIn__FilterDatabase__1[[#This Row],[Nem]]="Nő","Lady","")</f>
        <v/>
      </c>
    </row>
    <row r="5624" spans="1:12" s="1" customFormat="1">
      <c r="A5624" s="53"/>
      <c r="B5624" s="28"/>
      <c r="C5624" s="51"/>
      <c r="D5624" s="45"/>
      <c r="E5624" s="33" t="str">
        <f>IF(D5624&gt;0,($N$2-Excel_BuiltIn__FilterDatabase__1[[#This Row],[Szül Év.Hó.Nap]])/365.25,"0")</f>
        <v>0</v>
      </c>
      <c r="F5624" s="40"/>
      <c r="G5624" s="34" t="str">
        <f>CONCATENATE(H5624,Excel_BuiltIn__FilterDatabase__1[[#This Row],[Felnőtt]],Excel_BuiltIn__FilterDatabase__1[[#This Row],[Senior]],Excel_BuiltIn__FilterDatabase__1[[#This Row],[Super.s]],L5624)</f>
        <v xml:space="preserve">Super.s </v>
      </c>
      <c r="H5624" s="34" t="str">
        <f>IF(L5624="Nő","",IF(Excel_BuiltIn__FilterDatabase__1[[#This Row],[Kor]]&gt;=1=AND(Excel_BuiltIn__FilterDatabase__1[[#This Row],[Kor]]&lt;18),"Junior ",""))</f>
        <v/>
      </c>
      <c r="I5624" s="34" t="str">
        <f>IF(L5624="Nő","",IF(Excel_BuiltIn__FilterDatabase__1[[#This Row],[Kor]]&gt;=18=AND(Excel_BuiltIn__FilterDatabase__1[[#This Row],[Kor]]&lt;=49),"Felnőtt ",""))</f>
        <v/>
      </c>
      <c r="J5624" s="34" t="str">
        <f>IF(L5624="Nő","",IF(Excel_BuiltIn__FilterDatabase__1[[#This Row],[Kor]]&gt;49=AND(Excel_BuiltIn__FilterDatabase__1[[#This Row],[Kor]]&lt;=59),"Senior ",""))</f>
        <v/>
      </c>
      <c r="K5624" s="34" t="str">
        <f>IF(L5624="Nő","",IF(Excel_BuiltIn__FilterDatabase__1[[#This Row],[Kor]]&gt;=60,"Super.s ",""))</f>
        <v xml:space="preserve">Super.s </v>
      </c>
      <c r="L5624" s="34" t="str">
        <f>IF(Excel_BuiltIn__FilterDatabase__1[[#This Row],[Nem]]="Nő","Lady","")</f>
        <v/>
      </c>
    </row>
    <row r="5625" spans="1:12" s="1" customFormat="1">
      <c r="A5625" s="53"/>
      <c r="B5625" s="28"/>
      <c r="C5625" s="51"/>
      <c r="D5625" s="45"/>
      <c r="E5625" s="33" t="str">
        <f>IF(D5625&gt;0,($N$2-Excel_BuiltIn__FilterDatabase__1[[#This Row],[Szül Év.Hó.Nap]])/365.25,"0")</f>
        <v>0</v>
      </c>
      <c r="F5625" s="40"/>
      <c r="G5625" s="34" t="str">
        <f>CONCATENATE(H5625,Excel_BuiltIn__FilterDatabase__1[[#This Row],[Felnőtt]],Excel_BuiltIn__FilterDatabase__1[[#This Row],[Senior]],Excel_BuiltIn__FilterDatabase__1[[#This Row],[Super.s]],L5625)</f>
        <v xml:space="preserve">Super.s </v>
      </c>
      <c r="H5625" s="34" t="str">
        <f>IF(L5625="Nő","",IF(Excel_BuiltIn__FilterDatabase__1[[#This Row],[Kor]]&gt;=1=AND(Excel_BuiltIn__FilterDatabase__1[[#This Row],[Kor]]&lt;18),"Junior ",""))</f>
        <v/>
      </c>
      <c r="I5625" s="34" t="str">
        <f>IF(L5625="Nő","",IF(Excel_BuiltIn__FilterDatabase__1[[#This Row],[Kor]]&gt;=18=AND(Excel_BuiltIn__FilterDatabase__1[[#This Row],[Kor]]&lt;=49),"Felnőtt ",""))</f>
        <v/>
      </c>
      <c r="J5625" s="34" t="str">
        <f>IF(L5625="Nő","",IF(Excel_BuiltIn__FilterDatabase__1[[#This Row],[Kor]]&gt;49=AND(Excel_BuiltIn__FilterDatabase__1[[#This Row],[Kor]]&lt;=59),"Senior ",""))</f>
        <v/>
      </c>
      <c r="K5625" s="34" t="str">
        <f>IF(L5625="Nő","",IF(Excel_BuiltIn__FilterDatabase__1[[#This Row],[Kor]]&gt;=60,"Super.s ",""))</f>
        <v xml:space="preserve">Super.s </v>
      </c>
      <c r="L5625" s="34" t="str">
        <f>IF(Excel_BuiltIn__FilterDatabase__1[[#This Row],[Nem]]="Nő","Lady","")</f>
        <v/>
      </c>
    </row>
    <row r="5626" spans="1:12" s="1" customFormat="1">
      <c r="A5626" s="53"/>
      <c r="B5626" s="28"/>
      <c r="C5626" s="51"/>
      <c r="D5626" s="45"/>
      <c r="E5626" s="33" t="str">
        <f>IF(D5626&gt;0,($N$2-Excel_BuiltIn__FilterDatabase__1[[#This Row],[Szül Év.Hó.Nap]])/365.25,"0")</f>
        <v>0</v>
      </c>
      <c r="F5626" s="40"/>
      <c r="G5626" s="34" t="str">
        <f>CONCATENATE(H5626,Excel_BuiltIn__FilterDatabase__1[[#This Row],[Felnőtt]],Excel_BuiltIn__FilterDatabase__1[[#This Row],[Senior]],Excel_BuiltIn__FilterDatabase__1[[#This Row],[Super.s]],L5626)</f>
        <v xml:space="preserve">Super.s </v>
      </c>
      <c r="H5626" s="34" t="str">
        <f>IF(L5626="Nő","",IF(Excel_BuiltIn__FilterDatabase__1[[#This Row],[Kor]]&gt;=1=AND(Excel_BuiltIn__FilterDatabase__1[[#This Row],[Kor]]&lt;18),"Junior ",""))</f>
        <v/>
      </c>
      <c r="I5626" s="34" t="str">
        <f>IF(L5626="Nő","",IF(Excel_BuiltIn__FilterDatabase__1[[#This Row],[Kor]]&gt;=18=AND(Excel_BuiltIn__FilterDatabase__1[[#This Row],[Kor]]&lt;=49),"Felnőtt ",""))</f>
        <v/>
      </c>
      <c r="J5626" s="34" t="str">
        <f>IF(L5626="Nő","",IF(Excel_BuiltIn__FilterDatabase__1[[#This Row],[Kor]]&gt;49=AND(Excel_BuiltIn__FilterDatabase__1[[#This Row],[Kor]]&lt;=59),"Senior ",""))</f>
        <v/>
      </c>
      <c r="K5626" s="34" t="str">
        <f>IF(L5626="Nő","",IF(Excel_BuiltIn__FilterDatabase__1[[#This Row],[Kor]]&gt;=60,"Super.s ",""))</f>
        <v xml:space="preserve">Super.s </v>
      </c>
      <c r="L5626" s="34" t="str">
        <f>IF(Excel_BuiltIn__FilterDatabase__1[[#This Row],[Nem]]="Nő","Lady","")</f>
        <v/>
      </c>
    </row>
    <row r="5627" spans="1:12" s="1" customFormat="1">
      <c r="A5627" s="53"/>
      <c r="B5627" s="28"/>
      <c r="C5627" s="51"/>
      <c r="D5627" s="45"/>
      <c r="E5627" s="33" t="str">
        <f>IF(D5627&gt;0,($N$2-Excel_BuiltIn__FilterDatabase__1[[#This Row],[Szül Év.Hó.Nap]])/365.25,"0")</f>
        <v>0</v>
      </c>
      <c r="F5627" s="40"/>
      <c r="G5627" s="34" t="str">
        <f>CONCATENATE(H5627,Excel_BuiltIn__FilterDatabase__1[[#This Row],[Felnőtt]],Excel_BuiltIn__FilterDatabase__1[[#This Row],[Senior]],Excel_BuiltIn__FilterDatabase__1[[#This Row],[Super.s]],L5627)</f>
        <v xml:space="preserve">Super.s </v>
      </c>
      <c r="H5627" s="34" t="str">
        <f>IF(L5627="Nő","",IF(Excel_BuiltIn__FilterDatabase__1[[#This Row],[Kor]]&gt;=1=AND(Excel_BuiltIn__FilterDatabase__1[[#This Row],[Kor]]&lt;18),"Junior ",""))</f>
        <v/>
      </c>
      <c r="I5627" s="34" t="str">
        <f>IF(L5627="Nő","",IF(Excel_BuiltIn__FilterDatabase__1[[#This Row],[Kor]]&gt;=18=AND(Excel_BuiltIn__FilterDatabase__1[[#This Row],[Kor]]&lt;=49),"Felnőtt ",""))</f>
        <v/>
      </c>
      <c r="J5627" s="34" t="str">
        <f>IF(L5627="Nő","",IF(Excel_BuiltIn__FilterDatabase__1[[#This Row],[Kor]]&gt;49=AND(Excel_BuiltIn__FilterDatabase__1[[#This Row],[Kor]]&lt;=59),"Senior ",""))</f>
        <v/>
      </c>
      <c r="K5627" s="34" t="str">
        <f>IF(L5627="Nő","",IF(Excel_BuiltIn__FilterDatabase__1[[#This Row],[Kor]]&gt;=60,"Super.s ",""))</f>
        <v xml:space="preserve">Super.s </v>
      </c>
      <c r="L5627" s="34" t="str">
        <f>IF(Excel_BuiltIn__FilterDatabase__1[[#This Row],[Nem]]="Nő","Lady","")</f>
        <v/>
      </c>
    </row>
    <row r="5628" spans="1:12" s="1" customFormat="1">
      <c r="A5628" s="53"/>
      <c r="B5628" s="28"/>
      <c r="C5628" s="51"/>
      <c r="D5628" s="45"/>
      <c r="E5628" s="33" t="str">
        <f>IF(D5628&gt;0,($N$2-Excel_BuiltIn__FilterDatabase__1[[#This Row],[Szül Év.Hó.Nap]])/365.25,"0")</f>
        <v>0</v>
      </c>
      <c r="F5628" s="40"/>
      <c r="G5628" s="34" t="str">
        <f>CONCATENATE(H5628,Excel_BuiltIn__FilterDatabase__1[[#This Row],[Felnőtt]],Excel_BuiltIn__FilterDatabase__1[[#This Row],[Senior]],Excel_BuiltIn__FilterDatabase__1[[#This Row],[Super.s]],L5628)</f>
        <v xml:space="preserve">Super.s </v>
      </c>
      <c r="H5628" s="34" t="str">
        <f>IF(L5628="Nő","",IF(Excel_BuiltIn__FilterDatabase__1[[#This Row],[Kor]]&gt;=1=AND(Excel_BuiltIn__FilterDatabase__1[[#This Row],[Kor]]&lt;18),"Junior ",""))</f>
        <v/>
      </c>
      <c r="I5628" s="34" t="str">
        <f>IF(L5628="Nő","",IF(Excel_BuiltIn__FilterDatabase__1[[#This Row],[Kor]]&gt;=18=AND(Excel_BuiltIn__FilterDatabase__1[[#This Row],[Kor]]&lt;=49),"Felnőtt ",""))</f>
        <v/>
      </c>
      <c r="J5628" s="34" t="str">
        <f>IF(L5628="Nő","",IF(Excel_BuiltIn__FilterDatabase__1[[#This Row],[Kor]]&gt;49=AND(Excel_BuiltIn__FilterDatabase__1[[#This Row],[Kor]]&lt;=59),"Senior ",""))</f>
        <v/>
      </c>
      <c r="K5628" s="34" t="str">
        <f>IF(L5628="Nő","",IF(Excel_BuiltIn__FilterDatabase__1[[#This Row],[Kor]]&gt;=60,"Super.s ",""))</f>
        <v xml:space="preserve">Super.s </v>
      </c>
      <c r="L5628" s="34" t="str">
        <f>IF(Excel_BuiltIn__FilterDatabase__1[[#This Row],[Nem]]="Nő","Lady","")</f>
        <v/>
      </c>
    </row>
    <row r="5629" spans="1:12" s="1" customFormat="1">
      <c r="A5629" s="53"/>
      <c r="B5629" s="28"/>
      <c r="C5629" s="51"/>
      <c r="D5629" s="45"/>
      <c r="E5629" s="33" t="str">
        <f>IF(D5629&gt;0,($N$2-Excel_BuiltIn__FilterDatabase__1[[#This Row],[Szül Év.Hó.Nap]])/365.25,"0")</f>
        <v>0</v>
      </c>
      <c r="F5629" s="40"/>
      <c r="G5629" s="34" t="str">
        <f>CONCATENATE(H5629,Excel_BuiltIn__FilterDatabase__1[[#This Row],[Felnőtt]],Excel_BuiltIn__FilterDatabase__1[[#This Row],[Senior]],Excel_BuiltIn__FilterDatabase__1[[#This Row],[Super.s]],L5629)</f>
        <v xml:space="preserve">Super.s </v>
      </c>
      <c r="H5629" s="34" t="str">
        <f>IF(L5629="Nő","",IF(Excel_BuiltIn__FilterDatabase__1[[#This Row],[Kor]]&gt;=1=AND(Excel_BuiltIn__FilterDatabase__1[[#This Row],[Kor]]&lt;18),"Junior ",""))</f>
        <v/>
      </c>
      <c r="I5629" s="34" t="str">
        <f>IF(L5629="Nő","",IF(Excel_BuiltIn__FilterDatabase__1[[#This Row],[Kor]]&gt;=18=AND(Excel_BuiltIn__FilterDatabase__1[[#This Row],[Kor]]&lt;=49),"Felnőtt ",""))</f>
        <v/>
      </c>
      <c r="J5629" s="34" t="str">
        <f>IF(L5629="Nő","",IF(Excel_BuiltIn__FilterDatabase__1[[#This Row],[Kor]]&gt;49=AND(Excel_BuiltIn__FilterDatabase__1[[#This Row],[Kor]]&lt;=59),"Senior ",""))</f>
        <v/>
      </c>
      <c r="K5629" s="34" t="str">
        <f>IF(L5629="Nő","",IF(Excel_BuiltIn__FilterDatabase__1[[#This Row],[Kor]]&gt;=60,"Super.s ",""))</f>
        <v xml:space="preserve">Super.s </v>
      </c>
      <c r="L5629" s="34" t="str">
        <f>IF(Excel_BuiltIn__FilterDatabase__1[[#This Row],[Nem]]="Nő","Lady","")</f>
        <v/>
      </c>
    </row>
    <row r="5630" spans="1:12" s="1" customFormat="1">
      <c r="A5630" s="53"/>
      <c r="B5630" s="28"/>
      <c r="C5630" s="51"/>
      <c r="D5630" s="45"/>
      <c r="E5630" s="33" t="str">
        <f>IF(D5630&gt;0,($N$2-Excel_BuiltIn__FilterDatabase__1[[#This Row],[Szül Év.Hó.Nap]])/365.25,"0")</f>
        <v>0</v>
      </c>
      <c r="F5630" s="40"/>
      <c r="G5630" s="34" t="str">
        <f>CONCATENATE(H5630,Excel_BuiltIn__FilterDatabase__1[[#This Row],[Felnőtt]],Excel_BuiltIn__FilterDatabase__1[[#This Row],[Senior]],Excel_BuiltIn__FilterDatabase__1[[#This Row],[Super.s]],L5630)</f>
        <v xml:space="preserve">Super.s </v>
      </c>
      <c r="H5630" s="34" t="str">
        <f>IF(L5630="Nő","",IF(Excel_BuiltIn__FilterDatabase__1[[#This Row],[Kor]]&gt;=1=AND(Excel_BuiltIn__FilterDatabase__1[[#This Row],[Kor]]&lt;18),"Junior ",""))</f>
        <v/>
      </c>
      <c r="I5630" s="34" t="str">
        <f>IF(L5630="Nő","",IF(Excel_BuiltIn__FilterDatabase__1[[#This Row],[Kor]]&gt;=18=AND(Excel_BuiltIn__FilterDatabase__1[[#This Row],[Kor]]&lt;=49),"Felnőtt ",""))</f>
        <v/>
      </c>
      <c r="J5630" s="34" t="str">
        <f>IF(L5630="Nő","",IF(Excel_BuiltIn__FilterDatabase__1[[#This Row],[Kor]]&gt;49=AND(Excel_BuiltIn__FilterDatabase__1[[#This Row],[Kor]]&lt;=59),"Senior ",""))</f>
        <v/>
      </c>
      <c r="K5630" s="34" t="str">
        <f>IF(L5630="Nő","",IF(Excel_BuiltIn__FilterDatabase__1[[#This Row],[Kor]]&gt;=60,"Super.s ",""))</f>
        <v xml:space="preserve">Super.s </v>
      </c>
      <c r="L5630" s="34" t="str">
        <f>IF(Excel_BuiltIn__FilterDatabase__1[[#This Row],[Nem]]="Nő","Lady","")</f>
        <v/>
      </c>
    </row>
    <row r="5631" spans="1:12" s="1" customFormat="1">
      <c r="A5631" s="53"/>
      <c r="B5631" s="28"/>
      <c r="C5631" s="51"/>
      <c r="D5631" s="45"/>
      <c r="E5631" s="33" t="str">
        <f>IF(D5631&gt;0,($N$2-Excel_BuiltIn__FilterDatabase__1[[#This Row],[Szül Év.Hó.Nap]])/365.25,"0")</f>
        <v>0</v>
      </c>
      <c r="F5631" s="40"/>
      <c r="G5631" s="34" t="str">
        <f>CONCATENATE(H5631,Excel_BuiltIn__FilterDatabase__1[[#This Row],[Felnőtt]],Excel_BuiltIn__FilterDatabase__1[[#This Row],[Senior]],Excel_BuiltIn__FilterDatabase__1[[#This Row],[Super.s]],L5631)</f>
        <v xml:space="preserve">Super.s </v>
      </c>
      <c r="H5631" s="34" t="str">
        <f>IF(L5631="Nő","",IF(Excel_BuiltIn__FilterDatabase__1[[#This Row],[Kor]]&gt;=1=AND(Excel_BuiltIn__FilterDatabase__1[[#This Row],[Kor]]&lt;18),"Junior ",""))</f>
        <v/>
      </c>
      <c r="I5631" s="34" t="str">
        <f>IF(L5631="Nő","",IF(Excel_BuiltIn__FilterDatabase__1[[#This Row],[Kor]]&gt;=18=AND(Excel_BuiltIn__FilterDatabase__1[[#This Row],[Kor]]&lt;=49),"Felnőtt ",""))</f>
        <v/>
      </c>
      <c r="J5631" s="34" t="str">
        <f>IF(L5631="Nő","",IF(Excel_BuiltIn__FilterDatabase__1[[#This Row],[Kor]]&gt;49=AND(Excel_BuiltIn__FilterDatabase__1[[#This Row],[Kor]]&lt;=59),"Senior ",""))</f>
        <v/>
      </c>
      <c r="K5631" s="34" t="str">
        <f>IF(L5631="Nő","",IF(Excel_BuiltIn__FilterDatabase__1[[#This Row],[Kor]]&gt;=60,"Super.s ",""))</f>
        <v xml:space="preserve">Super.s </v>
      </c>
      <c r="L5631" s="34" t="str">
        <f>IF(Excel_BuiltIn__FilterDatabase__1[[#This Row],[Nem]]="Nő","Lady","")</f>
        <v/>
      </c>
    </row>
    <row r="5632" spans="1:12" s="1" customFormat="1">
      <c r="A5632" s="53"/>
      <c r="B5632" s="28"/>
      <c r="C5632" s="51"/>
      <c r="D5632" s="45"/>
      <c r="E5632" s="33" t="str">
        <f>IF(D5632&gt;0,($N$2-Excel_BuiltIn__FilterDatabase__1[[#This Row],[Szül Év.Hó.Nap]])/365.25,"0")</f>
        <v>0</v>
      </c>
      <c r="F5632" s="40"/>
      <c r="G5632" s="34" t="str">
        <f>CONCATENATE(H5632,Excel_BuiltIn__FilterDatabase__1[[#This Row],[Felnőtt]],Excel_BuiltIn__FilterDatabase__1[[#This Row],[Senior]],Excel_BuiltIn__FilterDatabase__1[[#This Row],[Super.s]],L5632)</f>
        <v xml:space="preserve">Super.s </v>
      </c>
      <c r="H5632" s="34" t="str">
        <f>IF(L5632="Nő","",IF(Excel_BuiltIn__FilterDatabase__1[[#This Row],[Kor]]&gt;=1=AND(Excel_BuiltIn__FilterDatabase__1[[#This Row],[Kor]]&lt;18),"Junior ",""))</f>
        <v/>
      </c>
      <c r="I5632" s="34" t="str">
        <f>IF(L5632="Nő","",IF(Excel_BuiltIn__FilterDatabase__1[[#This Row],[Kor]]&gt;=18=AND(Excel_BuiltIn__FilterDatabase__1[[#This Row],[Kor]]&lt;=49),"Felnőtt ",""))</f>
        <v/>
      </c>
      <c r="J5632" s="34" t="str">
        <f>IF(L5632="Nő","",IF(Excel_BuiltIn__FilterDatabase__1[[#This Row],[Kor]]&gt;49=AND(Excel_BuiltIn__FilterDatabase__1[[#This Row],[Kor]]&lt;=59),"Senior ",""))</f>
        <v/>
      </c>
      <c r="K5632" s="34" t="str">
        <f>IF(L5632="Nő","",IF(Excel_BuiltIn__FilterDatabase__1[[#This Row],[Kor]]&gt;=60,"Super.s ",""))</f>
        <v xml:space="preserve">Super.s </v>
      </c>
      <c r="L5632" s="34" t="str">
        <f>IF(Excel_BuiltIn__FilterDatabase__1[[#This Row],[Nem]]="Nő","Lady","")</f>
        <v/>
      </c>
    </row>
    <row r="5633" spans="1:12" s="1" customFormat="1">
      <c r="A5633" s="53"/>
      <c r="B5633" s="28"/>
      <c r="C5633" s="51"/>
      <c r="D5633" s="45"/>
      <c r="E5633" s="33" t="str">
        <f>IF(D5633&gt;0,($N$2-Excel_BuiltIn__FilterDatabase__1[[#This Row],[Szül Év.Hó.Nap]])/365.25,"0")</f>
        <v>0</v>
      </c>
      <c r="F5633" s="40"/>
      <c r="G5633" s="34" t="str">
        <f>CONCATENATE(H5633,Excel_BuiltIn__FilterDatabase__1[[#This Row],[Felnőtt]],Excel_BuiltIn__FilterDatabase__1[[#This Row],[Senior]],Excel_BuiltIn__FilterDatabase__1[[#This Row],[Super.s]],L5633)</f>
        <v xml:space="preserve">Super.s </v>
      </c>
      <c r="H5633" s="34" t="str">
        <f>IF(L5633="Nő","",IF(Excel_BuiltIn__FilterDatabase__1[[#This Row],[Kor]]&gt;=1=AND(Excel_BuiltIn__FilterDatabase__1[[#This Row],[Kor]]&lt;18),"Junior ",""))</f>
        <v/>
      </c>
      <c r="I5633" s="34" t="str">
        <f>IF(L5633="Nő","",IF(Excel_BuiltIn__FilterDatabase__1[[#This Row],[Kor]]&gt;=18=AND(Excel_BuiltIn__FilterDatabase__1[[#This Row],[Kor]]&lt;=49),"Felnőtt ",""))</f>
        <v/>
      </c>
      <c r="J5633" s="34" t="str">
        <f>IF(L5633="Nő","",IF(Excel_BuiltIn__FilterDatabase__1[[#This Row],[Kor]]&gt;49=AND(Excel_BuiltIn__FilterDatabase__1[[#This Row],[Kor]]&lt;=59),"Senior ",""))</f>
        <v/>
      </c>
      <c r="K5633" s="34" t="str">
        <f>IF(L5633="Nő","",IF(Excel_BuiltIn__FilterDatabase__1[[#This Row],[Kor]]&gt;=60,"Super.s ",""))</f>
        <v xml:space="preserve">Super.s </v>
      </c>
      <c r="L5633" s="34" t="str">
        <f>IF(Excel_BuiltIn__FilterDatabase__1[[#This Row],[Nem]]="Nő","Lady","")</f>
        <v/>
      </c>
    </row>
    <row r="5634" spans="1:12" s="1" customFormat="1">
      <c r="A5634" s="53"/>
      <c r="B5634" s="28"/>
      <c r="C5634" s="51"/>
      <c r="D5634" s="45"/>
      <c r="E5634" s="33" t="str">
        <f>IF(D5634&gt;0,($N$2-Excel_BuiltIn__FilterDatabase__1[[#This Row],[Szül Év.Hó.Nap]])/365.25,"0")</f>
        <v>0</v>
      </c>
      <c r="F5634" s="40"/>
      <c r="G5634" s="34" t="str">
        <f>CONCATENATE(H5634,Excel_BuiltIn__FilterDatabase__1[[#This Row],[Felnőtt]],Excel_BuiltIn__FilterDatabase__1[[#This Row],[Senior]],Excel_BuiltIn__FilterDatabase__1[[#This Row],[Super.s]],L5634)</f>
        <v xml:space="preserve">Super.s </v>
      </c>
      <c r="H5634" s="34" t="str">
        <f>IF(L5634="Nő","",IF(Excel_BuiltIn__FilterDatabase__1[[#This Row],[Kor]]&gt;=1=AND(Excel_BuiltIn__FilterDatabase__1[[#This Row],[Kor]]&lt;18),"Junior ",""))</f>
        <v/>
      </c>
      <c r="I5634" s="34" t="str">
        <f>IF(L5634="Nő","",IF(Excel_BuiltIn__FilterDatabase__1[[#This Row],[Kor]]&gt;=18=AND(Excel_BuiltIn__FilterDatabase__1[[#This Row],[Kor]]&lt;=49),"Felnőtt ",""))</f>
        <v/>
      </c>
      <c r="J5634" s="34" t="str">
        <f>IF(L5634="Nő","",IF(Excel_BuiltIn__FilterDatabase__1[[#This Row],[Kor]]&gt;49=AND(Excel_BuiltIn__FilterDatabase__1[[#This Row],[Kor]]&lt;=59),"Senior ",""))</f>
        <v/>
      </c>
      <c r="K5634" s="34" t="str">
        <f>IF(L5634="Nő","",IF(Excel_BuiltIn__FilterDatabase__1[[#This Row],[Kor]]&gt;=60,"Super.s ",""))</f>
        <v xml:space="preserve">Super.s </v>
      </c>
      <c r="L5634" s="34" t="str">
        <f>IF(Excel_BuiltIn__FilterDatabase__1[[#This Row],[Nem]]="Nő","Lady","")</f>
        <v/>
      </c>
    </row>
    <row r="5635" spans="1:12" s="1" customFormat="1">
      <c r="A5635" s="53"/>
      <c r="B5635" s="28"/>
      <c r="C5635" s="51"/>
      <c r="D5635" s="45"/>
      <c r="E5635" s="33" t="str">
        <f>IF(D5635&gt;0,($N$2-Excel_BuiltIn__FilterDatabase__1[[#This Row],[Szül Év.Hó.Nap]])/365.25,"0")</f>
        <v>0</v>
      </c>
      <c r="F5635" s="40"/>
      <c r="G5635" s="34" t="str">
        <f>CONCATENATE(H5635,Excel_BuiltIn__FilterDatabase__1[[#This Row],[Felnőtt]],Excel_BuiltIn__FilterDatabase__1[[#This Row],[Senior]],Excel_BuiltIn__FilterDatabase__1[[#This Row],[Super.s]],L5635)</f>
        <v xml:space="preserve">Super.s </v>
      </c>
      <c r="H5635" s="34" t="str">
        <f>IF(L5635="Nő","",IF(Excel_BuiltIn__FilterDatabase__1[[#This Row],[Kor]]&gt;=1=AND(Excel_BuiltIn__FilterDatabase__1[[#This Row],[Kor]]&lt;18),"Junior ",""))</f>
        <v/>
      </c>
      <c r="I5635" s="34" t="str">
        <f>IF(L5635="Nő","",IF(Excel_BuiltIn__FilterDatabase__1[[#This Row],[Kor]]&gt;=18=AND(Excel_BuiltIn__FilterDatabase__1[[#This Row],[Kor]]&lt;=49),"Felnőtt ",""))</f>
        <v/>
      </c>
      <c r="J5635" s="34" t="str">
        <f>IF(L5635="Nő","",IF(Excel_BuiltIn__FilterDatabase__1[[#This Row],[Kor]]&gt;49=AND(Excel_BuiltIn__FilterDatabase__1[[#This Row],[Kor]]&lt;=59),"Senior ",""))</f>
        <v/>
      </c>
      <c r="K5635" s="34" t="str">
        <f>IF(L5635="Nő","",IF(Excel_BuiltIn__FilterDatabase__1[[#This Row],[Kor]]&gt;=60,"Super.s ",""))</f>
        <v xml:space="preserve">Super.s </v>
      </c>
      <c r="L5635" s="34" t="str">
        <f>IF(Excel_BuiltIn__FilterDatabase__1[[#This Row],[Nem]]="Nő","Lady","")</f>
        <v/>
      </c>
    </row>
    <row r="5636" spans="1:12" s="1" customFormat="1">
      <c r="A5636" s="53"/>
      <c r="B5636" s="28"/>
      <c r="C5636" s="51"/>
      <c r="D5636" s="45"/>
      <c r="E5636" s="33" t="str">
        <f>IF(D5636&gt;0,($N$2-Excel_BuiltIn__FilterDatabase__1[[#This Row],[Szül Év.Hó.Nap]])/365.25,"0")</f>
        <v>0</v>
      </c>
      <c r="F5636" s="40"/>
      <c r="G5636" s="34" t="str">
        <f>CONCATENATE(H5636,Excel_BuiltIn__FilterDatabase__1[[#This Row],[Felnőtt]],Excel_BuiltIn__FilterDatabase__1[[#This Row],[Senior]],Excel_BuiltIn__FilterDatabase__1[[#This Row],[Super.s]],L5636)</f>
        <v xml:space="preserve">Super.s </v>
      </c>
      <c r="H5636" s="34" t="str">
        <f>IF(L5636="Nő","",IF(Excel_BuiltIn__FilterDatabase__1[[#This Row],[Kor]]&gt;=1=AND(Excel_BuiltIn__FilterDatabase__1[[#This Row],[Kor]]&lt;18),"Junior ",""))</f>
        <v/>
      </c>
      <c r="I5636" s="34" t="str">
        <f>IF(L5636="Nő","",IF(Excel_BuiltIn__FilterDatabase__1[[#This Row],[Kor]]&gt;=18=AND(Excel_BuiltIn__FilterDatabase__1[[#This Row],[Kor]]&lt;=49),"Felnőtt ",""))</f>
        <v/>
      </c>
      <c r="J5636" s="34" t="str">
        <f>IF(L5636="Nő","",IF(Excel_BuiltIn__FilterDatabase__1[[#This Row],[Kor]]&gt;49=AND(Excel_BuiltIn__FilterDatabase__1[[#This Row],[Kor]]&lt;=59),"Senior ",""))</f>
        <v/>
      </c>
      <c r="K5636" s="34" t="str">
        <f>IF(L5636="Nő","",IF(Excel_BuiltIn__FilterDatabase__1[[#This Row],[Kor]]&gt;=60,"Super.s ",""))</f>
        <v xml:space="preserve">Super.s </v>
      </c>
      <c r="L5636" s="34" t="str">
        <f>IF(Excel_BuiltIn__FilterDatabase__1[[#This Row],[Nem]]="Nő","Lady","")</f>
        <v/>
      </c>
    </row>
    <row r="5637" spans="1:12" s="1" customFormat="1">
      <c r="A5637" s="53"/>
      <c r="B5637" s="28"/>
      <c r="C5637" s="51"/>
      <c r="D5637" s="45"/>
      <c r="E5637" s="33" t="str">
        <f>IF(D5637&gt;0,($N$2-Excel_BuiltIn__FilterDatabase__1[[#This Row],[Szül Év.Hó.Nap]])/365.25,"0")</f>
        <v>0</v>
      </c>
      <c r="F5637" s="40"/>
      <c r="G5637" s="34" t="str">
        <f>CONCATENATE(H5637,Excel_BuiltIn__FilterDatabase__1[[#This Row],[Felnőtt]],Excel_BuiltIn__FilterDatabase__1[[#This Row],[Senior]],Excel_BuiltIn__FilterDatabase__1[[#This Row],[Super.s]],L5637)</f>
        <v xml:space="preserve">Super.s </v>
      </c>
      <c r="H5637" s="34" t="str">
        <f>IF(L5637="Nő","",IF(Excel_BuiltIn__FilterDatabase__1[[#This Row],[Kor]]&gt;=1=AND(Excel_BuiltIn__FilterDatabase__1[[#This Row],[Kor]]&lt;18),"Junior ",""))</f>
        <v/>
      </c>
      <c r="I5637" s="34" t="str">
        <f>IF(L5637="Nő","",IF(Excel_BuiltIn__FilterDatabase__1[[#This Row],[Kor]]&gt;=18=AND(Excel_BuiltIn__FilterDatabase__1[[#This Row],[Kor]]&lt;=49),"Felnőtt ",""))</f>
        <v/>
      </c>
      <c r="J5637" s="34" t="str">
        <f>IF(L5637="Nő","",IF(Excel_BuiltIn__FilterDatabase__1[[#This Row],[Kor]]&gt;49=AND(Excel_BuiltIn__FilterDatabase__1[[#This Row],[Kor]]&lt;=59),"Senior ",""))</f>
        <v/>
      </c>
      <c r="K5637" s="34" t="str">
        <f>IF(L5637="Nő","",IF(Excel_BuiltIn__FilterDatabase__1[[#This Row],[Kor]]&gt;=60,"Super.s ",""))</f>
        <v xml:space="preserve">Super.s </v>
      </c>
      <c r="L5637" s="34" t="str">
        <f>IF(Excel_BuiltIn__FilterDatabase__1[[#This Row],[Nem]]="Nő","Lady","")</f>
        <v/>
      </c>
    </row>
    <row r="5638" spans="1:12" s="1" customFormat="1">
      <c r="A5638" s="53"/>
      <c r="B5638" s="28"/>
      <c r="C5638" s="51"/>
      <c r="D5638" s="45"/>
      <c r="E5638" s="33" t="str">
        <f>IF(D5638&gt;0,($N$2-Excel_BuiltIn__FilterDatabase__1[[#This Row],[Szül Év.Hó.Nap]])/365.25,"0")</f>
        <v>0</v>
      </c>
      <c r="F5638" s="40"/>
      <c r="G5638" s="34" t="str">
        <f>CONCATENATE(H5638,Excel_BuiltIn__FilterDatabase__1[[#This Row],[Felnőtt]],Excel_BuiltIn__FilterDatabase__1[[#This Row],[Senior]],Excel_BuiltIn__FilterDatabase__1[[#This Row],[Super.s]],L5638)</f>
        <v xml:space="preserve">Super.s </v>
      </c>
      <c r="H5638" s="34" t="str">
        <f>IF(L5638="Nő","",IF(Excel_BuiltIn__FilterDatabase__1[[#This Row],[Kor]]&gt;=1=AND(Excel_BuiltIn__FilterDatabase__1[[#This Row],[Kor]]&lt;18),"Junior ",""))</f>
        <v/>
      </c>
      <c r="I5638" s="34" t="str">
        <f>IF(L5638="Nő","",IF(Excel_BuiltIn__FilterDatabase__1[[#This Row],[Kor]]&gt;=18=AND(Excel_BuiltIn__FilterDatabase__1[[#This Row],[Kor]]&lt;=49),"Felnőtt ",""))</f>
        <v/>
      </c>
      <c r="J5638" s="34" t="str">
        <f>IF(L5638="Nő","",IF(Excel_BuiltIn__FilterDatabase__1[[#This Row],[Kor]]&gt;49=AND(Excel_BuiltIn__FilterDatabase__1[[#This Row],[Kor]]&lt;=59),"Senior ",""))</f>
        <v/>
      </c>
      <c r="K5638" s="34" t="str">
        <f>IF(L5638="Nő","",IF(Excel_BuiltIn__FilterDatabase__1[[#This Row],[Kor]]&gt;=60,"Super.s ",""))</f>
        <v xml:space="preserve">Super.s </v>
      </c>
      <c r="L5638" s="34" t="str">
        <f>IF(Excel_BuiltIn__FilterDatabase__1[[#This Row],[Nem]]="Nő","Lady","")</f>
        <v/>
      </c>
    </row>
    <row r="5639" spans="1:12" s="1" customFormat="1">
      <c r="A5639" s="53"/>
      <c r="B5639" s="28"/>
      <c r="C5639" s="51"/>
      <c r="D5639" s="45"/>
      <c r="E5639" s="33" t="str">
        <f>IF(D5639&gt;0,($N$2-Excel_BuiltIn__FilterDatabase__1[[#This Row],[Szül Év.Hó.Nap]])/365.25,"0")</f>
        <v>0</v>
      </c>
      <c r="F5639" s="40"/>
      <c r="G5639" s="34" t="str">
        <f>CONCATENATE(H5639,Excel_BuiltIn__FilterDatabase__1[[#This Row],[Felnőtt]],Excel_BuiltIn__FilterDatabase__1[[#This Row],[Senior]],Excel_BuiltIn__FilterDatabase__1[[#This Row],[Super.s]],L5639)</f>
        <v xml:space="preserve">Super.s </v>
      </c>
      <c r="H5639" s="34" t="str">
        <f>IF(L5639="Nő","",IF(Excel_BuiltIn__FilterDatabase__1[[#This Row],[Kor]]&gt;=1=AND(Excel_BuiltIn__FilterDatabase__1[[#This Row],[Kor]]&lt;18),"Junior ",""))</f>
        <v/>
      </c>
      <c r="I5639" s="34" t="str">
        <f>IF(L5639="Nő","",IF(Excel_BuiltIn__FilterDatabase__1[[#This Row],[Kor]]&gt;=18=AND(Excel_BuiltIn__FilterDatabase__1[[#This Row],[Kor]]&lt;=49),"Felnőtt ",""))</f>
        <v/>
      </c>
      <c r="J5639" s="34" t="str">
        <f>IF(L5639="Nő","",IF(Excel_BuiltIn__FilterDatabase__1[[#This Row],[Kor]]&gt;49=AND(Excel_BuiltIn__FilterDatabase__1[[#This Row],[Kor]]&lt;=59),"Senior ",""))</f>
        <v/>
      </c>
      <c r="K5639" s="34" t="str">
        <f>IF(L5639="Nő","",IF(Excel_BuiltIn__FilterDatabase__1[[#This Row],[Kor]]&gt;=60,"Super.s ",""))</f>
        <v xml:space="preserve">Super.s </v>
      </c>
      <c r="L5639" s="34" t="str">
        <f>IF(Excel_BuiltIn__FilterDatabase__1[[#This Row],[Nem]]="Nő","Lady","")</f>
        <v/>
      </c>
    </row>
    <row r="5640" spans="1:12" s="1" customFormat="1">
      <c r="A5640" s="53"/>
      <c r="B5640" s="28"/>
      <c r="C5640" s="51"/>
      <c r="D5640" s="45"/>
      <c r="E5640" s="33" t="str">
        <f>IF(D5640&gt;0,($N$2-Excel_BuiltIn__FilterDatabase__1[[#This Row],[Szül Év.Hó.Nap]])/365.25,"0")</f>
        <v>0</v>
      </c>
      <c r="F5640" s="40"/>
      <c r="G5640" s="34" t="str">
        <f>CONCATENATE(H5640,Excel_BuiltIn__FilterDatabase__1[[#This Row],[Felnőtt]],Excel_BuiltIn__FilterDatabase__1[[#This Row],[Senior]],Excel_BuiltIn__FilterDatabase__1[[#This Row],[Super.s]],L5640)</f>
        <v xml:space="preserve">Super.s </v>
      </c>
      <c r="H5640" s="34" t="str">
        <f>IF(L5640="Nő","",IF(Excel_BuiltIn__FilterDatabase__1[[#This Row],[Kor]]&gt;=1=AND(Excel_BuiltIn__FilterDatabase__1[[#This Row],[Kor]]&lt;18),"Junior ",""))</f>
        <v/>
      </c>
      <c r="I5640" s="34" t="str">
        <f>IF(L5640="Nő","",IF(Excel_BuiltIn__FilterDatabase__1[[#This Row],[Kor]]&gt;=18=AND(Excel_BuiltIn__FilterDatabase__1[[#This Row],[Kor]]&lt;=49),"Felnőtt ",""))</f>
        <v/>
      </c>
      <c r="J5640" s="34" t="str">
        <f>IF(L5640="Nő","",IF(Excel_BuiltIn__FilterDatabase__1[[#This Row],[Kor]]&gt;49=AND(Excel_BuiltIn__FilterDatabase__1[[#This Row],[Kor]]&lt;=59),"Senior ",""))</f>
        <v/>
      </c>
      <c r="K5640" s="34" t="str">
        <f>IF(L5640="Nő","",IF(Excel_BuiltIn__FilterDatabase__1[[#This Row],[Kor]]&gt;=60,"Super.s ",""))</f>
        <v xml:space="preserve">Super.s </v>
      </c>
      <c r="L5640" s="34" t="str">
        <f>IF(Excel_BuiltIn__FilterDatabase__1[[#This Row],[Nem]]="Nő","Lady","")</f>
        <v/>
      </c>
    </row>
    <row r="5641" spans="1:12" s="1" customFormat="1">
      <c r="A5641" s="53"/>
      <c r="B5641" s="28"/>
      <c r="C5641" s="51"/>
      <c r="D5641" s="45"/>
      <c r="E5641" s="33" t="str">
        <f>IF(D5641&gt;0,($N$2-Excel_BuiltIn__FilterDatabase__1[[#This Row],[Szül Év.Hó.Nap]])/365.25,"0")</f>
        <v>0</v>
      </c>
      <c r="F5641" s="40"/>
      <c r="G5641" s="34" t="str">
        <f>CONCATENATE(H5641,Excel_BuiltIn__FilterDatabase__1[[#This Row],[Felnőtt]],Excel_BuiltIn__FilterDatabase__1[[#This Row],[Senior]],Excel_BuiltIn__FilterDatabase__1[[#This Row],[Super.s]],L5641)</f>
        <v xml:space="preserve">Super.s </v>
      </c>
      <c r="H5641" s="34" t="str">
        <f>IF(L5641="Nő","",IF(Excel_BuiltIn__FilterDatabase__1[[#This Row],[Kor]]&gt;=1=AND(Excel_BuiltIn__FilterDatabase__1[[#This Row],[Kor]]&lt;18),"Junior ",""))</f>
        <v/>
      </c>
      <c r="I5641" s="34" t="str">
        <f>IF(L5641="Nő","",IF(Excel_BuiltIn__FilterDatabase__1[[#This Row],[Kor]]&gt;=18=AND(Excel_BuiltIn__FilterDatabase__1[[#This Row],[Kor]]&lt;=49),"Felnőtt ",""))</f>
        <v/>
      </c>
      <c r="J5641" s="34" t="str">
        <f>IF(L5641="Nő","",IF(Excel_BuiltIn__FilterDatabase__1[[#This Row],[Kor]]&gt;49=AND(Excel_BuiltIn__FilterDatabase__1[[#This Row],[Kor]]&lt;=59),"Senior ",""))</f>
        <v/>
      </c>
      <c r="K5641" s="34" t="str">
        <f>IF(L5641="Nő","",IF(Excel_BuiltIn__FilterDatabase__1[[#This Row],[Kor]]&gt;=60,"Super.s ",""))</f>
        <v xml:space="preserve">Super.s </v>
      </c>
      <c r="L5641" s="34" t="str">
        <f>IF(Excel_BuiltIn__FilterDatabase__1[[#This Row],[Nem]]="Nő","Lady","")</f>
        <v/>
      </c>
    </row>
    <row r="5642" spans="1:12" s="1" customFormat="1">
      <c r="A5642" s="53"/>
      <c r="B5642" s="28"/>
      <c r="C5642" s="51"/>
      <c r="D5642" s="45"/>
      <c r="E5642" s="33" t="str">
        <f>IF(D5642&gt;0,($N$2-Excel_BuiltIn__FilterDatabase__1[[#This Row],[Szül Év.Hó.Nap]])/365.25,"0")</f>
        <v>0</v>
      </c>
      <c r="F5642" s="40"/>
      <c r="G5642" s="34" t="str">
        <f>CONCATENATE(H5642,Excel_BuiltIn__FilterDatabase__1[[#This Row],[Felnőtt]],Excel_BuiltIn__FilterDatabase__1[[#This Row],[Senior]],Excel_BuiltIn__FilterDatabase__1[[#This Row],[Super.s]],L5642)</f>
        <v xml:space="preserve">Super.s </v>
      </c>
      <c r="H5642" s="34" t="str">
        <f>IF(L5642="Nő","",IF(Excel_BuiltIn__FilterDatabase__1[[#This Row],[Kor]]&gt;=1=AND(Excel_BuiltIn__FilterDatabase__1[[#This Row],[Kor]]&lt;18),"Junior ",""))</f>
        <v/>
      </c>
      <c r="I5642" s="34" t="str">
        <f>IF(L5642="Nő","",IF(Excel_BuiltIn__FilterDatabase__1[[#This Row],[Kor]]&gt;=18=AND(Excel_BuiltIn__FilterDatabase__1[[#This Row],[Kor]]&lt;=49),"Felnőtt ",""))</f>
        <v/>
      </c>
      <c r="J5642" s="34" t="str">
        <f>IF(L5642="Nő","",IF(Excel_BuiltIn__FilterDatabase__1[[#This Row],[Kor]]&gt;49=AND(Excel_BuiltIn__FilterDatabase__1[[#This Row],[Kor]]&lt;=59),"Senior ",""))</f>
        <v/>
      </c>
      <c r="K5642" s="34" t="str">
        <f>IF(L5642="Nő","",IF(Excel_BuiltIn__FilterDatabase__1[[#This Row],[Kor]]&gt;=60,"Super.s ",""))</f>
        <v xml:space="preserve">Super.s </v>
      </c>
      <c r="L5642" s="34" t="str">
        <f>IF(Excel_BuiltIn__FilterDatabase__1[[#This Row],[Nem]]="Nő","Lady","")</f>
        <v/>
      </c>
    </row>
    <row r="5643" spans="1:12" s="1" customFormat="1">
      <c r="A5643" s="53"/>
      <c r="B5643" s="28"/>
      <c r="C5643" s="51"/>
      <c r="D5643" s="45"/>
      <c r="E5643" s="33" t="str">
        <f>IF(D5643&gt;0,($N$2-Excel_BuiltIn__FilterDatabase__1[[#This Row],[Szül Év.Hó.Nap]])/365.25,"0")</f>
        <v>0</v>
      </c>
      <c r="F5643" s="40"/>
      <c r="G5643" s="34" t="str">
        <f>CONCATENATE(H5643,Excel_BuiltIn__FilterDatabase__1[[#This Row],[Felnőtt]],Excel_BuiltIn__FilterDatabase__1[[#This Row],[Senior]],Excel_BuiltIn__FilterDatabase__1[[#This Row],[Super.s]],L5643)</f>
        <v xml:space="preserve">Super.s </v>
      </c>
      <c r="H5643" s="34" t="str">
        <f>IF(L5643="Nő","",IF(Excel_BuiltIn__FilterDatabase__1[[#This Row],[Kor]]&gt;=1=AND(Excel_BuiltIn__FilterDatabase__1[[#This Row],[Kor]]&lt;18),"Junior ",""))</f>
        <v/>
      </c>
      <c r="I5643" s="34" t="str">
        <f>IF(L5643="Nő","",IF(Excel_BuiltIn__FilterDatabase__1[[#This Row],[Kor]]&gt;=18=AND(Excel_BuiltIn__FilterDatabase__1[[#This Row],[Kor]]&lt;=49),"Felnőtt ",""))</f>
        <v/>
      </c>
      <c r="J5643" s="34" t="str">
        <f>IF(L5643="Nő","",IF(Excel_BuiltIn__FilterDatabase__1[[#This Row],[Kor]]&gt;49=AND(Excel_BuiltIn__FilterDatabase__1[[#This Row],[Kor]]&lt;=59),"Senior ",""))</f>
        <v/>
      </c>
      <c r="K5643" s="34" t="str">
        <f>IF(L5643="Nő","",IF(Excel_BuiltIn__FilterDatabase__1[[#This Row],[Kor]]&gt;=60,"Super.s ",""))</f>
        <v xml:space="preserve">Super.s </v>
      </c>
      <c r="L5643" s="34" t="str">
        <f>IF(Excel_BuiltIn__FilterDatabase__1[[#This Row],[Nem]]="Nő","Lady","")</f>
        <v/>
      </c>
    </row>
    <row r="5644" spans="1:12" s="1" customFormat="1">
      <c r="A5644" s="53"/>
      <c r="B5644" s="28"/>
      <c r="C5644" s="51"/>
      <c r="D5644" s="45"/>
      <c r="E5644" s="33" t="str">
        <f>IF(D5644&gt;0,($N$2-Excel_BuiltIn__FilterDatabase__1[[#This Row],[Szül Év.Hó.Nap]])/365.25,"0")</f>
        <v>0</v>
      </c>
      <c r="F5644" s="40"/>
      <c r="G5644" s="34" t="str">
        <f>CONCATENATE(H5644,Excel_BuiltIn__FilterDatabase__1[[#This Row],[Felnőtt]],Excel_BuiltIn__FilterDatabase__1[[#This Row],[Senior]],Excel_BuiltIn__FilterDatabase__1[[#This Row],[Super.s]],L5644)</f>
        <v xml:space="preserve">Super.s </v>
      </c>
      <c r="H5644" s="34" t="str">
        <f>IF(L5644="Nő","",IF(Excel_BuiltIn__FilterDatabase__1[[#This Row],[Kor]]&gt;=1=AND(Excel_BuiltIn__FilterDatabase__1[[#This Row],[Kor]]&lt;18),"Junior ",""))</f>
        <v/>
      </c>
      <c r="I5644" s="34" t="str">
        <f>IF(L5644="Nő","",IF(Excel_BuiltIn__FilterDatabase__1[[#This Row],[Kor]]&gt;=18=AND(Excel_BuiltIn__FilterDatabase__1[[#This Row],[Kor]]&lt;=49),"Felnőtt ",""))</f>
        <v/>
      </c>
      <c r="J5644" s="34" t="str">
        <f>IF(L5644="Nő","",IF(Excel_BuiltIn__FilterDatabase__1[[#This Row],[Kor]]&gt;49=AND(Excel_BuiltIn__FilterDatabase__1[[#This Row],[Kor]]&lt;=59),"Senior ",""))</f>
        <v/>
      </c>
      <c r="K5644" s="34" t="str">
        <f>IF(L5644="Nő","",IF(Excel_BuiltIn__FilterDatabase__1[[#This Row],[Kor]]&gt;=60,"Super.s ",""))</f>
        <v xml:space="preserve">Super.s </v>
      </c>
      <c r="L5644" s="34" t="str">
        <f>IF(Excel_BuiltIn__FilterDatabase__1[[#This Row],[Nem]]="Nő","Lady","")</f>
        <v/>
      </c>
    </row>
    <row r="5645" spans="1:12" s="1" customFormat="1">
      <c r="A5645" s="53"/>
      <c r="B5645" s="28"/>
      <c r="C5645" s="51"/>
      <c r="D5645" s="45"/>
      <c r="E5645" s="33" t="str">
        <f>IF(D5645&gt;0,($N$2-Excel_BuiltIn__FilterDatabase__1[[#This Row],[Szül Év.Hó.Nap]])/365.25,"0")</f>
        <v>0</v>
      </c>
      <c r="F5645" s="40"/>
      <c r="G5645" s="34" t="str">
        <f>CONCATENATE(H5645,Excel_BuiltIn__FilterDatabase__1[[#This Row],[Felnőtt]],Excel_BuiltIn__FilterDatabase__1[[#This Row],[Senior]],Excel_BuiltIn__FilterDatabase__1[[#This Row],[Super.s]],L5645)</f>
        <v xml:space="preserve">Super.s </v>
      </c>
      <c r="H5645" s="34" t="str">
        <f>IF(L5645="Nő","",IF(Excel_BuiltIn__FilterDatabase__1[[#This Row],[Kor]]&gt;=1=AND(Excel_BuiltIn__FilterDatabase__1[[#This Row],[Kor]]&lt;18),"Junior ",""))</f>
        <v/>
      </c>
      <c r="I5645" s="34" t="str">
        <f>IF(L5645="Nő","",IF(Excel_BuiltIn__FilterDatabase__1[[#This Row],[Kor]]&gt;=18=AND(Excel_BuiltIn__FilterDatabase__1[[#This Row],[Kor]]&lt;=49),"Felnőtt ",""))</f>
        <v/>
      </c>
      <c r="J5645" s="34" t="str">
        <f>IF(L5645="Nő","",IF(Excel_BuiltIn__FilterDatabase__1[[#This Row],[Kor]]&gt;49=AND(Excel_BuiltIn__FilterDatabase__1[[#This Row],[Kor]]&lt;=59),"Senior ",""))</f>
        <v/>
      </c>
      <c r="K5645" s="34" t="str">
        <f>IF(L5645="Nő","",IF(Excel_BuiltIn__FilterDatabase__1[[#This Row],[Kor]]&gt;=60,"Super.s ",""))</f>
        <v xml:space="preserve">Super.s </v>
      </c>
      <c r="L5645" s="34" t="str">
        <f>IF(Excel_BuiltIn__FilterDatabase__1[[#This Row],[Nem]]="Nő","Lady","")</f>
        <v/>
      </c>
    </row>
    <row r="5646" spans="1:12" s="1" customFormat="1">
      <c r="A5646" s="53"/>
      <c r="B5646" s="28"/>
      <c r="C5646" s="51"/>
      <c r="D5646" s="45"/>
      <c r="E5646" s="33" t="str">
        <f>IF(D5646&gt;0,($N$2-Excel_BuiltIn__FilterDatabase__1[[#This Row],[Szül Év.Hó.Nap]])/365.25,"0")</f>
        <v>0</v>
      </c>
      <c r="F5646" s="40"/>
      <c r="G5646" s="34" t="str">
        <f>CONCATENATE(H5646,Excel_BuiltIn__FilterDatabase__1[[#This Row],[Felnőtt]],Excel_BuiltIn__FilterDatabase__1[[#This Row],[Senior]],Excel_BuiltIn__FilterDatabase__1[[#This Row],[Super.s]],L5646)</f>
        <v xml:space="preserve">Super.s </v>
      </c>
      <c r="H5646" s="34" t="str">
        <f>IF(L5646="Nő","",IF(Excel_BuiltIn__FilterDatabase__1[[#This Row],[Kor]]&gt;=1=AND(Excel_BuiltIn__FilterDatabase__1[[#This Row],[Kor]]&lt;18),"Junior ",""))</f>
        <v/>
      </c>
      <c r="I5646" s="34" t="str">
        <f>IF(L5646="Nő","",IF(Excel_BuiltIn__FilterDatabase__1[[#This Row],[Kor]]&gt;=18=AND(Excel_BuiltIn__FilterDatabase__1[[#This Row],[Kor]]&lt;=49),"Felnőtt ",""))</f>
        <v/>
      </c>
      <c r="J5646" s="34" t="str">
        <f>IF(L5646="Nő","",IF(Excel_BuiltIn__FilterDatabase__1[[#This Row],[Kor]]&gt;49=AND(Excel_BuiltIn__FilterDatabase__1[[#This Row],[Kor]]&lt;=59),"Senior ",""))</f>
        <v/>
      </c>
      <c r="K5646" s="34" t="str">
        <f>IF(L5646="Nő","",IF(Excel_BuiltIn__FilterDatabase__1[[#This Row],[Kor]]&gt;=60,"Super.s ",""))</f>
        <v xml:space="preserve">Super.s </v>
      </c>
      <c r="L5646" s="34" t="str">
        <f>IF(Excel_BuiltIn__FilterDatabase__1[[#This Row],[Nem]]="Nő","Lady","")</f>
        <v/>
      </c>
    </row>
    <row r="5647" spans="1:12" s="1" customFormat="1">
      <c r="A5647" s="53"/>
      <c r="B5647" s="28"/>
      <c r="C5647" s="51"/>
      <c r="D5647" s="45"/>
      <c r="E5647" s="33" t="str">
        <f>IF(D5647&gt;0,($N$2-Excel_BuiltIn__FilterDatabase__1[[#This Row],[Szül Év.Hó.Nap]])/365.25,"0")</f>
        <v>0</v>
      </c>
      <c r="F5647" s="40"/>
      <c r="G5647" s="34" t="str">
        <f>CONCATENATE(H5647,Excel_BuiltIn__FilterDatabase__1[[#This Row],[Felnőtt]],Excel_BuiltIn__FilterDatabase__1[[#This Row],[Senior]],Excel_BuiltIn__FilterDatabase__1[[#This Row],[Super.s]],L5647)</f>
        <v xml:space="preserve">Super.s </v>
      </c>
      <c r="H5647" s="34" t="str">
        <f>IF(L5647="Nő","",IF(Excel_BuiltIn__FilterDatabase__1[[#This Row],[Kor]]&gt;=1=AND(Excel_BuiltIn__FilterDatabase__1[[#This Row],[Kor]]&lt;18),"Junior ",""))</f>
        <v/>
      </c>
      <c r="I5647" s="34" t="str">
        <f>IF(L5647="Nő","",IF(Excel_BuiltIn__FilterDatabase__1[[#This Row],[Kor]]&gt;=18=AND(Excel_BuiltIn__FilterDatabase__1[[#This Row],[Kor]]&lt;=49),"Felnőtt ",""))</f>
        <v/>
      </c>
      <c r="J5647" s="34" t="str">
        <f>IF(L5647="Nő","",IF(Excel_BuiltIn__FilterDatabase__1[[#This Row],[Kor]]&gt;49=AND(Excel_BuiltIn__FilterDatabase__1[[#This Row],[Kor]]&lt;=59),"Senior ",""))</f>
        <v/>
      </c>
      <c r="K5647" s="34" t="str">
        <f>IF(L5647="Nő","",IF(Excel_BuiltIn__FilterDatabase__1[[#This Row],[Kor]]&gt;=60,"Super.s ",""))</f>
        <v xml:space="preserve">Super.s </v>
      </c>
      <c r="L5647" s="34" t="str">
        <f>IF(Excel_BuiltIn__FilterDatabase__1[[#This Row],[Nem]]="Nő","Lady","")</f>
        <v/>
      </c>
    </row>
    <row r="5648" spans="1:12" s="1" customFormat="1">
      <c r="A5648" s="53"/>
      <c r="B5648" s="28"/>
      <c r="C5648" s="51"/>
      <c r="D5648" s="45"/>
      <c r="E5648" s="33" t="str">
        <f>IF(D5648&gt;0,($N$2-Excel_BuiltIn__FilterDatabase__1[[#This Row],[Szül Év.Hó.Nap]])/365.25,"0")</f>
        <v>0</v>
      </c>
      <c r="F5648" s="40"/>
      <c r="G5648" s="34" t="str">
        <f>CONCATENATE(H5648,Excel_BuiltIn__FilterDatabase__1[[#This Row],[Felnőtt]],Excel_BuiltIn__FilterDatabase__1[[#This Row],[Senior]],Excel_BuiltIn__FilterDatabase__1[[#This Row],[Super.s]],L5648)</f>
        <v xml:space="preserve">Super.s </v>
      </c>
      <c r="H5648" s="34" t="str">
        <f>IF(L5648="Nő","",IF(Excel_BuiltIn__FilterDatabase__1[[#This Row],[Kor]]&gt;=1=AND(Excel_BuiltIn__FilterDatabase__1[[#This Row],[Kor]]&lt;18),"Junior ",""))</f>
        <v/>
      </c>
      <c r="I5648" s="34" t="str">
        <f>IF(L5648="Nő","",IF(Excel_BuiltIn__FilterDatabase__1[[#This Row],[Kor]]&gt;=18=AND(Excel_BuiltIn__FilterDatabase__1[[#This Row],[Kor]]&lt;=49),"Felnőtt ",""))</f>
        <v/>
      </c>
      <c r="J5648" s="34" t="str">
        <f>IF(L5648="Nő","",IF(Excel_BuiltIn__FilterDatabase__1[[#This Row],[Kor]]&gt;49=AND(Excel_BuiltIn__FilterDatabase__1[[#This Row],[Kor]]&lt;=59),"Senior ",""))</f>
        <v/>
      </c>
      <c r="K5648" s="34" t="str">
        <f>IF(L5648="Nő","",IF(Excel_BuiltIn__FilterDatabase__1[[#This Row],[Kor]]&gt;=60,"Super.s ",""))</f>
        <v xml:space="preserve">Super.s </v>
      </c>
      <c r="L5648" s="34" t="str">
        <f>IF(Excel_BuiltIn__FilterDatabase__1[[#This Row],[Nem]]="Nő","Lady","")</f>
        <v/>
      </c>
    </row>
    <row r="5649" spans="1:12" s="1" customFormat="1">
      <c r="A5649" s="53"/>
      <c r="B5649" s="28"/>
      <c r="C5649" s="51"/>
      <c r="D5649" s="45"/>
      <c r="E5649" s="33" t="str">
        <f>IF(D5649&gt;0,($N$2-Excel_BuiltIn__FilterDatabase__1[[#This Row],[Szül Év.Hó.Nap]])/365.25,"0")</f>
        <v>0</v>
      </c>
      <c r="F5649" s="40"/>
      <c r="G5649" s="34" t="str">
        <f>CONCATENATE(H5649,Excel_BuiltIn__FilterDatabase__1[[#This Row],[Felnőtt]],Excel_BuiltIn__FilterDatabase__1[[#This Row],[Senior]],Excel_BuiltIn__FilterDatabase__1[[#This Row],[Super.s]],L5649)</f>
        <v xml:space="preserve">Super.s </v>
      </c>
      <c r="H5649" s="34" t="str">
        <f>IF(L5649="Nő","",IF(Excel_BuiltIn__FilterDatabase__1[[#This Row],[Kor]]&gt;=1=AND(Excel_BuiltIn__FilterDatabase__1[[#This Row],[Kor]]&lt;18),"Junior ",""))</f>
        <v/>
      </c>
      <c r="I5649" s="34" t="str">
        <f>IF(L5649="Nő","",IF(Excel_BuiltIn__FilterDatabase__1[[#This Row],[Kor]]&gt;=18=AND(Excel_BuiltIn__FilterDatabase__1[[#This Row],[Kor]]&lt;=49),"Felnőtt ",""))</f>
        <v/>
      </c>
      <c r="J5649" s="34" t="str">
        <f>IF(L5649="Nő","",IF(Excel_BuiltIn__FilterDatabase__1[[#This Row],[Kor]]&gt;49=AND(Excel_BuiltIn__FilterDatabase__1[[#This Row],[Kor]]&lt;=59),"Senior ",""))</f>
        <v/>
      </c>
      <c r="K5649" s="34" t="str">
        <f>IF(L5649="Nő","",IF(Excel_BuiltIn__FilterDatabase__1[[#This Row],[Kor]]&gt;=60,"Super.s ",""))</f>
        <v xml:space="preserve">Super.s </v>
      </c>
      <c r="L5649" s="34" t="str">
        <f>IF(Excel_BuiltIn__FilterDatabase__1[[#This Row],[Nem]]="Nő","Lady","")</f>
        <v/>
      </c>
    </row>
    <row r="5650" spans="1:12" s="1" customFormat="1">
      <c r="A5650" s="53"/>
      <c r="B5650" s="28"/>
      <c r="C5650" s="51"/>
      <c r="D5650" s="45"/>
      <c r="E5650" s="33" t="str">
        <f>IF(D5650&gt;0,($N$2-Excel_BuiltIn__FilterDatabase__1[[#This Row],[Szül Év.Hó.Nap]])/365.25,"0")</f>
        <v>0</v>
      </c>
      <c r="F5650" s="40"/>
      <c r="G5650" s="34" t="str">
        <f>CONCATENATE(H5650,Excel_BuiltIn__FilterDatabase__1[[#This Row],[Felnőtt]],Excel_BuiltIn__FilterDatabase__1[[#This Row],[Senior]],Excel_BuiltIn__FilterDatabase__1[[#This Row],[Super.s]],L5650)</f>
        <v xml:space="preserve">Super.s </v>
      </c>
      <c r="H5650" s="34" t="str">
        <f>IF(L5650="Nő","",IF(Excel_BuiltIn__FilterDatabase__1[[#This Row],[Kor]]&gt;=1=AND(Excel_BuiltIn__FilterDatabase__1[[#This Row],[Kor]]&lt;18),"Junior ",""))</f>
        <v/>
      </c>
      <c r="I5650" s="34" t="str">
        <f>IF(L5650="Nő","",IF(Excel_BuiltIn__FilterDatabase__1[[#This Row],[Kor]]&gt;=18=AND(Excel_BuiltIn__FilterDatabase__1[[#This Row],[Kor]]&lt;=49),"Felnőtt ",""))</f>
        <v/>
      </c>
      <c r="J5650" s="34" t="str">
        <f>IF(L5650="Nő","",IF(Excel_BuiltIn__FilterDatabase__1[[#This Row],[Kor]]&gt;49=AND(Excel_BuiltIn__FilterDatabase__1[[#This Row],[Kor]]&lt;=59),"Senior ",""))</f>
        <v/>
      </c>
      <c r="K5650" s="34" t="str">
        <f>IF(L5650="Nő","",IF(Excel_BuiltIn__FilterDatabase__1[[#This Row],[Kor]]&gt;=60,"Super.s ",""))</f>
        <v xml:space="preserve">Super.s </v>
      </c>
      <c r="L5650" s="34" t="str">
        <f>IF(Excel_BuiltIn__FilterDatabase__1[[#This Row],[Nem]]="Nő","Lady","")</f>
        <v/>
      </c>
    </row>
    <row r="5651" spans="1:12" s="1" customFormat="1">
      <c r="A5651" s="53"/>
      <c r="B5651" s="28"/>
      <c r="C5651" s="51"/>
      <c r="D5651" s="45"/>
      <c r="E5651" s="33" t="str">
        <f>IF(D5651&gt;0,($N$2-Excel_BuiltIn__FilterDatabase__1[[#This Row],[Szül Év.Hó.Nap]])/365.25,"0")</f>
        <v>0</v>
      </c>
      <c r="F5651" s="40"/>
      <c r="G5651" s="34" t="str">
        <f>CONCATENATE(H5651,Excel_BuiltIn__FilterDatabase__1[[#This Row],[Felnőtt]],Excel_BuiltIn__FilterDatabase__1[[#This Row],[Senior]],Excel_BuiltIn__FilterDatabase__1[[#This Row],[Super.s]],L5651)</f>
        <v xml:space="preserve">Super.s </v>
      </c>
      <c r="H5651" s="34" t="str">
        <f>IF(L5651="Nő","",IF(Excel_BuiltIn__FilterDatabase__1[[#This Row],[Kor]]&gt;=1=AND(Excel_BuiltIn__FilterDatabase__1[[#This Row],[Kor]]&lt;18),"Junior ",""))</f>
        <v/>
      </c>
      <c r="I5651" s="34" t="str">
        <f>IF(L5651="Nő","",IF(Excel_BuiltIn__FilterDatabase__1[[#This Row],[Kor]]&gt;=18=AND(Excel_BuiltIn__FilterDatabase__1[[#This Row],[Kor]]&lt;=49),"Felnőtt ",""))</f>
        <v/>
      </c>
      <c r="J5651" s="34" t="str">
        <f>IF(L5651="Nő","",IF(Excel_BuiltIn__FilterDatabase__1[[#This Row],[Kor]]&gt;49=AND(Excel_BuiltIn__FilterDatabase__1[[#This Row],[Kor]]&lt;=59),"Senior ",""))</f>
        <v/>
      </c>
      <c r="K5651" s="34" t="str">
        <f>IF(L5651="Nő","",IF(Excel_BuiltIn__FilterDatabase__1[[#This Row],[Kor]]&gt;=60,"Super.s ",""))</f>
        <v xml:space="preserve">Super.s </v>
      </c>
      <c r="L5651" s="34" t="str">
        <f>IF(Excel_BuiltIn__FilterDatabase__1[[#This Row],[Nem]]="Nő","Lady","")</f>
        <v/>
      </c>
    </row>
    <row r="5652" spans="1:12" s="1" customFormat="1">
      <c r="A5652" s="53"/>
      <c r="B5652" s="28"/>
      <c r="C5652" s="51"/>
      <c r="D5652" s="45"/>
      <c r="E5652" s="33" t="str">
        <f>IF(D5652&gt;0,($N$2-Excel_BuiltIn__FilterDatabase__1[[#This Row],[Szül Év.Hó.Nap]])/365.25,"0")</f>
        <v>0</v>
      </c>
      <c r="F5652" s="40"/>
      <c r="G5652" s="34" t="str">
        <f>CONCATENATE(H5652,Excel_BuiltIn__FilterDatabase__1[[#This Row],[Felnőtt]],Excel_BuiltIn__FilterDatabase__1[[#This Row],[Senior]],Excel_BuiltIn__FilterDatabase__1[[#This Row],[Super.s]],L5652)</f>
        <v xml:space="preserve">Super.s </v>
      </c>
      <c r="H5652" s="34" t="str">
        <f>IF(L5652="Nő","",IF(Excel_BuiltIn__FilterDatabase__1[[#This Row],[Kor]]&gt;=1=AND(Excel_BuiltIn__FilterDatabase__1[[#This Row],[Kor]]&lt;18),"Junior ",""))</f>
        <v/>
      </c>
      <c r="I5652" s="34" t="str">
        <f>IF(L5652="Nő","",IF(Excel_BuiltIn__FilterDatabase__1[[#This Row],[Kor]]&gt;=18=AND(Excel_BuiltIn__FilterDatabase__1[[#This Row],[Kor]]&lt;=49),"Felnőtt ",""))</f>
        <v/>
      </c>
      <c r="J5652" s="34" t="str">
        <f>IF(L5652="Nő","",IF(Excel_BuiltIn__FilterDatabase__1[[#This Row],[Kor]]&gt;49=AND(Excel_BuiltIn__FilterDatabase__1[[#This Row],[Kor]]&lt;=59),"Senior ",""))</f>
        <v/>
      </c>
      <c r="K5652" s="34" t="str">
        <f>IF(L5652="Nő","",IF(Excel_BuiltIn__FilterDatabase__1[[#This Row],[Kor]]&gt;=60,"Super.s ",""))</f>
        <v xml:space="preserve">Super.s </v>
      </c>
      <c r="L5652" s="34" t="str">
        <f>IF(Excel_BuiltIn__FilterDatabase__1[[#This Row],[Nem]]="Nő","Lady","")</f>
        <v/>
      </c>
    </row>
    <row r="5653" spans="1:12" s="1" customFormat="1">
      <c r="A5653" s="53"/>
      <c r="B5653" s="28"/>
      <c r="C5653" s="51"/>
      <c r="D5653" s="45"/>
      <c r="E5653" s="33" t="str">
        <f>IF(D5653&gt;0,($N$2-Excel_BuiltIn__FilterDatabase__1[[#This Row],[Szül Év.Hó.Nap]])/365.25,"0")</f>
        <v>0</v>
      </c>
      <c r="F5653" s="40"/>
      <c r="G5653" s="34" t="str">
        <f>CONCATENATE(H5653,Excel_BuiltIn__FilterDatabase__1[[#This Row],[Felnőtt]],Excel_BuiltIn__FilterDatabase__1[[#This Row],[Senior]],Excel_BuiltIn__FilterDatabase__1[[#This Row],[Super.s]],L5653)</f>
        <v xml:space="preserve">Super.s </v>
      </c>
      <c r="H5653" s="34" t="str">
        <f>IF(L5653="Nő","",IF(Excel_BuiltIn__FilterDatabase__1[[#This Row],[Kor]]&gt;=1=AND(Excel_BuiltIn__FilterDatabase__1[[#This Row],[Kor]]&lt;18),"Junior ",""))</f>
        <v/>
      </c>
      <c r="I5653" s="34" t="str">
        <f>IF(L5653="Nő","",IF(Excel_BuiltIn__FilterDatabase__1[[#This Row],[Kor]]&gt;=18=AND(Excel_BuiltIn__FilterDatabase__1[[#This Row],[Kor]]&lt;=49),"Felnőtt ",""))</f>
        <v/>
      </c>
      <c r="J5653" s="34" t="str">
        <f>IF(L5653="Nő","",IF(Excel_BuiltIn__FilterDatabase__1[[#This Row],[Kor]]&gt;49=AND(Excel_BuiltIn__FilterDatabase__1[[#This Row],[Kor]]&lt;=59),"Senior ",""))</f>
        <v/>
      </c>
      <c r="K5653" s="34" t="str">
        <f>IF(L5653="Nő","",IF(Excel_BuiltIn__FilterDatabase__1[[#This Row],[Kor]]&gt;=60,"Super.s ",""))</f>
        <v xml:space="preserve">Super.s </v>
      </c>
      <c r="L5653" s="34" t="str">
        <f>IF(Excel_BuiltIn__FilterDatabase__1[[#This Row],[Nem]]="Nő","Lady","")</f>
        <v/>
      </c>
    </row>
    <row r="5654" spans="1:12" s="1" customFormat="1">
      <c r="A5654" s="53"/>
      <c r="B5654" s="28"/>
      <c r="C5654" s="51"/>
      <c r="D5654" s="45"/>
      <c r="E5654" s="33" t="str">
        <f>IF(D5654&gt;0,($N$2-Excel_BuiltIn__FilterDatabase__1[[#This Row],[Szül Év.Hó.Nap]])/365.25,"0")</f>
        <v>0</v>
      </c>
      <c r="F5654" s="40"/>
      <c r="G5654" s="34" t="str">
        <f>CONCATENATE(H5654,Excel_BuiltIn__FilterDatabase__1[[#This Row],[Felnőtt]],Excel_BuiltIn__FilterDatabase__1[[#This Row],[Senior]],Excel_BuiltIn__FilterDatabase__1[[#This Row],[Super.s]],L5654)</f>
        <v xml:space="preserve">Super.s </v>
      </c>
      <c r="H5654" s="34" t="str">
        <f>IF(L5654="Nő","",IF(Excel_BuiltIn__FilterDatabase__1[[#This Row],[Kor]]&gt;=1=AND(Excel_BuiltIn__FilterDatabase__1[[#This Row],[Kor]]&lt;18),"Junior ",""))</f>
        <v/>
      </c>
      <c r="I5654" s="34" t="str">
        <f>IF(L5654="Nő","",IF(Excel_BuiltIn__FilterDatabase__1[[#This Row],[Kor]]&gt;=18=AND(Excel_BuiltIn__FilterDatabase__1[[#This Row],[Kor]]&lt;=49),"Felnőtt ",""))</f>
        <v/>
      </c>
      <c r="J5654" s="34" t="str">
        <f>IF(L5654="Nő","",IF(Excel_BuiltIn__FilterDatabase__1[[#This Row],[Kor]]&gt;49=AND(Excel_BuiltIn__FilterDatabase__1[[#This Row],[Kor]]&lt;=59),"Senior ",""))</f>
        <v/>
      </c>
      <c r="K5654" s="34" t="str">
        <f>IF(L5654="Nő","",IF(Excel_BuiltIn__FilterDatabase__1[[#This Row],[Kor]]&gt;=60,"Super.s ",""))</f>
        <v xml:space="preserve">Super.s </v>
      </c>
      <c r="L5654" s="34" t="str">
        <f>IF(Excel_BuiltIn__FilterDatabase__1[[#This Row],[Nem]]="Nő","Lady","")</f>
        <v/>
      </c>
    </row>
    <row r="5655" spans="1:12" s="1" customFormat="1">
      <c r="A5655" s="53"/>
      <c r="B5655" s="28"/>
      <c r="C5655" s="51"/>
      <c r="D5655" s="45"/>
      <c r="E5655" s="33" t="str">
        <f>IF(D5655&gt;0,($N$2-Excel_BuiltIn__FilterDatabase__1[[#This Row],[Szül Év.Hó.Nap]])/365.25,"0")</f>
        <v>0</v>
      </c>
      <c r="F5655" s="40"/>
      <c r="G5655" s="34" t="str">
        <f>CONCATENATE(H5655,Excel_BuiltIn__FilterDatabase__1[[#This Row],[Felnőtt]],Excel_BuiltIn__FilterDatabase__1[[#This Row],[Senior]],Excel_BuiltIn__FilterDatabase__1[[#This Row],[Super.s]],L5655)</f>
        <v xml:space="preserve">Super.s </v>
      </c>
      <c r="H5655" s="34" t="str">
        <f>IF(L5655="Nő","",IF(Excel_BuiltIn__FilterDatabase__1[[#This Row],[Kor]]&gt;=1=AND(Excel_BuiltIn__FilterDatabase__1[[#This Row],[Kor]]&lt;18),"Junior ",""))</f>
        <v/>
      </c>
      <c r="I5655" s="34" t="str">
        <f>IF(L5655="Nő","",IF(Excel_BuiltIn__FilterDatabase__1[[#This Row],[Kor]]&gt;=18=AND(Excel_BuiltIn__FilterDatabase__1[[#This Row],[Kor]]&lt;=49),"Felnőtt ",""))</f>
        <v/>
      </c>
      <c r="J5655" s="34" t="str">
        <f>IF(L5655="Nő","",IF(Excel_BuiltIn__FilterDatabase__1[[#This Row],[Kor]]&gt;49=AND(Excel_BuiltIn__FilterDatabase__1[[#This Row],[Kor]]&lt;=59),"Senior ",""))</f>
        <v/>
      </c>
      <c r="K5655" s="34" t="str">
        <f>IF(L5655="Nő","",IF(Excel_BuiltIn__FilterDatabase__1[[#This Row],[Kor]]&gt;=60,"Super.s ",""))</f>
        <v xml:space="preserve">Super.s </v>
      </c>
      <c r="L5655" s="34" t="str">
        <f>IF(Excel_BuiltIn__FilterDatabase__1[[#This Row],[Nem]]="Nő","Lady","")</f>
        <v/>
      </c>
    </row>
    <row r="5656" spans="1:12" s="1" customFormat="1">
      <c r="A5656" s="53"/>
      <c r="B5656" s="28"/>
      <c r="C5656" s="51"/>
      <c r="D5656" s="45"/>
      <c r="E5656" s="33" t="str">
        <f>IF(D5656&gt;0,($N$2-Excel_BuiltIn__FilterDatabase__1[[#This Row],[Szül Év.Hó.Nap]])/365.25,"0")</f>
        <v>0</v>
      </c>
      <c r="F5656" s="40"/>
      <c r="G5656" s="34" t="str">
        <f>CONCATENATE(H5656,Excel_BuiltIn__FilterDatabase__1[[#This Row],[Felnőtt]],Excel_BuiltIn__FilterDatabase__1[[#This Row],[Senior]],Excel_BuiltIn__FilterDatabase__1[[#This Row],[Super.s]],L5656)</f>
        <v xml:space="preserve">Super.s </v>
      </c>
      <c r="H5656" s="34" t="str">
        <f>IF(L5656="Nő","",IF(Excel_BuiltIn__FilterDatabase__1[[#This Row],[Kor]]&gt;=1=AND(Excel_BuiltIn__FilterDatabase__1[[#This Row],[Kor]]&lt;18),"Junior ",""))</f>
        <v/>
      </c>
      <c r="I5656" s="34" t="str">
        <f>IF(L5656="Nő","",IF(Excel_BuiltIn__FilterDatabase__1[[#This Row],[Kor]]&gt;=18=AND(Excel_BuiltIn__FilterDatabase__1[[#This Row],[Kor]]&lt;=49),"Felnőtt ",""))</f>
        <v/>
      </c>
      <c r="J5656" s="34" t="str">
        <f>IF(L5656="Nő","",IF(Excel_BuiltIn__FilterDatabase__1[[#This Row],[Kor]]&gt;49=AND(Excel_BuiltIn__FilterDatabase__1[[#This Row],[Kor]]&lt;=59),"Senior ",""))</f>
        <v/>
      </c>
      <c r="K5656" s="34" t="str">
        <f>IF(L5656="Nő","",IF(Excel_BuiltIn__FilterDatabase__1[[#This Row],[Kor]]&gt;=60,"Super.s ",""))</f>
        <v xml:space="preserve">Super.s </v>
      </c>
      <c r="L5656" s="34" t="str">
        <f>IF(Excel_BuiltIn__FilterDatabase__1[[#This Row],[Nem]]="Nő","Lady","")</f>
        <v/>
      </c>
    </row>
    <row r="5657" spans="1:12" s="1" customFormat="1">
      <c r="A5657" s="53"/>
      <c r="B5657" s="28"/>
      <c r="C5657" s="51"/>
      <c r="D5657" s="45"/>
      <c r="E5657" s="33" t="str">
        <f>IF(D5657&gt;0,($N$2-Excel_BuiltIn__FilterDatabase__1[[#This Row],[Szül Év.Hó.Nap]])/365.25,"0")</f>
        <v>0</v>
      </c>
      <c r="F5657" s="40"/>
      <c r="G5657" s="34" t="str">
        <f>CONCATENATE(H5657,Excel_BuiltIn__FilterDatabase__1[[#This Row],[Felnőtt]],Excel_BuiltIn__FilterDatabase__1[[#This Row],[Senior]],Excel_BuiltIn__FilterDatabase__1[[#This Row],[Super.s]],L5657)</f>
        <v xml:space="preserve">Super.s </v>
      </c>
      <c r="H5657" s="34" t="str">
        <f>IF(L5657="Nő","",IF(Excel_BuiltIn__FilterDatabase__1[[#This Row],[Kor]]&gt;=1=AND(Excel_BuiltIn__FilterDatabase__1[[#This Row],[Kor]]&lt;18),"Junior ",""))</f>
        <v/>
      </c>
      <c r="I5657" s="34" t="str">
        <f>IF(L5657="Nő","",IF(Excel_BuiltIn__FilterDatabase__1[[#This Row],[Kor]]&gt;=18=AND(Excel_BuiltIn__FilterDatabase__1[[#This Row],[Kor]]&lt;=49),"Felnőtt ",""))</f>
        <v/>
      </c>
      <c r="J5657" s="34" t="str">
        <f>IF(L5657="Nő","",IF(Excel_BuiltIn__FilterDatabase__1[[#This Row],[Kor]]&gt;49=AND(Excel_BuiltIn__FilterDatabase__1[[#This Row],[Kor]]&lt;=59),"Senior ",""))</f>
        <v/>
      </c>
      <c r="K5657" s="34" t="str">
        <f>IF(L5657="Nő","",IF(Excel_BuiltIn__FilterDatabase__1[[#This Row],[Kor]]&gt;=60,"Super.s ",""))</f>
        <v xml:space="preserve">Super.s </v>
      </c>
      <c r="L5657" s="34" t="str">
        <f>IF(Excel_BuiltIn__FilterDatabase__1[[#This Row],[Nem]]="Nő","Lady","")</f>
        <v/>
      </c>
    </row>
    <row r="5658" spans="1:12" s="1" customFormat="1">
      <c r="A5658" s="53"/>
      <c r="B5658" s="28"/>
      <c r="C5658" s="51"/>
      <c r="D5658" s="45"/>
      <c r="E5658" s="33" t="str">
        <f>IF(D5658&gt;0,($N$2-Excel_BuiltIn__FilterDatabase__1[[#This Row],[Szül Év.Hó.Nap]])/365.25,"0")</f>
        <v>0</v>
      </c>
      <c r="F5658" s="40"/>
      <c r="G5658" s="34" t="str">
        <f>CONCATENATE(H5658,Excel_BuiltIn__FilterDatabase__1[[#This Row],[Felnőtt]],Excel_BuiltIn__FilterDatabase__1[[#This Row],[Senior]],Excel_BuiltIn__FilterDatabase__1[[#This Row],[Super.s]],L5658)</f>
        <v xml:space="preserve">Super.s </v>
      </c>
      <c r="H5658" s="34" t="str">
        <f>IF(L5658="Nő","",IF(Excel_BuiltIn__FilterDatabase__1[[#This Row],[Kor]]&gt;=1=AND(Excel_BuiltIn__FilterDatabase__1[[#This Row],[Kor]]&lt;18),"Junior ",""))</f>
        <v/>
      </c>
      <c r="I5658" s="34" t="str">
        <f>IF(L5658="Nő","",IF(Excel_BuiltIn__FilterDatabase__1[[#This Row],[Kor]]&gt;=18=AND(Excel_BuiltIn__FilterDatabase__1[[#This Row],[Kor]]&lt;=49),"Felnőtt ",""))</f>
        <v/>
      </c>
      <c r="J5658" s="34" t="str">
        <f>IF(L5658="Nő","",IF(Excel_BuiltIn__FilterDatabase__1[[#This Row],[Kor]]&gt;49=AND(Excel_BuiltIn__FilterDatabase__1[[#This Row],[Kor]]&lt;=59),"Senior ",""))</f>
        <v/>
      </c>
      <c r="K5658" s="34" t="str">
        <f>IF(L5658="Nő","",IF(Excel_BuiltIn__FilterDatabase__1[[#This Row],[Kor]]&gt;=60,"Super.s ",""))</f>
        <v xml:space="preserve">Super.s </v>
      </c>
      <c r="L5658" s="34" t="str">
        <f>IF(Excel_BuiltIn__FilterDatabase__1[[#This Row],[Nem]]="Nő","Lady","")</f>
        <v/>
      </c>
    </row>
    <row r="5659" spans="1:12" s="1" customFormat="1">
      <c r="A5659" s="53"/>
      <c r="B5659" s="28"/>
      <c r="C5659" s="51"/>
      <c r="D5659" s="45"/>
      <c r="E5659" s="33" t="str">
        <f>IF(D5659&gt;0,($N$2-Excel_BuiltIn__FilterDatabase__1[[#This Row],[Szül Év.Hó.Nap]])/365.25,"0")</f>
        <v>0</v>
      </c>
      <c r="F5659" s="40"/>
      <c r="G5659" s="34" t="str">
        <f>CONCATENATE(H5659,Excel_BuiltIn__FilterDatabase__1[[#This Row],[Felnőtt]],Excel_BuiltIn__FilterDatabase__1[[#This Row],[Senior]],Excel_BuiltIn__FilterDatabase__1[[#This Row],[Super.s]],L5659)</f>
        <v xml:space="preserve">Super.s </v>
      </c>
      <c r="H5659" s="34" t="str">
        <f>IF(L5659="Nő","",IF(Excel_BuiltIn__FilterDatabase__1[[#This Row],[Kor]]&gt;=1=AND(Excel_BuiltIn__FilterDatabase__1[[#This Row],[Kor]]&lt;18),"Junior ",""))</f>
        <v/>
      </c>
      <c r="I5659" s="34" t="str">
        <f>IF(L5659="Nő","",IF(Excel_BuiltIn__FilterDatabase__1[[#This Row],[Kor]]&gt;=18=AND(Excel_BuiltIn__FilterDatabase__1[[#This Row],[Kor]]&lt;=49),"Felnőtt ",""))</f>
        <v/>
      </c>
      <c r="J5659" s="34" t="str">
        <f>IF(L5659="Nő","",IF(Excel_BuiltIn__FilterDatabase__1[[#This Row],[Kor]]&gt;49=AND(Excel_BuiltIn__FilterDatabase__1[[#This Row],[Kor]]&lt;=59),"Senior ",""))</f>
        <v/>
      </c>
      <c r="K5659" s="34" t="str">
        <f>IF(L5659="Nő","",IF(Excel_BuiltIn__FilterDatabase__1[[#This Row],[Kor]]&gt;=60,"Super.s ",""))</f>
        <v xml:space="preserve">Super.s </v>
      </c>
      <c r="L5659" s="34" t="str">
        <f>IF(Excel_BuiltIn__FilterDatabase__1[[#This Row],[Nem]]="Nő","Lady","")</f>
        <v/>
      </c>
    </row>
    <row r="5660" spans="1:12" s="1" customFormat="1">
      <c r="A5660" s="53"/>
      <c r="B5660" s="28"/>
      <c r="C5660" s="51"/>
      <c r="D5660" s="45"/>
      <c r="E5660" s="33" t="str">
        <f>IF(D5660&gt;0,($N$2-Excel_BuiltIn__FilterDatabase__1[[#This Row],[Szül Év.Hó.Nap]])/365.25,"0")</f>
        <v>0</v>
      </c>
      <c r="F5660" s="40"/>
      <c r="G5660" s="34" t="str">
        <f>CONCATENATE(H5660,Excel_BuiltIn__FilterDatabase__1[[#This Row],[Felnőtt]],Excel_BuiltIn__FilterDatabase__1[[#This Row],[Senior]],Excel_BuiltIn__FilterDatabase__1[[#This Row],[Super.s]],L5660)</f>
        <v xml:space="preserve">Super.s </v>
      </c>
      <c r="H5660" s="34" t="str">
        <f>IF(L5660="Nő","",IF(Excel_BuiltIn__FilterDatabase__1[[#This Row],[Kor]]&gt;=1=AND(Excel_BuiltIn__FilterDatabase__1[[#This Row],[Kor]]&lt;18),"Junior ",""))</f>
        <v/>
      </c>
      <c r="I5660" s="34" t="str">
        <f>IF(L5660="Nő","",IF(Excel_BuiltIn__FilterDatabase__1[[#This Row],[Kor]]&gt;=18=AND(Excel_BuiltIn__FilterDatabase__1[[#This Row],[Kor]]&lt;=49),"Felnőtt ",""))</f>
        <v/>
      </c>
      <c r="J5660" s="34" t="str">
        <f>IF(L5660="Nő","",IF(Excel_BuiltIn__FilterDatabase__1[[#This Row],[Kor]]&gt;49=AND(Excel_BuiltIn__FilterDatabase__1[[#This Row],[Kor]]&lt;=59),"Senior ",""))</f>
        <v/>
      </c>
      <c r="K5660" s="34" t="str">
        <f>IF(L5660="Nő","",IF(Excel_BuiltIn__FilterDatabase__1[[#This Row],[Kor]]&gt;=60,"Super.s ",""))</f>
        <v xml:space="preserve">Super.s </v>
      </c>
      <c r="L5660" s="34" t="str">
        <f>IF(Excel_BuiltIn__FilterDatabase__1[[#This Row],[Nem]]="Nő","Lady","")</f>
        <v/>
      </c>
    </row>
    <row r="5661" spans="1:12" s="1" customFormat="1">
      <c r="A5661" s="53"/>
      <c r="B5661" s="28"/>
      <c r="C5661" s="51"/>
      <c r="D5661" s="45"/>
      <c r="E5661" s="33" t="str">
        <f>IF(D5661&gt;0,($N$2-Excel_BuiltIn__FilterDatabase__1[[#This Row],[Szül Év.Hó.Nap]])/365.25,"0")</f>
        <v>0</v>
      </c>
      <c r="F5661" s="40"/>
      <c r="G5661" s="34" t="str">
        <f>CONCATENATE(H5661,Excel_BuiltIn__FilterDatabase__1[[#This Row],[Felnőtt]],Excel_BuiltIn__FilterDatabase__1[[#This Row],[Senior]],Excel_BuiltIn__FilterDatabase__1[[#This Row],[Super.s]],L5661)</f>
        <v xml:space="preserve">Super.s </v>
      </c>
      <c r="H5661" s="34" t="str">
        <f>IF(L5661="Nő","",IF(Excel_BuiltIn__FilterDatabase__1[[#This Row],[Kor]]&gt;=1=AND(Excel_BuiltIn__FilterDatabase__1[[#This Row],[Kor]]&lt;18),"Junior ",""))</f>
        <v/>
      </c>
      <c r="I5661" s="34" t="str">
        <f>IF(L5661="Nő","",IF(Excel_BuiltIn__FilterDatabase__1[[#This Row],[Kor]]&gt;=18=AND(Excel_BuiltIn__FilterDatabase__1[[#This Row],[Kor]]&lt;=49),"Felnőtt ",""))</f>
        <v/>
      </c>
      <c r="J5661" s="34" t="str">
        <f>IF(L5661="Nő","",IF(Excel_BuiltIn__FilterDatabase__1[[#This Row],[Kor]]&gt;49=AND(Excel_BuiltIn__FilterDatabase__1[[#This Row],[Kor]]&lt;=59),"Senior ",""))</f>
        <v/>
      </c>
      <c r="K5661" s="34" t="str">
        <f>IF(L5661="Nő","",IF(Excel_BuiltIn__FilterDatabase__1[[#This Row],[Kor]]&gt;=60,"Super.s ",""))</f>
        <v xml:space="preserve">Super.s </v>
      </c>
      <c r="L5661" s="34" t="str">
        <f>IF(Excel_BuiltIn__FilterDatabase__1[[#This Row],[Nem]]="Nő","Lady","")</f>
        <v/>
      </c>
    </row>
    <row r="5662" spans="1:12" s="1" customFormat="1">
      <c r="A5662" s="53"/>
      <c r="B5662" s="28"/>
      <c r="C5662" s="51"/>
      <c r="D5662" s="45"/>
      <c r="E5662" s="33" t="str">
        <f>IF(D5662&gt;0,($N$2-Excel_BuiltIn__FilterDatabase__1[[#This Row],[Szül Év.Hó.Nap]])/365.25,"0")</f>
        <v>0</v>
      </c>
      <c r="F5662" s="40"/>
      <c r="G5662" s="34" t="str">
        <f>CONCATENATE(H5662,Excel_BuiltIn__FilterDatabase__1[[#This Row],[Felnőtt]],Excel_BuiltIn__FilterDatabase__1[[#This Row],[Senior]],Excel_BuiltIn__FilterDatabase__1[[#This Row],[Super.s]],L5662)</f>
        <v xml:space="preserve">Super.s </v>
      </c>
      <c r="H5662" s="34" t="str">
        <f>IF(L5662="Nő","",IF(Excel_BuiltIn__FilterDatabase__1[[#This Row],[Kor]]&gt;=1=AND(Excel_BuiltIn__FilterDatabase__1[[#This Row],[Kor]]&lt;18),"Junior ",""))</f>
        <v/>
      </c>
      <c r="I5662" s="34" t="str">
        <f>IF(L5662="Nő","",IF(Excel_BuiltIn__FilterDatabase__1[[#This Row],[Kor]]&gt;=18=AND(Excel_BuiltIn__FilterDatabase__1[[#This Row],[Kor]]&lt;=49),"Felnőtt ",""))</f>
        <v/>
      </c>
      <c r="J5662" s="34" t="str">
        <f>IF(L5662="Nő","",IF(Excel_BuiltIn__FilterDatabase__1[[#This Row],[Kor]]&gt;49=AND(Excel_BuiltIn__FilterDatabase__1[[#This Row],[Kor]]&lt;=59),"Senior ",""))</f>
        <v/>
      </c>
      <c r="K5662" s="34" t="str">
        <f>IF(L5662="Nő","",IF(Excel_BuiltIn__FilterDatabase__1[[#This Row],[Kor]]&gt;=60,"Super.s ",""))</f>
        <v xml:space="preserve">Super.s </v>
      </c>
      <c r="L5662" s="34" t="str">
        <f>IF(Excel_BuiltIn__FilterDatabase__1[[#This Row],[Nem]]="Nő","Lady","")</f>
        <v/>
      </c>
    </row>
    <row r="5663" spans="1:12" s="1" customFormat="1">
      <c r="A5663" s="53"/>
      <c r="B5663" s="28"/>
      <c r="C5663" s="51"/>
      <c r="D5663" s="45"/>
      <c r="E5663" s="33" t="str">
        <f>IF(D5663&gt;0,($N$2-Excel_BuiltIn__FilterDatabase__1[[#This Row],[Szül Év.Hó.Nap]])/365.25,"0")</f>
        <v>0</v>
      </c>
      <c r="F5663" s="40"/>
      <c r="G5663" s="34" t="str">
        <f>CONCATENATE(H5663,Excel_BuiltIn__FilterDatabase__1[[#This Row],[Felnőtt]],Excel_BuiltIn__FilterDatabase__1[[#This Row],[Senior]],Excel_BuiltIn__FilterDatabase__1[[#This Row],[Super.s]],L5663)</f>
        <v xml:space="preserve">Super.s </v>
      </c>
      <c r="H5663" s="34" t="str">
        <f>IF(L5663="Nő","",IF(Excel_BuiltIn__FilterDatabase__1[[#This Row],[Kor]]&gt;=1=AND(Excel_BuiltIn__FilterDatabase__1[[#This Row],[Kor]]&lt;18),"Junior ",""))</f>
        <v/>
      </c>
      <c r="I5663" s="34" t="str">
        <f>IF(L5663="Nő","",IF(Excel_BuiltIn__FilterDatabase__1[[#This Row],[Kor]]&gt;=18=AND(Excel_BuiltIn__FilterDatabase__1[[#This Row],[Kor]]&lt;=49),"Felnőtt ",""))</f>
        <v/>
      </c>
      <c r="J5663" s="34" t="str">
        <f>IF(L5663="Nő","",IF(Excel_BuiltIn__FilterDatabase__1[[#This Row],[Kor]]&gt;49=AND(Excel_BuiltIn__FilterDatabase__1[[#This Row],[Kor]]&lt;=59),"Senior ",""))</f>
        <v/>
      </c>
      <c r="K5663" s="34" t="str">
        <f>IF(L5663="Nő","",IF(Excel_BuiltIn__FilterDatabase__1[[#This Row],[Kor]]&gt;=60,"Super.s ",""))</f>
        <v xml:space="preserve">Super.s </v>
      </c>
      <c r="L5663" s="34" t="str">
        <f>IF(Excel_BuiltIn__FilterDatabase__1[[#This Row],[Nem]]="Nő","Lady","")</f>
        <v/>
      </c>
    </row>
    <row r="5664" spans="1:12" s="1" customFormat="1">
      <c r="A5664" s="53"/>
      <c r="B5664" s="28"/>
      <c r="C5664" s="51"/>
      <c r="D5664" s="45"/>
      <c r="E5664" s="33" t="str">
        <f>IF(D5664&gt;0,($N$2-Excel_BuiltIn__FilterDatabase__1[[#This Row],[Szül Év.Hó.Nap]])/365.25,"0")</f>
        <v>0</v>
      </c>
      <c r="F5664" s="40"/>
      <c r="G5664" s="34" t="str">
        <f>CONCATENATE(H5664,Excel_BuiltIn__FilterDatabase__1[[#This Row],[Felnőtt]],Excel_BuiltIn__FilterDatabase__1[[#This Row],[Senior]],Excel_BuiltIn__FilterDatabase__1[[#This Row],[Super.s]],L5664)</f>
        <v xml:space="preserve">Super.s </v>
      </c>
      <c r="H5664" s="34" t="str">
        <f>IF(L5664="Nő","",IF(Excel_BuiltIn__FilterDatabase__1[[#This Row],[Kor]]&gt;=1=AND(Excel_BuiltIn__FilterDatabase__1[[#This Row],[Kor]]&lt;18),"Junior ",""))</f>
        <v/>
      </c>
      <c r="I5664" s="34" t="str">
        <f>IF(L5664="Nő","",IF(Excel_BuiltIn__FilterDatabase__1[[#This Row],[Kor]]&gt;=18=AND(Excel_BuiltIn__FilterDatabase__1[[#This Row],[Kor]]&lt;=49),"Felnőtt ",""))</f>
        <v/>
      </c>
      <c r="J5664" s="34" t="str">
        <f>IF(L5664="Nő","",IF(Excel_BuiltIn__FilterDatabase__1[[#This Row],[Kor]]&gt;49=AND(Excel_BuiltIn__FilterDatabase__1[[#This Row],[Kor]]&lt;=59),"Senior ",""))</f>
        <v/>
      </c>
      <c r="K5664" s="34" t="str">
        <f>IF(L5664="Nő","",IF(Excel_BuiltIn__FilterDatabase__1[[#This Row],[Kor]]&gt;=60,"Super.s ",""))</f>
        <v xml:space="preserve">Super.s </v>
      </c>
      <c r="L5664" s="34" t="str">
        <f>IF(Excel_BuiltIn__FilterDatabase__1[[#This Row],[Nem]]="Nő","Lady","")</f>
        <v/>
      </c>
    </row>
    <row r="5665" spans="1:12" s="1" customFormat="1">
      <c r="A5665" s="53"/>
      <c r="B5665" s="28"/>
      <c r="C5665" s="51"/>
      <c r="D5665" s="45"/>
      <c r="E5665" s="33" t="str">
        <f>IF(D5665&gt;0,($N$2-Excel_BuiltIn__FilterDatabase__1[[#This Row],[Szül Év.Hó.Nap]])/365.25,"0")</f>
        <v>0</v>
      </c>
      <c r="F5665" s="40"/>
      <c r="G5665" s="34" t="str">
        <f>CONCATENATE(H5665,Excel_BuiltIn__FilterDatabase__1[[#This Row],[Felnőtt]],Excel_BuiltIn__FilterDatabase__1[[#This Row],[Senior]],Excel_BuiltIn__FilterDatabase__1[[#This Row],[Super.s]],L5665)</f>
        <v xml:space="preserve">Super.s </v>
      </c>
      <c r="H5665" s="34" t="str">
        <f>IF(L5665="Nő","",IF(Excel_BuiltIn__FilterDatabase__1[[#This Row],[Kor]]&gt;=1=AND(Excel_BuiltIn__FilterDatabase__1[[#This Row],[Kor]]&lt;18),"Junior ",""))</f>
        <v/>
      </c>
      <c r="I5665" s="34" t="str">
        <f>IF(L5665="Nő","",IF(Excel_BuiltIn__FilterDatabase__1[[#This Row],[Kor]]&gt;=18=AND(Excel_BuiltIn__FilterDatabase__1[[#This Row],[Kor]]&lt;=49),"Felnőtt ",""))</f>
        <v/>
      </c>
      <c r="J5665" s="34" t="str">
        <f>IF(L5665="Nő","",IF(Excel_BuiltIn__FilterDatabase__1[[#This Row],[Kor]]&gt;49=AND(Excel_BuiltIn__FilterDatabase__1[[#This Row],[Kor]]&lt;=59),"Senior ",""))</f>
        <v/>
      </c>
      <c r="K5665" s="34" t="str">
        <f>IF(L5665="Nő","",IF(Excel_BuiltIn__FilterDatabase__1[[#This Row],[Kor]]&gt;=60,"Super.s ",""))</f>
        <v xml:space="preserve">Super.s </v>
      </c>
      <c r="L5665" s="34" t="str">
        <f>IF(Excel_BuiltIn__FilterDatabase__1[[#This Row],[Nem]]="Nő","Lady","")</f>
        <v/>
      </c>
    </row>
    <row r="5666" spans="1:12" s="1" customFormat="1">
      <c r="A5666" s="53"/>
      <c r="B5666" s="28"/>
      <c r="C5666" s="51"/>
      <c r="D5666" s="45"/>
      <c r="E5666" s="33" t="str">
        <f>IF(D5666&gt;0,($N$2-Excel_BuiltIn__FilterDatabase__1[[#This Row],[Szül Év.Hó.Nap]])/365.25,"0")</f>
        <v>0</v>
      </c>
      <c r="F5666" s="40"/>
      <c r="G5666" s="34" t="str">
        <f>CONCATENATE(H5666,Excel_BuiltIn__FilterDatabase__1[[#This Row],[Felnőtt]],Excel_BuiltIn__FilterDatabase__1[[#This Row],[Senior]],Excel_BuiltIn__FilterDatabase__1[[#This Row],[Super.s]],L5666)</f>
        <v xml:space="preserve">Super.s </v>
      </c>
      <c r="H5666" s="34" t="str">
        <f>IF(L5666="Nő","",IF(Excel_BuiltIn__FilterDatabase__1[[#This Row],[Kor]]&gt;=1=AND(Excel_BuiltIn__FilterDatabase__1[[#This Row],[Kor]]&lt;18),"Junior ",""))</f>
        <v/>
      </c>
      <c r="I5666" s="34" t="str">
        <f>IF(L5666="Nő","",IF(Excel_BuiltIn__FilterDatabase__1[[#This Row],[Kor]]&gt;=18=AND(Excel_BuiltIn__FilterDatabase__1[[#This Row],[Kor]]&lt;=49),"Felnőtt ",""))</f>
        <v/>
      </c>
      <c r="J5666" s="34" t="str">
        <f>IF(L5666="Nő","",IF(Excel_BuiltIn__FilterDatabase__1[[#This Row],[Kor]]&gt;49=AND(Excel_BuiltIn__FilterDatabase__1[[#This Row],[Kor]]&lt;=59),"Senior ",""))</f>
        <v/>
      </c>
      <c r="K5666" s="34" t="str">
        <f>IF(L5666="Nő","",IF(Excel_BuiltIn__FilterDatabase__1[[#This Row],[Kor]]&gt;=60,"Super.s ",""))</f>
        <v xml:space="preserve">Super.s </v>
      </c>
      <c r="L5666" s="34" t="str">
        <f>IF(Excel_BuiltIn__FilterDatabase__1[[#This Row],[Nem]]="Nő","Lady","")</f>
        <v/>
      </c>
    </row>
    <row r="5667" spans="1:12" s="1" customFormat="1">
      <c r="A5667" s="53"/>
      <c r="B5667" s="28"/>
      <c r="C5667" s="51"/>
      <c r="D5667" s="45"/>
      <c r="E5667" s="33" t="str">
        <f>IF(D5667&gt;0,($N$2-Excel_BuiltIn__FilterDatabase__1[[#This Row],[Szül Év.Hó.Nap]])/365.25,"0")</f>
        <v>0</v>
      </c>
      <c r="F5667" s="40"/>
      <c r="G5667" s="34" t="str">
        <f>CONCATENATE(H5667,Excel_BuiltIn__FilterDatabase__1[[#This Row],[Felnőtt]],Excel_BuiltIn__FilterDatabase__1[[#This Row],[Senior]],Excel_BuiltIn__FilterDatabase__1[[#This Row],[Super.s]],L5667)</f>
        <v xml:space="preserve">Super.s </v>
      </c>
      <c r="H5667" s="34" t="str">
        <f>IF(L5667="Nő","",IF(Excel_BuiltIn__FilterDatabase__1[[#This Row],[Kor]]&gt;=1=AND(Excel_BuiltIn__FilterDatabase__1[[#This Row],[Kor]]&lt;18),"Junior ",""))</f>
        <v/>
      </c>
      <c r="I5667" s="34" t="str">
        <f>IF(L5667="Nő","",IF(Excel_BuiltIn__FilterDatabase__1[[#This Row],[Kor]]&gt;=18=AND(Excel_BuiltIn__FilterDatabase__1[[#This Row],[Kor]]&lt;=49),"Felnőtt ",""))</f>
        <v/>
      </c>
      <c r="J5667" s="34" t="str">
        <f>IF(L5667="Nő","",IF(Excel_BuiltIn__FilterDatabase__1[[#This Row],[Kor]]&gt;49=AND(Excel_BuiltIn__FilterDatabase__1[[#This Row],[Kor]]&lt;=59),"Senior ",""))</f>
        <v/>
      </c>
      <c r="K5667" s="34" t="str">
        <f>IF(L5667="Nő","",IF(Excel_BuiltIn__FilterDatabase__1[[#This Row],[Kor]]&gt;=60,"Super.s ",""))</f>
        <v xml:space="preserve">Super.s </v>
      </c>
      <c r="L5667" s="34" t="str">
        <f>IF(Excel_BuiltIn__FilterDatabase__1[[#This Row],[Nem]]="Nő","Lady","")</f>
        <v/>
      </c>
    </row>
    <row r="5668" spans="1:12" s="1" customFormat="1">
      <c r="A5668" s="53"/>
      <c r="B5668" s="28"/>
      <c r="C5668" s="51"/>
      <c r="D5668" s="45"/>
      <c r="E5668" s="33" t="str">
        <f>IF(D5668&gt;0,($N$2-Excel_BuiltIn__FilterDatabase__1[[#This Row],[Szül Év.Hó.Nap]])/365.25,"0")</f>
        <v>0</v>
      </c>
      <c r="F5668" s="40"/>
      <c r="G5668" s="34" t="str">
        <f>CONCATENATE(H5668,Excel_BuiltIn__FilterDatabase__1[[#This Row],[Felnőtt]],Excel_BuiltIn__FilterDatabase__1[[#This Row],[Senior]],Excel_BuiltIn__FilterDatabase__1[[#This Row],[Super.s]],L5668)</f>
        <v xml:space="preserve">Super.s </v>
      </c>
      <c r="H5668" s="34" t="str">
        <f>IF(L5668="Nő","",IF(Excel_BuiltIn__FilterDatabase__1[[#This Row],[Kor]]&gt;=1=AND(Excel_BuiltIn__FilterDatabase__1[[#This Row],[Kor]]&lt;18),"Junior ",""))</f>
        <v/>
      </c>
      <c r="I5668" s="34" t="str">
        <f>IF(L5668="Nő","",IF(Excel_BuiltIn__FilterDatabase__1[[#This Row],[Kor]]&gt;=18=AND(Excel_BuiltIn__FilterDatabase__1[[#This Row],[Kor]]&lt;=49),"Felnőtt ",""))</f>
        <v/>
      </c>
      <c r="J5668" s="34" t="str">
        <f>IF(L5668="Nő","",IF(Excel_BuiltIn__FilterDatabase__1[[#This Row],[Kor]]&gt;49=AND(Excel_BuiltIn__FilterDatabase__1[[#This Row],[Kor]]&lt;=59),"Senior ",""))</f>
        <v/>
      </c>
      <c r="K5668" s="34" t="str">
        <f>IF(L5668="Nő","",IF(Excel_BuiltIn__FilterDatabase__1[[#This Row],[Kor]]&gt;=60,"Super.s ",""))</f>
        <v xml:space="preserve">Super.s </v>
      </c>
      <c r="L5668" s="34" t="str">
        <f>IF(Excel_BuiltIn__FilterDatabase__1[[#This Row],[Nem]]="Nő","Lady","")</f>
        <v/>
      </c>
    </row>
    <row r="5669" spans="1:12" s="1" customFormat="1">
      <c r="A5669" s="53"/>
      <c r="B5669" s="28"/>
      <c r="C5669" s="51"/>
      <c r="D5669" s="45"/>
      <c r="E5669" s="33" t="str">
        <f>IF(D5669&gt;0,($N$2-Excel_BuiltIn__FilterDatabase__1[[#This Row],[Szül Év.Hó.Nap]])/365.25,"0")</f>
        <v>0</v>
      </c>
      <c r="F5669" s="40"/>
      <c r="G5669" s="34" t="str">
        <f>CONCATENATE(H5669,Excel_BuiltIn__FilterDatabase__1[[#This Row],[Felnőtt]],Excel_BuiltIn__FilterDatabase__1[[#This Row],[Senior]],Excel_BuiltIn__FilterDatabase__1[[#This Row],[Super.s]],L5669)</f>
        <v xml:space="preserve">Super.s </v>
      </c>
      <c r="H5669" s="34" t="str">
        <f>IF(L5669="Nő","",IF(Excel_BuiltIn__FilterDatabase__1[[#This Row],[Kor]]&gt;=1=AND(Excel_BuiltIn__FilterDatabase__1[[#This Row],[Kor]]&lt;18),"Junior ",""))</f>
        <v/>
      </c>
      <c r="I5669" s="34" t="str">
        <f>IF(L5669="Nő","",IF(Excel_BuiltIn__FilterDatabase__1[[#This Row],[Kor]]&gt;=18=AND(Excel_BuiltIn__FilterDatabase__1[[#This Row],[Kor]]&lt;=49),"Felnőtt ",""))</f>
        <v/>
      </c>
      <c r="J5669" s="34" t="str">
        <f>IF(L5669="Nő","",IF(Excel_BuiltIn__FilterDatabase__1[[#This Row],[Kor]]&gt;49=AND(Excel_BuiltIn__FilterDatabase__1[[#This Row],[Kor]]&lt;=59),"Senior ",""))</f>
        <v/>
      </c>
      <c r="K5669" s="34" t="str">
        <f>IF(L5669="Nő","",IF(Excel_BuiltIn__FilterDatabase__1[[#This Row],[Kor]]&gt;=60,"Super.s ",""))</f>
        <v xml:space="preserve">Super.s </v>
      </c>
      <c r="L5669" s="34" t="str">
        <f>IF(Excel_BuiltIn__FilterDatabase__1[[#This Row],[Nem]]="Nő","Lady","")</f>
        <v/>
      </c>
    </row>
    <row r="5670" spans="1:12" s="1" customFormat="1">
      <c r="A5670" s="53"/>
      <c r="B5670" s="28"/>
      <c r="C5670" s="51"/>
      <c r="D5670" s="45"/>
      <c r="E5670" s="33" t="str">
        <f>IF(D5670&gt;0,($N$2-Excel_BuiltIn__FilterDatabase__1[[#This Row],[Szül Év.Hó.Nap]])/365.25,"0")</f>
        <v>0</v>
      </c>
      <c r="F5670" s="40"/>
      <c r="G5670" s="34" t="str">
        <f>CONCATENATE(H5670,Excel_BuiltIn__FilterDatabase__1[[#This Row],[Felnőtt]],Excel_BuiltIn__FilterDatabase__1[[#This Row],[Senior]],Excel_BuiltIn__FilterDatabase__1[[#This Row],[Super.s]],L5670)</f>
        <v xml:space="preserve">Super.s </v>
      </c>
      <c r="H5670" s="34" t="str">
        <f>IF(L5670="Nő","",IF(Excel_BuiltIn__FilterDatabase__1[[#This Row],[Kor]]&gt;=1=AND(Excel_BuiltIn__FilterDatabase__1[[#This Row],[Kor]]&lt;18),"Junior ",""))</f>
        <v/>
      </c>
      <c r="I5670" s="34" t="str">
        <f>IF(L5670="Nő","",IF(Excel_BuiltIn__FilterDatabase__1[[#This Row],[Kor]]&gt;=18=AND(Excel_BuiltIn__FilterDatabase__1[[#This Row],[Kor]]&lt;=49),"Felnőtt ",""))</f>
        <v/>
      </c>
      <c r="J5670" s="34" t="str">
        <f>IF(L5670="Nő","",IF(Excel_BuiltIn__FilterDatabase__1[[#This Row],[Kor]]&gt;49=AND(Excel_BuiltIn__FilterDatabase__1[[#This Row],[Kor]]&lt;=59),"Senior ",""))</f>
        <v/>
      </c>
      <c r="K5670" s="34" t="str">
        <f>IF(L5670="Nő","",IF(Excel_BuiltIn__FilterDatabase__1[[#This Row],[Kor]]&gt;=60,"Super.s ",""))</f>
        <v xml:space="preserve">Super.s </v>
      </c>
      <c r="L5670" s="34" t="str">
        <f>IF(Excel_BuiltIn__FilterDatabase__1[[#This Row],[Nem]]="Nő","Lady","")</f>
        <v/>
      </c>
    </row>
    <row r="5671" spans="1:12" s="1" customFormat="1">
      <c r="A5671" s="53"/>
      <c r="B5671" s="28"/>
      <c r="C5671" s="51"/>
      <c r="D5671" s="45"/>
      <c r="E5671" s="33" t="str">
        <f>IF(D5671&gt;0,($N$2-Excel_BuiltIn__FilterDatabase__1[[#This Row],[Szül Év.Hó.Nap]])/365.25,"0")</f>
        <v>0</v>
      </c>
      <c r="F5671" s="40"/>
      <c r="G5671" s="34" t="str">
        <f>CONCATENATE(H5671,Excel_BuiltIn__FilterDatabase__1[[#This Row],[Felnőtt]],Excel_BuiltIn__FilterDatabase__1[[#This Row],[Senior]],Excel_BuiltIn__FilterDatabase__1[[#This Row],[Super.s]],L5671)</f>
        <v xml:space="preserve">Super.s </v>
      </c>
      <c r="H5671" s="34" t="str">
        <f>IF(L5671="Nő","",IF(Excel_BuiltIn__FilterDatabase__1[[#This Row],[Kor]]&gt;=1=AND(Excel_BuiltIn__FilterDatabase__1[[#This Row],[Kor]]&lt;18),"Junior ",""))</f>
        <v/>
      </c>
      <c r="I5671" s="34" t="str">
        <f>IF(L5671="Nő","",IF(Excel_BuiltIn__FilterDatabase__1[[#This Row],[Kor]]&gt;=18=AND(Excel_BuiltIn__FilterDatabase__1[[#This Row],[Kor]]&lt;=49),"Felnőtt ",""))</f>
        <v/>
      </c>
      <c r="J5671" s="34" t="str">
        <f>IF(L5671="Nő","",IF(Excel_BuiltIn__FilterDatabase__1[[#This Row],[Kor]]&gt;49=AND(Excel_BuiltIn__FilterDatabase__1[[#This Row],[Kor]]&lt;=59),"Senior ",""))</f>
        <v/>
      </c>
      <c r="K5671" s="34" t="str">
        <f>IF(L5671="Nő","",IF(Excel_BuiltIn__FilterDatabase__1[[#This Row],[Kor]]&gt;=60,"Super.s ",""))</f>
        <v xml:space="preserve">Super.s </v>
      </c>
      <c r="L5671" s="34" t="str">
        <f>IF(Excel_BuiltIn__FilterDatabase__1[[#This Row],[Nem]]="Nő","Lady","")</f>
        <v/>
      </c>
    </row>
    <row r="5672" spans="1:12" s="1" customFormat="1">
      <c r="A5672" s="53"/>
      <c r="B5672" s="28"/>
      <c r="C5672" s="51"/>
      <c r="D5672" s="45"/>
      <c r="E5672" s="33" t="str">
        <f>IF(D5672&gt;0,($N$2-Excel_BuiltIn__FilterDatabase__1[[#This Row],[Szül Év.Hó.Nap]])/365.25,"0")</f>
        <v>0</v>
      </c>
      <c r="F5672" s="40"/>
      <c r="G5672" s="34" t="str">
        <f>CONCATENATE(H5672,Excel_BuiltIn__FilterDatabase__1[[#This Row],[Felnőtt]],Excel_BuiltIn__FilterDatabase__1[[#This Row],[Senior]],Excel_BuiltIn__FilterDatabase__1[[#This Row],[Super.s]],L5672)</f>
        <v xml:space="preserve">Super.s </v>
      </c>
      <c r="H5672" s="34" t="str">
        <f>IF(L5672="Nő","",IF(Excel_BuiltIn__FilterDatabase__1[[#This Row],[Kor]]&gt;=1=AND(Excel_BuiltIn__FilterDatabase__1[[#This Row],[Kor]]&lt;18),"Junior ",""))</f>
        <v/>
      </c>
      <c r="I5672" s="34" t="str">
        <f>IF(L5672="Nő","",IF(Excel_BuiltIn__FilterDatabase__1[[#This Row],[Kor]]&gt;=18=AND(Excel_BuiltIn__FilterDatabase__1[[#This Row],[Kor]]&lt;=49),"Felnőtt ",""))</f>
        <v/>
      </c>
      <c r="J5672" s="34" t="str">
        <f>IF(L5672="Nő","",IF(Excel_BuiltIn__FilterDatabase__1[[#This Row],[Kor]]&gt;49=AND(Excel_BuiltIn__FilterDatabase__1[[#This Row],[Kor]]&lt;=59),"Senior ",""))</f>
        <v/>
      </c>
      <c r="K5672" s="34" t="str">
        <f>IF(L5672="Nő","",IF(Excel_BuiltIn__FilterDatabase__1[[#This Row],[Kor]]&gt;=60,"Super.s ",""))</f>
        <v xml:space="preserve">Super.s </v>
      </c>
      <c r="L5672" s="34" t="str">
        <f>IF(Excel_BuiltIn__FilterDatabase__1[[#This Row],[Nem]]="Nő","Lady","")</f>
        <v/>
      </c>
    </row>
    <row r="5673" spans="1:12" s="1" customFormat="1">
      <c r="A5673" s="53"/>
      <c r="B5673" s="28"/>
      <c r="C5673" s="51"/>
      <c r="D5673" s="45"/>
      <c r="E5673" s="33" t="str">
        <f>IF(D5673&gt;0,($N$2-Excel_BuiltIn__FilterDatabase__1[[#This Row],[Szül Év.Hó.Nap]])/365.25,"0")</f>
        <v>0</v>
      </c>
      <c r="F5673" s="40"/>
      <c r="G5673" s="34" t="str">
        <f>CONCATENATE(H5673,Excel_BuiltIn__FilterDatabase__1[[#This Row],[Felnőtt]],Excel_BuiltIn__FilterDatabase__1[[#This Row],[Senior]],Excel_BuiltIn__FilterDatabase__1[[#This Row],[Super.s]],L5673)</f>
        <v xml:space="preserve">Super.s </v>
      </c>
      <c r="H5673" s="34" t="str">
        <f>IF(L5673="Nő","",IF(Excel_BuiltIn__FilterDatabase__1[[#This Row],[Kor]]&gt;=1=AND(Excel_BuiltIn__FilterDatabase__1[[#This Row],[Kor]]&lt;18),"Junior ",""))</f>
        <v/>
      </c>
      <c r="I5673" s="34" t="str">
        <f>IF(L5673="Nő","",IF(Excel_BuiltIn__FilterDatabase__1[[#This Row],[Kor]]&gt;=18=AND(Excel_BuiltIn__FilterDatabase__1[[#This Row],[Kor]]&lt;=49),"Felnőtt ",""))</f>
        <v/>
      </c>
      <c r="J5673" s="34" t="str">
        <f>IF(L5673="Nő","",IF(Excel_BuiltIn__FilterDatabase__1[[#This Row],[Kor]]&gt;49=AND(Excel_BuiltIn__FilterDatabase__1[[#This Row],[Kor]]&lt;=59),"Senior ",""))</f>
        <v/>
      </c>
      <c r="K5673" s="34" t="str">
        <f>IF(L5673="Nő","",IF(Excel_BuiltIn__FilterDatabase__1[[#This Row],[Kor]]&gt;=60,"Super.s ",""))</f>
        <v xml:space="preserve">Super.s </v>
      </c>
      <c r="L5673" s="34" t="str">
        <f>IF(Excel_BuiltIn__FilterDatabase__1[[#This Row],[Nem]]="Nő","Lady","")</f>
        <v/>
      </c>
    </row>
    <row r="5674" spans="1:12" s="1" customFormat="1">
      <c r="A5674" s="53"/>
      <c r="B5674" s="28"/>
      <c r="C5674" s="51"/>
      <c r="D5674" s="45"/>
      <c r="E5674" s="33" t="str">
        <f>IF(D5674&gt;0,($N$2-Excel_BuiltIn__FilterDatabase__1[[#This Row],[Szül Év.Hó.Nap]])/365.25,"0")</f>
        <v>0</v>
      </c>
      <c r="F5674" s="40"/>
      <c r="G5674" s="34" t="str">
        <f>CONCATENATE(H5674,Excel_BuiltIn__FilterDatabase__1[[#This Row],[Felnőtt]],Excel_BuiltIn__FilterDatabase__1[[#This Row],[Senior]],Excel_BuiltIn__FilterDatabase__1[[#This Row],[Super.s]],L5674)</f>
        <v xml:space="preserve">Super.s </v>
      </c>
      <c r="H5674" s="34" t="str">
        <f>IF(L5674="Nő","",IF(Excel_BuiltIn__FilterDatabase__1[[#This Row],[Kor]]&gt;=1=AND(Excel_BuiltIn__FilterDatabase__1[[#This Row],[Kor]]&lt;18),"Junior ",""))</f>
        <v/>
      </c>
      <c r="I5674" s="34" t="str">
        <f>IF(L5674="Nő","",IF(Excel_BuiltIn__FilterDatabase__1[[#This Row],[Kor]]&gt;=18=AND(Excel_BuiltIn__FilterDatabase__1[[#This Row],[Kor]]&lt;=49),"Felnőtt ",""))</f>
        <v/>
      </c>
      <c r="J5674" s="34" t="str">
        <f>IF(L5674="Nő","",IF(Excel_BuiltIn__FilterDatabase__1[[#This Row],[Kor]]&gt;49=AND(Excel_BuiltIn__FilterDatabase__1[[#This Row],[Kor]]&lt;=59),"Senior ",""))</f>
        <v/>
      </c>
      <c r="K5674" s="34" t="str">
        <f>IF(L5674="Nő","",IF(Excel_BuiltIn__FilterDatabase__1[[#This Row],[Kor]]&gt;=60,"Super.s ",""))</f>
        <v xml:space="preserve">Super.s </v>
      </c>
      <c r="L5674" s="34" t="str">
        <f>IF(Excel_BuiltIn__FilterDatabase__1[[#This Row],[Nem]]="Nő","Lady","")</f>
        <v/>
      </c>
    </row>
    <row r="5675" spans="1:12" s="1" customFormat="1">
      <c r="A5675" s="53"/>
      <c r="B5675" s="28"/>
      <c r="C5675" s="51"/>
      <c r="D5675" s="45"/>
      <c r="E5675" s="33" t="str">
        <f>IF(D5675&gt;0,($N$2-Excel_BuiltIn__FilterDatabase__1[[#This Row],[Szül Év.Hó.Nap]])/365.25,"0")</f>
        <v>0</v>
      </c>
      <c r="F5675" s="40"/>
      <c r="G5675" s="34" t="str">
        <f>CONCATENATE(H5675,Excel_BuiltIn__FilterDatabase__1[[#This Row],[Felnőtt]],Excel_BuiltIn__FilterDatabase__1[[#This Row],[Senior]],Excel_BuiltIn__FilterDatabase__1[[#This Row],[Super.s]],L5675)</f>
        <v xml:space="preserve">Super.s </v>
      </c>
      <c r="H5675" s="34" t="str">
        <f>IF(L5675="Nő","",IF(Excel_BuiltIn__FilterDatabase__1[[#This Row],[Kor]]&gt;=1=AND(Excel_BuiltIn__FilterDatabase__1[[#This Row],[Kor]]&lt;18),"Junior ",""))</f>
        <v/>
      </c>
      <c r="I5675" s="34" t="str">
        <f>IF(L5675="Nő","",IF(Excel_BuiltIn__FilterDatabase__1[[#This Row],[Kor]]&gt;=18=AND(Excel_BuiltIn__FilterDatabase__1[[#This Row],[Kor]]&lt;=49),"Felnőtt ",""))</f>
        <v/>
      </c>
      <c r="J5675" s="34" t="str">
        <f>IF(L5675="Nő","",IF(Excel_BuiltIn__FilterDatabase__1[[#This Row],[Kor]]&gt;49=AND(Excel_BuiltIn__FilterDatabase__1[[#This Row],[Kor]]&lt;=59),"Senior ",""))</f>
        <v/>
      </c>
      <c r="K5675" s="34" t="str">
        <f>IF(L5675="Nő","",IF(Excel_BuiltIn__FilterDatabase__1[[#This Row],[Kor]]&gt;=60,"Super.s ",""))</f>
        <v xml:space="preserve">Super.s </v>
      </c>
      <c r="L5675" s="34" t="str">
        <f>IF(Excel_BuiltIn__FilterDatabase__1[[#This Row],[Nem]]="Nő","Lady","")</f>
        <v/>
      </c>
    </row>
    <row r="5676" spans="1:12" s="1" customFormat="1">
      <c r="A5676" s="53"/>
      <c r="B5676" s="28"/>
      <c r="C5676" s="51"/>
      <c r="D5676" s="45"/>
      <c r="E5676" s="33" t="str">
        <f>IF(D5676&gt;0,($N$2-Excel_BuiltIn__FilterDatabase__1[[#This Row],[Szül Év.Hó.Nap]])/365.25,"0")</f>
        <v>0</v>
      </c>
      <c r="F5676" s="40"/>
      <c r="G5676" s="34" t="str">
        <f>CONCATENATE(H5676,Excel_BuiltIn__FilterDatabase__1[[#This Row],[Felnőtt]],Excel_BuiltIn__FilterDatabase__1[[#This Row],[Senior]],Excel_BuiltIn__FilterDatabase__1[[#This Row],[Super.s]],L5676)</f>
        <v xml:space="preserve">Super.s </v>
      </c>
      <c r="H5676" s="34" t="str">
        <f>IF(L5676="Nő","",IF(Excel_BuiltIn__FilterDatabase__1[[#This Row],[Kor]]&gt;=1=AND(Excel_BuiltIn__FilterDatabase__1[[#This Row],[Kor]]&lt;18),"Junior ",""))</f>
        <v/>
      </c>
      <c r="I5676" s="34" t="str">
        <f>IF(L5676="Nő","",IF(Excel_BuiltIn__FilterDatabase__1[[#This Row],[Kor]]&gt;=18=AND(Excel_BuiltIn__FilterDatabase__1[[#This Row],[Kor]]&lt;=49),"Felnőtt ",""))</f>
        <v/>
      </c>
      <c r="J5676" s="34" t="str">
        <f>IF(L5676="Nő","",IF(Excel_BuiltIn__FilterDatabase__1[[#This Row],[Kor]]&gt;49=AND(Excel_BuiltIn__FilterDatabase__1[[#This Row],[Kor]]&lt;=59),"Senior ",""))</f>
        <v/>
      </c>
      <c r="K5676" s="34" t="str">
        <f>IF(L5676="Nő","",IF(Excel_BuiltIn__FilterDatabase__1[[#This Row],[Kor]]&gt;=60,"Super.s ",""))</f>
        <v xml:space="preserve">Super.s </v>
      </c>
      <c r="L5676" s="34" t="str">
        <f>IF(Excel_BuiltIn__FilterDatabase__1[[#This Row],[Nem]]="Nő","Lady","")</f>
        <v/>
      </c>
    </row>
    <row r="5677" spans="1:12" s="1" customFormat="1">
      <c r="A5677" s="53"/>
      <c r="B5677" s="28"/>
      <c r="C5677" s="51"/>
      <c r="D5677" s="45"/>
      <c r="E5677" s="33" t="str">
        <f>IF(D5677&gt;0,($N$2-Excel_BuiltIn__FilterDatabase__1[[#This Row],[Szül Év.Hó.Nap]])/365.25,"0")</f>
        <v>0</v>
      </c>
      <c r="F5677" s="40"/>
      <c r="G5677" s="34" t="str">
        <f>CONCATENATE(H5677,Excel_BuiltIn__FilterDatabase__1[[#This Row],[Felnőtt]],Excel_BuiltIn__FilterDatabase__1[[#This Row],[Senior]],Excel_BuiltIn__FilterDatabase__1[[#This Row],[Super.s]],L5677)</f>
        <v xml:space="preserve">Super.s </v>
      </c>
      <c r="H5677" s="34" t="str">
        <f>IF(L5677="Nő","",IF(Excel_BuiltIn__FilterDatabase__1[[#This Row],[Kor]]&gt;=1=AND(Excel_BuiltIn__FilterDatabase__1[[#This Row],[Kor]]&lt;18),"Junior ",""))</f>
        <v/>
      </c>
      <c r="I5677" s="34" t="str">
        <f>IF(L5677="Nő","",IF(Excel_BuiltIn__FilterDatabase__1[[#This Row],[Kor]]&gt;=18=AND(Excel_BuiltIn__FilterDatabase__1[[#This Row],[Kor]]&lt;=49),"Felnőtt ",""))</f>
        <v/>
      </c>
      <c r="J5677" s="34" t="str">
        <f>IF(L5677="Nő","",IF(Excel_BuiltIn__FilterDatabase__1[[#This Row],[Kor]]&gt;49=AND(Excel_BuiltIn__FilterDatabase__1[[#This Row],[Kor]]&lt;=59),"Senior ",""))</f>
        <v/>
      </c>
      <c r="K5677" s="34" t="str">
        <f>IF(L5677="Nő","",IF(Excel_BuiltIn__FilterDatabase__1[[#This Row],[Kor]]&gt;=60,"Super.s ",""))</f>
        <v xml:space="preserve">Super.s </v>
      </c>
      <c r="L5677" s="34" t="str">
        <f>IF(Excel_BuiltIn__FilterDatabase__1[[#This Row],[Nem]]="Nő","Lady","")</f>
        <v/>
      </c>
    </row>
    <row r="5678" spans="1:12" s="1" customFormat="1">
      <c r="A5678" s="53"/>
      <c r="B5678" s="28"/>
      <c r="C5678" s="51"/>
      <c r="D5678" s="45"/>
      <c r="E5678" s="33" t="str">
        <f>IF(D5678&gt;0,($N$2-Excel_BuiltIn__FilterDatabase__1[[#This Row],[Szül Év.Hó.Nap]])/365.25,"0")</f>
        <v>0</v>
      </c>
      <c r="F5678" s="40"/>
      <c r="G5678" s="34" t="str">
        <f>CONCATENATE(H5678,Excel_BuiltIn__FilterDatabase__1[[#This Row],[Felnőtt]],Excel_BuiltIn__FilterDatabase__1[[#This Row],[Senior]],Excel_BuiltIn__FilterDatabase__1[[#This Row],[Super.s]],L5678)</f>
        <v xml:space="preserve">Super.s </v>
      </c>
      <c r="H5678" s="34" t="str">
        <f>IF(L5678="Nő","",IF(Excel_BuiltIn__FilterDatabase__1[[#This Row],[Kor]]&gt;=1=AND(Excel_BuiltIn__FilterDatabase__1[[#This Row],[Kor]]&lt;18),"Junior ",""))</f>
        <v/>
      </c>
      <c r="I5678" s="34" t="str">
        <f>IF(L5678="Nő","",IF(Excel_BuiltIn__FilterDatabase__1[[#This Row],[Kor]]&gt;=18=AND(Excel_BuiltIn__FilterDatabase__1[[#This Row],[Kor]]&lt;=49),"Felnőtt ",""))</f>
        <v/>
      </c>
      <c r="J5678" s="34" t="str">
        <f>IF(L5678="Nő","",IF(Excel_BuiltIn__FilterDatabase__1[[#This Row],[Kor]]&gt;49=AND(Excel_BuiltIn__FilterDatabase__1[[#This Row],[Kor]]&lt;=59),"Senior ",""))</f>
        <v/>
      </c>
      <c r="K5678" s="34" t="str">
        <f>IF(L5678="Nő","",IF(Excel_BuiltIn__FilterDatabase__1[[#This Row],[Kor]]&gt;=60,"Super.s ",""))</f>
        <v xml:space="preserve">Super.s </v>
      </c>
      <c r="L5678" s="34" t="str">
        <f>IF(Excel_BuiltIn__FilterDatabase__1[[#This Row],[Nem]]="Nő","Lady","")</f>
        <v/>
      </c>
    </row>
    <row r="5679" spans="1:12" s="1" customFormat="1">
      <c r="A5679" s="53"/>
      <c r="B5679" s="28"/>
      <c r="C5679" s="51"/>
      <c r="D5679" s="45"/>
      <c r="E5679" s="33" t="str">
        <f>IF(D5679&gt;0,($N$2-Excel_BuiltIn__FilterDatabase__1[[#This Row],[Szül Év.Hó.Nap]])/365.25,"0")</f>
        <v>0</v>
      </c>
      <c r="F5679" s="40"/>
      <c r="G5679" s="34" t="str">
        <f>CONCATENATE(H5679,Excel_BuiltIn__FilterDatabase__1[[#This Row],[Felnőtt]],Excel_BuiltIn__FilterDatabase__1[[#This Row],[Senior]],Excel_BuiltIn__FilterDatabase__1[[#This Row],[Super.s]],L5679)</f>
        <v xml:space="preserve">Super.s </v>
      </c>
      <c r="H5679" s="34" t="str">
        <f>IF(L5679="Nő","",IF(Excel_BuiltIn__FilterDatabase__1[[#This Row],[Kor]]&gt;=1=AND(Excel_BuiltIn__FilterDatabase__1[[#This Row],[Kor]]&lt;18),"Junior ",""))</f>
        <v/>
      </c>
      <c r="I5679" s="34" t="str">
        <f>IF(L5679="Nő","",IF(Excel_BuiltIn__FilterDatabase__1[[#This Row],[Kor]]&gt;=18=AND(Excel_BuiltIn__FilterDatabase__1[[#This Row],[Kor]]&lt;=49),"Felnőtt ",""))</f>
        <v/>
      </c>
      <c r="J5679" s="34" t="str">
        <f>IF(L5679="Nő","",IF(Excel_BuiltIn__FilterDatabase__1[[#This Row],[Kor]]&gt;49=AND(Excel_BuiltIn__FilterDatabase__1[[#This Row],[Kor]]&lt;=59),"Senior ",""))</f>
        <v/>
      </c>
      <c r="K5679" s="34" t="str">
        <f>IF(L5679="Nő","",IF(Excel_BuiltIn__FilterDatabase__1[[#This Row],[Kor]]&gt;=60,"Super.s ",""))</f>
        <v xml:space="preserve">Super.s </v>
      </c>
      <c r="L5679" s="34" t="str">
        <f>IF(Excel_BuiltIn__FilterDatabase__1[[#This Row],[Nem]]="Nő","Lady","")</f>
        <v/>
      </c>
    </row>
    <row r="5680" spans="1:12" s="1" customFormat="1">
      <c r="A5680" s="53"/>
      <c r="B5680" s="28"/>
      <c r="C5680" s="51"/>
      <c r="D5680" s="45"/>
      <c r="E5680" s="33" t="str">
        <f>IF(D5680&gt;0,($N$2-Excel_BuiltIn__FilterDatabase__1[[#This Row],[Szül Év.Hó.Nap]])/365.25,"0")</f>
        <v>0</v>
      </c>
      <c r="F5680" s="40"/>
      <c r="G5680" s="34" t="str">
        <f>CONCATENATE(H5680,Excel_BuiltIn__FilterDatabase__1[[#This Row],[Felnőtt]],Excel_BuiltIn__FilterDatabase__1[[#This Row],[Senior]],Excel_BuiltIn__FilterDatabase__1[[#This Row],[Super.s]],L5680)</f>
        <v xml:space="preserve">Super.s </v>
      </c>
      <c r="H5680" s="34" t="str">
        <f>IF(L5680="Nő","",IF(Excel_BuiltIn__FilterDatabase__1[[#This Row],[Kor]]&gt;=1=AND(Excel_BuiltIn__FilterDatabase__1[[#This Row],[Kor]]&lt;18),"Junior ",""))</f>
        <v/>
      </c>
      <c r="I5680" s="34" t="str">
        <f>IF(L5680="Nő","",IF(Excel_BuiltIn__FilterDatabase__1[[#This Row],[Kor]]&gt;=18=AND(Excel_BuiltIn__FilterDatabase__1[[#This Row],[Kor]]&lt;=49),"Felnőtt ",""))</f>
        <v/>
      </c>
      <c r="J5680" s="34" t="str">
        <f>IF(L5680="Nő","",IF(Excel_BuiltIn__FilterDatabase__1[[#This Row],[Kor]]&gt;49=AND(Excel_BuiltIn__FilterDatabase__1[[#This Row],[Kor]]&lt;=59),"Senior ",""))</f>
        <v/>
      </c>
      <c r="K5680" s="34" t="str">
        <f>IF(L5680="Nő","",IF(Excel_BuiltIn__FilterDatabase__1[[#This Row],[Kor]]&gt;=60,"Super.s ",""))</f>
        <v xml:space="preserve">Super.s </v>
      </c>
      <c r="L5680" s="34" t="str">
        <f>IF(Excel_BuiltIn__FilterDatabase__1[[#This Row],[Nem]]="Nő","Lady","")</f>
        <v/>
      </c>
    </row>
    <row r="5681" spans="1:12" s="1" customFormat="1">
      <c r="A5681" s="53"/>
      <c r="B5681" s="28"/>
      <c r="C5681" s="51"/>
      <c r="D5681" s="45"/>
      <c r="E5681" s="33" t="str">
        <f>IF(D5681&gt;0,($N$2-Excel_BuiltIn__FilterDatabase__1[[#This Row],[Szül Év.Hó.Nap]])/365.25,"0")</f>
        <v>0</v>
      </c>
      <c r="F5681" s="40"/>
      <c r="G5681" s="34" t="str">
        <f>CONCATENATE(H5681,Excel_BuiltIn__FilterDatabase__1[[#This Row],[Felnőtt]],Excel_BuiltIn__FilterDatabase__1[[#This Row],[Senior]],Excel_BuiltIn__FilterDatabase__1[[#This Row],[Super.s]],L5681)</f>
        <v xml:space="preserve">Super.s </v>
      </c>
      <c r="H5681" s="34" t="str">
        <f>IF(L5681="Nő","",IF(Excel_BuiltIn__FilterDatabase__1[[#This Row],[Kor]]&gt;=1=AND(Excel_BuiltIn__FilterDatabase__1[[#This Row],[Kor]]&lt;18),"Junior ",""))</f>
        <v/>
      </c>
      <c r="I5681" s="34" t="str">
        <f>IF(L5681="Nő","",IF(Excel_BuiltIn__FilterDatabase__1[[#This Row],[Kor]]&gt;=18=AND(Excel_BuiltIn__FilterDatabase__1[[#This Row],[Kor]]&lt;=49),"Felnőtt ",""))</f>
        <v/>
      </c>
      <c r="J5681" s="34" t="str">
        <f>IF(L5681="Nő","",IF(Excel_BuiltIn__FilterDatabase__1[[#This Row],[Kor]]&gt;49=AND(Excel_BuiltIn__FilterDatabase__1[[#This Row],[Kor]]&lt;=59),"Senior ",""))</f>
        <v/>
      </c>
      <c r="K5681" s="34" t="str">
        <f>IF(L5681="Nő","",IF(Excel_BuiltIn__FilterDatabase__1[[#This Row],[Kor]]&gt;=60,"Super.s ",""))</f>
        <v xml:space="preserve">Super.s </v>
      </c>
      <c r="L5681" s="34" t="str">
        <f>IF(Excel_BuiltIn__FilterDatabase__1[[#This Row],[Nem]]="Nő","Lady","")</f>
        <v/>
      </c>
    </row>
    <row r="5682" spans="1:12" s="1" customFormat="1">
      <c r="A5682" s="53"/>
      <c r="B5682" s="28"/>
      <c r="C5682" s="51"/>
      <c r="D5682" s="45"/>
      <c r="E5682" s="33" t="str">
        <f>IF(D5682&gt;0,($N$2-Excel_BuiltIn__FilterDatabase__1[[#This Row],[Szül Év.Hó.Nap]])/365.25,"0")</f>
        <v>0</v>
      </c>
      <c r="F5682" s="40"/>
      <c r="G5682" s="34" t="str">
        <f>CONCATENATE(H5682,Excel_BuiltIn__FilterDatabase__1[[#This Row],[Felnőtt]],Excel_BuiltIn__FilterDatabase__1[[#This Row],[Senior]],Excel_BuiltIn__FilterDatabase__1[[#This Row],[Super.s]],L5682)</f>
        <v xml:space="preserve">Super.s </v>
      </c>
      <c r="H5682" s="34" t="str">
        <f>IF(L5682="Nő","",IF(Excel_BuiltIn__FilterDatabase__1[[#This Row],[Kor]]&gt;=1=AND(Excel_BuiltIn__FilterDatabase__1[[#This Row],[Kor]]&lt;18),"Junior ",""))</f>
        <v/>
      </c>
      <c r="I5682" s="34" t="str">
        <f>IF(L5682="Nő","",IF(Excel_BuiltIn__FilterDatabase__1[[#This Row],[Kor]]&gt;=18=AND(Excel_BuiltIn__FilterDatabase__1[[#This Row],[Kor]]&lt;=49),"Felnőtt ",""))</f>
        <v/>
      </c>
      <c r="J5682" s="34" t="str">
        <f>IF(L5682="Nő","",IF(Excel_BuiltIn__FilterDatabase__1[[#This Row],[Kor]]&gt;49=AND(Excel_BuiltIn__FilterDatabase__1[[#This Row],[Kor]]&lt;=59),"Senior ",""))</f>
        <v/>
      </c>
      <c r="K5682" s="34" t="str">
        <f>IF(L5682="Nő","",IF(Excel_BuiltIn__FilterDatabase__1[[#This Row],[Kor]]&gt;=60,"Super.s ",""))</f>
        <v xml:space="preserve">Super.s </v>
      </c>
      <c r="L5682" s="34" t="str">
        <f>IF(Excel_BuiltIn__FilterDatabase__1[[#This Row],[Nem]]="Nő","Lady","")</f>
        <v/>
      </c>
    </row>
    <row r="5683" spans="1:12" s="1" customFormat="1">
      <c r="A5683" s="53"/>
      <c r="B5683" s="28"/>
      <c r="C5683" s="51"/>
      <c r="D5683" s="45"/>
      <c r="E5683" s="33" t="str">
        <f>IF(D5683&gt;0,($N$2-Excel_BuiltIn__FilterDatabase__1[[#This Row],[Szül Év.Hó.Nap]])/365.25,"0")</f>
        <v>0</v>
      </c>
      <c r="F5683" s="40"/>
      <c r="G5683" s="34" t="str">
        <f>CONCATENATE(H5683,Excel_BuiltIn__FilterDatabase__1[[#This Row],[Felnőtt]],Excel_BuiltIn__FilterDatabase__1[[#This Row],[Senior]],Excel_BuiltIn__FilterDatabase__1[[#This Row],[Super.s]],L5683)</f>
        <v xml:space="preserve">Super.s </v>
      </c>
      <c r="H5683" s="34" t="str">
        <f>IF(L5683="Nő","",IF(Excel_BuiltIn__FilterDatabase__1[[#This Row],[Kor]]&gt;=1=AND(Excel_BuiltIn__FilterDatabase__1[[#This Row],[Kor]]&lt;18),"Junior ",""))</f>
        <v/>
      </c>
      <c r="I5683" s="34" t="str">
        <f>IF(L5683="Nő","",IF(Excel_BuiltIn__FilterDatabase__1[[#This Row],[Kor]]&gt;=18=AND(Excel_BuiltIn__FilterDatabase__1[[#This Row],[Kor]]&lt;=49),"Felnőtt ",""))</f>
        <v/>
      </c>
      <c r="J5683" s="34" t="str">
        <f>IF(L5683="Nő","",IF(Excel_BuiltIn__FilterDatabase__1[[#This Row],[Kor]]&gt;49=AND(Excel_BuiltIn__FilterDatabase__1[[#This Row],[Kor]]&lt;=59),"Senior ",""))</f>
        <v/>
      </c>
      <c r="K5683" s="34" t="str">
        <f>IF(L5683="Nő","",IF(Excel_BuiltIn__FilterDatabase__1[[#This Row],[Kor]]&gt;=60,"Super.s ",""))</f>
        <v xml:space="preserve">Super.s </v>
      </c>
      <c r="L5683" s="34" t="str">
        <f>IF(Excel_BuiltIn__FilterDatabase__1[[#This Row],[Nem]]="Nő","Lady","")</f>
        <v/>
      </c>
    </row>
    <row r="5684" spans="1:12" s="1" customFormat="1">
      <c r="A5684" s="53"/>
      <c r="B5684" s="28"/>
      <c r="C5684" s="51"/>
      <c r="D5684" s="45"/>
      <c r="E5684" s="33" t="str">
        <f>IF(D5684&gt;0,($N$2-Excel_BuiltIn__FilterDatabase__1[[#This Row],[Szül Év.Hó.Nap]])/365.25,"0")</f>
        <v>0</v>
      </c>
      <c r="F5684" s="40"/>
      <c r="G5684" s="34" t="str">
        <f>CONCATENATE(H5684,Excel_BuiltIn__FilterDatabase__1[[#This Row],[Felnőtt]],Excel_BuiltIn__FilterDatabase__1[[#This Row],[Senior]],Excel_BuiltIn__FilterDatabase__1[[#This Row],[Super.s]],L5684)</f>
        <v xml:space="preserve">Super.s </v>
      </c>
      <c r="H5684" s="34" t="str">
        <f>IF(L5684="Nő","",IF(Excel_BuiltIn__FilterDatabase__1[[#This Row],[Kor]]&gt;=1=AND(Excel_BuiltIn__FilterDatabase__1[[#This Row],[Kor]]&lt;18),"Junior ",""))</f>
        <v/>
      </c>
      <c r="I5684" s="34" t="str">
        <f>IF(L5684="Nő","",IF(Excel_BuiltIn__FilterDatabase__1[[#This Row],[Kor]]&gt;=18=AND(Excel_BuiltIn__FilterDatabase__1[[#This Row],[Kor]]&lt;=49),"Felnőtt ",""))</f>
        <v/>
      </c>
      <c r="J5684" s="34" t="str">
        <f>IF(L5684="Nő","",IF(Excel_BuiltIn__FilterDatabase__1[[#This Row],[Kor]]&gt;49=AND(Excel_BuiltIn__FilterDatabase__1[[#This Row],[Kor]]&lt;=59),"Senior ",""))</f>
        <v/>
      </c>
      <c r="K5684" s="34" t="str">
        <f>IF(L5684="Nő","",IF(Excel_BuiltIn__FilterDatabase__1[[#This Row],[Kor]]&gt;=60,"Super.s ",""))</f>
        <v xml:space="preserve">Super.s </v>
      </c>
      <c r="L5684" s="34" t="str">
        <f>IF(Excel_BuiltIn__FilterDatabase__1[[#This Row],[Nem]]="Nő","Lady","")</f>
        <v/>
      </c>
    </row>
    <row r="5685" spans="1:12" s="1" customFormat="1">
      <c r="A5685" s="53"/>
      <c r="B5685" s="28"/>
      <c r="C5685" s="51"/>
      <c r="D5685" s="45"/>
      <c r="E5685" s="33" t="str">
        <f>IF(D5685&gt;0,($N$2-Excel_BuiltIn__FilterDatabase__1[[#This Row],[Szül Év.Hó.Nap]])/365.25,"0")</f>
        <v>0</v>
      </c>
      <c r="F5685" s="40"/>
      <c r="G5685" s="34" t="str">
        <f>CONCATENATE(H5685,Excel_BuiltIn__FilterDatabase__1[[#This Row],[Felnőtt]],Excel_BuiltIn__FilterDatabase__1[[#This Row],[Senior]],Excel_BuiltIn__FilterDatabase__1[[#This Row],[Super.s]],L5685)</f>
        <v xml:space="preserve">Super.s </v>
      </c>
      <c r="H5685" s="34" t="str">
        <f>IF(L5685="Nő","",IF(Excel_BuiltIn__FilterDatabase__1[[#This Row],[Kor]]&gt;=1=AND(Excel_BuiltIn__FilterDatabase__1[[#This Row],[Kor]]&lt;18),"Junior ",""))</f>
        <v/>
      </c>
      <c r="I5685" s="34" t="str">
        <f>IF(L5685="Nő","",IF(Excel_BuiltIn__FilterDatabase__1[[#This Row],[Kor]]&gt;=18=AND(Excel_BuiltIn__FilterDatabase__1[[#This Row],[Kor]]&lt;=49),"Felnőtt ",""))</f>
        <v/>
      </c>
      <c r="J5685" s="34" t="str">
        <f>IF(L5685="Nő","",IF(Excel_BuiltIn__FilterDatabase__1[[#This Row],[Kor]]&gt;49=AND(Excel_BuiltIn__FilterDatabase__1[[#This Row],[Kor]]&lt;=59),"Senior ",""))</f>
        <v/>
      </c>
      <c r="K5685" s="34" t="str">
        <f>IF(L5685="Nő","",IF(Excel_BuiltIn__FilterDatabase__1[[#This Row],[Kor]]&gt;=60,"Super.s ",""))</f>
        <v xml:space="preserve">Super.s </v>
      </c>
      <c r="L5685" s="34" t="str">
        <f>IF(Excel_BuiltIn__FilterDatabase__1[[#This Row],[Nem]]="Nő","Lady","")</f>
        <v/>
      </c>
    </row>
    <row r="5686" spans="1:12" s="1" customFormat="1">
      <c r="A5686" s="53"/>
      <c r="B5686" s="28"/>
      <c r="C5686" s="51"/>
      <c r="D5686" s="45"/>
      <c r="E5686" s="33" t="str">
        <f>IF(D5686&gt;0,($N$2-Excel_BuiltIn__FilterDatabase__1[[#This Row],[Szül Év.Hó.Nap]])/365.25,"0")</f>
        <v>0</v>
      </c>
      <c r="F5686" s="40"/>
      <c r="G5686" s="34" t="str">
        <f>CONCATENATE(H5686,Excel_BuiltIn__FilterDatabase__1[[#This Row],[Felnőtt]],Excel_BuiltIn__FilterDatabase__1[[#This Row],[Senior]],Excel_BuiltIn__FilterDatabase__1[[#This Row],[Super.s]],L5686)</f>
        <v xml:space="preserve">Super.s </v>
      </c>
      <c r="H5686" s="34" t="str">
        <f>IF(L5686="Nő","",IF(Excel_BuiltIn__FilterDatabase__1[[#This Row],[Kor]]&gt;=1=AND(Excel_BuiltIn__FilterDatabase__1[[#This Row],[Kor]]&lt;18),"Junior ",""))</f>
        <v/>
      </c>
      <c r="I5686" s="34" t="str">
        <f>IF(L5686="Nő","",IF(Excel_BuiltIn__FilterDatabase__1[[#This Row],[Kor]]&gt;=18=AND(Excel_BuiltIn__FilterDatabase__1[[#This Row],[Kor]]&lt;=49),"Felnőtt ",""))</f>
        <v/>
      </c>
      <c r="J5686" s="34" t="str">
        <f>IF(L5686="Nő","",IF(Excel_BuiltIn__FilterDatabase__1[[#This Row],[Kor]]&gt;49=AND(Excel_BuiltIn__FilterDatabase__1[[#This Row],[Kor]]&lt;=59),"Senior ",""))</f>
        <v/>
      </c>
      <c r="K5686" s="34" t="str">
        <f>IF(L5686="Nő","",IF(Excel_BuiltIn__FilterDatabase__1[[#This Row],[Kor]]&gt;=60,"Super.s ",""))</f>
        <v xml:space="preserve">Super.s </v>
      </c>
      <c r="L5686" s="34" t="str">
        <f>IF(Excel_BuiltIn__FilterDatabase__1[[#This Row],[Nem]]="Nő","Lady","")</f>
        <v/>
      </c>
    </row>
    <row r="5687" spans="1:12" s="1" customFormat="1">
      <c r="A5687" s="53"/>
      <c r="B5687" s="28"/>
      <c r="C5687" s="51"/>
      <c r="D5687" s="45"/>
      <c r="E5687" s="33" t="str">
        <f>IF(D5687&gt;0,($N$2-Excel_BuiltIn__FilterDatabase__1[[#This Row],[Szül Év.Hó.Nap]])/365.25,"0")</f>
        <v>0</v>
      </c>
      <c r="F5687" s="40"/>
      <c r="G5687" s="34" t="str">
        <f>CONCATENATE(H5687,Excel_BuiltIn__FilterDatabase__1[[#This Row],[Felnőtt]],Excel_BuiltIn__FilterDatabase__1[[#This Row],[Senior]],Excel_BuiltIn__FilterDatabase__1[[#This Row],[Super.s]],L5687)</f>
        <v xml:space="preserve">Super.s </v>
      </c>
      <c r="H5687" s="34" t="str">
        <f>IF(L5687="Nő","",IF(Excel_BuiltIn__FilterDatabase__1[[#This Row],[Kor]]&gt;=1=AND(Excel_BuiltIn__FilterDatabase__1[[#This Row],[Kor]]&lt;18),"Junior ",""))</f>
        <v/>
      </c>
      <c r="I5687" s="34" t="str">
        <f>IF(L5687="Nő","",IF(Excel_BuiltIn__FilterDatabase__1[[#This Row],[Kor]]&gt;=18=AND(Excel_BuiltIn__FilterDatabase__1[[#This Row],[Kor]]&lt;=49),"Felnőtt ",""))</f>
        <v/>
      </c>
      <c r="J5687" s="34" t="str">
        <f>IF(L5687="Nő","",IF(Excel_BuiltIn__FilterDatabase__1[[#This Row],[Kor]]&gt;49=AND(Excel_BuiltIn__FilterDatabase__1[[#This Row],[Kor]]&lt;=59),"Senior ",""))</f>
        <v/>
      </c>
      <c r="K5687" s="34" t="str">
        <f>IF(L5687="Nő","",IF(Excel_BuiltIn__FilterDatabase__1[[#This Row],[Kor]]&gt;=60,"Super.s ",""))</f>
        <v xml:space="preserve">Super.s </v>
      </c>
      <c r="L5687" s="34" t="str">
        <f>IF(Excel_BuiltIn__FilterDatabase__1[[#This Row],[Nem]]="Nő","Lady","")</f>
        <v/>
      </c>
    </row>
    <row r="5688" spans="1:12" s="1" customFormat="1">
      <c r="A5688" s="53"/>
      <c r="B5688" s="28"/>
      <c r="C5688" s="51"/>
      <c r="D5688" s="45"/>
      <c r="E5688" s="33" t="str">
        <f>IF(D5688&gt;0,($N$2-Excel_BuiltIn__FilterDatabase__1[[#This Row],[Szül Év.Hó.Nap]])/365.25,"0")</f>
        <v>0</v>
      </c>
      <c r="F5688" s="40"/>
      <c r="G5688" s="34" t="str">
        <f>CONCATENATE(H5688,Excel_BuiltIn__FilterDatabase__1[[#This Row],[Felnőtt]],Excel_BuiltIn__FilterDatabase__1[[#This Row],[Senior]],Excel_BuiltIn__FilterDatabase__1[[#This Row],[Super.s]],L5688)</f>
        <v xml:space="preserve">Super.s </v>
      </c>
      <c r="H5688" s="34" t="str">
        <f>IF(L5688="Nő","",IF(Excel_BuiltIn__FilterDatabase__1[[#This Row],[Kor]]&gt;=1=AND(Excel_BuiltIn__FilterDatabase__1[[#This Row],[Kor]]&lt;18),"Junior ",""))</f>
        <v/>
      </c>
      <c r="I5688" s="34" t="str">
        <f>IF(L5688="Nő","",IF(Excel_BuiltIn__FilterDatabase__1[[#This Row],[Kor]]&gt;=18=AND(Excel_BuiltIn__FilterDatabase__1[[#This Row],[Kor]]&lt;=49),"Felnőtt ",""))</f>
        <v/>
      </c>
      <c r="J5688" s="34" t="str">
        <f>IF(L5688="Nő","",IF(Excel_BuiltIn__FilterDatabase__1[[#This Row],[Kor]]&gt;49=AND(Excel_BuiltIn__FilterDatabase__1[[#This Row],[Kor]]&lt;=59),"Senior ",""))</f>
        <v/>
      </c>
      <c r="K5688" s="34" t="str">
        <f>IF(L5688="Nő","",IF(Excel_BuiltIn__FilterDatabase__1[[#This Row],[Kor]]&gt;=60,"Super.s ",""))</f>
        <v xml:space="preserve">Super.s </v>
      </c>
      <c r="L5688" s="34" t="str">
        <f>IF(Excel_BuiltIn__FilterDatabase__1[[#This Row],[Nem]]="Nő","Lady","")</f>
        <v/>
      </c>
    </row>
    <row r="5689" spans="1:12" s="1" customFormat="1">
      <c r="A5689" s="53"/>
      <c r="B5689" s="28"/>
      <c r="C5689" s="51"/>
      <c r="D5689" s="45"/>
      <c r="E5689" s="33" t="str">
        <f>IF(D5689&gt;0,($N$2-Excel_BuiltIn__FilterDatabase__1[[#This Row],[Szül Év.Hó.Nap]])/365.25,"0")</f>
        <v>0</v>
      </c>
      <c r="F5689" s="40"/>
      <c r="G5689" s="34" t="str">
        <f>CONCATENATE(H5689,Excel_BuiltIn__FilterDatabase__1[[#This Row],[Felnőtt]],Excel_BuiltIn__FilterDatabase__1[[#This Row],[Senior]],Excel_BuiltIn__FilterDatabase__1[[#This Row],[Super.s]],L5689)</f>
        <v xml:space="preserve">Super.s </v>
      </c>
      <c r="H5689" s="34" t="str">
        <f>IF(L5689="Nő","",IF(Excel_BuiltIn__FilterDatabase__1[[#This Row],[Kor]]&gt;=1=AND(Excel_BuiltIn__FilterDatabase__1[[#This Row],[Kor]]&lt;18),"Junior ",""))</f>
        <v/>
      </c>
      <c r="I5689" s="34" t="str">
        <f>IF(L5689="Nő","",IF(Excel_BuiltIn__FilterDatabase__1[[#This Row],[Kor]]&gt;=18=AND(Excel_BuiltIn__FilterDatabase__1[[#This Row],[Kor]]&lt;=49),"Felnőtt ",""))</f>
        <v/>
      </c>
      <c r="J5689" s="34" t="str">
        <f>IF(L5689="Nő","",IF(Excel_BuiltIn__FilterDatabase__1[[#This Row],[Kor]]&gt;49=AND(Excel_BuiltIn__FilterDatabase__1[[#This Row],[Kor]]&lt;=59),"Senior ",""))</f>
        <v/>
      </c>
      <c r="K5689" s="34" t="str">
        <f>IF(L5689="Nő","",IF(Excel_BuiltIn__FilterDatabase__1[[#This Row],[Kor]]&gt;=60,"Super.s ",""))</f>
        <v xml:space="preserve">Super.s </v>
      </c>
      <c r="L5689" s="34" t="str">
        <f>IF(Excel_BuiltIn__FilterDatabase__1[[#This Row],[Nem]]="Nő","Lady","")</f>
        <v/>
      </c>
    </row>
    <row r="5690" spans="1:12" s="1" customFormat="1">
      <c r="A5690" s="53"/>
      <c r="B5690" s="28"/>
      <c r="C5690" s="51"/>
      <c r="D5690" s="45"/>
      <c r="E5690" s="33" t="str">
        <f>IF(D5690&gt;0,($N$2-Excel_BuiltIn__FilterDatabase__1[[#This Row],[Szül Év.Hó.Nap]])/365.25,"0")</f>
        <v>0</v>
      </c>
      <c r="F5690" s="40"/>
      <c r="G5690" s="34" t="str">
        <f>CONCATENATE(H5690,Excel_BuiltIn__FilterDatabase__1[[#This Row],[Felnőtt]],Excel_BuiltIn__FilterDatabase__1[[#This Row],[Senior]],Excel_BuiltIn__FilterDatabase__1[[#This Row],[Super.s]],L5690)</f>
        <v xml:space="preserve">Super.s </v>
      </c>
      <c r="H5690" s="34" t="str">
        <f>IF(L5690="Nő","",IF(Excel_BuiltIn__FilterDatabase__1[[#This Row],[Kor]]&gt;=1=AND(Excel_BuiltIn__FilterDatabase__1[[#This Row],[Kor]]&lt;18),"Junior ",""))</f>
        <v/>
      </c>
      <c r="I5690" s="34" t="str">
        <f>IF(L5690="Nő","",IF(Excel_BuiltIn__FilterDatabase__1[[#This Row],[Kor]]&gt;=18=AND(Excel_BuiltIn__FilterDatabase__1[[#This Row],[Kor]]&lt;=49),"Felnőtt ",""))</f>
        <v/>
      </c>
      <c r="J5690" s="34" t="str">
        <f>IF(L5690="Nő","",IF(Excel_BuiltIn__FilterDatabase__1[[#This Row],[Kor]]&gt;49=AND(Excel_BuiltIn__FilterDatabase__1[[#This Row],[Kor]]&lt;=59),"Senior ",""))</f>
        <v/>
      </c>
      <c r="K5690" s="34" t="str">
        <f>IF(L5690="Nő","",IF(Excel_BuiltIn__FilterDatabase__1[[#This Row],[Kor]]&gt;=60,"Super.s ",""))</f>
        <v xml:space="preserve">Super.s </v>
      </c>
      <c r="L5690" s="34" t="str">
        <f>IF(Excel_BuiltIn__FilterDatabase__1[[#This Row],[Nem]]="Nő","Lady","")</f>
        <v/>
      </c>
    </row>
    <row r="5691" spans="1:12" s="1" customFormat="1">
      <c r="A5691" s="53"/>
      <c r="B5691" s="28"/>
      <c r="C5691" s="51"/>
      <c r="D5691" s="45"/>
      <c r="E5691" s="33" t="str">
        <f>IF(D5691&gt;0,($N$2-Excel_BuiltIn__FilterDatabase__1[[#This Row],[Szül Év.Hó.Nap]])/365.25,"0")</f>
        <v>0</v>
      </c>
      <c r="F5691" s="40"/>
      <c r="G5691" s="34" t="str">
        <f>CONCATENATE(H5691,Excel_BuiltIn__FilterDatabase__1[[#This Row],[Felnőtt]],Excel_BuiltIn__FilterDatabase__1[[#This Row],[Senior]],Excel_BuiltIn__FilterDatabase__1[[#This Row],[Super.s]],L5691)</f>
        <v xml:space="preserve">Super.s </v>
      </c>
      <c r="H5691" s="34" t="str">
        <f>IF(L5691="Nő","",IF(Excel_BuiltIn__FilterDatabase__1[[#This Row],[Kor]]&gt;=1=AND(Excel_BuiltIn__FilterDatabase__1[[#This Row],[Kor]]&lt;18),"Junior ",""))</f>
        <v/>
      </c>
      <c r="I5691" s="34" t="str">
        <f>IF(L5691="Nő","",IF(Excel_BuiltIn__FilterDatabase__1[[#This Row],[Kor]]&gt;=18=AND(Excel_BuiltIn__FilterDatabase__1[[#This Row],[Kor]]&lt;=49),"Felnőtt ",""))</f>
        <v/>
      </c>
      <c r="J5691" s="34" t="str">
        <f>IF(L5691="Nő","",IF(Excel_BuiltIn__FilterDatabase__1[[#This Row],[Kor]]&gt;49=AND(Excel_BuiltIn__FilterDatabase__1[[#This Row],[Kor]]&lt;=59),"Senior ",""))</f>
        <v/>
      </c>
      <c r="K5691" s="34" t="str">
        <f>IF(L5691="Nő","",IF(Excel_BuiltIn__FilterDatabase__1[[#This Row],[Kor]]&gt;=60,"Super.s ",""))</f>
        <v xml:space="preserve">Super.s </v>
      </c>
      <c r="L5691" s="34" t="str">
        <f>IF(Excel_BuiltIn__FilterDatabase__1[[#This Row],[Nem]]="Nő","Lady","")</f>
        <v/>
      </c>
    </row>
    <row r="5692" spans="1:12" s="1" customFormat="1">
      <c r="A5692" s="53"/>
      <c r="B5692" s="28"/>
      <c r="C5692" s="51"/>
      <c r="D5692" s="45"/>
      <c r="E5692" s="33" t="str">
        <f>IF(D5692&gt;0,($N$2-Excel_BuiltIn__FilterDatabase__1[[#This Row],[Szül Év.Hó.Nap]])/365.25,"0")</f>
        <v>0</v>
      </c>
      <c r="F5692" s="40"/>
      <c r="G5692" s="34" t="str">
        <f>CONCATENATE(H5692,Excel_BuiltIn__FilterDatabase__1[[#This Row],[Felnőtt]],Excel_BuiltIn__FilterDatabase__1[[#This Row],[Senior]],Excel_BuiltIn__FilterDatabase__1[[#This Row],[Super.s]],L5692)</f>
        <v xml:space="preserve">Super.s </v>
      </c>
      <c r="H5692" s="34" t="str">
        <f>IF(L5692="Nő","",IF(Excel_BuiltIn__FilterDatabase__1[[#This Row],[Kor]]&gt;=1=AND(Excel_BuiltIn__FilterDatabase__1[[#This Row],[Kor]]&lt;18),"Junior ",""))</f>
        <v/>
      </c>
      <c r="I5692" s="34" t="str">
        <f>IF(L5692="Nő","",IF(Excel_BuiltIn__FilterDatabase__1[[#This Row],[Kor]]&gt;=18=AND(Excel_BuiltIn__FilterDatabase__1[[#This Row],[Kor]]&lt;=49),"Felnőtt ",""))</f>
        <v/>
      </c>
      <c r="J5692" s="34" t="str">
        <f>IF(L5692="Nő","",IF(Excel_BuiltIn__FilterDatabase__1[[#This Row],[Kor]]&gt;49=AND(Excel_BuiltIn__FilterDatabase__1[[#This Row],[Kor]]&lt;=59),"Senior ",""))</f>
        <v/>
      </c>
      <c r="K5692" s="34" t="str">
        <f>IF(L5692="Nő","",IF(Excel_BuiltIn__FilterDatabase__1[[#This Row],[Kor]]&gt;=60,"Super.s ",""))</f>
        <v xml:space="preserve">Super.s </v>
      </c>
      <c r="L5692" s="34" t="str">
        <f>IF(Excel_BuiltIn__FilterDatabase__1[[#This Row],[Nem]]="Nő","Lady","")</f>
        <v/>
      </c>
    </row>
    <row r="5693" spans="1:12" s="1" customFormat="1">
      <c r="A5693" s="53"/>
      <c r="B5693" s="28"/>
      <c r="C5693" s="51"/>
      <c r="D5693" s="45"/>
      <c r="E5693" s="33" t="str">
        <f>IF(D5693&gt;0,($N$2-Excel_BuiltIn__FilterDatabase__1[[#This Row],[Szül Év.Hó.Nap]])/365.25,"0")</f>
        <v>0</v>
      </c>
      <c r="F5693" s="40"/>
      <c r="G5693" s="34" t="str">
        <f>CONCATENATE(H5693,Excel_BuiltIn__FilterDatabase__1[[#This Row],[Felnőtt]],Excel_BuiltIn__FilterDatabase__1[[#This Row],[Senior]],Excel_BuiltIn__FilterDatabase__1[[#This Row],[Super.s]],L5693)</f>
        <v xml:space="preserve">Super.s </v>
      </c>
      <c r="H5693" s="34" t="str">
        <f>IF(L5693="Nő","",IF(Excel_BuiltIn__FilterDatabase__1[[#This Row],[Kor]]&gt;=1=AND(Excel_BuiltIn__FilterDatabase__1[[#This Row],[Kor]]&lt;18),"Junior ",""))</f>
        <v/>
      </c>
      <c r="I5693" s="34" t="str">
        <f>IF(L5693="Nő","",IF(Excel_BuiltIn__FilterDatabase__1[[#This Row],[Kor]]&gt;=18=AND(Excel_BuiltIn__FilterDatabase__1[[#This Row],[Kor]]&lt;=49),"Felnőtt ",""))</f>
        <v/>
      </c>
      <c r="J5693" s="34" t="str">
        <f>IF(L5693="Nő","",IF(Excel_BuiltIn__FilterDatabase__1[[#This Row],[Kor]]&gt;49=AND(Excel_BuiltIn__FilterDatabase__1[[#This Row],[Kor]]&lt;=59),"Senior ",""))</f>
        <v/>
      </c>
      <c r="K5693" s="34" t="str">
        <f>IF(L5693="Nő","",IF(Excel_BuiltIn__FilterDatabase__1[[#This Row],[Kor]]&gt;=60,"Super.s ",""))</f>
        <v xml:space="preserve">Super.s </v>
      </c>
      <c r="L5693" s="34" t="str">
        <f>IF(Excel_BuiltIn__FilterDatabase__1[[#This Row],[Nem]]="Nő","Lady","")</f>
        <v/>
      </c>
    </row>
    <row r="5694" spans="1:12" s="1" customFormat="1">
      <c r="A5694" s="53"/>
      <c r="B5694" s="28"/>
      <c r="C5694" s="51"/>
      <c r="D5694" s="45"/>
      <c r="E5694" s="33" t="str">
        <f>IF(D5694&gt;0,($N$2-Excel_BuiltIn__FilterDatabase__1[[#This Row],[Szül Év.Hó.Nap]])/365.25,"0")</f>
        <v>0</v>
      </c>
      <c r="F5694" s="40"/>
      <c r="G5694" s="34" t="str">
        <f>CONCATENATE(H5694,Excel_BuiltIn__FilterDatabase__1[[#This Row],[Felnőtt]],Excel_BuiltIn__FilterDatabase__1[[#This Row],[Senior]],Excel_BuiltIn__FilterDatabase__1[[#This Row],[Super.s]],L5694)</f>
        <v xml:space="preserve">Super.s </v>
      </c>
      <c r="H5694" s="34" t="str">
        <f>IF(L5694="Nő","",IF(Excel_BuiltIn__FilterDatabase__1[[#This Row],[Kor]]&gt;=1=AND(Excel_BuiltIn__FilterDatabase__1[[#This Row],[Kor]]&lt;18),"Junior ",""))</f>
        <v/>
      </c>
      <c r="I5694" s="34" t="str">
        <f>IF(L5694="Nő","",IF(Excel_BuiltIn__FilterDatabase__1[[#This Row],[Kor]]&gt;=18=AND(Excel_BuiltIn__FilterDatabase__1[[#This Row],[Kor]]&lt;=49),"Felnőtt ",""))</f>
        <v/>
      </c>
      <c r="J5694" s="34" t="str">
        <f>IF(L5694="Nő","",IF(Excel_BuiltIn__FilterDatabase__1[[#This Row],[Kor]]&gt;49=AND(Excel_BuiltIn__FilterDatabase__1[[#This Row],[Kor]]&lt;=59),"Senior ",""))</f>
        <v/>
      </c>
      <c r="K5694" s="34" t="str">
        <f>IF(L5694="Nő","",IF(Excel_BuiltIn__FilterDatabase__1[[#This Row],[Kor]]&gt;=60,"Super.s ",""))</f>
        <v xml:space="preserve">Super.s </v>
      </c>
      <c r="L5694" s="34" t="str">
        <f>IF(Excel_BuiltIn__FilterDatabase__1[[#This Row],[Nem]]="Nő","Lady","")</f>
        <v/>
      </c>
    </row>
    <row r="5695" spans="1:12" s="1" customFormat="1">
      <c r="A5695" s="53"/>
      <c r="B5695" s="28"/>
      <c r="C5695" s="51"/>
      <c r="D5695" s="45"/>
      <c r="E5695" s="33" t="str">
        <f>IF(D5695&gt;0,($N$2-Excel_BuiltIn__FilterDatabase__1[[#This Row],[Szül Év.Hó.Nap]])/365.25,"0")</f>
        <v>0</v>
      </c>
      <c r="F5695" s="40"/>
      <c r="G5695" s="34" t="str">
        <f>CONCATENATE(H5695,Excel_BuiltIn__FilterDatabase__1[[#This Row],[Felnőtt]],Excel_BuiltIn__FilterDatabase__1[[#This Row],[Senior]],Excel_BuiltIn__FilterDatabase__1[[#This Row],[Super.s]],L5695)</f>
        <v xml:space="preserve">Super.s </v>
      </c>
      <c r="H5695" s="34" t="str">
        <f>IF(L5695="Nő","",IF(Excel_BuiltIn__FilterDatabase__1[[#This Row],[Kor]]&gt;=1=AND(Excel_BuiltIn__FilterDatabase__1[[#This Row],[Kor]]&lt;18),"Junior ",""))</f>
        <v/>
      </c>
      <c r="I5695" s="34" t="str">
        <f>IF(L5695="Nő","",IF(Excel_BuiltIn__FilterDatabase__1[[#This Row],[Kor]]&gt;=18=AND(Excel_BuiltIn__FilterDatabase__1[[#This Row],[Kor]]&lt;=49),"Felnőtt ",""))</f>
        <v/>
      </c>
      <c r="J5695" s="34" t="str">
        <f>IF(L5695="Nő","",IF(Excel_BuiltIn__FilterDatabase__1[[#This Row],[Kor]]&gt;49=AND(Excel_BuiltIn__FilterDatabase__1[[#This Row],[Kor]]&lt;=59),"Senior ",""))</f>
        <v/>
      </c>
      <c r="K5695" s="34" t="str">
        <f>IF(L5695="Nő","",IF(Excel_BuiltIn__FilterDatabase__1[[#This Row],[Kor]]&gt;=60,"Super.s ",""))</f>
        <v xml:space="preserve">Super.s </v>
      </c>
      <c r="L5695" s="34" t="str">
        <f>IF(Excel_BuiltIn__FilterDatabase__1[[#This Row],[Nem]]="Nő","Lady","")</f>
        <v/>
      </c>
    </row>
    <row r="5696" spans="1:12" s="1" customFormat="1">
      <c r="A5696" s="53"/>
      <c r="B5696" s="28"/>
      <c r="C5696" s="51"/>
      <c r="D5696" s="45"/>
      <c r="E5696" s="33" t="str">
        <f>IF(D5696&gt;0,($N$2-Excel_BuiltIn__FilterDatabase__1[[#This Row],[Szül Év.Hó.Nap]])/365.25,"0")</f>
        <v>0</v>
      </c>
      <c r="F5696" s="40"/>
      <c r="G5696" s="34" t="str">
        <f>CONCATENATE(H5696,Excel_BuiltIn__FilterDatabase__1[[#This Row],[Felnőtt]],Excel_BuiltIn__FilterDatabase__1[[#This Row],[Senior]],Excel_BuiltIn__FilterDatabase__1[[#This Row],[Super.s]],L5696)</f>
        <v xml:space="preserve">Super.s </v>
      </c>
      <c r="H5696" s="34" t="str">
        <f>IF(L5696="Nő","",IF(Excel_BuiltIn__FilterDatabase__1[[#This Row],[Kor]]&gt;=1=AND(Excel_BuiltIn__FilterDatabase__1[[#This Row],[Kor]]&lt;18),"Junior ",""))</f>
        <v/>
      </c>
      <c r="I5696" s="34" t="str">
        <f>IF(L5696="Nő","",IF(Excel_BuiltIn__FilterDatabase__1[[#This Row],[Kor]]&gt;=18=AND(Excel_BuiltIn__FilterDatabase__1[[#This Row],[Kor]]&lt;=49),"Felnőtt ",""))</f>
        <v/>
      </c>
      <c r="J5696" s="34" t="str">
        <f>IF(L5696="Nő","",IF(Excel_BuiltIn__FilterDatabase__1[[#This Row],[Kor]]&gt;49=AND(Excel_BuiltIn__FilterDatabase__1[[#This Row],[Kor]]&lt;=59),"Senior ",""))</f>
        <v/>
      </c>
      <c r="K5696" s="34" t="str">
        <f>IF(L5696="Nő","",IF(Excel_BuiltIn__FilterDatabase__1[[#This Row],[Kor]]&gt;=60,"Super.s ",""))</f>
        <v xml:space="preserve">Super.s </v>
      </c>
      <c r="L5696" s="34" t="str">
        <f>IF(Excel_BuiltIn__FilterDatabase__1[[#This Row],[Nem]]="Nő","Lady","")</f>
        <v/>
      </c>
    </row>
    <row r="5697" spans="1:12" s="1" customFormat="1">
      <c r="A5697" s="53"/>
      <c r="B5697" s="28"/>
      <c r="C5697" s="51"/>
      <c r="D5697" s="45"/>
      <c r="E5697" s="33" t="str">
        <f>IF(D5697&gt;0,($N$2-Excel_BuiltIn__FilterDatabase__1[[#This Row],[Szül Év.Hó.Nap]])/365.25,"0")</f>
        <v>0</v>
      </c>
      <c r="F5697" s="40"/>
      <c r="G5697" s="34" t="str">
        <f>CONCATENATE(H5697,Excel_BuiltIn__FilterDatabase__1[[#This Row],[Felnőtt]],Excel_BuiltIn__FilterDatabase__1[[#This Row],[Senior]],Excel_BuiltIn__FilterDatabase__1[[#This Row],[Super.s]],L5697)</f>
        <v xml:space="preserve">Super.s </v>
      </c>
      <c r="H5697" s="34" t="str">
        <f>IF(L5697="Nő","",IF(Excel_BuiltIn__FilterDatabase__1[[#This Row],[Kor]]&gt;=1=AND(Excel_BuiltIn__FilterDatabase__1[[#This Row],[Kor]]&lt;18),"Junior ",""))</f>
        <v/>
      </c>
      <c r="I5697" s="34" t="str">
        <f>IF(L5697="Nő","",IF(Excel_BuiltIn__FilterDatabase__1[[#This Row],[Kor]]&gt;=18=AND(Excel_BuiltIn__FilterDatabase__1[[#This Row],[Kor]]&lt;=49),"Felnőtt ",""))</f>
        <v/>
      </c>
      <c r="J5697" s="34" t="str">
        <f>IF(L5697="Nő","",IF(Excel_BuiltIn__FilterDatabase__1[[#This Row],[Kor]]&gt;49=AND(Excel_BuiltIn__FilterDatabase__1[[#This Row],[Kor]]&lt;=59),"Senior ",""))</f>
        <v/>
      </c>
      <c r="K5697" s="34" t="str">
        <f>IF(L5697="Nő","",IF(Excel_BuiltIn__FilterDatabase__1[[#This Row],[Kor]]&gt;=60,"Super.s ",""))</f>
        <v xml:space="preserve">Super.s </v>
      </c>
      <c r="L5697" s="34" t="str">
        <f>IF(Excel_BuiltIn__FilterDatabase__1[[#This Row],[Nem]]="Nő","Lady","")</f>
        <v/>
      </c>
    </row>
    <row r="5698" spans="1:12" s="1" customFormat="1">
      <c r="A5698" s="53"/>
      <c r="B5698" s="28"/>
      <c r="C5698" s="51"/>
      <c r="D5698" s="45"/>
      <c r="E5698" s="33" t="str">
        <f>IF(D5698&gt;0,($N$2-Excel_BuiltIn__FilterDatabase__1[[#This Row],[Szül Év.Hó.Nap]])/365.25,"0")</f>
        <v>0</v>
      </c>
      <c r="F5698" s="40"/>
      <c r="G5698" s="34" t="str">
        <f>CONCATENATE(H5698,Excel_BuiltIn__FilterDatabase__1[[#This Row],[Felnőtt]],Excel_BuiltIn__FilterDatabase__1[[#This Row],[Senior]],Excel_BuiltIn__FilterDatabase__1[[#This Row],[Super.s]],L5698)</f>
        <v xml:space="preserve">Super.s </v>
      </c>
      <c r="H5698" s="34" t="str">
        <f>IF(L5698="Nő","",IF(Excel_BuiltIn__FilterDatabase__1[[#This Row],[Kor]]&gt;=1=AND(Excel_BuiltIn__FilterDatabase__1[[#This Row],[Kor]]&lt;18),"Junior ",""))</f>
        <v/>
      </c>
      <c r="I5698" s="34" t="str">
        <f>IF(L5698="Nő","",IF(Excel_BuiltIn__FilterDatabase__1[[#This Row],[Kor]]&gt;=18=AND(Excel_BuiltIn__FilterDatabase__1[[#This Row],[Kor]]&lt;=49),"Felnőtt ",""))</f>
        <v/>
      </c>
      <c r="J5698" s="34" t="str">
        <f>IF(L5698="Nő","",IF(Excel_BuiltIn__FilterDatabase__1[[#This Row],[Kor]]&gt;49=AND(Excel_BuiltIn__FilterDatabase__1[[#This Row],[Kor]]&lt;=59),"Senior ",""))</f>
        <v/>
      </c>
      <c r="K5698" s="34" t="str">
        <f>IF(L5698="Nő","",IF(Excel_BuiltIn__FilterDatabase__1[[#This Row],[Kor]]&gt;=60,"Super.s ",""))</f>
        <v xml:space="preserve">Super.s </v>
      </c>
      <c r="L5698" s="34" t="str">
        <f>IF(Excel_BuiltIn__FilterDatabase__1[[#This Row],[Nem]]="Nő","Lady","")</f>
        <v/>
      </c>
    </row>
    <row r="5699" spans="1:12" s="1" customFormat="1">
      <c r="A5699" s="53"/>
      <c r="B5699" s="28"/>
      <c r="C5699" s="51"/>
      <c r="D5699" s="45"/>
      <c r="E5699" s="33" t="str">
        <f>IF(D5699&gt;0,($N$2-Excel_BuiltIn__FilterDatabase__1[[#This Row],[Szül Év.Hó.Nap]])/365.25,"0")</f>
        <v>0</v>
      </c>
      <c r="F5699" s="40"/>
      <c r="G5699" s="34" t="str">
        <f>CONCATENATE(H5699,Excel_BuiltIn__FilterDatabase__1[[#This Row],[Felnőtt]],Excel_BuiltIn__FilterDatabase__1[[#This Row],[Senior]],Excel_BuiltIn__FilterDatabase__1[[#This Row],[Super.s]],L5699)</f>
        <v xml:space="preserve">Super.s </v>
      </c>
      <c r="H5699" s="34" t="str">
        <f>IF(L5699="Nő","",IF(Excel_BuiltIn__FilterDatabase__1[[#This Row],[Kor]]&gt;=1=AND(Excel_BuiltIn__FilterDatabase__1[[#This Row],[Kor]]&lt;18),"Junior ",""))</f>
        <v/>
      </c>
      <c r="I5699" s="34" t="str">
        <f>IF(L5699="Nő","",IF(Excel_BuiltIn__FilterDatabase__1[[#This Row],[Kor]]&gt;=18=AND(Excel_BuiltIn__FilterDatabase__1[[#This Row],[Kor]]&lt;=49),"Felnőtt ",""))</f>
        <v/>
      </c>
      <c r="J5699" s="34" t="str">
        <f>IF(L5699="Nő","",IF(Excel_BuiltIn__FilterDatabase__1[[#This Row],[Kor]]&gt;49=AND(Excel_BuiltIn__FilterDatabase__1[[#This Row],[Kor]]&lt;=59),"Senior ",""))</f>
        <v/>
      </c>
      <c r="K5699" s="34" t="str">
        <f>IF(L5699="Nő","",IF(Excel_BuiltIn__FilterDatabase__1[[#This Row],[Kor]]&gt;=60,"Super.s ",""))</f>
        <v xml:space="preserve">Super.s </v>
      </c>
      <c r="L5699" s="34" t="str">
        <f>IF(Excel_BuiltIn__FilterDatabase__1[[#This Row],[Nem]]="Nő","Lady","")</f>
        <v/>
      </c>
    </row>
    <row r="5700" spans="1:12" s="1" customFormat="1">
      <c r="A5700" s="53"/>
      <c r="B5700" s="28"/>
      <c r="C5700" s="51"/>
      <c r="D5700" s="45"/>
      <c r="E5700" s="33" t="str">
        <f>IF(D5700&gt;0,($N$2-Excel_BuiltIn__FilterDatabase__1[[#This Row],[Szül Év.Hó.Nap]])/365.25,"0")</f>
        <v>0</v>
      </c>
      <c r="F5700" s="40"/>
      <c r="G5700" s="34" t="str">
        <f>CONCATENATE(H5700,Excel_BuiltIn__FilterDatabase__1[[#This Row],[Felnőtt]],Excel_BuiltIn__FilterDatabase__1[[#This Row],[Senior]],Excel_BuiltIn__FilterDatabase__1[[#This Row],[Super.s]],L5700)</f>
        <v xml:space="preserve">Super.s </v>
      </c>
      <c r="H5700" s="34" t="str">
        <f>IF(L5700="Nő","",IF(Excel_BuiltIn__FilterDatabase__1[[#This Row],[Kor]]&gt;=1=AND(Excel_BuiltIn__FilterDatabase__1[[#This Row],[Kor]]&lt;18),"Junior ",""))</f>
        <v/>
      </c>
      <c r="I5700" s="34" t="str">
        <f>IF(L5700="Nő","",IF(Excel_BuiltIn__FilterDatabase__1[[#This Row],[Kor]]&gt;=18=AND(Excel_BuiltIn__FilterDatabase__1[[#This Row],[Kor]]&lt;=49),"Felnőtt ",""))</f>
        <v/>
      </c>
      <c r="J5700" s="34" t="str">
        <f>IF(L5700="Nő","",IF(Excel_BuiltIn__FilterDatabase__1[[#This Row],[Kor]]&gt;49=AND(Excel_BuiltIn__FilterDatabase__1[[#This Row],[Kor]]&lt;=59),"Senior ",""))</f>
        <v/>
      </c>
      <c r="K5700" s="34" t="str">
        <f>IF(L5700="Nő","",IF(Excel_BuiltIn__FilterDatabase__1[[#This Row],[Kor]]&gt;=60,"Super.s ",""))</f>
        <v xml:space="preserve">Super.s </v>
      </c>
      <c r="L5700" s="34" t="str">
        <f>IF(Excel_BuiltIn__FilterDatabase__1[[#This Row],[Nem]]="Nő","Lady","")</f>
        <v/>
      </c>
    </row>
    <row r="5701" spans="1:12" s="1" customFormat="1">
      <c r="A5701" s="53"/>
      <c r="B5701" s="28"/>
      <c r="C5701" s="51"/>
      <c r="D5701" s="45"/>
      <c r="E5701" s="33" t="str">
        <f>IF(D5701&gt;0,($N$2-Excel_BuiltIn__FilterDatabase__1[[#This Row],[Szül Év.Hó.Nap]])/365.25,"0")</f>
        <v>0</v>
      </c>
      <c r="F5701" s="40"/>
      <c r="G5701" s="34" t="str">
        <f>CONCATENATE(H5701,Excel_BuiltIn__FilterDatabase__1[[#This Row],[Felnőtt]],Excel_BuiltIn__FilterDatabase__1[[#This Row],[Senior]],Excel_BuiltIn__FilterDatabase__1[[#This Row],[Super.s]],L5701)</f>
        <v xml:space="preserve">Super.s </v>
      </c>
      <c r="H5701" s="34" t="str">
        <f>IF(L5701="Nő","",IF(Excel_BuiltIn__FilterDatabase__1[[#This Row],[Kor]]&gt;=1=AND(Excel_BuiltIn__FilterDatabase__1[[#This Row],[Kor]]&lt;18),"Junior ",""))</f>
        <v/>
      </c>
      <c r="I5701" s="34" t="str">
        <f>IF(L5701="Nő","",IF(Excel_BuiltIn__FilterDatabase__1[[#This Row],[Kor]]&gt;=18=AND(Excel_BuiltIn__FilterDatabase__1[[#This Row],[Kor]]&lt;=49),"Felnőtt ",""))</f>
        <v/>
      </c>
      <c r="J5701" s="34" t="str">
        <f>IF(L5701="Nő","",IF(Excel_BuiltIn__FilterDatabase__1[[#This Row],[Kor]]&gt;49=AND(Excel_BuiltIn__FilterDatabase__1[[#This Row],[Kor]]&lt;=59),"Senior ",""))</f>
        <v/>
      </c>
      <c r="K5701" s="34" t="str">
        <f>IF(L5701="Nő","",IF(Excel_BuiltIn__FilterDatabase__1[[#This Row],[Kor]]&gt;=60,"Super.s ",""))</f>
        <v xml:space="preserve">Super.s </v>
      </c>
      <c r="L5701" s="34" t="str">
        <f>IF(Excel_BuiltIn__FilterDatabase__1[[#This Row],[Nem]]="Nő","Lady","")</f>
        <v/>
      </c>
    </row>
    <row r="5702" spans="1:12" s="1" customFormat="1">
      <c r="A5702" s="53"/>
      <c r="B5702" s="28"/>
      <c r="C5702" s="51"/>
      <c r="D5702" s="45"/>
      <c r="E5702" s="33" t="str">
        <f>IF(D5702&gt;0,($N$2-Excel_BuiltIn__FilterDatabase__1[[#This Row],[Szül Év.Hó.Nap]])/365.25,"0")</f>
        <v>0</v>
      </c>
      <c r="F5702" s="40"/>
      <c r="G5702" s="34" t="str">
        <f>CONCATENATE(H5702,Excel_BuiltIn__FilterDatabase__1[[#This Row],[Felnőtt]],Excel_BuiltIn__FilterDatabase__1[[#This Row],[Senior]],Excel_BuiltIn__FilterDatabase__1[[#This Row],[Super.s]],L5702)</f>
        <v xml:space="preserve">Super.s </v>
      </c>
      <c r="H5702" s="34" t="str">
        <f>IF(L5702="Nő","",IF(Excel_BuiltIn__FilterDatabase__1[[#This Row],[Kor]]&gt;=1=AND(Excel_BuiltIn__FilterDatabase__1[[#This Row],[Kor]]&lt;18),"Junior ",""))</f>
        <v/>
      </c>
      <c r="I5702" s="34" t="str">
        <f>IF(L5702="Nő","",IF(Excel_BuiltIn__FilterDatabase__1[[#This Row],[Kor]]&gt;=18=AND(Excel_BuiltIn__FilterDatabase__1[[#This Row],[Kor]]&lt;=49),"Felnőtt ",""))</f>
        <v/>
      </c>
      <c r="J5702" s="34" t="str">
        <f>IF(L5702="Nő","",IF(Excel_BuiltIn__FilterDatabase__1[[#This Row],[Kor]]&gt;49=AND(Excel_BuiltIn__FilterDatabase__1[[#This Row],[Kor]]&lt;=59),"Senior ",""))</f>
        <v/>
      </c>
      <c r="K5702" s="34" t="str">
        <f>IF(L5702="Nő","",IF(Excel_BuiltIn__FilterDatabase__1[[#This Row],[Kor]]&gt;=60,"Super.s ",""))</f>
        <v xml:space="preserve">Super.s </v>
      </c>
      <c r="L5702" s="34" t="str">
        <f>IF(Excel_BuiltIn__FilterDatabase__1[[#This Row],[Nem]]="Nő","Lady","")</f>
        <v/>
      </c>
    </row>
    <row r="5703" spans="1:12" s="1" customFormat="1">
      <c r="A5703" s="53"/>
      <c r="B5703" s="28"/>
      <c r="C5703" s="51"/>
      <c r="D5703" s="45"/>
      <c r="E5703" s="33" t="str">
        <f>IF(D5703&gt;0,($N$2-Excel_BuiltIn__FilterDatabase__1[[#This Row],[Szül Év.Hó.Nap]])/365.25,"0")</f>
        <v>0</v>
      </c>
      <c r="F5703" s="40"/>
      <c r="G5703" s="34" t="str">
        <f>CONCATENATE(H5703,Excel_BuiltIn__FilterDatabase__1[[#This Row],[Felnőtt]],Excel_BuiltIn__FilterDatabase__1[[#This Row],[Senior]],Excel_BuiltIn__FilterDatabase__1[[#This Row],[Super.s]],L5703)</f>
        <v xml:space="preserve">Super.s </v>
      </c>
      <c r="H5703" s="34" t="str">
        <f>IF(L5703="Nő","",IF(Excel_BuiltIn__FilterDatabase__1[[#This Row],[Kor]]&gt;=1=AND(Excel_BuiltIn__FilterDatabase__1[[#This Row],[Kor]]&lt;18),"Junior ",""))</f>
        <v/>
      </c>
      <c r="I5703" s="34" t="str">
        <f>IF(L5703="Nő","",IF(Excel_BuiltIn__FilterDatabase__1[[#This Row],[Kor]]&gt;=18=AND(Excel_BuiltIn__FilterDatabase__1[[#This Row],[Kor]]&lt;=49),"Felnőtt ",""))</f>
        <v/>
      </c>
      <c r="J5703" s="34" t="str">
        <f>IF(L5703="Nő","",IF(Excel_BuiltIn__FilterDatabase__1[[#This Row],[Kor]]&gt;49=AND(Excel_BuiltIn__FilterDatabase__1[[#This Row],[Kor]]&lt;=59),"Senior ",""))</f>
        <v/>
      </c>
      <c r="K5703" s="34" t="str">
        <f>IF(L5703="Nő","",IF(Excel_BuiltIn__FilterDatabase__1[[#This Row],[Kor]]&gt;=60,"Super.s ",""))</f>
        <v xml:space="preserve">Super.s </v>
      </c>
      <c r="L5703" s="34" t="str">
        <f>IF(Excel_BuiltIn__FilterDatabase__1[[#This Row],[Nem]]="Nő","Lady","")</f>
        <v/>
      </c>
    </row>
    <row r="5704" spans="1:12" s="1" customFormat="1">
      <c r="A5704" s="53"/>
      <c r="B5704" s="28"/>
      <c r="C5704" s="51"/>
      <c r="D5704" s="45"/>
      <c r="E5704" s="33" t="str">
        <f>IF(D5704&gt;0,($N$2-Excel_BuiltIn__FilterDatabase__1[[#This Row],[Szül Év.Hó.Nap]])/365.25,"0")</f>
        <v>0</v>
      </c>
      <c r="F5704" s="40"/>
      <c r="G5704" s="34" t="str">
        <f>CONCATENATE(H5704,Excel_BuiltIn__FilterDatabase__1[[#This Row],[Felnőtt]],Excel_BuiltIn__FilterDatabase__1[[#This Row],[Senior]],Excel_BuiltIn__FilterDatabase__1[[#This Row],[Super.s]],L5704)</f>
        <v xml:space="preserve">Super.s </v>
      </c>
      <c r="H5704" s="34" t="str">
        <f>IF(L5704="Nő","",IF(Excel_BuiltIn__FilterDatabase__1[[#This Row],[Kor]]&gt;=1=AND(Excel_BuiltIn__FilterDatabase__1[[#This Row],[Kor]]&lt;18),"Junior ",""))</f>
        <v/>
      </c>
      <c r="I5704" s="34" t="str">
        <f>IF(L5704="Nő","",IF(Excel_BuiltIn__FilterDatabase__1[[#This Row],[Kor]]&gt;=18=AND(Excel_BuiltIn__FilterDatabase__1[[#This Row],[Kor]]&lt;=49),"Felnőtt ",""))</f>
        <v/>
      </c>
      <c r="J5704" s="34" t="str">
        <f>IF(L5704="Nő","",IF(Excel_BuiltIn__FilterDatabase__1[[#This Row],[Kor]]&gt;49=AND(Excel_BuiltIn__FilterDatabase__1[[#This Row],[Kor]]&lt;=59),"Senior ",""))</f>
        <v/>
      </c>
      <c r="K5704" s="34" t="str">
        <f>IF(L5704="Nő","",IF(Excel_BuiltIn__FilterDatabase__1[[#This Row],[Kor]]&gt;=60,"Super.s ",""))</f>
        <v xml:space="preserve">Super.s </v>
      </c>
      <c r="L5704" s="34" t="str">
        <f>IF(Excel_BuiltIn__FilterDatabase__1[[#This Row],[Nem]]="Nő","Lady","")</f>
        <v/>
      </c>
    </row>
    <row r="5705" spans="1:12" s="1" customFormat="1">
      <c r="A5705" s="53"/>
      <c r="B5705" s="28"/>
      <c r="C5705" s="51"/>
      <c r="D5705" s="45"/>
      <c r="E5705" s="33" t="str">
        <f>IF(D5705&gt;0,($N$2-Excel_BuiltIn__FilterDatabase__1[[#This Row],[Szül Év.Hó.Nap]])/365.25,"0")</f>
        <v>0</v>
      </c>
      <c r="F5705" s="40"/>
      <c r="G5705" s="34" t="str">
        <f>CONCATENATE(H5705,Excel_BuiltIn__FilterDatabase__1[[#This Row],[Felnőtt]],Excel_BuiltIn__FilterDatabase__1[[#This Row],[Senior]],Excel_BuiltIn__FilterDatabase__1[[#This Row],[Super.s]],L5705)</f>
        <v xml:space="preserve">Super.s </v>
      </c>
      <c r="H5705" s="34" t="str">
        <f>IF(L5705="Nő","",IF(Excel_BuiltIn__FilterDatabase__1[[#This Row],[Kor]]&gt;=1=AND(Excel_BuiltIn__FilterDatabase__1[[#This Row],[Kor]]&lt;18),"Junior ",""))</f>
        <v/>
      </c>
      <c r="I5705" s="34" t="str">
        <f>IF(L5705="Nő","",IF(Excel_BuiltIn__FilterDatabase__1[[#This Row],[Kor]]&gt;=18=AND(Excel_BuiltIn__FilterDatabase__1[[#This Row],[Kor]]&lt;=49),"Felnőtt ",""))</f>
        <v/>
      </c>
      <c r="J5705" s="34" t="str">
        <f>IF(L5705="Nő","",IF(Excel_BuiltIn__FilterDatabase__1[[#This Row],[Kor]]&gt;49=AND(Excel_BuiltIn__FilterDatabase__1[[#This Row],[Kor]]&lt;=59),"Senior ",""))</f>
        <v/>
      </c>
      <c r="K5705" s="34" t="str">
        <f>IF(L5705="Nő","",IF(Excel_BuiltIn__FilterDatabase__1[[#This Row],[Kor]]&gt;=60,"Super.s ",""))</f>
        <v xml:space="preserve">Super.s </v>
      </c>
      <c r="L5705" s="34" t="str">
        <f>IF(Excel_BuiltIn__FilterDatabase__1[[#This Row],[Nem]]="Nő","Lady","")</f>
        <v/>
      </c>
    </row>
    <row r="5706" spans="1:12" s="1" customFormat="1">
      <c r="A5706" s="53"/>
      <c r="B5706" s="28"/>
      <c r="C5706" s="51"/>
      <c r="D5706" s="45"/>
      <c r="E5706" s="33" t="str">
        <f>IF(D5706&gt;0,($N$2-Excel_BuiltIn__FilterDatabase__1[[#This Row],[Szül Év.Hó.Nap]])/365.25,"0")</f>
        <v>0</v>
      </c>
      <c r="F5706" s="40"/>
      <c r="G5706" s="34" t="str">
        <f>CONCATENATE(H5706,Excel_BuiltIn__FilterDatabase__1[[#This Row],[Felnőtt]],Excel_BuiltIn__FilterDatabase__1[[#This Row],[Senior]],Excel_BuiltIn__FilterDatabase__1[[#This Row],[Super.s]],L5706)</f>
        <v xml:space="preserve">Super.s </v>
      </c>
      <c r="H5706" s="34" t="str">
        <f>IF(L5706="Nő","",IF(Excel_BuiltIn__FilterDatabase__1[[#This Row],[Kor]]&gt;=1=AND(Excel_BuiltIn__FilterDatabase__1[[#This Row],[Kor]]&lt;18),"Junior ",""))</f>
        <v/>
      </c>
      <c r="I5706" s="34" t="str">
        <f>IF(L5706="Nő","",IF(Excel_BuiltIn__FilterDatabase__1[[#This Row],[Kor]]&gt;=18=AND(Excel_BuiltIn__FilterDatabase__1[[#This Row],[Kor]]&lt;=49),"Felnőtt ",""))</f>
        <v/>
      </c>
      <c r="J5706" s="34" t="str">
        <f>IF(L5706="Nő","",IF(Excel_BuiltIn__FilterDatabase__1[[#This Row],[Kor]]&gt;49=AND(Excel_BuiltIn__FilterDatabase__1[[#This Row],[Kor]]&lt;=59),"Senior ",""))</f>
        <v/>
      </c>
      <c r="K5706" s="34" t="str">
        <f>IF(L5706="Nő","",IF(Excel_BuiltIn__FilterDatabase__1[[#This Row],[Kor]]&gt;=60,"Super.s ",""))</f>
        <v xml:space="preserve">Super.s </v>
      </c>
      <c r="L5706" s="34" t="str">
        <f>IF(Excel_BuiltIn__FilterDatabase__1[[#This Row],[Nem]]="Nő","Lady","")</f>
        <v/>
      </c>
    </row>
    <row r="5707" spans="1:12" s="1" customFormat="1">
      <c r="A5707" s="53"/>
      <c r="B5707" s="28"/>
      <c r="C5707" s="51"/>
      <c r="D5707" s="45"/>
      <c r="E5707" s="33" t="str">
        <f>IF(D5707&gt;0,($N$2-Excel_BuiltIn__FilterDatabase__1[[#This Row],[Szül Év.Hó.Nap]])/365.25,"0")</f>
        <v>0</v>
      </c>
      <c r="F5707" s="40"/>
      <c r="G5707" s="34" t="str">
        <f>CONCATENATE(H5707,Excel_BuiltIn__FilterDatabase__1[[#This Row],[Felnőtt]],Excel_BuiltIn__FilterDatabase__1[[#This Row],[Senior]],Excel_BuiltIn__FilterDatabase__1[[#This Row],[Super.s]],L5707)</f>
        <v xml:space="preserve">Super.s </v>
      </c>
      <c r="H5707" s="34" t="str">
        <f>IF(L5707="Nő","",IF(Excel_BuiltIn__FilterDatabase__1[[#This Row],[Kor]]&gt;=1=AND(Excel_BuiltIn__FilterDatabase__1[[#This Row],[Kor]]&lt;18),"Junior ",""))</f>
        <v/>
      </c>
      <c r="I5707" s="34" t="str">
        <f>IF(L5707="Nő","",IF(Excel_BuiltIn__FilterDatabase__1[[#This Row],[Kor]]&gt;=18=AND(Excel_BuiltIn__FilterDatabase__1[[#This Row],[Kor]]&lt;=49),"Felnőtt ",""))</f>
        <v/>
      </c>
      <c r="J5707" s="34" t="str">
        <f>IF(L5707="Nő","",IF(Excel_BuiltIn__FilterDatabase__1[[#This Row],[Kor]]&gt;49=AND(Excel_BuiltIn__FilterDatabase__1[[#This Row],[Kor]]&lt;=59),"Senior ",""))</f>
        <v/>
      </c>
      <c r="K5707" s="34" t="str">
        <f>IF(L5707="Nő","",IF(Excel_BuiltIn__FilterDatabase__1[[#This Row],[Kor]]&gt;=60,"Super.s ",""))</f>
        <v xml:space="preserve">Super.s </v>
      </c>
      <c r="L5707" s="34" t="str">
        <f>IF(Excel_BuiltIn__FilterDatabase__1[[#This Row],[Nem]]="Nő","Lady","")</f>
        <v/>
      </c>
    </row>
    <row r="5708" spans="1:12" s="1" customFormat="1">
      <c r="A5708" s="53"/>
      <c r="B5708" s="28"/>
      <c r="C5708" s="51"/>
      <c r="D5708" s="45"/>
      <c r="E5708" s="33" t="str">
        <f>IF(D5708&gt;0,($N$2-Excel_BuiltIn__FilterDatabase__1[[#This Row],[Szül Év.Hó.Nap]])/365.25,"0")</f>
        <v>0</v>
      </c>
      <c r="F5708" s="40"/>
      <c r="G5708" s="34" t="str">
        <f>CONCATENATE(H5708,Excel_BuiltIn__FilterDatabase__1[[#This Row],[Felnőtt]],Excel_BuiltIn__FilterDatabase__1[[#This Row],[Senior]],Excel_BuiltIn__FilterDatabase__1[[#This Row],[Super.s]],L5708)</f>
        <v xml:space="preserve">Super.s </v>
      </c>
      <c r="H5708" s="34" t="str">
        <f>IF(L5708="Nő","",IF(Excel_BuiltIn__FilterDatabase__1[[#This Row],[Kor]]&gt;=1=AND(Excel_BuiltIn__FilterDatabase__1[[#This Row],[Kor]]&lt;18),"Junior ",""))</f>
        <v/>
      </c>
      <c r="I5708" s="34" t="str">
        <f>IF(L5708="Nő","",IF(Excel_BuiltIn__FilterDatabase__1[[#This Row],[Kor]]&gt;=18=AND(Excel_BuiltIn__FilterDatabase__1[[#This Row],[Kor]]&lt;=49),"Felnőtt ",""))</f>
        <v/>
      </c>
      <c r="J5708" s="34" t="str">
        <f>IF(L5708="Nő","",IF(Excel_BuiltIn__FilterDatabase__1[[#This Row],[Kor]]&gt;49=AND(Excel_BuiltIn__FilterDatabase__1[[#This Row],[Kor]]&lt;=59),"Senior ",""))</f>
        <v/>
      </c>
      <c r="K5708" s="34" t="str">
        <f>IF(L5708="Nő","",IF(Excel_BuiltIn__FilterDatabase__1[[#This Row],[Kor]]&gt;=60,"Super.s ",""))</f>
        <v xml:space="preserve">Super.s </v>
      </c>
      <c r="L5708" s="34" t="str">
        <f>IF(Excel_BuiltIn__FilterDatabase__1[[#This Row],[Nem]]="Nő","Lady","")</f>
        <v/>
      </c>
    </row>
    <row r="5709" spans="1:12" s="1" customFormat="1">
      <c r="A5709" s="53"/>
      <c r="B5709" s="28"/>
      <c r="C5709" s="51"/>
      <c r="D5709" s="45"/>
      <c r="E5709" s="33" t="str">
        <f>IF(D5709&gt;0,($N$2-Excel_BuiltIn__FilterDatabase__1[[#This Row],[Szül Év.Hó.Nap]])/365.25,"0")</f>
        <v>0</v>
      </c>
      <c r="F5709" s="40"/>
      <c r="G5709" s="34" t="str">
        <f>CONCATENATE(H5709,Excel_BuiltIn__FilterDatabase__1[[#This Row],[Felnőtt]],Excel_BuiltIn__FilterDatabase__1[[#This Row],[Senior]],Excel_BuiltIn__FilterDatabase__1[[#This Row],[Super.s]],L5709)</f>
        <v xml:space="preserve">Super.s </v>
      </c>
      <c r="H5709" s="34" t="str">
        <f>IF(L5709="Nő","",IF(Excel_BuiltIn__FilterDatabase__1[[#This Row],[Kor]]&gt;=1=AND(Excel_BuiltIn__FilterDatabase__1[[#This Row],[Kor]]&lt;18),"Junior ",""))</f>
        <v/>
      </c>
      <c r="I5709" s="34" t="str">
        <f>IF(L5709="Nő","",IF(Excel_BuiltIn__FilterDatabase__1[[#This Row],[Kor]]&gt;=18=AND(Excel_BuiltIn__FilterDatabase__1[[#This Row],[Kor]]&lt;=49),"Felnőtt ",""))</f>
        <v/>
      </c>
      <c r="J5709" s="34" t="str">
        <f>IF(L5709="Nő","",IF(Excel_BuiltIn__FilterDatabase__1[[#This Row],[Kor]]&gt;49=AND(Excel_BuiltIn__FilterDatabase__1[[#This Row],[Kor]]&lt;=59),"Senior ",""))</f>
        <v/>
      </c>
      <c r="K5709" s="34" t="str">
        <f>IF(L5709="Nő","",IF(Excel_BuiltIn__FilterDatabase__1[[#This Row],[Kor]]&gt;=60,"Super.s ",""))</f>
        <v xml:space="preserve">Super.s </v>
      </c>
      <c r="L5709" s="34" t="str">
        <f>IF(Excel_BuiltIn__FilterDatabase__1[[#This Row],[Nem]]="Nő","Lady","")</f>
        <v/>
      </c>
    </row>
    <row r="5710" spans="1:12" s="1" customFormat="1">
      <c r="A5710" s="53"/>
      <c r="B5710" s="28"/>
      <c r="C5710" s="51"/>
      <c r="D5710" s="45"/>
      <c r="E5710" s="33" t="str">
        <f>IF(D5710&gt;0,($N$2-Excel_BuiltIn__FilterDatabase__1[[#This Row],[Szül Év.Hó.Nap]])/365.25,"0")</f>
        <v>0</v>
      </c>
      <c r="F5710" s="40"/>
      <c r="G5710" s="34" t="str">
        <f>CONCATENATE(H5710,Excel_BuiltIn__FilterDatabase__1[[#This Row],[Felnőtt]],Excel_BuiltIn__FilterDatabase__1[[#This Row],[Senior]],Excel_BuiltIn__FilterDatabase__1[[#This Row],[Super.s]],L5710)</f>
        <v xml:space="preserve">Super.s </v>
      </c>
      <c r="H5710" s="34" t="str">
        <f>IF(L5710="Nő","",IF(Excel_BuiltIn__FilterDatabase__1[[#This Row],[Kor]]&gt;=1=AND(Excel_BuiltIn__FilterDatabase__1[[#This Row],[Kor]]&lt;18),"Junior ",""))</f>
        <v/>
      </c>
      <c r="I5710" s="34" t="str">
        <f>IF(L5710="Nő","",IF(Excel_BuiltIn__FilterDatabase__1[[#This Row],[Kor]]&gt;=18=AND(Excel_BuiltIn__FilterDatabase__1[[#This Row],[Kor]]&lt;=49),"Felnőtt ",""))</f>
        <v/>
      </c>
      <c r="J5710" s="34" t="str">
        <f>IF(L5710="Nő","",IF(Excel_BuiltIn__FilterDatabase__1[[#This Row],[Kor]]&gt;49=AND(Excel_BuiltIn__FilterDatabase__1[[#This Row],[Kor]]&lt;=59),"Senior ",""))</f>
        <v/>
      </c>
      <c r="K5710" s="34" t="str">
        <f>IF(L5710="Nő","",IF(Excel_BuiltIn__FilterDatabase__1[[#This Row],[Kor]]&gt;=60,"Super.s ",""))</f>
        <v xml:space="preserve">Super.s </v>
      </c>
      <c r="L5710" s="34" t="str">
        <f>IF(Excel_BuiltIn__FilterDatabase__1[[#This Row],[Nem]]="Nő","Lady","")</f>
        <v/>
      </c>
    </row>
    <row r="5711" spans="1:12" s="1" customFormat="1">
      <c r="A5711" s="53"/>
      <c r="B5711" s="28"/>
      <c r="C5711" s="51"/>
      <c r="D5711" s="45"/>
      <c r="E5711" s="33" t="str">
        <f>IF(D5711&gt;0,($N$2-Excel_BuiltIn__FilterDatabase__1[[#This Row],[Szül Év.Hó.Nap]])/365.25,"0")</f>
        <v>0</v>
      </c>
      <c r="F5711" s="40"/>
      <c r="G5711" s="34" t="str">
        <f>CONCATENATE(H5711,Excel_BuiltIn__FilterDatabase__1[[#This Row],[Felnőtt]],Excel_BuiltIn__FilterDatabase__1[[#This Row],[Senior]],Excel_BuiltIn__FilterDatabase__1[[#This Row],[Super.s]],L5711)</f>
        <v xml:space="preserve">Super.s </v>
      </c>
      <c r="H5711" s="34" t="str">
        <f>IF(L5711="Nő","",IF(Excel_BuiltIn__FilterDatabase__1[[#This Row],[Kor]]&gt;=1=AND(Excel_BuiltIn__FilterDatabase__1[[#This Row],[Kor]]&lt;18),"Junior ",""))</f>
        <v/>
      </c>
      <c r="I5711" s="34" t="str">
        <f>IF(L5711="Nő","",IF(Excel_BuiltIn__FilterDatabase__1[[#This Row],[Kor]]&gt;=18=AND(Excel_BuiltIn__FilterDatabase__1[[#This Row],[Kor]]&lt;=49),"Felnőtt ",""))</f>
        <v/>
      </c>
      <c r="J5711" s="34" t="str">
        <f>IF(L5711="Nő","",IF(Excel_BuiltIn__FilterDatabase__1[[#This Row],[Kor]]&gt;49=AND(Excel_BuiltIn__FilterDatabase__1[[#This Row],[Kor]]&lt;=59),"Senior ",""))</f>
        <v/>
      </c>
      <c r="K5711" s="34" t="str">
        <f>IF(L5711="Nő","",IF(Excel_BuiltIn__FilterDatabase__1[[#This Row],[Kor]]&gt;=60,"Super.s ",""))</f>
        <v xml:space="preserve">Super.s </v>
      </c>
      <c r="L5711" s="34" t="str">
        <f>IF(Excel_BuiltIn__FilterDatabase__1[[#This Row],[Nem]]="Nő","Lady","")</f>
        <v/>
      </c>
    </row>
    <row r="5712" spans="1:12" s="1" customFormat="1">
      <c r="A5712" s="53"/>
      <c r="B5712" s="28"/>
      <c r="C5712" s="51"/>
      <c r="D5712" s="45"/>
      <c r="E5712" s="33" t="str">
        <f>IF(D5712&gt;0,($N$2-Excel_BuiltIn__FilterDatabase__1[[#This Row],[Szül Év.Hó.Nap]])/365.25,"0")</f>
        <v>0</v>
      </c>
      <c r="F5712" s="40"/>
      <c r="G5712" s="34" t="str">
        <f>CONCATENATE(H5712,Excel_BuiltIn__FilterDatabase__1[[#This Row],[Felnőtt]],Excel_BuiltIn__FilterDatabase__1[[#This Row],[Senior]],Excel_BuiltIn__FilterDatabase__1[[#This Row],[Super.s]],L5712)</f>
        <v xml:space="preserve">Super.s </v>
      </c>
      <c r="H5712" s="34" t="str">
        <f>IF(L5712="Nő","",IF(Excel_BuiltIn__FilterDatabase__1[[#This Row],[Kor]]&gt;=1=AND(Excel_BuiltIn__FilterDatabase__1[[#This Row],[Kor]]&lt;18),"Junior ",""))</f>
        <v/>
      </c>
      <c r="I5712" s="34" t="str">
        <f>IF(L5712="Nő","",IF(Excel_BuiltIn__FilterDatabase__1[[#This Row],[Kor]]&gt;=18=AND(Excel_BuiltIn__FilterDatabase__1[[#This Row],[Kor]]&lt;=49),"Felnőtt ",""))</f>
        <v/>
      </c>
      <c r="J5712" s="34" t="str">
        <f>IF(L5712="Nő","",IF(Excel_BuiltIn__FilterDatabase__1[[#This Row],[Kor]]&gt;49=AND(Excel_BuiltIn__FilterDatabase__1[[#This Row],[Kor]]&lt;=59),"Senior ",""))</f>
        <v/>
      </c>
      <c r="K5712" s="34" t="str">
        <f>IF(L5712="Nő","",IF(Excel_BuiltIn__FilterDatabase__1[[#This Row],[Kor]]&gt;=60,"Super.s ",""))</f>
        <v xml:space="preserve">Super.s </v>
      </c>
      <c r="L5712" s="34" t="str">
        <f>IF(Excel_BuiltIn__FilterDatabase__1[[#This Row],[Nem]]="Nő","Lady","")</f>
        <v/>
      </c>
    </row>
    <row r="5713" spans="1:12" s="1" customFormat="1">
      <c r="A5713" s="53"/>
      <c r="B5713" s="28"/>
      <c r="C5713" s="51"/>
      <c r="D5713" s="45"/>
      <c r="E5713" s="33" t="str">
        <f>IF(D5713&gt;0,($N$2-Excel_BuiltIn__FilterDatabase__1[[#This Row],[Szül Év.Hó.Nap]])/365.25,"0")</f>
        <v>0</v>
      </c>
      <c r="F5713" s="40"/>
      <c r="G5713" s="34" t="str">
        <f>CONCATENATE(H5713,Excel_BuiltIn__FilterDatabase__1[[#This Row],[Felnőtt]],Excel_BuiltIn__FilterDatabase__1[[#This Row],[Senior]],Excel_BuiltIn__FilterDatabase__1[[#This Row],[Super.s]],L5713)</f>
        <v xml:space="preserve">Super.s </v>
      </c>
      <c r="H5713" s="34" t="str">
        <f>IF(L5713="Nő","",IF(Excel_BuiltIn__FilterDatabase__1[[#This Row],[Kor]]&gt;=1=AND(Excel_BuiltIn__FilterDatabase__1[[#This Row],[Kor]]&lt;18),"Junior ",""))</f>
        <v/>
      </c>
      <c r="I5713" s="34" t="str">
        <f>IF(L5713="Nő","",IF(Excel_BuiltIn__FilterDatabase__1[[#This Row],[Kor]]&gt;=18=AND(Excel_BuiltIn__FilterDatabase__1[[#This Row],[Kor]]&lt;=49),"Felnőtt ",""))</f>
        <v/>
      </c>
      <c r="J5713" s="34" t="str">
        <f>IF(L5713="Nő","",IF(Excel_BuiltIn__FilterDatabase__1[[#This Row],[Kor]]&gt;49=AND(Excel_BuiltIn__FilterDatabase__1[[#This Row],[Kor]]&lt;=59),"Senior ",""))</f>
        <v/>
      </c>
      <c r="K5713" s="34" t="str">
        <f>IF(L5713="Nő","",IF(Excel_BuiltIn__FilterDatabase__1[[#This Row],[Kor]]&gt;=60,"Super.s ",""))</f>
        <v xml:space="preserve">Super.s </v>
      </c>
      <c r="L5713" s="34" t="str">
        <f>IF(Excel_BuiltIn__FilterDatabase__1[[#This Row],[Nem]]="Nő","Lady","")</f>
        <v/>
      </c>
    </row>
    <row r="5714" spans="1:12" s="1" customFormat="1">
      <c r="A5714" s="53"/>
      <c r="B5714" s="28"/>
      <c r="C5714" s="51"/>
      <c r="D5714" s="45"/>
      <c r="E5714" s="33" t="str">
        <f>IF(D5714&gt;0,($N$2-Excel_BuiltIn__FilterDatabase__1[[#This Row],[Szül Év.Hó.Nap]])/365.25,"0")</f>
        <v>0</v>
      </c>
      <c r="F5714" s="40"/>
      <c r="G5714" s="34" t="str">
        <f>CONCATENATE(H5714,Excel_BuiltIn__FilterDatabase__1[[#This Row],[Felnőtt]],Excel_BuiltIn__FilterDatabase__1[[#This Row],[Senior]],Excel_BuiltIn__FilterDatabase__1[[#This Row],[Super.s]],L5714)</f>
        <v xml:space="preserve">Super.s </v>
      </c>
      <c r="H5714" s="34" t="str">
        <f>IF(L5714="Nő","",IF(Excel_BuiltIn__FilterDatabase__1[[#This Row],[Kor]]&gt;=1=AND(Excel_BuiltIn__FilterDatabase__1[[#This Row],[Kor]]&lt;18),"Junior ",""))</f>
        <v/>
      </c>
      <c r="I5714" s="34" t="str">
        <f>IF(L5714="Nő","",IF(Excel_BuiltIn__FilterDatabase__1[[#This Row],[Kor]]&gt;=18=AND(Excel_BuiltIn__FilterDatabase__1[[#This Row],[Kor]]&lt;=49),"Felnőtt ",""))</f>
        <v/>
      </c>
      <c r="J5714" s="34" t="str">
        <f>IF(L5714="Nő","",IF(Excel_BuiltIn__FilterDatabase__1[[#This Row],[Kor]]&gt;49=AND(Excel_BuiltIn__FilterDatabase__1[[#This Row],[Kor]]&lt;=59),"Senior ",""))</f>
        <v/>
      </c>
      <c r="K5714" s="34" t="str">
        <f>IF(L5714="Nő","",IF(Excel_BuiltIn__FilterDatabase__1[[#This Row],[Kor]]&gt;=60,"Super.s ",""))</f>
        <v xml:space="preserve">Super.s </v>
      </c>
      <c r="L5714" s="34" t="str">
        <f>IF(Excel_BuiltIn__FilterDatabase__1[[#This Row],[Nem]]="Nő","Lady","")</f>
        <v/>
      </c>
    </row>
    <row r="5715" spans="1:12" s="1" customFormat="1">
      <c r="A5715" s="53"/>
      <c r="B5715" s="28"/>
      <c r="C5715" s="51"/>
      <c r="D5715" s="45"/>
      <c r="E5715" s="33" t="str">
        <f>IF(D5715&gt;0,($N$2-Excel_BuiltIn__FilterDatabase__1[[#This Row],[Szül Év.Hó.Nap]])/365.25,"0")</f>
        <v>0</v>
      </c>
      <c r="F5715" s="40"/>
      <c r="G5715" s="34" t="str">
        <f>CONCATENATE(H5715,Excel_BuiltIn__FilterDatabase__1[[#This Row],[Felnőtt]],Excel_BuiltIn__FilterDatabase__1[[#This Row],[Senior]],Excel_BuiltIn__FilterDatabase__1[[#This Row],[Super.s]],L5715)</f>
        <v xml:space="preserve">Super.s </v>
      </c>
      <c r="H5715" s="34" t="str">
        <f>IF(L5715="Nő","",IF(Excel_BuiltIn__FilterDatabase__1[[#This Row],[Kor]]&gt;=1=AND(Excel_BuiltIn__FilterDatabase__1[[#This Row],[Kor]]&lt;18),"Junior ",""))</f>
        <v/>
      </c>
      <c r="I5715" s="34" t="str">
        <f>IF(L5715="Nő","",IF(Excel_BuiltIn__FilterDatabase__1[[#This Row],[Kor]]&gt;=18=AND(Excel_BuiltIn__FilterDatabase__1[[#This Row],[Kor]]&lt;=49),"Felnőtt ",""))</f>
        <v/>
      </c>
      <c r="J5715" s="34" t="str">
        <f>IF(L5715="Nő","",IF(Excel_BuiltIn__FilterDatabase__1[[#This Row],[Kor]]&gt;49=AND(Excel_BuiltIn__FilterDatabase__1[[#This Row],[Kor]]&lt;=59),"Senior ",""))</f>
        <v/>
      </c>
      <c r="K5715" s="34" t="str">
        <f>IF(L5715="Nő","",IF(Excel_BuiltIn__FilterDatabase__1[[#This Row],[Kor]]&gt;=60,"Super.s ",""))</f>
        <v xml:space="preserve">Super.s </v>
      </c>
      <c r="L5715" s="34" t="str">
        <f>IF(Excel_BuiltIn__FilterDatabase__1[[#This Row],[Nem]]="Nő","Lady","")</f>
        <v/>
      </c>
    </row>
    <row r="5716" spans="1:12" s="1" customFormat="1">
      <c r="A5716" s="53"/>
      <c r="B5716" s="28"/>
      <c r="C5716" s="51"/>
      <c r="D5716" s="45"/>
      <c r="E5716" s="33" t="str">
        <f>IF(D5716&gt;0,($N$2-Excel_BuiltIn__FilterDatabase__1[[#This Row],[Szül Év.Hó.Nap]])/365.25,"0")</f>
        <v>0</v>
      </c>
      <c r="F5716" s="40"/>
      <c r="G5716" s="34" t="str">
        <f>CONCATENATE(H5716,Excel_BuiltIn__FilterDatabase__1[[#This Row],[Felnőtt]],Excel_BuiltIn__FilterDatabase__1[[#This Row],[Senior]],Excel_BuiltIn__FilterDatabase__1[[#This Row],[Super.s]],L5716)</f>
        <v xml:space="preserve">Super.s </v>
      </c>
      <c r="H5716" s="34" t="str">
        <f>IF(L5716="Nő","",IF(Excel_BuiltIn__FilterDatabase__1[[#This Row],[Kor]]&gt;=1=AND(Excel_BuiltIn__FilterDatabase__1[[#This Row],[Kor]]&lt;18),"Junior ",""))</f>
        <v/>
      </c>
      <c r="I5716" s="34" t="str">
        <f>IF(L5716="Nő","",IF(Excel_BuiltIn__FilterDatabase__1[[#This Row],[Kor]]&gt;=18=AND(Excel_BuiltIn__FilterDatabase__1[[#This Row],[Kor]]&lt;=49),"Felnőtt ",""))</f>
        <v/>
      </c>
      <c r="J5716" s="34" t="str">
        <f>IF(L5716="Nő","",IF(Excel_BuiltIn__FilterDatabase__1[[#This Row],[Kor]]&gt;49=AND(Excel_BuiltIn__FilterDatabase__1[[#This Row],[Kor]]&lt;=59),"Senior ",""))</f>
        <v/>
      </c>
      <c r="K5716" s="34" t="str">
        <f>IF(L5716="Nő","",IF(Excel_BuiltIn__FilterDatabase__1[[#This Row],[Kor]]&gt;=60,"Super.s ",""))</f>
        <v xml:space="preserve">Super.s </v>
      </c>
      <c r="L5716" s="34" t="str">
        <f>IF(Excel_BuiltIn__FilterDatabase__1[[#This Row],[Nem]]="Nő","Lady","")</f>
        <v/>
      </c>
    </row>
    <row r="5717" spans="1:12" s="1" customFormat="1">
      <c r="A5717" s="53"/>
      <c r="B5717" s="28"/>
      <c r="C5717" s="51"/>
      <c r="D5717" s="45"/>
      <c r="E5717" s="33" t="str">
        <f>IF(D5717&gt;0,($N$2-Excel_BuiltIn__FilterDatabase__1[[#This Row],[Szül Év.Hó.Nap]])/365.25,"0")</f>
        <v>0</v>
      </c>
      <c r="F5717" s="40"/>
      <c r="G5717" s="34" t="str">
        <f>CONCATENATE(H5717,Excel_BuiltIn__FilterDatabase__1[[#This Row],[Felnőtt]],Excel_BuiltIn__FilterDatabase__1[[#This Row],[Senior]],Excel_BuiltIn__FilterDatabase__1[[#This Row],[Super.s]],L5717)</f>
        <v xml:space="preserve">Super.s </v>
      </c>
      <c r="H5717" s="34" t="str">
        <f>IF(L5717="Nő","",IF(Excel_BuiltIn__FilterDatabase__1[[#This Row],[Kor]]&gt;=1=AND(Excel_BuiltIn__FilterDatabase__1[[#This Row],[Kor]]&lt;18),"Junior ",""))</f>
        <v/>
      </c>
      <c r="I5717" s="34" t="str">
        <f>IF(L5717="Nő","",IF(Excel_BuiltIn__FilterDatabase__1[[#This Row],[Kor]]&gt;=18=AND(Excel_BuiltIn__FilterDatabase__1[[#This Row],[Kor]]&lt;=49),"Felnőtt ",""))</f>
        <v/>
      </c>
      <c r="J5717" s="34" t="str">
        <f>IF(L5717="Nő","",IF(Excel_BuiltIn__FilterDatabase__1[[#This Row],[Kor]]&gt;49=AND(Excel_BuiltIn__FilterDatabase__1[[#This Row],[Kor]]&lt;=59),"Senior ",""))</f>
        <v/>
      </c>
      <c r="K5717" s="34" t="str">
        <f>IF(L5717="Nő","",IF(Excel_BuiltIn__FilterDatabase__1[[#This Row],[Kor]]&gt;=60,"Super.s ",""))</f>
        <v xml:space="preserve">Super.s </v>
      </c>
      <c r="L5717" s="34" t="str">
        <f>IF(Excel_BuiltIn__FilterDatabase__1[[#This Row],[Nem]]="Nő","Lady","")</f>
        <v/>
      </c>
    </row>
    <row r="5718" spans="1:12" s="1" customFormat="1">
      <c r="A5718" s="53"/>
      <c r="B5718" s="28"/>
      <c r="C5718" s="51"/>
      <c r="D5718" s="45"/>
      <c r="E5718" s="33" t="str">
        <f>IF(D5718&gt;0,($N$2-Excel_BuiltIn__FilterDatabase__1[[#This Row],[Szül Év.Hó.Nap]])/365.25,"0")</f>
        <v>0</v>
      </c>
      <c r="F5718" s="40"/>
      <c r="G5718" s="34" t="str">
        <f>CONCATENATE(H5718,Excel_BuiltIn__FilterDatabase__1[[#This Row],[Felnőtt]],Excel_BuiltIn__FilterDatabase__1[[#This Row],[Senior]],Excel_BuiltIn__FilterDatabase__1[[#This Row],[Super.s]],L5718)</f>
        <v xml:space="preserve">Super.s </v>
      </c>
      <c r="H5718" s="34" t="str">
        <f>IF(L5718="Nő","",IF(Excel_BuiltIn__FilterDatabase__1[[#This Row],[Kor]]&gt;=1=AND(Excel_BuiltIn__FilterDatabase__1[[#This Row],[Kor]]&lt;18),"Junior ",""))</f>
        <v/>
      </c>
      <c r="I5718" s="34" t="str">
        <f>IF(L5718="Nő","",IF(Excel_BuiltIn__FilterDatabase__1[[#This Row],[Kor]]&gt;=18=AND(Excel_BuiltIn__FilterDatabase__1[[#This Row],[Kor]]&lt;=49),"Felnőtt ",""))</f>
        <v/>
      </c>
      <c r="J5718" s="34" t="str">
        <f>IF(L5718="Nő","",IF(Excel_BuiltIn__FilterDatabase__1[[#This Row],[Kor]]&gt;49=AND(Excel_BuiltIn__FilterDatabase__1[[#This Row],[Kor]]&lt;=59),"Senior ",""))</f>
        <v/>
      </c>
      <c r="K5718" s="34" t="str">
        <f>IF(L5718="Nő","",IF(Excel_BuiltIn__FilterDatabase__1[[#This Row],[Kor]]&gt;=60,"Super.s ",""))</f>
        <v xml:space="preserve">Super.s </v>
      </c>
      <c r="L5718" s="34" t="str">
        <f>IF(Excel_BuiltIn__FilterDatabase__1[[#This Row],[Nem]]="Nő","Lady","")</f>
        <v/>
      </c>
    </row>
    <row r="5719" spans="1:12" s="1" customFormat="1">
      <c r="A5719" s="53"/>
      <c r="B5719" s="28"/>
      <c r="C5719" s="51"/>
      <c r="D5719" s="45"/>
      <c r="E5719" s="33" t="str">
        <f>IF(D5719&gt;0,($N$2-Excel_BuiltIn__FilterDatabase__1[[#This Row],[Szül Év.Hó.Nap]])/365.25,"0")</f>
        <v>0</v>
      </c>
      <c r="F5719" s="40"/>
      <c r="G5719" s="34" t="str">
        <f>CONCATENATE(H5719,Excel_BuiltIn__FilterDatabase__1[[#This Row],[Felnőtt]],Excel_BuiltIn__FilterDatabase__1[[#This Row],[Senior]],Excel_BuiltIn__FilterDatabase__1[[#This Row],[Super.s]],L5719)</f>
        <v xml:space="preserve">Super.s </v>
      </c>
      <c r="H5719" s="34" t="str">
        <f>IF(L5719="Nő","",IF(Excel_BuiltIn__FilterDatabase__1[[#This Row],[Kor]]&gt;=1=AND(Excel_BuiltIn__FilterDatabase__1[[#This Row],[Kor]]&lt;18),"Junior ",""))</f>
        <v/>
      </c>
      <c r="I5719" s="34" t="str">
        <f>IF(L5719="Nő","",IF(Excel_BuiltIn__FilterDatabase__1[[#This Row],[Kor]]&gt;=18=AND(Excel_BuiltIn__FilterDatabase__1[[#This Row],[Kor]]&lt;=49),"Felnőtt ",""))</f>
        <v/>
      </c>
      <c r="J5719" s="34" t="str">
        <f>IF(L5719="Nő","",IF(Excel_BuiltIn__FilterDatabase__1[[#This Row],[Kor]]&gt;49=AND(Excel_BuiltIn__FilterDatabase__1[[#This Row],[Kor]]&lt;=59),"Senior ",""))</f>
        <v/>
      </c>
      <c r="K5719" s="34" t="str">
        <f>IF(L5719="Nő","",IF(Excel_BuiltIn__FilterDatabase__1[[#This Row],[Kor]]&gt;=60,"Super.s ",""))</f>
        <v xml:space="preserve">Super.s </v>
      </c>
      <c r="L5719" s="34" t="str">
        <f>IF(Excel_BuiltIn__FilterDatabase__1[[#This Row],[Nem]]="Nő","Lady","")</f>
        <v/>
      </c>
    </row>
    <row r="5720" spans="1:12" s="1" customFormat="1">
      <c r="A5720" s="53"/>
      <c r="B5720" s="28"/>
      <c r="C5720" s="51"/>
      <c r="D5720" s="45"/>
      <c r="E5720" s="33" t="str">
        <f>IF(D5720&gt;0,($N$2-Excel_BuiltIn__FilterDatabase__1[[#This Row],[Szül Év.Hó.Nap]])/365.25,"0")</f>
        <v>0</v>
      </c>
      <c r="F5720" s="40"/>
      <c r="G5720" s="34" t="str">
        <f>CONCATENATE(H5720,Excel_BuiltIn__FilterDatabase__1[[#This Row],[Felnőtt]],Excel_BuiltIn__FilterDatabase__1[[#This Row],[Senior]],Excel_BuiltIn__FilterDatabase__1[[#This Row],[Super.s]],L5720)</f>
        <v xml:space="preserve">Super.s </v>
      </c>
      <c r="H5720" s="34" t="str">
        <f>IF(L5720="Nő","",IF(Excel_BuiltIn__FilterDatabase__1[[#This Row],[Kor]]&gt;=1=AND(Excel_BuiltIn__FilterDatabase__1[[#This Row],[Kor]]&lt;18),"Junior ",""))</f>
        <v/>
      </c>
      <c r="I5720" s="34" t="str">
        <f>IF(L5720="Nő","",IF(Excel_BuiltIn__FilterDatabase__1[[#This Row],[Kor]]&gt;=18=AND(Excel_BuiltIn__FilterDatabase__1[[#This Row],[Kor]]&lt;=49),"Felnőtt ",""))</f>
        <v/>
      </c>
      <c r="J5720" s="34" t="str">
        <f>IF(L5720="Nő","",IF(Excel_BuiltIn__FilterDatabase__1[[#This Row],[Kor]]&gt;49=AND(Excel_BuiltIn__FilterDatabase__1[[#This Row],[Kor]]&lt;=59),"Senior ",""))</f>
        <v/>
      </c>
      <c r="K5720" s="34" t="str">
        <f>IF(L5720="Nő","",IF(Excel_BuiltIn__FilterDatabase__1[[#This Row],[Kor]]&gt;=60,"Super.s ",""))</f>
        <v xml:space="preserve">Super.s </v>
      </c>
      <c r="L5720" s="34" t="str">
        <f>IF(Excel_BuiltIn__FilterDatabase__1[[#This Row],[Nem]]="Nő","Lady","")</f>
        <v/>
      </c>
    </row>
    <row r="5721" spans="1:12" s="1" customFormat="1">
      <c r="A5721" s="53"/>
      <c r="B5721" s="28"/>
      <c r="C5721" s="51"/>
      <c r="D5721" s="45"/>
      <c r="E5721" s="33" t="str">
        <f>IF(D5721&gt;0,($N$2-Excel_BuiltIn__FilterDatabase__1[[#This Row],[Szül Év.Hó.Nap]])/365.25,"0")</f>
        <v>0</v>
      </c>
      <c r="F5721" s="40"/>
      <c r="G5721" s="34" t="str">
        <f>CONCATENATE(H5721,Excel_BuiltIn__FilterDatabase__1[[#This Row],[Felnőtt]],Excel_BuiltIn__FilterDatabase__1[[#This Row],[Senior]],Excel_BuiltIn__FilterDatabase__1[[#This Row],[Super.s]],L5721)</f>
        <v xml:space="preserve">Super.s </v>
      </c>
      <c r="H5721" s="34" t="str">
        <f>IF(L5721="Nő","",IF(Excel_BuiltIn__FilterDatabase__1[[#This Row],[Kor]]&gt;=1=AND(Excel_BuiltIn__FilterDatabase__1[[#This Row],[Kor]]&lt;18),"Junior ",""))</f>
        <v/>
      </c>
      <c r="I5721" s="34" t="str">
        <f>IF(L5721="Nő","",IF(Excel_BuiltIn__FilterDatabase__1[[#This Row],[Kor]]&gt;=18=AND(Excel_BuiltIn__FilterDatabase__1[[#This Row],[Kor]]&lt;=49),"Felnőtt ",""))</f>
        <v/>
      </c>
      <c r="J5721" s="34" t="str">
        <f>IF(L5721="Nő","",IF(Excel_BuiltIn__FilterDatabase__1[[#This Row],[Kor]]&gt;49=AND(Excel_BuiltIn__FilterDatabase__1[[#This Row],[Kor]]&lt;=59),"Senior ",""))</f>
        <v/>
      </c>
      <c r="K5721" s="34" t="str">
        <f>IF(L5721="Nő","",IF(Excel_BuiltIn__FilterDatabase__1[[#This Row],[Kor]]&gt;=60,"Super.s ",""))</f>
        <v xml:space="preserve">Super.s </v>
      </c>
      <c r="L5721" s="34" t="str">
        <f>IF(Excel_BuiltIn__FilterDatabase__1[[#This Row],[Nem]]="Nő","Lady","")</f>
        <v/>
      </c>
    </row>
    <row r="5722" spans="1:12" s="1" customFormat="1">
      <c r="A5722" s="53"/>
      <c r="B5722" s="28"/>
      <c r="C5722" s="51"/>
      <c r="D5722" s="45"/>
      <c r="E5722" s="33" t="str">
        <f>IF(D5722&gt;0,($N$2-Excel_BuiltIn__FilterDatabase__1[[#This Row],[Szül Év.Hó.Nap]])/365.25,"0")</f>
        <v>0</v>
      </c>
      <c r="F5722" s="40"/>
      <c r="G5722" s="34" t="str">
        <f>CONCATENATE(H5722,Excel_BuiltIn__FilterDatabase__1[[#This Row],[Felnőtt]],Excel_BuiltIn__FilterDatabase__1[[#This Row],[Senior]],Excel_BuiltIn__FilterDatabase__1[[#This Row],[Super.s]],L5722)</f>
        <v xml:space="preserve">Super.s </v>
      </c>
      <c r="H5722" s="34" t="str">
        <f>IF(L5722="Nő","",IF(Excel_BuiltIn__FilterDatabase__1[[#This Row],[Kor]]&gt;=1=AND(Excel_BuiltIn__FilterDatabase__1[[#This Row],[Kor]]&lt;18),"Junior ",""))</f>
        <v/>
      </c>
      <c r="I5722" s="34" t="str">
        <f>IF(L5722="Nő","",IF(Excel_BuiltIn__FilterDatabase__1[[#This Row],[Kor]]&gt;=18=AND(Excel_BuiltIn__FilterDatabase__1[[#This Row],[Kor]]&lt;=49),"Felnőtt ",""))</f>
        <v/>
      </c>
      <c r="J5722" s="34" t="str">
        <f>IF(L5722="Nő","",IF(Excel_BuiltIn__FilterDatabase__1[[#This Row],[Kor]]&gt;49=AND(Excel_BuiltIn__FilterDatabase__1[[#This Row],[Kor]]&lt;=59),"Senior ",""))</f>
        <v/>
      </c>
      <c r="K5722" s="34" t="str">
        <f>IF(L5722="Nő","",IF(Excel_BuiltIn__FilterDatabase__1[[#This Row],[Kor]]&gt;=60,"Super.s ",""))</f>
        <v xml:space="preserve">Super.s </v>
      </c>
      <c r="L5722" s="34" t="str">
        <f>IF(Excel_BuiltIn__FilterDatabase__1[[#This Row],[Nem]]="Nő","Lady","")</f>
        <v/>
      </c>
    </row>
    <row r="5723" spans="1:12" s="1" customFormat="1">
      <c r="A5723" s="53"/>
      <c r="B5723" s="28"/>
      <c r="C5723" s="51"/>
      <c r="D5723" s="45"/>
      <c r="E5723" s="33" t="str">
        <f>IF(D5723&gt;0,($N$2-Excel_BuiltIn__FilterDatabase__1[[#This Row],[Szül Év.Hó.Nap]])/365.25,"0")</f>
        <v>0</v>
      </c>
      <c r="F5723" s="40"/>
      <c r="G5723" s="34" t="str">
        <f>CONCATENATE(H5723,Excel_BuiltIn__FilterDatabase__1[[#This Row],[Felnőtt]],Excel_BuiltIn__FilterDatabase__1[[#This Row],[Senior]],Excel_BuiltIn__FilterDatabase__1[[#This Row],[Super.s]],L5723)</f>
        <v xml:space="preserve">Super.s </v>
      </c>
      <c r="H5723" s="34" t="str">
        <f>IF(L5723="Nő","",IF(Excel_BuiltIn__FilterDatabase__1[[#This Row],[Kor]]&gt;=1=AND(Excel_BuiltIn__FilterDatabase__1[[#This Row],[Kor]]&lt;18),"Junior ",""))</f>
        <v/>
      </c>
      <c r="I5723" s="34" t="str">
        <f>IF(L5723="Nő","",IF(Excel_BuiltIn__FilterDatabase__1[[#This Row],[Kor]]&gt;=18=AND(Excel_BuiltIn__FilterDatabase__1[[#This Row],[Kor]]&lt;=49),"Felnőtt ",""))</f>
        <v/>
      </c>
      <c r="J5723" s="34" t="str">
        <f>IF(L5723="Nő","",IF(Excel_BuiltIn__FilterDatabase__1[[#This Row],[Kor]]&gt;49=AND(Excel_BuiltIn__FilterDatabase__1[[#This Row],[Kor]]&lt;=59),"Senior ",""))</f>
        <v/>
      </c>
      <c r="K5723" s="34" t="str">
        <f>IF(L5723="Nő","",IF(Excel_BuiltIn__FilterDatabase__1[[#This Row],[Kor]]&gt;=60,"Super.s ",""))</f>
        <v xml:space="preserve">Super.s </v>
      </c>
      <c r="L5723" s="34" t="str">
        <f>IF(Excel_BuiltIn__FilterDatabase__1[[#This Row],[Nem]]="Nő","Lady","")</f>
        <v/>
      </c>
    </row>
    <row r="5724" spans="1:12" s="1" customFormat="1">
      <c r="A5724" s="53"/>
      <c r="B5724" s="28"/>
      <c r="C5724" s="51"/>
      <c r="D5724" s="45"/>
      <c r="E5724" s="33" t="str">
        <f>IF(D5724&gt;0,($N$2-Excel_BuiltIn__FilterDatabase__1[[#This Row],[Szül Év.Hó.Nap]])/365.25,"0")</f>
        <v>0</v>
      </c>
      <c r="F5724" s="40"/>
      <c r="G5724" s="34" t="str">
        <f>CONCATENATE(H5724,Excel_BuiltIn__FilterDatabase__1[[#This Row],[Felnőtt]],Excel_BuiltIn__FilterDatabase__1[[#This Row],[Senior]],Excel_BuiltIn__FilterDatabase__1[[#This Row],[Super.s]],L5724)</f>
        <v xml:space="preserve">Super.s </v>
      </c>
      <c r="H5724" s="34" t="str">
        <f>IF(L5724="Nő","",IF(Excel_BuiltIn__FilterDatabase__1[[#This Row],[Kor]]&gt;=1=AND(Excel_BuiltIn__FilterDatabase__1[[#This Row],[Kor]]&lt;18),"Junior ",""))</f>
        <v/>
      </c>
      <c r="I5724" s="34" t="str">
        <f>IF(L5724="Nő","",IF(Excel_BuiltIn__FilterDatabase__1[[#This Row],[Kor]]&gt;=18=AND(Excel_BuiltIn__FilterDatabase__1[[#This Row],[Kor]]&lt;=49),"Felnőtt ",""))</f>
        <v/>
      </c>
      <c r="J5724" s="34" t="str">
        <f>IF(L5724="Nő","",IF(Excel_BuiltIn__FilterDatabase__1[[#This Row],[Kor]]&gt;49=AND(Excel_BuiltIn__FilterDatabase__1[[#This Row],[Kor]]&lt;=59),"Senior ",""))</f>
        <v/>
      </c>
      <c r="K5724" s="34" t="str">
        <f>IF(L5724="Nő","",IF(Excel_BuiltIn__FilterDatabase__1[[#This Row],[Kor]]&gt;=60,"Super.s ",""))</f>
        <v xml:space="preserve">Super.s </v>
      </c>
      <c r="L5724" s="34" t="str">
        <f>IF(Excel_BuiltIn__FilterDatabase__1[[#This Row],[Nem]]="Nő","Lady","")</f>
        <v/>
      </c>
    </row>
    <row r="5725" spans="1:12" s="1" customFormat="1">
      <c r="A5725" s="53"/>
      <c r="B5725" s="28"/>
      <c r="C5725" s="51"/>
      <c r="D5725" s="45"/>
      <c r="E5725" s="33" t="str">
        <f>IF(D5725&gt;0,($N$2-Excel_BuiltIn__FilterDatabase__1[[#This Row],[Szül Év.Hó.Nap]])/365.25,"0")</f>
        <v>0</v>
      </c>
      <c r="F5725" s="40"/>
      <c r="G5725" s="34" t="str">
        <f>CONCATENATE(H5725,Excel_BuiltIn__FilterDatabase__1[[#This Row],[Felnőtt]],Excel_BuiltIn__FilterDatabase__1[[#This Row],[Senior]],Excel_BuiltIn__FilterDatabase__1[[#This Row],[Super.s]],L5725)</f>
        <v xml:space="preserve">Super.s </v>
      </c>
      <c r="H5725" s="34" t="str">
        <f>IF(L5725="Nő","",IF(Excel_BuiltIn__FilterDatabase__1[[#This Row],[Kor]]&gt;=1=AND(Excel_BuiltIn__FilterDatabase__1[[#This Row],[Kor]]&lt;18),"Junior ",""))</f>
        <v/>
      </c>
      <c r="I5725" s="34" t="str">
        <f>IF(L5725="Nő","",IF(Excel_BuiltIn__FilterDatabase__1[[#This Row],[Kor]]&gt;=18=AND(Excel_BuiltIn__FilterDatabase__1[[#This Row],[Kor]]&lt;=49),"Felnőtt ",""))</f>
        <v/>
      </c>
      <c r="J5725" s="34" t="str">
        <f>IF(L5725="Nő","",IF(Excel_BuiltIn__FilterDatabase__1[[#This Row],[Kor]]&gt;49=AND(Excel_BuiltIn__FilterDatabase__1[[#This Row],[Kor]]&lt;=59),"Senior ",""))</f>
        <v/>
      </c>
      <c r="K5725" s="34" t="str">
        <f>IF(L5725="Nő","",IF(Excel_BuiltIn__FilterDatabase__1[[#This Row],[Kor]]&gt;=60,"Super.s ",""))</f>
        <v xml:space="preserve">Super.s </v>
      </c>
      <c r="L5725" s="34" t="str">
        <f>IF(Excel_BuiltIn__FilterDatabase__1[[#This Row],[Nem]]="Nő","Lady","")</f>
        <v/>
      </c>
    </row>
    <row r="5726" spans="1:12" s="1" customFormat="1">
      <c r="A5726" s="53"/>
      <c r="B5726" s="28"/>
      <c r="C5726" s="51"/>
      <c r="D5726" s="45"/>
      <c r="E5726" s="33" t="str">
        <f>IF(D5726&gt;0,($N$2-Excel_BuiltIn__FilterDatabase__1[[#This Row],[Szül Év.Hó.Nap]])/365.25,"0")</f>
        <v>0</v>
      </c>
      <c r="F5726" s="40"/>
      <c r="G5726" s="34" t="str">
        <f>CONCATENATE(H5726,Excel_BuiltIn__FilterDatabase__1[[#This Row],[Felnőtt]],Excel_BuiltIn__FilterDatabase__1[[#This Row],[Senior]],Excel_BuiltIn__FilterDatabase__1[[#This Row],[Super.s]],L5726)</f>
        <v xml:space="preserve">Super.s </v>
      </c>
      <c r="H5726" s="34" t="str">
        <f>IF(L5726="Nő","",IF(Excel_BuiltIn__FilterDatabase__1[[#This Row],[Kor]]&gt;=1=AND(Excel_BuiltIn__FilterDatabase__1[[#This Row],[Kor]]&lt;18),"Junior ",""))</f>
        <v/>
      </c>
      <c r="I5726" s="34" t="str">
        <f>IF(L5726="Nő","",IF(Excel_BuiltIn__FilterDatabase__1[[#This Row],[Kor]]&gt;=18=AND(Excel_BuiltIn__FilterDatabase__1[[#This Row],[Kor]]&lt;=49),"Felnőtt ",""))</f>
        <v/>
      </c>
      <c r="J5726" s="34" t="str">
        <f>IF(L5726="Nő","",IF(Excel_BuiltIn__FilterDatabase__1[[#This Row],[Kor]]&gt;49=AND(Excel_BuiltIn__FilterDatabase__1[[#This Row],[Kor]]&lt;=59),"Senior ",""))</f>
        <v/>
      </c>
      <c r="K5726" s="34" t="str">
        <f>IF(L5726="Nő","",IF(Excel_BuiltIn__FilterDatabase__1[[#This Row],[Kor]]&gt;=60,"Super.s ",""))</f>
        <v xml:space="preserve">Super.s </v>
      </c>
      <c r="L5726" s="34" t="str">
        <f>IF(Excel_BuiltIn__FilterDatabase__1[[#This Row],[Nem]]="Nő","Lady","")</f>
        <v/>
      </c>
    </row>
    <row r="5727" spans="1:12" s="1" customFormat="1">
      <c r="A5727" s="53"/>
      <c r="B5727" s="28"/>
      <c r="C5727" s="51"/>
      <c r="D5727" s="45"/>
      <c r="E5727" s="33" t="str">
        <f>IF(D5727&gt;0,($N$2-Excel_BuiltIn__FilterDatabase__1[[#This Row],[Szül Év.Hó.Nap]])/365.25,"0")</f>
        <v>0</v>
      </c>
      <c r="F5727" s="40"/>
      <c r="G5727" s="34" t="str">
        <f>CONCATENATE(H5727,Excel_BuiltIn__FilterDatabase__1[[#This Row],[Felnőtt]],Excel_BuiltIn__FilterDatabase__1[[#This Row],[Senior]],Excel_BuiltIn__FilterDatabase__1[[#This Row],[Super.s]],L5727)</f>
        <v xml:space="preserve">Super.s </v>
      </c>
      <c r="H5727" s="34" t="str">
        <f>IF(L5727="Nő","",IF(Excel_BuiltIn__FilterDatabase__1[[#This Row],[Kor]]&gt;=1=AND(Excel_BuiltIn__FilterDatabase__1[[#This Row],[Kor]]&lt;18),"Junior ",""))</f>
        <v/>
      </c>
      <c r="I5727" s="34" t="str">
        <f>IF(L5727="Nő","",IF(Excel_BuiltIn__FilterDatabase__1[[#This Row],[Kor]]&gt;=18=AND(Excel_BuiltIn__FilterDatabase__1[[#This Row],[Kor]]&lt;=49),"Felnőtt ",""))</f>
        <v/>
      </c>
      <c r="J5727" s="34" t="str">
        <f>IF(L5727="Nő","",IF(Excel_BuiltIn__FilterDatabase__1[[#This Row],[Kor]]&gt;49=AND(Excel_BuiltIn__FilterDatabase__1[[#This Row],[Kor]]&lt;=59),"Senior ",""))</f>
        <v/>
      </c>
      <c r="K5727" s="34" t="str">
        <f>IF(L5727="Nő","",IF(Excel_BuiltIn__FilterDatabase__1[[#This Row],[Kor]]&gt;=60,"Super.s ",""))</f>
        <v xml:space="preserve">Super.s </v>
      </c>
      <c r="L5727" s="34" t="str">
        <f>IF(Excel_BuiltIn__FilterDatabase__1[[#This Row],[Nem]]="Nő","Lady","")</f>
        <v/>
      </c>
    </row>
    <row r="5728" spans="1:12" s="1" customFormat="1">
      <c r="A5728" s="53"/>
      <c r="B5728" s="28"/>
      <c r="C5728" s="51"/>
      <c r="D5728" s="45"/>
      <c r="E5728" s="33" t="str">
        <f>IF(D5728&gt;0,($N$2-Excel_BuiltIn__FilterDatabase__1[[#This Row],[Szül Év.Hó.Nap]])/365.25,"0")</f>
        <v>0</v>
      </c>
      <c r="F5728" s="40"/>
      <c r="G5728" s="34" t="str">
        <f>CONCATENATE(H5728,Excel_BuiltIn__FilterDatabase__1[[#This Row],[Felnőtt]],Excel_BuiltIn__FilterDatabase__1[[#This Row],[Senior]],Excel_BuiltIn__FilterDatabase__1[[#This Row],[Super.s]],L5728)</f>
        <v xml:space="preserve">Super.s </v>
      </c>
      <c r="H5728" s="34" t="str">
        <f>IF(L5728="Nő","",IF(Excel_BuiltIn__FilterDatabase__1[[#This Row],[Kor]]&gt;=1=AND(Excel_BuiltIn__FilterDatabase__1[[#This Row],[Kor]]&lt;18),"Junior ",""))</f>
        <v/>
      </c>
      <c r="I5728" s="34" t="str">
        <f>IF(L5728="Nő","",IF(Excel_BuiltIn__FilterDatabase__1[[#This Row],[Kor]]&gt;=18=AND(Excel_BuiltIn__FilterDatabase__1[[#This Row],[Kor]]&lt;=49),"Felnőtt ",""))</f>
        <v/>
      </c>
      <c r="J5728" s="34" t="str">
        <f>IF(L5728="Nő","",IF(Excel_BuiltIn__FilterDatabase__1[[#This Row],[Kor]]&gt;49=AND(Excel_BuiltIn__FilterDatabase__1[[#This Row],[Kor]]&lt;=59),"Senior ",""))</f>
        <v/>
      </c>
      <c r="K5728" s="34" t="str">
        <f>IF(L5728="Nő","",IF(Excel_BuiltIn__FilterDatabase__1[[#This Row],[Kor]]&gt;=60,"Super.s ",""))</f>
        <v xml:space="preserve">Super.s </v>
      </c>
      <c r="L5728" s="34" t="str">
        <f>IF(Excel_BuiltIn__FilterDatabase__1[[#This Row],[Nem]]="Nő","Lady","")</f>
        <v/>
      </c>
    </row>
    <row r="5729" spans="1:12" s="1" customFormat="1">
      <c r="A5729" s="53"/>
      <c r="B5729" s="28"/>
      <c r="C5729" s="51"/>
      <c r="D5729" s="45"/>
      <c r="E5729" s="33" t="str">
        <f>IF(D5729&gt;0,($N$2-Excel_BuiltIn__FilterDatabase__1[[#This Row],[Szül Év.Hó.Nap]])/365.25,"0")</f>
        <v>0</v>
      </c>
      <c r="F5729" s="40"/>
      <c r="G5729" s="34" t="str">
        <f>CONCATENATE(H5729,Excel_BuiltIn__FilterDatabase__1[[#This Row],[Felnőtt]],Excel_BuiltIn__FilterDatabase__1[[#This Row],[Senior]],Excel_BuiltIn__FilterDatabase__1[[#This Row],[Super.s]],L5729)</f>
        <v xml:space="preserve">Super.s </v>
      </c>
      <c r="H5729" s="34" t="str">
        <f>IF(L5729="Nő","",IF(Excel_BuiltIn__FilterDatabase__1[[#This Row],[Kor]]&gt;=1=AND(Excel_BuiltIn__FilterDatabase__1[[#This Row],[Kor]]&lt;18),"Junior ",""))</f>
        <v/>
      </c>
      <c r="I5729" s="34" t="str">
        <f>IF(L5729="Nő","",IF(Excel_BuiltIn__FilterDatabase__1[[#This Row],[Kor]]&gt;=18=AND(Excel_BuiltIn__FilterDatabase__1[[#This Row],[Kor]]&lt;=49),"Felnőtt ",""))</f>
        <v/>
      </c>
      <c r="J5729" s="34" t="str">
        <f>IF(L5729="Nő","",IF(Excel_BuiltIn__FilterDatabase__1[[#This Row],[Kor]]&gt;49=AND(Excel_BuiltIn__FilterDatabase__1[[#This Row],[Kor]]&lt;=59),"Senior ",""))</f>
        <v/>
      </c>
      <c r="K5729" s="34" t="str">
        <f>IF(L5729="Nő","",IF(Excel_BuiltIn__FilterDatabase__1[[#This Row],[Kor]]&gt;=60,"Super.s ",""))</f>
        <v xml:space="preserve">Super.s </v>
      </c>
      <c r="L5729" s="34" t="str">
        <f>IF(Excel_BuiltIn__FilterDatabase__1[[#This Row],[Nem]]="Nő","Lady","")</f>
        <v/>
      </c>
    </row>
    <row r="5730" spans="1:12" s="1" customFormat="1">
      <c r="A5730" s="53"/>
      <c r="B5730" s="28"/>
      <c r="C5730" s="51"/>
      <c r="D5730" s="45"/>
      <c r="E5730" s="33" t="str">
        <f>IF(D5730&gt;0,($N$2-Excel_BuiltIn__FilterDatabase__1[[#This Row],[Szül Év.Hó.Nap]])/365.25,"0")</f>
        <v>0</v>
      </c>
      <c r="F5730" s="40"/>
      <c r="G5730" s="34" t="str">
        <f>CONCATENATE(H5730,Excel_BuiltIn__FilterDatabase__1[[#This Row],[Felnőtt]],Excel_BuiltIn__FilterDatabase__1[[#This Row],[Senior]],Excel_BuiltIn__FilterDatabase__1[[#This Row],[Super.s]],L5730)</f>
        <v xml:space="preserve">Super.s </v>
      </c>
      <c r="H5730" s="34" t="str">
        <f>IF(L5730="Nő","",IF(Excel_BuiltIn__FilterDatabase__1[[#This Row],[Kor]]&gt;=1=AND(Excel_BuiltIn__FilterDatabase__1[[#This Row],[Kor]]&lt;18),"Junior ",""))</f>
        <v/>
      </c>
      <c r="I5730" s="34" t="str">
        <f>IF(L5730="Nő","",IF(Excel_BuiltIn__FilterDatabase__1[[#This Row],[Kor]]&gt;=18=AND(Excel_BuiltIn__FilterDatabase__1[[#This Row],[Kor]]&lt;=49),"Felnőtt ",""))</f>
        <v/>
      </c>
      <c r="J5730" s="34" t="str">
        <f>IF(L5730="Nő","",IF(Excel_BuiltIn__FilterDatabase__1[[#This Row],[Kor]]&gt;49=AND(Excel_BuiltIn__FilterDatabase__1[[#This Row],[Kor]]&lt;=59),"Senior ",""))</f>
        <v/>
      </c>
      <c r="K5730" s="34" t="str">
        <f>IF(L5730="Nő","",IF(Excel_BuiltIn__FilterDatabase__1[[#This Row],[Kor]]&gt;=60,"Super.s ",""))</f>
        <v xml:space="preserve">Super.s </v>
      </c>
      <c r="L5730" s="34" t="str">
        <f>IF(Excel_BuiltIn__FilterDatabase__1[[#This Row],[Nem]]="Nő","Lady","")</f>
        <v/>
      </c>
    </row>
    <row r="5731" spans="1:12" s="1" customFormat="1">
      <c r="A5731" s="53"/>
      <c r="B5731" s="28"/>
      <c r="C5731" s="51"/>
      <c r="D5731" s="45"/>
      <c r="E5731" s="33" t="str">
        <f>IF(D5731&gt;0,($N$2-Excel_BuiltIn__FilterDatabase__1[[#This Row],[Szül Év.Hó.Nap]])/365.25,"0")</f>
        <v>0</v>
      </c>
      <c r="F5731" s="40"/>
      <c r="G5731" s="34" t="str">
        <f>CONCATENATE(H5731,Excel_BuiltIn__FilterDatabase__1[[#This Row],[Felnőtt]],Excel_BuiltIn__FilterDatabase__1[[#This Row],[Senior]],Excel_BuiltIn__FilterDatabase__1[[#This Row],[Super.s]],L5731)</f>
        <v xml:space="preserve">Super.s </v>
      </c>
      <c r="H5731" s="34" t="str">
        <f>IF(L5731="Nő","",IF(Excel_BuiltIn__FilterDatabase__1[[#This Row],[Kor]]&gt;=1=AND(Excel_BuiltIn__FilterDatabase__1[[#This Row],[Kor]]&lt;18),"Junior ",""))</f>
        <v/>
      </c>
      <c r="I5731" s="34" t="str">
        <f>IF(L5731="Nő","",IF(Excel_BuiltIn__FilterDatabase__1[[#This Row],[Kor]]&gt;=18=AND(Excel_BuiltIn__FilterDatabase__1[[#This Row],[Kor]]&lt;=49),"Felnőtt ",""))</f>
        <v/>
      </c>
      <c r="J5731" s="34" t="str">
        <f>IF(L5731="Nő","",IF(Excel_BuiltIn__FilterDatabase__1[[#This Row],[Kor]]&gt;49=AND(Excel_BuiltIn__FilterDatabase__1[[#This Row],[Kor]]&lt;=59),"Senior ",""))</f>
        <v/>
      </c>
      <c r="K5731" s="34" t="str">
        <f>IF(L5731="Nő","",IF(Excel_BuiltIn__FilterDatabase__1[[#This Row],[Kor]]&gt;=60,"Super.s ",""))</f>
        <v xml:space="preserve">Super.s </v>
      </c>
      <c r="L5731" s="34" t="str">
        <f>IF(Excel_BuiltIn__FilterDatabase__1[[#This Row],[Nem]]="Nő","Lady","")</f>
        <v/>
      </c>
    </row>
    <row r="5732" spans="1:12" s="1" customFormat="1">
      <c r="A5732" s="53"/>
      <c r="B5732" s="28"/>
      <c r="C5732" s="51"/>
      <c r="D5732" s="45"/>
      <c r="E5732" s="33" t="str">
        <f>IF(D5732&gt;0,($N$2-Excel_BuiltIn__FilterDatabase__1[[#This Row],[Szül Év.Hó.Nap]])/365.25,"0")</f>
        <v>0</v>
      </c>
      <c r="F5732" s="40"/>
      <c r="G5732" s="34" t="str">
        <f>CONCATENATE(H5732,Excel_BuiltIn__FilterDatabase__1[[#This Row],[Felnőtt]],Excel_BuiltIn__FilterDatabase__1[[#This Row],[Senior]],Excel_BuiltIn__FilterDatabase__1[[#This Row],[Super.s]],L5732)</f>
        <v xml:space="preserve">Super.s </v>
      </c>
      <c r="H5732" s="34" t="str">
        <f>IF(L5732="Nő","",IF(Excel_BuiltIn__FilterDatabase__1[[#This Row],[Kor]]&gt;=1=AND(Excel_BuiltIn__FilterDatabase__1[[#This Row],[Kor]]&lt;18),"Junior ",""))</f>
        <v/>
      </c>
      <c r="I5732" s="34" t="str">
        <f>IF(L5732="Nő","",IF(Excel_BuiltIn__FilterDatabase__1[[#This Row],[Kor]]&gt;=18=AND(Excel_BuiltIn__FilterDatabase__1[[#This Row],[Kor]]&lt;=49),"Felnőtt ",""))</f>
        <v/>
      </c>
      <c r="J5732" s="34" t="str">
        <f>IF(L5732="Nő","",IF(Excel_BuiltIn__FilterDatabase__1[[#This Row],[Kor]]&gt;49=AND(Excel_BuiltIn__FilterDatabase__1[[#This Row],[Kor]]&lt;=59),"Senior ",""))</f>
        <v/>
      </c>
      <c r="K5732" s="34" t="str">
        <f>IF(L5732="Nő","",IF(Excel_BuiltIn__FilterDatabase__1[[#This Row],[Kor]]&gt;=60,"Super.s ",""))</f>
        <v xml:space="preserve">Super.s </v>
      </c>
      <c r="L5732" s="34" t="str">
        <f>IF(Excel_BuiltIn__FilterDatabase__1[[#This Row],[Nem]]="Nő","Lady","")</f>
        <v/>
      </c>
    </row>
    <row r="5733" spans="1:12" s="1" customFormat="1">
      <c r="A5733" s="53"/>
      <c r="B5733" s="28"/>
      <c r="C5733" s="51"/>
      <c r="D5733" s="45"/>
      <c r="E5733" s="33" t="str">
        <f>IF(D5733&gt;0,($N$2-Excel_BuiltIn__FilterDatabase__1[[#This Row],[Szül Év.Hó.Nap]])/365.25,"0")</f>
        <v>0</v>
      </c>
      <c r="F5733" s="40"/>
      <c r="G5733" s="34" t="str">
        <f>CONCATENATE(H5733,Excel_BuiltIn__FilterDatabase__1[[#This Row],[Felnőtt]],Excel_BuiltIn__FilterDatabase__1[[#This Row],[Senior]],Excel_BuiltIn__FilterDatabase__1[[#This Row],[Super.s]],L5733)</f>
        <v xml:space="preserve">Super.s </v>
      </c>
      <c r="H5733" s="34" t="str">
        <f>IF(L5733="Nő","",IF(Excel_BuiltIn__FilterDatabase__1[[#This Row],[Kor]]&gt;=1=AND(Excel_BuiltIn__FilterDatabase__1[[#This Row],[Kor]]&lt;18),"Junior ",""))</f>
        <v/>
      </c>
      <c r="I5733" s="34" t="str">
        <f>IF(L5733="Nő","",IF(Excel_BuiltIn__FilterDatabase__1[[#This Row],[Kor]]&gt;=18=AND(Excel_BuiltIn__FilterDatabase__1[[#This Row],[Kor]]&lt;=49),"Felnőtt ",""))</f>
        <v/>
      </c>
      <c r="J5733" s="34" t="str">
        <f>IF(L5733="Nő","",IF(Excel_BuiltIn__FilterDatabase__1[[#This Row],[Kor]]&gt;49=AND(Excel_BuiltIn__FilterDatabase__1[[#This Row],[Kor]]&lt;=59),"Senior ",""))</f>
        <v/>
      </c>
      <c r="K5733" s="34" t="str">
        <f>IF(L5733="Nő","",IF(Excel_BuiltIn__FilterDatabase__1[[#This Row],[Kor]]&gt;=60,"Super.s ",""))</f>
        <v xml:space="preserve">Super.s </v>
      </c>
      <c r="L5733" s="34" t="str">
        <f>IF(Excel_BuiltIn__FilterDatabase__1[[#This Row],[Nem]]="Nő","Lady","")</f>
        <v/>
      </c>
    </row>
    <row r="5734" spans="1:12" s="1" customFormat="1">
      <c r="A5734" s="53"/>
      <c r="B5734" s="28"/>
      <c r="C5734" s="51"/>
      <c r="D5734" s="45"/>
      <c r="E5734" s="33" t="str">
        <f>IF(D5734&gt;0,($N$2-Excel_BuiltIn__FilterDatabase__1[[#This Row],[Szül Év.Hó.Nap]])/365.25,"0")</f>
        <v>0</v>
      </c>
      <c r="F5734" s="40"/>
      <c r="G5734" s="34" t="str">
        <f>CONCATENATE(H5734,Excel_BuiltIn__FilterDatabase__1[[#This Row],[Felnőtt]],Excel_BuiltIn__FilterDatabase__1[[#This Row],[Senior]],Excel_BuiltIn__FilterDatabase__1[[#This Row],[Super.s]],L5734)</f>
        <v xml:space="preserve">Super.s </v>
      </c>
      <c r="H5734" s="34" t="str">
        <f>IF(L5734="Nő","",IF(Excel_BuiltIn__FilterDatabase__1[[#This Row],[Kor]]&gt;=1=AND(Excel_BuiltIn__FilterDatabase__1[[#This Row],[Kor]]&lt;18),"Junior ",""))</f>
        <v/>
      </c>
      <c r="I5734" s="34" t="str">
        <f>IF(L5734="Nő","",IF(Excel_BuiltIn__FilterDatabase__1[[#This Row],[Kor]]&gt;=18=AND(Excel_BuiltIn__FilterDatabase__1[[#This Row],[Kor]]&lt;=49),"Felnőtt ",""))</f>
        <v/>
      </c>
      <c r="J5734" s="34" t="str">
        <f>IF(L5734="Nő","",IF(Excel_BuiltIn__FilterDatabase__1[[#This Row],[Kor]]&gt;49=AND(Excel_BuiltIn__FilterDatabase__1[[#This Row],[Kor]]&lt;=59),"Senior ",""))</f>
        <v/>
      </c>
      <c r="K5734" s="34" t="str">
        <f>IF(L5734="Nő","",IF(Excel_BuiltIn__FilterDatabase__1[[#This Row],[Kor]]&gt;=60,"Super.s ",""))</f>
        <v xml:space="preserve">Super.s </v>
      </c>
      <c r="L5734" s="34" t="str">
        <f>IF(Excel_BuiltIn__FilterDatabase__1[[#This Row],[Nem]]="Nő","Lady","")</f>
        <v/>
      </c>
    </row>
    <row r="5735" spans="1:12" s="1" customFormat="1">
      <c r="A5735" s="53"/>
      <c r="B5735" s="28"/>
      <c r="C5735" s="51"/>
      <c r="D5735" s="45"/>
      <c r="E5735" s="33" t="str">
        <f>IF(D5735&gt;0,($N$2-Excel_BuiltIn__FilterDatabase__1[[#This Row],[Szül Év.Hó.Nap]])/365.25,"0")</f>
        <v>0</v>
      </c>
      <c r="F5735" s="40"/>
      <c r="G5735" s="34" t="str">
        <f>CONCATENATE(H5735,Excel_BuiltIn__FilterDatabase__1[[#This Row],[Felnőtt]],Excel_BuiltIn__FilterDatabase__1[[#This Row],[Senior]],Excel_BuiltIn__FilterDatabase__1[[#This Row],[Super.s]],L5735)</f>
        <v xml:space="preserve">Super.s </v>
      </c>
      <c r="H5735" s="34" t="str">
        <f>IF(L5735="Nő","",IF(Excel_BuiltIn__FilterDatabase__1[[#This Row],[Kor]]&gt;=1=AND(Excel_BuiltIn__FilterDatabase__1[[#This Row],[Kor]]&lt;18),"Junior ",""))</f>
        <v/>
      </c>
      <c r="I5735" s="34" t="str">
        <f>IF(L5735="Nő","",IF(Excel_BuiltIn__FilterDatabase__1[[#This Row],[Kor]]&gt;=18=AND(Excel_BuiltIn__FilterDatabase__1[[#This Row],[Kor]]&lt;=49),"Felnőtt ",""))</f>
        <v/>
      </c>
      <c r="J5735" s="34" t="str">
        <f>IF(L5735="Nő","",IF(Excel_BuiltIn__FilterDatabase__1[[#This Row],[Kor]]&gt;49=AND(Excel_BuiltIn__FilterDatabase__1[[#This Row],[Kor]]&lt;=59),"Senior ",""))</f>
        <v/>
      </c>
      <c r="K5735" s="34" t="str">
        <f>IF(L5735="Nő","",IF(Excel_BuiltIn__FilterDatabase__1[[#This Row],[Kor]]&gt;=60,"Super.s ",""))</f>
        <v xml:space="preserve">Super.s </v>
      </c>
      <c r="L5735" s="34" t="str">
        <f>IF(Excel_BuiltIn__FilterDatabase__1[[#This Row],[Nem]]="Nő","Lady","")</f>
        <v/>
      </c>
    </row>
    <row r="5736" spans="1:12" s="1" customFormat="1">
      <c r="A5736" s="53"/>
      <c r="B5736" s="28"/>
      <c r="C5736" s="51"/>
      <c r="D5736" s="45"/>
      <c r="E5736" s="33" t="str">
        <f>IF(D5736&gt;0,($N$2-Excel_BuiltIn__FilterDatabase__1[[#This Row],[Szül Év.Hó.Nap]])/365.25,"0")</f>
        <v>0</v>
      </c>
      <c r="F5736" s="40"/>
      <c r="G5736" s="34" t="str">
        <f>CONCATENATE(H5736,Excel_BuiltIn__FilterDatabase__1[[#This Row],[Felnőtt]],Excel_BuiltIn__FilterDatabase__1[[#This Row],[Senior]],Excel_BuiltIn__FilterDatabase__1[[#This Row],[Super.s]],L5736)</f>
        <v xml:space="preserve">Super.s </v>
      </c>
      <c r="H5736" s="34" t="str">
        <f>IF(L5736="Nő","",IF(Excel_BuiltIn__FilterDatabase__1[[#This Row],[Kor]]&gt;=1=AND(Excel_BuiltIn__FilterDatabase__1[[#This Row],[Kor]]&lt;18),"Junior ",""))</f>
        <v/>
      </c>
      <c r="I5736" s="34" t="str">
        <f>IF(L5736="Nő","",IF(Excel_BuiltIn__FilterDatabase__1[[#This Row],[Kor]]&gt;=18=AND(Excel_BuiltIn__FilterDatabase__1[[#This Row],[Kor]]&lt;=49),"Felnőtt ",""))</f>
        <v/>
      </c>
      <c r="J5736" s="34" t="str">
        <f>IF(L5736="Nő","",IF(Excel_BuiltIn__FilterDatabase__1[[#This Row],[Kor]]&gt;49=AND(Excel_BuiltIn__FilterDatabase__1[[#This Row],[Kor]]&lt;=59),"Senior ",""))</f>
        <v/>
      </c>
      <c r="K5736" s="34" t="str">
        <f>IF(L5736="Nő","",IF(Excel_BuiltIn__FilterDatabase__1[[#This Row],[Kor]]&gt;=60,"Super.s ",""))</f>
        <v xml:space="preserve">Super.s </v>
      </c>
      <c r="L5736" s="34" t="str">
        <f>IF(Excel_BuiltIn__FilterDatabase__1[[#This Row],[Nem]]="Nő","Lady","")</f>
        <v/>
      </c>
    </row>
    <row r="5737" spans="1:12" s="1" customFormat="1">
      <c r="A5737" s="53"/>
      <c r="B5737" s="28"/>
      <c r="C5737" s="51"/>
      <c r="D5737" s="45"/>
      <c r="E5737" s="33" t="str">
        <f>IF(D5737&gt;0,($N$2-Excel_BuiltIn__FilterDatabase__1[[#This Row],[Szül Év.Hó.Nap]])/365.25,"0")</f>
        <v>0</v>
      </c>
      <c r="F5737" s="40"/>
      <c r="G5737" s="34" t="str">
        <f>CONCATENATE(H5737,Excel_BuiltIn__FilterDatabase__1[[#This Row],[Felnőtt]],Excel_BuiltIn__FilterDatabase__1[[#This Row],[Senior]],Excel_BuiltIn__FilterDatabase__1[[#This Row],[Super.s]],L5737)</f>
        <v xml:space="preserve">Super.s </v>
      </c>
      <c r="H5737" s="34" t="str">
        <f>IF(L5737="Nő","",IF(Excel_BuiltIn__FilterDatabase__1[[#This Row],[Kor]]&gt;=1=AND(Excel_BuiltIn__FilterDatabase__1[[#This Row],[Kor]]&lt;18),"Junior ",""))</f>
        <v/>
      </c>
      <c r="I5737" s="34" t="str">
        <f>IF(L5737="Nő","",IF(Excel_BuiltIn__FilterDatabase__1[[#This Row],[Kor]]&gt;=18=AND(Excel_BuiltIn__FilterDatabase__1[[#This Row],[Kor]]&lt;=49),"Felnőtt ",""))</f>
        <v/>
      </c>
      <c r="J5737" s="34" t="str">
        <f>IF(L5737="Nő","",IF(Excel_BuiltIn__FilterDatabase__1[[#This Row],[Kor]]&gt;49=AND(Excel_BuiltIn__FilterDatabase__1[[#This Row],[Kor]]&lt;=59),"Senior ",""))</f>
        <v/>
      </c>
      <c r="K5737" s="34" t="str">
        <f>IF(L5737="Nő","",IF(Excel_BuiltIn__FilterDatabase__1[[#This Row],[Kor]]&gt;=60,"Super.s ",""))</f>
        <v xml:space="preserve">Super.s </v>
      </c>
      <c r="L5737" s="34" t="str">
        <f>IF(Excel_BuiltIn__FilterDatabase__1[[#This Row],[Nem]]="Nő","Lady","")</f>
        <v/>
      </c>
    </row>
    <row r="5738" spans="1:12" s="1" customFormat="1">
      <c r="A5738" s="53"/>
      <c r="B5738" s="28"/>
      <c r="C5738" s="51"/>
      <c r="D5738" s="45"/>
      <c r="E5738" s="33" t="str">
        <f>IF(D5738&gt;0,($N$2-Excel_BuiltIn__FilterDatabase__1[[#This Row],[Szül Év.Hó.Nap]])/365.25,"0")</f>
        <v>0</v>
      </c>
      <c r="F5738" s="40"/>
      <c r="G5738" s="34" t="str">
        <f>CONCATENATE(H5738,Excel_BuiltIn__FilterDatabase__1[[#This Row],[Felnőtt]],Excel_BuiltIn__FilterDatabase__1[[#This Row],[Senior]],Excel_BuiltIn__FilterDatabase__1[[#This Row],[Super.s]],L5738)</f>
        <v xml:space="preserve">Super.s </v>
      </c>
      <c r="H5738" s="34" t="str">
        <f>IF(L5738="Nő","",IF(Excel_BuiltIn__FilterDatabase__1[[#This Row],[Kor]]&gt;=1=AND(Excel_BuiltIn__FilterDatabase__1[[#This Row],[Kor]]&lt;18),"Junior ",""))</f>
        <v/>
      </c>
      <c r="I5738" s="34" t="str">
        <f>IF(L5738="Nő","",IF(Excel_BuiltIn__FilterDatabase__1[[#This Row],[Kor]]&gt;=18=AND(Excel_BuiltIn__FilterDatabase__1[[#This Row],[Kor]]&lt;=49),"Felnőtt ",""))</f>
        <v/>
      </c>
      <c r="J5738" s="34" t="str">
        <f>IF(L5738="Nő","",IF(Excel_BuiltIn__FilterDatabase__1[[#This Row],[Kor]]&gt;49=AND(Excel_BuiltIn__FilterDatabase__1[[#This Row],[Kor]]&lt;=59),"Senior ",""))</f>
        <v/>
      </c>
      <c r="K5738" s="34" t="str">
        <f>IF(L5738="Nő","",IF(Excel_BuiltIn__FilterDatabase__1[[#This Row],[Kor]]&gt;=60,"Super.s ",""))</f>
        <v xml:space="preserve">Super.s </v>
      </c>
      <c r="L5738" s="34" t="str">
        <f>IF(Excel_BuiltIn__FilterDatabase__1[[#This Row],[Nem]]="Nő","Lady","")</f>
        <v/>
      </c>
    </row>
    <row r="5739" spans="1:12" s="1" customFormat="1">
      <c r="A5739" s="53"/>
      <c r="B5739" s="28"/>
      <c r="C5739" s="51"/>
      <c r="D5739" s="45"/>
      <c r="E5739" s="33" t="str">
        <f>IF(D5739&gt;0,($N$2-Excel_BuiltIn__FilterDatabase__1[[#This Row],[Szül Év.Hó.Nap]])/365.25,"0")</f>
        <v>0</v>
      </c>
      <c r="F5739" s="40"/>
      <c r="G5739" s="34" t="str">
        <f>CONCATENATE(H5739,Excel_BuiltIn__FilterDatabase__1[[#This Row],[Felnőtt]],Excel_BuiltIn__FilterDatabase__1[[#This Row],[Senior]],Excel_BuiltIn__FilterDatabase__1[[#This Row],[Super.s]],L5739)</f>
        <v xml:space="preserve">Super.s </v>
      </c>
      <c r="H5739" s="34" t="str">
        <f>IF(L5739="Nő","",IF(Excel_BuiltIn__FilterDatabase__1[[#This Row],[Kor]]&gt;=1=AND(Excel_BuiltIn__FilterDatabase__1[[#This Row],[Kor]]&lt;18),"Junior ",""))</f>
        <v/>
      </c>
      <c r="I5739" s="34" t="str">
        <f>IF(L5739="Nő","",IF(Excel_BuiltIn__FilterDatabase__1[[#This Row],[Kor]]&gt;=18=AND(Excel_BuiltIn__FilterDatabase__1[[#This Row],[Kor]]&lt;=49),"Felnőtt ",""))</f>
        <v/>
      </c>
      <c r="J5739" s="34" t="str">
        <f>IF(L5739="Nő","",IF(Excel_BuiltIn__FilterDatabase__1[[#This Row],[Kor]]&gt;49=AND(Excel_BuiltIn__FilterDatabase__1[[#This Row],[Kor]]&lt;=59),"Senior ",""))</f>
        <v/>
      </c>
      <c r="K5739" s="34" t="str">
        <f>IF(L5739="Nő","",IF(Excel_BuiltIn__FilterDatabase__1[[#This Row],[Kor]]&gt;=60,"Super.s ",""))</f>
        <v xml:space="preserve">Super.s </v>
      </c>
      <c r="L5739" s="34" t="str">
        <f>IF(Excel_BuiltIn__FilterDatabase__1[[#This Row],[Nem]]="Nő","Lady","")</f>
        <v/>
      </c>
    </row>
    <row r="5740" spans="1:12" s="1" customFormat="1">
      <c r="A5740" s="53"/>
      <c r="B5740" s="28"/>
      <c r="C5740" s="51"/>
      <c r="D5740" s="45"/>
      <c r="E5740" s="33" t="str">
        <f>IF(D5740&gt;0,($N$2-Excel_BuiltIn__FilterDatabase__1[[#This Row],[Szül Év.Hó.Nap]])/365.25,"0")</f>
        <v>0</v>
      </c>
      <c r="F5740" s="40"/>
      <c r="G5740" s="34" t="str">
        <f>CONCATENATE(H5740,Excel_BuiltIn__FilterDatabase__1[[#This Row],[Felnőtt]],Excel_BuiltIn__FilterDatabase__1[[#This Row],[Senior]],Excel_BuiltIn__FilterDatabase__1[[#This Row],[Super.s]],L5740)</f>
        <v xml:space="preserve">Super.s </v>
      </c>
      <c r="H5740" s="34" t="str">
        <f>IF(L5740="Nő","",IF(Excel_BuiltIn__FilterDatabase__1[[#This Row],[Kor]]&gt;=1=AND(Excel_BuiltIn__FilterDatabase__1[[#This Row],[Kor]]&lt;18),"Junior ",""))</f>
        <v/>
      </c>
      <c r="I5740" s="34" t="str">
        <f>IF(L5740="Nő","",IF(Excel_BuiltIn__FilterDatabase__1[[#This Row],[Kor]]&gt;=18=AND(Excel_BuiltIn__FilterDatabase__1[[#This Row],[Kor]]&lt;=49),"Felnőtt ",""))</f>
        <v/>
      </c>
      <c r="J5740" s="34" t="str">
        <f>IF(L5740="Nő","",IF(Excel_BuiltIn__FilterDatabase__1[[#This Row],[Kor]]&gt;49=AND(Excel_BuiltIn__FilterDatabase__1[[#This Row],[Kor]]&lt;=59),"Senior ",""))</f>
        <v/>
      </c>
      <c r="K5740" s="34" t="str">
        <f>IF(L5740="Nő","",IF(Excel_BuiltIn__FilterDatabase__1[[#This Row],[Kor]]&gt;=60,"Super.s ",""))</f>
        <v xml:space="preserve">Super.s </v>
      </c>
      <c r="L5740" s="34" t="str">
        <f>IF(Excel_BuiltIn__FilterDatabase__1[[#This Row],[Nem]]="Nő","Lady","")</f>
        <v/>
      </c>
    </row>
    <row r="5741" spans="1:12" s="1" customFormat="1">
      <c r="A5741" s="53"/>
      <c r="B5741" s="28"/>
      <c r="C5741" s="51"/>
      <c r="D5741" s="45"/>
      <c r="E5741" s="33" t="str">
        <f>IF(D5741&gt;0,($N$2-Excel_BuiltIn__FilterDatabase__1[[#This Row],[Szül Év.Hó.Nap]])/365.25,"0")</f>
        <v>0</v>
      </c>
      <c r="F5741" s="40"/>
      <c r="G5741" s="34" t="str">
        <f>CONCATENATE(H5741,Excel_BuiltIn__FilterDatabase__1[[#This Row],[Felnőtt]],Excel_BuiltIn__FilterDatabase__1[[#This Row],[Senior]],Excel_BuiltIn__FilterDatabase__1[[#This Row],[Super.s]],L5741)</f>
        <v xml:space="preserve">Super.s </v>
      </c>
      <c r="H5741" s="34" t="str">
        <f>IF(L5741="Nő","",IF(Excel_BuiltIn__FilterDatabase__1[[#This Row],[Kor]]&gt;=1=AND(Excel_BuiltIn__FilterDatabase__1[[#This Row],[Kor]]&lt;18),"Junior ",""))</f>
        <v/>
      </c>
      <c r="I5741" s="34" t="str">
        <f>IF(L5741="Nő","",IF(Excel_BuiltIn__FilterDatabase__1[[#This Row],[Kor]]&gt;=18=AND(Excel_BuiltIn__FilterDatabase__1[[#This Row],[Kor]]&lt;=49),"Felnőtt ",""))</f>
        <v/>
      </c>
      <c r="J5741" s="34" t="str">
        <f>IF(L5741="Nő","",IF(Excel_BuiltIn__FilterDatabase__1[[#This Row],[Kor]]&gt;49=AND(Excel_BuiltIn__FilterDatabase__1[[#This Row],[Kor]]&lt;=59),"Senior ",""))</f>
        <v/>
      </c>
      <c r="K5741" s="34" t="str">
        <f>IF(L5741="Nő","",IF(Excel_BuiltIn__FilterDatabase__1[[#This Row],[Kor]]&gt;=60,"Super.s ",""))</f>
        <v xml:space="preserve">Super.s </v>
      </c>
      <c r="L5741" s="34" t="str">
        <f>IF(Excel_BuiltIn__FilterDatabase__1[[#This Row],[Nem]]="Nő","Lady","")</f>
        <v/>
      </c>
    </row>
    <row r="5742" spans="1:12" s="1" customFormat="1">
      <c r="A5742" s="53"/>
      <c r="B5742" s="28"/>
      <c r="C5742" s="51"/>
      <c r="D5742" s="45"/>
      <c r="E5742" s="33" t="str">
        <f>IF(D5742&gt;0,($N$2-Excel_BuiltIn__FilterDatabase__1[[#This Row],[Szül Év.Hó.Nap]])/365.25,"0")</f>
        <v>0</v>
      </c>
      <c r="F5742" s="40"/>
      <c r="G5742" s="34" t="str">
        <f>CONCATENATE(H5742,Excel_BuiltIn__FilterDatabase__1[[#This Row],[Felnőtt]],Excel_BuiltIn__FilterDatabase__1[[#This Row],[Senior]],Excel_BuiltIn__FilterDatabase__1[[#This Row],[Super.s]],L5742)</f>
        <v xml:space="preserve">Super.s </v>
      </c>
      <c r="H5742" s="34" t="str">
        <f>IF(L5742="Nő","",IF(Excel_BuiltIn__FilterDatabase__1[[#This Row],[Kor]]&gt;=1=AND(Excel_BuiltIn__FilterDatabase__1[[#This Row],[Kor]]&lt;18),"Junior ",""))</f>
        <v/>
      </c>
      <c r="I5742" s="34" t="str">
        <f>IF(L5742="Nő","",IF(Excel_BuiltIn__FilterDatabase__1[[#This Row],[Kor]]&gt;=18=AND(Excel_BuiltIn__FilterDatabase__1[[#This Row],[Kor]]&lt;=49),"Felnőtt ",""))</f>
        <v/>
      </c>
      <c r="J5742" s="34" t="str">
        <f>IF(L5742="Nő","",IF(Excel_BuiltIn__FilterDatabase__1[[#This Row],[Kor]]&gt;49=AND(Excel_BuiltIn__FilterDatabase__1[[#This Row],[Kor]]&lt;=59),"Senior ",""))</f>
        <v/>
      </c>
      <c r="K5742" s="34" t="str">
        <f>IF(L5742="Nő","",IF(Excel_BuiltIn__FilterDatabase__1[[#This Row],[Kor]]&gt;=60,"Super.s ",""))</f>
        <v xml:space="preserve">Super.s </v>
      </c>
      <c r="L5742" s="34" t="str">
        <f>IF(Excel_BuiltIn__FilterDatabase__1[[#This Row],[Nem]]="Nő","Lady","")</f>
        <v/>
      </c>
    </row>
    <row r="5743" spans="1:12" s="1" customFormat="1">
      <c r="A5743" s="53"/>
      <c r="B5743" s="28"/>
      <c r="C5743" s="51"/>
      <c r="D5743" s="45"/>
      <c r="E5743" s="33" t="str">
        <f>IF(D5743&gt;0,($N$2-Excel_BuiltIn__FilterDatabase__1[[#This Row],[Szül Év.Hó.Nap]])/365.25,"0")</f>
        <v>0</v>
      </c>
      <c r="F5743" s="40"/>
      <c r="G5743" s="34" t="str">
        <f>CONCATENATE(H5743,Excel_BuiltIn__FilterDatabase__1[[#This Row],[Felnőtt]],Excel_BuiltIn__FilterDatabase__1[[#This Row],[Senior]],Excel_BuiltIn__FilterDatabase__1[[#This Row],[Super.s]],L5743)</f>
        <v xml:space="preserve">Super.s </v>
      </c>
      <c r="H5743" s="34" t="str">
        <f>IF(L5743="Nő","",IF(Excel_BuiltIn__FilterDatabase__1[[#This Row],[Kor]]&gt;=1=AND(Excel_BuiltIn__FilterDatabase__1[[#This Row],[Kor]]&lt;18),"Junior ",""))</f>
        <v/>
      </c>
      <c r="I5743" s="34" t="str">
        <f>IF(L5743="Nő","",IF(Excel_BuiltIn__FilterDatabase__1[[#This Row],[Kor]]&gt;=18=AND(Excel_BuiltIn__FilterDatabase__1[[#This Row],[Kor]]&lt;=49),"Felnőtt ",""))</f>
        <v/>
      </c>
      <c r="J5743" s="34" t="str">
        <f>IF(L5743="Nő","",IF(Excel_BuiltIn__FilterDatabase__1[[#This Row],[Kor]]&gt;49=AND(Excel_BuiltIn__FilterDatabase__1[[#This Row],[Kor]]&lt;=59),"Senior ",""))</f>
        <v/>
      </c>
      <c r="K5743" s="34" t="str">
        <f>IF(L5743="Nő","",IF(Excel_BuiltIn__FilterDatabase__1[[#This Row],[Kor]]&gt;=60,"Super.s ",""))</f>
        <v xml:space="preserve">Super.s </v>
      </c>
      <c r="L5743" s="34" t="str">
        <f>IF(Excel_BuiltIn__FilterDatabase__1[[#This Row],[Nem]]="Nő","Lady","")</f>
        <v/>
      </c>
    </row>
    <row r="5744" spans="1:12" s="1" customFormat="1">
      <c r="A5744" s="53"/>
      <c r="B5744" s="28"/>
      <c r="C5744" s="51"/>
      <c r="D5744" s="45"/>
      <c r="E5744" s="33" t="str">
        <f>IF(D5744&gt;0,($N$2-Excel_BuiltIn__FilterDatabase__1[[#This Row],[Szül Év.Hó.Nap]])/365.25,"0")</f>
        <v>0</v>
      </c>
      <c r="F5744" s="40"/>
      <c r="G5744" s="34" t="str">
        <f>CONCATENATE(H5744,Excel_BuiltIn__FilterDatabase__1[[#This Row],[Felnőtt]],Excel_BuiltIn__FilterDatabase__1[[#This Row],[Senior]],Excel_BuiltIn__FilterDatabase__1[[#This Row],[Super.s]],L5744)</f>
        <v xml:space="preserve">Super.s </v>
      </c>
      <c r="H5744" s="34" t="str">
        <f>IF(L5744="Nő","",IF(Excel_BuiltIn__FilterDatabase__1[[#This Row],[Kor]]&gt;=1=AND(Excel_BuiltIn__FilterDatabase__1[[#This Row],[Kor]]&lt;18),"Junior ",""))</f>
        <v/>
      </c>
      <c r="I5744" s="34" t="str">
        <f>IF(L5744="Nő","",IF(Excel_BuiltIn__FilterDatabase__1[[#This Row],[Kor]]&gt;=18=AND(Excel_BuiltIn__FilterDatabase__1[[#This Row],[Kor]]&lt;=49),"Felnőtt ",""))</f>
        <v/>
      </c>
      <c r="J5744" s="34" t="str">
        <f>IF(L5744="Nő","",IF(Excel_BuiltIn__FilterDatabase__1[[#This Row],[Kor]]&gt;49=AND(Excel_BuiltIn__FilterDatabase__1[[#This Row],[Kor]]&lt;=59),"Senior ",""))</f>
        <v/>
      </c>
      <c r="K5744" s="34" t="str">
        <f>IF(L5744="Nő","",IF(Excel_BuiltIn__FilterDatabase__1[[#This Row],[Kor]]&gt;=60,"Super.s ",""))</f>
        <v xml:space="preserve">Super.s </v>
      </c>
      <c r="L5744" s="34" t="str">
        <f>IF(Excel_BuiltIn__FilterDatabase__1[[#This Row],[Nem]]="Nő","Lady","")</f>
        <v/>
      </c>
    </row>
    <row r="5745" spans="1:12" s="1" customFormat="1">
      <c r="A5745" s="53"/>
      <c r="B5745" s="28"/>
      <c r="C5745" s="51"/>
      <c r="D5745" s="45"/>
      <c r="E5745" s="33" t="str">
        <f>IF(D5745&gt;0,($N$2-Excel_BuiltIn__FilterDatabase__1[[#This Row],[Szül Év.Hó.Nap]])/365.25,"0")</f>
        <v>0</v>
      </c>
      <c r="F5745" s="40"/>
      <c r="G5745" s="34" t="str">
        <f>CONCATENATE(H5745,Excel_BuiltIn__FilterDatabase__1[[#This Row],[Felnőtt]],Excel_BuiltIn__FilterDatabase__1[[#This Row],[Senior]],Excel_BuiltIn__FilterDatabase__1[[#This Row],[Super.s]],L5745)</f>
        <v xml:space="preserve">Super.s </v>
      </c>
      <c r="H5745" s="34" t="str">
        <f>IF(L5745="Nő","",IF(Excel_BuiltIn__FilterDatabase__1[[#This Row],[Kor]]&gt;=1=AND(Excel_BuiltIn__FilterDatabase__1[[#This Row],[Kor]]&lt;18),"Junior ",""))</f>
        <v/>
      </c>
      <c r="I5745" s="34" t="str">
        <f>IF(L5745="Nő","",IF(Excel_BuiltIn__FilterDatabase__1[[#This Row],[Kor]]&gt;=18=AND(Excel_BuiltIn__FilterDatabase__1[[#This Row],[Kor]]&lt;=49),"Felnőtt ",""))</f>
        <v/>
      </c>
      <c r="J5745" s="34" t="str">
        <f>IF(L5745="Nő","",IF(Excel_BuiltIn__FilterDatabase__1[[#This Row],[Kor]]&gt;49=AND(Excel_BuiltIn__FilterDatabase__1[[#This Row],[Kor]]&lt;=59),"Senior ",""))</f>
        <v/>
      </c>
      <c r="K5745" s="34" t="str">
        <f>IF(L5745="Nő","",IF(Excel_BuiltIn__FilterDatabase__1[[#This Row],[Kor]]&gt;=60,"Super.s ",""))</f>
        <v xml:space="preserve">Super.s </v>
      </c>
      <c r="L5745" s="34" t="str">
        <f>IF(Excel_BuiltIn__FilterDatabase__1[[#This Row],[Nem]]="Nő","Lady","")</f>
        <v/>
      </c>
    </row>
    <row r="5746" spans="1:12" s="1" customFormat="1">
      <c r="A5746" s="53"/>
      <c r="B5746" s="28"/>
      <c r="C5746" s="51"/>
      <c r="D5746" s="45"/>
      <c r="E5746" s="33" t="str">
        <f>IF(D5746&gt;0,($N$2-Excel_BuiltIn__FilterDatabase__1[[#This Row],[Szül Év.Hó.Nap]])/365.25,"0")</f>
        <v>0</v>
      </c>
      <c r="F5746" s="40"/>
      <c r="G5746" s="34" t="str">
        <f>CONCATENATE(H5746,Excel_BuiltIn__FilterDatabase__1[[#This Row],[Felnőtt]],Excel_BuiltIn__FilterDatabase__1[[#This Row],[Senior]],Excel_BuiltIn__FilterDatabase__1[[#This Row],[Super.s]],L5746)</f>
        <v xml:space="preserve">Super.s </v>
      </c>
      <c r="H5746" s="34" t="str">
        <f>IF(L5746="Nő","",IF(Excel_BuiltIn__FilterDatabase__1[[#This Row],[Kor]]&gt;=1=AND(Excel_BuiltIn__FilterDatabase__1[[#This Row],[Kor]]&lt;18),"Junior ",""))</f>
        <v/>
      </c>
      <c r="I5746" s="34" t="str">
        <f>IF(L5746="Nő","",IF(Excel_BuiltIn__FilterDatabase__1[[#This Row],[Kor]]&gt;=18=AND(Excel_BuiltIn__FilterDatabase__1[[#This Row],[Kor]]&lt;=49),"Felnőtt ",""))</f>
        <v/>
      </c>
      <c r="J5746" s="34" t="str">
        <f>IF(L5746="Nő","",IF(Excel_BuiltIn__FilterDatabase__1[[#This Row],[Kor]]&gt;49=AND(Excel_BuiltIn__FilterDatabase__1[[#This Row],[Kor]]&lt;=59),"Senior ",""))</f>
        <v/>
      </c>
      <c r="K5746" s="34" t="str">
        <f>IF(L5746="Nő","",IF(Excel_BuiltIn__FilterDatabase__1[[#This Row],[Kor]]&gt;=60,"Super.s ",""))</f>
        <v xml:space="preserve">Super.s </v>
      </c>
      <c r="L5746" s="34" t="str">
        <f>IF(Excel_BuiltIn__FilterDatabase__1[[#This Row],[Nem]]="Nő","Lady","")</f>
        <v/>
      </c>
    </row>
    <row r="5747" spans="1:12" s="1" customFormat="1">
      <c r="A5747" s="53"/>
      <c r="B5747" s="28"/>
      <c r="C5747" s="51"/>
      <c r="D5747" s="45"/>
      <c r="E5747" s="33" t="str">
        <f>IF(D5747&gt;0,($N$2-Excel_BuiltIn__FilterDatabase__1[[#This Row],[Szül Év.Hó.Nap]])/365.25,"0")</f>
        <v>0</v>
      </c>
      <c r="F5747" s="40"/>
      <c r="G5747" s="34" t="str">
        <f>CONCATENATE(H5747,Excel_BuiltIn__FilterDatabase__1[[#This Row],[Felnőtt]],Excel_BuiltIn__FilterDatabase__1[[#This Row],[Senior]],Excel_BuiltIn__FilterDatabase__1[[#This Row],[Super.s]],L5747)</f>
        <v xml:space="preserve">Super.s </v>
      </c>
      <c r="H5747" s="34" t="str">
        <f>IF(L5747="Nő","",IF(Excel_BuiltIn__FilterDatabase__1[[#This Row],[Kor]]&gt;=1=AND(Excel_BuiltIn__FilterDatabase__1[[#This Row],[Kor]]&lt;18),"Junior ",""))</f>
        <v/>
      </c>
      <c r="I5747" s="34" t="str">
        <f>IF(L5747="Nő","",IF(Excel_BuiltIn__FilterDatabase__1[[#This Row],[Kor]]&gt;=18=AND(Excel_BuiltIn__FilterDatabase__1[[#This Row],[Kor]]&lt;=49),"Felnőtt ",""))</f>
        <v/>
      </c>
      <c r="J5747" s="34" t="str">
        <f>IF(L5747="Nő","",IF(Excel_BuiltIn__FilterDatabase__1[[#This Row],[Kor]]&gt;49=AND(Excel_BuiltIn__FilterDatabase__1[[#This Row],[Kor]]&lt;=59),"Senior ",""))</f>
        <v/>
      </c>
      <c r="K5747" s="34" t="str">
        <f>IF(L5747="Nő","",IF(Excel_BuiltIn__FilterDatabase__1[[#This Row],[Kor]]&gt;=60,"Super.s ",""))</f>
        <v xml:space="preserve">Super.s </v>
      </c>
      <c r="L5747" s="34" t="str">
        <f>IF(Excel_BuiltIn__FilterDatabase__1[[#This Row],[Nem]]="Nő","Lady","")</f>
        <v/>
      </c>
    </row>
    <row r="5748" spans="1:12" s="1" customFormat="1">
      <c r="A5748" s="53"/>
      <c r="B5748" s="28"/>
      <c r="C5748" s="51"/>
      <c r="D5748" s="45"/>
      <c r="E5748" s="33" t="str">
        <f>IF(D5748&gt;0,($N$2-Excel_BuiltIn__FilterDatabase__1[[#This Row],[Szül Év.Hó.Nap]])/365.25,"0")</f>
        <v>0</v>
      </c>
      <c r="F5748" s="40"/>
      <c r="G5748" s="34" t="str">
        <f>CONCATENATE(H5748,Excel_BuiltIn__FilterDatabase__1[[#This Row],[Felnőtt]],Excel_BuiltIn__FilterDatabase__1[[#This Row],[Senior]],Excel_BuiltIn__FilterDatabase__1[[#This Row],[Super.s]],L5748)</f>
        <v xml:space="preserve">Super.s </v>
      </c>
      <c r="H5748" s="34" t="str">
        <f>IF(L5748="Nő","",IF(Excel_BuiltIn__FilterDatabase__1[[#This Row],[Kor]]&gt;=1=AND(Excel_BuiltIn__FilterDatabase__1[[#This Row],[Kor]]&lt;18),"Junior ",""))</f>
        <v/>
      </c>
      <c r="I5748" s="34" t="str">
        <f>IF(L5748="Nő","",IF(Excel_BuiltIn__FilterDatabase__1[[#This Row],[Kor]]&gt;=18=AND(Excel_BuiltIn__FilterDatabase__1[[#This Row],[Kor]]&lt;=49),"Felnőtt ",""))</f>
        <v/>
      </c>
      <c r="J5748" s="34" t="str">
        <f>IF(L5748="Nő","",IF(Excel_BuiltIn__FilterDatabase__1[[#This Row],[Kor]]&gt;49=AND(Excel_BuiltIn__FilterDatabase__1[[#This Row],[Kor]]&lt;=59),"Senior ",""))</f>
        <v/>
      </c>
      <c r="K5748" s="34" t="str">
        <f>IF(L5748="Nő","",IF(Excel_BuiltIn__FilterDatabase__1[[#This Row],[Kor]]&gt;=60,"Super.s ",""))</f>
        <v xml:space="preserve">Super.s </v>
      </c>
      <c r="L5748" s="34" t="str">
        <f>IF(Excel_BuiltIn__FilterDatabase__1[[#This Row],[Nem]]="Nő","Lady","")</f>
        <v/>
      </c>
    </row>
    <row r="5749" spans="1:12" s="1" customFormat="1">
      <c r="A5749" s="53"/>
      <c r="B5749" s="28"/>
      <c r="C5749" s="51"/>
      <c r="D5749" s="45"/>
      <c r="E5749" s="33" t="str">
        <f>IF(D5749&gt;0,($N$2-Excel_BuiltIn__FilterDatabase__1[[#This Row],[Szül Év.Hó.Nap]])/365.25,"0")</f>
        <v>0</v>
      </c>
      <c r="F5749" s="40"/>
      <c r="G5749" s="34" t="str">
        <f>CONCATENATE(H5749,Excel_BuiltIn__FilterDatabase__1[[#This Row],[Felnőtt]],Excel_BuiltIn__FilterDatabase__1[[#This Row],[Senior]],Excel_BuiltIn__FilterDatabase__1[[#This Row],[Super.s]],L5749)</f>
        <v xml:space="preserve">Super.s </v>
      </c>
      <c r="H5749" s="34" t="str">
        <f>IF(L5749="Nő","",IF(Excel_BuiltIn__FilterDatabase__1[[#This Row],[Kor]]&gt;=1=AND(Excel_BuiltIn__FilterDatabase__1[[#This Row],[Kor]]&lt;18),"Junior ",""))</f>
        <v/>
      </c>
      <c r="I5749" s="34" t="str">
        <f>IF(L5749="Nő","",IF(Excel_BuiltIn__FilterDatabase__1[[#This Row],[Kor]]&gt;=18=AND(Excel_BuiltIn__FilterDatabase__1[[#This Row],[Kor]]&lt;=49),"Felnőtt ",""))</f>
        <v/>
      </c>
      <c r="J5749" s="34" t="str">
        <f>IF(L5749="Nő","",IF(Excel_BuiltIn__FilterDatabase__1[[#This Row],[Kor]]&gt;49=AND(Excel_BuiltIn__FilterDatabase__1[[#This Row],[Kor]]&lt;=59),"Senior ",""))</f>
        <v/>
      </c>
      <c r="K5749" s="34" t="str">
        <f>IF(L5749="Nő","",IF(Excel_BuiltIn__FilterDatabase__1[[#This Row],[Kor]]&gt;=60,"Super.s ",""))</f>
        <v xml:space="preserve">Super.s </v>
      </c>
      <c r="L5749" s="34" t="str">
        <f>IF(Excel_BuiltIn__FilterDatabase__1[[#This Row],[Nem]]="Nő","Lady","")</f>
        <v/>
      </c>
    </row>
    <row r="5750" spans="1:12" s="1" customFormat="1">
      <c r="A5750" s="53"/>
      <c r="B5750" s="28"/>
      <c r="C5750" s="51"/>
      <c r="D5750" s="45"/>
      <c r="E5750" s="33" t="str">
        <f>IF(D5750&gt;0,($N$2-Excel_BuiltIn__FilterDatabase__1[[#This Row],[Szül Év.Hó.Nap]])/365.25,"0")</f>
        <v>0</v>
      </c>
      <c r="F5750" s="40"/>
      <c r="G5750" s="34" t="str">
        <f>CONCATENATE(H5750,Excel_BuiltIn__FilterDatabase__1[[#This Row],[Felnőtt]],Excel_BuiltIn__FilterDatabase__1[[#This Row],[Senior]],Excel_BuiltIn__FilterDatabase__1[[#This Row],[Super.s]],L5750)</f>
        <v xml:space="preserve">Super.s </v>
      </c>
      <c r="H5750" s="34" t="str">
        <f>IF(L5750="Nő","",IF(Excel_BuiltIn__FilterDatabase__1[[#This Row],[Kor]]&gt;=1=AND(Excel_BuiltIn__FilterDatabase__1[[#This Row],[Kor]]&lt;18),"Junior ",""))</f>
        <v/>
      </c>
      <c r="I5750" s="34" t="str">
        <f>IF(L5750="Nő","",IF(Excel_BuiltIn__FilterDatabase__1[[#This Row],[Kor]]&gt;=18=AND(Excel_BuiltIn__FilterDatabase__1[[#This Row],[Kor]]&lt;=49),"Felnőtt ",""))</f>
        <v/>
      </c>
      <c r="J5750" s="34" t="str">
        <f>IF(L5750="Nő","",IF(Excel_BuiltIn__FilterDatabase__1[[#This Row],[Kor]]&gt;49=AND(Excel_BuiltIn__FilterDatabase__1[[#This Row],[Kor]]&lt;=59),"Senior ",""))</f>
        <v/>
      </c>
      <c r="K5750" s="34" t="str">
        <f>IF(L5750="Nő","",IF(Excel_BuiltIn__FilterDatabase__1[[#This Row],[Kor]]&gt;=60,"Super.s ",""))</f>
        <v xml:space="preserve">Super.s </v>
      </c>
      <c r="L5750" s="34" t="str">
        <f>IF(Excel_BuiltIn__FilterDatabase__1[[#This Row],[Nem]]="Nő","Lady","")</f>
        <v/>
      </c>
    </row>
    <row r="5751" spans="1:12" s="1" customFormat="1">
      <c r="A5751" s="53"/>
      <c r="B5751" s="28"/>
      <c r="C5751" s="51"/>
      <c r="D5751" s="45"/>
      <c r="E5751" s="33" t="str">
        <f>IF(D5751&gt;0,($N$2-Excel_BuiltIn__FilterDatabase__1[[#This Row],[Szül Év.Hó.Nap]])/365.25,"0")</f>
        <v>0</v>
      </c>
      <c r="F5751" s="40"/>
      <c r="G5751" s="34" t="str">
        <f>CONCATENATE(H5751,Excel_BuiltIn__FilterDatabase__1[[#This Row],[Felnőtt]],Excel_BuiltIn__FilterDatabase__1[[#This Row],[Senior]],Excel_BuiltIn__FilterDatabase__1[[#This Row],[Super.s]],L5751)</f>
        <v xml:space="preserve">Super.s </v>
      </c>
      <c r="H5751" s="34" t="str">
        <f>IF(L5751="Nő","",IF(Excel_BuiltIn__FilterDatabase__1[[#This Row],[Kor]]&gt;=1=AND(Excel_BuiltIn__FilterDatabase__1[[#This Row],[Kor]]&lt;18),"Junior ",""))</f>
        <v/>
      </c>
      <c r="I5751" s="34" t="str">
        <f>IF(L5751="Nő","",IF(Excel_BuiltIn__FilterDatabase__1[[#This Row],[Kor]]&gt;=18=AND(Excel_BuiltIn__FilterDatabase__1[[#This Row],[Kor]]&lt;=49),"Felnőtt ",""))</f>
        <v/>
      </c>
      <c r="J5751" s="34" t="str">
        <f>IF(L5751="Nő","",IF(Excel_BuiltIn__FilterDatabase__1[[#This Row],[Kor]]&gt;49=AND(Excel_BuiltIn__FilterDatabase__1[[#This Row],[Kor]]&lt;=59),"Senior ",""))</f>
        <v/>
      </c>
      <c r="K5751" s="34" t="str">
        <f>IF(L5751="Nő","",IF(Excel_BuiltIn__FilterDatabase__1[[#This Row],[Kor]]&gt;=60,"Super.s ",""))</f>
        <v xml:space="preserve">Super.s </v>
      </c>
      <c r="L5751" s="34" t="str">
        <f>IF(Excel_BuiltIn__FilterDatabase__1[[#This Row],[Nem]]="Nő","Lady","")</f>
        <v/>
      </c>
    </row>
    <row r="5752" spans="1:12" s="1" customFormat="1">
      <c r="A5752" s="53"/>
      <c r="B5752" s="28"/>
      <c r="C5752" s="51"/>
      <c r="D5752" s="45"/>
      <c r="E5752" s="33" t="str">
        <f>IF(D5752&gt;0,($N$2-Excel_BuiltIn__FilterDatabase__1[[#This Row],[Szül Év.Hó.Nap]])/365.25,"0")</f>
        <v>0</v>
      </c>
      <c r="F5752" s="40"/>
      <c r="G5752" s="34" t="str">
        <f>CONCATENATE(H5752,Excel_BuiltIn__FilterDatabase__1[[#This Row],[Felnőtt]],Excel_BuiltIn__FilterDatabase__1[[#This Row],[Senior]],Excel_BuiltIn__FilterDatabase__1[[#This Row],[Super.s]],L5752)</f>
        <v xml:space="preserve">Super.s </v>
      </c>
      <c r="H5752" s="34" t="str">
        <f>IF(L5752="Nő","",IF(Excel_BuiltIn__FilterDatabase__1[[#This Row],[Kor]]&gt;=1=AND(Excel_BuiltIn__FilterDatabase__1[[#This Row],[Kor]]&lt;18),"Junior ",""))</f>
        <v/>
      </c>
      <c r="I5752" s="34" t="str">
        <f>IF(L5752="Nő","",IF(Excel_BuiltIn__FilterDatabase__1[[#This Row],[Kor]]&gt;=18=AND(Excel_BuiltIn__FilterDatabase__1[[#This Row],[Kor]]&lt;=49),"Felnőtt ",""))</f>
        <v/>
      </c>
      <c r="J5752" s="34" t="str">
        <f>IF(L5752="Nő","",IF(Excel_BuiltIn__FilterDatabase__1[[#This Row],[Kor]]&gt;49=AND(Excel_BuiltIn__FilterDatabase__1[[#This Row],[Kor]]&lt;=59),"Senior ",""))</f>
        <v/>
      </c>
      <c r="K5752" s="34" t="str">
        <f>IF(L5752="Nő","",IF(Excel_BuiltIn__FilterDatabase__1[[#This Row],[Kor]]&gt;=60,"Super.s ",""))</f>
        <v xml:space="preserve">Super.s </v>
      </c>
      <c r="L5752" s="34" t="str">
        <f>IF(Excel_BuiltIn__FilterDatabase__1[[#This Row],[Nem]]="Nő","Lady","")</f>
        <v/>
      </c>
    </row>
    <row r="5753" spans="1:12" s="1" customFormat="1">
      <c r="A5753" s="53"/>
      <c r="B5753" s="28"/>
      <c r="C5753" s="51"/>
      <c r="D5753" s="45"/>
      <c r="E5753" s="33" t="str">
        <f>IF(D5753&gt;0,($N$2-Excel_BuiltIn__FilterDatabase__1[[#This Row],[Szül Év.Hó.Nap]])/365.25,"0")</f>
        <v>0</v>
      </c>
      <c r="F5753" s="40"/>
      <c r="G5753" s="34" t="str">
        <f>CONCATENATE(H5753,Excel_BuiltIn__FilterDatabase__1[[#This Row],[Felnőtt]],Excel_BuiltIn__FilterDatabase__1[[#This Row],[Senior]],Excel_BuiltIn__FilterDatabase__1[[#This Row],[Super.s]],L5753)</f>
        <v xml:space="preserve">Super.s </v>
      </c>
      <c r="H5753" s="34" t="str">
        <f>IF(L5753="Nő","",IF(Excel_BuiltIn__FilterDatabase__1[[#This Row],[Kor]]&gt;=1=AND(Excel_BuiltIn__FilterDatabase__1[[#This Row],[Kor]]&lt;18),"Junior ",""))</f>
        <v/>
      </c>
      <c r="I5753" s="34" t="str">
        <f>IF(L5753="Nő","",IF(Excel_BuiltIn__FilterDatabase__1[[#This Row],[Kor]]&gt;=18=AND(Excel_BuiltIn__FilterDatabase__1[[#This Row],[Kor]]&lt;=49),"Felnőtt ",""))</f>
        <v/>
      </c>
      <c r="J5753" s="34" t="str">
        <f>IF(L5753="Nő","",IF(Excel_BuiltIn__FilterDatabase__1[[#This Row],[Kor]]&gt;49=AND(Excel_BuiltIn__FilterDatabase__1[[#This Row],[Kor]]&lt;=59),"Senior ",""))</f>
        <v/>
      </c>
      <c r="K5753" s="34" t="str">
        <f>IF(L5753="Nő","",IF(Excel_BuiltIn__FilterDatabase__1[[#This Row],[Kor]]&gt;=60,"Super.s ",""))</f>
        <v xml:space="preserve">Super.s </v>
      </c>
      <c r="L5753" s="34" t="str">
        <f>IF(Excel_BuiltIn__FilterDatabase__1[[#This Row],[Nem]]="Nő","Lady","")</f>
        <v/>
      </c>
    </row>
    <row r="5754" spans="1:12" s="1" customFormat="1">
      <c r="A5754" s="53"/>
      <c r="B5754" s="28"/>
      <c r="C5754" s="51"/>
      <c r="D5754" s="45"/>
      <c r="E5754" s="33" t="str">
        <f>IF(D5754&gt;0,($N$2-Excel_BuiltIn__FilterDatabase__1[[#This Row],[Szül Év.Hó.Nap]])/365.25,"0")</f>
        <v>0</v>
      </c>
      <c r="F5754" s="40"/>
      <c r="G5754" s="34" t="str">
        <f>CONCATENATE(H5754,Excel_BuiltIn__FilterDatabase__1[[#This Row],[Felnőtt]],Excel_BuiltIn__FilterDatabase__1[[#This Row],[Senior]],Excel_BuiltIn__FilterDatabase__1[[#This Row],[Super.s]],L5754)</f>
        <v xml:space="preserve">Super.s </v>
      </c>
      <c r="H5754" s="34" t="str">
        <f>IF(L5754="Nő","",IF(Excel_BuiltIn__FilterDatabase__1[[#This Row],[Kor]]&gt;=1=AND(Excel_BuiltIn__FilterDatabase__1[[#This Row],[Kor]]&lt;18),"Junior ",""))</f>
        <v/>
      </c>
      <c r="I5754" s="34" t="str">
        <f>IF(L5754="Nő","",IF(Excel_BuiltIn__FilterDatabase__1[[#This Row],[Kor]]&gt;=18=AND(Excel_BuiltIn__FilterDatabase__1[[#This Row],[Kor]]&lt;=49),"Felnőtt ",""))</f>
        <v/>
      </c>
      <c r="J5754" s="34" t="str">
        <f>IF(L5754="Nő","",IF(Excel_BuiltIn__FilterDatabase__1[[#This Row],[Kor]]&gt;49=AND(Excel_BuiltIn__FilterDatabase__1[[#This Row],[Kor]]&lt;=59),"Senior ",""))</f>
        <v/>
      </c>
      <c r="K5754" s="34" t="str">
        <f>IF(L5754="Nő","",IF(Excel_BuiltIn__FilterDatabase__1[[#This Row],[Kor]]&gt;=60,"Super.s ",""))</f>
        <v xml:space="preserve">Super.s </v>
      </c>
      <c r="L5754" s="34" t="str">
        <f>IF(Excel_BuiltIn__FilterDatabase__1[[#This Row],[Nem]]="Nő","Lady","")</f>
        <v/>
      </c>
    </row>
    <row r="5755" spans="1:12" s="1" customFormat="1">
      <c r="A5755" s="53"/>
      <c r="B5755" s="28"/>
      <c r="C5755" s="51"/>
      <c r="D5755" s="45"/>
      <c r="E5755" s="33" t="str">
        <f>IF(D5755&gt;0,($N$2-Excel_BuiltIn__FilterDatabase__1[[#This Row],[Szül Év.Hó.Nap]])/365.25,"0")</f>
        <v>0</v>
      </c>
      <c r="F5755" s="40"/>
      <c r="G5755" s="34" t="str">
        <f>CONCATENATE(H5755,Excel_BuiltIn__FilterDatabase__1[[#This Row],[Felnőtt]],Excel_BuiltIn__FilterDatabase__1[[#This Row],[Senior]],Excel_BuiltIn__FilterDatabase__1[[#This Row],[Super.s]],L5755)</f>
        <v xml:space="preserve">Super.s </v>
      </c>
      <c r="H5755" s="34" t="str">
        <f>IF(L5755="Nő","",IF(Excel_BuiltIn__FilterDatabase__1[[#This Row],[Kor]]&gt;=1=AND(Excel_BuiltIn__FilterDatabase__1[[#This Row],[Kor]]&lt;18),"Junior ",""))</f>
        <v/>
      </c>
      <c r="I5755" s="34" t="str">
        <f>IF(L5755="Nő","",IF(Excel_BuiltIn__FilterDatabase__1[[#This Row],[Kor]]&gt;=18=AND(Excel_BuiltIn__FilterDatabase__1[[#This Row],[Kor]]&lt;=49),"Felnőtt ",""))</f>
        <v/>
      </c>
      <c r="J5755" s="34" t="str">
        <f>IF(L5755="Nő","",IF(Excel_BuiltIn__FilterDatabase__1[[#This Row],[Kor]]&gt;49=AND(Excel_BuiltIn__FilterDatabase__1[[#This Row],[Kor]]&lt;=59),"Senior ",""))</f>
        <v/>
      </c>
      <c r="K5755" s="34" t="str">
        <f>IF(L5755="Nő","",IF(Excel_BuiltIn__FilterDatabase__1[[#This Row],[Kor]]&gt;=60,"Super.s ",""))</f>
        <v xml:space="preserve">Super.s </v>
      </c>
      <c r="L5755" s="34" t="str">
        <f>IF(Excel_BuiltIn__FilterDatabase__1[[#This Row],[Nem]]="Nő","Lady","")</f>
        <v/>
      </c>
    </row>
    <row r="5756" spans="1:12" s="1" customFormat="1">
      <c r="A5756" s="53"/>
      <c r="B5756" s="28"/>
      <c r="C5756" s="51"/>
      <c r="D5756" s="45"/>
      <c r="E5756" s="33" t="str">
        <f>IF(D5756&gt;0,($N$2-Excel_BuiltIn__FilterDatabase__1[[#This Row],[Szül Év.Hó.Nap]])/365.25,"0")</f>
        <v>0</v>
      </c>
      <c r="F5756" s="40"/>
      <c r="G5756" s="34" t="str">
        <f>CONCATENATE(H5756,Excel_BuiltIn__FilterDatabase__1[[#This Row],[Felnőtt]],Excel_BuiltIn__FilterDatabase__1[[#This Row],[Senior]],Excel_BuiltIn__FilterDatabase__1[[#This Row],[Super.s]],L5756)</f>
        <v xml:space="preserve">Super.s </v>
      </c>
      <c r="H5756" s="34" t="str">
        <f>IF(L5756="Nő","",IF(Excel_BuiltIn__FilterDatabase__1[[#This Row],[Kor]]&gt;=1=AND(Excel_BuiltIn__FilterDatabase__1[[#This Row],[Kor]]&lt;18),"Junior ",""))</f>
        <v/>
      </c>
      <c r="I5756" s="34" t="str">
        <f>IF(L5756="Nő","",IF(Excel_BuiltIn__FilterDatabase__1[[#This Row],[Kor]]&gt;=18=AND(Excel_BuiltIn__FilterDatabase__1[[#This Row],[Kor]]&lt;=49),"Felnőtt ",""))</f>
        <v/>
      </c>
      <c r="J5756" s="34" t="str">
        <f>IF(L5756="Nő","",IF(Excel_BuiltIn__FilterDatabase__1[[#This Row],[Kor]]&gt;49=AND(Excel_BuiltIn__FilterDatabase__1[[#This Row],[Kor]]&lt;=59),"Senior ",""))</f>
        <v/>
      </c>
      <c r="K5756" s="34" t="str">
        <f>IF(L5756="Nő","",IF(Excel_BuiltIn__FilterDatabase__1[[#This Row],[Kor]]&gt;=60,"Super.s ",""))</f>
        <v xml:space="preserve">Super.s </v>
      </c>
      <c r="L5756" s="34" t="str">
        <f>IF(Excel_BuiltIn__FilterDatabase__1[[#This Row],[Nem]]="Nő","Lady","")</f>
        <v/>
      </c>
    </row>
    <row r="5757" spans="1:12" s="1" customFormat="1">
      <c r="A5757" s="53"/>
      <c r="B5757" s="28"/>
      <c r="C5757" s="51"/>
      <c r="D5757" s="45"/>
      <c r="E5757" s="33" t="str">
        <f>IF(D5757&gt;0,($N$2-Excel_BuiltIn__FilterDatabase__1[[#This Row],[Szül Év.Hó.Nap]])/365.25,"0")</f>
        <v>0</v>
      </c>
      <c r="F5757" s="40"/>
      <c r="G5757" s="34" t="str">
        <f>CONCATENATE(H5757,Excel_BuiltIn__FilterDatabase__1[[#This Row],[Felnőtt]],Excel_BuiltIn__FilterDatabase__1[[#This Row],[Senior]],Excel_BuiltIn__FilterDatabase__1[[#This Row],[Super.s]],L5757)</f>
        <v xml:space="preserve">Super.s </v>
      </c>
      <c r="H5757" s="34" t="str">
        <f>IF(L5757="Nő","",IF(Excel_BuiltIn__FilterDatabase__1[[#This Row],[Kor]]&gt;=1=AND(Excel_BuiltIn__FilterDatabase__1[[#This Row],[Kor]]&lt;18),"Junior ",""))</f>
        <v/>
      </c>
      <c r="I5757" s="34" t="str">
        <f>IF(L5757="Nő","",IF(Excel_BuiltIn__FilterDatabase__1[[#This Row],[Kor]]&gt;=18=AND(Excel_BuiltIn__FilterDatabase__1[[#This Row],[Kor]]&lt;=49),"Felnőtt ",""))</f>
        <v/>
      </c>
      <c r="J5757" s="34" t="str">
        <f>IF(L5757="Nő","",IF(Excel_BuiltIn__FilterDatabase__1[[#This Row],[Kor]]&gt;49=AND(Excel_BuiltIn__FilterDatabase__1[[#This Row],[Kor]]&lt;=59),"Senior ",""))</f>
        <v/>
      </c>
      <c r="K5757" s="34" t="str">
        <f>IF(L5757="Nő","",IF(Excel_BuiltIn__FilterDatabase__1[[#This Row],[Kor]]&gt;=60,"Super.s ",""))</f>
        <v xml:space="preserve">Super.s </v>
      </c>
      <c r="L5757" s="34" t="str">
        <f>IF(Excel_BuiltIn__FilterDatabase__1[[#This Row],[Nem]]="Nő","Lady","")</f>
        <v/>
      </c>
    </row>
    <row r="5758" spans="1:12" s="1" customFormat="1">
      <c r="A5758" s="53"/>
      <c r="B5758" s="28"/>
      <c r="C5758" s="51"/>
      <c r="D5758" s="45"/>
      <c r="E5758" s="33" t="str">
        <f>IF(D5758&gt;0,($N$2-Excel_BuiltIn__FilterDatabase__1[[#This Row],[Szül Év.Hó.Nap]])/365.25,"0")</f>
        <v>0</v>
      </c>
      <c r="F5758" s="40"/>
      <c r="G5758" s="34" t="str">
        <f>CONCATENATE(H5758,Excel_BuiltIn__FilterDatabase__1[[#This Row],[Felnőtt]],Excel_BuiltIn__FilterDatabase__1[[#This Row],[Senior]],Excel_BuiltIn__FilterDatabase__1[[#This Row],[Super.s]],L5758)</f>
        <v xml:space="preserve">Super.s </v>
      </c>
      <c r="H5758" s="34" t="str">
        <f>IF(L5758="Nő","",IF(Excel_BuiltIn__FilterDatabase__1[[#This Row],[Kor]]&gt;=1=AND(Excel_BuiltIn__FilterDatabase__1[[#This Row],[Kor]]&lt;18),"Junior ",""))</f>
        <v/>
      </c>
      <c r="I5758" s="34" t="str">
        <f>IF(L5758="Nő","",IF(Excel_BuiltIn__FilterDatabase__1[[#This Row],[Kor]]&gt;=18=AND(Excel_BuiltIn__FilterDatabase__1[[#This Row],[Kor]]&lt;=49),"Felnőtt ",""))</f>
        <v/>
      </c>
      <c r="J5758" s="34" t="str">
        <f>IF(L5758="Nő","",IF(Excel_BuiltIn__FilterDatabase__1[[#This Row],[Kor]]&gt;49=AND(Excel_BuiltIn__FilterDatabase__1[[#This Row],[Kor]]&lt;=59),"Senior ",""))</f>
        <v/>
      </c>
      <c r="K5758" s="34" t="str">
        <f>IF(L5758="Nő","",IF(Excel_BuiltIn__FilterDatabase__1[[#This Row],[Kor]]&gt;=60,"Super.s ",""))</f>
        <v xml:space="preserve">Super.s </v>
      </c>
      <c r="L5758" s="34" t="str">
        <f>IF(Excel_BuiltIn__FilterDatabase__1[[#This Row],[Nem]]="Nő","Lady","")</f>
        <v/>
      </c>
    </row>
    <row r="5759" spans="1:12" s="1" customFormat="1">
      <c r="A5759" s="53"/>
      <c r="B5759" s="28"/>
      <c r="C5759" s="51"/>
      <c r="D5759" s="45"/>
      <c r="E5759" s="33" t="str">
        <f>IF(D5759&gt;0,($N$2-Excel_BuiltIn__FilterDatabase__1[[#This Row],[Szül Év.Hó.Nap]])/365.25,"0")</f>
        <v>0</v>
      </c>
      <c r="F5759" s="40"/>
      <c r="G5759" s="34" t="str">
        <f>CONCATENATE(H5759,Excel_BuiltIn__FilterDatabase__1[[#This Row],[Felnőtt]],Excel_BuiltIn__FilterDatabase__1[[#This Row],[Senior]],Excel_BuiltIn__FilterDatabase__1[[#This Row],[Super.s]],L5759)</f>
        <v xml:space="preserve">Super.s </v>
      </c>
      <c r="H5759" s="34" t="str">
        <f>IF(L5759="Nő","",IF(Excel_BuiltIn__FilterDatabase__1[[#This Row],[Kor]]&gt;=1=AND(Excel_BuiltIn__FilterDatabase__1[[#This Row],[Kor]]&lt;18),"Junior ",""))</f>
        <v/>
      </c>
      <c r="I5759" s="34" t="str">
        <f>IF(L5759="Nő","",IF(Excel_BuiltIn__FilterDatabase__1[[#This Row],[Kor]]&gt;=18=AND(Excel_BuiltIn__FilterDatabase__1[[#This Row],[Kor]]&lt;=49),"Felnőtt ",""))</f>
        <v/>
      </c>
      <c r="J5759" s="34" t="str">
        <f>IF(L5759="Nő","",IF(Excel_BuiltIn__FilterDatabase__1[[#This Row],[Kor]]&gt;49=AND(Excel_BuiltIn__FilterDatabase__1[[#This Row],[Kor]]&lt;=59),"Senior ",""))</f>
        <v/>
      </c>
      <c r="K5759" s="34" t="str">
        <f>IF(L5759="Nő","",IF(Excel_BuiltIn__FilterDatabase__1[[#This Row],[Kor]]&gt;=60,"Super.s ",""))</f>
        <v xml:space="preserve">Super.s </v>
      </c>
      <c r="L5759" s="34" t="str">
        <f>IF(Excel_BuiltIn__FilterDatabase__1[[#This Row],[Nem]]="Nő","Lady","")</f>
        <v/>
      </c>
    </row>
    <row r="5760" spans="1:12" s="1" customFormat="1">
      <c r="A5760" s="53"/>
      <c r="B5760" s="28"/>
      <c r="C5760" s="51"/>
      <c r="D5760" s="45"/>
      <c r="E5760" s="33" t="str">
        <f>IF(D5760&gt;0,($N$2-Excel_BuiltIn__FilterDatabase__1[[#This Row],[Szül Év.Hó.Nap]])/365.25,"0")</f>
        <v>0</v>
      </c>
      <c r="F5760" s="40"/>
      <c r="G5760" s="34" t="str">
        <f>CONCATENATE(H5760,Excel_BuiltIn__FilterDatabase__1[[#This Row],[Felnőtt]],Excel_BuiltIn__FilterDatabase__1[[#This Row],[Senior]],Excel_BuiltIn__FilterDatabase__1[[#This Row],[Super.s]],L5760)</f>
        <v xml:space="preserve">Super.s </v>
      </c>
      <c r="H5760" s="34" t="str">
        <f>IF(L5760="Nő","",IF(Excel_BuiltIn__FilterDatabase__1[[#This Row],[Kor]]&gt;=1=AND(Excel_BuiltIn__FilterDatabase__1[[#This Row],[Kor]]&lt;18),"Junior ",""))</f>
        <v/>
      </c>
      <c r="I5760" s="34" t="str">
        <f>IF(L5760="Nő","",IF(Excel_BuiltIn__FilterDatabase__1[[#This Row],[Kor]]&gt;=18=AND(Excel_BuiltIn__FilterDatabase__1[[#This Row],[Kor]]&lt;=49),"Felnőtt ",""))</f>
        <v/>
      </c>
      <c r="J5760" s="34" t="str">
        <f>IF(L5760="Nő","",IF(Excel_BuiltIn__FilterDatabase__1[[#This Row],[Kor]]&gt;49=AND(Excel_BuiltIn__FilterDatabase__1[[#This Row],[Kor]]&lt;=59),"Senior ",""))</f>
        <v/>
      </c>
      <c r="K5760" s="34" t="str">
        <f>IF(L5760="Nő","",IF(Excel_BuiltIn__FilterDatabase__1[[#This Row],[Kor]]&gt;=60,"Super.s ",""))</f>
        <v xml:space="preserve">Super.s </v>
      </c>
      <c r="L5760" s="34" t="str">
        <f>IF(Excel_BuiltIn__FilterDatabase__1[[#This Row],[Nem]]="Nő","Lady","")</f>
        <v/>
      </c>
    </row>
    <row r="5761" spans="1:12" s="1" customFormat="1">
      <c r="A5761" s="53"/>
      <c r="B5761" s="28"/>
      <c r="C5761" s="51"/>
      <c r="D5761" s="45"/>
      <c r="E5761" s="33" t="str">
        <f>IF(D5761&gt;0,($N$2-Excel_BuiltIn__FilterDatabase__1[[#This Row],[Szül Év.Hó.Nap]])/365.25,"0")</f>
        <v>0</v>
      </c>
      <c r="F5761" s="40"/>
      <c r="G5761" s="34" t="str">
        <f>CONCATENATE(H5761,Excel_BuiltIn__FilterDatabase__1[[#This Row],[Felnőtt]],Excel_BuiltIn__FilterDatabase__1[[#This Row],[Senior]],Excel_BuiltIn__FilterDatabase__1[[#This Row],[Super.s]],L5761)</f>
        <v xml:space="preserve">Super.s </v>
      </c>
      <c r="H5761" s="34" t="str">
        <f>IF(L5761="Nő","",IF(Excel_BuiltIn__FilterDatabase__1[[#This Row],[Kor]]&gt;=1=AND(Excel_BuiltIn__FilterDatabase__1[[#This Row],[Kor]]&lt;18),"Junior ",""))</f>
        <v/>
      </c>
      <c r="I5761" s="34" t="str">
        <f>IF(L5761="Nő","",IF(Excel_BuiltIn__FilterDatabase__1[[#This Row],[Kor]]&gt;=18=AND(Excel_BuiltIn__FilterDatabase__1[[#This Row],[Kor]]&lt;=49),"Felnőtt ",""))</f>
        <v/>
      </c>
      <c r="J5761" s="34" t="str">
        <f>IF(L5761="Nő","",IF(Excel_BuiltIn__FilterDatabase__1[[#This Row],[Kor]]&gt;49=AND(Excel_BuiltIn__FilterDatabase__1[[#This Row],[Kor]]&lt;=59),"Senior ",""))</f>
        <v/>
      </c>
      <c r="K5761" s="34" t="str">
        <f>IF(L5761="Nő","",IF(Excel_BuiltIn__FilterDatabase__1[[#This Row],[Kor]]&gt;=60,"Super.s ",""))</f>
        <v xml:space="preserve">Super.s </v>
      </c>
      <c r="L5761" s="34" t="str">
        <f>IF(Excel_BuiltIn__FilterDatabase__1[[#This Row],[Nem]]="Nő","Lady","")</f>
        <v/>
      </c>
    </row>
    <row r="5762" spans="1:12" s="1" customFormat="1">
      <c r="A5762" s="53"/>
      <c r="B5762" s="28"/>
      <c r="C5762" s="51"/>
      <c r="D5762" s="45"/>
      <c r="E5762" s="33" t="str">
        <f>IF(D5762&gt;0,($N$2-Excel_BuiltIn__FilterDatabase__1[[#This Row],[Szül Év.Hó.Nap]])/365.25,"0")</f>
        <v>0</v>
      </c>
      <c r="F5762" s="40"/>
      <c r="G5762" s="34" t="str">
        <f>CONCATENATE(H5762,Excel_BuiltIn__FilterDatabase__1[[#This Row],[Felnőtt]],Excel_BuiltIn__FilterDatabase__1[[#This Row],[Senior]],Excel_BuiltIn__FilterDatabase__1[[#This Row],[Super.s]],L5762)</f>
        <v xml:space="preserve">Super.s </v>
      </c>
      <c r="H5762" s="34" t="str">
        <f>IF(L5762="Nő","",IF(Excel_BuiltIn__FilterDatabase__1[[#This Row],[Kor]]&gt;=1=AND(Excel_BuiltIn__FilterDatabase__1[[#This Row],[Kor]]&lt;18),"Junior ",""))</f>
        <v/>
      </c>
      <c r="I5762" s="34" t="str">
        <f>IF(L5762="Nő","",IF(Excel_BuiltIn__FilterDatabase__1[[#This Row],[Kor]]&gt;=18=AND(Excel_BuiltIn__FilterDatabase__1[[#This Row],[Kor]]&lt;=49),"Felnőtt ",""))</f>
        <v/>
      </c>
      <c r="J5762" s="34" t="str">
        <f>IF(L5762="Nő","",IF(Excel_BuiltIn__FilterDatabase__1[[#This Row],[Kor]]&gt;49=AND(Excel_BuiltIn__FilterDatabase__1[[#This Row],[Kor]]&lt;=59),"Senior ",""))</f>
        <v/>
      </c>
      <c r="K5762" s="34" t="str">
        <f>IF(L5762="Nő","",IF(Excel_BuiltIn__FilterDatabase__1[[#This Row],[Kor]]&gt;=60,"Super.s ",""))</f>
        <v xml:space="preserve">Super.s </v>
      </c>
      <c r="L5762" s="34" t="str">
        <f>IF(Excel_BuiltIn__FilterDatabase__1[[#This Row],[Nem]]="Nő","Lady","")</f>
        <v/>
      </c>
    </row>
    <row r="5763" spans="1:12" s="1" customFormat="1">
      <c r="A5763" s="53"/>
      <c r="B5763" s="28"/>
      <c r="C5763" s="51"/>
      <c r="D5763" s="45"/>
      <c r="E5763" s="33" t="str">
        <f>IF(D5763&gt;0,($N$2-Excel_BuiltIn__FilterDatabase__1[[#This Row],[Szül Év.Hó.Nap]])/365.25,"0")</f>
        <v>0</v>
      </c>
      <c r="F5763" s="40"/>
      <c r="G5763" s="34" t="str">
        <f>CONCATENATE(H5763,Excel_BuiltIn__FilterDatabase__1[[#This Row],[Felnőtt]],Excel_BuiltIn__FilterDatabase__1[[#This Row],[Senior]],Excel_BuiltIn__FilterDatabase__1[[#This Row],[Super.s]],L5763)</f>
        <v xml:space="preserve">Super.s </v>
      </c>
      <c r="H5763" s="34" t="str">
        <f>IF(L5763="Nő","",IF(Excel_BuiltIn__FilterDatabase__1[[#This Row],[Kor]]&gt;=1=AND(Excel_BuiltIn__FilterDatabase__1[[#This Row],[Kor]]&lt;18),"Junior ",""))</f>
        <v/>
      </c>
      <c r="I5763" s="34" t="str">
        <f>IF(L5763="Nő","",IF(Excel_BuiltIn__FilterDatabase__1[[#This Row],[Kor]]&gt;=18=AND(Excel_BuiltIn__FilterDatabase__1[[#This Row],[Kor]]&lt;=49),"Felnőtt ",""))</f>
        <v/>
      </c>
      <c r="J5763" s="34" t="str">
        <f>IF(L5763="Nő","",IF(Excel_BuiltIn__FilterDatabase__1[[#This Row],[Kor]]&gt;49=AND(Excel_BuiltIn__FilterDatabase__1[[#This Row],[Kor]]&lt;=59),"Senior ",""))</f>
        <v/>
      </c>
      <c r="K5763" s="34" t="str">
        <f>IF(L5763="Nő","",IF(Excel_BuiltIn__FilterDatabase__1[[#This Row],[Kor]]&gt;=60,"Super.s ",""))</f>
        <v xml:space="preserve">Super.s </v>
      </c>
      <c r="L5763" s="34" t="str">
        <f>IF(Excel_BuiltIn__FilterDatabase__1[[#This Row],[Nem]]="Nő","Lady","")</f>
        <v/>
      </c>
    </row>
    <row r="5764" spans="1:12" s="1" customFormat="1">
      <c r="A5764" s="53"/>
      <c r="B5764" s="28"/>
      <c r="C5764" s="51"/>
      <c r="D5764" s="45"/>
      <c r="E5764" s="33" t="str">
        <f>IF(D5764&gt;0,($N$2-Excel_BuiltIn__FilterDatabase__1[[#This Row],[Szül Év.Hó.Nap]])/365.25,"0")</f>
        <v>0</v>
      </c>
      <c r="F5764" s="40"/>
      <c r="G5764" s="34" t="str">
        <f>CONCATENATE(H5764,Excel_BuiltIn__FilterDatabase__1[[#This Row],[Felnőtt]],Excel_BuiltIn__FilterDatabase__1[[#This Row],[Senior]],Excel_BuiltIn__FilterDatabase__1[[#This Row],[Super.s]],L5764)</f>
        <v xml:space="preserve">Super.s </v>
      </c>
      <c r="H5764" s="34" t="str">
        <f>IF(L5764="Nő","",IF(Excel_BuiltIn__FilterDatabase__1[[#This Row],[Kor]]&gt;=1=AND(Excel_BuiltIn__FilterDatabase__1[[#This Row],[Kor]]&lt;18),"Junior ",""))</f>
        <v/>
      </c>
      <c r="I5764" s="34" t="str">
        <f>IF(L5764="Nő","",IF(Excel_BuiltIn__FilterDatabase__1[[#This Row],[Kor]]&gt;=18=AND(Excel_BuiltIn__FilterDatabase__1[[#This Row],[Kor]]&lt;=49),"Felnőtt ",""))</f>
        <v/>
      </c>
      <c r="J5764" s="34" t="str">
        <f>IF(L5764="Nő","",IF(Excel_BuiltIn__FilterDatabase__1[[#This Row],[Kor]]&gt;49=AND(Excel_BuiltIn__FilterDatabase__1[[#This Row],[Kor]]&lt;=59),"Senior ",""))</f>
        <v/>
      </c>
      <c r="K5764" s="34" t="str">
        <f>IF(L5764="Nő","",IF(Excel_BuiltIn__FilterDatabase__1[[#This Row],[Kor]]&gt;=60,"Super.s ",""))</f>
        <v xml:space="preserve">Super.s </v>
      </c>
      <c r="L5764" s="34" t="str">
        <f>IF(Excel_BuiltIn__FilterDatabase__1[[#This Row],[Nem]]="Nő","Lady","")</f>
        <v/>
      </c>
    </row>
    <row r="5765" spans="1:12" s="1" customFormat="1">
      <c r="A5765" s="53"/>
      <c r="B5765" s="28"/>
      <c r="C5765" s="51"/>
      <c r="D5765" s="45"/>
      <c r="E5765" s="33" t="str">
        <f>IF(D5765&gt;0,($N$2-Excel_BuiltIn__FilterDatabase__1[[#This Row],[Szül Év.Hó.Nap]])/365.25,"0")</f>
        <v>0</v>
      </c>
      <c r="F5765" s="40"/>
      <c r="G5765" s="34" t="str">
        <f>CONCATENATE(H5765,Excel_BuiltIn__FilterDatabase__1[[#This Row],[Felnőtt]],Excel_BuiltIn__FilterDatabase__1[[#This Row],[Senior]],Excel_BuiltIn__FilterDatabase__1[[#This Row],[Super.s]],L5765)</f>
        <v xml:space="preserve">Super.s </v>
      </c>
      <c r="H5765" s="34" t="str">
        <f>IF(L5765="Nő","",IF(Excel_BuiltIn__FilterDatabase__1[[#This Row],[Kor]]&gt;=1=AND(Excel_BuiltIn__FilterDatabase__1[[#This Row],[Kor]]&lt;18),"Junior ",""))</f>
        <v/>
      </c>
      <c r="I5765" s="34" t="str">
        <f>IF(L5765="Nő","",IF(Excel_BuiltIn__FilterDatabase__1[[#This Row],[Kor]]&gt;=18=AND(Excel_BuiltIn__FilterDatabase__1[[#This Row],[Kor]]&lt;=49),"Felnőtt ",""))</f>
        <v/>
      </c>
      <c r="J5765" s="34" t="str">
        <f>IF(L5765="Nő","",IF(Excel_BuiltIn__FilterDatabase__1[[#This Row],[Kor]]&gt;49=AND(Excel_BuiltIn__FilterDatabase__1[[#This Row],[Kor]]&lt;=59),"Senior ",""))</f>
        <v/>
      </c>
      <c r="K5765" s="34" t="str">
        <f>IF(L5765="Nő","",IF(Excel_BuiltIn__FilterDatabase__1[[#This Row],[Kor]]&gt;=60,"Super.s ",""))</f>
        <v xml:space="preserve">Super.s </v>
      </c>
      <c r="L5765" s="34" t="str">
        <f>IF(Excel_BuiltIn__FilterDatabase__1[[#This Row],[Nem]]="Nő","Lady","")</f>
        <v/>
      </c>
    </row>
    <row r="5766" spans="1:12" s="1" customFormat="1">
      <c r="A5766" s="53"/>
      <c r="B5766" s="28"/>
      <c r="C5766" s="51"/>
      <c r="D5766" s="45"/>
      <c r="E5766" s="33" t="str">
        <f>IF(D5766&gt;0,($N$2-Excel_BuiltIn__FilterDatabase__1[[#This Row],[Szül Év.Hó.Nap]])/365.25,"0")</f>
        <v>0</v>
      </c>
      <c r="F5766" s="40"/>
      <c r="G5766" s="34" t="str">
        <f>CONCATENATE(H5766,Excel_BuiltIn__FilterDatabase__1[[#This Row],[Felnőtt]],Excel_BuiltIn__FilterDatabase__1[[#This Row],[Senior]],Excel_BuiltIn__FilterDatabase__1[[#This Row],[Super.s]],L5766)</f>
        <v xml:space="preserve">Super.s </v>
      </c>
      <c r="H5766" s="34" t="str">
        <f>IF(L5766="Nő","",IF(Excel_BuiltIn__FilterDatabase__1[[#This Row],[Kor]]&gt;=1=AND(Excel_BuiltIn__FilterDatabase__1[[#This Row],[Kor]]&lt;18),"Junior ",""))</f>
        <v/>
      </c>
      <c r="I5766" s="34" t="str">
        <f>IF(L5766="Nő","",IF(Excel_BuiltIn__FilterDatabase__1[[#This Row],[Kor]]&gt;=18=AND(Excel_BuiltIn__FilterDatabase__1[[#This Row],[Kor]]&lt;=49),"Felnőtt ",""))</f>
        <v/>
      </c>
      <c r="J5766" s="34" t="str">
        <f>IF(L5766="Nő","",IF(Excel_BuiltIn__FilterDatabase__1[[#This Row],[Kor]]&gt;49=AND(Excel_BuiltIn__FilterDatabase__1[[#This Row],[Kor]]&lt;=59),"Senior ",""))</f>
        <v/>
      </c>
      <c r="K5766" s="34" t="str">
        <f>IF(L5766="Nő","",IF(Excel_BuiltIn__FilterDatabase__1[[#This Row],[Kor]]&gt;=60,"Super.s ",""))</f>
        <v xml:space="preserve">Super.s </v>
      </c>
      <c r="L5766" s="34" t="str">
        <f>IF(Excel_BuiltIn__FilterDatabase__1[[#This Row],[Nem]]="Nő","Lady","")</f>
        <v/>
      </c>
    </row>
    <row r="5767" spans="1:12" s="1" customFormat="1">
      <c r="A5767" s="53"/>
      <c r="B5767" s="28"/>
      <c r="C5767" s="51"/>
      <c r="D5767" s="45"/>
      <c r="E5767" s="33" t="str">
        <f>IF(D5767&gt;0,($N$2-Excel_BuiltIn__FilterDatabase__1[[#This Row],[Szül Év.Hó.Nap]])/365.25,"0")</f>
        <v>0</v>
      </c>
      <c r="F5767" s="40"/>
      <c r="G5767" s="34" t="str">
        <f>CONCATENATE(H5767,Excel_BuiltIn__FilterDatabase__1[[#This Row],[Felnőtt]],Excel_BuiltIn__FilterDatabase__1[[#This Row],[Senior]],Excel_BuiltIn__FilterDatabase__1[[#This Row],[Super.s]],L5767)</f>
        <v xml:space="preserve">Super.s </v>
      </c>
      <c r="H5767" s="34" t="str">
        <f>IF(L5767="Nő","",IF(Excel_BuiltIn__FilterDatabase__1[[#This Row],[Kor]]&gt;=1=AND(Excel_BuiltIn__FilterDatabase__1[[#This Row],[Kor]]&lt;18),"Junior ",""))</f>
        <v/>
      </c>
      <c r="I5767" s="34" t="str">
        <f>IF(L5767="Nő","",IF(Excel_BuiltIn__FilterDatabase__1[[#This Row],[Kor]]&gt;=18=AND(Excel_BuiltIn__FilterDatabase__1[[#This Row],[Kor]]&lt;=49),"Felnőtt ",""))</f>
        <v/>
      </c>
      <c r="J5767" s="34" t="str">
        <f>IF(L5767="Nő","",IF(Excel_BuiltIn__FilterDatabase__1[[#This Row],[Kor]]&gt;49=AND(Excel_BuiltIn__FilterDatabase__1[[#This Row],[Kor]]&lt;=59),"Senior ",""))</f>
        <v/>
      </c>
      <c r="K5767" s="34" t="str">
        <f>IF(L5767="Nő","",IF(Excel_BuiltIn__FilterDatabase__1[[#This Row],[Kor]]&gt;=60,"Super.s ",""))</f>
        <v xml:space="preserve">Super.s </v>
      </c>
      <c r="L5767" s="34" t="str">
        <f>IF(Excel_BuiltIn__FilterDatabase__1[[#This Row],[Nem]]="Nő","Lady","")</f>
        <v/>
      </c>
    </row>
    <row r="5768" spans="1:12" s="1" customFormat="1">
      <c r="A5768" s="53"/>
      <c r="B5768" s="28"/>
      <c r="C5768" s="51"/>
      <c r="D5768" s="45"/>
      <c r="E5768" s="33" t="str">
        <f>IF(D5768&gt;0,($N$2-Excel_BuiltIn__FilterDatabase__1[[#This Row],[Szül Év.Hó.Nap]])/365.25,"0")</f>
        <v>0</v>
      </c>
      <c r="F5768" s="40"/>
      <c r="G5768" s="34" t="str">
        <f>CONCATENATE(H5768,Excel_BuiltIn__FilterDatabase__1[[#This Row],[Felnőtt]],Excel_BuiltIn__FilterDatabase__1[[#This Row],[Senior]],Excel_BuiltIn__FilterDatabase__1[[#This Row],[Super.s]],L5768)</f>
        <v xml:space="preserve">Super.s </v>
      </c>
      <c r="H5768" s="34" t="str">
        <f>IF(L5768="Nő","",IF(Excel_BuiltIn__FilterDatabase__1[[#This Row],[Kor]]&gt;=1=AND(Excel_BuiltIn__FilterDatabase__1[[#This Row],[Kor]]&lt;18),"Junior ",""))</f>
        <v/>
      </c>
      <c r="I5768" s="34" t="str">
        <f>IF(L5768="Nő","",IF(Excel_BuiltIn__FilterDatabase__1[[#This Row],[Kor]]&gt;=18=AND(Excel_BuiltIn__FilterDatabase__1[[#This Row],[Kor]]&lt;=49),"Felnőtt ",""))</f>
        <v/>
      </c>
      <c r="J5768" s="34" t="str">
        <f>IF(L5768="Nő","",IF(Excel_BuiltIn__FilterDatabase__1[[#This Row],[Kor]]&gt;49=AND(Excel_BuiltIn__FilterDatabase__1[[#This Row],[Kor]]&lt;=59),"Senior ",""))</f>
        <v/>
      </c>
      <c r="K5768" s="34" t="str">
        <f>IF(L5768="Nő","",IF(Excel_BuiltIn__FilterDatabase__1[[#This Row],[Kor]]&gt;=60,"Super.s ",""))</f>
        <v xml:space="preserve">Super.s </v>
      </c>
      <c r="L5768" s="34" t="str">
        <f>IF(Excel_BuiltIn__FilterDatabase__1[[#This Row],[Nem]]="Nő","Lady","")</f>
        <v/>
      </c>
    </row>
    <row r="5769" spans="1:12" s="1" customFormat="1">
      <c r="A5769" s="53"/>
      <c r="B5769" s="28"/>
      <c r="C5769" s="51"/>
      <c r="D5769" s="45"/>
      <c r="E5769" s="33" t="str">
        <f>IF(D5769&gt;0,($N$2-Excel_BuiltIn__FilterDatabase__1[[#This Row],[Szül Év.Hó.Nap]])/365.25,"0")</f>
        <v>0</v>
      </c>
      <c r="F5769" s="40"/>
      <c r="G5769" s="34" t="str">
        <f>CONCATENATE(H5769,Excel_BuiltIn__FilterDatabase__1[[#This Row],[Felnőtt]],Excel_BuiltIn__FilterDatabase__1[[#This Row],[Senior]],Excel_BuiltIn__FilterDatabase__1[[#This Row],[Super.s]],L5769)</f>
        <v xml:space="preserve">Super.s </v>
      </c>
      <c r="H5769" s="34" t="str">
        <f>IF(L5769="Nő","",IF(Excel_BuiltIn__FilterDatabase__1[[#This Row],[Kor]]&gt;=1=AND(Excel_BuiltIn__FilterDatabase__1[[#This Row],[Kor]]&lt;18),"Junior ",""))</f>
        <v/>
      </c>
      <c r="I5769" s="34" t="str">
        <f>IF(L5769="Nő","",IF(Excel_BuiltIn__FilterDatabase__1[[#This Row],[Kor]]&gt;=18=AND(Excel_BuiltIn__FilterDatabase__1[[#This Row],[Kor]]&lt;=49),"Felnőtt ",""))</f>
        <v/>
      </c>
      <c r="J5769" s="34" t="str">
        <f>IF(L5769="Nő","",IF(Excel_BuiltIn__FilterDatabase__1[[#This Row],[Kor]]&gt;49=AND(Excel_BuiltIn__FilterDatabase__1[[#This Row],[Kor]]&lt;=59),"Senior ",""))</f>
        <v/>
      </c>
      <c r="K5769" s="34" t="str">
        <f>IF(L5769="Nő","",IF(Excel_BuiltIn__FilterDatabase__1[[#This Row],[Kor]]&gt;=60,"Super.s ",""))</f>
        <v xml:space="preserve">Super.s </v>
      </c>
      <c r="L5769" s="34" t="str">
        <f>IF(Excel_BuiltIn__FilterDatabase__1[[#This Row],[Nem]]="Nő","Lady","")</f>
        <v/>
      </c>
    </row>
    <row r="5770" spans="1:12" s="1" customFormat="1">
      <c r="A5770" s="53"/>
      <c r="B5770" s="28"/>
      <c r="C5770" s="51"/>
      <c r="D5770" s="45"/>
      <c r="E5770" s="33" t="str">
        <f>IF(D5770&gt;0,($N$2-Excel_BuiltIn__FilterDatabase__1[[#This Row],[Szül Év.Hó.Nap]])/365.25,"0")</f>
        <v>0</v>
      </c>
      <c r="F5770" s="40"/>
      <c r="G5770" s="34" t="str">
        <f>CONCATENATE(H5770,Excel_BuiltIn__FilterDatabase__1[[#This Row],[Felnőtt]],Excel_BuiltIn__FilterDatabase__1[[#This Row],[Senior]],Excel_BuiltIn__FilterDatabase__1[[#This Row],[Super.s]],L5770)</f>
        <v xml:space="preserve">Super.s </v>
      </c>
      <c r="H5770" s="34" t="str">
        <f>IF(L5770="Nő","",IF(Excel_BuiltIn__FilterDatabase__1[[#This Row],[Kor]]&gt;=1=AND(Excel_BuiltIn__FilterDatabase__1[[#This Row],[Kor]]&lt;18),"Junior ",""))</f>
        <v/>
      </c>
      <c r="I5770" s="34" t="str">
        <f>IF(L5770="Nő","",IF(Excel_BuiltIn__FilterDatabase__1[[#This Row],[Kor]]&gt;=18=AND(Excel_BuiltIn__FilterDatabase__1[[#This Row],[Kor]]&lt;=49),"Felnőtt ",""))</f>
        <v/>
      </c>
      <c r="J5770" s="34" t="str">
        <f>IF(L5770="Nő","",IF(Excel_BuiltIn__FilterDatabase__1[[#This Row],[Kor]]&gt;49=AND(Excel_BuiltIn__FilterDatabase__1[[#This Row],[Kor]]&lt;=59),"Senior ",""))</f>
        <v/>
      </c>
      <c r="K5770" s="34" t="str">
        <f>IF(L5770="Nő","",IF(Excel_BuiltIn__FilterDatabase__1[[#This Row],[Kor]]&gt;=60,"Super.s ",""))</f>
        <v xml:space="preserve">Super.s </v>
      </c>
      <c r="L5770" s="34" t="str">
        <f>IF(Excel_BuiltIn__FilterDatabase__1[[#This Row],[Nem]]="Nő","Lady","")</f>
        <v/>
      </c>
    </row>
    <row r="5771" spans="1:12" s="1" customFormat="1">
      <c r="A5771" s="53"/>
      <c r="B5771" s="28"/>
      <c r="C5771" s="51"/>
      <c r="D5771" s="45"/>
      <c r="E5771" s="33" t="str">
        <f>IF(D5771&gt;0,($N$2-Excel_BuiltIn__FilterDatabase__1[[#This Row],[Szül Év.Hó.Nap]])/365.25,"0")</f>
        <v>0</v>
      </c>
      <c r="F5771" s="40"/>
      <c r="G5771" s="34" t="str">
        <f>CONCATENATE(H5771,Excel_BuiltIn__FilterDatabase__1[[#This Row],[Felnőtt]],Excel_BuiltIn__FilterDatabase__1[[#This Row],[Senior]],Excel_BuiltIn__FilterDatabase__1[[#This Row],[Super.s]],L5771)</f>
        <v xml:space="preserve">Super.s </v>
      </c>
      <c r="H5771" s="34" t="str">
        <f>IF(L5771="Nő","",IF(Excel_BuiltIn__FilterDatabase__1[[#This Row],[Kor]]&gt;=1=AND(Excel_BuiltIn__FilterDatabase__1[[#This Row],[Kor]]&lt;18),"Junior ",""))</f>
        <v/>
      </c>
      <c r="I5771" s="34" t="str">
        <f>IF(L5771="Nő","",IF(Excel_BuiltIn__FilterDatabase__1[[#This Row],[Kor]]&gt;=18=AND(Excel_BuiltIn__FilterDatabase__1[[#This Row],[Kor]]&lt;=49),"Felnőtt ",""))</f>
        <v/>
      </c>
      <c r="J5771" s="34" t="str">
        <f>IF(L5771="Nő","",IF(Excel_BuiltIn__FilterDatabase__1[[#This Row],[Kor]]&gt;49=AND(Excel_BuiltIn__FilterDatabase__1[[#This Row],[Kor]]&lt;=59),"Senior ",""))</f>
        <v/>
      </c>
      <c r="K5771" s="34" t="str">
        <f>IF(L5771="Nő","",IF(Excel_BuiltIn__FilterDatabase__1[[#This Row],[Kor]]&gt;=60,"Super.s ",""))</f>
        <v xml:space="preserve">Super.s </v>
      </c>
      <c r="L5771" s="34" t="str">
        <f>IF(Excel_BuiltIn__FilterDatabase__1[[#This Row],[Nem]]="Nő","Lady","")</f>
        <v/>
      </c>
    </row>
    <row r="5772" spans="1:12" s="1" customFormat="1">
      <c r="A5772" s="53"/>
      <c r="B5772" s="28"/>
      <c r="C5772" s="51"/>
      <c r="D5772" s="45"/>
      <c r="E5772" s="33" t="str">
        <f>IF(D5772&gt;0,($N$2-Excel_BuiltIn__FilterDatabase__1[[#This Row],[Szül Év.Hó.Nap]])/365.25,"0")</f>
        <v>0</v>
      </c>
      <c r="F5772" s="40"/>
      <c r="G5772" s="34" t="str">
        <f>CONCATENATE(H5772,Excel_BuiltIn__FilterDatabase__1[[#This Row],[Felnőtt]],Excel_BuiltIn__FilterDatabase__1[[#This Row],[Senior]],Excel_BuiltIn__FilterDatabase__1[[#This Row],[Super.s]],L5772)</f>
        <v xml:space="preserve">Super.s </v>
      </c>
      <c r="H5772" s="34" t="str">
        <f>IF(L5772="Nő","",IF(Excel_BuiltIn__FilterDatabase__1[[#This Row],[Kor]]&gt;=1=AND(Excel_BuiltIn__FilterDatabase__1[[#This Row],[Kor]]&lt;18),"Junior ",""))</f>
        <v/>
      </c>
      <c r="I5772" s="34" t="str">
        <f>IF(L5772="Nő","",IF(Excel_BuiltIn__FilterDatabase__1[[#This Row],[Kor]]&gt;=18=AND(Excel_BuiltIn__FilterDatabase__1[[#This Row],[Kor]]&lt;=49),"Felnőtt ",""))</f>
        <v/>
      </c>
      <c r="J5772" s="34" t="str">
        <f>IF(L5772="Nő","",IF(Excel_BuiltIn__FilterDatabase__1[[#This Row],[Kor]]&gt;49=AND(Excel_BuiltIn__FilterDatabase__1[[#This Row],[Kor]]&lt;=59),"Senior ",""))</f>
        <v/>
      </c>
      <c r="K5772" s="34" t="str">
        <f>IF(L5772="Nő","",IF(Excel_BuiltIn__FilterDatabase__1[[#This Row],[Kor]]&gt;=60,"Super.s ",""))</f>
        <v xml:space="preserve">Super.s </v>
      </c>
      <c r="L5772" s="34" t="str">
        <f>IF(Excel_BuiltIn__FilterDatabase__1[[#This Row],[Nem]]="Nő","Lady","")</f>
        <v/>
      </c>
    </row>
    <row r="5773" spans="1:12" s="1" customFormat="1">
      <c r="A5773" s="53"/>
      <c r="B5773" s="28"/>
      <c r="C5773" s="51"/>
      <c r="D5773" s="45"/>
      <c r="E5773" s="33" t="str">
        <f>IF(D5773&gt;0,($N$2-Excel_BuiltIn__FilterDatabase__1[[#This Row],[Szül Év.Hó.Nap]])/365.25,"0")</f>
        <v>0</v>
      </c>
      <c r="F5773" s="40"/>
      <c r="G5773" s="34" t="str">
        <f>CONCATENATE(H5773,Excel_BuiltIn__FilterDatabase__1[[#This Row],[Felnőtt]],Excel_BuiltIn__FilterDatabase__1[[#This Row],[Senior]],Excel_BuiltIn__FilterDatabase__1[[#This Row],[Super.s]],L5773)</f>
        <v xml:space="preserve">Super.s </v>
      </c>
      <c r="H5773" s="34" t="str">
        <f>IF(L5773="Nő","",IF(Excel_BuiltIn__FilterDatabase__1[[#This Row],[Kor]]&gt;=1=AND(Excel_BuiltIn__FilterDatabase__1[[#This Row],[Kor]]&lt;18),"Junior ",""))</f>
        <v/>
      </c>
      <c r="I5773" s="34" t="str">
        <f>IF(L5773="Nő","",IF(Excel_BuiltIn__FilterDatabase__1[[#This Row],[Kor]]&gt;=18=AND(Excel_BuiltIn__FilterDatabase__1[[#This Row],[Kor]]&lt;=49),"Felnőtt ",""))</f>
        <v/>
      </c>
      <c r="J5773" s="34" t="str">
        <f>IF(L5773="Nő","",IF(Excel_BuiltIn__FilterDatabase__1[[#This Row],[Kor]]&gt;49=AND(Excel_BuiltIn__FilterDatabase__1[[#This Row],[Kor]]&lt;=59),"Senior ",""))</f>
        <v/>
      </c>
      <c r="K5773" s="34" t="str">
        <f>IF(L5773="Nő","",IF(Excel_BuiltIn__FilterDatabase__1[[#This Row],[Kor]]&gt;=60,"Super.s ",""))</f>
        <v xml:space="preserve">Super.s </v>
      </c>
      <c r="L5773" s="34" t="str">
        <f>IF(Excel_BuiltIn__FilterDatabase__1[[#This Row],[Nem]]="Nő","Lady","")</f>
        <v/>
      </c>
    </row>
    <row r="5774" spans="1:12" s="1" customFormat="1">
      <c r="A5774" s="53"/>
      <c r="B5774" s="28"/>
      <c r="C5774" s="51"/>
      <c r="D5774" s="45"/>
      <c r="E5774" s="33" t="str">
        <f>IF(D5774&gt;0,($N$2-Excel_BuiltIn__FilterDatabase__1[[#This Row],[Szül Év.Hó.Nap]])/365.25,"0")</f>
        <v>0</v>
      </c>
      <c r="F5774" s="40"/>
      <c r="G5774" s="34" t="str">
        <f>CONCATENATE(H5774,Excel_BuiltIn__FilterDatabase__1[[#This Row],[Felnőtt]],Excel_BuiltIn__FilterDatabase__1[[#This Row],[Senior]],Excel_BuiltIn__FilterDatabase__1[[#This Row],[Super.s]],L5774)</f>
        <v xml:space="preserve">Super.s </v>
      </c>
      <c r="H5774" s="34" t="str">
        <f>IF(L5774="Nő","",IF(Excel_BuiltIn__FilterDatabase__1[[#This Row],[Kor]]&gt;=1=AND(Excel_BuiltIn__FilterDatabase__1[[#This Row],[Kor]]&lt;18),"Junior ",""))</f>
        <v/>
      </c>
      <c r="I5774" s="34" t="str">
        <f>IF(L5774="Nő","",IF(Excel_BuiltIn__FilterDatabase__1[[#This Row],[Kor]]&gt;=18=AND(Excel_BuiltIn__FilterDatabase__1[[#This Row],[Kor]]&lt;=49),"Felnőtt ",""))</f>
        <v/>
      </c>
      <c r="J5774" s="34" t="str">
        <f>IF(L5774="Nő","",IF(Excel_BuiltIn__FilterDatabase__1[[#This Row],[Kor]]&gt;49=AND(Excel_BuiltIn__FilterDatabase__1[[#This Row],[Kor]]&lt;=59),"Senior ",""))</f>
        <v/>
      </c>
      <c r="K5774" s="34" t="str">
        <f>IF(L5774="Nő","",IF(Excel_BuiltIn__FilterDatabase__1[[#This Row],[Kor]]&gt;=60,"Super.s ",""))</f>
        <v xml:space="preserve">Super.s </v>
      </c>
      <c r="L5774" s="34" t="str">
        <f>IF(Excel_BuiltIn__FilterDatabase__1[[#This Row],[Nem]]="Nő","Lady","")</f>
        <v/>
      </c>
    </row>
    <row r="5775" spans="1:12" s="1" customFormat="1">
      <c r="A5775" s="53"/>
      <c r="B5775" s="28"/>
      <c r="C5775" s="51"/>
      <c r="D5775" s="45"/>
      <c r="E5775" s="33" t="str">
        <f>IF(D5775&gt;0,($N$2-Excel_BuiltIn__FilterDatabase__1[[#This Row],[Szül Év.Hó.Nap]])/365.25,"0")</f>
        <v>0</v>
      </c>
      <c r="F5775" s="40"/>
      <c r="G5775" s="34" t="str">
        <f>CONCATENATE(H5775,Excel_BuiltIn__FilterDatabase__1[[#This Row],[Felnőtt]],Excel_BuiltIn__FilterDatabase__1[[#This Row],[Senior]],Excel_BuiltIn__FilterDatabase__1[[#This Row],[Super.s]],L5775)</f>
        <v xml:space="preserve">Super.s </v>
      </c>
      <c r="H5775" s="34" t="str">
        <f>IF(L5775="Nő","",IF(Excel_BuiltIn__FilterDatabase__1[[#This Row],[Kor]]&gt;=1=AND(Excel_BuiltIn__FilterDatabase__1[[#This Row],[Kor]]&lt;18),"Junior ",""))</f>
        <v/>
      </c>
      <c r="I5775" s="34" t="str">
        <f>IF(L5775="Nő","",IF(Excel_BuiltIn__FilterDatabase__1[[#This Row],[Kor]]&gt;=18=AND(Excel_BuiltIn__FilterDatabase__1[[#This Row],[Kor]]&lt;=49),"Felnőtt ",""))</f>
        <v/>
      </c>
      <c r="J5775" s="34" t="str">
        <f>IF(L5775="Nő","",IF(Excel_BuiltIn__FilterDatabase__1[[#This Row],[Kor]]&gt;49=AND(Excel_BuiltIn__FilterDatabase__1[[#This Row],[Kor]]&lt;=59),"Senior ",""))</f>
        <v/>
      </c>
      <c r="K5775" s="34" t="str">
        <f>IF(L5775="Nő","",IF(Excel_BuiltIn__FilterDatabase__1[[#This Row],[Kor]]&gt;=60,"Super.s ",""))</f>
        <v xml:space="preserve">Super.s </v>
      </c>
      <c r="L5775" s="34" t="str">
        <f>IF(Excel_BuiltIn__FilterDatabase__1[[#This Row],[Nem]]="Nő","Lady","")</f>
        <v/>
      </c>
    </row>
    <row r="5776" spans="1:12" s="1" customFormat="1">
      <c r="A5776" s="53"/>
      <c r="B5776" s="28"/>
      <c r="C5776" s="51"/>
      <c r="D5776" s="45"/>
      <c r="E5776" s="33" t="str">
        <f>IF(D5776&gt;0,($N$2-Excel_BuiltIn__FilterDatabase__1[[#This Row],[Szül Év.Hó.Nap]])/365.25,"0")</f>
        <v>0</v>
      </c>
      <c r="F5776" s="40"/>
      <c r="G5776" s="34" t="str">
        <f>CONCATENATE(H5776,Excel_BuiltIn__FilterDatabase__1[[#This Row],[Felnőtt]],Excel_BuiltIn__FilterDatabase__1[[#This Row],[Senior]],Excel_BuiltIn__FilterDatabase__1[[#This Row],[Super.s]],L5776)</f>
        <v xml:space="preserve">Super.s </v>
      </c>
      <c r="H5776" s="34" t="str">
        <f>IF(L5776="Nő","",IF(Excel_BuiltIn__FilterDatabase__1[[#This Row],[Kor]]&gt;=1=AND(Excel_BuiltIn__FilterDatabase__1[[#This Row],[Kor]]&lt;18),"Junior ",""))</f>
        <v/>
      </c>
      <c r="I5776" s="34" t="str">
        <f>IF(L5776="Nő","",IF(Excel_BuiltIn__FilterDatabase__1[[#This Row],[Kor]]&gt;=18=AND(Excel_BuiltIn__FilterDatabase__1[[#This Row],[Kor]]&lt;=49),"Felnőtt ",""))</f>
        <v/>
      </c>
      <c r="J5776" s="34" t="str">
        <f>IF(L5776="Nő","",IF(Excel_BuiltIn__FilterDatabase__1[[#This Row],[Kor]]&gt;49=AND(Excel_BuiltIn__FilterDatabase__1[[#This Row],[Kor]]&lt;=59),"Senior ",""))</f>
        <v/>
      </c>
      <c r="K5776" s="34" t="str">
        <f>IF(L5776="Nő","",IF(Excel_BuiltIn__FilterDatabase__1[[#This Row],[Kor]]&gt;=60,"Super.s ",""))</f>
        <v xml:space="preserve">Super.s </v>
      </c>
      <c r="L5776" s="34" t="str">
        <f>IF(Excel_BuiltIn__FilterDatabase__1[[#This Row],[Nem]]="Nő","Lady","")</f>
        <v/>
      </c>
    </row>
    <row r="5777" spans="1:12" s="1" customFormat="1">
      <c r="A5777" s="53"/>
      <c r="B5777" s="28"/>
      <c r="C5777" s="51"/>
      <c r="D5777" s="45"/>
      <c r="E5777" s="33" t="str">
        <f>IF(D5777&gt;0,($N$2-Excel_BuiltIn__FilterDatabase__1[[#This Row],[Szül Év.Hó.Nap]])/365.25,"0")</f>
        <v>0</v>
      </c>
      <c r="F5777" s="40"/>
      <c r="G5777" s="34" t="str">
        <f>CONCATENATE(H5777,Excel_BuiltIn__FilterDatabase__1[[#This Row],[Felnőtt]],Excel_BuiltIn__FilterDatabase__1[[#This Row],[Senior]],Excel_BuiltIn__FilterDatabase__1[[#This Row],[Super.s]],L5777)</f>
        <v xml:space="preserve">Super.s </v>
      </c>
      <c r="H5777" s="34" t="str">
        <f>IF(L5777="Nő","",IF(Excel_BuiltIn__FilterDatabase__1[[#This Row],[Kor]]&gt;=1=AND(Excel_BuiltIn__FilterDatabase__1[[#This Row],[Kor]]&lt;18),"Junior ",""))</f>
        <v/>
      </c>
      <c r="I5777" s="34" t="str">
        <f>IF(L5777="Nő","",IF(Excel_BuiltIn__FilterDatabase__1[[#This Row],[Kor]]&gt;=18=AND(Excel_BuiltIn__FilterDatabase__1[[#This Row],[Kor]]&lt;=49),"Felnőtt ",""))</f>
        <v/>
      </c>
      <c r="J5777" s="34" t="str">
        <f>IF(L5777="Nő","",IF(Excel_BuiltIn__FilterDatabase__1[[#This Row],[Kor]]&gt;49=AND(Excel_BuiltIn__FilterDatabase__1[[#This Row],[Kor]]&lt;=59),"Senior ",""))</f>
        <v/>
      </c>
      <c r="K5777" s="34" t="str">
        <f>IF(L5777="Nő","",IF(Excel_BuiltIn__FilterDatabase__1[[#This Row],[Kor]]&gt;=60,"Super.s ",""))</f>
        <v xml:space="preserve">Super.s </v>
      </c>
      <c r="L5777" s="34" t="str">
        <f>IF(Excel_BuiltIn__FilterDatabase__1[[#This Row],[Nem]]="Nő","Lady","")</f>
        <v/>
      </c>
    </row>
    <row r="5778" spans="1:12" s="1" customFormat="1">
      <c r="A5778" s="53"/>
      <c r="B5778" s="28"/>
      <c r="C5778" s="51"/>
      <c r="D5778" s="45"/>
      <c r="E5778" s="33" t="str">
        <f>IF(D5778&gt;0,($N$2-Excel_BuiltIn__FilterDatabase__1[[#This Row],[Szül Év.Hó.Nap]])/365.25,"0")</f>
        <v>0</v>
      </c>
      <c r="F5778" s="40"/>
      <c r="G5778" s="34" t="str">
        <f>CONCATENATE(H5778,Excel_BuiltIn__FilterDatabase__1[[#This Row],[Felnőtt]],Excel_BuiltIn__FilterDatabase__1[[#This Row],[Senior]],Excel_BuiltIn__FilterDatabase__1[[#This Row],[Super.s]],L5778)</f>
        <v xml:space="preserve">Super.s </v>
      </c>
      <c r="H5778" s="34" t="str">
        <f>IF(L5778="Nő","",IF(Excel_BuiltIn__FilterDatabase__1[[#This Row],[Kor]]&gt;=1=AND(Excel_BuiltIn__FilterDatabase__1[[#This Row],[Kor]]&lt;18),"Junior ",""))</f>
        <v/>
      </c>
      <c r="I5778" s="34" t="str">
        <f>IF(L5778="Nő","",IF(Excel_BuiltIn__FilterDatabase__1[[#This Row],[Kor]]&gt;=18=AND(Excel_BuiltIn__FilterDatabase__1[[#This Row],[Kor]]&lt;=49),"Felnőtt ",""))</f>
        <v/>
      </c>
      <c r="J5778" s="34" t="str">
        <f>IF(L5778="Nő","",IF(Excel_BuiltIn__FilterDatabase__1[[#This Row],[Kor]]&gt;49=AND(Excel_BuiltIn__FilterDatabase__1[[#This Row],[Kor]]&lt;=59),"Senior ",""))</f>
        <v/>
      </c>
      <c r="K5778" s="34" t="str">
        <f>IF(L5778="Nő","",IF(Excel_BuiltIn__FilterDatabase__1[[#This Row],[Kor]]&gt;=60,"Super.s ",""))</f>
        <v xml:space="preserve">Super.s </v>
      </c>
      <c r="L5778" s="34" t="str">
        <f>IF(Excel_BuiltIn__FilterDatabase__1[[#This Row],[Nem]]="Nő","Lady","")</f>
        <v/>
      </c>
    </row>
    <row r="5779" spans="1:12" s="1" customFormat="1">
      <c r="A5779" s="53"/>
      <c r="B5779" s="28"/>
      <c r="C5779" s="51"/>
      <c r="D5779" s="45"/>
      <c r="E5779" s="33" t="str">
        <f>IF(D5779&gt;0,($N$2-Excel_BuiltIn__FilterDatabase__1[[#This Row],[Szül Év.Hó.Nap]])/365.25,"0")</f>
        <v>0</v>
      </c>
      <c r="F5779" s="40"/>
      <c r="G5779" s="34" t="str">
        <f>CONCATENATE(H5779,Excel_BuiltIn__FilterDatabase__1[[#This Row],[Felnőtt]],Excel_BuiltIn__FilterDatabase__1[[#This Row],[Senior]],Excel_BuiltIn__FilterDatabase__1[[#This Row],[Super.s]],L5779)</f>
        <v xml:space="preserve">Super.s </v>
      </c>
      <c r="H5779" s="34" t="str">
        <f>IF(L5779="Nő","",IF(Excel_BuiltIn__FilterDatabase__1[[#This Row],[Kor]]&gt;=1=AND(Excel_BuiltIn__FilterDatabase__1[[#This Row],[Kor]]&lt;18),"Junior ",""))</f>
        <v/>
      </c>
      <c r="I5779" s="34" t="str">
        <f>IF(L5779="Nő","",IF(Excel_BuiltIn__FilterDatabase__1[[#This Row],[Kor]]&gt;=18=AND(Excel_BuiltIn__FilterDatabase__1[[#This Row],[Kor]]&lt;=49),"Felnőtt ",""))</f>
        <v/>
      </c>
      <c r="J5779" s="34" t="str">
        <f>IF(L5779="Nő","",IF(Excel_BuiltIn__FilterDatabase__1[[#This Row],[Kor]]&gt;49=AND(Excel_BuiltIn__FilterDatabase__1[[#This Row],[Kor]]&lt;=59),"Senior ",""))</f>
        <v/>
      </c>
      <c r="K5779" s="34" t="str">
        <f>IF(L5779="Nő","",IF(Excel_BuiltIn__FilterDatabase__1[[#This Row],[Kor]]&gt;=60,"Super.s ",""))</f>
        <v xml:space="preserve">Super.s </v>
      </c>
      <c r="L5779" s="34" t="str">
        <f>IF(Excel_BuiltIn__FilterDatabase__1[[#This Row],[Nem]]="Nő","Lady","")</f>
        <v/>
      </c>
    </row>
    <row r="5780" spans="1:12" s="1" customFormat="1">
      <c r="A5780" s="53"/>
      <c r="B5780" s="28"/>
      <c r="C5780" s="51"/>
      <c r="D5780" s="45"/>
      <c r="E5780" s="33" t="str">
        <f>IF(D5780&gt;0,($N$2-Excel_BuiltIn__FilterDatabase__1[[#This Row],[Szül Év.Hó.Nap]])/365.25,"0")</f>
        <v>0</v>
      </c>
      <c r="F5780" s="40"/>
      <c r="G5780" s="34" t="str">
        <f>CONCATENATE(H5780,Excel_BuiltIn__FilterDatabase__1[[#This Row],[Felnőtt]],Excel_BuiltIn__FilterDatabase__1[[#This Row],[Senior]],Excel_BuiltIn__FilterDatabase__1[[#This Row],[Super.s]],L5780)</f>
        <v xml:space="preserve">Super.s </v>
      </c>
      <c r="H5780" s="34" t="str">
        <f>IF(L5780="Nő","",IF(Excel_BuiltIn__FilterDatabase__1[[#This Row],[Kor]]&gt;=1=AND(Excel_BuiltIn__FilterDatabase__1[[#This Row],[Kor]]&lt;18),"Junior ",""))</f>
        <v/>
      </c>
      <c r="I5780" s="34" t="str">
        <f>IF(L5780="Nő","",IF(Excel_BuiltIn__FilterDatabase__1[[#This Row],[Kor]]&gt;=18=AND(Excel_BuiltIn__FilterDatabase__1[[#This Row],[Kor]]&lt;=49),"Felnőtt ",""))</f>
        <v/>
      </c>
      <c r="J5780" s="34" t="str">
        <f>IF(L5780="Nő","",IF(Excel_BuiltIn__FilterDatabase__1[[#This Row],[Kor]]&gt;49=AND(Excel_BuiltIn__FilterDatabase__1[[#This Row],[Kor]]&lt;=59),"Senior ",""))</f>
        <v/>
      </c>
      <c r="K5780" s="34" t="str">
        <f>IF(L5780="Nő","",IF(Excel_BuiltIn__FilterDatabase__1[[#This Row],[Kor]]&gt;=60,"Super.s ",""))</f>
        <v xml:space="preserve">Super.s </v>
      </c>
      <c r="L5780" s="34" t="str">
        <f>IF(Excel_BuiltIn__FilterDatabase__1[[#This Row],[Nem]]="Nő","Lady","")</f>
        <v/>
      </c>
    </row>
    <row r="5781" spans="1:12" s="1" customFormat="1">
      <c r="A5781" s="53"/>
      <c r="B5781" s="28"/>
      <c r="C5781" s="51"/>
      <c r="D5781" s="45"/>
      <c r="E5781" s="33" t="str">
        <f>IF(D5781&gt;0,($N$2-Excel_BuiltIn__FilterDatabase__1[[#This Row],[Szül Év.Hó.Nap]])/365.25,"0")</f>
        <v>0</v>
      </c>
      <c r="F5781" s="40"/>
      <c r="G5781" s="34" t="str">
        <f>CONCATENATE(H5781,Excel_BuiltIn__FilterDatabase__1[[#This Row],[Felnőtt]],Excel_BuiltIn__FilterDatabase__1[[#This Row],[Senior]],Excel_BuiltIn__FilterDatabase__1[[#This Row],[Super.s]],L5781)</f>
        <v xml:space="preserve">Super.s </v>
      </c>
      <c r="H5781" s="34" t="str">
        <f>IF(L5781="Nő","",IF(Excel_BuiltIn__FilterDatabase__1[[#This Row],[Kor]]&gt;=1=AND(Excel_BuiltIn__FilterDatabase__1[[#This Row],[Kor]]&lt;18),"Junior ",""))</f>
        <v/>
      </c>
      <c r="I5781" s="34" t="str">
        <f>IF(L5781="Nő","",IF(Excel_BuiltIn__FilterDatabase__1[[#This Row],[Kor]]&gt;=18=AND(Excel_BuiltIn__FilterDatabase__1[[#This Row],[Kor]]&lt;=49),"Felnőtt ",""))</f>
        <v/>
      </c>
      <c r="J5781" s="34" t="str">
        <f>IF(L5781="Nő","",IF(Excel_BuiltIn__FilterDatabase__1[[#This Row],[Kor]]&gt;49=AND(Excel_BuiltIn__FilterDatabase__1[[#This Row],[Kor]]&lt;=59),"Senior ",""))</f>
        <v/>
      </c>
      <c r="K5781" s="34" t="str">
        <f>IF(L5781="Nő","",IF(Excel_BuiltIn__FilterDatabase__1[[#This Row],[Kor]]&gt;=60,"Super.s ",""))</f>
        <v xml:space="preserve">Super.s </v>
      </c>
      <c r="L5781" s="34" t="str">
        <f>IF(Excel_BuiltIn__FilterDatabase__1[[#This Row],[Nem]]="Nő","Lady","")</f>
        <v/>
      </c>
    </row>
    <row r="5782" spans="1:12" s="1" customFormat="1">
      <c r="A5782" s="53"/>
      <c r="B5782" s="28"/>
      <c r="C5782" s="51"/>
      <c r="D5782" s="45"/>
      <c r="E5782" s="33" t="str">
        <f>IF(D5782&gt;0,($N$2-Excel_BuiltIn__FilterDatabase__1[[#This Row],[Szül Év.Hó.Nap]])/365.25,"0")</f>
        <v>0</v>
      </c>
      <c r="F5782" s="40"/>
      <c r="G5782" s="34" t="str">
        <f>CONCATENATE(H5782,Excel_BuiltIn__FilterDatabase__1[[#This Row],[Felnőtt]],Excel_BuiltIn__FilterDatabase__1[[#This Row],[Senior]],Excel_BuiltIn__FilterDatabase__1[[#This Row],[Super.s]],L5782)</f>
        <v xml:space="preserve">Super.s </v>
      </c>
      <c r="H5782" s="34" t="str">
        <f>IF(L5782="Nő","",IF(Excel_BuiltIn__FilterDatabase__1[[#This Row],[Kor]]&gt;=1=AND(Excel_BuiltIn__FilterDatabase__1[[#This Row],[Kor]]&lt;18),"Junior ",""))</f>
        <v/>
      </c>
      <c r="I5782" s="34" t="str">
        <f>IF(L5782="Nő","",IF(Excel_BuiltIn__FilterDatabase__1[[#This Row],[Kor]]&gt;=18=AND(Excel_BuiltIn__FilterDatabase__1[[#This Row],[Kor]]&lt;=49),"Felnőtt ",""))</f>
        <v/>
      </c>
      <c r="J5782" s="34" t="str">
        <f>IF(L5782="Nő","",IF(Excel_BuiltIn__FilterDatabase__1[[#This Row],[Kor]]&gt;49=AND(Excel_BuiltIn__FilterDatabase__1[[#This Row],[Kor]]&lt;=59),"Senior ",""))</f>
        <v/>
      </c>
      <c r="K5782" s="34" t="str">
        <f>IF(L5782="Nő","",IF(Excel_BuiltIn__FilterDatabase__1[[#This Row],[Kor]]&gt;=60,"Super.s ",""))</f>
        <v xml:space="preserve">Super.s </v>
      </c>
      <c r="L5782" s="34" t="str">
        <f>IF(Excel_BuiltIn__FilterDatabase__1[[#This Row],[Nem]]="Nő","Lady","")</f>
        <v/>
      </c>
    </row>
    <row r="5783" spans="1:12" s="1" customFormat="1">
      <c r="A5783" s="53"/>
      <c r="B5783" s="28"/>
      <c r="C5783" s="51"/>
      <c r="D5783" s="45"/>
      <c r="E5783" s="33" t="str">
        <f>IF(D5783&gt;0,($N$2-Excel_BuiltIn__FilterDatabase__1[[#This Row],[Szül Év.Hó.Nap]])/365.25,"0")</f>
        <v>0</v>
      </c>
      <c r="F5783" s="40"/>
      <c r="G5783" s="34" t="str">
        <f>CONCATENATE(H5783,Excel_BuiltIn__FilterDatabase__1[[#This Row],[Felnőtt]],Excel_BuiltIn__FilterDatabase__1[[#This Row],[Senior]],Excel_BuiltIn__FilterDatabase__1[[#This Row],[Super.s]],L5783)</f>
        <v xml:space="preserve">Super.s </v>
      </c>
      <c r="H5783" s="34" t="str">
        <f>IF(L5783="Nő","",IF(Excel_BuiltIn__FilterDatabase__1[[#This Row],[Kor]]&gt;=1=AND(Excel_BuiltIn__FilterDatabase__1[[#This Row],[Kor]]&lt;18),"Junior ",""))</f>
        <v/>
      </c>
      <c r="I5783" s="34" t="str">
        <f>IF(L5783="Nő","",IF(Excel_BuiltIn__FilterDatabase__1[[#This Row],[Kor]]&gt;=18=AND(Excel_BuiltIn__FilterDatabase__1[[#This Row],[Kor]]&lt;=49),"Felnőtt ",""))</f>
        <v/>
      </c>
      <c r="J5783" s="34" t="str">
        <f>IF(L5783="Nő","",IF(Excel_BuiltIn__FilterDatabase__1[[#This Row],[Kor]]&gt;49=AND(Excel_BuiltIn__FilterDatabase__1[[#This Row],[Kor]]&lt;=59),"Senior ",""))</f>
        <v/>
      </c>
      <c r="K5783" s="34" t="str">
        <f>IF(L5783="Nő","",IF(Excel_BuiltIn__FilterDatabase__1[[#This Row],[Kor]]&gt;=60,"Super.s ",""))</f>
        <v xml:space="preserve">Super.s </v>
      </c>
      <c r="L5783" s="34" t="str">
        <f>IF(Excel_BuiltIn__FilterDatabase__1[[#This Row],[Nem]]="Nő","Lady","")</f>
        <v/>
      </c>
    </row>
    <row r="5784" spans="1:12" s="1" customFormat="1">
      <c r="A5784" s="53"/>
      <c r="B5784" s="28"/>
      <c r="C5784" s="51"/>
      <c r="D5784" s="45"/>
      <c r="E5784" s="33" t="str">
        <f>IF(D5784&gt;0,($N$2-Excel_BuiltIn__FilterDatabase__1[[#This Row],[Szül Év.Hó.Nap]])/365.25,"0")</f>
        <v>0</v>
      </c>
      <c r="F5784" s="40"/>
      <c r="G5784" s="34" t="str">
        <f>CONCATENATE(H5784,Excel_BuiltIn__FilterDatabase__1[[#This Row],[Felnőtt]],Excel_BuiltIn__FilterDatabase__1[[#This Row],[Senior]],Excel_BuiltIn__FilterDatabase__1[[#This Row],[Super.s]],L5784)</f>
        <v xml:space="preserve">Super.s </v>
      </c>
      <c r="H5784" s="34" t="str">
        <f>IF(L5784="Nő","",IF(Excel_BuiltIn__FilterDatabase__1[[#This Row],[Kor]]&gt;=1=AND(Excel_BuiltIn__FilterDatabase__1[[#This Row],[Kor]]&lt;18),"Junior ",""))</f>
        <v/>
      </c>
      <c r="I5784" s="34" t="str">
        <f>IF(L5784="Nő","",IF(Excel_BuiltIn__FilterDatabase__1[[#This Row],[Kor]]&gt;=18=AND(Excel_BuiltIn__FilterDatabase__1[[#This Row],[Kor]]&lt;=49),"Felnőtt ",""))</f>
        <v/>
      </c>
      <c r="J5784" s="34" t="str">
        <f>IF(L5784="Nő","",IF(Excel_BuiltIn__FilterDatabase__1[[#This Row],[Kor]]&gt;49=AND(Excel_BuiltIn__FilterDatabase__1[[#This Row],[Kor]]&lt;=59),"Senior ",""))</f>
        <v/>
      </c>
      <c r="K5784" s="34" t="str">
        <f>IF(L5784="Nő","",IF(Excel_BuiltIn__FilterDatabase__1[[#This Row],[Kor]]&gt;=60,"Super.s ",""))</f>
        <v xml:space="preserve">Super.s </v>
      </c>
      <c r="L5784" s="34" t="str">
        <f>IF(Excel_BuiltIn__FilterDatabase__1[[#This Row],[Nem]]="Nő","Lady","")</f>
        <v/>
      </c>
    </row>
    <row r="5785" spans="1:12" s="1" customFormat="1">
      <c r="A5785" s="53"/>
      <c r="B5785" s="28"/>
      <c r="C5785" s="51"/>
      <c r="D5785" s="45"/>
      <c r="E5785" s="33" t="str">
        <f>IF(D5785&gt;0,($N$2-Excel_BuiltIn__FilterDatabase__1[[#This Row],[Szül Év.Hó.Nap]])/365.25,"0")</f>
        <v>0</v>
      </c>
      <c r="F5785" s="40"/>
      <c r="G5785" s="34" t="str">
        <f>CONCATENATE(H5785,Excel_BuiltIn__FilterDatabase__1[[#This Row],[Felnőtt]],Excel_BuiltIn__FilterDatabase__1[[#This Row],[Senior]],Excel_BuiltIn__FilterDatabase__1[[#This Row],[Super.s]],L5785)</f>
        <v xml:space="preserve">Super.s </v>
      </c>
      <c r="H5785" s="34" t="str">
        <f>IF(L5785="Nő","",IF(Excel_BuiltIn__FilterDatabase__1[[#This Row],[Kor]]&gt;=1=AND(Excel_BuiltIn__FilterDatabase__1[[#This Row],[Kor]]&lt;18),"Junior ",""))</f>
        <v/>
      </c>
      <c r="I5785" s="34" t="str">
        <f>IF(L5785="Nő","",IF(Excel_BuiltIn__FilterDatabase__1[[#This Row],[Kor]]&gt;=18=AND(Excel_BuiltIn__FilterDatabase__1[[#This Row],[Kor]]&lt;=49),"Felnőtt ",""))</f>
        <v/>
      </c>
      <c r="J5785" s="34" t="str">
        <f>IF(L5785="Nő","",IF(Excel_BuiltIn__FilterDatabase__1[[#This Row],[Kor]]&gt;49=AND(Excel_BuiltIn__FilterDatabase__1[[#This Row],[Kor]]&lt;=59),"Senior ",""))</f>
        <v/>
      </c>
      <c r="K5785" s="34" t="str">
        <f>IF(L5785="Nő","",IF(Excel_BuiltIn__FilterDatabase__1[[#This Row],[Kor]]&gt;=60,"Super.s ",""))</f>
        <v xml:space="preserve">Super.s </v>
      </c>
      <c r="L5785" s="34" t="str">
        <f>IF(Excel_BuiltIn__FilterDatabase__1[[#This Row],[Nem]]="Nő","Lady","")</f>
        <v/>
      </c>
    </row>
    <row r="5786" spans="1:12" s="1" customFormat="1">
      <c r="A5786" s="53"/>
      <c r="B5786" s="28"/>
      <c r="C5786" s="51"/>
      <c r="D5786" s="45"/>
      <c r="E5786" s="33" t="str">
        <f>IF(D5786&gt;0,($N$2-Excel_BuiltIn__FilterDatabase__1[[#This Row],[Szül Év.Hó.Nap]])/365.25,"0")</f>
        <v>0</v>
      </c>
      <c r="F5786" s="40"/>
      <c r="G5786" s="34" t="str">
        <f>CONCATENATE(H5786,Excel_BuiltIn__FilterDatabase__1[[#This Row],[Felnőtt]],Excel_BuiltIn__FilterDatabase__1[[#This Row],[Senior]],Excel_BuiltIn__FilterDatabase__1[[#This Row],[Super.s]],L5786)</f>
        <v xml:space="preserve">Super.s </v>
      </c>
      <c r="H5786" s="34" t="str">
        <f>IF(L5786="Nő","",IF(Excel_BuiltIn__FilterDatabase__1[[#This Row],[Kor]]&gt;=1=AND(Excel_BuiltIn__FilterDatabase__1[[#This Row],[Kor]]&lt;18),"Junior ",""))</f>
        <v/>
      </c>
      <c r="I5786" s="34" t="str">
        <f>IF(L5786="Nő","",IF(Excel_BuiltIn__FilterDatabase__1[[#This Row],[Kor]]&gt;=18=AND(Excel_BuiltIn__FilterDatabase__1[[#This Row],[Kor]]&lt;=49),"Felnőtt ",""))</f>
        <v/>
      </c>
      <c r="J5786" s="34" t="str">
        <f>IF(L5786="Nő","",IF(Excel_BuiltIn__FilterDatabase__1[[#This Row],[Kor]]&gt;49=AND(Excel_BuiltIn__FilterDatabase__1[[#This Row],[Kor]]&lt;=59),"Senior ",""))</f>
        <v/>
      </c>
      <c r="K5786" s="34" t="str">
        <f>IF(L5786="Nő","",IF(Excel_BuiltIn__FilterDatabase__1[[#This Row],[Kor]]&gt;=60,"Super.s ",""))</f>
        <v xml:space="preserve">Super.s </v>
      </c>
      <c r="L5786" s="34" t="str">
        <f>IF(Excel_BuiltIn__FilterDatabase__1[[#This Row],[Nem]]="Nő","Lady","")</f>
        <v/>
      </c>
    </row>
    <row r="5787" spans="1:12" s="1" customFormat="1">
      <c r="A5787" s="53"/>
      <c r="B5787" s="28"/>
      <c r="C5787" s="51"/>
      <c r="D5787" s="45"/>
      <c r="E5787" s="33" t="str">
        <f>IF(D5787&gt;0,($N$2-Excel_BuiltIn__FilterDatabase__1[[#This Row],[Szül Év.Hó.Nap]])/365.25,"0")</f>
        <v>0</v>
      </c>
      <c r="F5787" s="40"/>
      <c r="G5787" s="34" t="str">
        <f>CONCATENATE(H5787,Excel_BuiltIn__FilterDatabase__1[[#This Row],[Felnőtt]],Excel_BuiltIn__FilterDatabase__1[[#This Row],[Senior]],Excel_BuiltIn__FilterDatabase__1[[#This Row],[Super.s]],L5787)</f>
        <v xml:space="preserve">Super.s </v>
      </c>
      <c r="H5787" s="34" t="str">
        <f>IF(L5787="Nő","",IF(Excel_BuiltIn__FilterDatabase__1[[#This Row],[Kor]]&gt;=1=AND(Excel_BuiltIn__FilterDatabase__1[[#This Row],[Kor]]&lt;18),"Junior ",""))</f>
        <v/>
      </c>
      <c r="I5787" s="34" t="str">
        <f>IF(L5787="Nő","",IF(Excel_BuiltIn__FilterDatabase__1[[#This Row],[Kor]]&gt;=18=AND(Excel_BuiltIn__FilterDatabase__1[[#This Row],[Kor]]&lt;=49),"Felnőtt ",""))</f>
        <v/>
      </c>
      <c r="J5787" s="34" t="str">
        <f>IF(L5787="Nő","",IF(Excel_BuiltIn__FilterDatabase__1[[#This Row],[Kor]]&gt;49=AND(Excel_BuiltIn__FilterDatabase__1[[#This Row],[Kor]]&lt;=59),"Senior ",""))</f>
        <v/>
      </c>
      <c r="K5787" s="34" t="str">
        <f>IF(L5787="Nő","",IF(Excel_BuiltIn__FilterDatabase__1[[#This Row],[Kor]]&gt;=60,"Super.s ",""))</f>
        <v xml:space="preserve">Super.s </v>
      </c>
      <c r="L5787" s="34" t="str">
        <f>IF(Excel_BuiltIn__FilterDatabase__1[[#This Row],[Nem]]="Nő","Lady","")</f>
        <v/>
      </c>
    </row>
    <row r="5788" spans="1:12" s="1" customFormat="1">
      <c r="A5788" s="53"/>
      <c r="B5788" s="28"/>
      <c r="C5788" s="51"/>
      <c r="D5788" s="45"/>
      <c r="E5788" s="33" t="str">
        <f>IF(D5788&gt;0,($N$2-Excel_BuiltIn__FilterDatabase__1[[#This Row],[Szül Év.Hó.Nap]])/365.25,"0")</f>
        <v>0</v>
      </c>
      <c r="F5788" s="40"/>
      <c r="G5788" s="34" t="str">
        <f>CONCATENATE(H5788,Excel_BuiltIn__FilterDatabase__1[[#This Row],[Felnőtt]],Excel_BuiltIn__FilterDatabase__1[[#This Row],[Senior]],Excel_BuiltIn__FilterDatabase__1[[#This Row],[Super.s]],L5788)</f>
        <v xml:space="preserve">Super.s </v>
      </c>
      <c r="H5788" s="34" t="str">
        <f>IF(L5788="Nő","",IF(Excel_BuiltIn__FilterDatabase__1[[#This Row],[Kor]]&gt;=1=AND(Excel_BuiltIn__FilterDatabase__1[[#This Row],[Kor]]&lt;18),"Junior ",""))</f>
        <v/>
      </c>
      <c r="I5788" s="34" t="str">
        <f>IF(L5788="Nő","",IF(Excel_BuiltIn__FilterDatabase__1[[#This Row],[Kor]]&gt;=18=AND(Excel_BuiltIn__FilterDatabase__1[[#This Row],[Kor]]&lt;=49),"Felnőtt ",""))</f>
        <v/>
      </c>
      <c r="J5788" s="34" t="str">
        <f>IF(L5788="Nő","",IF(Excel_BuiltIn__FilterDatabase__1[[#This Row],[Kor]]&gt;49=AND(Excel_BuiltIn__FilterDatabase__1[[#This Row],[Kor]]&lt;=59),"Senior ",""))</f>
        <v/>
      </c>
      <c r="K5788" s="34" t="str">
        <f>IF(L5788="Nő","",IF(Excel_BuiltIn__FilterDatabase__1[[#This Row],[Kor]]&gt;=60,"Super.s ",""))</f>
        <v xml:space="preserve">Super.s </v>
      </c>
      <c r="L5788" s="34" t="str">
        <f>IF(Excel_BuiltIn__FilterDatabase__1[[#This Row],[Nem]]="Nő","Lady","")</f>
        <v/>
      </c>
    </row>
    <row r="5789" spans="1:12" s="1" customFormat="1">
      <c r="A5789" s="53"/>
      <c r="B5789" s="28"/>
      <c r="C5789" s="51"/>
      <c r="D5789" s="45"/>
      <c r="E5789" s="33" t="str">
        <f>IF(D5789&gt;0,($N$2-Excel_BuiltIn__FilterDatabase__1[[#This Row],[Szül Év.Hó.Nap]])/365.25,"0")</f>
        <v>0</v>
      </c>
      <c r="F5789" s="40"/>
      <c r="G5789" s="34" t="str">
        <f>CONCATENATE(H5789,Excel_BuiltIn__FilterDatabase__1[[#This Row],[Felnőtt]],Excel_BuiltIn__FilterDatabase__1[[#This Row],[Senior]],Excel_BuiltIn__FilterDatabase__1[[#This Row],[Super.s]],L5789)</f>
        <v xml:space="preserve">Super.s </v>
      </c>
      <c r="H5789" s="34" t="str">
        <f>IF(L5789="Nő","",IF(Excel_BuiltIn__FilterDatabase__1[[#This Row],[Kor]]&gt;=1=AND(Excel_BuiltIn__FilterDatabase__1[[#This Row],[Kor]]&lt;18),"Junior ",""))</f>
        <v/>
      </c>
      <c r="I5789" s="34" t="str">
        <f>IF(L5789="Nő","",IF(Excel_BuiltIn__FilterDatabase__1[[#This Row],[Kor]]&gt;=18=AND(Excel_BuiltIn__FilterDatabase__1[[#This Row],[Kor]]&lt;=49),"Felnőtt ",""))</f>
        <v/>
      </c>
      <c r="J5789" s="34" t="str">
        <f>IF(L5789="Nő","",IF(Excel_BuiltIn__FilterDatabase__1[[#This Row],[Kor]]&gt;49=AND(Excel_BuiltIn__FilterDatabase__1[[#This Row],[Kor]]&lt;=59),"Senior ",""))</f>
        <v/>
      </c>
      <c r="K5789" s="34" t="str">
        <f>IF(L5789="Nő","",IF(Excel_BuiltIn__FilterDatabase__1[[#This Row],[Kor]]&gt;=60,"Super.s ",""))</f>
        <v xml:space="preserve">Super.s </v>
      </c>
      <c r="L5789" s="34" t="str">
        <f>IF(Excel_BuiltIn__FilterDatabase__1[[#This Row],[Nem]]="Nő","Lady","")</f>
        <v/>
      </c>
    </row>
    <row r="5790" spans="1:12" s="1" customFormat="1">
      <c r="A5790" s="53"/>
      <c r="B5790" s="28"/>
      <c r="C5790" s="51"/>
      <c r="D5790" s="45"/>
      <c r="E5790" s="33" t="str">
        <f>IF(D5790&gt;0,($N$2-Excel_BuiltIn__FilterDatabase__1[[#This Row],[Szül Év.Hó.Nap]])/365.25,"0")</f>
        <v>0</v>
      </c>
      <c r="F5790" s="40"/>
      <c r="G5790" s="34" t="str">
        <f>CONCATENATE(H5790,Excel_BuiltIn__FilterDatabase__1[[#This Row],[Felnőtt]],Excel_BuiltIn__FilterDatabase__1[[#This Row],[Senior]],Excel_BuiltIn__FilterDatabase__1[[#This Row],[Super.s]],L5790)</f>
        <v xml:space="preserve">Super.s </v>
      </c>
      <c r="H5790" s="34" t="str">
        <f>IF(L5790="Nő","",IF(Excel_BuiltIn__FilterDatabase__1[[#This Row],[Kor]]&gt;=1=AND(Excel_BuiltIn__FilterDatabase__1[[#This Row],[Kor]]&lt;18),"Junior ",""))</f>
        <v/>
      </c>
      <c r="I5790" s="34" t="str">
        <f>IF(L5790="Nő","",IF(Excel_BuiltIn__FilterDatabase__1[[#This Row],[Kor]]&gt;=18=AND(Excel_BuiltIn__FilterDatabase__1[[#This Row],[Kor]]&lt;=49),"Felnőtt ",""))</f>
        <v/>
      </c>
      <c r="J5790" s="34" t="str">
        <f>IF(L5790="Nő","",IF(Excel_BuiltIn__FilterDatabase__1[[#This Row],[Kor]]&gt;49=AND(Excel_BuiltIn__FilterDatabase__1[[#This Row],[Kor]]&lt;=59),"Senior ",""))</f>
        <v/>
      </c>
      <c r="K5790" s="34" t="str">
        <f>IF(L5790="Nő","",IF(Excel_BuiltIn__FilterDatabase__1[[#This Row],[Kor]]&gt;=60,"Super.s ",""))</f>
        <v xml:space="preserve">Super.s </v>
      </c>
      <c r="L5790" s="34" t="str">
        <f>IF(Excel_BuiltIn__FilterDatabase__1[[#This Row],[Nem]]="Nő","Lady","")</f>
        <v/>
      </c>
    </row>
    <row r="5791" spans="1:12" s="1" customFormat="1">
      <c r="A5791" s="53"/>
      <c r="B5791" s="28"/>
      <c r="C5791" s="51"/>
      <c r="D5791" s="45"/>
      <c r="E5791" s="33" t="str">
        <f>IF(D5791&gt;0,($N$2-Excel_BuiltIn__FilterDatabase__1[[#This Row],[Szül Év.Hó.Nap]])/365.25,"0")</f>
        <v>0</v>
      </c>
      <c r="F5791" s="40"/>
      <c r="G5791" s="34" t="str">
        <f>CONCATENATE(H5791,Excel_BuiltIn__FilterDatabase__1[[#This Row],[Felnőtt]],Excel_BuiltIn__FilterDatabase__1[[#This Row],[Senior]],Excel_BuiltIn__FilterDatabase__1[[#This Row],[Super.s]],L5791)</f>
        <v xml:space="preserve">Super.s </v>
      </c>
      <c r="H5791" s="34" t="str">
        <f>IF(L5791="Nő","",IF(Excel_BuiltIn__FilterDatabase__1[[#This Row],[Kor]]&gt;=1=AND(Excel_BuiltIn__FilterDatabase__1[[#This Row],[Kor]]&lt;18),"Junior ",""))</f>
        <v/>
      </c>
      <c r="I5791" s="34" t="str">
        <f>IF(L5791="Nő","",IF(Excel_BuiltIn__FilterDatabase__1[[#This Row],[Kor]]&gt;=18=AND(Excel_BuiltIn__FilterDatabase__1[[#This Row],[Kor]]&lt;=49),"Felnőtt ",""))</f>
        <v/>
      </c>
      <c r="J5791" s="34" t="str">
        <f>IF(L5791="Nő","",IF(Excel_BuiltIn__FilterDatabase__1[[#This Row],[Kor]]&gt;49=AND(Excel_BuiltIn__FilterDatabase__1[[#This Row],[Kor]]&lt;=59),"Senior ",""))</f>
        <v/>
      </c>
      <c r="K5791" s="34" t="str">
        <f>IF(L5791="Nő","",IF(Excel_BuiltIn__FilterDatabase__1[[#This Row],[Kor]]&gt;=60,"Super.s ",""))</f>
        <v xml:space="preserve">Super.s </v>
      </c>
      <c r="L5791" s="34" t="str">
        <f>IF(Excel_BuiltIn__FilterDatabase__1[[#This Row],[Nem]]="Nő","Lady","")</f>
        <v/>
      </c>
    </row>
    <row r="5792" spans="1:12" s="1" customFormat="1">
      <c r="A5792" s="53"/>
      <c r="B5792" s="28"/>
      <c r="C5792" s="51"/>
      <c r="D5792" s="45"/>
      <c r="E5792" s="33" t="str">
        <f>IF(D5792&gt;0,($N$2-Excel_BuiltIn__FilterDatabase__1[[#This Row],[Szül Év.Hó.Nap]])/365.25,"0")</f>
        <v>0</v>
      </c>
      <c r="F5792" s="40"/>
      <c r="G5792" s="34" t="str">
        <f>CONCATENATE(H5792,Excel_BuiltIn__FilterDatabase__1[[#This Row],[Felnőtt]],Excel_BuiltIn__FilterDatabase__1[[#This Row],[Senior]],Excel_BuiltIn__FilterDatabase__1[[#This Row],[Super.s]],L5792)</f>
        <v xml:space="preserve">Super.s </v>
      </c>
      <c r="H5792" s="34" t="str">
        <f>IF(L5792="Nő","",IF(Excel_BuiltIn__FilterDatabase__1[[#This Row],[Kor]]&gt;=1=AND(Excel_BuiltIn__FilterDatabase__1[[#This Row],[Kor]]&lt;18),"Junior ",""))</f>
        <v/>
      </c>
      <c r="I5792" s="34" t="str">
        <f>IF(L5792="Nő","",IF(Excel_BuiltIn__FilterDatabase__1[[#This Row],[Kor]]&gt;=18=AND(Excel_BuiltIn__FilterDatabase__1[[#This Row],[Kor]]&lt;=49),"Felnőtt ",""))</f>
        <v/>
      </c>
      <c r="J5792" s="34" t="str">
        <f>IF(L5792="Nő","",IF(Excel_BuiltIn__FilterDatabase__1[[#This Row],[Kor]]&gt;49=AND(Excel_BuiltIn__FilterDatabase__1[[#This Row],[Kor]]&lt;=59),"Senior ",""))</f>
        <v/>
      </c>
      <c r="K5792" s="34" t="str">
        <f>IF(L5792="Nő","",IF(Excel_BuiltIn__FilterDatabase__1[[#This Row],[Kor]]&gt;=60,"Super.s ",""))</f>
        <v xml:space="preserve">Super.s </v>
      </c>
      <c r="L5792" s="34" t="str">
        <f>IF(Excel_BuiltIn__FilterDatabase__1[[#This Row],[Nem]]="Nő","Lady","")</f>
        <v/>
      </c>
    </row>
    <row r="5793" spans="1:12" s="1" customFormat="1">
      <c r="A5793" s="53"/>
      <c r="B5793" s="28"/>
      <c r="C5793" s="51"/>
      <c r="D5793" s="45"/>
      <c r="E5793" s="33" t="str">
        <f>IF(D5793&gt;0,($N$2-Excel_BuiltIn__FilterDatabase__1[[#This Row],[Szül Év.Hó.Nap]])/365.25,"0")</f>
        <v>0</v>
      </c>
      <c r="F5793" s="40"/>
      <c r="G5793" s="34" t="str">
        <f>CONCATENATE(H5793,Excel_BuiltIn__FilterDatabase__1[[#This Row],[Felnőtt]],Excel_BuiltIn__FilterDatabase__1[[#This Row],[Senior]],Excel_BuiltIn__FilterDatabase__1[[#This Row],[Super.s]],L5793)</f>
        <v xml:space="preserve">Super.s </v>
      </c>
      <c r="H5793" s="34" t="str">
        <f>IF(L5793="Nő","",IF(Excel_BuiltIn__FilterDatabase__1[[#This Row],[Kor]]&gt;=1=AND(Excel_BuiltIn__FilterDatabase__1[[#This Row],[Kor]]&lt;18),"Junior ",""))</f>
        <v/>
      </c>
      <c r="I5793" s="34" t="str">
        <f>IF(L5793="Nő","",IF(Excel_BuiltIn__FilterDatabase__1[[#This Row],[Kor]]&gt;=18=AND(Excel_BuiltIn__FilterDatabase__1[[#This Row],[Kor]]&lt;=49),"Felnőtt ",""))</f>
        <v/>
      </c>
      <c r="J5793" s="34" t="str">
        <f>IF(L5793="Nő","",IF(Excel_BuiltIn__FilterDatabase__1[[#This Row],[Kor]]&gt;49=AND(Excel_BuiltIn__FilterDatabase__1[[#This Row],[Kor]]&lt;=59),"Senior ",""))</f>
        <v/>
      </c>
      <c r="K5793" s="34" t="str">
        <f>IF(L5793="Nő","",IF(Excel_BuiltIn__FilterDatabase__1[[#This Row],[Kor]]&gt;=60,"Super.s ",""))</f>
        <v xml:space="preserve">Super.s </v>
      </c>
      <c r="L5793" s="34" t="str">
        <f>IF(Excel_BuiltIn__FilterDatabase__1[[#This Row],[Nem]]="Nő","Lady","")</f>
        <v/>
      </c>
    </row>
    <row r="5794" spans="1:12" s="1" customFormat="1">
      <c r="A5794" s="53"/>
      <c r="B5794" s="28"/>
      <c r="C5794" s="51"/>
      <c r="D5794" s="45"/>
      <c r="E5794" s="33" t="str">
        <f>IF(D5794&gt;0,($N$2-Excel_BuiltIn__FilterDatabase__1[[#This Row],[Szül Év.Hó.Nap]])/365.25,"0")</f>
        <v>0</v>
      </c>
      <c r="F5794" s="40"/>
      <c r="G5794" s="34" t="str">
        <f>CONCATENATE(H5794,Excel_BuiltIn__FilterDatabase__1[[#This Row],[Felnőtt]],Excel_BuiltIn__FilterDatabase__1[[#This Row],[Senior]],Excel_BuiltIn__FilterDatabase__1[[#This Row],[Super.s]],L5794)</f>
        <v xml:space="preserve">Super.s </v>
      </c>
      <c r="H5794" s="34" t="str">
        <f>IF(L5794="Nő","",IF(Excel_BuiltIn__FilterDatabase__1[[#This Row],[Kor]]&gt;=1=AND(Excel_BuiltIn__FilterDatabase__1[[#This Row],[Kor]]&lt;18),"Junior ",""))</f>
        <v/>
      </c>
      <c r="I5794" s="34" t="str">
        <f>IF(L5794="Nő","",IF(Excel_BuiltIn__FilterDatabase__1[[#This Row],[Kor]]&gt;=18=AND(Excel_BuiltIn__FilterDatabase__1[[#This Row],[Kor]]&lt;=49),"Felnőtt ",""))</f>
        <v/>
      </c>
      <c r="J5794" s="34" t="str">
        <f>IF(L5794="Nő","",IF(Excel_BuiltIn__FilterDatabase__1[[#This Row],[Kor]]&gt;49=AND(Excel_BuiltIn__FilterDatabase__1[[#This Row],[Kor]]&lt;=59),"Senior ",""))</f>
        <v/>
      </c>
      <c r="K5794" s="34" t="str">
        <f>IF(L5794="Nő","",IF(Excel_BuiltIn__FilterDatabase__1[[#This Row],[Kor]]&gt;=60,"Super.s ",""))</f>
        <v xml:space="preserve">Super.s </v>
      </c>
      <c r="L5794" s="34" t="str">
        <f>IF(Excel_BuiltIn__FilterDatabase__1[[#This Row],[Nem]]="Nő","Lady","")</f>
        <v/>
      </c>
    </row>
    <row r="5795" spans="1:12" s="1" customFormat="1">
      <c r="A5795" s="53"/>
      <c r="B5795" s="28"/>
      <c r="C5795" s="51"/>
      <c r="D5795" s="45"/>
      <c r="E5795" s="33" t="str">
        <f>IF(D5795&gt;0,($N$2-Excel_BuiltIn__FilterDatabase__1[[#This Row],[Szül Év.Hó.Nap]])/365.25,"0")</f>
        <v>0</v>
      </c>
      <c r="F5795" s="40"/>
      <c r="G5795" s="34" t="str">
        <f>CONCATENATE(H5795,Excel_BuiltIn__FilterDatabase__1[[#This Row],[Felnőtt]],Excel_BuiltIn__FilterDatabase__1[[#This Row],[Senior]],Excel_BuiltIn__FilterDatabase__1[[#This Row],[Super.s]],L5795)</f>
        <v xml:space="preserve">Super.s </v>
      </c>
      <c r="H5795" s="34" t="str">
        <f>IF(L5795="Nő","",IF(Excel_BuiltIn__FilterDatabase__1[[#This Row],[Kor]]&gt;=1=AND(Excel_BuiltIn__FilterDatabase__1[[#This Row],[Kor]]&lt;18),"Junior ",""))</f>
        <v/>
      </c>
      <c r="I5795" s="34" t="str">
        <f>IF(L5795="Nő","",IF(Excel_BuiltIn__FilterDatabase__1[[#This Row],[Kor]]&gt;=18=AND(Excel_BuiltIn__FilterDatabase__1[[#This Row],[Kor]]&lt;=49),"Felnőtt ",""))</f>
        <v/>
      </c>
      <c r="J5795" s="34" t="str">
        <f>IF(L5795="Nő","",IF(Excel_BuiltIn__FilterDatabase__1[[#This Row],[Kor]]&gt;49=AND(Excel_BuiltIn__FilterDatabase__1[[#This Row],[Kor]]&lt;=59),"Senior ",""))</f>
        <v/>
      </c>
      <c r="K5795" s="34" t="str">
        <f>IF(L5795="Nő","",IF(Excel_BuiltIn__FilterDatabase__1[[#This Row],[Kor]]&gt;=60,"Super.s ",""))</f>
        <v xml:space="preserve">Super.s </v>
      </c>
      <c r="L5795" s="34" t="str">
        <f>IF(Excel_BuiltIn__FilterDatabase__1[[#This Row],[Nem]]="Nő","Lady","")</f>
        <v/>
      </c>
    </row>
    <row r="5796" spans="1:12" s="1" customFormat="1">
      <c r="A5796" s="53"/>
      <c r="B5796" s="28"/>
      <c r="C5796" s="51"/>
      <c r="D5796" s="45"/>
      <c r="E5796" s="33" t="str">
        <f>IF(D5796&gt;0,($N$2-Excel_BuiltIn__FilterDatabase__1[[#This Row],[Szül Év.Hó.Nap]])/365.25,"0")</f>
        <v>0</v>
      </c>
      <c r="F5796" s="40"/>
      <c r="G5796" s="34" t="str">
        <f>CONCATENATE(H5796,Excel_BuiltIn__FilterDatabase__1[[#This Row],[Felnőtt]],Excel_BuiltIn__FilterDatabase__1[[#This Row],[Senior]],Excel_BuiltIn__FilterDatabase__1[[#This Row],[Super.s]],L5796)</f>
        <v xml:space="preserve">Super.s </v>
      </c>
      <c r="H5796" s="34" t="str">
        <f>IF(L5796="Nő","",IF(Excel_BuiltIn__FilterDatabase__1[[#This Row],[Kor]]&gt;=1=AND(Excel_BuiltIn__FilterDatabase__1[[#This Row],[Kor]]&lt;18),"Junior ",""))</f>
        <v/>
      </c>
      <c r="I5796" s="34" t="str">
        <f>IF(L5796="Nő","",IF(Excel_BuiltIn__FilterDatabase__1[[#This Row],[Kor]]&gt;=18=AND(Excel_BuiltIn__FilterDatabase__1[[#This Row],[Kor]]&lt;=49),"Felnőtt ",""))</f>
        <v/>
      </c>
      <c r="J5796" s="34" t="str">
        <f>IF(L5796="Nő","",IF(Excel_BuiltIn__FilterDatabase__1[[#This Row],[Kor]]&gt;49=AND(Excel_BuiltIn__FilterDatabase__1[[#This Row],[Kor]]&lt;=59),"Senior ",""))</f>
        <v/>
      </c>
      <c r="K5796" s="34" t="str">
        <f>IF(L5796="Nő","",IF(Excel_BuiltIn__FilterDatabase__1[[#This Row],[Kor]]&gt;=60,"Super.s ",""))</f>
        <v xml:space="preserve">Super.s </v>
      </c>
      <c r="L5796" s="34" t="str">
        <f>IF(Excel_BuiltIn__FilterDatabase__1[[#This Row],[Nem]]="Nő","Lady","")</f>
        <v/>
      </c>
    </row>
    <row r="5797" spans="1:12" s="1" customFormat="1">
      <c r="A5797" s="53"/>
      <c r="B5797" s="28"/>
      <c r="C5797" s="51"/>
      <c r="D5797" s="45"/>
      <c r="E5797" s="33" t="str">
        <f>IF(D5797&gt;0,($N$2-Excel_BuiltIn__FilterDatabase__1[[#This Row],[Szül Év.Hó.Nap]])/365.25,"0")</f>
        <v>0</v>
      </c>
      <c r="F5797" s="40"/>
      <c r="G5797" s="34" t="str">
        <f>CONCATENATE(H5797,Excel_BuiltIn__FilterDatabase__1[[#This Row],[Felnőtt]],Excel_BuiltIn__FilterDatabase__1[[#This Row],[Senior]],Excel_BuiltIn__FilterDatabase__1[[#This Row],[Super.s]],L5797)</f>
        <v xml:space="preserve">Super.s </v>
      </c>
      <c r="H5797" s="34" t="str">
        <f>IF(L5797="Nő","",IF(Excel_BuiltIn__FilterDatabase__1[[#This Row],[Kor]]&gt;=1=AND(Excel_BuiltIn__FilterDatabase__1[[#This Row],[Kor]]&lt;18),"Junior ",""))</f>
        <v/>
      </c>
      <c r="I5797" s="34" t="str">
        <f>IF(L5797="Nő","",IF(Excel_BuiltIn__FilterDatabase__1[[#This Row],[Kor]]&gt;=18=AND(Excel_BuiltIn__FilterDatabase__1[[#This Row],[Kor]]&lt;=49),"Felnőtt ",""))</f>
        <v/>
      </c>
      <c r="J5797" s="34" t="str">
        <f>IF(L5797="Nő","",IF(Excel_BuiltIn__FilterDatabase__1[[#This Row],[Kor]]&gt;49=AND(Excel_BuiltIn__FilterDatabase__1[[#This Row],[Kor]]&lt;=59),"Senior ",""))</f>
        <v/>
      </c>
      <c r="K5797" s="34" t="str">
        <f>IF(L5797="Nő","",IF(Excel_BuiltIn__FilterDatabase__1[[#This Row],[Kor]]&gt;=60,"Super.s ",""))</f>
        <v xml:space="preserve">Super.s </v>
      </c>
      <c r="L5797" s="34" t="str">
        <f>IF(Excel_BuiltIn__FilterDatabase__1[[#This Row],[Nem]]="Nő","Lady","")</f>
        <v/>
      </c>
    </row>
    <row r="5798" spans="1:12" s="1" customFormat="1">
      <c r="A5798" s="53"/>
      <c r="B5798" s="28"/>
      <c r="C5798" s="51"/>
      <c r="D5798" s="45"/>
      <c r="E5798" s="33" t="str">
        <f>IF(D5798&gt;0,($N$2-Excel_BuiltIn__FilterDatabase__1[[#This Row],[Szül Év.Hó.Nap]])/365.25,"0")</f>
        <v>0</v>
      </c>
      <c r="F5798" s="40"/>
      <c r="G5798" s="34" t="str">
        <f>CONCATENATE(H5798,Excel_BuiltIn__FilterDatabase__1[[#This Row],[Felnőtt]],Excel_BuiltIn__FilterDatabase__1[[#This Row],[Senior]],Excel_BuiltIn__FilterDatabase__1[[#This Row],[Super.s]],L5798)</f>
        <v xml:space="preserve">Super.s </v>
      </c>
      <c r="H5798" s="34" t="str">
        <f>IF(L5798="Nő","",IF(Excel_BuiltIn__FilterDatabase__1[[#This Row],[Kor]]&gt;=1=AND(Excel_BuiltIn__FilterDatabase__1[[#This Row],[Kor]]&lt;18),"Junior ",""))</f>
        <v/>
      </c>
      <c r="I5798" s="34" t="str">
        <f>IF(L5798="Nő","",IF(Excel_BuiltIn__FilterDatabase__1[[#This Row],[Kor]]&gt;=18=AND(Excel_BuiltIn__FilterDatabase__1[[#This Row],[Kor]]&lt;=49),"Felnőtt ",""))</f>
        <v/>
      </c>
      <c r="J5798" s="34" t="str">
        <f>IF(L5798="Nő","",IF(Excel_BuiltIn__FilterDatabase__1[[#This Row],[Kor]]&gt;49=AND(Excel_BuiltIn__FilterDatabase__1[[#This Row],[Kor]]&lt;=59),"Senior ",""))</f>
        <v/>
      </c>
      <c r="K5798" s="34" t="str">
        <f>IF(L5798="Nő","",IF(Excel_BuiltIn__FilterDatabase__1[[#This Row],[Kor]]&gt;=60,"Super.s ",""))</f>
        <v xml:space="preserve">Super.s </v>
      </c>
      <c r="L5798" s="34" t="str">
        <f>IF(Excel_BuiltIn__FilterDatabase__1[[#This Row],[Nem]]="Nő","Lady","")</f>
        <v/>
      </c>
    </row>
    <row r="5799" spans="1:12" s="1" customFormat="1">
      <c r="A5799" s="53"/>
      <c r="B5799" s="28"/>
      <c r="C5799" s="51"/>
      <c r="D5799" s="45"/>
      <c r="E5799" s="33" t="str">
        <f>IF(D5799&gt;0,($N$2-Excel_BuiltIn__FilterDatabase__1[[#This Row],[Szül Év.Hó.Nap]])/365.25,"0")</f>
        <v>0</v>
      </c>
      <c r="F5799" s="40"/>
      <c r="G5799" s="34" t="str">
        <f>CONCATENATE(H5799,Excel_BuiltIn__FilterDatabase__1[[#This Row],[Felnőtt]],Excel_BuiltIn__FilterDatabase__1[[#This Row],[Senior]],Excel_BuiltIn__FilterDatabase__1[[#This Row],[Super.s]],L5799)</f>
        <v xml:space="preserve">Super.s </v>
      </c>
      <c r="H5799" s="34" t="str">
        <f>IF(L5799="Nő","",IF(Excel_BuiltIn__FilterDatabase__1[[#This Row],[Kor]]&gt;=1=AND(Excel_BuiltIn__FilterDatabase__1[[#This Row],[Kor]]&lt;18),"Junior ",""))</f>
        <v/>
      </c>
      <c r="I5799" s="34" t="str">
        <f>IF(L5799="Nő","",IF(Excel_BuiltIn__FilterDatabase__1[[#This Row],[Kor]]&gt;=18=AND(Excel_BuiltIn__FilterDatabase__1[[#This Row],[Kor]]&lt;=49),"Felnőtt ",""))</f>
        <v/>
      </c>
      <c r="J5799" s="34" t="str">
        <f>IF(L5799="Nő","",IF(Excel_BuiltIn__FilterDatabase__1[[#This Row],[Kor]]&gt;49=AND(Excel_BuiltIn__FilterDatabase__1[[#This Row],[Kor]]&lt;=59),"Senior ",""))</f>
        <v/>
      </c>
      <c r="K5799" s="34" t="str">
        <f>IF(L5799="Nő","",IF(Excel_BuiltIn__FilterDatabase__1[[#This Row],[Kor]]&gt;=60,"Super.s ",""))</f>
        <v xml:space="preserve">Super.s </v>
      </c>
      <c r="L5799" s="34" t="str">
        <f>IF(Excel_BuiltIn__FilterDatabase__1[[#This Row],[Nem]]="Nő","Lady","")</f>
        <v/>
      </c>
    </row>
    <row r="5800" spans="1:12" s="1" customFormat="1">
      <c r="A5800" s="53"/>
      <c r="B5800" s="28"/>
      <c r="C5800" s="51"/>
      <c r="D5800" s="45"/>
      <c r="E5800" s="33" t="str">
        <f>IF(D5800&gt;0,($N$2-Excel_BuiltIn__FilterDatabase__1[[#This Row],[Szül Év.Hó.Nap]])/365.25,"0")</f>
        <v>0</v>
      </c>
      <c r="F5800" s="40"/>
      <c r="G5800" s="34" t="str">
        <f>CONCATENATE(H5800,Excel_BuiltIn__FilterDatabase__1[[#This Row],[Felnőtt]],Excel_BuiltIn__FilterDatabase__1[[#This Row],[Senior]],Excel_BuiltIn__FilterDatabase__1[[#This Row],[Super.s]],L5800)</f>
        <v xml:space="preserve">Super.s </v>
      </c>
      <c r="H5800" s="34" t="str">
        <f>IF(L5800="Nő","",IF(Excel_BuiltIn__FilterDatabase__1[[#This Row],[Kor]]&gt;=1=AND(Excel_BuiltIn__FilterDatabase__1[[#This Row],[Kor]]&lt;18),"Junior ",""))</f>
        <v/>
      </c>
      <c r="I5800" s="34" t="str">
        <f>IF(L5800="Nő","",IF(Excel_BuiltIn__FilterDatabase__1[[#This Row],[Kor]]&gt;=18=AND(Excel_BuiltIn__FilterDatabase__1[[#This Row],[Kor]]&lt;=49),"Felnőtt ",""))</f>
        <v/>
      </c>
      <c r="J5800" s="34" t="str">
        <f>IF(L5800="Nő","",IF(Excel_BuiltIn__FilterDatabase__1[[#This Row],[Kor]]&gt;49=AND(Excel_BuiltIn__FilterDatabase__1[[#This Row],[Kor]]&lt;=59),"Senior ",""))</f>
        <v/>
      </c>
      <c r="K5800" s="34" t="str">
        <f>IF(L5800="Nő","",IF(Excel_BuiltIn__FilterDatabase__1[[#This Row],[Kor]]&gt;=60,"Super.s ",""))</f>
        <v xml:space="preserve">Super.s </v>
      </c>
      <c r="L5800" s="34" t="str">
        <f>IF(Excel_BuiltIn__FilterDatabase__1[[#This Row],[Nem]]="Nő","Lady","")</f>
        <v/>
      </c>
    </row>
    <row r="5801" spans="1:12" s="1" customFormat="1">
      <c r="A5801" s="53"/>
      <c r="B5801" s="28"/>
      <c r="C5801" s="51"/>
      <c r="D5801" s="45"/>
      <c r="E5801" s="33" t="str">
        <f>IF(D5801&gt;0,($N$2-Excel_BuiltIn__FilterDatabase__1[[#This Row],[Szül Év.Hó.Nap]])/365.25,"0")</f>
        <v>0</v>
      </c>
      <c r="F5801" s="40"/>
      <c r="G5801" s="34" t="str">
        <f>CONCATENATE(H5801,Excel_BuiltIn__FilterDatabase__1[[#This Row],[Felnőtt]],Excel_BuiltIn__FilterDatabase__1[[#This Row],[Senior]],Excel_BuiltIn__FilterDatabase__1[[#This Row],[Super.s]],L5801)</f>
        <v xml:space="preserve">Super.s </v>
      </c>
      <c r="H5801" s="34" t="str">
        <f>IF(L5801="Nő","",IF(Excel_BuiltIn__FilterDatabase__1[[#This Row],[Kor]]&gt;=1=AND(Excel_BuiltIn__FilterDatabase__1[[#This Row],[Kor]]&lt;18),"Junior ",""))</f>
        <v/>
      </c>
      <c r="I5801" s="34" t="str">
        <f>IF(L5801="Nő","",IF(Excel_BuiltIn__FilterDatabase__1[[#This Row],[Kor]]&gt;=18=AND(Excel_BuiltIn__FilterDatabase__1[[#This Row],[Kor]]&lt;=49),"Felnőtt ",""))</f>
        <v/>
      </c>
      <c r="J5801" s="34" t="str">
        <f>IF(L5801="Nő","",IF(Excel_BuiltIn__FilterDatabase__1[[#This Row],[Kor]]&gt;49=AND(Excel_BuiltIn__FilterDatabase__1[[#This Row],[Kor]]&lt;=59),"Senior ",""))</f>
        <v/>
      </c>
      <c r="K5801" s="34" t="str">
        <f>IF(L5801="Nő","",IF(Excel_BuiltIn__FilterDatabase__1[[#This Row],[Kor]]&gt;=60,"Super.s ",""))</f>
        <v xml:space="preserve">Super.s </v>
      </c>
      <c r="L5801" s="34" t="str">
        <f>IF(Excel_BuiltIn__FilterDatabase__1[[#This Row],[Nem]]="Nő","Lady","")</f>
        <v/>
      </c>
    </row>
    <row r="5802" spans="1:12" s="1" customFormat="1">
      <c r="A5802" s="53"/>
      <c r="B5802" s="28"/>
      <c r="C5802" s="51"/>
      <c r="D5802" s="45"/>
      <c r="E5802" s="33" t="str">
        <f>IF(D5802&gt;0,($N$2-Excel_BuiltIn__FilterDatabase__1[[#This Row],[Szül Év.Hó.Nap]])/365.25,"0")</f>
        <v>0</v>
      </c>
      <c r="F5802" s="40"/>
      <c r="G5802" s="34" t="str">
        <f>CONCATENATE(H5802,Excel_BuiltIn__FilterDatabase__1[[#This Row],[Felnőtt]],Excel_BuiltIn__FilterDatabase__1[[#This Row],[Senior]],Excel_BuiltIn__FilterDatabase__1[[#This Row],[Super.s]],L5802)</f>
        <v xml:space="preserve">Super.s </v>
      </c>
      <c r="H5802" s="34" t="str">
        <f>IF(L5802="Nő","",IF(Excel_BuiltIn__FilterDatabase__1[[#This Row],[Kor]]&gt;=1=AND(Excel_BuiltIn__FilterDatabase__1[[#This Row],[Kor]]&lt;18),"Junior ",""))</f>
        <v/>
      </c>
      <c r="I5802" s="34" t="str">
        <f>IF(L5802="Nő","",IF(Excel_BuiltIn__FilterDatabase__1[[#This Row],[Kor]]&gt;=18=AND(Excel_BuiltIn__FilterDatabase__1[[#This Row],[Kor]]&lt;=49),"Felnőtt ",""))</f>
        <v/>
      </c>
      <c r="J5802" s="34" t="str">
        <f>IF(L5802="Nő","",IF(Excel_BuiltIn__FilterDatabase__1[[#This Row],[Kor]]&gt;49=AND(Excel_BuiltIn__FilterDatabase__1[[#This Row],[Kor]]&lt;=59),"Senior ",""))</f>
        <v/>
      </c>
      <c r="K5802" s="34" t="str">
        <f>IF(L5802="Nő","",IF(Excel_BuiltIn__FilterDatabase__1[[#This Row],[Kor]]&gt;=60,"Super.s ",""))</f>
        <v xml:space="preserve">Super.s </v>
      </c>
      <c r="L5802" s="34" t="str">
        <f>IF(Excel_BuiltIn__FilterDatabase__1[[#This Row],[Nem]]="Nő","Lady","")</f>
        <v/>
      </c>
    </row>
    <row r="5803" spans="1:12" s="1" customFormat="1">
      <c r="A5803" s="53"/>
      <c r="B5803" s="28"/>
      <c r="C5803" s="51"/>
      <c r="D5803" s="45"/>
      <c r="E5803" s="33" t="str">
        <f>IF(D5803&gt;0,($N$2-Excel_BuiltIn__FilterDatabase__1[[#This Row],[Szül Év.Hó.Nap]])/365.25,"0")</f>
        <v>0</v>
      </c>
      <c r="F5803" s="40"/>
      <c r="G5803" s="34" t="str">
        <f>CONCATENATE(H5803,Excel_BuiltIn__FilterDatabase__1[[#This Row],[Felnőtt]],Excel_BuiltIn__FilterDatabase__1[[#This Row],[Senior]],Excel_BuiltIn__FilterDatabase__1[[#This Row],[Super.s]],L5803)</f>
        <v xml:space="preserve">Super.s </v>
      </c>
      <c r="H5803" s="34" t="str">
        <f>IF(L5803="Nő","",IF(Excel_BuiltIn__FilterDatabase__1[[#This Row],[Kor]]&gt;=1=AND(Excel_BuiltIn__FilterDatabase__1[[#This Row],[Kor]]&lt;18),"Junior ",""))</f>
        <v/>
      </c>
      <c r="I5803" s="34" t="str">
        <f>IF(L5803="Nő","",IF(Excel_BuiltIn__FilterDatabase__1[[#This Row],[Kor]]&gt;=18=AND(Excel_BuiltIn__FilterDatabase__1[[#This Row],[Kor]]&lt;=49),"Felnőtt ",""))</f>
        <v/>
      </c>
      <c r="J5803" s="34" t="str">
        <f>IF(L5803="Nő","",IF(Excel_BuiltIn__FilterDatabase__1[[#This Row],[Kor]]&gt;49=AND(Excel_BuiltIn__FilterDatabase__1[[#This Row],[Kor]]&lt;=59),"Senior ",""))</f>
        <v/>
      </c>
      <c r="K5803" s="34" t="str">
        <f>IF(L5803="Nő","",IF(Excel_BuiltIn__FilterDatabase__1[[#This Row],[Kor]]&gt;=60,"Super.s ",""))</f>
        <v xml:space="preserve">Super.s </v>
      </c>
      <c r="L5803" s="34" t="str">
        <f>IF(Excel_BuiltIn__FilterDatabase__1[[#This Row],[Nem]]="Nő","Lady","")</f>
        <v/>
      </c>
    </row>
    <row r="5804" spans="1:12" s="1" customFormat="1">
      <c r="A5804" s="53"/>
      <c r="B5804" s="28"/>
      <c r="C5804" s="51"/>
      <c r="D5804" s="45"/>
      <c r="E5804" s="33" t="str">
        <f>IF(D5804&gt;0,($N$2-Excel_BuiltIn__FilterDatabase__1[[#This Row],[Szül Év.Hó.Nap]])/365.25,"0")</f>
        <v>0</v>
      </c>
      <c r="F5804" s="40"/>
      <c r="G5804" s="34" t="str">
        <f>CONCATENATE(H5804,Excel_BuiltIn__FilterDatabase__1[[#This Row],[Felnőtt]],Excel_BuiltIn__FilterDatabase__1[[#This Row],[Senior]],Excel_BuiltIn__FilterDatabase__1[[#This Row],[Super.s]],L5804)</f>
        <v xml:space="preserve">Super.s </v>
      </c>
      <c r="H5804" s="34" t="str">
        <f>IF(L5804="Nő","",IF(Excel_BuiltIn__FilterDatabase__1[[#This Row],[Kor]]&gt;=1=AND(Excel_BuiltIn__FilterDatabase__1[[#This Row],[Kor]]&lt;18),"Junior ",""))</f>
        <v/>
      </c>
      <c r="I5804" s="34" t="str">
        <f>IF(L5804="Nő","",IF(Excel_BuiltIn__FilterDatabase__1[[#This Row],[Kor]]&gt;=18=AND(Excel_BuiltIn__FilterDatabase__1[[#This Row],[Kor]]&lt;=49),"Felnőtt ",""))</f>
        <v/>
      </c>
      <c r="J5804" s="34" t="str">
        <f>IF(L5804="Nő","",IF(Excel_BuiltIn__FilterDatabase__1[[#This Row],[Kor]]&gt;49=AND(Excel_BuiltIn__FilterDatabase__1[[#This Row],[Kor]]&lt;=59),"Senior ",""))</f>
        <v/>
      </c>
      <c r="K5804" s="34" t="str">
        <f>IF(L5804="Nő","",IF(Excel_BuiltIn__FilterDatabase__1[[#This Row],[Kor]]&gt;=60,"Super.s ",""))</f>
        <v xml:space="preserve">Super.s </v>
      </c>
      <c r="L5804" s="34" t="str">
        <f>IF(Excel_BuiltIn__FilterDatabase__1[[#This Row],[Nem]]="Nő","Lady","")</f>
        <v/>
      </c>
    </row>
    <row r="5805" spans="1:12" s="1" customFormat="1">
      <c r="A5805" s="53"/>
      <c r="B5805" s="28"/>
      <c r="C5805" s="51"/>
      <c r="D5805" s="45"/>
      <c r="E5805" s="33" t="str">
        <f>IF(D5805&gt;0,($N$2-Excel_BuiltIn__FilterDatabase__1[[#This Row],[Szül Év.Hó.Nap]])/365.25,"0")</f>
        <v>0</v>
      </c>
      <c r="F5805" s="40"/>
      <c r="G5805" s="34" t="str">
        <f>CONCATENATE(H5805,Excel_BuiltIn__FilterDatabase__1[[#This Row],[Felnőtt]],Excel_BuiltIn__FilterDatabase__1[[#This Row],[Senior]],Excel_BuiltIn__FilterDatabase__1[[#This Row],[Super.s]],L5805)</f>
        <v xml:space="preserve">Super.s </v>
      </c>
      <c r="H5805" s="34" t="str">
        <f>IF(L5805="Nő","",IF(Excel_BuiltIn__FilterDatabase__1[[#This Row],[Kor]]&gt;=1=AND(Excel_BuiltIn__FilterDatabase__1[[#This Row],[Kor]]&lt;18),"Junior ",""))</f>
        <v/>
      </c>
      <c r="I5805" s="34" t="str">
        <f>IF(L5805="Nő","",IF(Excel_BuiltIn__FilterDatabase__1[[#This Row],[Kor]]&gt;=18=AND(Excel_BuiltIn__FilterDatabase__1[[#This Row],[Kor]]&lt;=49),"Felnőtt ",""))</f>
        <v/>
      </c>
      <c r="J5805" s="34" t="str">
        <f>IF(L5805="Nő","",IF(Excel_BuiltIn__FilterDatabase__1[[#This Row],[Kor]]&gt;49=AND(Excel_BuiltIn__FilterDatabase__1[[#This Row],[Kor]]&lt;=59),"Senior ",""))</f>
        <v/>
      </c>
      <c r="K5805" s="34" t="str">
        <f>IF(L5805="Nő","",IF(Excel_BuiltIn__FilterDatabase__1[[#This Row],[Kor]]&gt;=60,"Super.s ",""))</f>
        <v xml:space="preserve">Super.s </v>
      </c>
      <c r="L5805" s="34" t="str">
        <f>IF(Excel_BuiltIn__FilterDatabase__1[[#This Row],[Nem]]="Nő","Lady","")</f>
        <v/>
      </c>
    </row>
    <row r="5806" spans="1:12" s="1" customFormat="1">
      <c r="A5806" s="53"/>
      <c r="B5806" s="28"/>
      <c r="C5806" s="51"/>
      <c r="D5806" s="45"/>
      <c r="E5806" s="33" t="str">
        <f>IF(D5806&gt;0,($N$2-Excel_BuiltIn__FilterDatabase__1[[#This Row],[Szül Év.Hó.Nap]])/365.25,"0")</f>
        <v>0</v>
      </c>
      <c r="F5806" s="40"/>
      <c r="G5806" s="34" t="str">
        <f>CONCATENATE(H5806,Excel_BuiltIn__FilterDatabase__1[[#This Row],[Felnőtt]],Excel_BuiltIn__FilterDatabase__1[[#This Row],[Senior]],Excel_BuiltIn__FilterDatabase__1[[#This Row],[Super.s]],L5806)</f>
        <v xml:space="preserve">Super.s </v>
      </c>
      <c r="H5806" s="34" t="str">
        <f>IF(L5806="Nő","",IF(Excel_BuiltIn__FilterDatabase__1[[#This Row],[Kor]]&gt;=1=AND(Excel_BuiltIn__FilterDatabase__1[[#This Row],[Kor]]&lt;18),"Junior ",""))</f>
        <v/>
      </c>
      <c r="I5806" s="34" t="str">
        <f>IF(L5806="Nő","",IF(Excel_BuiltIn__FilterDatabase__1[[#This Row],[Kor]]&gt;=18=AND(Excel_BuiltIn__FilterDatabase__1[[#This Row],[Kor]]&lt;=49),"Felnőtt ",""))</f>
        <v/>
      </c>
      <c r="J5806" s="34" t="str">
        <f>IF(L5806="Nő","",IF(Excel_BuiltIn__FilterDatabase__1[[#This Row],[Kor]]&gt;49=AND(Excel_BuiltIn__FilterDatabase__1[[#This Row],[Kor]]&lt;=59),"Senior ",""))</f>
        <v/>
      </c>
      <c r="K5806" s="34" t="str">
        <f>IF(L5806="Nő","",IF(Excel_BuiltIn__FilterDatabase__1[[#This Row],[Kor]]&gt;=60,"Super.s ",""))</f>
        <v xml:space="preserve">Super.s </v>
      </c>
      <c r="L5806" s="34" t="str">
        <f>IF(Excel_BuiltIn__FilterDatabase__1[[#This Row],[Nem]]="Nő","Lady","")</f>
        <v/>
      </c>
    </row>
    <row r="5807" spans="1:12" s="1" customFormat="1">
      <c r="A5807" s="53"/>
      <c r="B5807" s="28"/>
      <c r="C5807" s="51"/>
      <c r="D5807" s="45"/>
      <c r="E5807" s="33" t="str">
        <f>IF(D5807&gt;0,($N$2-Excel_BuiltIn__FilterDatabase__1[[#This Row],[Szül Év.Hó.Nap]])/365.25,"0")</f>
        <v>0</v>
      </c>
      <c r="F5807" s="40"/>
      <c r="G5807" s="34" t="str">
        <f>CONCATENATE(H5807,Excel_BuiltIn__FilterDatabase__1[[#This Row],[Felnőtt]],Excel_BuiltIn__FilterDatabase__1[[#This Row],[Senior]],Excel_BuiltIn__FilterDatabase__1[[#This Row],[Super.s]],L5807)</f>
        <v xml:space="preserve">Super.s </v>
      </c>
      <c r="H5807" s="34" t="str">
        <f>IF(L5807="Nő","",IF(Excel_BuiltIn__FilterDatabase__1[[#This Row],[Kor]]&gt;=1=AND(Excel_BuiltIn__FilterDatabase__1[[#This Row],[Kor]]&lt;18),"Junior ",""))</f>
        <v/>
      </c>
      <c r="I5807" s="34" t="str">
        <f>IF(L5807="Nő","",IF(Excel_BuiltIn__FilterDatabase__1[[#This Row],[Kor]]&gt;=18=AND(Excel_BuiltIn__FilterDatabase__1[[#This Row],[Kor]]&lt;=49),"Felnőtt ",""))</f>
        <v/>
      </c>
      <c r="J5807" s="34" t="str">
        <f>IF(L5807="Nő","",IF(Excel_BuiltIn__FilterDatabase__1[[#This Row],[Kor]]&gt;49=AND(Excel_BuiltIn__FilterDatabase__1[[#This Row],[Kor]]&lt;=59),"Senior ",""))</f>
        <v/>
      </c>
      <c r="K5807" s="34" t="str">
        <f>IF(L5807="Nő","",IF(Excel_BuiltIn__FilterDatabase__1[[#This Row],[Kor]]&gt;=60,"Super.s ",""))</f>
        <v xml:space="preserve">Super.s </v>
      </c>
      <c r="L5807" s="34" t="str">
        <f>IF(Excel_BuiltIn__FilterDatabase__1[[#This Row],[Nem]]="Nő","Lady","")</f>
        <v/>
      </c>
    </row>
    <row r="5808" spans="1:12" s="1" customFormat="1">
      <c r="A5808" s="53"/>
      <c r="B5808" s="28"/>
      <c r="C5808" s="51"/>
      <c r="D5808" s="45"/>
      <c r="E5808" s="33" t="str">
        <f>IF(D5808&gt;0,($N$2-Excel_BuiltIn__FilterDatabase__1[[#This Row],[Szül Év.Hó.Nap]])/365.25,"0")</f>
        <v>0</v>
      </c>
      <c r="F5808" s="40"/>
      <c r="G5808" s="34" t="str">
        <f>CONCATENATE(H5808,Excel_BuiltIn__FilterDatabase__1[[#This Row],[Felnőtt]],Excel_BuiltIn__FilterDatabase__1[[#This Row],[Senior]],Excel_BuiltIn__FilterDatabase__1[[#This Row],[Super.s]],L5808)</f>
        <v xml:space="preserve">Super.s </v>
      </c>
      <c r="H5808" s="34" t="str">
        <f>IF(L5808="Nő","",IF(Excel_BuiltIn__FilterDatabase__1[[#This Row],[Kor]]&gt;=1=AND(Excel_BuiltIn__FilterDatabase__1[[#This Row],[Kor]]&lt;18),"Junior ",""))</f>
        <v/>
      </c>
      <c r="I5808" s="34" t="str">
        <f>IF(L5808="Nő","",IF(Excel_BuiltIn__FilterDatabase__1[[#This Row],[Kor]]&gt;=18=AND(Excel_BuiltIn__FilterDatabase__1[[#This Row],[Kor]]&lt;=49),"Felnőtt ",""))</f>
        <v/>
      </c>
      <c r="J5808" s="34" t="str">
        <f>IF(L5808="Nő","",IF(Excel_BuiltIn__FilterDatabase__1[[#This Row],[Kor]]&gt;49=AND(Excel_BuiltIn__FilterDatabase__1[[#This Row],[Kor]]&lt;=59),"Senior ",""))</f>
        <v/>
      </c>
      <c r="K5808" s="34" t="str">
        <f>IF(L5808="Nő","",IF(Excel_BuiltIn__FilterDatabase__1[[#This Row],[Kor]]&gt;=60,"Super.s ",""))</f>
        <v xml:space="preserve">Super.s </v>
      </c>
      <c r="L5808" s="34" t="str">
        <f>IF(Excel_BuiltIn__FilterDatabase__1[[#This Row],[Nem]]="Nő","Lady","")</f>
        <v/>
      </c>
    </row>
    <row r="5809" spans="1:12" s="1" customFormat="1">
      <c r="A5809" s="53"/>
      <c r="B5809" s="28"/>
      <c r="C5809" s="51"/>
      <c r="D5809" s="45"/>
      <c r="E5809" s="33" t="str">
        <f>IF(D5809&gt;0,($N$2-Excel_BuiltIn__FilterDatabase__1[[#This Row],[Szül Év.Hó.Nap]])/365.25,"0")</f>
        <v>0</v>
      </c>
      <c r="F5809" s="40"/>
      <c r="G5809" s="34" t="str">
        <f>CONCATENATE(H5809,Excel_BuiltIn__FilterDatabase__1[[#This Row],[Felnőtt]],Excel_BuiltIn__FilterDatabase__1[[#This Row],[Senior]],Excel_BuiltIn__FilterDatabase__1[[#This Row],[Super.s]],L5809)</f>
        <v xml:space="preserve">Super.s </v>
      </c>
      <c r="H5809" s="34" t="str">
        <f>IF(L5809="Nő","",IF(Excel_BuiltIn__FilterDatabase__1[[#This Row],[Kor]]&gt;=1=AND(Excel_BuiltIn__FilterDatabase__1[[#This Row],[Kor]]&lt;18),"Junior ",""))</f>
        <v/>
      </c>
      <c r="I5809" s="34" t="str">
        <f>IF(L5809="Nő","",IF(Excel_BuiltIn__FilterDatabase__1[[#This Row],[Kor]]&gt;=18=AND(Excel_BuiltIn__FilterDatabase__1[[#This Row],[Kor]]&lt;=49),"Felnőtt ",""))</f>
        <v/>
      </c>
      <c r="J5809" s="34" t="str">
        <f>IF(L5809="Nő","",IF(Excel_BuiltIn__FilterDatabase__1[[#This Row],[Kor]]&gt;49=AND(Excel_BuiltIn__FilterDatabase__1[[#This Row],[Kor]]&lt;=59),"Senior ",""))</f>
        <v/>
      </c>
      <c r="K5809" s="34" t="str">
        <f>IF(L5809="Nő","",IF(Excel_BuiltIn__FilterDatabase__1[[#This Row],[Kor]]&gt;=60,"Super.s ",""))</f>
        <v xml:space="preserve">Super.s </v>
      </c>
      <c r="L5809" s="34" t="str">
        <f>IF(Excel_BuiltIn__FilterDatabase__1[[#This Row],[Nem]]="Nő","Lady","")</f>
        <v/>
      </c>
    </row>
    <row r="5810" spans="1:12" s="1" customFormat="1">
      <c r="A5810" s="53"/>
      <c r="B5810" s="28"/>
      <c r="C5810" s="51"/>
      <c r="D5810" s="45"/>
      <c r="E5810" s="33" t="str">
        <f>IF(D5810&gt;0,($N$2-Excel_BuiltIn__FilterDatabase__1[[#This Row],[Szül Év.Hó.Nap]])/365.25,"0")</f>
        <v>0</v>
      </c>
      <c r="F5810" s="40"/>
      <c r="G5810" s="34" t="str">
        <f>CONCATENATE(H5810,Excel_BuiltIn__FilterDatabase__1[[#This Row],[Felnőtt]],Excel_BuiltIn__FilterDatabase__1[[#This Row],[Senior]],Excel_BuiltIn__FilterDatabase__1[[#This Row],[Super.s]],L5810)</f>
        <v xml:space="preserve">Super.s </v>
      </c>
      <c r="H5810" s="34" t="str">
        <f>IF(L5810="Nő","",IF(Excel_BuiltIn__FilterDatabase__1[[#This Row],[Kor]]&gt;=1=AND(Excel_BuiltIn__FilterDatabase__1[[#This Row],[Kor]]&lt;18),"Junior ",""))</f>
        <v/>
      </c>
      <c r="I5810" s="34" t="str">
        <f>IF(L5810="Nő","",IF(Excel_BuiltIn__FilterDatabase__1[[#This Row],[Kor]]&gt;=18=AND(Excel_BuiltIn__FilterDatabase__1[[#This Row],[Kor]]&lt;=49),"Felnőtt ",""))</f>
        <v/>
      </c>
      <c r="J5810" s="34" t="str">
        <f>IF(L5810="Nő","",IF(Excel_BuiltIn__FilterDatabase__1[[#This Row],[Kor]]&gt;49=AND(Excel_BuiltIn__FilterDatabase__1[[#This Row],[Kor]]&lt;=59),"Senior ",""))</f>
        <v/>
      </c>
      <c r="K5810" s="34" t="str">
        <f>IF(L5810="Nő","",IF(Excel_BuiltIn__FilterDatabase__1[[#This Row],[Kor]]&gt;=60,"Super.s ",""))</f>
        <v xml:space="preserve">Super.s </v>
      </c>
      <c r="L5810" s="34" t="str">
        <f>IF(Excel_BuiltIn__FilterDatabase__1[[#This Row],[Nem]]="Nő","Lady","")</f>
        <v/>
      </c>
    </row>
    <row r="5811" spans="1:12" s="1" customFormat="1">
      <c r="A5811" s="53"/>
      <c r="B5811" s="28"/>
      <c r="C5811" s="51"/>
      <c r="D5811" s="45"/>
      <c r="E5811" s="33" t="str">
        <f>IF(D5811&gt;0,($N$2-Excel_BuiltIn__FilterDatabase__1[[#This Row],[Szül Év.Hó.Nap]])/365.25,"0")</f>
        <v>0</v>
      </c>
      <c r="F5811" s="40"/>
      <c r="G5811" s="34" t="str">
        <f>CONCATENATE(H5811,Excel_BuiltIn__FilterDatabase__1[[#This Row],[Felnőtt]],Excel_BuiltIn__FilterDatabase__1[[#This Row],[Senior]],Excel_BuiltIn__FilterDatabase__1[[#This Row],[Super.s]],L5811)</f>
        <v xml:space="preserve">Super.s </v>
      </c>
      <c r="H5811" s="34" t="str">
        <f>IF(L5811="Nő","",IF(Excel_BuiltIn__FilterDatabase__1[[#This Row],[Kor]]&gt;=1=AND(Excel_BuiltIn__FilterDatabase__1[[#This Row],[Kor]]&lt;18),"Junior ",""))</f>
        <v/>
      </c>
      <c r="I5811" s="34" t="str">
        <f>IF(L5811="Nő","",IF(Excel_BuiltIn__FilterDatabase__1[[#This Row],[Kor]]&gt;=18=AND(Excel_BuiltIn__FilterDatabase__1[[#This Row],[Kor]]&lt;=49),"Felnőtt ",""))</f>
        <v/>
      </c>
      <c r="J5811" s="34" t="str">
        <f>IF(L5811="Nő","",IF(Excel_BuiltIn__FilterDatabase__1[[#This Row],[Kor]]&gt;49=AND(Excel_BuiltIn__FilterDatabase__1[[#This Row],[Kor]]&lt;=59),"Senior ",""))</f>
        <v/>
      </c>
      <c r="K5811" s="34" t="str">
        <f>IF(L5811="Nő","",IF(Excel_BuiltIn__FilterDatabase__1[[#This Row],[Kor]]&gt;=60,"Super.s ",""))</f>
        <v xml:space="preserve">Super.s </v>
      </c>
      <c r="L5811" s="34" t="str">
        <f>IF(Excel_BuiltIn__FilterDatabase__1[[#This Row],[Nem]]="Nő","Lady","")</f>
        <v/>
      </c>
    </row>
    <row r="5812" spans="1:12" s="1" customFormat="1">
      <c r="A5812" s="53"/>
      <c r="B5812" s="28"/>
      <c r="C5812" s="51"/>
      <c r="D5812" s="45"/>
      <c r="E5812" s="33" t="str">
        <f>IF(D5812&gt;0,($N$2-Excel_BuiltIn__FilterDatabase__1[[#This Row],[Szül Év.Hó.Nap]])/365.25,"0")</f>
        <v>0</v>
      </c>
      <c r="F5812" s="40"/>
      <c r="G5812" s="34" t="str">
        <f>CONCATENATE(H5812,Excel_BuiltIn__FilterDatabase__1[[#This Row],[Felnőtt]],Excel_BuiltIn__FilterDatabase__1[[#This Row],[Senior]],Excel_BuiltIn__FilterDatabase__1[[#This Row],[Super.s]],L5812)</f>
        <v xml:space="preserve">Super.s </v>
      </c>
      <c r="H5812" s="34" t="str">
        <f>IF(L5812="Nő","",IF(Excel_BuiltIn__FilterDatabase__1[[#This Row],[Kor]]&gt;=1=AND(Excel_BuiltIn__FilterDatabase__1[[#This Row],[Kor]]&lt;18),"Junior ",""))</f>
        <v/>
      </c>
      <c r="I5812" s="34" t="str">
        <f>IF(L5812="Nő","",IF(Excel_BuiltIn__FilterDatabase__1[[#This Row],[Kor]]&gt;=18=AND(Excel_BuiltIn__FilterDatabase__1[[#This Row],[Kor]]&lt;=49),"Felnőtt ",""))</f>
        <v/>
      </c>
      <c r="J5812" s="34" t="str">
        <f>IF(L5812="Nő","",IF(Excel_BuiltIn__FilterDatabase__1[[#This Row],[Kor]]&gt;49=AND(Excel_BuiltIn__FilterDatabase__1[[#This Row],[Kor]]&lt;=59),"Senior ",""))</f>
        <v/>
      </c>
      <c r="K5812" s="34" t="str">
        <f>IF(L5812="Nő","",IF(Excel_BuiltIn__FilterDatabase__1[[#This Row],[Kor]]&gt;=60,"Super.s ",""))</f>
        <v xml:space="preserve">Super.s </v>
      </c>
      <c r="L5812" s="34" t="str">
        <f>IF(Excel_BuiltIn__FilterDatabase__1[[#This Row],[Nem]]="Nő","Lady","")</f>
        <v/>
      </c>
    </row>
    <row r="5813" spans="1:12" s="1" customFormat="1">
      <c r="A5813" s="53"/>
      <c r="B5813" s="28"/>
      <c r="C5813" s="51"/>
      <c r="D5813" s="45"/>
      <c r="E5813" s="33" t="str">
        <f>IF(D5813&gt;0,($N$2-Excel_BuiltIn__FilterDatabase__1[[#This Row],[Szül Év.Hó.Nap]])/365.25,"0")</f>
        <v>0</v>
      </c>
      <c r="F5813" s="40"/>
      <c r="G5813" s="34" t="str">
        <f>CONCATENATE(H5813,Excel_BuiltIn__FilterDatabase__1[[#This Row],[Felnőtt]],Excel_BuiltIn__FilterDatabase__1[[#This Row],[Senior]],Excel_BuiltIn__FilterDatabase__1[[#This Row],[Super.s]],L5813)</f>
        <v xml:space="preserve">Super.s </v>
      </c>
      <c r="H5813" s="34" t="str">
        <f>IF(L5813="Nő","",IF(Excel_BuiltIn__FilterDatabase__1[[#This Row],[Kor]]&gt;=1=AND(Excel_BuiltIn__FilterDatabase__1[[#This Row],[Kor]]&lt;18),"Junior ",""))</f>
        <v/>
      </c>
      <c r="I5813" s="34" t="str">
        <f>IF(L5813="Nő","",IF(Excel_BuiltIn__FilterDatabase__1[[#This Row],[Kor]]&gt;=18=AND(Excel_BuiltIn__FilterDatabase__1[[#This Row],[Kor]]&lt;=49),"Felnőtt ",""))</f>
        <v/>
      </c>
      <c r="J5813" s="34" t="str">
        <f>IF(L5813="Nő","",IF(Excel_BuiltIn__FilterDatabase__1[[#This Row],[Kor]]&gt;49=AND(Excel_BuiltIn__FilterDatabase__1[[#This Row],[Kor]]&lt;=59),"Senior ",""))</f>
        <v/>
      </c>
      <c r="K5813" s="34" t="str">
        <f>IF(L5813="Nő","",IF(Excel_BuiltIn__FilterDatabase__1[[#This Row],[Kor]]&gt;=60,"Super.s ",""))</f>
        <v xml:space="preserve">Super.s </v>
      </c>
      <c r="L5813" s="34" t="str">
        <f>IF(Excel_BuiltIn__FilterDatabase__1[[#This Row],[Nem]]="Nő","Lady","")</f>
        <v/>
      </c>
    </row>
    <row r="5814" spans="1:12" s="1" customFormat="1">
      <c r="A5814" s="53"/>
      <c r="B5814" s="28"/>
      <c r="C5814" s="51"/>
      <c r="D5814" s="45"/>
      <c r="E5814" s="33" t="str">
        <f>IF(D5814&gt;0,($N$2-Excel_BuiltIn__FilterDatabase__1[[#This Row],[Szül Év.Hó.Nap]])/365.25,"0")</f>
        <v>0</v>
      </c>
      <c r="F5814" s="40"/>
      <c r="G5814" s="34" t="str">
        <f>CONCATENATE(H5814,Excel_BuiltIn__FilterDatabase__1[[#This Row],[Felnőtt]],Excel_BuiltIn__FilterDatabase__1[[#This Row],[Senior]],Excel_BuiltIn__FilterDatabase__1[[#This Row],[Super.s]],L5814)</f>
        <v xml:space="preserve">Super.s </v>
      </c>
      <c r="H5814" s="34" t="str">
        <f>IF(L5814="Nő","",IF(Excel_BuiltIn__FilterDatabase__1[[#This Row],[Kor]]&gt;=1=AND(Excel_BuiltIn__FilterDatabase__1[[#This Row],[Kor]]&lt;18),"Junior ",""))</f>
        <v/>
      </c>
      <c r="I5814" s="34" t="str">
        <f>IF(L5814="Nő","",IF(Excel_BuiltIn__FilterDatabase__1[[#This Row],[Kor]]&gt;=18=AND(Excel_BuiltIn__FilterDatabase__1[[#This Row],[Kor]]&lt;=49),"Felnőtt ",""))</f>
        <v/>
      </c>
      <c r="J5814" s="34" t="str">
        <f>IF(L5814="Nő","",IF(Excel_BuiltIn__FilterDatabase__1[[#This Row],[Kor]]&gt;49=AND(Excel_BuiltIn__FilterDatabase__1[[#This Row],[Kor]]&lt;=59),"Senior ",""))</f>
        <v/>
      </c>
      <c r="K5814" s="34" t="str">
        <f>IF(L5814="Nő","",IF(Excel_BuiltIn__FilterDatabase__1[[#This Row],[Kor]]&gt;=60,"Super.s ",""))</f>
        <v xml:space="preserve">Super.s </v>
      </c>
      <c r="L5814" s="34" t="str">
        <f>IF(Excel_BuiltIn__FilterDatabase__1[[#This Row],[Nem]]="Nő","Lady","")</f>
        <v/>
      </c>
    </row>
    <row r="5815" spans="1:12" s="1" customFormat="1">
      <c r="A5815" s="53"/>
      <c r="B5815" s="28"/>
      <c r="C5815" s="51"/>
      <c r="D5815" s="45"/>
      <c r="E5815" s="33" t="str">
        <f>IF(D5815&gt;0,($N$2-Excel_BuiltIn__FilterDatabase__1[[#This Row],[Szül Év.Hó.Nap]])/365.25,"0")</f>
        <v>0</v>
      </c>
      <c r="F5815" s="40"/>
      <c r="G5815" s="34" t="str">
        <f>CONCATENATE(H5815,Excel_BuiltIn__FilterDatabase__1[[#This Row],[Felnőtt]],Excel_BuiltIn__FilterDatabase__1[[#This Row],[Senior]],Excel_BuiltIn__FilterDatabase__1[[#This Row],[Super.s]],L5815)</f>
        <v xml:space="preserve">Super.s </v>
      </c>
      <c r="H5815" s="34" t="str">
        <f>IF(L5815="Nő","",IF(Excel_BuiltIn__FilterDatabase__1[[#This Row],[Kor]]&gt;=1=AND(Excel_BuiltIn__FilterDatabase__1[[#This Row],[Kor]]&lt;18),"Junior ",""))</f>
        <v/>
      </c>
      <c r="I5815" s="34" t="str">
        <f>IF(L5815="Nő","",IF(Excel_BuiltIn__FilterDatabase__1[[#This Row],[Kor]]&gt;=18=AND(Excel_BuiltIn__FilterDatabase__1[[#This Row],[Kor]]&lt;=49),"Felnőtt ",""))</f>
        <v/>
      </c>
      <c r="J5815" s="34" t="str">
        <f>IF(L5815="Nő","",IF(Excel_BuiltIn__FilterDatabase__1[[#This Row],[Kor]]&gt;49=AND(Excel_BuiltIn__FilterDatabase__1[[#This Row],[Kor]]&lt;=59),"Senior ",""))</f>
        <v/>
      </c>
      <c r="K5815" s="34" t="str">
        <f>IF(L5815="Nő","",IF(Excel_BuiltIn__FilterDatabase__1[[#This Row],[Kor]]&gt;=60,"Super.s ",""))</f>
        <v xml:space="preserve">Super.s </v>
      </c>
      <c r="L5815" s="34" t="str">
        <f>IF(Excel_BuiltIn__FilterDatabase__1[[#This Row],[Nem]]="Nő","Lady","")</f>
        <v/>
      </c>
    </row>
    <row r="5816" spans="1:12" s="1" customFormat="1">
      <c r="A5816" s="53"/>
      <c r="B5816" s="28"/>
      <c r="C5816" s="51"/>
      <c r="D5816" s="45"/>
      <c r="E5816" s="33" t="str">
        <f>IF(D5816&gt;0,($N$2-Excel_BuiltIn__FilterDatabase__1[[#This Row],[Szül Év.Hó.Nap]])/365.25,"0")</f>
        <v>0</v>
      </c>
      <c r="F5816" s="40"/>
      <c r="G5816" s="34" t="str">
        <f>CONCATENATE(H5816,Excel_BuiltIn__FilterDatabase__1[[#This Row],[Felnőtt]],Excel_BuiltIn__FilterDatabase__1[[#This Row],[Senior]],Excel_BuiltIn__FilterDatabase__1[[#This Row],[Super.s]],L5816)</f>
        <v xml:space="preserve">Super.s </v>
      </c>
      <c r="H5816" s="34" t="str">
        <f>IF(L5816="Nő","",IF(Excel_BuiltIn__FilterDatabase__1[[#This Row],[Kor]]&gt;=1=AND(Excel_BuiltIn__FilterDatabase__1[[#This Row],[Kor]]&lt;18),"Junior ",""))</f>
        <v/>
      </c>
      <c r="I5816" s="34" t="str">
        <f>IF(L5816="Nő","",IF(Excel_BuiltIn__FilterDatabase__1[[#This Row],[Kor]]&gt;=18=AND(Excel_BuiltIn__FilterDatabase__1[[#This Row],[Kor]]&lt;=49),"Felnőtt ",""))</f>
        <v/>
      </c>
      <c r="J5816" s="34" t="str">
        <f>IF(L5816="Nő","",IF(Excel_BuiltIn__FilterDatabase__1[[#This Row],[Kor]]&gt;49=AND(Excel_BuiltIn__FilterDatabase__1[[#This Row],[Kor]]&lt;=59),"Senior ",""))</f>
        <v/>
      </c>
      <c r="K5816" s="34" t="str">
        <f>IF(L5816="Nő","",IF(Excel_BuiltIn__FilterDatabase__1[[#This Row],[Kor]]&gt;=60,"Super.s ",""))</f>
        <v xml:space="preserve">Super.s </v>
      </c>
      <c r="L5816" s="34" t="str">
        <f>IF(Excel_BuiltIn__FilterDatabase__1[[#This Row],[Nem]]="Nő","Lady","")</f>
        <v/>
      </c>
    </row>
    <row r="5817" spans="1:12" s="1" customFormat="1">
      <c r="A5817" s="53"/>
      <c r="B5817" s="28"/>
      <c r="C5817" s="51"/>
      <c r="D5817" s="45"/>
      <c r="E5817" s="33" t="str">
        <f>IF(D5817&gt;0,($N$2-Excel_BuiltIn__FilterDatabase__1[[#This Row],[Szül Év.Hó.Nap]])/365.25,"0")</f>
        <v>0</v>
      </c>
      <c r="F5817" s="40"/>
      <c r="G5817" s="34" t="str">
        <f>CONCATENATE(H5817,Excel_BuiltIn__FilterDatabase__1[[#This Row],[Felnőtt]],Excel_BuiltIn__FilterDatabase__1[[#This Row],[Senior]],Excel_BuiltIn__FilterDatabase__1[[#This Row],[Super.s]],L5817)</f>
        <v xml:space="preserve">Super.s </v>
      </c>
      <c r="H5817" s="34" t="str">
        <f>IF(L5817="Nő","",IF(Excel_BuiltIn__FilterDatabase__1[[#This Row],[Kor]]&gt;=1=AND(Excel_BuiltIn__FilterDatabase__1[[#This Row],[Kor]]&lt;18),"Junior ",""))</f>
        <v/>
      </c>
      <c r="I5817" s="34" t="str">
        <f>IF(L5817="Nő","",IF(Excel_BuiltIn__FilterDatabase__1[[#This Row],[Kor]]&gt;=18=AND(Excel_BuiltIn__FilterDatabase__1[[#This Row],[Kor]]&lt;=49),"Felnőtt ",""))</f>
        <v/>
      </c>
      <c r="J5817" s="34" t="str">
        <f>IF(L5817="Nő","",IF(Excel_BuiltIn__FilterDatabase__1[[#This Row],[Kor]]&gt;49=AND(Excel_BuiltIn__FilterDatabase__1[[#This Row],[Kor]]&lt;=59),"Senior ",""))</f>
        <v/>
      </c>
      <c r="K5817" s="34" t="str">
        <f>IF(L5817="Nő","",IF(Excel_BuiltIn__FilterDatabase__1[[#This Row],[Kor]]&gt;=60,"Super.s ",""))</f>
        <v xml:space="preserve">Super.s </v>
      </c>
      <c r="L5817" s="34" t="str">
        <f>IF(Excel_BuiltIn__FilterDatabase__1[[#This Row],[Nem]]="Nő","Lady","")</f>
        <v/>
      </c>
    </row>
    <row r="5818" spans="1:12" s="1" customFormat="1">
      <c r="A5818" s="53"/>
      <c r="B5818" s="28"/>
      <c r="C5818" s="51"/>
      <c r="D5818" s="45"/>
      <c r="E5818" s="33" t="str">
        <f>IF(D5818&gt;0,($N$2-Excel_BuiltIn__FilterDatabase__1[[#This Row],[Szül Év.Hó.Nap]])/365.25,"0")</f>
        <v>0</v>
      </c>
      <c r="F5818" s="40"/>
      <c r="G5818" s="34" t="str">
        <f>CONCATENATE(H5818,Excel_BuiltIn__FilterDatabase__1[[#This Row],[Felnőtt]],Excel_BuiltIn__FilterDatabase__1[[#This Row],[Senior]],Excel_BuiltIn__FilterDatabase__1[[#This Row],[Super.s]],L5818)</f>
        <v xml:space="preserve">Super.s </v>
      </c>
      <c r="H5818" s="34" t="str">
        <f>IF(L5818="Nő","",IF(Excel_BuiltIn__FilterDatabase__1[[#This Row],[Kor]]&gt;=1=AND(Excel_BuiltIn__FilterDatabase__1[[#This Row],[Kor]]&lt;18),"Junior ",""))</f>
        <v/>
      </c>
      <c r="I5818" s="34" t="str">
        <f>IF(L5818="Nő","",IF(Excel_BuiltIn__FilterDatabase__1[[#This Row],[Kor]]&gt;=18=AND(Excel_BuiltIn__FilterDatabase__1[[#This Row],[Kor]]&lt;=49),"Felnőtt ",""))</f>
        <v/>
      </c>
      <c r="J5818" s="34" t="str">
        <f>IF(L5818="Nő","",IF(Excel_BuiltIn__FilterDatabase__1[[#This Row],[Kor]]&gt;49=AND(Excel_BuiltIn__FilterDatabase__1[[#This Row],[Kor]]&lt;=59),"Senior ",""))</f>
        <v/>
      </c>
      <c r="K5818" s="34" t="str">
        <f>IF(L5818="Nő","",IF(Excel_BuiltIn__FilterDatabase__1[[#This Row],[Kor]]&gt;=60,"Super.s ",""))</f>
        <v xml:space="preserve">Super.s </v>
      </c>
      <c r="L5818" s="34" t="str">
        <f>IF(Excel_BuiltIn__FilterDatabase__1[[#This Row],[Nem]]="Nő","Lady","")</f>
        <v/>
      </c>
    </row>
    <row r="5819" spans="1:12" s="1" customFormat="1">
      <c r="A5819" s="53"/>
      <c r="B5819" s="28"/>
      <c r="C5819" s="51"/>
      <c r="D5819" s="45"/>
      <c r="E5819" s="33" t="str">
        <f>IF(D5819&gt;0,($N$2-Excel_BuiltIn__FilterDatabase__1[[#This Row],[Szül Év.Hó.Nap]])/365.25,"0")</f>
        <v>0</v>
      </c>
      <c r="F5819" s="40"/>
      <c r="G5819" s="34" t="str">
        <f>CONCATENATE(H5819,Excel_BuiltIn__FilterDatabase__1[[#This Row],[Felnőtt]],Excel_BuiltIn__FilterDatabase__1[[#This Row],[Senior]],Excel_BuiltIn__FilterDatabase__1[[#This Row],[Super.s]],L5819)</f>
        <v xml:space="preserve">Super.s </v>
      </c>
      <c r="H5819" s="34" t="str">
        <f>IF(L5819="Nő","",IF(Excel_BuiltIn__FilterDatabase__1[[#This Row],[Kor]]&gt;=1=AND(Excel_BuiltIn__FilterDatabase__1[[#This Row],[Kor]]&lt;18),"Junior ",""))</f>
        <v/>
      </c>
      <c r="I5819" s="34" t="str">
        <f>IF(L5819="Nő","",IF(Excel_BuiltIn__FilterDatabase__1[[#This Row],[Kor]]&gt;=18=AND(Excel_BuiltIn__FilterDatabase__1[[#This Row],[Kor]]&lt;=49),"Felnőtt ",""))</f>
        <v/>
      </c>
      <c r="J5819" s="34" t="str">
        <f>IF(L5819="Nő","",IF(Excel_BuiltIn__FilterDatabase__1[[#This Row],[Kor]]&gt;49=AND(Excel_BuiltIn__FilterDatabase__1[[#This Row],[Kor]]&lt;=59),"Senior ",""))</f>
        <v/>
      </c>
      <c r="K5819" s="34" t="str">
        <f>IF(L5819="Nő","",IF(Excel_BuiltIn__FilterDatabase__1[[#This Row],[Kor]]&gt;=60,"Super.s ",""))</f>
        <v xml:space="preserve">Super.s </v>
      </c>
      <c r="L5819" s="34" t="str">
        <f>IF(Excel_BuiltIn__FilterDatabase__1[[#This Row],[Nem]]="Nő","Lady","")</f>
        <v/>
      </c>
    </row>
    <row r="5820" spans="1:12" s="1" customFormat="1">
      <c r="A5820" s="53"/>
      <c r="B5820" s="28"/>
      <c r="C5820" s="51"/>
      <c r="D5820" s="45"/>
      <c r="E5820" s="33" t="str">
        <f>IF(D5820&gt;0,($N$2-Excel_BuiltIn__FilterDatabase__1[[#This Row],[Szül Év.Hó.Nap]])/365.25,"0")</f>
        <v>0</v>
      </c>
      <c r="F5820" s="40"/>
      <c r="G5820" s="34" t="str">
        <f>CONCATENATE(H5820,Excel_BuiltIn__FilterDatabase__1[[#This Row],[Felnőtt]],Excel_BuiltIn__FilterDatabase__1[[#This Row],[Senior]],Excel_BuiltIn__FilterDatabase__1[[#This Row],[Super.s]],L5820)</f>
        <v xml:space="preserve">Super.s </v>
      </c>
      <c r="H5820" s="34" t="str">
        <f>IF(L5820="Nő","",IF(Excel_BuiltIn__FilterDatabase__1[[#This Row],[Kor]]&gt;=1=AND(Excel_BuiltIn__FilterDatabase__1[[#This Row],[Kor]]&lt;18),"Junior ",""))</f>
        <v/>
      </c>
      <c r="I5820" s="34" t="str">
        <f>IF(L5820="Nő","",IF(Excel_BuiltIn__FilterDatabase__1[[#This Row],[Kor]]&gt;=18=AND(Excel_BuiltIn__FilterDatabase__1[[#This Row],[Kor]]&lt;=49),"Felnőtt ",""))</f>
        <v/>
      </c>
      <c r="J5820" s="34" t="str">
        <f>IF(L5820="Nő","",IF(Excel_BuiltIn__FilterDatabase__1[[#This Row],[Kor]]&gt;49=AND(Excel_BuiltIn__FilterDatabase__1[[#This Row],[Kor]]&lt;=59),"Senior ",""))</f>
        <v/>
      </c>
      <c r="K5820" s="34" t="str">
        <f>IF(L5820="Nő","",IF(Excel_BuiltIn__FilterDatabase__1[[#This Row],[Kor]]&gt;=60,"Super.s ",""))</f>
        <v xml:space="preserve">Super.s </v>
      </c>
      <c r="L5820" s="34" t="str">
        <f>IF(Excel_BuiltIn__FilterDatabase__1[[#This Row],[Nem]]="Nő","Lady","")</f>
        <v/>
      </c>
    </row>
    <row r="5821" spans="1:12" s="1" customFormat="1">
      <c r="A5821" s="53"/>
      <c r="B5821" s="28"/>
      <c r="C5821" s="51"/>
      <c r="D5821" s="45"/>
      <c r="E5821" s="33" t="str">
        <f>IF(D5821&gt;0,($N$2-Excel_BuiltIn__FilterDatabase__1[[#This Row],[Szül Év.Hó.Nap]])/365.25,"0")</f>
        <v>0</v>
      </c>
      <c r="F5821" s="40"/>
      <c r="G5821" s="34" t="str">
        <f>CONCATENATE(H5821,Excel_BuiltIn__FilterDatabase__1[[#This Row],[Felnőtt]],Excel_BuiltIn__FilterDatabase__1[[#This Row],[Senior]],Excel_BuiltIn__FilterDatabase__1[[#This Row],[Super.s]],L5821)</f>
        <v xml:space="preserve">Super.s </v>
      </c>
      <c r="H5821" s="34" t="str">
        <f>IF(L5821="Nő","",IF(Excel_BuiltIn__FilterDatabase__1[[#This Row],[Kor]]&gt;=1=AND(Excel_BuiltIn__FilterDatabase__1[[#This Row],[Kor]]&lt;18),"Junior ",""))</f>
        <v/>
      </c>
      <c r="I5821" s="34" t="str">
        <f>IF(L5821="Nő","",IF(Excel_BuiltIn__FilterDatabase__1[[#This Row],[Kor]]&gt;=18=AND(Excel_BuiltIn__FilterDatabase__1[[#This Row],[Kor]]&lt;=49),"Felnőtt ",""))</f>
        <v/>
      </c>
      <c r="J5821" s="34" t="str">
        <f>IF(L5821="Nő","",IF(Excel_BuiltIn__FilterDatabase__1[[#This Row],[Kor]]&gt;49=AND(Excel_BuiltIn__FilterDatabase__1[[#This Row],[Kor]]&lt;=59),"Senior ",""))</f>
        <v/>
      </c>
      <c r="K5821" s="34" t="str">
        <f>IF(L5821="Nő","",IF(Excel_BuiltIn__FilterDatabase__1[[#This Row],[Kor]]&gt;=60,"Super.s ",""))</f>
        <v xml:space="preserve">Super.s </v>
      </c>
      <c r="L5821" s="34" t="str">
        <f>IF(Excel_BuiltIn__FilterDatabase__1[[#This Row],[Nem]]="Nő","Lady","")</f>
        <v/>
      </c>
    </row>
    <row r="5822" spans="1:12" s="1" customFormat="1">
      <c r="A5822" s="53"/>
      <c r="B5822" s="28"/>
      <c r="C5822" s="51"/>
      <c r="D5822" s="45"/>
      <c r="E5822" s="33" t="str">
        <f>IF(D5822&gt;0,($N$2-Excel_BuiltIn__FilterDatabase__1[[#This Row],[Szül Év.Hó.Nap]])/365.25,"0")</f>
        <v>0</v>
      </c>
      <c r="F5822" s="40"/>
      <c r="G5822" s="34" t="str">
        <f>CONCATENATE(H5822,Excel_BuiltIn__FilterDatabase__1[[#This Row],[Felnőtt]],Excel_BuiltIn__FilterDatabase__1[[#This Row],[Senior]],Excel_BuiltIn__FilterDatabase__1[[#This Row],[Super.s]],L5822)</f>
        <v xml:space="preserve">Super.s </v>
      </c>
      <c r="H5822" s="34" t="str">
        <f>IF(L5822="Nő","",IF(Excel_BuiltIn__FilterDatabase__1[[#This Row],[Kor]]&gt;=1=AND(Excel_BuiltIn__FilterDatabase__1[[#This Row],[Kor]]&lt;18),"Junior ",""))</f>
        <v/>
      </c>
      <c r="I5822" s="34" t="str">
        <f>IF(L5822="Nő","",IF(Excel_BuiltIn__FilterDatabase__1[[#This Row],[Kor]]&gt;=18=AND(Excel_BuiltIn__FilterDatabase__1[[#This Row],[Kor]]&lt;=49),"Felnőtt ",""))</f>
        <v/>
      </c>
      <c r="J5822" s="34" t="str">
        <f>IF(L5822="Nő","",IF(Excel_BuiltIn__FilterDatabase__1[[#This Row],[Kor]]&gt;49=AND(Excel_BuiltIn__FilterDatabase__1[[#This Row],[Kor]]&lt;=59),"Senior ",""))</f>
        <v/>
      </c>
      <c r="K5822" s="34" t="str">
        <f>IF(L5822="Nő","",IF(Excel_BuiltIn__FilterDatabase__1[[#This Row],[Kor]]&gt;=60,"Super.s ",""))</f>
        <v xml:space="preserve">Super.s </v>
      </c>
      <c r="L5822" s="34" t="str">
        <f>IF(Excel_BuiltIn__FilterDatabase__1[[#This Row],[Nem]]="Nő","Lady","")</f>
        <v/>
      </c>
    </row>
    <row r="5823" spans="1:12" s="1" customFormat="1">
      <c r="A5823" s="53"/>
      <c r="B5823" s="28"/>
      <c r="C5823" s="51"/>
      <c r="D5823" s="45"/>
      <c r="E5823" s="33" t="str">
        <f>IF(D5823&gt;0,($N$2-Excel_BuiltIn__FilterDatabase__1[[#This Row],[Szül Év.Hó.Nap]])/365.25,"0")</f>
        <v>0</v>
      </c>
      <c r="F5823" s="40"/>
      <c r="G5823" s="34" t="str">
        <f>CONCATENATE(H5823,Excel_BuiltIn__FilterDatabase__1[[#This Row],[Felnőtt]],Excel_BuiltIn__FilterDatabase__1[[#This Row],[Senior]],Excel_BuiltIn__FilterDatabase__1[[#This Row],[Super.s]],L5823)</f>
        <v xml:space="preserve">Super.s </v>
      </c>
      <c r="H5823" s="34" t="str">
        <f>IF(L5823="Nő","",IF(Excel_BuiltIn__FilterDatabase__1[[#This Row],[Kor]]&gt;=1=AND(Excel_BuiltIn__FilterDatabase__1[[#This Row],[Kor]]&lt;18),"Junior ",""))</f>
        <v/>
      </c>
      <c r="I5823" s="34" t="str">
        <f>IF(L5823="Nő","",IF(Excel_BuiltIn__FilterDatabase__1[[#This Row],[Kor]]&gt;=18=AND(Excel_BuiltIn__FilterDatabase__1[[#This Row],[Kor]]&lt;=49),"Felnőtt ",""))</f>
        <v/>
      </c>
      <c r="J5823" s="34" t="str">
        <f>IF(L5823="Nő","",IF(Excel_BuiltIn__FilterDatabase__1[[#This Row],[Kor]]&gt;49=AND(Excel_BuiltIn__FilterDatabase__1[[#This Row],[Kor]]&lt;=59),"Senior ",""))</f>
        <v/>
      </c>
      <c r="K5823" s="34" t="str">
        <f>IF(L5823="Nő","",IF(Excel_BuiltIn__FilterDatabase__1[[#This Row],[Kor]]&gt;=60,"Super.s ",""))</f>
        <v xml:space="preserve">Super.s </v>
      </c>
      <c r="L5823" s="34" t="str">
        <f>IF(Excel_BuiltIn__FilterDatabase__1[[#This Row],[Nem]]="Nő","Lady","")</f>
        <v/>
      </c>
    </row>
    <row r="5824" spans="1:12" s="1" customFormat="1">
      <c r="A5824" s="53"/>
      <c r="B5824" s="28"/>
      <c r="C5824" s="51"/>
      <c r="D5824" s="45"/>
      <c r="E5824" s="33" t="str">
        <f>IF(D5824&gt;0,($N$2-Excel_BuiltIn__FilterDatabase__1[[#This Row],[Szül Év.Hó.Nap]])/365.25,"0")</f>
        <v>0</v>
      </c>
      <c r="F5824" s="40"/>
      <c r="G5824" s="34" t="str">
        <f>CONCATENATE(H5824,Excel_BuiltIn__FilterDatabase__1[[#This Row],[Felnőtt]],Excel_BuiltIn__FilterDatabase__1[[#This Row],[Senior]],Excel_BuiltIn__FilterDatabase__1[[#This Row],[Super.s]],L5824)</f>
        <v xml:space="preserve">Super.s </v>
      </c>
      <c r="H5824" s="34" t="str">
        <f>IF(L5824="Nő","",IF(Excel_BuiltIn__FilterDatabase__1[[#This Row],[Kor]]&gt;=1=AND(Excel_BuiltIn__FilterDatabase__1[[#This Row],[Kor]]&lt;18),"Junior ",""))</f>
        <v/>
      </c>
      <c r="I5824" s="34" t="str">
        <f>IF(L5824="Nő","",IF(Excel_BuiltIn__FilterDatabase__1[[#This Row],[Kor]]&gt;=18=AND(Excel_BuiltIn__FilterDatabase__1[[#This Row],[Kor]]&lt;=49),"Felnőtt ",""))</f>
        <v/>
      </c>
      <c r="J5824" s="34" t="str">
        <f>IF(L5824="Nő","",IF(Excel_BuiltIn__FilterDatabase__1[[#This Row],[Kor]]&gt;49=AND(Excel_BuiltIn__FilterDatabase__1[[#This Row],[Kor]]&lt;=59),"Senior ",""))</f>
        <v/>
      </c>
      <c r="K5824" s="34" t="str">
        <f>IF(L5824="Nő","",IF(Excel_BuiltIn__FilterDatabase__1[[#This Row],[Kor]]&gt;=60,"Super.s ",""))</f>
        <v xml:space="preserve">Super.s </v>
      </c>
      <c r="L5824" s="34" t="str">
        <f>IF(Excel_BuiltIn__FilterDatabase__1[[#This Row],[Nem]]="Nő","Lady","")</f>
        <v/>
      </c>
    </row>
    <row r="5825" spans="1:12" s="1" customFormat="1">
      <c r="A5825" s="53"/>
      <c r="B5825" s="28"/>
      <c r="C5825" s="51"/>
      <c r="D5825" s="45"/>
      <c r="E5825" s="33" t="str">
        <f>IF(D5825&gt;0,($N$2-Excel_BuiltIn__FilterDatabase__1[[#This Row],[Szül Év.Hó.Nap]])/365.25,"0")</f>
        <v>0</v>
      </c>
      <c r="F5825" s="40"/>
      <c r="G5825" s="34" t="str">
        <f>CONCATENATE(H5825,Excel_BuiltIn__FilterDatabase__1[[#This Row],[Felnőtt]],Excel_BuiltIn__FilterDatabase__1[[#This Row],[Senior]],Excel_BuiltIn__FilterDatabase__1[[#This Row],[Super.s]],L5825)</f>
        <v xml:space="preserve">Super.s </v>
      </c>
      <c r="H5825" s="34" t="str">
        <f>IF(L5825="Nő","",IF(Excel_BuiltIn__FilterDatabase__1[[#This Row],[Kor]]&gt;=1=AND(Excel_BuiltIn__FilterDatabase__1[[#This Row],[Kor]]&lt;18),"Junior ",""))</f>
        <v/>
      </c>
      <c r="I5825" s="34" t="str">
        <f>IF(L5825="Nő","",IF(Excel_BuiltIn__FilterDatabase__1[[#This Row],[Kor]]&gt;=18=AND(Excel_BuiltIn__FilterDatabase__1[[#This Row],[Kor]]&lt;=49),"Felnőtt ",""))</f>
        <v/>
      </c>
      <c r="J5825" s="34" t="str">
        <f>IF(L5825="Nő","",IF(Excel_BuiltIn__FilterDatabase__1[[#This Row],[Kor]]&gt;49=AND(Excel_BuiltIn__FilterDatabase__1[[#This Row],[Kor]]&lt;=59),"Senior ",""))</f>
        <v/>
      </c>
      <c r="K5825" s="34" t="str">
        <f>IF(L5825="Nő","",IF(Excel_BuiltIn__FilterDatabase__1[[#This Row],[Kor]]&gt;=60,"Super.s ",""))</f>
        <v xml:space="preserve">Super.s </v>
      </c>
      <c r="L5825" s="34" t="str">
        <f>IF(Excel_BuiltIn__FilterDatabase__1[[#This Row],[Nem]]="Nő","Lady","")</f>
        <v/>
      </c>
    </row>
    <row r="5826" spans="1:12" s="1" customFormat="1">
      <c r="A5826" s="53"/>
      <c r="B5826" s="28"/>
      <c r="C5826" s="51"/>
      <c r="D5826" s="45"/>
      <c r="E5826" s="33" t="str">
        <f>IF(D5826&gt;0,($N$2-Excel_BuiltIn__FilterDatabase__1[[#This Row],[Szül Év.Hó.Nap]])/365.25,"0")</f>
        <v>0</v>
      </c>
      <c r="F5826" s="40"/>
      <c r="G5826" s="34" t="str">
        <f>CONCATENATE(H5826,Excel_BuiltIn__FilterDatabase__1[[#This Row],[Felnőtt]],Excel_BuiltIn__FilterDatabase__1[[#This Row],[Senior]],Excel_BuiltIn__FilterDatabase__1[[#This Row],[Super.s]],L5826)</f>
        <v xml:space="preserve">Super.s </v>
      </c>
      <c r="H5826" s="34" t="str">
        <f>IF(L5826="Nő","",IF(Excel_BuiltIn__FilterDatabase__1[[#This Row],[Kor]]&gt;=1=AND(Excel_BuiltIn__FilterDatabase__1[[#This Row],[Kor]]&lt;18),"Junior ",""))</f>
        <v/>
      </c>
      <c r="I5826" s="34" t="str">
        <f>IF(L5826="Nő","",IF(Excel_BuiltIn__FilterDatabase__1[[#This Row],[Kor]]&gt;=18=AND(Excel_BuiltIn__FilterDatabase__1[[#This Row],[Kor]]&lt;=49),"Felnőtt ",""))</f>
        <v/>
      </c>
      <c r="J5826" s="34" t="str">
        <f>IF(L5826="Nő","",IF(Excel_BuiltIn__FilterDatabase__1[[#This Row],[Kor]]&gt;49=AND(Excel_BuiltIn__FilterDatabase__1[[#This Row],[Kor]]&lt;=59),"Senior ",""))</f>
        <v/>
      </c>
      <c r="K5826" s="34" t="str">
        <f>IF(L5826="Nő","",IF(Excel_BuiltIn__FilterDatabase__1[[#This Row],[Kor]]&gt;=60,"Super.s ",""))</f>
        <v xml:space="preserve">Super.s </v>
      </c>
      <c r="L5826" s="34" t="str">
        <f>IF(Excel_BuiltIn__FilterDatabase__1[[#This Row],[Nem]]="Nő","Lady","")</f>
        <v/>
      </c>
    </row>
    <row r="5827" spans="1:12" s="1" customFormat="1">
      <c r="A5827" s="53"/>
      <c r="B5827" s="28"/>
      <c r="C5827" s="51"/>
      <c r="D5827" s="45"/>
      <c r="E5827" s="33" t="str">
        <f>IF(D5827&gt;0,($N$2-Excel_BuiltIn__FilterDatabase__1[[#This Row],[Szül Év.Hó.Nap]])/365.25,"0")</f>
        <v>0</v>
      </c>
      <c r="F5827" s="40"/>
      <c r="G5827" s="34" t="str">
        <f>CONCATENATE(H5827,Excel_BuiltIn__FilterDatabase__1[[#This Row],[Felnőtt]],Excel_BuiltIn__FilterDatabase__1[[#This Row],[Senior]],Excel_BuiltIn__FilterDatabase__1[[#This Row],[Super.s]],L5827)</f>
        <v xml:space="preserve">Super.s </v>
      </c>
      <c r="H5827" s="34" t="str">
        <f>IF(L5827="Nő","",IF(Excel_BuiltIn__FilterDatabase__1[[#This Row],[Kor]]&gt;=1=AND(Excel_BuiltIn__FilterDatabase__1[[#This Row],[Kor]]&lt;18),"Junior ",""))</f>
        <v/>
      </c>
      <c r="I5827" s="34" t="str">
        <f>IF(L5827="Nő","",IF(Excel_BuiltIn__FilterDatabase__1[[#This Row],[Kor]]&gt;=18=AND(Excel_BuiltIn__FilterDatabase__1[[#This Row],[Kor]]&lt;=49),"Felnőtt ",""))</f>
        <v/>
      </c>
      <c r="J5827" s="34" t="str">
        <f>IF(L5827="Nő","",IF(Excel_BuiltIn__FilterDatabase__1[[#This Row],[Kor]]&gt;49=AND(Excel_BuiltIn__FilterDatabase__1[[#This Row],[Kor]]&lt;=59),"Senior ",""))</f>
        <v/>
      </c>
      <c r="K5827" s="34" t="str">
        <f>IF(L5827="Nő","",IF(Excel_BuiltIn__FilterDatabase__1[[#This Row],[Kor]]&gt;=60,"Super.s ",""))</f>
        <v xml:space="preserve">Super.s </v>
      </c>
      <c r="L5827" s="34" t="str">
        <f>IF(Excel_BuiltIn__FilterDatabase__1[[#This Row],[Nem]]="Nő","Lady","")</f>
        <v/>
      </c>
    </row>
    <row r="5828" spans="1:12" s="1" customFormat="1">
      <c r="A5828" s="53"/>
      <c r="B5828" s="28"/>
      <c r="C5828" s="51"/>
      <c r="D5828" s="45"/>
      <c r="E5828" s="33" t="str">
        <f>IF(D5828&gt;0,($N$2-Excel_BuiltIn__FilterDatabase__1[[#This Row],[Szül Év.Hó.Nap]])/365.25,"0")</f>
        <v>0</v>
      </c>
      <c r="F5828" s="40"/>
      <c r="G5828" s="34" t="str">
        <f>CONCATENATE(H5828,Excel_BuiltIn__FilterDatabase__1[[#This Row],[Felnőtt]],Excel_BuiltIn__FilterDatabase__1[[#This Row],[Senior]],Excel_BuiltIn__FilterDatabase__1[[#This Row],[Super.s]],L5828)</f>
        <v xml:space="preserve">Super.s </v>
      </c>
      <c r="H5828" s="34" t="str">
        <f>IF(L5828="Nő","",IF(Excel_BuiltIn__FilterDatabase__1[[#This Row],[Kor]]&gt;=1=AND(Excel_BuiltIn__FilterDatabase__1[[#This Row],[Kor]]&lt;18),"Junior ",""))</f>
        <v/>
      </c>
      <c r="I5828" s="34" t="str">
        <f>IF(L5828="Nő","",IF(Excel_BuiltIn__FilterDatabase__1[[#This Row],[Kor]]&gt;=18=AND(Excel_BuiltIn__FilterDatabase__1[[#This Row],[Kor]]&lt;=49),"Felnőtt ",""))</f>
        <v/>
      </c>
      <c r="J5828" s="34" t="str">
        <f>IF(L5828="Nő","",IF(Excel_BuiltIn__FilterDatabase__1[[#This Row],[Kor]]&gt;49=AND(Excel_BuiltIn__FilterDatabase__1[[#This Row],[Kor]]&lt;=59),"Senior ",""))</f>
        <v/>
      </c>
      <c r="K5828" s="34" t="str">
        <f>IF(L5828="Nő","",IF(Excel_BuiltIn__FilterDatabase__1[[#This Row],[Kor]]&gt;=60,"Super.s ",""))</f>
        <v xml:space="preserve">Super.s </v>
      </c>
      <c r="L5828" s="34" t="str">
        <f>IF(Excel_BuiltIn__FilterDatabase__1[[#This Row],[Nem]]="Nő","Lady","")</f>
        <v/>
      </c>
    </row>
    <row r="5829" spans="1:12" s="1" customFormat="1">
      <c r="A5829" s="53"/>
      <c r="B5829" s="28"/>
      <c r="C5829" s="51"/>
      <c r="D5829" s="45"/>
      <c r="E5829" s="33" t="str">
        <f>IF(D5829&gt;0,($N$2-Excel_BuiltIn__FilterDatabase__1[[#This Row],[Szül Év.Hó.Nap]])/365.25,"0")</f>
        <v>0</v>
      </c>
      <c r="F5829" s="40"/>
      <c r="G5829" s="34" t="str">
        <f>CONCATENATE(H5829,Excel_BuiltIn__FilterDatabase__1[[#This Row],[Felnőtt]],Excel_BuiltIn__FilterDatabase__1[[#This Row],[Senior]],Excel_BuiltIn__FilterDatabase__1[[#This Row],[Super.s]],L5829)</f>
        <v xml:space="preserve">Super.s </v>
      </c>
      <c r="H5829" s="34" t="str">
        <f>IF(L5829="Nő","",IF(Excel_BuiltIn__FilterDatabase__1[[#This Row],[Kor]]&gt;=1=AND(Excel_BuiltIn__FilterDatabase__1[[#This Row],[Kor]]&lt;18),"Junior ",""))</f>
        <v/>
      </c>
      <c r="I5829" s="34" t="str">
        <f>IF(L5829="Nő","",IF(Excel_BuiltIn__FilterDatabase__1[[#This Row],[Kor]]&gt;=18=AND(Excel_BuiltIn__FilterDatabase__1[[#This Row],[Kor]]&lt;=49),"Felnőtt ",""))</f>
        <v/>
      </c>
      <c r="J5829" s="34" t="str">
        <f>IF(L5829="Nő","",IF(Excel_BuiltIn__FilterDatabase__1[[#This Row],[Kor]]&gt;49=AND(Excel_BuiltIn__FilterDatabase__1[[#This Row],[Kor]]&lt;=59),"Senior ",""))</f>
        <v/>
      </c>
      <c r="K5829" s="34" t="str">
        <f>IF(L5829="Nő","",IF(Excel_BuiltIn__FilterDatabase__1[[#This Row],[Kor]]&gt;=60,"Super.s ",""))</f>
        <v xml:space="preserve">Super.s </v>
      </c>
      <c r="L5829" s="34" t="str">
        <f>IF(Excel_BuiltIn__FilterDatabase__1[[#This Row],[Nem]]="Nő","Lady","")</f>
        <v/>
      </c>
    </row>
    <row r="5830" spans="1:12" s="1" customFormat="1">
      <c r="A5830" s="53"/>
      <c r="B5830" s="28"/>
      <c r="C5830" s="51"/>
      <c r="D5830" s="45"/>
      <c r="E5830" s="33" t="str">
        <f>IF(D5830&gt;0,($N$2-Excel_BuiltIn__FilterDatabase__1[[#This Row],[Szül Év.Hó.Nap]])/365.25,"0")</f>
        <v>0</v>
      </c>
      <c r="F5830" s="40"/>
      <c r="G5830" s="34" t="str">
        <f>CONCATENATE(H5830,Excel_BuiltIn__FilterDatabase__1[[#This Row],[Felnőtt]],Excel_BuiltIn__FilterDatabase__1[[#This Row],[Senior]],Excel_BuiltIn__FilterDatabase__1[[#This Row],[Super.s]],L5830)</f>
        <v xml:space="preserve">Super.s </v>
      </c>
      <c r="H5830" s="34" t="str">
        <f>IF(L5830="Nő","",IF(Excel_BuiltIn__FilterDatabase__1[[#This Row],[Kor]]&gt;=1=AND(Excel_BuiltIn__FilterDatabase__1[[#This Row],[Kor]]&lt;18),"Junior ",""))</f>
        <v/>
      </c>
      <c r="I5830" s="34" t="str">
        <f>IF(L5830="Nő","",IF(Excel_BuiltIn__FilterDatabase__1[[#This Row],[Kor]]&gt;=18=AND(Excel_BuiltIn__FilterDatabase__1[[#This Row],[Kor]]&lt;=49),"Felnőtt ",""))</f>
        <v/>
      </c>
      <c r="J5830" s="34" t="str">
        <f>IF(L5830="Nő","",IF(Excel_BuiltIn__FilterDatabase__1[[#This Row],[Kor]]&gt;49=AND(Excel_BuiltIn__FilterDatabase__1[[#This Row],[Kor]]&lt;=59),"Senior ",""))</f>
        <v/>
      </c>
      <c r="K5830" s="34" t="str">
        <f>IF(L5830="Nő","",IF(Excel_BuiltIn__FilterDatabase__1[[#This Row],[Kor]]&gt;=60,"Super.s ",""))</f>
        <v xml:space="preserve">Super.s </v>
      </c>
      <c r="L5830" s="34" t="str">
        <f>IF(Excel_BuiltIn__FilterDatabase__1[[#This Row],[Nem]]="Nő","Lady","")</f>
        <v/>
      </c>
    </row>
    <row r="5831" spans="1:12" s="1" customFormat="1">
      <c r="A5831" s="53"/>
      <c r="B5831" s="28"/>
      <c r="C5831" s="51"/>
      <c r="D5831" s="45"/>
      <c r="E5831" s="33" t="str">
        <f>IF(D5831&gt;0,($N$2-Excel_BuiltIn__FilterDatabase__1[[#This Row],[Szül Év.Hó.Nap]])/365.25,"0")</f>
        <v>0</v>
      </c>
      <c r="F5831" s="40"/>
      <c r="G5831" s="34" t="str">
        <f>CONCATENATE(H5831,Excel_BuiltIn__FilterDatabase__1[[#This Row],[Felnőtt]],Excel_BuiltIn__FilterDatabase__1[[#This Row],[Senior]],Excel_BuiltIn__FilterDatabase__1[[#This Row],[Super.s]],L5831)</f>
        <v xml:space="preserve">Super.s </v>
      </c>
      <c r="H5831" s="34" t="str">
        <f>IF(L5831="Nő","",IF(Excel_BuiltIn__FilterDatabase__1[[#This Row],[Kor]]&gt;=1=AND(Excel_BuiltIn__FilterDatabase__1[[#This Row],[Kor]]&lt;18),"Junior ",""))</f>
        <v/>
      </c>
      <c r="I5831" s="34" t="str">
        <f>IF(L5831="Nő","",IF(Excel_BuiltIn__FilterDatabase__1[[#This Row],[Kor]]&gt;=18=AND(Excel_BuiltIn__FilterDatabase__1[[#This Row],[Kor]]&lt;=49),"Felnőtt ",""))</f>
        <v/>
      </c>
      <c r="J5831" s="34" t="str">
        <f>IF(L5831="Nő","",IF(Excel_BuiltIn__FilterDatabase__1[[#This Row],[Kor]]&gt;49=AND(Excel_BuiltIn__FilterDatabase__1[[#This Row],[Kor]]&lt;=59),"Senior ",""))</f>
        <v/>
      </c>
      <c r="K5831" s="34" t="str">
        <f>IF(L5831="Nő","",IF(Excel_BuiltIn__FilterDatabase__1[[#This Row],[Kor]]&gt;=60,"Super.s ",""))</f>
        <v xml:space="preserve">Super.s </v>
      </c>
      <c r="L5831" s="34" t="str">
        <f>IF(Excel_BuiltIn__FilterDatabase__1[[#This Row],[Nem]]="Nő","Lady","")</f>
        <v/>
      </c>
    </row>
    <row r="5832" spans="1:12" s="1" customFormat="1">
      <c r="A5832" s="53"/>
      <c r="B5832" s="28"/>
      <c r="C5832" s="51"/>
      <c r="D5832" s="45"/>
      <c r="E5832" s="33" t="str">
        <f>IF(D5832&gt;0,($N$2-Excel_BuiltIn__FilterDatabase__1[[#This Row],[Szül Év.Hó.Nap]])/365.25,"0")</f>
        <v>0</v>
      </c>
      <c r="F5832" s="40"/>
      <c r="G5832" s="34" t="str">
        <f>CONCATENATE(H5832,Excel_BuiltIn__FilterDatabase__1[[#This Row],[Felnőtt]],Excel_BuiltIn__FilterDatabase__1[[#This Row],[Senior]],Excel_BuiltIn__FilterDatabase__1[[#This Row],[Super.s]],L5832)</f>
        <v xml:space="preserve">Super.s </v>
      </c>
      <c r="H5832" s="34" t="str">
        <f>IF(L5832="Nő","",IF(Excel_BuiltIn__FilterDatabase__1[[#This Row],[Kor]]&gt;=1=AND(Excel_BuiltIn__FilterDatabase__1[[#This Row],[Kor]]&lt;18),"Junior ",""))</f>
        <v/>
      </c>
      <c r="I5832" s="34" t="str">
        <f>IF(L5832="Nő","",IF(Excel_BuiltIn__FilterDatabase__1[[#This Row],[Kor]]&gt;=18=AND(Excel_BuiltIn__FilterDatabase__1[[#This Row],[Kor]]&lt;=49),"Felnőtt ",""))</f>
        <v/>
      </c>
      <c r="J5832" s="34" t="str">
        <f>IF(L5832="Nő","",IF(Excel_BuiltIn__FilterDatabase__1[[#This Row],[Kor]]&gt;49=AND(Excel_BuiltIn__FilterDatabase__1[[#This Row],[Kor]]&lt;=59),"Senior ",""))</f>
        <v/>
      </c>
      <c r="K5832" s="34" t="str">
        <f>IF(L5832="Nő","",IF(Excel_BuiltIn__FilterDatabase__1[[#This Row],[Kor]]&gt;=60,"Super.s ",""))</f>
        <v xml:space="preserve">Super.s </v>
      </c>
      <c r="L5832" s="34" t="str">
        <f>IF(Excel_BuiltIn__FilterDatabase__1[[#This Row],[Nem]]="Nő","Lady","")</f>
        <v/>
      </c>
    </row>
    <row r="5833" spans="1:12" s="1" customFormat="1">
      <c r="A5833" s="53"/>
      <c r="B5833" s="28"/>
      <c r="C5833" s="51"/>
      <c r="D5833" s="45"/>
      <c r="E5833" s="33" t="str">
        <f>IF(D5833&gt;0,($N$2-Excel_BuiltIn__FilterDatabase__1[[#This Row],[Szül Év.Hó.Nap]])/365.25,"0")</f>
        <v>0</v>
      </c>
      <c r="F5833" s="40"/>
      <c r="G5833" s="34" t="str">
        <f>CONCATENATE(H5833,Excel_BuiltIn__FilterDatabase__1[[#This Row],[Felnőtt]],Excel_BuiltIn__FilterDatabase__1[[#This Row],[Senior]],Excel_BuiltIn__FilterDatabase__1[[#This Row],[Super.s]],L5833)</f>
        <v xml:space="preserve">Super.s </v>
      </c>
      <c r="H5833" s="34" t="str">
        <f>IF(L5833="Nő","",IF(Excel_BuiltIn__FilterDatabase__1[[#This Row],[Kor]]&gt;=1=AND(Excel_BuiltIn__FilterDatabase__1[[#This Row],[Kor]]&lt;18),"Junior ",""))</f>
        <v/>
      </c>
      <c r="I5833" s="34" t="str">
        <f>IF(L5833="Nő","",IF(Excel_BuiltIn__FilterDatabase__1[[#This Row],[Kor]]&gt;=18=AND(Excel_BuiltIn__FilterDatabase__1[[#This Row],[Kor]]&lt;=49),"Felnőtt ",""))</f>
        <v/>
      </c>
      <c r="J5833" s="34" t="str">
        <f>IF(L5833="Nő","",IF(Excel_BuiltIn__FilterDatabase__1[[#This Row],[Kor]]&gt;49=AND(Excel_BuiltIn__FilterDatabase__1[[#This Row],[Kor]]&lt;=59),"Senior ",""))</f>
        <v/>
      </c>
      <c r="K5833" s="34" t="str">
        <f>IF(L5833="Nő","",IF(Excel_BuiltIn__FilterDatabase__1[[#This Row],[Kor]]&gt;=60,"Super.s ",""))</f>
        <v xml:space="preserve">Super.s </v>
      </c>
      <c r="L5833" s="34" t="str">
        <f>IF(Excel_BuiltIn__FilterDatabase__1[[#This Row],[Nem]]="Nő","Lady","")</f>
        <v/>
      </c>
    </row>
    <row r="5834" spans="1:12" s="1" customFormat="1">
      <c r="A5834" s="53"/>
      <c r="B5834" s="28"/>
      <c r="C5834" s="51"/>
      <c r="D5834" s="45"/>
      <c r="E5834" s="33" t="str">
        <f>IF(D5834&gt;0,($N$2-Excel_BuiltIn__FilterDatabase__1[[#This Row],[Szül Év.Hó.Nap]])/365.25,"0")</f>
        <v>0</v>
      </c>
      <c r="F5834" s="40"/>
      <c r="G5834" s="34" t="str">
        <f>CONCATENATE(H5834,Excel_BuiltIn__FilterDatabase__1[[#This Row],[Felnőtt]],Excel_BuiltIn__FilterDatabase__1[[#This Row],[Senior]],Excel_BuiltIn__FilterDatabase__1[[#This Row],[Super.s]],L5834)</f>
        <v xml:space="preserve">Super.s </v>
      </c>
      <c r="H5834" s="34" t="str">
        <f>IF(L5834="Nő","",IF(Excel_BuiltIn__FilterDatabase__1[[#This Row],[Kor]]&gt;=1=AND(Excel_BuiltIn__FilterDatabase__1[[#This Row],[Kor]]&lt;18),"Junior ",""))</f>
        <v/>
      </c>
      <c r="I5834" s="34" t="str">
        <f>IF(L5834="Nő","",IF(Excel_BuiltIn__FilterDatabase__1[[#This Row],[Kor]]&gt;=18=AND(Excel_BuiltIn__FilterDatabase__1[[#This Row],[Kor]]&lt;=49),"Felnőtt ",""))</f>
        <v/>
      </c>
      <c r="J5834" s="34" t="str">
        <f>IF(L5834="Nő","",IF(Excel_BuiltIn__FilterDatabase__1[[#This Row],[Kor]]&gt;49=AND(Excel_BuiltIn__FilterDatabase__1[[#This Row],[Kor]]&lt;=59),"Senior ",""))</f>
        <v/>
      </c>
      <c r="K5834" s="34" t="str">
        <f>IF(L5834="Nő","",IF(Excel_BuiltIn__FilterDatabase__1[[#This Row],[Kor]]&gt;=60,"Super.s ",""))</f>
        <v xml:space="preserve">Super.s </v>
      </c>
      <c r="L5834" s="34" t="str">
        <f>IF(Excel_BuiltIn__FilterDatabase__1[[#This Row],[Nem]]="Nő","Lady","")</f>
        <v/>
      </c>
    </row>
    <row r="5835" spans="1:12" s="1" customFormat="1">
      <c r="A5835" s="53"/>
      <c r="B5835" s="28"/>
      <c r="C5835" s="51"/>
      <c r="D5835" s="45"/>
      <c r="E5835" s="33" t="str">
        <f>IF(D5835&gt;0,($N$2-Excel_BuiltIn__FilterDatabase__1[[#This Row],[Szül Év.Hó.Nap]])/365.25,"0")</f>
        <v>0</v>
      </c>
      <c r="F5835" s="40"/>
      <c r="G5835" s="34" t="str">
        <f>CONCATENATE(H5835,Excel_BuiltIn__FilterDatabase__1[[#This Row],[Felnőtt]],Excel_BuiltIn__FilterDatabase__1[[#This Row],[Senior]],Excel_BuiltIn__FilterDatabase__1[[#This Row],[Super.s]],L5835)</f>
        <v xml:space="preserve">Super.s </v>
      </c>
      <c r="H5835" s="34" t="str">
        <f>IF(L5835="Nő","",IF(Excel_BuiltIn__FilterDatabase__1[[#This Row],[Kor]]&gt;=1=AND(Excel_BuiltIn__FilterDatabase__1[[#This Row],[Kor]]&lt;18),"Junior ",""))</f>
        <v/>
      </c>
      <c r="I5835" s="34" t="str">
        <f>IF(L5835="Nő","",IF(Excel_BuiltIn__FilterDatabase__1[[#This Row],[Kor]]&gt;=18=AND(Excel_BuiltIn__FilterDatabase__1[[#This Row],[Kor]]&lt;=49),"Felnőtt ",""))</f>
        <v/>
      </c>
      <c r="J5835" s="34" t="str">
        <f>IF(L5835="Nő","",IF(Excel_BuiltIn__FilterDatabase__1[[#This Row],[Kor]]&gt;49=AND(Excel_BuiltIn__FilterDatabase__1[[#This Row],[Kor]]&lt;=59),"Senior ",""))</f>
        <v/>
      </c>
      <c r="K5835" s="34" t="str">
        <f>IF(L5835="Nő","",IF(Excel_BuiltIn__FilterDatabase__1[[#This Row],[Kor]]&gt;=60,"Super.s ",""))</f>
        <v xml:space="preserve">Super.s </v>
      </c>
      <c r="L5835" s="34" t="str">
        <f>IF(Excel_BuiltIn__FilterDatabase__1[[#This Row],[Nem]]="Nő","Lady","")</f>
        <v/>
      </c>
    </row>
    <row r="5836" spans="1:12" s="1" customFormat="1">
      <c r="A5836" s="53"/>
      <c r="B5836" s="28"/>
      <c r="C5836" s="51"/>
      <c r="D5836" s="45"/>
      <c r="E5836" s="33" t="str">
        <f>IF(D5836&gt;0,($N$2-Excel_BuiltIn__FilterDatabase__1[[#This Row],[Szül Év.Hó.Nap]])/365.25,"0")</f>
        <v>0</v>
      </c>
      <c r="F5836" s="40"/>
      <c r="G5836" s="34" t="str">
        <f>CONCATENATE(H5836,Excel_BuiltIn__FilterDatabase__1[[#This Row],[Felnőtt]],Excel_BuiltIn__FilterDatabase__1[[#This Row],[Senior]],Excel_BuiltIn__FilterDatabase__1[[#This Row],[Super.s]],L5836)</f>
        <v xml:space="preserve">Super.s </v>
      </c>
      <c r="H5836" s="34" t="str">
        <f>IF(L5836="Nő","",IF(Excel_BuiltIn__FilterDatabase__1[[#This Row],[Kor]]&gt;=1=AND(Excel_BuiltIn__FilterDatabase__1[[#This Row],[Kor]]&lt;18),"Junior ",""))</f>
        <v/>
      </c>
      <c r="I5836" s="34" t="str">
        <f>IF(L5836="Nő","",IF(Excel_BuiltIn__FilterDatabase__1[[#This Row],[Kor]]&gt;=18=AND(Excel_BuiltIn__FilterDatabase__1[[#This Row],[Kor]]&lt;=49),"Felnőtt ",""))</f>
        <v/>
      </c>
      <c r="J5836" s="34" t="str">
        <f>IF(L5836="Nő","",IF(Excel_BuiltIn__FilterDatabase__1[[#This Row],[Kor]]&gt;49=AND(Excel_BuiltIn__FilterDatabase__1[[#This Row],[Kor]]&lt;=59),"Senior ",""))</f>
        <v/>
      </c>
      <c r="K5836" s="34" t="str">
        <f>IF(L5836="Nő","",IF(Excel_BuiltIn__FilterDatabase__1[[#This Row],[Kor]]&gt;=60,"Super.s ",""))</f>
        <v xml:space="preserve">Super.s </v>
      </c>
      <c r="L5836" s="34" t="str">
        <f>IF(Excel_BuiltIn__FilterDatabase__1[[#This Row],[Nem]]="Nő","Lady","")</f>
        <v/>
      </c>
    </row>
    <row r="5837" spans="1:12" s="1" customFormat="1">
      <c r="A5837" s="53"/>
      <c r="B5837" s="28"/>
      <c r="C5837" s="51"/>
      <c r="D5837" s="45"/>
      <c r="E5837" s="33" t="str">
        <f>IF(D5837&gt;0,($N$2-Excel_BuiltIn__FilterDatabase__1[[#This Row],[Szül Év.Hó.Nap]])/365.25,"0")</f>
        <v>0</v>
      </c>
      <c r="F5837" s="40"/>
      <c r="G5837" s="34" t="str">
        <f>CONCATENATE(H5837,Excel_BuiltIn__FilterDatabase__1[[#This Row],[Felnőtt]],Excel_BuiltIn__FilterDatabase__1[[#This Row],[Senior]],Excel_BuiltIn__FilterDatabase__1[[#This Row],[Super.s]],L5837)</f>
        <v xml:space="preserve">Super.s </v>
      </c>
      <c r="H5837" s="34" t="str">
        <f>IF(L5837="Nő","",IF(Excel_BuiltIn__FilterDatabase__1[[#This Row],[Kor]]&gt;=1=AND(Excel_BuiltIn__FilterDatabase__1[[#This Row],[Kor]]&lt;18),"Junior ",""))</f>
        <v/>
      </c>
      <c r="I5837" s="34" t="str">
        <f>IF(L5837="Nő","",IF(Excel_BuiltIn__FilterDatabase__1[[#This Row],[Kor]]&gt;=18=AND(Excel_BuiltIn__FilterDatabase__1[[#This Row],[Kor]]&lt;=49),"Felnőtt ",""))</f>
        <v/>
      </c>
      <c r="J5837" s="34" t="str">
        <f>IF(L5837="Nő","",IF(Excel_BuiltIn__FilterDatabase__1[[#This Row],[Kor]]&gt;49=AND(Excel_BuiltIn__FilterDatabase__1[[#This Row],[Kor]]&lt;=59),"Senior ",""))</f>
        <v/>
      </c>
      <c r="K5837" s="34" t="str">
        <f>IF(L5837="Nő","",IF(Excel_BuiltIn__FilterDatabase__1[[#This Row],[Kor]]&gt;=60,"Super.s ",""))</f>
        <v xml:space="preserve">Super.s </v>
      </c>
      <c r="L5837" s="34" t="str">
        <f>IF(Excel_BuiltIn__FilterDatabase__1[[#This Row],[Nem]]="Nő","Lady","")</f>
        <v/>
      </c>
    </row>
    <row r="5838" spans="1:12" s="1" customFormat="1">
      <c r="A5838" s="53"/>
      <c r="B5838" s="28"/>
      <c r="C5838" s="51"/>
      <c r="D5838" s="45"/>
      <c r="E5838" s="33" t="str">
        <f>IF(D5838&gt;0,($N$2-Excel_BuiltIn__FilterDatabase__1[[#This Row],[Szül Év.Hó.Nap]])/365.25,"0")</f>
        <v>0</v>
      </c>
      <c r="F5838" s="40"/>
      <c r="G5838" s="34" t="str">
        <f>CONCATENATE(H5838,Excel_BuiltIn__FilterDatabase__1[[#This Row],[Felnőtt]],Excel_BuiltIn__FilterDatabase__1[[#This Row],[Senior]],Excel_BuiltIn__FilterDatabase__1[[#This Row],[Super.s]],L5838)</f>
        <v xml:space="preserve">Super.s </v>
      </c>
      <c r="H5838" s="34" t="str">
        <f>IF(L5838="Nő","",IF(Excel_BuiltIn__FilterDatabase__1[[#This Row],[Kor]]&gt;=1=AND(Excel_BuiltIn__FilterDatabase__1[[#This Row],[Kor]]&lt;18),"Junior ",""))</f>
        <v/>
      </c>
      <c r="I5838" s="34" t="str">
        <f>IF(L5838="Nő","",IF(Excel_BuiltIn__FilterDatabase__1[[#This Row],[Kor]]&gt;=18=AND(Excel_BuiltIn__FilterDatabase__1[[#This Row],[Kor]]&lt;=49),"Felnőtt ",""))</f>
        <v/>
      </c>
      <c r="J5838" s="34" t="str">
        <f>IF(L5838="Nő","",IF(Excel_BuiltIn__FilterDatabase__1[[#This Row],[Kor]]&gt;49=AND(Excel_BuiltIn__FilterDatabase__1[[#This Row],[Kor]]&lt;=59),"Senior ",""))</f>
        <v/>
      </c>
      <c r="K5838" s="34" t="str">
        <f>IF(L5838="Nő","",IF(Excel_BuiltIn__FilterDatabase__1[[#This Row],[Kor]]&gt;=60,"Super.s ",""))</f>
        <v xml:space="preserve">Super.s </v>
      </c>
      <c r="L5838" s="34" t="str">
        <f>IF(Excel_BuiltIn__FilterDatabase__1[[#This Row],[Nem]]="Nő","Lady","")</f>
        <v/>
      </c>
    </row>
    <row r="5839" spans="1:12" s="1" customFormat="1">
      <c r="A5839" s="53"/>
      <c r="B5839" s="28"/>
      <c r="C5839" s="51"/>
      <c r="D5839" s="45"/>
      <c r="E5839" s="33" t="str">
        <f>IF(D5839&gt;0,($N$2-Excel_BuiltIn__FilterDatabase__1[[#This Row],[Szül Év.Hó.Nap]])/365.25,"0")</f>
        <v>0</v>
      </c>
      <c r="F5839" s="40"/>
      <c r="G5839" s="34" t="str">
        <f>CONCATENATE(H5839,Excel_BuiltIn__FilterDatabase__1[[#This Row],[Felnőtt]],Excel_BuiltIn__FilterDatabase__1[[#This Row],[Senior]],Excel_BuiltIn__FilterDatabase__1[[#This Row],[Super.s]],L5839)</f>
        <v xml:space="preserve">Super.s </v>
      </c>
      <c r="H5839" s="34" t="str">
        <f>IF(L5839="Nő","",IF(Excel_BuiltIn__FilterDatabase__1[[#This Row],[Kor]]&gt;=1=AND(Excel_BuiltIn__FilterDatabase__1[[#This Row],[Kor]]&lt;18),"Junior ",""))</f>
        <v/>
      </c>
      <c r="I5839" s="34" t="str">
        <f>IF(L5839="Nő","",IF(Excel_BuiltIn__FilterDatabase__1[[#This Row],[Kor]]&gt;=18=AND(Excel_BuiltIn__FilterDatabase__1[[#This Row],[Kor]]&lt;=49),"Felnőtt ",""))</f>
        <v/>
      </c>
      <c r="J5839" s="34" t="str">
        <f>IF(L5839="Nő","",IF(Excel_BuiltIn__FilterDatabase__1[[#This Row],[Kor]]&gt;49=AND(Excel_BuiltIn__FilterDatabase__1[[#This Row],[Kor]]&lt;=59),"Senior ",""))</f>
        <v/>
      </c>
      <c r="K5839" s="34" t="str">
        <f>IF(L5839="Nő","",IF(Excel_BuiltIn__FilterDatabase__1[[#This Row],[Kor]]&gt;=60,"Super.s ",""))</f>
        <v xml:space="preserve">Super.s </v>
      </c>
      <c r="L5839" s="34" t="str">
        <f>IF(Excel_BuiltIn__FilterDatabase__1[[#This Row],[Nem]]="Nő","Lady","")</f>
        <v/>
      </c>
    </row>
    <row r="5840" spans="1:12" s="1" customFormat="1">
      <c r="A5840" s="53"/>
      <c r="B5840" s="28"/>
      <c r="C5840" s="51"/>
      <c r="D5840" s="45"/>
      <c r="E5840" s="33" t="str">
        <f>IF(D5840&gt;0,($N$2-Excel_BuiltIn__FilterDatabase__1[[#This Row],[Szül Év.Hó.Nap]])/365.25,"0")</f>
        <v>0</v>
      </c>
      <c r="F5840" s="40"/>
      <c r="G5840" s="34" t="str">
        <f>CONCATENATE(H5840,Excel_BuiltIn__FilterDatabase__1[[#This Row],[Felnőtt]],Excel_BuiltIn__FilterDatabase__1[[#This Row],[Senior]],Excel_BuiltIn__FilterDatabase__1[[#This Row],[Super.s]],L5840)</f>
        <v xml:space="preserve">Super.s </v>
      </c>
      <c r="H5840" s="34" t="str">
        <f>IF(L5840="Nő","",IF(Excel_BuiltIn__FilterDatabase__1[[#This Row],[Kor]]&gt;=1=AND(Excel_BuiltIn__FilterDatabase__1[[#This Row],[Kor]]&lt;18),"Junior ",""))</f>
        <v/>
      </c>
      <c r="I5840" s="34" t="str">
        <f>IF(L5840="Nő","",IF(Excel_BuiltIn__FilterDatabase__1[[#This Row],[Kor]]&gt;=18=AND(Excel_BuiltIn__FilterDatabase__1[[#This Row],[Kor]]&lt;=49),"Felnőtt ",""))</f>
        <v/>
      </c>
      <c r="J5840" s="34" t="str">
        <f>IF(L5840="Nő","",IF(Excel_BuiltIn__FilterDatabase__1[[#This Row],[Kor]]&gt;49=AND(Excel_BuiltIn__FilterDatabase__1[[#This Row],[Kor]]&lt;=59),"Senior ",""))</f>
        <v/>
      </c>
      <c r="K5840" s="34" t="str">
        <f>IF(L5840="Nő","",IF(Excel_BuiltIn__FilterDatabase__1[[#This Row],[Kor]]&gt;=60,"Super.s ",""))</f>
        <v xml:space="preserve">Super.s </v>
      </c>
      <c r="L5840" s="34" t="str">
        <f>IF(Excel_BuiltIn__FilterDatabase__1[[#This Row],[Nem]]="Nő","Lady","")</f>
        <v/>
      </c>
    </row>
    <row r="5841" spans="1:12" s="1" customFormat="1">
      <c r="A5841" s="53"/>
      <c r="B5841" s="28"/>
      <c r="C5841" s="51"/>
      <c r="D5841" s="45"/>
      <c r="E5841" s="33" t="str">
        <f>IF(D5841&gt;0,($N$2-Excel_BuiltIn__FilterDatabase__1[[#This Row],[Szül Év.Hó.Nap]])/365.25,"0")</f>
        <v>0</v>
      </c>
      <c r="F5841" s="40"/>
      <c r="G5841" s="34" t="str">
        <f>CONCATENATE(H5841,Excel_BuiltIn__FilterDatabase__1[[#This Row],[Felnőtt]],Excel_BuiltIn__FilterDatabase__1[[#This Row],[Senior]],Excel_BuiltIn__FilterDatabase__1[[#This Row],[Super.s]],L5841)</f>
        <v xml:space="preserve">Super.s </v>
      </c>
      <c r="H5841" s="34" t="str">
        <f>IF(L5841="Nő","",IF(Excel_BuiltIn__FilterDatabase__1[[#This Row],[Kor]]&gt;=1=AND(Excel_BuiltIn__FilterDatabase__1[[#This Row],[Kor]]&lt;18),"Junior ",""))</f>
        <v/>
      </c>
      <c r="I5841" s="34" t="str">
        <f>IF(L5841="Nő","",IF(Excel_BuiltIn__FilterDatabase__1[[#This Row],[Kor]]&gt;=18=AND(Excel_BuiltIn__FilterDatabase__1[[#This Row],[Kor]]&lt;=49),"Felnőtt ",""))</f>
        <v/>
      </c>
      <c r="J5841" s="34" t="str">
        <f>IF(L5841="Nő","",IF(Excel_BuiltIn__FilterDatabase__1[[#This Row],[Kor]]&gt;49=AND(Excel_BuiltIn__FilterDatabase__1[[#This Row],[Kor]]&lt;=59),"Senior ",""))</f>
        <v/>
      </c>
      <c r="K5841" s="34" t="str">
        <f>IF(L5841="Nő","",IF(Excel_BuiltIn__FilterDatabase__1[[#This Row],[Kor]]&gt;=60,"Super.s ",""))</f>
        <v xml:space="preserve">Super.s </v>
      </c>
      <c r="L5841" s="34" t="str">
        <f>IF(Excel_BuiltIn__FilterDatabase__1[[#This Row],[Nem]]="Nő","Lady","")</f>
        <v/>
      </c>
    </row>
    <row r="5842" spans="1:12" s="1" customFormat="1">
      <c r="A5842" s="53"/>
      <c r="B5842" s="28"/>
      <c r="C5842" s="51"/>
      <c r="D5842" s="45"/>
      <c r="E5842" s="33" t="str">
        <f>IF(D5842&gt;0,($N$2-Excel_BuiltIn__FilterDatabase__1[[#This Row],[Szül Év.Hó.Nap]])/365.25,"0")</f>
        <v>0</v>
      </c>
      <c r="F5842" s="40"/>
      <c r="G5842" s="34" t="str">
        <f>CONCATENATE(H5842,Excel_BuiltIn__FilterDatabase__1[[#This Row],[Felnőtt]],Excel_BuiltIn__FilterDatabase__1[[#This Row],[Senior]],Excel_BuiltIn__FilterDatabase__1[[#This Row],[Super.s]],L5842)</f>
        <v xml:space="preserve">Super.s </v>
      </c>
      <c r="H5842" s="34" t="str">
        <f>IF(L5842="Nő","",IF(Excel_BuiltIn__FilterDatabase__1[[#This Row],[Kor]]&gt;=1=AND(Excel_BuiltIn__FilterDatabase__1[[#This Row],[Kor]]&lt;18),"Junior ",""))</f>
        <v/>
      </c>
      <c r="I5842" s="34" t="str">
        <f>IF(L5842="Nő","",IF(Excel_BuiltIn__FilterDatabase__1[[#This Row],[Kor]]&gt;=18=AND(Excel_BuiltIn__FilterDatabase__1[[#This Row],[Kor]]&lt;=49),"Felnőtt ",""))</f>
        <v/>
      </c>
      <c r="J5842" s="34" t="str">
        <f>IF(L5842="Nő","",IF(Excel_BuiltIn__FilterDatabase__1[[#This Row],[Kor]]&gt;49=AND(Excel_BuiltIn__FilterDatabase__1[[#This Row],[Kor]]&lt;=59),"Senior ",""))</f>
        <v/>
      </c>
      <c r="K5842" s="34" t="str">
        <f>IF(L5842="Nő","",IF(Excel_BuiltIn__FilterDatabase__1[[#This Row],[Kor]]&gt;=60,"Super.s ",""))</f>
        <v xml:space="preserve">Super.s </v>
      </c>
      <c r="L5842" s="34" t="str">
        <f>IF(Excel_BuiltIn__FilterDatabase__1[[#This Row],[Nem]]="Nő","Lady","")</f>
        <v/>
      </c>
    </row>
    <row r="5843" spans="1:12" s="1" customFormat="1">
      <c r="A5843" s="53"/>
      <c r="B5843" s="28"/>
      <c r="C5843" s="51"/>
      <c r="D5843" s="45"/>
      <c r="E5843" s="33" t="str">
        <f>IF(D5843&gt;0,($N$2-Excel_BuiltIn__FilterDatabase__1[[#This Row],[Szül Év.Hó.Nap]])/365.25,"0")</f>
        <v>0</v>
      </c>
      <c r="F5843" s="40"/>
      <c r="G5843" s="34" t="str">
        <f>CONCATENATE(H5843,Excel_BuiltIn__FilterDatabase__1[[#This Row],[Felnőtt]],Excel_BuiltIn__FilterDatabase__1[[#This Row],[Senior]],Excel_BuiltIn__FilterDatabase__1[[#This Row],[Super.s]],L5843)</f>
        <v xml:space="preserve">Super.s </v>
      </c>
      <c r="H5843" s="34" t="str">
        <f>IF(L5843="Nő","",IF(Excel_BuiltIn__FilterDatabase__1[[#This Row],[Kor]]&gt;=1=AND(Excel_BuiltIn__FilterDatabase__1[[#This Row],[Kor]]&lt;18),"Junior ",""))</f>
        <v/>
      </c>
      <c r="I5843" s="34" t="str">
        <f>IF(L5843="Nő","",IF(Excel_BuiltIn__FilterDatabase__1[[#This Row],[Kor]]&gt;=18=AND(Excel_BuiltIn__FilterDatabase__1[[#This Row],[Kor]]&lt;=49),"Felnőtt ",""))</f>
        <v/>
      </c>
      <c r="J5843" s="34" t="str">
        <f>IF(L5843="Nő","",IF(Excel_BuiltIn__FilterDatabase__1[[#This Row],[Kor]]&gt;49=AND(Excel_BuiltIn__FilterDatabase__1[[#This Row],[Kor]]&lt;=59),"Senior ",""))</f>
        <v/>
      </c>
      <c r="K5843" s="34" t="str">
        <f>IF(L5843="Nő","",IF(Excel_BuiltIn__FilterDatabase__1[[#This Row],[Kor]]&gt;=60,"Super.s ",""))</f>
        <v xml:space="preserve">Super.s </v>
      </c>
      <c r="L5843" s="34" t="str">
        <f>IF(Excel_BuiltIn__FilterDatabase__1[[#This Row],[Nem]]="Nő","Lady","")</f>
        <v/>
      </c>
    </row>
    <row r="5844" spans="1:12" s="1" customFormat="1">
      <c r="A5844" s="53"/>
      <c r="B5844" s="28"/>
      <c r="C5844" s="51"/>
      <c r="D5844" s="45"/>
      <c r="E5844" s="33" t="str">
        <f>IF(D5844&gt;0,($N$2-Excel_BuiltIn__FilterDatabase__1[[#This Row],[Szül Év.Hó.Nap]])/365.25,"0")</f>
        <v>0</v>
      </c>
      <c r="F5844" s="40"/>
      <c r="G5844" s="34" t="str">
        <f>CONCATENATE(H5844,Excel_BuiltIn__FilterDatabase__1[[#This Row],[Felnőtt]],Excel_BuiltIn__FilterDatabase__1[[#This Row],[Senior]],Excel_BuiltIn__FilterDatabase__1[[#This Row],[Super.s]],L5844)</f>
        <v xml:space="preserve">Super.s </v>
      </c>
      <c r="H5844" s="34" t="str">
        <f>IF(L5844="Nő","",IF(Excel_BuiltIn__FilterDatabase__1[[#This Row],[Kor]]&gt;=1=AND(Excel_BuiltIn__FilterDatabase__1[[#This Row],[Kor]]&lt;18),"Junior ",""))</f>
        <v/>
      </c>
      <c r="I5844" s="34" t="str">
        <f>IF(L5844="Nő","",IF(Excel_BuiltIn__FilterDatabase__1[[#This Row],[Kor]]&gt;=18=AND(Excel_BuiltIn__FilterDatabase__1[[#This Row],[Kor]]&lt;=49),"Felnőtt ",""))</f>
        <v/>
      </c>
      <c r="J5844" s="34" t="str">
        <f>IF(L5844="Nő","",IF(Excel_BuiltIn__FilterDatabase__1[[#This Row],[Kor]]&gt;49=AND(Excel_BuiltIn__FilterDatabase__1[[#This Row],[Kor]]&lt;=59),"Senior ",""))</f>
        <v/>
      </c>
      <c r="K5844" s="34" t="str">
        <f>IF(L5844="Nő","",IF(Excel_BuiltIn__FilterDatabase__1[[#This Row],[Kor]]&gt;=60,"Super.s ",""))</f>
        <v xml:space="preserve">Super.s </v>
      </c>
      <c r="L5844" s="34" t="str">
        <f>IF(Excel_BuiltIn__FilterDatabase__1[[#This Row],[Nem]]="Nő","Lady","")</f>
        <v/>
      </c>
    </row>
    <row r="5845" spans="1:12" s="1" customFormat="1">
      <c r="A5845" s="53"/>
      <c r="B5845" s="28"/>
      <c r="C5845" s="51"/>
      <c r="D5845" s="45"/>
      <c r="E5845" s="33" t="str">
        <f>IF(D5845&gt;0,($N$2-Excel_BuiltIn__FilterDatabase__1[[#This Row],[Szül Év.Hó.Nap]])/365.25,"0")</f>
        <v>0</v>
      </c>
      <c r="F5845" s="40"/>
      <c r="G5845" s="34" t="str">
        <f>CONCATENATE(H5845,Excel_BuiltIn__FilterDatabase__1[[#This Row],[Felnőtt]],Excel_BuiltIn__FilterDatabase__1[[#This Row],[Senior]],Excel_BuiltIn__FilterDatabase__1[[#This Row],[Super.s]],L5845)</f>
        <v xml:space="preserve">Super.s </v>
      </c>
      <c r="H5845" s="34" t="str">
        <f>IF(L5845="Nő","",IF(Excel_BuiltIn__FilterDatabase__1[[#This Row],[Kor]]&gt;=1=AND(Excel_BuiltIn__FilterDatabase__1[[#This Row],[Kor]]&lt;18),"Junior ",""))</f>
        <v/>
      </c>
      <c r="I5845" s="34" t="str">
        <f>IF(L5845="Nő","",IF(Excel_BuiltIn__FilterDatabase__1[[#This Row],[Kor]]&gt;=18=AND(Excel_BuiltIn__FilterDatabase__1[[#This Row],[Kor]]&lt;=49),"Felnőtt ",""))</f>
        <v/>
      </c>
      <c r="J5845" s="34" t="str">
        <f>IF(L5845="Nő","",IF(Excel_BuiltIn__FilterDatabase__1[[#This Row],[Kor]]&gt;49=AND(Excel_BuiltIn__FilterDatabase__1[[#This Row],[Kor]]&lt;=59),"Senior ",""))</f>
        <v/>
      </c>
      <c r="K5845" s="34" t="str">
        <f>IF(L5845="Nő","",IF(Excel_BuiltIn__FilterDatabase__1[[#This Row],[Kor]]&gt;=60,"Super.s ",""))</f>
        <v xml:space="preserve">Super.s </v>
      </c>
      <c r="L5845" s="34" t="str">
        <f>IF(Excel_BuiltIn__FilterDatabase__1[[#This Row],[Nem]]="Nő","Lady","")</f>
        <v/>
      </c>
    </row>
    <row r="5846" spans="1:12" s="1" customFormat="1">
      <c r="A5846" s="53"/>
      <c r="B5846" s="28"/>
      <c r="C5846" s="51"/>
      <c r="D5846" s="45"/>
      <c r="E5846" s="33" t="str">
        <f>IF(D5846&gt;0,($N$2-Excel_BuiltIn__FilterDatabase__1[[#This Row],[Szül Év.Hó.Nap]])/365.25,"0")</f>
        <v>0</v>
      </c>
      <c r="F5846" s="40"/>
      <c r="G5846" s="34" t="str">
        <f>CONCATENATE(H5846,Excel_BuiltIn__FilterDatabase__1[[#This Row],[Felnőtt]],Excel_BuiltIn__FilterDatabase__1[[#This Row],[Senior]],Excel_BuiltIn__FilterDatabase__1[[#This Row],[Super.s]],L5846)</f>
        <v xml:space="preserve">Super.s </v>
      </c>
      <c r="H5846" s="34" t="str">
        <f>IF(L5846="Nő","",IF(Excel_BuiltIn__FilterDatabase__1[[#This Row],[Kor]]&gt;=1=AND(Excel_BuiltIn__FilterDatabase__1[[#This Row],[Kor]]&lt;18),"Junior ",""))</f>
        <v/>
      </c>
      <c r="I5846" s="34" t="str">
        <f>IF(L5846="Nő","",IF(Excel_BuiltIn__FilterDatabase__1[[#This Row],[Kor]]&gt;=18=AND(Excel_BuiltIn__FilterDatabase__1[[#This Row],[Kor]]&lt;=49),"Felnőtt ",""))</f>
        <v/>
      </c>
      <c r="J5846" s="34" t="str">
        <f>IF(L5846="Nő","",IF(Excel_BuiltIn__FilterDatabase__1[[#This Row],[Kor]]&gt;49=AND(Excel_BuiltIn__FilterDatabase__1[[#This Row],[Kor]]&lt;=59),"Senior ",""))</f>
        <v/>
      </c>
      <c r="K5846" s="34" t="str">
        <f>IF(L5846="Nő","",IF(Excel_BuiltIn__FilterDatabase__1[[#This Row],[Kor]]&gt;=60,"Super.s ",""))</f>
        <v xml:space="preserve">Super.s </v>
      </c>
      <c r="L5846" s="34" t="str">
        <f>IF(Excel_BuiltIn__FilterDatabase__1[[#This Row],[Nem]]="Nő","Lady","")</f>
        <v/>
      </c>
    </row>
    <row r="5847" spans="1:12" s="1" customFormat="1">
      <c r="A5847" s="53"/>
      <c r="B5847" s="28"/>
      <c r="C5847" s="51"/>
      <c r="D5847" s="45"/>
      <c r="E5847" s="33" t="str">
        <f>IF(D5847&gt;0,($N$2-Excel_BuiltIn__FilterDatabase__1[[#This Row],[Szül Év.Hó.Nap]])/365.25,"0")</f>
        <v>0</v>
      </c>
      <c r="F5847" s="40"/>
      <c r="G5847" s="34" t="str">
        <f>CONCATENATE(H5847,Excel_BuiltIn__FilterDatabase__1[[#This Row],[Felnőtt]],Excel_BuiltIn__FilterDatabase__1[[#This Row],[Senior]],Excel_BuiltIn__FilterDatabase__1[[#This Row],[Super.s]],L5847)</f>
        <v xml:space="preserve">Super.s </v>
      </c>
      <c r="H5847" s="34" t="str">
        <f>IF(L5847="Nő","",IF(Excel_BuiltIn__FilterDatabase__1[[#This Row],[Kor]]&gt;=1=AND(Excel_BuiltIn__FilterDatabase__1[[#This Row],[Kor]]&lt;18),"Junior ",""))</f>
        <v/>
      </c>
      <c r="I5847" s="34" t="str">
        <f>IF(L5847="Nő","",IF(Excel_BuiltIn__FilterDatabase__1[[#This Row],[Kor]]&gt;=18=AND(Excel_BuiltIn__FilterDatabase__1[[#This Row],[Kor]]&lt;=49),"Felnőtt ",""))</f>
        <v/>
      </c>
      <c r="J5847" s="34" t="str">
        <f>IF(L5847="Nő","",IF(Excel_BuiltIn__FilterDatabase__1[[#This Row],[Kor]]&gt;49=AND(Excel_BuiltIn__FilterDatabase__1[[#This Row],[Kor]]&lt;=59),"Senior ",""))</f>
        <v/>
      </c>
      <c r="K5847" s="34" t="str">
        <f>IF(L5847="Nő","",IF(Excel_BuiltIn__FilterDatabase__1[[#This Row],[Kor]]&gt;=60,"Super.s ",""))</f>
        <v xml:space="preserve">Super.s </v>
      </c>
      <c r="L5847" s="34" t="str">
        <f>IF(Excel_BuiltIn__FilterDatabase__1[[#This Row],[Nem]]="Nő","Lady","")</f>
        <v/>
      </c>
    </row>
    <row r="5848" spans="1:12" s="1" customFormat="1">
      <c r="A5848" s="53"/>
      <c r="B5848" s="28"/>
      <c r="C5848" s="51"/>
      <c r="D5848" s="45"/>
      <c r="E5848" s="33" t="str">
        <f>IF(D5848&gt;0,($N$2-Excel_BuiltIn__FilterDatabase__1[[#This Row],[Szül Év.Hó.Nap]])/365.25,"0")</f>
        <v>0</v>
      </c>
      <c r="F5848" s="40"/>
      <c r="G5848" s="34" t="str">
        <f>CONCATENATE(H5848,Excel_BuiltIn__FilterDatabase__1[[#This Row],[Felnőtt]],Excel_BuiltIn__FilterDatabase__1[[#This Row],[Senior]],Excel_BuiltIn__FilterDatabase__1[[#This Row],[Super.s]],L5848)</f>
        <v xml:space="preserve">Super.s </v>
      </c>
      <c r="H5848" s="34" t="str">
        <f>IF(L5848="Nő","",IF(Excel_BuiltIn__FilterDatabase__1[[#This Row],[Kor]]&gt;=1=AND(Excel_BuiltIn__FilterDatabase__1[[#This Row],[Kor]]&lt;18),"Junior ",""))</f>
        <v/>
      </c>
      <c r="I5848" s="34" t="str">
        <f>IF(L5848="Nő","",IF(Excel_BuiltIn__FilterDatabase__1[[#This Row],[Kor]]&gt;=18=AND(Excel_BuiltIn__FilterDatabase__1[[#This Row],[Kor]]&lt;=49),"Felnőtt ",""))</f>
        <v/>
      </c>
      <c r="J5848" s="34" t="str">
        <f>IF(L5848="Nő","",IF(Excel_BuiltIn__FilterDatabase__1[[#This Row],[Kor]]&gt;49=AND(Excel_BuiltIn__FilterDatabase__1[[#This Row],[Kor]]&lt;=59),"Senior ",""))</f>
        <v/>
      </c>
      <c r="K5848" s="34" t="str">
        <f>IF(L5848="Nő","",IF(Excel_BuiltIn__FilterDatabase__1[[#This Row],[Kor]]&gt;=60,"Super.s ",""))</f>
        <v xml:space="preserve">Super.s </v>
      </c>
      <c r="L5848" s="34" t="str">
        <f>IF(Excel_BuiltIn__FilterDatabase__1[[#This Row],[Nem]]="Nő","Lady","")</f>
        <v/>
      </c>
    </row>
    <row r="5849" spans="1:12" s="1" customFormat="1">
      <c r="A5849" s="53"/>
      <c r="B5849" s="28"/>
      <c r="C5849" s="51"/>
      <c r="D5849" s="45"/>
      <c r="E5849" s="33" t="str">
        <f>IF(D5849&gt;0,($N$2-Excel_BuiltIn__FilterDatabase__1[[#This Row],[Szül Év.Hó.Nap]])/365.25,"0")</f>
        <v>0</v>
      </c>
      <c r="F5849" s="40"/>
      <c r="G5849" s="34" t="str">
        <f>CONCATENATE(H5849,Excel_BuiltIn__FilterDatabase__1[[#This Row],[Felnőtt]],Excel_BuiltIn__FilterDatabase__1[[#This Row],[Senior]],Excel_BuiltIn__FilterDatabase__1[[#This Row],[Super.s]],L5849)</f>
        <v xml:space="preserve">Super.s </v>
      </c>
      <c r="H5849" s="34" t="str">
        <f>IF(L5849="Nő","",IF(Excel_BuiltIn__FilterDatabase__1[[#This Row],[Kor]]&gt;=1=AND(Excel_BuiltIn__FilterDatabase__1[[#This Row],[Kor]]&lt;18),"Junior ",""))</f>
        <v/>
      </c>
      <c r="I5849" s="34" t="str">
        <f>IF(L5849="Nő","",IF(Excel_BuiltIn__FilterDatabase__1[[#This Row],[Kor]]&gt;=18=AND(Excel_BuiltIn__FilterDatabase__1[[#This Row],[Kor]]&lt;=49),"Felnőtt ",""))</f>
        <v/>
      </c>
      <c r="J5849" s="34" t="str">
        <f>IF(L5849="Nő","",IF(Excel_BuiltIn__FilterDatabase__1[[#This Row],[Kor]]&gt;49=AND(Excel_BuiltIn__FilterDatabase__1[[#This Row],[Kor]]&lt;=59),"Senior ",""))</f>
        <v/>
      </c>
      <c r="K5849" s="34" t="str">
        <f>IF(L5849="Nő","",IF(Excel_BuiltIn__FilterDatabase__1[[#This Row],[Kor]]&gt;=60,"Super.s ",""))</f>
        <v xml:space="preserve">Super.s </v>
      </c>
      <c r="L5849" s="34" t="str">
        <f>IF(Excel_BuiltIn__FilterDatabase__1[[#This Row],[Nem]]="Nő","Lady","")</f>
        <v/>
      </c>
    </row>
    <row r="5850" spans="1:12" s="1" customFormat="1">
      <c r="A5850" s="53"/>
      <c r="B5850" s="28"/>
      <c r="C5850" s="51"/>
      <c r="D5850" s="45"/>
      <c r="E5850" s="33" t="str">
        <f>IF(D5850&gt;0,($N$2-Excel_BuiltIn__FilterDatabase__1[[#This Row],[Szül Év.Hó.Nap]])/365.25,"0")</f>
        <v>0</v>
      </c>
      <c r="F5850" s="40"/>
      <c r="G5850" s="34" t="str">
        <f>CONCATENATE(H5850,Excel_BuiltIn__FilterDatabase__1[[#This Row],[Felnőtt]],Excel_BuiltIn__FilterDatabase__1[[#This Row],[Senior]],Excel_BuiltIn__FilterDatabase__1[[#This Row],[Super.s]],L5850)</f>
        <v xml:space="preserve">Super.s </v>
      </c>
      <c r="H5850" s="34" t="str">
        <f>IF(L5850="Nő","",IF(Excel_BuiltIn__FilterDatabase__1[[#This Row],[Kor]]&gt;=1=AND(Excel_BuiltIn__FilterDatabase__1[[#This Row],[Kor]]&lt;18),"Junior ",""))</f>
        <v/>
      </c>
      <c r="I5850" s="34" t="str">
        <f>IF(L5850="Nő","",IF(Excel_BuiltIn__FilterDatabase__1[[#This Row],[Kor]]&gt;=18=AND(Excel_BuiltIn__FilterDatabase__1[[#This Row],[Kor]]&lt;=49),"Felnőtt ",""))</f>
        <v/>
      </c>
      <c r="J5850" s="34" t="str">
        <f>IF(L5850="Nő","",IF(Excel_BuiltIn__FilterDatabase__1[[#This Row],[Kor]]&gt;49=AND(Excel_BuiltIn__FilterDatabase__1[[#This Row],[Kor]]&lt;=59),"Senior ",""))</f>
        <v/>
      </c>
      <c r="K5850" s="34" t="str">
        <f>IF(L5850="Nő","",IF(Excel_BuiltIn__FilterDatabase__1[[#This Row],[Kor]]&gt;=60,"Super.s ",""))</f>
        <v xml:space="preserve">Super.s </v>
      </c>
      <c r="L5850" s="34" t="str">
        <f>IF(Excel_BuiltIn__FilterDatabase__1[[#This Row],[Nem]]="Nő","Lady","")</f>
        <v/>
      </c>
    </row>
    <row r="5851" spans="1:12" s="1" customFormat="1">
      <c r="A5851" s="53"/>
      <c r="B5851" s="28"/>
      <c r="C5851" s="51"/>
      <c r="D5851" s="45"/>
      <c r="E5851" s="33" t="str">
        <f>IF(D5851&gt;0,($N$2-Excel_BuiltIn__FilterDatabase__1[[#This Row],[Szül Év.Hó.Nap]])/365.25,"0")</f>
        <v>0</v>
      </c>
      <c r="F5851" s="40"/>
      <c r="G5851" s="34" t="str">
        <f>CONCATENATE(H5851,Excel_BuiltIn__FilterDatabase__1[[#This Row],[Felnőtt]],Excel_BuiltIn__FilterDatabase__1[[#This Row],[Senior]],Excel_BuiltIn__FilterDatabase__1[[#This Row],[Super.s]],L5851)</f>
        <v xml:space="preserve">Super.s </v>
      </c>
      <c r="H5851" s="34" t="str">
        <f>IF(L5851="Nő","",IF(Excel_BuiltIn__FilterDatabase__1[[#This Row],[Kor]]&gt;=1=AND(Excel_BuiltIn__FilterDatabase__1[[#This Row],[Kor]]&lt;18),"Junior ",""))</f>
        <v/>
      </c>
      <c r="I5851" s="34" t="str">
        <f>IF(L5851="Nő","",IF(Excel_BuiltIn__FilterDatabase__1[[#This Row],[Kor]]&gt;=18=AND(Excel_BuiltIn__FilterDatabase__1[[#This Row],[Kor]]&lt;=49),"Felnőtt ",""))</f>
        <v/>
      </c>
      <c r="J5851" s="34" t="str">
        <f>IF(L5851="Nő","",IF(Excel_BuiltIn__FilterDatabase__1[[#This Row],[Kor]]&gt;49=AND(Excel_BuiltIn__FilterDatabase__1[[#This Row],[Kor]]&lt;=59),"Senior ",""))</f>
        <v/>
      </c>
      <c r="K5851" s="34" t="str">
        <f>IF(L5851="Nő","",IF(Excel_BuiltIn__FilterDatabase__1[[#This Row],[Kor]]&gt;=60,"Super.s ",""))</f>
        <v xml:space="preserve">Super.s </v>
      </c>
      <c r="L5851" s="34" t="str">
        <f>IF(Excel_BuiltIn__FilterDatabase__1[[#This Row],[Nem]]="Nő","Lady","")</f>
        <v/>
      </c>
    </row>
    <row r="5852" spans="1:12" s="1" customFormat="1">
      <c r="A5852" s="53"/>
      <c r="B5852" s="28"/>
      <c r="C5852" s="51"/>
      <c r="D5852" s="45"/>
      <c r="E5852" s="33" t="str">
        <f>IF(D5852&gt;0,($N$2-Excel_BuiltIn__FilterDatabase__1[[#This Row],[Szül Év.Hó.Nap]])/365.25,"0")</f>
        <v>0</v>
      </c>
      <c r="F5852" s="40"/>
      <c r="G5852" s="34" t="str">
        <f>CONCATENATE(H5852,Excel_BuiltIn__FilterDatabase__1[[#This Row],[Felnőtt]],Excel_BuiltIn__FilterDatabase__1[[#This Row],[Senior]],Excel_BuiltIn__FilterDatabase__1[[#This Row],[Super.s]],L5852)</f>
        <v xml:space="preserve">Super.s </v>
      </c>
      <c r="H5852" s="34" t="str">
        <f>IF(L5852="Nő","",IF(Excel_BuiltIn__FilterDatabase__1[[#This Row],[Kor]]&gt;=1=AND(Excel_BuiltIn__FilterDatabase__1[[#This Row],[Kor]]&lt;18),"Junior ",""))</f>
        <v/>
      </c>
      <c r="I5852" s="34" t="str">
        <f>IF(L5852="Nő","",IF(Excel_BuiltIn__FilterDatabase__1[[#This Row],[Kor]]&gt;=18=AND(Excel_BuiltIn__FilterDatabase__1[[#This Row],[Kor]]&lt;=49),"Felnőtt ",""))</f>
        <v/>
      </c>
      <c r="J5852" s="34" t="str">
        <f>IF(L5852="Nő","",IF(Excel_BuiltIn__FilterDatabase__1[[#This Row],[Kor]]&gt;49=AND(Excel_BuiltIn__FilterDatabase__1[[#This Row],[Kor]]&lt;=59),"Senior ",""))</f>
        <v/>
      </c>
      <c r="K5852" s="34" t="str">
        <f>IF(L5852="Nő","",IF(Excel_BuiltIn__FilterDatabase__1[[#This Row],[Kor]]&gt;=60,"Super.s ",""))</f>
        <v xml:space="preserve">Super.s </v>
      </c>
      <c r="L5852" s="34" t="str">
        <f>IF(Excel_BuiltIn__FilterDatabase__1[[#This Row],[Nem]]="Nő","Lady","")</f>
        <v/>
      </c>
    </row>
    <row r="5853" spans="1:12" s="1" customFormat="1">
      <c r="A5853" s="53"/>
      <c r="B5853" s="28"/>
      <c r="C5853" s="51"/>
      <c r="D5853" s="45"/>
      <c r="E5853" s="33" t="str">
        <f>IF(D5853&gt;0,($N$2-Excel_BuiltIn__FilterDatabase__1[[#This Row],[Szül Év.Hó.Nap]])/365.25,"0")</f>
        <v>0</v>
      </c>
      <c r="F5853" s="40"/>
      <c r="G5853" s="34" t="str">
        <f>CONCATENATE(H5853,Excel_BuiltIn__FilterDatabase__1[[#This Row],[Felnőtt]],Excel_BuiltIn__FilterDatabase__1[[#This Row],[Senior]],Excel_BuiltIn__FilterDatabase__1[[#This Row],[Super.s]],L5853)</f>
        <v xml:space="preserve">Super.s </v>
      </c>
      <c r="H5853" s="34" t="str">
        <f>IF(L5853="Nő","",IF(Excel_BuiltIn__FilterDatabase__1[[#This Row],[Kor]]&gt;=1=AND(Excel_BuiltIn__FilterDatabase__1[[#This Row],[Kor]]&lt;18),"Junior ",""))</f>
        <v/>
      </c>
      <c r="I5853" s="34" t="str">
        <f>IF(L5853="Nő","",IF(Excel_BuiltIn__FilterDatabase__1[[#This Row],[Kor]]&gt;=18=AND(Excel_BuiltIn__FilterDatabase__1[[#This Row],[Kor]]&lt;=49),"Felnőtt ",""))</f>
        <v/>
      </c>
      <c r="J5853" s="34" t="str">
        <f>IF(L5853="Nő","",IF(Excel_BuiltIn__FilterDatabase__1[[#This Row],[Kor]]&gt;49=AND(Excel_BuiltIn__FilterDatabase__1[[#This Row],[Kor]]&lt;=59),"Senior ",""))</f>
        <v/>
      </c>
      <c r="K5853" s="34" t="str">
        <f>IF(L5853="Nő","",IF(Excel_BuiltIn__FilterDatabase__1[[#This Row],[Kor]]&gt;=60,"Super.s ",""))</f>
        <v xml:space="preserve">Super.s </v>
      </c>
      <c r="L5853" s="34" t="str">
        <f>IF(Excel_BuiltIn__FilterDatabase__1[[#This Row],[Nem]]="Nő","Lady","")</f>
        <v/>
      </c>
    </row>
    <row r="5854" spans="1:12" s="1" customFormat="1">
      <c r="A5854" s="53"/>
      <c r="B5854" s="28"/>
      <c r="C5854" s="51"/>
      <c r="D5854" s="45"/>
      <c r="E5854" s="33" t="str">
        <f>IF(D5854&gt;0,($N$2-Excel_BuiltIn__FilterDatabase__1[[#This Row],[Szül Év.Hó.Nap]])/365.25,"0")</f>
        <v>0</v>
      </c>
      <c r="F5854" s="40"/>
      <c r="G5854" s="34" t="str">
        <f>CONCATENATE(H5854,Excel_BuiltIn__FilterDatabase__1[[#This Row],[Felnőtt]],Excel_BuiltIn__FilterDatabase__1[[#This Row],[Senior]],Excel_BuiltIn__FilterDatabase__1[[#This Row],[Super.s]],L5854)</f>
        <v xml:space="preserve">Super.s </v>
      </c>
      <c r="H5854" s="34" t="str">
        <f>IF(L5854="Nő","",IF(Excel_BuiltIn__FilterDatabase__1[[#This Row],[Kor]]&gt;=1=AND(Excel_BuiltIn__FilterDatabase__1[[#This Row],[Kor]]&lt;18),"Junior ",""))</f>
        <v/>
      </c>
      <c r="I5854" s="34" t="str">
        <f>IF(L5854="Nő","",IF(Excel_BuiltIn__FilterDatabase__1[[#This Row],[Kor]]&gt;=18=AND(Excel_BuiltIn__FilterDatabase__1[[#This Row],[Kor]]&lt;=49),"Felnőtt ",""))</f>
        <v/>
      </c>
      <c r="J5854" s="34" t="str">
        <f>IF(L5854="Nő","",IF(Excel_BuiltIn__FilterDatabase__1[[#This Row],[Kor]]&gt;49=AND(Excel_BuiltIn__FilterDatabase__1[[#This Row],[Kor]]&lt;=59),"Senior ",""))</f>
        <v/>
      </c>
      <c r="K5854" s="34" t="str">
        <f>IF(L5854="Nő","",IF(Excel_BuiltIn__FilterDatabase__1[[#This Row],[Kor]]&gt;=60,"Super.s ",""))</f>
        <v xml:space="preserve">Super.s </v>
      </c>
      <c r="L5854" s="34" t="str">
        <f>IF(Excel_BuiltIn__FilterDatabase__1[[#This Row],[Nem]]="Nő","Lady","")</f>
        <v/>
      </c>
    </row>
    <row r="5855" spans="1:12" s="1" customFormat="1">
      <c r="A5855" s="53"/>
      <c r="B5855" s="28"/>
      <c r="C5855" s="51"/>
      <c r="D5855" s="45"/>
      <c r="E5855" s="33" t="str">
        <f>IF(D5855&gt;0,($N$2-Excel_BuiltIn__FilterDatabase__1[[#This Row],[Szül Év.Hó.Nap]])/365.25,"0")</f>
        <v>0</v>
      </c>
      <c r="F5855" s="40"/>
      <c r="G5855" s="34" t="str">
        <f>CONCATENATE(H5855,Excel_BuiltIn__FilterDatabase__1[[#This Row],[Felnőtt]],Excel_BuiltIn__FilterDatabase__1[[#This Row],[Senior]],Excel_BuiltIn__FilterDatabase__1[[#This Row],[Super.s]],L5855)</f>
        <v xml:space="preserve">Super.s </v>
      </c>
      <c r="H5855" s="34" t="str">
        <f>IF(L5855="Nő","",IF(Excel_BuiltIn__FilterDatabase__1[[#This Row],[Kor]]&gt;=1=AND(Excel_BuiltIn__FilterDatabase__1[[#This Row],[Kor]]&lt;18),"Junior ",""))</f>
        <v/>
      </c>
      <c r="I5855" s="34" t="str">
        <f>IF(L5855="Nő","",IF(Excel_BuiltIn__FilterDatabase__1[[#This Row],[Kor]]&gt;=18=AND(Excel_BuiltIn__FilterDatabase__1[[#This Row],[Kor]]&lt;=49),"Felnőtt ",""))</f>
        <v/>
      </c>
      <c r="J5855" s="34" t="str">
        <f>IF(L5855="Nő","",IF(Excel_BuiltIn__FilterDatabase__1[[#This Row],[Kor]]&gt;49=AND(Excel_BuiltIn__FilterDatabase__1[[#This Row],[Kor]]&lt;=59),"Senior ",""))</f>
        <v/>
      </c>
      <c r="K5855" s="34" t="str">
        <f>IF(L5855="Nő","",IF(Excel_BuiltIn__FilterDatabase__1[[#This Row],[Kor]]&gt;=60,"Super.s ",""))</f>
        <v xml:space="preserve">Super.s </v>
      </c>
      <c r="L5855" s="34" t="str">
        <f>IF(Excel_BuiltIn__FilterDatabase__1[[#This Row],[Nem]]="Nő","Lady","")</f>
        <v/>
      </c>
    </row>
    <row r="5856" spans="1:12" s="1" customFormat="1">
      <c r="A5856" s="53"/>
      <c r="B5856" s="28"/>
      <c r="C5856" s="51"/>
      <c r="D5856" s="45"/>
      <c r="E5856" s="33" t="str">
        <f>IF(D5856&gt;0,($N$2-Excel_BuiltIn__FilterDatabase__1[[#This Row],[Szül Év.Hó.Nap]])/365.25,"0")</f>
        <v>0</v>
      </c>
      <c r="F5856" s="40"/>
      <c r="G5856" s="34" t="str">
        <f>CONCATENATE(H5856,Excel_BuiltIn__FilterDatabase__1[[#This Row],[Felnőtt]],Excel_BuiltIn__FilterDatabase__1[[#This Row],[Senior]],Excel_BuiltIn__FilterDatabase__1[[#This Row],[Super.s]],L5856)</f>
        <v xml:space="preserve">Super.s </v>
      </c>
      <c r="H5856" s="34" t="str">
        <f>IF(L5856="Nő","",IF(Excel_BuiltIn__FilterDatabase__1[[#This Row],[Kor]]&gt;=1=AND(Excel_BuiltIn__FilterDatabase__1[[#This Row],[Kor]]&lt;18),"Junior ",""))</f>
        <v/>
      </c>
      <c r="I5856" s="34" t="str">
        <f>IF(L5856="Nő","",IF(Excel_BuiltIn__FilterDatabase__1[[#This Row],[Kor]]&gt;=18=AND(Excel_BuiltIn__FilterDatabase__1[[#This Row],[Kor]]&lt;=49),"Felnőtt ",""))</f>
        <v/>
      </c>
      <c r="J5856" s="34" t="str">
        <f>IF(L5856="Nő","",IF(Excel_BuiltIn__FilterDatabase__1[[#This Row],[Kor]]&gt;49=AND(Excel_BuiltIn__FilterDatabase__1[[#This Row],[Kor]]&lt;=59),"Senior ",""))</f>
        <v/>
      </c>
      <c r="K5856" s="34" t="str">
        <f>IF(L5856="Nő","",IF(Excel_BuiltIn__FilterDatabase__1[[#This Row],[Kor]]&gt;=60,"Super.s ",""))</f>
        <v xml:space="preserve">Super.s </v>
      </c>
      <c r="L5856" s="34" t="str">
        <f>IF(Excel_BuiltIn__FilterDatabase__1[[#This Row],[Nem]]="Nő","Lady","")</f>
        <v/>
      </c>
    </row>
    <row r="5857" spans="1:12" s="1" customFormat="1">
      <c r="A5857" s="53"/>
      <c r="B5857" s="28"/>
      <c r="C5857" s="51"/>
      <c r="D5857" s="45"/>
      <c r="E5857" s="33" t="str">
        <f>IF(D5857&gt;0,($N$2-Excel_BuiltIn__FilterDatabase__1[[#This Row],[Szül Év.Hó.Nap]])/365.25,"0")</f>
        <v>0</v>
      </c>
      <c r="F5857" s="40"/>
      <c r="G5857" s="34" t="str">
        <f>CONCATENATE(H5857,Excel_BuiltIn__FilterDatabase__1[[#This Row],[Felnőtt]],Excel_BuiltIn__FilterDatabase__1[[#This Row],[Senior]],Excel_BuiltIn__FilterDatabase__1[[#This Row],[Super.s]],L5857)</f>
        <v xml:space="preserve">Super.s </v>
      </c>
      <c r="H5857" s="34" t="str">
        <f>IF(L5857="Nő","",IF(Excel_BuiltIn__FilterDatabase__1[[#This Row],[Kor]]&gt;=1=AND(Excel_BuiltIn__FilterDatabase__1[[#This Row],[Kor]]&lt;18),"Junior ",""))</f>
        <v/>
      </c>
      <c r="I5857" s="34" t="str">
        <f>IF(L5857="Nő","",IF(Excel_BuiltIn__FilterDatabase__1[[#This Row],[Kor]]&gt;=18=AND(Excel_BuiltIn__FilterDatabase__1[[#This Row],[Kor]]&lt;=49),"Felnőtt ",""))</f>
        <v/>
      </c>
      <c r="J5857" s="34" t="str">
        <f>IF(L5857="Nő","",IF(Excel_BuiltIn__FilterDatabase__1[[#This Row],[Kor]]&gt;49=AND(Excel_BuiltIn__FilterDatabase__1[[#This Row],[Kor]]&lt;=59),"Senior ",""))</f>
        <v/>
      </c>
      <c r="K5857" s="34" t="str">
        <f>IF(L5857="Nő","",IF(Excel_BuiltIn__FilterDatabase__1[[#This Row],[Kor]]&gt;=60,"Super.s ",""))</f>
        <v xml:space="preserve">Super.s </v>
      </c>
      <c r="L5857" s="34" t="str">
        <f>IF(Excel_BuiltIn__FilterDatabase__1[[#This Row],[Nem]]="Nő","Lady","")</f>
        <v/>
      </c>
    </row>
    <row r="5858" spans="1:12" s="1" customFormat="1">
      <c r="A5858" s="53"/>
      <c r="B5858" s="28"/>
      <c r="C5858" s="51"/>
      <c r="D5858" s="45"/>
      <c r="E5858" s="33" t="str">
        <f>IF(D5858&gt;0,($N$2-Excel_BuiltIn__FilterDatabase__1[[#This Row],[Szül Év.Hó.Nap]])/365.25,"0")</f>
        <v>0</v>
      </c>
      <c r="F5858" s="40"/>
      <c r="G5858" s="34" t="str">
        <f>CONCATENATE(H5858,Excel_BuiltIn__FilterDatabase__1[[#This Row],[Felnőtt]],Excel_BuiltIn__FilterDatabase__1[[#This Row],[Senior]],Excel_BuiltIn__FilterDatabase__1[[#This Row],[Super.s]],L5858)</f>
        <v xml:space="preserve">Super.s </v>
      </c>
      <c r="H5858" s="34" t="str">
        <f>IF(L5858="Nő","",IF(Excel_BuiltIn__FilterDatabase__1[[#This Row],[Kor]]&gt;=1=AND(Excel_BuiltIn__FilterDatabase__1[[#This Row],[Kor]]&lt;18),"Junior ",""))</f>
        <v/>
      </c>
      <c r="I5858" s="34" t="str">
        <f>IF(L5858="Nő","",IF(Excel_BuiltIn__FilterDatabase__1[[#This Row],[Kor]]&gt;=18=AND(Excel_BuiltIn__FilterDatabase__1[[#This Row],[Kor]]&lt;=49),"Felnőtt ",""))</f>
        <v/>
      </c>
      <c r="J5858" s="34" t="str">
        <f>IF(L5858="Nő","",IF(Excel_BuiltIn__FilterDatabase__1[[#This Row],[Kor]]&gt;49=AND(Excel_BuiltIn__FilterDatabase__1[[#This Row],[Kor]]&lt;=59),"Senior ",""))</f>
        <v/>
      </c>
      <c r="K5858" s="34" t="str">
        <f>IF(L5858="Nő","",IF(Excel_BuiltIn__FilterDatabase__1[[#This Row],[Kor]]&gt;=60,"Super.s ",""))</f>
        <v xml:space="preserve">Super.s </v>
      </c>
      <c r="L5858" s="34" t="str">
        <f>IF(Excel_BuiltIn__FilterDatabase__1[[#This Row],[Nem]]="Nő","Lady","")</f>
        <v/>
      </c>
    </row>
    <row r="5859" spans="1:12" s="1" customFormat="1">
      <c r="A5859" s="53"/>
      <c r="B5859" s="28"/>
      <c r="C5859" s="51"/>
      <c r="D5859" s="45"/>
      <c r="E5859" s="33" t="str">
        <f>IF(D5859&gt;0,($N$2-Excel_BuiltIn__FilterDatabase__1[[#This Row],[Szül Év.Hó.Nap]])/365.25,"0")</f>
        <v>0</v>
      </c>
      <c r="F5859" s="40"/>
      <c r="G5859" s="34" t="str">
        <f>CONCATENATE(H5859,Excel_BuiltIn__FilterDatabase__1[[#This Row],[Felnőtt]],Excel_BuiltIn__FilterDatabase__1[[#This Row],[Senior]],Excel_BuiltIn__FilterDatabase__1[[#This Row],[Super.s]],L5859)</f>
        <v xml:space="preserve">Super.s </v>
      </c>
      <c r="H5859" s="34" t="str">
        <f>IF(L5859="Nő","",IF(Excel_BuiltIn__FilterDatabase__1[[#This Row],[Kor]]&gt;=1=AND(Excel_BuiltIn__FilterDatabase__1[[#This Row],[Kor]]&lt;18),"Junior ",""))</f>
        <v/>
      </c>
      <c r="I5859" s="34" t="str">
        <f>IF(L5859="Nő","",IF(Excel_BuiltIn__FilterDatabase__1[[#This Row],[Kor]]&gt;=18=AND(Excel_BuiltIn__FilterDatabase__1[[#This Row],[Kor]]&lt;=49),"Felnőtt ",""))</f>
        <v/>
      </c>
      <c r="J5859" s="34" t="str">
        <f>IF(L5859="Nő","",IF(Excel_BuiltIn__FilterDatabase__1[[#This Row],[Kor]]&gt;49=AND(Excel_BuiltIn__FilterDatabase__1[[#This Row],[Kor]]&lt;=59),"Senior ",""))</f>
        <v/>
      </c>
      <c r="K5859" s="34" t="str">
        <f>IF(L5859="Nő","",IF(Excel_BuiltIn__FilterDatabase__1[[#This Row],[Kor]]&gt;=60,"Super.s ",""))</f>
        <v xml:space="preserve">Super.s </v>
      </c>
      <c r="L5859" s="34" t="str">
        <f>IF(Excel_BuiltIn__FilterDatabase__1[[#This Row],[Nem]]="Nő","Lady","")</f>
        <v/>
      </c>
    </row>
    <row r="5860" spans="1:12" s="1" customFormat="1">
      <c r="A5860" s="53"/>
      <c r="B5860" s="28"/>
      <c r="C5860" s="51"/>
      <c r="D5860" s="45"/>
      <c r="E5860" s="33" t="str">
        <f>IF(D5860&gt;0,($N$2-Excel_BuiltIn__FilterDatabase__1[[#This Row],[Szül Év.Hó.Nap]])/365.25,"0")</f>
        <v>0</v>
      </c>
      <c r="F5860" s="40"/>
      <c r="G5860" s="34" t="str">
        <f>CONCATENATE(H5860,Excel_BuiltIn__FilterDatabase__1[[#This Row],[Felnőtt]],Excel_BuiltIn__FilterDatabase__1[[#This Row],[Senior]],Excel_BuiltIn__FilterDatabase__1[[#This Row],[Super.s]],L5860)</f>
        <v xml:space="preserve">Super.s </v>
      </c>
      <c r="H5860" s="34" t="str">
        <f>IF(L5860="Nő","",IF(Excel_BuiltIn__FilterDatabase__1[[#This Row],[Kor]]&gt;=1=AND(Excel_BuiltIn__FilterDatabase__1[[#This Row],[Kor]]&lt;18),"Junior ",""))</f>
        <v/>
      </c>
      <c r="I5860" s="34" t="str">
        <f>IF(L5860="Nő","",IF(Excel_BuiltIn__FilterDatabase__1[[#This Row],[Kor]]&gt;=18=AND(Excel_BuiltIn__FilterDatabase__1[[#This Row],[Kor]]&lt;=49),"Felnőtt ",""))</f>
        <v/>
      </c>
      <c r="J5860" s="34" t="str">
        <f>IF(L5860="Nő","",IF(Excel_BuiltIn__FilterDatabase__1[[#This Row],[Kor]]&gt;49=AND(Excel_BuiltIn__FilterDatabase__1[[#This Row],[Kor]]&lt;=59),"Senior ",""))</f>
        <v/>
      </c>
      <c r="K5860" s="34" t="str">
        <f>IF(L5860="Nő","",IF(Excel_BuiltIn__FilterDatabase__1[[#This Row],[Kor]]&gt;=60,"Super.s ",""))</f>
        <v xml:space="preserve">Super.s </v>
      </c>
      <c r="L5860" s="34" t="str">
        <f>IF(Excel_BuiltIn__FilterDatabase__1[[#This Row],[Nem]]="Nő","Lady","")</f>
        <v/>
      </c>
    </row>
    <row r="5861" spans="1:12" s="1" customFormat="1">
      <c r="A5861" s="53"/>
      <c r="B5861" s="28"/>
      <c r="C5861" s="51"/>
      <c r="D5861" s="45"/>
      <c r="E5861" s="33" t="str">
        <f>IF(D5861&gt;0,($N$2-Excel_BuiltIn__FilterDatabase__1[[#This Row],[Szül Év.Hó.Nap]])/365.25,"0")</f>
        <v>0</v>
      </c>
      <c r="F5861" s="40"/>
      <c r="G5861" s="34" t="str">
        <f>CONCATENATE(H5861,Excel_BuiltIn__FilterDatabase__1[[#This Row],[Felnőtt]],Excel_BuiltIn__FilterDatabase__1[[#This Row],[Senior]],Excel_BuiltIn__FilterDatabase__1[[#This Row],[Super.s]],L5861)</f>
        <v xml:space="preserve">Super.s </v>
      </c>
      <c r="H5861" s="34" t="str">
        <f>IF(L5861="Nő","",IF(Excel_BuiltIn__FilterDatabase__1[[#This Row],[Kor]]&gt;=1=AND(Excel_BuiltIn__FilterDatabase__1[[#This Row],[Kor]]&lt;18),"Junior ",""))</f>
        <v/>
      </c>
      <c r="I5861" s="34" t="str">
        <f>IF(L5861="Nő","",IF(Excel_BuiltIn__FilterDatabase__1[[#This Row],[Kor]]&gt;=18=AND(Excel_BuiltIn__FilterDatabase__1[[#This Row],[Kor]]&lt;=49),"Felnőtt ",""))</f>
        <v/>
      </c>
      <c r="J5861" s="34" t="str">
        <f>IF(L5861="Nő","",IF(Excel_BuiltIn__FilterDatabase__1[[#This Row],[Kor]]&gt;49=AND(Excel_BuiltIn__FilterDatabase__1[[#This Row],[Kor]]&lt;=59),"Senior ",""))</f>
        <v/>
      </c>
      <c r="K5861" s="34" t="str">
        <f>IF(L5861="Nő","",IF(Excel_BuiltIn__FilterDatabase__1[[#This Row],[Kor]]&gt;=60,"Super.s ",""))</f>
        <v xml:space="preserve">Super.s </v>
      </c>
      <c r="L5861" s="34" t="str">
        <f>IF(Excel_BuiltIn__FilterDatabase__1[[#This Row],[Nem]]="Nő","Lady","")</f>
        <v/>
      </c>
    </row>
    <row r="5862" spans="1:12" s="1" customFormat="1">
      <c r="A5862" s="53"/>
      <c r="B5862" s="28"/>
      <c r="C5862" s="51"/>
      <c r="D5862" s="45"/>
      <c r="E5862" s="33" t="str">
        <f>IF(D5862&gt;0,($N$2-Excel_BuiltIn__FilterDatabase__1[[#This Row],[Szül Év.Hó.Nap]])/365.25,"0")</f>
        <v>0</v>
      </c>
      <c r="F5862" s="40"/>
      <c r="G5862" s="34" t="str">
        <f>CONCATENATE(H5862,Excel_BuiltIn__FilterDatabase__1[[#This Row],[Felnőtt]],Excel_BuiltIn__FilterDatabase__1[[#This Row],[Senior]],Excel_BuiltIn__FilterDatabase__1[[#This Row],[Super.s]],L5862)</f>
        <v xml:space="preserve">Super.s </v>
      </c>
      <c r="H5862" s="34" t="str">
        <f>IF(L5862="Nő","",IF(Excel_BuiltIn__FilterDatabase__1[[#This Row],[Kor]]&gt;=1=AND(Excel_BuiltIn__FilterDatabase__1[[#This Row],[Kor]]&lt;18),"Junior ",""))</f>
        <v/>
      </c>
      <c r="I5862" s="34" t="str">
        <f>IF(L5862="Nő","",IF(Excel_BuiltIn__FilterDatabase__1[[#This Row],[Kor]]&gt;=18=AND(Excel_BuiltIn__FilterDatabase__1[[#This Row],[Kor]]&lt;=49),"Felnőtt ",""))</f>
        <v/>
      </c>
      <c r="J5862" s="34" t="str">
        <f>IF(L5862="Nő","",IF(Excel_BuiltIn__FilterDatabase__1[[#This Row],[Kor]]&gt;49=AND(Excel_BuiltIn__FilterDatabase__1[[#This Row],[Kor]]&lt;=59),"Senior ",""))</f>
        <v/>
      </c>
      <c r="K5862" s="34" t="str">
        <f>IF(L5862="Nő","",IF(Excel_BuiltIn__FilterDatabase__1[[#This Row],[Kor]]&gt;=60,"Super.s ",""))</f>
        <v xml:space="preserve">Super.s </v>
      </c>
      <c r="L5862" s="34" t="str">
        <f>IF(Excel_BuiltIn__FilterDatabase__1[[#This Row],[Nem]]="Nő","Lady","")</f>
        <v/>
      </c>
    </row>
    <row r="5863" spans="1:12" s="1" customFormat="1">
      <c r="A5863" s="53"/>
      <c r="B5863" s="28"/>
      <c r="C5863" s="51"/>
      <c r="D5863" s="45"/>
      <c r="E5863" s="33" t="str">
        <f>IF(D5863&gt;0,($N$2-Excel_BuiltIn__FilterDatabase__1[[#This Row],[Szül Év.Hó.Nap]])/365.25,"0")</f>
        <v>0</v>
      </c>
      <c r="F5863" s="40"/>
      <c r="G5863" s="34" t="str">
        <f>CONCATENATE(H5863,Excel_BuiltIn__FilterDatabase__1[[#This Row],[Felnőtt]],Excel_BuiltIn__FilterDatabase__1[[#This Row],[Senior]],Excel_BuiltIn__FilterDatabase__1[[#This Row],[Super.s]],L5863)</f>
        <v xml:space="preserve">Super.s </v>
      </c>
      <c r="H5863" s="34" t="str">
        <f>IF(L5863="Nő","",IF(Excel_BuiltIn__FilterDatabase__1[[#This Row],[Kor]]&gt;=1=AND(Excel_BuiltIn__FilterDatabase__1[[#This Row],[Kor]]&lt;18),"Junior ",""))</f>
        <v/>
      </c>
      <c r="I5863" s="34" t="str">
        <f>IF(L5863="Nő","",IF(Excel_BuiltIn__FilterDatabase__1[[#This Row],[Kor]]&gt;=18=AND(Excel_BuiltIn__FilterDatabase__1[[#This Row],[Kor]]&lt;=49),"Felnőtt ",""))</f>
        <v/>
      </c>
      <c r="J5863" s="34" t="str">
        <f>IF(L5863="Nő","",IF(Excel_BuiltIn__FilterDatabase__1[[#This Row],[Kor]]&gt;49=AND(Excel_BuiltIn__FilterDatabase__1[[#This Row],[Kor]]&lt;=59),"Senior ",""))</f>
        <v/>
      </c>
      <c r="K5863" s="34" t="str">
        <f>IF(L5863="Nő","",IF(Excel_BuiltIn__FilterDatabase__1[[#This Row],[Kor]]&gt;=60,"Super.s ",""))</f>
        <v xml:space="preserve">Super.s </v>
      </c>
      <c r="L5863" s="34" t="str">
        <f>IF(Excel_BuiltIn__FilterDatabase__1[[#This Row],[Nem]]="Nő","Lady","")</f>
        <v/>
      </c>
    </row>
    <row r="5864" spans="1:12" s="1" customFormat="1">
      <c r="A5864" s="53"/>
      <c r="B5864" s="28"/>
      <c r="C5864" s="51"/>
      <c r="D5864" s="45"/>
      <c r="E5864" s="33" t="str">
        <f>IF(D5864&gt;0,($N$2-Excel_BuiltIn__FilterDatabase__1[[#This Row],[Szül Év.Hó.Nap]])/365.25,"0")</f>
        <v>0</v>
      </c>
      <c r="F5864" s="40"/>
      <c r="G5864" s="34" t="str">
        <f>CONCATENATE(H5864,Excel_BuiltIn__FilterDatabase__1[[#This Row],[Felnőtt]],Excel_BuiltIn__FilterDatabase__1[[#This Row],[Senior]],Excel_BuiltIn__FilterDatabase__1[[#This Row],[Super.s]],L5864)</f>
        <v xml:space="preserve">Super.s </v>
      </c>
      <c r="H5864" s="34" t="str">
        <f>IF(L5864="Nő","",IF(Excel_BuiltIn__FilterDatabase__1[[#This Row],[Kor]]&gt;=1=AND(Excel_BuiltIn__FilterDatabase__1[[#This Row],[Kor]]&lt;18),"Junior ",""))</f>
        <v/>
      </c>
      <c r="I5864" s="34" t="str">
        <f>IF(L5864="Nő","",IF(Excel_BuiltIn__FilterDatabase__1[[#This Row],[Kor]]&gt;=18=AND(Excel_BuiltIn__FilterDatabase__1[[#This Row],[Kor]]&lt;=49),"Felnőtt ",""))</f>
        <v/>
      </c>
      <c r="J5864" s="34" t="str">
        <f>IF(L5864="Nő","",IF(Excel_BuiltIn__FilterDatabase__1[[#This Row],[Kor]]&gt;49=AND(Excel_BuiltIn__FilterDatabase__1[[#This Row],[Kor]]&lt;=59),"Senior ",""))</f>
        <v/>
      </c>
      <c r="K5864" s="34" t="str">
        <f>IF(L5864="Nő","",IF(Excel_BuiltIn__FilterDatabase__1[[#This Row],[Kor]]&gt;=60,"Super.s ",""))</f>
        <v xml:space="preserve">Super.s </v>
      </c>
      <c r="L5864" s="34" t="str">
        <f>IF(Excel_BuiltIn__FilterDatabase__1[[#This Row],[Nem]]="Nő","Lady","")</f>
        <v/>
      </c>
    </row>
    <row r="5865" spans="1:12" s="1" customFormat="1" ht="13.8">
      <c r="A5865" s="54"/>
      <c r="B5865" s="28"/>
      <c r="C5865" s="51"/>
      <c r="D5865" s="45"/>
      <c r="E5865" s="33" t="str">
        <f>IF(D5865&gt;0,($N$2-Excel_BuiltIn__FilterDatabase__1[[#This Row],[Szül Év.Hó.Nap]])/365.25,"0")</f>
        <v>0</v>
      </c>
      <c r="F5865" s="40"/>
      <c r="G5865" s="34" t="str">
        <f>CONCATENATE(H5865,Excel_BuiltIn__FilterDatabase__1[[#This Row],[Felnőtt]],Excel_BuiltIn__FilterDatabase__1[[#This Row],[Senior]],Excel_BuiltIn__FilterDatabase__1[[#This Row],[Super.s]],L5865)</f>
        <v xml:space="preserve">Super.s </v>
      </c>
      <c r="H5865" s="34" t="str">
        <f>IF(L5865="Nő","",IF(Excel_BuiltIn__FilterDatabase__1[[#This Row],[Kor]]&gt;=1=AND(Excel_BuiltIn__FilterDatabase__1[[#This Row],[Kor]]&lt;18),"Junior ",""))</f>
        <v/>
      </c>
      <c r="I5865" s="34" t="str">
        <f>IF(L5865="Nő","",IF(Excel_BuiltIn__FilterDatabase__1[[#This Row],[Kor]]&gt;=18=AND(Excel_BuiltIn__FilterDatabase__1[[#This Row],[Kor]]&lt;=49),"Felnőtt ",""))</f>
        <v/>
      </c>
      <c r="J5865" s="34" t="str">
        <f>IF(L5865="Nő","",IF(Excel_BuiltIn__FilterDatabase__1[[#This Row],[Kor]]&gt;49=AND(Excel_BuiltIn__FilterDatabase__1[[#This Row],[Kor]]&lt;=59),"Senior ",""))</f>
        <v/>
      </c>
      <c r="K5865" s="34" t="str">
        <f>IF(L5865="Nő","",IF(Excel_BuiltIn__FilterDatabase__1[[#This Row],[Kor]]&gt;=60,"Super.s ",""))</f>
        <v xml:space="preserve">Super.s </v>
      </c>
      <c r="L5865" s="34" t="str">
        <f>IF(Excel_BuiltIn__FilterDatabase__1[[#This Row],[Nem]]="Nő","Lady","")</f>
        <v/>
      </c>
    </row>
    <row r="5866" spans="1:12" s="1" customFormat="1" ht="13.8">
      <c r="A5866" s="54"/>
      <c r="B5866" s="28"/>
      <c r="C5866" s="51"/>
      <c r="D5866" s="45"/>
      <c r="E5866" s="33" t="str">
        <f>IF(D5866&gt;0,($N$2-Excel_BuiltIn__FilterDatabase__1[[#This Row],[Szül Év.Hó.Nap]])/365.25,"0")</f>
        <v>0</v>
      </c>
      <c r="F5866" s="40"/>
      <c r="G5866" s="34" t="str">
        <f>CONCATENATE(H5866,Excel_BuiltIn__FilterDatabase__1[[#This Row],[Felnőtt]],Excel_BuiltIn__FilterDatabase__1[[#This Row],[Senior]],Excel_BuiltIn__FilterDatabase__1[[#This Row],[Super.s]],L5866)</f>
        <v xml:space="preserve">Super.s </v>
      </c>
      <c r="H5866" s="34" t="str">
        <f>IF(L5866="Nő","",IF(Excel_BuiltIn__FilterDatabase__1[[#This Row],[Kor]]&gt;=1=AND(Excel_BuiltIn__FilterDatabase__1[[#This Row],[Kor]]&lt;18),"Junior ",""))</f>
        <v/>
      </c>
      <c r="I5866" s="34" t="str">
        <f>IF(L5866="Nő","",IF(Excel_BuiltIn__FilterDatabase__1[[#This Row],[Kor]]&gt;=18=AND(Excel_BuiltIn__FilterDatabase__1[[#This Row],[Kor]]&lt;=49),"Felnőtt ",""))</f>
        <v/>
      </c>
      <c r="J5866" s="34" t="str">
        <f>IF(L5866="Nő","",IF(Excel_BuiltIn__FilterDatabase__1[[#This Row],[Kor]]&gt;49=AND(Excel_BuiltIn__FilterDatabase__1[[#This Row],[Kor]]&lt;=59),"Senior ",""))</f>
        <v/>
      </c>
      <c r="K5866" s="34" t="str">
        <f>IF(L5866="Nő","",IF(Excel_BuiltIn__FilterDatabase__1[[#This Row],[Kor]]&gt;=60,"Super.s ",""))</f>
        <v xml:space="preserve">Super.s </v>
      </c>
      <c r="L5866" s="34" t="str">
        <f>IF(Excel_BuiltIn__FilterDatabase__1[[#This Row],[Nem]]="Nő","Lady","")</f>
        <v/>
      </c>
    </row>
    <row r="5867" spans="1:12" s="1" customFormat="1" ht="13.8">
      <c r="A5867" s="54"/>
      <c r="B5867" s="28"/>
      <c r="C5867" s="51"/>
      <c r="D5867" s="45"/>
      <c r="E5867" s="33" t="str">
        <f>IF(D5867&gt;0,($N$2-Excel_BuiltIn__FilterDatabase__1[[#This Row],[Szül Év.Hó.Nap]])/365.25,"0")</f>
        <v>0</v>
      </c>
      <c r="F5867" s="40"/>
      <c r="G5867" s="34" t="str">
        <f>CONCATENATE(H5867,Excel_BuiltIn__FilterDatabase__1[[#This Row],[Felnőtt]],Excel_BuiltIn__FilterDatabase__1[[#This Row],[Senior]],Excel_BuiltIn__FilterDatabase__1[[#This Row],[Super.s]],L5867)</f>
        <v xml:space="preserve">Super.s </v>
      </c>
      <c r="H5867" s="34" t="str">
        <f>IF(L5867="Nő","",IF(Excel_BuiltIn__FilterDatabase__1[[#This Row],[Kor]]&gt;=1=AND(Excel_BuiltIn__FilterDatabase__1[[#This Row],[Kor]]&lt;18),"Junior ",""))</f>
        <v/>
      </c>
      <c r="I5867" s="34" t="str">
        <f>IF(L5867="Nő","",IF(Excel_BuiltIn__FilterDatabase__1[[#This Row],[Kor]]&gt;=18=AND(Excel_BuiltIn__FilterDatabase__1[[#This Row],[Kor]]&lt;=49),"Felnőtt ",""))</f>
        <v/>
      </c>
      <c r="J5867" s="34" t="str">
        <f>IF(L5867="Nő","",IF(Excel_BuiltIn__FilterDatabase__1[[#This Row],[Kor]]&gt;49=AND(Excel_BuiltIn__FilterDatabase__1[[#This Row],[Kor]]&lt;=59),"Senior ",""))</f>
        <v/>
      </c>
      <c r="K5867" s="34" t="str">
        <f>IF(L5867="Nő","",IF(Excel_BuiltIn__FilterDatabase__1[[#This Row],[Kor]]&gt;=60,"Super.s ",""))</f>
        <v xml:space="preserve">Super.s </v>
      </c>
      <c r="L5867" s="34" t="str">
        <f>IF(Excel_BuiltIn__FilterDatabase__1[[#This Row],[Nem]]="Nő","Lady","")</f>
        <v/>
      </c>
    </row>
    <row r="5868" spans="1:12" s="1" customFormat="1" ht="13.8">
      <c r="A5868" s="54"/>
      <c r="B5868" s="28"/>
      <c r="C5868" s="51"/>
      <c r="D5868" s="45"/>
      <c r="E5868" s="33" t="str">
        <f>IF(D5868&gt;0,($N$2-Excel_BuiltIn__FilterDatabase__1[[#This Row],[Szül Év.Hó.Nap]])/365.25,"0")</f>
        <v>0</v>
      </c>
      <c r="F5868" s="40"/>
      <c r="G5868" s="34" t="str">
        <f>CONCATENATE(H5868,Excel_BuiltIn__FilterDatabase__1[[#This Row],[Felnőtt]],Excel_BuiltIn__FilterDatabase__1[[#This Row],[Senior]],Excel_BuiltIn__FilterDatabase__1[[#This Row],[Super.s]],L5868)</f>
        <v xml:space="preserve">Super.s </v>
      </c>
      <c r="H5868" s="34" t="str">
        <f>IF(L5868="Nő","",IF(Excel_BuiltIn__FilterDatabase__1[[#This Row],[Kor]]&gt;=1=AND(Excel_BuiltIn__FilterDatabase__1[[#This Row],[Kor]]&lt;18),"Junior ",""))</f>
        <v/>
      </c>
      <c r="I5868" s="34" t="str">
        <f>IF(L5868="Nő","",IF(Excel_BuiltIn__FilterDatabase__1[[#This Row],[Kor]]&gt;=18=AND(Excel_BuiltIn__FilterDatabase__1[[#This Row],[Kor]]&lt;=49),"Felnőtt ",""))</f>
        <v/>
      </c>
      <c r="J5868" s="34" t="str">
        <f>IF(L5868="Nő","",IF(Excel_BuiltIn__FilterDatabase__1[[#This Row],[Kor]]&gt;49=AND(Excel_BuiltIn__FilterDatabase__1[[#This Row],[Kor]]&lt;=59),"Senior ",""))</f>
        <v/>
      </c>
      <c r="K5868" s="34" t="str">
        <f>IF(L5868="Nő","",IF(Excel_BuiltIn__FilterDatabase__1[[#This Row],[Kor]]&gt;=60,"Super.s ",""))</f>
        <v xml:space="preserve">Super.s </v>
      </c>
      <c r="L5868" s="34" t="str">
        <f>IF(Excel_BuiltIn__FilterDatabase__1[[#This Row],[Nem]]="Nő","Lady","")</f>
        <v/>
      </c>
    </row>
    <row r="5869" spans="1:12" s="1" customFormat="1" ht="13.8">
      <c r="A5869" s="54"/>
      <c r="B5869" s="28"/>
      <c r="C5869" s="51"/>
      <c r="D5869" s="45"/>
      <c r="E5869" s="33" t="str">
        <f>IF(D5869&gt;0,($N$2-Excel_BuiltIn__FilterDatabase__1[[#This Row],[Szül Év.Hó.Nap]])/365.25,"0")</f>
        <v>0</v>
      </c>
      <c r="F5869" s="40"/>
      <c r="G5869" s="34" t="str">
        <f>CONCATENATE(H5869,Excel_BuiltIn__FilterDatabase__1[[#This Row],[Felnőtt]],Excel_BuiltIn__FilterDatabase__1[[#This Row],[Senior]],Excel_BuiltIn__FilterDatabase__1[[#This Row],[Super.s]],L5869)</f>
        <v xml:space="preserve">Super.s </v>
      </c>
      <c r="H5869" s="34" t="str">
        <f>IF(L5869="Nő","",IF(Excel_BuiltIn__FilterDatabase__1[[#This Row],[Kor]]&gt;=1=AND(Excel_BuiltIn__FilterDatabase__1[[#This Row],[Kor]]&lt;18),"Junior ",""))</f>
        <v/>
      </c>
      <c r="I5869" s="34" t="str">
        <f>IF(L5869="Nő","",IF(Excel_BuiltIn__FilterDatabase__1[[#This Row],[Kor]]&gt;=18=AND(Excel_BuiltIn__FilterDatabase__1[[#This Row],[Kor]]&lt;=49),"Felnőtt ",""))</f>
        <v/>
      </c>
      <c r="J5869" s="34" t="str">
        <f>IF(L5869="Nő","",IF(Excel_BuiltIn__FilterDatabase__1[[#This Row],[Kor]]&gt;49=AND(Excel_BuiltIn__FilterDatabase__1[[#This Row],[Kor]]&lt;=59),"Senior ",""))</f>
        <v/>
      </c>
      <c r="K5869" s="34" t="str">
        <f>IF(L5869="Nő","",IF(Excel_BuiltIn__FilterDatabase__1[[#This Row],[Kor]]&gt;=60,"Super.s ",""))</f>
        <v xml:space="preserve">Super.s </v>
      </c>
      <c r="L5869" s="34" t="str">
        <f>IF(Excel_BuiltIn__FilterDatabase__1[[#This Row],[Nem]]="Nő","Lady","")</f>
        <v/>
      </c>
    </row>
    <row r="5870" spans="1:12" s="1" customFormat="1" ht="13.8">
      <c r="A5870" s="54"/>
      <c r="B5870" s="28"/>
      <c r="C5870" s="51"/>
      <c r="D5870" s="45"/>
      <c r="E5870" s="33" t="str">
        <f>IF(D5870&gt;0,($N$2-Excel_BuiltIn__FilterDatabase__1[[#This Row],[Szül Év.Hó.Nap]])/365.25,"0")</f>
        <v>0</v>
      </c>
      <c r="F5870" s="41"/>
      <c r="G5870" s="38" t="str">
        <f>CONCATENATE(H5870,Excel_BuiltIn__FilterDatabase__1[[#This Row],[Felnőtt]],Excel_BuiltIn__FilterDatabase__1[[#This Row],[Senior]],Excel_BuiltIn__FilterDatabase__1[[#This Row],[Super.s]],L5870)</f>
        <v xml:space="preserve">Super.s </v>
      </c>
      <c r="H5870" s="35" t="str">
        <f>IF(L5870="Nő","",IF(Excel_BuiltIn__FilterDatabase__1[[#This Row],[Kor]]&gt;=1=AND(Excel_BuiltIn__FilterDatabase__1[[#This Row],[Kor]]&lt;18),"Junior ",""))</f>
        <v/>
      </c>
      <c r="I5870" s="34" t="str">
        <f>IF(L5870="Nő","",IF(Excel_BuiltIn__FilterDatabase__1[[#This Row],[Kor]]&gt;=18=AND(Excel_BuiltIn__FilterDatabase__1[[#This Row],[Kor]]&lt;=49),"Felnőtt ",""))</f>
        <v/>
      </c>
      <c r="J5870" s="35" t="str">
        <f>IF(L5870="Nő","",IF(Excel_BuiltIn__FilterDatabase__1[[#This Row],[Kor]]&gt;49=AND(Excel_BuiltIn__FilterDatabase__1[[#This Row],[Kor]]&lt;=59),"Senior ",""))</f>
        <v/>
      </c>
      <c r="K5870" s="34" t="str">
        <f>IF(L5870="Nő","",IF(Excel_BuiltIn__FilterDatabase__1[[#This Row],[Kor]]&gt;=60,"Super.s ",""))</f>
        <v xml:space="preserve">Super.s </v>
      </c>
      <c r="L5870" s="34" t="str">
        <f>IF(Excel_BuiltIn__FilterDatabase__1[[#This Row],[Nem]]="Nő","Lady","")</f>
        <v/>
      </c>
    </row>
    <row r="5871" spans="1:12" s="1" customFormat="1" ht="13.8">
      <c r="A5871" s="54"/>
      <c r="B5871" s="28"/>
      <c r="C5871" s="51"/>
      <c r="D5871" s="45"/>
      <c r="E5871" s="33" t="str">
        <f>IF(D5871&gt;0,($N$2-Excel_BuiltIn__FilterDatabase__1[[#This Row],[Szül Év.Hó.Nap]])/365.25,"0")</f>
        <v>0</v>
      </c>
      <c r="F5871" s="41"/>
      <c r="G5871" s="38" t="str">
        <f>CONCATENATE(H5871,Excel_BuiltIn__FilterDatabase__1[[#This Row],[Felnőtt]],Excel_BuiltIn__FilterDatabase__1[[#This Row],[Senior]],Excel_BuiltIn__FilterDatabase__1[[#This Row],[Super.s]],L5871)</f>
        <v xml:space="preserve">Super.s </v>
      </c>
      <c r="H5871" s="35" t="str">
        <f>IF(L5871="Nő","",IF(Excel_BuiltIn__FilterDatabase__1[[#This Row],[Kor]]&gt;=1=AND(Excel_BuiltIn__FilterDatabase__1[[#This Row],[Kor]]&lt;18),"Junior ",""))</f>
        <v/>
      </c>
      <c r="I5871" s="34" t="str">
        <f>IF(L5871="Nő","",IF(Excel_BuiltIn__FilterDatabase__1[[#This Row],[Kor]]&gt;=18=AND(Excel_BuiltIn__FilterDatabase__1[[#This Row],[Kor]]&lt;=49),"Felnőtt ",""))</f>
        <v/>
      </c>
      <c r="J5871" s="35" t="str">
        <f>IF(L5871="Nő","",IF(Excel_BuiltIn__FilterDatabase__1[[#This Row],[Kor]]&gt;49=AND(Excel_BuiltIn__FilterDatabase__1[[#This Row],[Kor]]&lt;=59),"Senior ",""))</f>
        <v/>
      </c>
      <c r="K5871" s="34" t="str">
        <f>IF(L5871="Nő","",IF(Excel_BuiltIn__FilterDatabase__1[[#This Row],[Kor]]&gt;=60,"Super.s ",""))</f>
        <v xml:space="preserve">Super.s </v>
      </c>
      <c r="L5871" s="34" t="str">
        <f>IF(Excel_BuiltIn__FilterDatabase__1[[#This Row],[Nem]]="Nő","Lady","")</f>
        <v/>
      </c>
    </row>
    <row r="5872" spans="1:12" s="1" customFormat="1" ht="13.8">
      <c r="A5872" s="54"/>
      <c r="B5872" s="28"/>
      <c r="C5872" s="51"/>
      <c r="D5872" s="45"/>
      <c r="E5872" s="33" t="str">
        <f>IF(D5872&gt;0,($N$2-Excel_BuiltIn__FilterDatabase__1[[#This Row],[Szül Év.Hó.Nap]])/365.25,"0")</f>
        <v>0</v>
      </c>
      <c r="F5872" s="41"/>
      <c r="G5872" s="38" t="str">
        <f>CONCATENATE(H5872,Excel_BuiltIn__FilterDatabase__1[[#This Row],[Felnőtt]],Excel_BuiltIn__FilterDatabase__1[[#This Row],[Senior]],Excel_BuiltIn__FilterDatabase__1[[#This Row],[Super.s]],L5872)</f>
        <v xml:space="preserve">Super.s </v>
      </c>
      <c r="H5872" s="35" t="str">
        <f>IF(L5872="Nő","",IF(Excel_BuiltIn__FilterDatabase__1[[#This Row],[Kor]]&gt;=1=AND(Excel_BuiltIn__FilterDatabase__1[[#This Row],[Kor]]&lt;18),"Junior ",""))</f>
        <v/>
      </c>
      <c r="I5872" s="34" t="str">
        <f>IF(L5872="Nő","",IF(Excel_BuiltIn__FilterDatabase__1[[#This Row],[Kor]]&gt;=18=AND(Excel_BuiltIn__FilterDatabase__1[[#This Row],[Kor]]&lt;=49),"Felnőtt ",""))</f>
        <v/>
      </c>
      <c r="J5872" s="35" t="str">
        <f>IF(L5872="Nő","",IF(Excel_BuiltIn__FilterDatabase__1[[#This Row],[Kor]]&gt;49=AND(Excel_BuiltIn__FilterDatabase__1[[#This Row],[Kor]]&lt;=59),"Senior ",""))</f>
        <v/>
      </c>
      <c r="K5872" s="34" t="str">
        <f>IF(L5872="Nő","",IF(Excel_BuiltIn__FilterDatabase__1[[#This Row],[Kor]]&gt;=60,"Super.s ",""))</f>
        <v xml:space="preserve">Super.s </v>
      </c>
      <c r="L5872" s="34" t="str">
        <f>IF(Excel_BuiltIn__FilterDatabase__1[[#This Row],[Nem]]="Nő","Lady","")</f>
        <v/>
      </c>
    </row>
    <row r="5873" spans="1:12" s="1" customFormat="1" ht="13.8">
      <c r="A5873" s="54"/>
      <c r="B5873" s="28"/>
      <c r="C5873" s="51"/>
      <c r="D5873" s="45"/>
      <c r="E5873" s="33" t="str">
        <f>IF(D5873&gt;0,($N$2-Excel_BuiltIn__FilterDatabase__1[[#This Row],[Szül Év.Hó.Nap]])/365.25,"0")</f>
        <v>0</v>
      </c>
      <c r="F5873" s="41"/>
      <c r="G5873" s="38" t="str">
        <f>CONCATENATE(H5873,Excel_BuiltIn__FilterDatabase__1[[#This Row],[Felnőtt]],Excel_BuiltIn__FilterDatabase__1[[#This Row],[Senior]],Excel_BuiltIn__FilterDatabase__1[[#This Row],[Super.s]],L5873)</f>
        <v xml:space="preserve">Super.s </v>
      </c>
      <c r="H5873" s="35" t="str">
        <f>IF(L5873="Nő","",IF(Excel_BuiltIn__FilterDatabase__1[[#This Row],[Kor]]&gt;=1=AND(Excel_BuiltIn__FilterDatabase__1[[#This Row],[Kor]]&lt;18),"Junior ",""))</f>
        <v/>
      </c>
      <c r="I5873" s="34" t="str">
        <f>IF(L5873="Nő","",IF(Excel_BuiltIn__FilterDatabase__1[[#This Row],[Kor]]&gt;=18=AND(Excel_BuiltIn__FilterDatabase__1[[#This Row],[Kor]]&lt;=49),"Felnőtt ",""))</f>
        <v/>
      </c>
      <c r="J5873" s="35" t="str">
        <f>IF(L5873="Nő","",IF(Excel_BuiltIn__FilterDatabase__1[[#This Row],[Kor]]&gt;49=AND(Excel_BuiltIn__FilterDatabase__1[[#This Row],[Kor]]&lt;=59),"Senior ",""))</f>
        <v/>
      </c>
      <c r="K5873" s="34" t="str">
        <f>IF(L5873="Nő","",IF(Excel_BuiltIn__FilterDatabase__1[[#This Row],[Kor]]&gt;=60,"Super.s ",""))</f>
        <v xml:space="preserve">Super.s </v>
      </c>
      <c r="L5873" s="34" t="str">
        <f>IF(Excel_BuiltIn__FilterDatabase__1[[#This Row],[Nem]]="Nő","Lady","")</f>
        <v/>
      </c>
    </row>
    <row r="5874" spans="1:12" s="1" customFormat="1" ht="13.8">
      <c r="A5874" s="54"/>
      <c r="B5874" s="28"/>
      <c r="C5874" s="51"/>
      <c r="D5874" s="45"/>
      <c r="E5874" s="33" t="str">
        <f>IF(D5874&gt;0,($N$2-Excel_BuiltIn__FilterDatabase__1[[#This Row],[Szül Év.Hó.Nap]])/365.25,"0")</f>
        <v>0</v>
      </c>
      <c r="F5874" s="41"/>
      <c r="G5874" s="38" t="str">
        <f>CONCATENATE(H5874,Excel_BuiltIn__FilterDatabase__1[[#This Row],[Felnőtt]],Excel_BuiltIn__FilterDatabase__1[[#This Row],[Senior]],Excel_BuiltIn__FilterDatabase__1[[#This Row],[Super.s]],L5874)</f>
        <v xml:space="preserve">Super.s </v>
      </c>
      <c r="H5874" s="35" t="str">
        <f>IF(L5874="Nő","",IF(Excel_BuiltIn__FilterDatabase__1[[#This Row],[Kor]]&gt;=1=AND(Excel_BuiltIn__FilterDatabase__1[[#This Row],[Kor]]&lt;18),"Junior ",""))</f>
        <v/>
      </c>
      <c r="I5874" s="34" t="str">
        <f>IF(L5874="Nő","",IF(Excel_BuiltIn__FilterDatabase__1[[#This Row],[Kor]]&gt;=18=AND(Excel_BuiltIn__FilterDatabase__1[[#This Row],[Kor]]&lt;=49),"Felnőtt ",""))</f>
        <v/>
      </c>
      <c r="J5874" s="35" t="str">
        <f>IF(L5874="Nő","",IF(Excel_BuiltIn__FilterDatabase__1[[#This Row],[Kor]]&gt;49=AND(Excel_BuiltIn__FilterDatabase__1[[#This Row],[Kor]]&lt;=59),"Senior ",""))</f>
        <v/>
      </c>
      <c r="K5874" s="34" t="str">
        <f>IF(L5874="Nő","",IF(Excel_BuiltIn__FilterDatabase__1[[#This Row],[Kor]]&gt;=60,"Super.s ",""))</f>
        <v xml:space="preserve">Super.s </v>
      </c>
      <c r="L5874" s="34" t="str">
        <f>IF(Excel_BuiltIn__FilterDatabase__1[[#This Row],[Nem]]="Nő","Lady","")</f>
        <v/>
      </c>
    </row>
    <row r="5875" spans="1:12" s="1" customFormat="1" ht="13.8">
      <c r="A5875" s="54"/>
      <c r="B5875" s="28"/>
      <c r="C5875" s="51"/>
      <c r="D5875" s="45"/>
      <c r="E5875" s="33" t="str">
        <f>IF(D5875&gt;0,($N$2-Excel_BuiltIn__FilterDatabase__1[[#This Row],[Szül Év.Hó.Nap]])/365.25,"0")</f>
        <v>0</v>
      </c>
      <c r="F5875" s="41"/>
      <c r="G5875" s="38" t="str">
        <f>CONCATENATE(H5875,Excel_BuiltIn__FilterDatabase__1[[#This Row],[Felnőtt]],Excel_BuiltIn__FilterDatabase__1[[#This Row],[Senior]],Excel_BuiltIn__FilterDatabase__1[[#This Row],[Super.s]],L5875)</f>
        <v xml:space="preserve">Super.s </v>
      </c>
      <c r="H5875" s="35" t="str">
        <f>IF(L5875="Nő","",IF(Excel_BuiltIn__FilterDatabase__1[[#This Row],[Kor]]&gt;=1=AND(Excel_BuiltIn__FilterDatabase__1[[#This Row],[Kor]]&lt;18),"Junior ",""))</f>
        <v/>
      </c>
      <c r="I5875" s="34" t="str">
        <f>IF(L5875="Nő","",IF(Excel_BuiltIn__FilterDatabase__1[[#This Row],[Kor]]&gt;=18=AND(Excel_BuiltIn__FilterDatabase__1[[#This Row],[Kor]]&lt;=49),"Felnőtt ",""))</f>
        <v/>
      </c>
      <c r="J5875" s="35" t="str">
        <f>IF(L5875="Nő","",IF(Excel_BuiltIn__FilterDatabase__1[[#This Row],[Kor]]&gt;49=AND(Excel_BuiltIn__FilterDatabase__1[[#This Row],[Kor]]&lt;=59),"Senior ",""))</f>
        <v/>
      </c>
      <c r="K5875" s="34" t="str">
        <f>IF(L5875="Nő","",IF(Excel_BuiltIn__FilterDatabase__1[[#This Row],[Kor]]&gt;=60,"Super.s ",""))</f>
        <v xml:space="preserve">Super.s </v>
      </c>
      <c r="L5875" s="34" t="str">
        <f>IF(Excel_BuiltIn__FilterDatabase__1[[#This Row],[Nem]]="Nő","Lady","")</f>
        <v/>
      </c>
    </row>
    <row r="5876" spans="1:12" s="1" customFormat="1" ht="13.8">
      <c r="A5876" s="54"/>
      <c r="B5876" s="28"/>
      <c r="C5876" s="51"/>
      <c r="D5876" s="45"/>
      <c r="E5876" s="33" t="str">
        <f>IF(D5876&gt;0,($N$2-Excel_BuiltIn__FilterDatabase__1[[#This Row],[Szül Év.Hó.Nap]])/365.25,"0")</f>
        <v>0</v>
      </c>
      <c r="F5876" s="41"/>
      <c r="G5876" s="38" t="str">
        <f>CONCATENATE(H5876,Excel_BuiltIn__FilterDatabase__1[[#This Row],[Felnőtt]],Excel_BuiltIn__FilterDatabase__1[[#This Row],[Senior]],Excel_BuiltIn__FilterDatabase__1[[#This Row],[Super.s]],L5876)</f>
        <v xml:space="preserve">Super.s </v>
      </c>
      <c r="H5876" s="35" t="str">
        <f>IF(L5876="Nő","",IF(Excel_BuiltIn__FilterDatabase__1[[#This Row],[Kor]]&gt;=1=AND(Excel_BuiltIn__FilterDatabase__1[[#This Row],[Kor]]&lt;18),"Junior ",""))</f>
        <v/>
      </c>
      <c r="I5876" s="34" t="str">
        <f>IF(L5876="Nő","",IF(Excel_BuiltIn__FilterDatabase__1[[#This Row],[Kor]]&gt;=18=AND(Excel_BuiltIn__FilterDatabase__1[[#This Row],[Kor]]&lt;=49),"Felnőtt ",""))</f>
        <v/>
      </c>
      <c r="J5876" s="35" t="str">
        <f>IF(L5876="Nő","",IF(Excel_BuiltIn__FilterDatabase__1[[#This Row],[Kor]]&gt;49=AND(Excel_BuiltIn__FilterDatabase__1[[#This Row],[Kor]]&lt;=59),"Senior ",""))</f>
        <v/>
      </c>
      <c r="K5876" s="34" t="str">
        <f>IF(L5876="Nő","",IF(Excel_BuiltIn__FilterDatabase__1[[#This Row],[Kor]]&gt;=60,"Super.s ",""))</f>
        <v xml:space="preserve">Super.s </v>
      </c>
      <c r="L5876" s="34" t="str">
        <f>IF(Excel_BuiltIn__FilterDatabase__1[[#This Row],[Nem]]="Nő","Lady","")</f>
        <v/>
      </c>
    </row>
    <row r="5877" spans="1:12" s="1" customFormat="1" ht="13.8">
      <c r="A5877" s="54"/>
      <c r="B5877" s="28"/>
      <c r="C5877" s="51"/>
      <c r="D5877" s="45"/>
      <c r="E5877" s="33" t="str">
        <f>IF(D5877&gt;0,($N$2-Excel_BuiltIn__FilterDatabase__1[[#This Row],[Szül Év.Hó.Nap]])/365.25,"0")</f>
        <v>0</v>
      </c>
      <c r="F5877" s="41"/>
      <c r="G5877" s="38" t="str">
        <f>CONCATENATE(H5877,Excel_BuiltIn__FilterDatabase__1[[#This Row],[Felnőtt]],Excel_BuiltIn__FilterDatabase__1[[#This Row],[Senior]],Excel_BuiltIn__FilterDatabase__1[[#This Row],[Super.s]],L5877)</f>
        <v xml:space="preserve">Super.s </v>
      </c>
      <c r="H5877" s="35" t="str">
        <f>IF(L5877="Nő","",IF(Excel_BuiltIn__FilterDatabase__1[[#This Row],[Kor]]&gt;=1=AND(Excel_BuiltIn__FilterDatabase__1[[#This Row],[Kor]]&lt;18),"Junior ",""))</f>
        <v/>
      </c>
      <c r="I5877" s="34" t="str">
        <f>IF(L5877="Nő","",IF(Excel_BuiltIn__FilterDatabase__1[[#This Row],[Kor]]&gt;=18=AND(Excel_BuiltIn__FilterDatabase__1[[#This Row],[Kor]]&lt;=49),"Felnőtt ",""))</f>
        <v/>
      </c>
      <c r="J5877" s="35" t="str">
        <f>IF(L5877="Nő","",IF(Excel_BuiltIn__FilterDatabase__1[[#This Row],[Kor]]&gt;49=AND(Excel_BuiltIn__FilterDatabase__1[[#This Row],[Kor]]&lt;=59),"Senior ",""))</f>
        <v/>
      </c>
      <c r="K5877" s="34" t="str">
        <f>IF(L5877="Nő","",IF(Excel_BuiltIn__FilterDatabase__1[[#This Row],[Kor]]&gt;=60,"Super.s ",""))</f>
        <v xml:space="preserve">Super.s </v>
      </c>
      <c r="L5877" s="34" t="str">
        <f>IF(Excel_BuiltIn__FilterDatabase__1[[#This Row],[Nem]]="Nő","Lady","")</f>
        <v/>
      </c>
    </row>
    <row r="5878" spans="1:12" s="1" customFormat="1" ht="13.8">
      <c r="A5878" s="54"/>
      <c r="B5878" s="28"/>
      <c r="C5878" s="51"/>
      <c r="D5878" s="45"/>
      <c r="E5878" s="33" t="str">
        <f>IF(D5878&gt;0,($N$2-Excel_BuiltIn__FilterDatabase__1[[#This Row],[Szül Év.Hó.Nap]])/365.25,"0")</f>
        <v>0</v>
      </c>
      <c r="F5878" s="41"/>
      <c r="G5878" s="38" t="str">
        <f>CONCATENATE(H5878,Excel_BuiltIn__FilterDatabase__1[[#This Row],[Felnőtt]],Excel_BuiltIn__FilterDatabase__1[[#This Row],[Senior]],Excel_BuiltIn__FilterDatabase__1[[#This Row],[Super.s]],L5878)</f>
        <v xml:space="preserve">Super.s </v>
      </c>
      <c r="H5878" s="35" t="str">
        <f>IF(L5878="Nő","",IF(Excel_BuiltIn__FilterDatabase__1[[#This Row],[Kor]]&gt;=1=AND(Excel_BuiltIn__FilterDatabase__1[[#This Row],[Kor]]&lt;18),"Junior ",""))</f>
        <v/>
      </c>
      <c r="I5878" s="34" t="str">
        <f>IF(L5878="Nő","",IF(Excel_BuiltIn__FilterDatabase__1[[#This Row],[Kor]]&gt;=18=AND(Excel_BuiltIn__FilterDatabase__1[[#This Row],[Kor]]&lt;=49),"Felnőtt ",""))</f>
        <v/>
      </c>
      <c r="J5878" s="35" t="str">
        <f>IF(L5878="Nő","",IF(Excel_BuiltIn__FilterDatabase__1[[#This Row],[Kor]]&gt;49=AND(Excel_BuiltIn__FilterDatabase__1[[#This Row],[Kor]]&lt;=59),"Senior ",""))</f>
        <v/>
      </c>
      <c r="K5878" s="34" t="str">
        <f>IF(L5878="Nő","",IF(Excel_BuiltIn__FilterDatabase__1[[#This Row],[Kor]]&gt;=60,"Super.s ",""))</f>
        <v xml:space="preserve">Super.s </v>
      </c>
      <c r="L5878" s="34" t="str">
        <f>IF(Excel_BuiltIn__FilterDatabase__1[[#This Row],[Nem]]="Nő","Lady","")</f>
        <v/>
      </c>
    </row>
    <row r="5879" spans="1:12" s="1" customFormat="1" ht="13.8">
      <c r="A5879" s="54"/>
      <c r="B5879" s="28"/>
      <c r="C5879" s="51"/>
      <c r="D5879" s="45"/>
      <c r="E5879" s="33" t="str">
        <f>IF(D5879&gt;0,($N$2-Excel_BuiltIn__FilterDatabase__1[[#This Row],[Szül Év.Hó.Nap]])/365.25,"0")</f>
        <v>0</v>
      </c>
      <c r="F5879" s="41"/>
      <c r="G5879" s="38" t="str">
        <f>CONCATENATE(H5879,Excel_BuiltIn__FilterDatabase__1[[#This Row],[Felnőtt]],Excel_BuiltIn__FilterDatabase__1[[#This Row],[Senior]],Excel_BuiltIn__FilterDatabase__1[[#This Row],[Super.s]],L5879)</f>
        <v xml:space="preserve">Super.s </v>
      </c>
      <c r="H5879" s="35" t="str">
        <f>IF(L5879="Nő","",IF(Excel_BuiltIn__FilterDatabase__1[[#This Row],[Kor]]&gt;=1=AND(Excel_BuiltIn__FilterDatabase__1[[#This Row],[Kor]]&lt;18),"Junior ",""))</f>
        <v/>
      </c>
      <c r="I5879" s="34" t="str">
        <f>IF(L5879="Nő","",IF(Excel_BuiltIn__FilterDatabase__1[[#This Row],[Kor]]&gt;=18=AND(Excel_BuiltIn__FilterDatabase__1[[#This Row],[Kor]]&lt;=49),"Felnőtt ",""))</f>
        <v/>
      </c>
      <c r="J5879" s="35" t="str">
        <f>IF(L5879="Nő","",IF(Excel_BuiltIn__FilterDatabase__1[[#This Row],[Kor]]&gt;49=AND(Excel_BuiltIn__FilterDatabase__1[[#This Row],[Kor]]&lt;=59),"Senior ",""))</f>
        <v/>
      </c>
      <c r="K5879" s="34" t="str">
        <f>IF(L5879="Nő","",IF(Excel_BuiltIn__FilterDatabase__1[[#This Row],[Kor]]&gt;=60,"Super.s ",""))</f>
        <v xml:space="preserve">Super.s </v>
      </c>
      <c r="L5879" s="34" t="str">
        <f>IF(Excel_BuiltIn__FilterDatabase__1[[#This Row],[Nem]]="Nő","Lady","")</f>
        <v/>
      </c>
    </row>
    <row r="5880" spans="1:12" s="1" customFormat="1" ht="13.8">
      <c r="A5880" s="54"/>
      <c r="B5880" s="28"/>
      <c r="C5880" s="51"/>
      <c r="D5880" s="45"/>
      <c r="E5880" s="33" t="str">
        <f>IF(D5880&gt;0,($N$2-Excel_BuiltIn__FilterDatabase__1[[#This Row],[Szül Év.Hó.Nap]])/365.25,"0")</f>
        <v>0</v>
      </c>
      <c r="F5880" s="41"/>
      <c r="G5880" s="38" t="str">
        <f>CONCATENATE(H5880,Excel_BuiltIn__FilterDatabase__1[[#This Row],[Felnőtt]],Excel_BuiltIn__FilterDatabase__1[[#This Row],[Senior]],Excel_BuiltIn__FilterDatabase__1[[#This Row],[Super.s]],L5880)</f>
        <v xml:space="preserve">Super.s </v>
      </c>
      <c r="H5880" s="35" t="str">
        <f>IF(L5880="Nő","",IF(Excel_BuiltIn__FilterDatabase__1[[#This Row],[Kor]]&gt;=1=AND(Excel_BuiltIn__FilterDatabase__1[[#This Row],[Kor]]&lt;18),"Junior ",""))</f>
        <v/>
      </c>
      <c r="I5880" s="34" t="str">
        <f>IF(L5880="Nő","",IF(Excel_BuiltIn__FilterDatabase__1[[#This Row],[Kor]]&gt;=18=AND(Excel_BuiltIn__FilterDatabase__1[[#This Row],[Kor]]&lt;=49),"Felnőtt ",""))</f>
        <v/>
      </c>
      <c r="J5880" s="35" t="str">
        <f>IF(L5880="Nő","",IF(Excel_BuiltIn__FilterDatabase__1[[#This Row],[Kor]]&gt;49=AND(Excel_BuiltIn__FilterDatabase__1[[#This Row],[Kor]]&lt;=59),"Senior ",""))</f>
        <v/>
      </c>
      <c r="K5880" s="34" t="str">
        <f>IF(L5880="Nő","",IF(Excel_BuiltIn__FilterDatabase__1[[#This Row],[Kor]]&gt;=60,"Super.s ",""))</f>
        <v xml:space="preserve">Super.s </v>
      </c>
      <c r="L5880" s="34" t="str">
        <f>IF(Excel_BuiltIn__FilterDatabase__1[[#This Row],[Nem]]="Nő","Lady","")</f>
        <v/>
      </c>
    </row>
    <row r="5881" spans="1:12" s="1" customFormat="1" ht="13.8">
      <c r="A5881" s="54"/>
      <c r="B5881" s="28"/>
      <c r="C5881" s="51"/>
      <c r="D5881" s="45"/>
      <c r="E5881" s="33" t="str">
        <f>IF(D5881&gt;0,($N$2-Excel_BuiltIn__FilterDatabase__1[[#This Row],[Szül Év.Hó.Nap]])/365.25,"0")</f>
        <v>0</v>
      </c>
      <c r="F5881" s="41"/>
      <c r="G5881" s="38" t="str">
        <f>CONCATENATE(H5881,Excel_BuiltIn__FilterDatabase__1[[#This Row],[Felnőtt]],Excel_BuiltIn__FilterDatabase__1[[#This Row],[Senior]],Excel_BuiltIn__FilterDatabase__1[[#This Row],[Super.s]],L5881)</f>
        <v xml:space="preserve">Super.s </v>
      </c>
      <c r="H5881" s="35" t="str">
        <f>IF(L5881="Nő","",IF(Excel_BuiltIn__FilterDatabase__1[[#This Row],[Kor]]&gt;=1=AND(Excel_BuiltIn__FilterDatabase__1[[#This Row],[Kor]]&lt;18),"Junior ",""))</f>
        <v/>
      </c>
      <c r="I5881" s="34" t="str">
        <f>IF(L5881="Nő","",IF(Excel_BuiltIn__FilterDatabase__1[[#This Row],[Kor]]&gt;=18=AND(Excel_BuiltIn__FilterDatabase__1[[#This Row],[Kor]]&lt;=49),"Felnőtt ",""))</f>
        <v/>
      </c>
      <c r="J5881" s="35" t="str">
        <f>IF(L5881="Nő","",IF(Excel_BuiltIn__FilterDatabase__1[[#This Row],[Kor]]&gt;49=AND(Excel_BuiltIn__FilterDatabase__1[[#This Row],[Kor]]&lt;=59),"Senior ",""))</f>
        <v/>
      </c>
      <c r="K5881" s="34" t="str">
        <f>IF(L5881="Nő","",IF(Excel_BuiltIn__FilterDatabase__1[[#This Row],[Kor]]&gt;=60,"Super.s ",""))</f>
        <v xml:space="preserve">Super.s </v>
      </c>
      <c r="L5881" s="34" t="str">
        <f>IF(Excel_BuiltIn__FilterDatabase__1[[#This Row],[Nem]]="Nő","Lady","")</f>
        <v/>
      </c>
    </row>
    <row r="5882" spans="1:12" s="1" customFormat="1" ht="13.8">
      <c r="A5882" s="54"/>
      <c r="B5882" s="28"/>
      <c r="C5882" s="51"/>
      <c r="D5882" s="45"/>
      <c r="E5882" s="33" t="str">
        <f>IF(D5882&gt;0,($N$2-Excel_BuiltIn__FilterDatabase__1[[#This Row],[Szül Év.Hó.Nap]])/365.25,"0")</f>
        <v>0</v>
      </c>
      <c r="F5882" s="41"/>
      <c r="G5882" s="38" t="str">
        <f>CONCATENATE(H5882,Excel_BuiltIn__FilterDatabase__1[[#This Row],[Felnőtt]],Excel_BuiltIn__FilterDatabase__1[[#This Row],[Senior]],Excel_BuiltIn__FilterDatabase__1[[#This Row],[Super.s]],L5882)</f>
        <v xml:space="preserve">Super.s </v>
      </c>
      <c r="H5882" s="35" t="str">
        <f>IF(L5882="Nő","",IF(Excel_BuiltIn__FilterDatabase__1[[#This Row],[Kor]]&gt;=1=AND(Excel_BuiltIn__FilterDatabase__1[[#This Row],[Kor]]&lt;18),"Junior ",""))</f>
        <v/>
      </c>
      <c r="I5882" s="34" t="str">
        <f>IF(L5882="Nő","",IF(Excel_BuiltIn__FilterDatabase__1[[#This Row],[Kor]]&gt;=18=AND(Excel_BuiltIn__FilterDatabase__1[[#This Row],[Kor]]&lt;=49),"Felnőtt ",""))</f>
        <v/>
      </c>
      <c r="J5882" s="35" t="str">
        <f>IF(L5882="Nő","",IF(Excel_BuiltIn__FilterDatabase__1[[#This Row],[Kor]]&gt;49=AND(Excel_BuiltIn__FilterDatabase__1[[#This Row],[Kor]]&lt;=59),"Senior ",""))</f>
        <v/>
      </c>
      <c r="K5882" s="34" t="str">
        <f>IF(L5882="Nő","",IF(Excel_BuiltIn__FilterDatabase__1[[#This Row],[Kor]]&gt;=60,"Super.s ",""))</f>
        <v xml:space="preserve">Super.s </v>
      </c>
      <c r="L5882" s="34" t="str">
        <f>IF(Excel_BuiltIn__FilterDatabase__1[[#This Row],[Nem]]="Nő","Lady","")</f>
        <v/>
      </c>
    </row>
    <row r="5883" spans="1:12" s="1" customFormat="1" ht="13.8">
      <c r="A5883" s="54"/>
      <c r="B5883" s="28"/>
      <c r="C5883" s="51"/>
      <c r="D5883" s="45"/>
      <c r="E5883" s="33" t="str">
        <f>IF(D5883&gt;0,($N$2-Excel_BuiltIn__FilterDatabase__1[[#This Row],[Szül Év.Hó.Nap]])/365.25,"0")</f>
        <v>0</v>
      </c>
      <c r="F5883" s="41"/>
      <c r="G5883" s="38" t="str">
        <f>CONCATENATE(H5883,Excel_BuiltIn__FilterDatabase__1[[#This Row],[Felnőtt]],Excel_BuiltIn__FilterDatabase__1[[#This Row],[Senior]],Excel_BuiltIn__FilterDatabase__1[[#This Row],[Super.s]],L5883)</f>
        <v xml:space="preserve">Super.s </v>
      </c>
      <c r="H5883" s="35" t="str">
        <f>IF(L5883="Nő","",IF(Excel_BuiltIn__FilterDatabase__1[[#This Row],[Kor]]&gt;=1=AND(Excel_BuiltIn__FilterDatabase__1[[#This Row],[Kor]]&lt;18),"Junior ",""))</f>
        <v/>
      </c>
      <c r="I5883" s="34" t="str">
        <f>IF(L5883="Nő","",IF(Excel_BuiltIn__FilterDatabase__1[[#This Row],[Kor]]&gt;=18=AND(Excel_BuiltIn__FilterDatabase__1[[#This Row],[Kor]]&lt;=49),"Felnőtt ",""))</f>
        <v/>
      </c>
      <c r="J5883" s="35" t="str">
        <f>IF(L5883="Nő","",IF(Excel_BuiltIn__FilterDatabase__1[[#This Row],[Kor]]&gt;49=AND(Excel_BuiltIn__FilterDatabase__1[[#This Row],[Kor]]&lt;=59),"Senior ",""))</f>
        <v/>
      </c>
      <c r="K5883" s="34" t="str">
        <f>IF(L5883="Nő","",IF(Excel_BuiltIn__FilterDatabase__1[[#This Row],[Kor]]&gt;=60,"Super.s ",""))</f>
        <v xml:space="preserve">Super.s </v>
      </c>
      <c r="L5883" s="34" t="str">
        <f>IF(Excel_BuiltIn__FilterDatabase__1[[#This Row],[Nem]]="Nő","Lady","")</f>
        <v/>
      </c>
    </row>
    <row r="5884" spans="1:12" s="1" customFormat="1" ht="13.8">
      <c r="A5884" s="54"/>
      <c r="B5884" s="28"/>
      <c r="C5884" s="51"/>
      <c r="D5884" s="45"/>
      <c r="E5884" s="33" t="str">
        <f>IF(D5884&gt;0,($N$2-Excel_BuiltIn__FilterDatabase__1[[#This Row],[Szül Év.Hó.Nap]])/365.25,"0")</f>
        <v>0</v>
      </c>
      <c r="F5884" s="41"/>
      <c r="G5884" s="38" t="str">
        <f>CONCATENATE(H5884,Excel_BuiltIn__FilterDatabase__1[[#This Row],[Felnőtt]],Excel_BuiltIn__FilterDatabase__1[[#This Row],[Senior]],Excel_BuiltIn__FilterDatabase__1[[#This Row],[Super.s]],L5884)</f>
        <v xml:space="preserve">Super.s </v>
      </c>
      <c r="H5884" s="35" t="str">
        <f>IF(L5884="Nő","",IF(Excel_BuiltIn__FilterDatabase__1[[#This Row],[Kor]]&gt;=1=AND(Excel_BuiltIn__FilterDatabase__1[[#This Row],[Kor]]&lt;18),"Junior ",""))</f>
        <v/>
      </c>
      <c r="I5884" s="34" t="str">
        <f>IF(L5884="Nő","",IF(Excel_BuiltIn__FilterDatabase__1[[#This Row],[Kor]]&gt;=18=AND(Excel_BuiltIn__FilterDatabase__1[[#This Row],[Kor]]&lt;=49),"Felnőtt ",""))</f>
        <v/>
      </c>
      <c r="J5884" s="35" t="str">
        <f>IF(L5884="Nő","",IF(Excel_BuiltIn__FilterDatabase__1[[#This Row],[Kor]]&gt;49=AND(Excel_BuiltIn__FilterDatabase__1[[#This Row],[Kor]]&lt;=59),"Senior ",""))</f>
        <v/>
      </c>
      <c r="K5884" s="34" t="str">
        <f>IF(L5884="Nő","",IF(Excel_BuiltIn__FilterDatabase__1[[#This Row],[Kor]]&gt;=60,"Super.s ",""))</f>
        <v xml:space="preserve">Super.s </v>
      </c>
      <c r="L5884" s="34" t="str">
        <f>IF(Excel_BuiltIn__FilterDatabase__1[[#This Row],[Nem]]="Nő","Lady","")</f>
        <v/>
      </c>
    </row>
    <row r="5885" spans="1:12" s="1" customFormat="1" ht="13.8">
      <c r="A5885" s="54"/>
      <c r="B5885" s="28"/>
      <c r="C5885" s="51"/>
      <c r="D5885" s="45"/>
      <c r="E5885" s="33" t="str">
        <f>IF(D5885&gt;0,($N$2-Excel_BuiltIn__FilterDatabase__1[[#This Row],[Szül Év.Hó.Nap]])/365.25,"0")</f>
        <v>0</v>
      </c>
      <c r="F5885" s="41"/>
      <c r="G5885" s="38" t="str">
        <f>CONCATENATE(H5885,Excel_BuiltIn__FilterDatabase__1[[#This Row],[Felnőtt]],Excel_BuiltIn__FilterDatabase__1[[#This Row],[Senior]],Excel_BuiltIn__FilterDatabase__1[[#This Row],[Super.s]],L5885)</f>
        <v xml:space="preserve">Super.s </v>
      </c>
      <c r="H5885" s="35" t="str">
        <f>IF(L5885="Nő","",IF(Excel_BuiltIn__FilterDatabase__1[[#This Row],[Kor]]&gt;=1=AND(Excel_BuiltIn__FilterDatabase__1[[#This Row],[Kor]]&lt;18),"Junior ",""))</f>
        <v/>
      </c>
      <c r="I5885" s="34" t="str">
        <f>IF(L5885="Nő","",IF(Excel_BuiltIn__FilterDatabase__1[[#This Row],[Kor]]&gt;=18=AND(Excel_BuiltIn__FilterDatabase__1[[#This Row],[Kor]]&lt;=49),"Felnőtt ",""))</f>
        <v/>
      </c>
      <c r="J5885" s="35" t="str">
        <f>IF(L5885="Nő","",IF(Excel_BuiltIn__FilterDatabase__1[[#This Row],[Kor]]&gt;49=AND(Excel_BuiltIn__FilterDatabase__1[[#This Row],[Kor]]&lt;=59),"Senior ",""))</f>
        <v/>
      </c>
      <c r="K5885" s="34" t="str">
        <f>IF(L5885="Nő","",IF(Excel_BuiltIn__FilterDatabase__1[[#This Row],[Kor]]&gt;=60,"Super.s ",""))</f>
        <v xml:space="preserve">Super.s </v>
      </c>
      <c r="L5885" s="34" t="str">
        <f>IF(Excel_BuiltIn__FilterDatabase__1[[#This Row],[Nem]]="Nő","Lady","")</f>
        <v/>
      </c>
    </row>
    <row r="5886" spans="1:12" s="1" customFormat="1" ht="13.8">
      <c r="A5886" s="54"/>
      <c r="B5886" s="28"/>
      <c r="C5886" s="51"/>
      <c r="D5886" s="45"/>
      <c r="E5886" s="33" t="str">
        <f>IF(D5886&gt;0,($N$2-Excel_BuiltIn__FilterDatabase__1[[#This Row],[Szül Év.Hó.Nap]])/365.25,"0")</f>
        <v>0</v>
      </c>
      <c r="F5886" s="41"/>
      <c r="G5886" s="38" t="str">
        <f>CONCATENATE(H5886,Excel_BuiltIn__FilterDatabase__1[[#This Row],[Felnőtt]],Excel_BuiltIn__FilterDatabase__1[[#This Row],[Senior]],Excel_BuiltIn__FilterDatabase__1[[#This Row],[Super.s]],L5886)</f>
        <v xml:space="preserve">Super.s </v>
      </c>
      <c r="H5886" s="35" t="str">
        <f>IF(L5886="Nő","",IF(Excel_BuiltIn__FilterDatabase__1[[#This Row],[Kor]]&gt;=1=AND(Excel_BuiltIn__FilterDatabase__1[[#This Row],[Kor]]&lt;18),"Junior ",""))</f>
        <v/>
      </c>
      <c r="I5886" s="34" t="str">
        <f>IF(L5886="Nő","",IF(Excel_BuiltIn__FilterDatabase__1[[#This Row],[Kor]]&gt;=18=AND(Excel_BuiltIn__FilterDatabase__1[[#This Row],[Kor]]&lt;=49),"Felnőtt ",""))</f>
        <v/>
      </c>
      <c r="J5886" s="35" t="str">
        <f>IF(L5886="Nő","",IF(Excel_BuiltIn__FilterDatabase__1[[#This Row],[Kor]]&gt;49=AND(Excel_BuiltIn__FilterDatabase__1[[#This Row],[Kor]]&lt;=59),"Senior ",""))</f>
        <v/>
      </c>
      <c r="K5886" s="34" t="str">
        <f>IF(L5886="Nő","",IF(Excel_BuiltIn__FilterDatabase__1[[#This Row],[Kor]]&gt;=60,"Super.s ",""))</f>
        <v xml:space="preserve">Super.s </v>
      </c>
      <c r="L5886" s="34" t="str">
        <f>IF(Excel_BuiltIn__FilterDatabase__1[[#This Row],[Nem]]="Nő","Lady","")</f>
        <v/>
      </c>
    </row>
    <row r="5887" spans="1:12" s="1" customFormat="1" ht="13.8">
      <c r="A5887" s="54"/>
      <c r="B5887" s="28"/>
      <c r="C5887" s="51"/>
      <c r="D5887" s="45"/>
      <c r="E5887" s="33" t="str">
        <f>IF(D5887&gt;0,($N$2-Excel_BuiltIn__FilterDatabase__1[[#This Row],[Szül Év.Hó.Nap]])/365.25,"0")</f>
        <v>0</v>
      </c>
      <c r="F5887" s="41"/>
      <c r="G5887" s="38" t="str">
        <f>CONCATENATE(H5887,Excel_BuiltIn__FilterDatabase__1[[#This Row],[Felnőtt]],Excel_BuiltIn__FilterDatabase__1[[#This Row],[Senior]],Excel_BuiltIn__FilterDatabase__1[[#This Row],[Super.s]],L5887)</f>
        <v xml:space="preserve">Super.s </v>
      </c>
      <c r="H5887" s="35" t="str">
        <f>IF(L5887="Nő","",IF(Excel_BuiltIn__FilterDatabase__1[[#This Row],[Kor]]&gt;=1=AND(Excel_BuiltIn__FilterDatabase__1[[#This Row],[Kor]]&lt;18),"Junior ",""))</f>
        <v/>
      </c>
      <c r="I5887" s="34" t="str">
        <f>IF(L5887="Nő","",IF(Excel_BuiltIn__FilterDatabase__1[[#This Row],[Kor]]&gt;=18=AND(Excel_BuiltIn__FilterDatabase__1[[#This Row],[Kor]]&lt;=49),"Felnőtt ",""))</f>
        <v/>
      </c>
      <c r="J5887" s="35" t="str">
        <f>IF(L5887="Nő","",IF(Excel_BuiltIn__FilterDatabase__1[[#This Row],[Kor]]&gt;49=AND(Excel_BuiltIn__FilterDatabase__1[[#This Row],[Kor]]&lt;=59),"Senior ",""))</f>
        <v/>
      </c>
      <c r="K5887" s="34" t="str">
        <f>IF(L5887="Nő","",IF(Excel_BuiltIn__FilterDatabase__1[[#This Row],[Kor]]&gt;=60,"Super.s ",""))</f>
        <v xml:space="preserve">Super.s </v>
      </c>
      <c r="L5887" s="34" t="str">
        <f>IF(Excel_BuiltIn__FilterDatabase__1[[#This Row],[Nem]]="Nő","Lady","")</f>
        <v/>
      </c>
    </row>
    <row r="5888" spans="1:12" s="1" customFormat="1" ht="13.8">
      <c r="A5888" s="54"/>
      <c r="B5888" s="28"/>
      <c r="C5888" s="51"/>
      <c r="D5888" s="45"/>
      <c r="E5888" s="33" t="str">
        <f>IF(D5888&gt;0,($N$2-Excel_BuiltIn__FilterDatabase__1[[#This Row],[Szül Év.Hó.Nap]])/365.25,"0")</f>
        <v>0</v>
      </c>
      <c r="F5888" s="41"/>
      <c r="G5888" s="38" t="str">
        <f>CONCATENATE(H5888,Excel_BuiltIn__FilterDatabase__1[[#This Row],[Felnőtt]],Excel_BuiltIn__FilterDatabase__1[[#This Row],[Senior]],Excel_BuiltIn__FilterDatabase__1[[#This Row],[Super.s]],L5888)</f>
        <v xml:space="preserve">Super.s </v>
      </c>
      <c r="H5888" s="35" t="str">
        <f>IF(L5888="Nő","",IF(Excel_BuiltIn__FilterDatabase__1[[#This Row],[Kor]]&gt;=1=AND(Excel_BuiltIn__FilterDatabase__1[[#This Row],[Kor]]&lt;18),"Junior ",""))</f>
        <v/>
      </c>
      <c r="I5888" s="34" t="str">
        <f>IF(L5888="Nő","",IF(Excel_BuiltIn__FilterDatabase__1[[#This Row],[Kor]]&gt;=18=AND(Excel_BuiltIn__FilterDatabase__1[[#This Row],[Kor]]&lt;=49),"Felnőtt ",""))</f>
        <v/>
      </c>
      <c r="J5888" s="35" t="str">
        <f>IF(L5888="Nő","",IF(Excel_BuiltIn__FilterDatabase__1[[#This Row],[Kor]]&gt;49=AND(Excel_BuiltIn__FilterDatabase__1[[#This Row],[Kor]]&lt;=59),"Senior ",""))</f>
        <v/>
      </c>
      <c r="K5888" s="34" t="str">
        <f>IF(L5888="Nő","",IF(Excel_BuiltIn__FilterDatabase__1[[#This Row],[Kor]]&gt;=60,"Super.s ",""))</f>
        <v xml:space="preserve">Super.s </v>
      </c>
      <c r="L5888" s="34" t="str">
        <f>IF(Excel_BuiltIn__FilterDatabase__1[[#This Row],[Nem]]="Nő","Lady","")</f>
        <v/>
      </c>
    </row>
    <row r="5889" spans="1:12" s="1" customFormat="1" ht="13.8">
      <c r="A5889" s="54"/>
      <c r="B5889" s="28"/>
      <c r="C5889" s="51"/>
      <c r="D5889" s="45"/>
      <c r="E5889" s="33" t="str">
        <f>IF(D5889&gt;0,($N$2-Excel_BuiltIn__FilterDatabase__1[[#This Row],[Szül Év.Hó.Nap]])/365.25,"0")</f>
        <v>0</v>
      </c>
      <c r="F5889" s="41"/>
      <c r="G5889" s="38" t="str">
        <f>CONCATENATE(H5889,Excel_BuiltIn__FilterDatabase__1[[#This Row],[Felnőtt]],Excel_BuiltIn__FilterDatabase__1[[#This Row],[Senior]],Excel_BuiltIn__FilterDatabase__1[[#This Row],[Super.s]],L5889)</f>
        <v xml:space="preserve">Super.s </v>
      </c>
      <c r="H5889" s="35" t="str">
        <f>IF(L5889="Nő","",IF(Excel_BuiltIn__FilterDatabase__1[[#This Row],[Kor]]&gt;=1=AND(Excel_BuiltIn__FilterDatabase__1[[#This Row],[Kor]]&lt;18),"Junior ",""))</f>
        <v/>
      </c>
      <c r="I5889" s="34" t="str">
        <f>IF(L5889="Nő","",IF(Excel_BuiltIn__FilterDatabase__1[[#This Row],[Kor]]&gt;=18=AND(Excel_BuiltIn__FilterDatabase__1[[#This Row],[Kor]]&lt;=49),"Felnőtt ",""))</f>
        <v/>
      </c>
      <c r="J5889" s="35" t="str">
        <f>IF(L5889="Nő","",IF(Excel_BuiltIn__FilterDatabase__1[[#This Row],[Kor]]&gt;49=AND(Excel_BuiltIn__FilterDatabase__1[[#This Row],[Kor]]&lt;=59),"Senior ",""))</f>
        <v/>
      </c>
      <c r="K5889" s="34" t="str">
        <f>IF(L5889="Nő","",IF(Excel_BuiltIn__FilterDatabase__1[[#This Row],[Kor]]&gt;=60,"Super.s ",""))</f>
        <v xml:space="preserve">Super.s </v>
      </c>
      <c r="L5889" s="34" t="str">
        <f>IF(Excel_BuiltIn__FilterDatabase__1[[#This Row],[Nem]]="Nő","Lady","")</f>
        <v/>
      </c>
    </row>
    <row r="5890" spans="1:12" s="1" customFormat="1" ht="13.8">
      <c r="A5890" s="54"/>
      <c r="B5890" s="28"/>
      <c r="C5890" s="51"/>
      <c r="D5890" s="45"/>
      <c r="E5890" s="33" t="str">
        <f>IF(D5890&gt;0,($N$2-Excel_BuiltIn__FilterDatabase__1[[#This Row],[Szül Év.Hó.Nap]])/365.25,"0")</f>
        <v>0</v>
      </c>
      <c r="F5890" s="41"/>
      <c r="G5890" s="38" t="str">
        <f>CONCATENATE(H5890,Excel_BuiltIn__FilterDatabase__1[[#This Row],[Felnőtt]],Excel_BuiltIn__FilterDatabase__1[[#This Row],[Senior]],Excel_BuiltIn__FilterDatabase__1[[#This Row],[Super.s]],L5890)</f>
        <v xml:space="preserve">Super.s </v>
      </c>
      <c r="H5890" s="35" t="str">
        <f>IF(L5890="Nő","",IF(Excel_BuiltIn__FilterDatabase__1[[#This Row],[Kor]]&gt;=1=AND(Excel_BuiltIn__FilterDatabase__1[[#This Row],[Kor]]&lt;18),"Junior ",""))</f>
        <v/>
      </c>
      <c r="I5890" s="34" t="str">
        <f>IF(L5890="Nő","",IF(Excel_BuiltIn__FilterDatabase__1[[#This Row],[Kor]]&gt;=18=AND(Excel_BuiltIn__FilterDatabase__1[[#This Row],[Kor]]&lt;=49),"Felnőtt ",""))</f>
        <v/>
      </c>
      <c r="J5890" s="35" t="str">
        <f>IF(L5890="Nő","",IF(Excel_BuiltIn__FilterDatabase__1[[#This Row],[Kor]]&gt;49=AND(Excel_BuiltIn__FilterDatabase__1[[#This Row],[Kor]]&lt;=59),"Senior ",""))</f>
        <v/>
      </c>
      <c r="K5890" s="34" t="str">
        <f>IF(L5890="Nő","",IF(Excel_BuiltIn__FilterDatabase__1[[#This Row],[Kor]]&gt;=60,"Super.s ",""))</f>
        <v xml:space="preserve">Super.s </v>
      </c>
      <c r="L5890" s="34" t="str">
        <f>IF(Excel_BuiltIn__FilterDatabase__1[[#This Row],[Nem]]="Nő","Lady","")</f>
        <v/>
      </c>
    </row>
    <row r="5891" spans="1:12" s="1" customFormat="1" ht="13.8">
      <c r="A5891" s="54"/>
      <c r="B5891" s="28"/>
      <c r="C5891" s="51"/>
      <c r="D5891" s="45"/>
      <c r="E5891" s="33" t="str">
        <f>IF(D5891&gt;0,($N$2-Excel_BuiltIn__FilterDatabase__1[[#This Row],[Szül Év.Hó.Nap]])/365.25,"0")</f>
        <v>0</v>
      </c>
      <c r="F5891" s="41"/>
      <c r="G5891" s="38" t="str">
        <f>CONCATENATE(H5891,Excel_BuiltIn__FilterDatabase__1[[#This Row],[Felnőtt]],Excel_BuiltIn__FilterDatabase__1[[#This Row],[Senior]],Excel_BuiltIn__FilterDatabase__1[[#This Row],[Super.s]],L5891)</f>
        <v xml:space="preserve">Super.s </v>
      </c>
      <c r="H5891" s="35" t="str">
        <f>IF(L5891="Nő","",IF(Excel_BuiltIn__FilterDatabase__1[[#This Row],[Kor]]&gt;=1=AND(Excel_BuiltIn__FilterDatabase__1[[#This Row],[Kor]]&lt;18),"Junior ",""))</f>
        <v/>
      </c>
      <c r="I5891" s="34" t="str">
        <f>IF(L5891="Nő","",IF(Excel_BuiltIn__FilterDatabase__1[[#This Row],[Kor]]&gt;=18=AND(Excel_BuiltIn__FilterDatabase__1[[#This Row],[Kor]]&lt;=49),"Felnőtt ",""))</f>
        <v/>
      </c>
      <c r="J5891" s="35" t="str">
        <f>IF(L5891="Nő","",IF(Excel_BuiltIn__FilterDatabase__1[[#This Row],[Kor]]&gt;49=AND(Excel_BuiltIn__FilterDatabase__1[[#This Row],[Kor]]&lt;=59),"Senior ",""))</f>
        <v/>
      </c>
      <c r="K5891" s="34" t="str">
        <f>IF(L5891="Nő","",IF(Excel_BuiltIn__FilterDatabase__1[[#This Row],[Kor]]&gt;=60,"Super.s ",""))</f>
        <v xml:space="preserve">Super.s </v>
      </c>
      <c r="L5891" s="34" t="str">
        <f>IF(Excel_BuiltIn__FilterDatabase__1[[#This Row],[Nem]]="Nő","Lady","")</f>
        <v/>
      </c>
    </row>
    <row r="5892" spans="1:12" s="1" customFormat="1" ht="13.8">
      <c r="A5892" s="54"/>
      <c r="B5892" s="28"/>
      <c r="C5892" s="51"/>
      <c r="D5892" s="45"/>
      <c r="E5892" s="33" t="str">
        <f>IF(D5892&gt;0,($N$2-Excel_BuiltIn__FilterDatabase__1[[#This Row],[Szül Év.Hó.Nap]])/365.25,"0")</f>
        <v>0</v>
      </c>
      <c r="F5892" s="41"/>
      <c r="G5892" s="38" t="str">
        <f>CONCATENATE(H5892,Excel_BuiltIn__FilterDatabase__1[[#This Row],[Felnőtt]],Excel_BuiltIn__FilterDatabase__1[[#This Row],[Senior]],Excel_BuiltIn__FilterDatabase__1[[#This Row],[Super.s]],L5892)</f>
        <v xml:space="preserve">Super.s </v>
      </c>
      <c r="H5892" s="35" t="str">
        <f>IF(L5892="Nő","",IF(Excel_BuiltIn__FilterDatabase__1[[#This Row],[Kor]]&gt;=1=AND(Excel_BuiltIn__FilterDatabase__1[[#This Row],[Kor]]&lt;18),"Junior ",""))</f>
        <v/>
      </c>
      <c r="I5892" s="34" t="str">
        <f>IF(L5892="Nő","",IF(Excel_BuiltIn__FilterDatabase__1[[#This Row],[Kor]]&gt;=18=AND(Excel_BuiltIn__FilterDatabase__1[[#This Row],[Kor]]&lt;=49),"Felnőtt ",""))</f>
        <v/>
      </c>
      <c r="J5892" s="35" t="str">
        <f>IF(L5892="Nő","",IF(Excel_BuiltIn__FilterDatabase__1[[#This Row],[Kor]]&gt;49=AND(Excel_BuiltIn__FilterDatabase__1[[#This Row],[Kor]]&lt;=59),"Senior ",""))</f>
        <v/>
      </c>
      <c r="K5892" s="34" t="str">
        <f>IF(L5892="Nő","",IF(Excel_BuiltIn__FilterDatabase__1[[#This Row],[Kor]]&gt;=60,"Super.s ",""))</f>
        <v xml:space="preserve">Super.s </v>
      </c>
      <c r="L5892" s="34" t="str">
        <f>IF(Excel_BuiltIn__FilterDatabase__1[[#This Row],[Nem]]="Nő","Lady","")</f>
        <v/>
      </c>
    </row>
    <row r="5893" spans="1:12" s="1" customFormat="1" ht="13.8">
      <c r="A5893" s="54"/>
      <c r="B5893" s="28"/>
      <c r="C5893" s="51"/>
      <c r="D5893" s="45"/>
      <c r="E5893" s="33" t="str">
        <f>IF(D5893&gt;0,($N$2-Excel_BuiltIn__FilterDatabase__1[[#This Row],[Szül Év.Hó.Nap]])/365.25,"0")</f>
        <v>0</v>
      </c>
      <c r="F5893" s="41"/>
      <c r="G5893" s="38" t="str">
        <f>CONCATENATE(H5893,Excel_BuiltIn__FilterDatabase__1[[#This Row],[Felnőtt]],Excel_BuiltIn__FilterDatabase__1[[#This Row],[Senior]],Excel_BuiltIn__FilterDatabase__1[[#This Row],[Super.s]],L5893)</f>
        <v xml:space="preserve">Super.s </v>
      </c>
      <c r="H5893" s="35" t="str">
        <f>IF(L5893="Nő","",IF(Excel_BuiltIn__FilterDatabase__1[[#This Row],[Kor]]&gt;=1=AND(Excel_BuiltIn__FilterDatabase__1[[#This Row],[Kor]]&lt;18),"Junior ",""))</f>
        <v/>
      </c>
      <c r="I5893" s="34" t="str">
        <f>IF(L5893="Nő","",IF(Excel_BuiltIn__FilterDatabase__1[[#This Row],[Kor]]&gt;=18=AND(Excel_BuiltIn__FilterDatabase__1[[#This Row],[Kor]]&lt;=49),"Felnőtt ",""))</f>
        <v/>
      </c>
      <c r="J5893" s="35" t="str">
        <f>IF(L5893="Nő","",IF(Excel_BuiltIn__FilterDatabase__1[[#This Row],[Kor]]&gt;49=AND(Excel_BuiltIn__FilterDatabase__1[[#This Row],[Kor]]&lt;=59),"Senior ",""))</f>
        <v/>
      </c>
      <c r="K5893" s="34" t="str">
        <f>IF(L5893="Nő","",IF(Excel_BuiltIn__FilterDatabase__1[[#This Row],[Kor]]&gt;=60,"Super.s ",""))</f>
        <v xml:space="preserve">Super.s </v>
      </c>
      <c r="L5893" s="34" t="str">
        <f>IF(Excel_BuiltIn__FilterDatabase__1[[#This Row],[Nem]]="Nő","Lady","")</f>
        <v/>
      </c>
    </row>
    <row r="5894" spans="1:12" s="1" customFormat="1" ht="13.8">
      <c r="A5894" s="54"/>
      <c r="B5894" s="28"/>
      <c r="C5894" s="51"/>
      <c r="D5894" s="45"/>
      <c r="E5894" s="33" t="str">
        <f>IF(D5894&gt;0,($N$2-Excel_BuiltIn__FilterDatabase__1[[#This Row],[Szül Év.Hó.Nap]])/365.25,"0")</f>
        <v>0</v>
      </c>
      <c r="F5894" s="41"/>
      <c r="G5894" s="38" t="str">
        <f>CONCATENATE(H5894,Excel_BuiltIn__FilterDatabase__1[[#This Row],[Felnőtt]],Excel_BuiltIn__FilterDatabase__1[[#This Row],[Senior]],Excel_BuiltIn__FilterDatabase__1[[#This Row],[Super.s]],L5894)</f>
        <v xml:space="preserve">Super.s </v>
      </c>
      <c r="H5894" s="35" t="str">
        <f>IF(L5894="Nő","",IF(Excel_BuiltIn__FilterDatabase__1[[#This Row],[Kor]]&gt;=1=AND(Excel_BuiltIn__FilterDatabase__1[[#This Row],[Kor]]&lt;18),"Junior ",""))</f>
        <v/>
      </c>
      <c r="I5894" s="34" t="str">
        <f>IF(L5894="Nő","",IF(Excel_BuiltIn__FilterDatabase__1[[#This Row],[Kor]]&gt;=18=AND(Excel_BuiltIn__FilterDatabase__1[[#This Row],[Kor]]&lt;=49),"Felnőtt ",""))</f>
        <v/>
      </c>
      <c r="J5894" s="35" t="str">
        <f>IF(L5894="Nő","",IF(Excel_BuiltIn__FilterDatabase__1[[#This Row],[Kor]]&gt;49=AND(Excel_BuiltIn__FilterDatabase__1[[#This Row],[Kor]]&lt;=59),"Senior ",""))</f>
        <v/>
      </c>
      <c r="K5894" s="34" t="str">
        <f>IF(L5894="Nő","",IF(Excel_BuiltIn__FilterDatabase__1[[#This Row],[Kor]]&gt;=60,"Super.s ",""))</f>
        <v xml:space="preserve">Super.s </v>
      </c>
      <c r="L5894" s="34" t="str">
        <f>IF(Excel_BuiltIn__FilterDatabase__1[[#This Row],[Nem]]="Nő","Lady","")</f>
        <v/>
      </c>
    </row>
    <row r="5895" spans="1:12" s="1" customFormat="1" ht="13.8">
      <c r="A5895" s="54"/>
      <c r="B5895" s="28"/>
      <c r="C5895" s="51"/>
      <c r="D5895" s="45"/>
      <c r="E5895" s="33" t="str">
        <f>IF(D5895&gt;0,($N$2-Excel_BuiltIn__FilterDatabase__1[[#This Row],[Szül Év.Hó.Nap]])/365.25,"0")</f>
        <v>0</v>
      </c>
      <c r="F5895" s="41"/>
      <c r="G5895" s="38" t="str">
        <f>CONCATENATE(H5895,Excel_BuiltIn__FilterDatabase__1[[#This Row],[Felnőtt]],Excel_BuiltIn__FilterDatabase__1[[#This Row],[Senior]],Excel_BuiltIn__FilterDatabase__1[[#This Row],[Super.s]],L5895)</f>
        <v xml:space="preserve">Super.s </v>
      </c>
      <c r="H5895" s="35" t="str">
        <f>IF(L5895="Nő","",IF(Excel_BuiltIn__FilterDatabase__1[[#This Row],[Kor]]&gt;=1=AND(Excel_BuiltIn__FilterDatabase__1[[#This Row],[Kor]]&lt;18),"Junior ",""))</f>
        <v/>
      </c>
      <c r="I5895" s="34" t="str">
        <f>IF(L5895="Nő","",IF(Excel_BuiltIn__FilterDatabase__1[[#This Row],[Kor]]&gt;=18=AND(Excel_BuiltIn__FilterDatabase__1[[#This Row],[Kor]]&lt;=49),"Felnőtt ",""))</f>
        <v/>
      </c>
      <c r="J5895" s="35" t="str">
        <f>IF(L5895="Nő","",IF(Excel_BuiltIn__FilterDatabase__1[[#This Row],[Kor]]&gt;49=AND(Excel_BuiltIn__FilterDatabase__1[[#This Row],[Kor]]&lt;=59),"Senior ",""))</f>
        <v/>
      </c>
      <c r="K5895" s="34" t="str">
        <f>IF(L5895="Nő","",IF(Excel_BuiltIn__FilterDatabase__1[[#This Row],[Kor]]&gt;=60,"Super.s ",""))</f>
        <v xml:space="preserve">Super.s </v>
      </c>
      <c r="L5895" s="34" t="str">
        <f>IF(Excel_BuiltIn__FilterDatabase__1[[#This Row],[Nem]]="Nő","Lady","")</f>
        <v/>
      </c>
    </row>
    <row r="5896" spans="1:12" s="1" customFormat="1" ht="13.8">
      <c r="A5896" s="54"/>
      <c r="B5896" s="28"/>
      <c r="C5896" s="51"/>
      <c r="D5896" s="45"/>
      <c r="E5896" s="33" t="str">
        <f>IF(D5896&gt;0,($N$2-Excel_BuiltIn__FilterDatabase__1[[#This Row],[Szül Év.Hó.Nap]])/365.25,"0")</f>
        <v>0</v>
      </c>
      <c r="F5896" s="41"/>
      <c r="G5896" s="38" t="str">
        <f>CONCATENATE(H5896,Excel_BuiltIn__FilterDatabase__1[[#This Row],[Felnőtt]],Excel_BuiltIn__FilterDatabase__1[[#This Row],[Senior]],Excel_BuiltIn__FilterDatabase__1[[#This Row],[Super.s]],L5896)</f>
        <v xml:space="preserve">Super.s </v>
      </c>
      <c r="H5896" s="35" t="str">
        <f>IF(L5896="Nő","",IF(Excel_BuiltIn__FilterDatabase__1[[#This Row],[Kor]]&gt;=1=AND(Excel_BuiltIn__FilterDatabase__1[[#This Row],[Kor]]&lt;18),"Junior ",""))</f>
        <v/>
      </c>
      <c r="I5896" s="34" t="str">
        <f>IF(L5896="Nő","",IF(Excel_BuiltIn__FilterDatabase__1[[#This Row],[Kor]]&gt;=18=AND(Excel_BuiltIn__FilterDatabase__1[[#This Row],[Kor]]&lt;=49),"Felnőtt ",""))</f>
        <v/>
      </c>
      <c r="J5896" s="35" t="str">
        <f>IF(L5896="Nő","",IF(Excel_BuiltIn__FilterDatabase__1[[#This Row],[Kor]]&gt;49=AND(Excel_BuiltIn__FilterDatabase__1[[#This Row],[Kor]]&lt;=59),"Senior ",""))</f>
        <v/>
      </c>
      <c r="K5896" s="34" t="str">
        <f>IF(L5896="Nő","",IF(Excel_BuiltIn__FilterDatabase__1[[#This Row],[Kor]]&gt;=60,"Super.s ",""))</f>
        <v xml:space="preserve">Super.s </v>
      </c>
      <c r="L5896" s="34" t="str">
        <f>IF(Excel_BuiltIn__FilterDatabase__1[[#This Row],[Nem]]="Nő","Lady","")</f>
        <v/>
      </c>
    </row>
    <row r="5897" spans="1:12" s="1" customFormat="1" ht="13.8">
      <c r="A5897" s="54"/>
      <c r="B5897" s="28"/>
      <c r="C5897" s="51"/>
      <c r="D5897" s="45"/>
      <c r="E5897" s="33" t="str">
        <f>IF(D5897&gt;0,($N$2-Excel_BuiltIn__FilterDatabase__1[[#This Row],[Szül Év.Hó.Nap]])/365.25,"0")</f>
        <v>0</v>
      </c>
      <c r="F5897" s="41"/>
      <c r="G5897" s="38" t="str">
        <f>CONCATENATE(H5897,Excel_BuiltIn__FilterDatabase__1[[#This Row],[Felnőtt]],Excel_BuiltIn__FilterDatabase__1[[#This Row],[Senior]],Excel_BuiltIn__FilterDatabase__1[[#This Row],[Super.s]],L5897)</f>
        <v xml:space="preserve">Super.s </v>
      </c>
      <c r="H5897" s="35" t="str">
        <f>IF(L5897="Nő","",IF(Excel_BuiltIn__FilterDatabase__1[[#This Row],[Kor]]&gt;=1=AND(Excel_BuiltIn__FilterDatabase__1[[#This Row],[Kor]]&lt;18),"Junior ",""))</f>
        <v/>
      </c>
      <c r="I5897" s="34" t="str">
        <f>IF(L5897="Nő","",IF(Excel_BuiltIn__FilterDatabase__1[[#This Row],[Kor]]&gt;=18=AND(Excel_BuiltIn__FilterDatabase__1[[#This Row],[Kor]]&lt;=49),"Felnőtt ",""))</f>
        <v/>
      </c>
      <c r="J5897" s="35" t="str">
        <f>IF(L5897="Nő","",IF(Excel_BuiltIn__FilterDatabase__1[[#This Row],[Kor]]&gt;49=AND(Excel_BuiltIn__FilterDatabase__1[[#This Row],[Kor]]&lt;=59),"Senior ",""))</f>
        <v/>
      </c>
      <c r="K5897" s="34" t="str">
        <f>IF(L5897="Nő","",IF(Excel_BuiltIn__FilterDatabase__1[[#This Row],[Kor]]&gt;=60,"Super.s ",""))</f>
        <v xml:space="preserve">Super.s </v>
      </c>
      <c r="L5897" s="34" t="str">
        <f>IF(Excel_BuiltIn__FilterDatabase__1[[#This Row],[Nem]]="Nő","Lady","")</f>
        <v/>
      </c>
    </row>
    <row r="5898" spans="1:12" s="1" customFormat="1" ht="13.8">
      <c r="A5898" s="54"/>
      <c r="B5898" s="28"/>
      <c r="C5898" s="51"/>
      <c r="D5898" s="45"/>
      <c r="E5898" s="33" t="str">
        <f>IF(D5898&gt;0,($N$2-Excel_BuiltIn__FilterDatabase__1[[#This Row],[Szül Év.Hó.Nap]])/365.25,"0")</f>
        <v>0</v>
      </c>
      <c r="F5898" s="41"/>
      <c r="G5898" s="38" t="str">
        <f>CONCATENATE(H5898,Excel_BuiltIn__FilterDatabase__1[[#This Row],[Felnőtt]],Excel_BuiltIn__FilterDatabase__1[[#This Row],[Senior]],Excel_BuiltIn__FilterDatabase__1[[#This Row],[Super.s]],L5898)</f>
        <v xml:space="preserve">Super.s </v>
      </c>
      <c r="H5898" s="35" t="str">
        <f>IF(L5898="Nő","",IF(Excel_BuiltIn__FilterDatabase__1[[#This Row],[Kor]]&gt;=1=AND(Excel_BuiltIn__FilterDatabase__1[[#This Row],[Kor]]&lt;18),"Junior ",""))</f>
        <v/>
      </c>
      <c r="I5898" s="34" t="str">
        <f>IF(L5898="Nő","",IF(Excel_BuiltIn__FilterDatabase__1[[#This Row],[Kor]]&gt;=18=AND(Excel_BuiltIn__FilterDatabase__1[[#This Row],[Kor]]&lt;=49),"Felnőtt ",""))</f>
        <v/>
      </c>
      <c r="J5898" s="35" t="str">
        <f>IF(L5898="Nő","",IF(Excel_BuiltIn__FilterDatabase__1[[#This Row],[Kor]]&gt;49=AND(Excel_BuiltIn__FilterDatabase__1[[#This Row],[Kor]]&lt;=59),"Senior ",""))</f>
        <v/>
      </c>
      <c r="K5898" s="34" t="str">
        <f>IF(L5898="Nő","",IF(Excel_BuiltIn__FilterDatabase__1[[#This Row],[Kor]]&gt;=60,"Super.s ",""))</f>
        <v xml:space="preserve">Super.s </v>
      </c>
      <c r="L5898" s="34" t="str">
        <f>IF(Excel_BuiltIn__FilterDatabase__1[[#This Row],[Nem]]="Nő","Lady","")</f>
        <v/>
      </c>
    </row>
    <row r="5899" spans="1:12" s="1" customFormat="1" ht="13.8">
      <c r="A5899" s="54"/>
      <c r="B5899" s="28"/>
      <c r="C5899" s="51"/>
      <c r="D5899" s="45"/>
      <c r="E5899" s="33" t="str">
        <f>IF(D5899&gt;0,($N$2-Excel_BuiltIn__FilterDatabase__1[[#This Row],[Szül Év.Hó.Nap]])/365.25,"0")</f>
        <v>0</v>
      </c>
      <c r="F5899" s="41"/>
      <c r="G5899" s="38" t="str">
        <f>CONCATENATE(H5899,Excel_BuiltIn__FilterDatabase__1[[#This Row],[Felnőtt]],Excel_BuiltIn__FilterDatabase__1[[#This Row],[Senior]],Excel_BuiltIn__FilterDatabase__1[[#This Row],[Super.s]],L5899)</f>
        <v xml:space="preserve">Super.s </v>
      </c>
      <c r="H5899" s="35" t="str">
        <f>IF(L5899="Nő","",IF(Excel_BuiltIn__FilterDatabase__1[[#This Row],[Kor]]&gt;=1=AND(Excel_BuiltIn__FilterDatabase__1[[#This Row],[Kor]]&lt;18),"Junior ",""))</f>
        <v/>
      </c>
      <c r="I5899" s="34" t="str">
        <f>IF(L5899="Nő","",IF(Excel_BuiltIn__FilterDatabase__1[[#This Row],[Kor]]&gt;=18=AND(Excel_BuiltIn__FilterDatabase__1[[#This Row],[Kor]]&lt;=49),"Felnőtt ",""))</f>
        <v/>
      </c>
      <c r="J5899" s="35" t="str">
        <f>IF(L5899="Nő","",IF(Excel_BuiltIn__FilterDatabase__1[[#This Row],[Kor]]&gt;49=AND(Excel_BuiltIn__FilterDatabase__1[[#This Row],[Kor]]&lt;=59),"Senior ",""))</f>
        <v/>
      </c>
      <c r="K5899" s="34" t="str">
        <f>IF(L5899="Nő","",IF(Excel_BuiltIn__FilterDatabase__1[[#This Row],[Kor]]&gt;=60,"Super.s ",""))</f>
        <v xml:space="preserve">Super.s </v>
      </c>
      <c r="L5899" s="34" t="str">
        <f>IF(Excel_BuiltIn__FilterDatabase__1[[#This Row],[Nem]]="Nő","Lady","")</f>
        <v/>
      </c>
    </row>
    <row r="5900" spans="1:12" s="1" customFormat="1" ht="13.8">
      <c r="A5900" s="54"/>
      <c r="B5900" s="28"/>
      <c r="C5900" s="51"/>
      <c r="D5900" s="45"/>
      <c r="E5900" s="33" t="str">
        <f>IF(D5900&gt;0,($N$2-Excel_BuiltIn__FilterDatabase__1[[#This Row],[Szül Év.Hó.Nap]])/365.25,"0")</f>
        <v>0</v>
      </c>
      <c r="F5900" s="41"/>
      <c r="G5900" s="38" t="str">
        <f>CONCATENATE(H5900,Excel_BuiltIn__FilterDatabase__1[[#This Row],[Felnőtt]],Excel_BuiltIn__FilterDatabase__1[[#This Row],[Senior]],Excel_BuiltIn__FilterDatabase__1[[#This Row],[Super.s]],L5900)</f>
        <v xml:space="preserve">Super.s </v>
      </c>
      <c r="H5900" s="35" t="str">
        <f>IF(L5900="Nő","",IF(Excel_BuiltIn__FilterDatabase__1[[#This Row],[Kor]]&gt;=1=AND(Excel_BuiltIn__FilterDatabase__1[[#This Row],[Kor]]&lt;18),"Junior ",""))</f>
        <v/>
      </c>
      <c r="I5900" s="34" t="str">
        <f>IF(L5900="Nő","",IF(Excel_BuiltIn__FilterDatabase__1[[#This Row],[Kor]]&gt;=18=AND(Excel_BuiltIn__FilterDatabase__1[[#This Row],[Kor]]&lt;=49),"Felnőtt ",""))</f>
        <v/>
      </c>
      <c r="J5900" s="35" t="str">
        <f>IF(L5900="Nő","",IF(Excel_BuiltIn__FilterDatabase__1[[#This Row],[Kor]]&gt;49=AND(Excel_BuiltIn__FilterDatabase__1[[#This Row],[Kor]]&lt;=59),"Senior ",""))</f>
        <v/>
      </c>
      <c r="K5900" s="34" t="str">
        <f>IF(L5900="Nő","",IF(Excel_BuiltIn__FilterDatabase__1[[#This Row],[Kor]]&gt;=60,"Super.s ",""))</f>
        <v xml:space="preserve">Super.s </v>
      </c>
      <c r="L5900" s="34" t="str">
        <f>IF(Excel_BuiltIn__FilterDatabase__1[[#This Row],[Nem]]="Nő","Lady","")</f>
        <v/>
      </c>
    </row>
    <row r="5901" spans="1:12" s="1" customFormat="1" ht="13.8">
      <c r="A5901" s="54"/>
      <c r="B5901" s="28"/>
      <c r="C5901" s="51"/>
      <c r="D5901" s="45"/>
      <c r="E5901" s="33" t="str">
        <f>IF(D5901&gt;0,($N$2-Excel_BuiltIn__FilterDatabase__1[[#This Row],[Szül Év.Hó.Nap]])/365.25,"0")</f>
        <v>0</v>
      </c>
      <c r="F5901" s="41"/>
      <c r="G5901" s="38" t="str">
        <f>CONCATENATE(H5901,Excel_BuiltIn__FilterDatabase__1[[#This Row],[Felnőtt]],Excel_BuiltIn__FilterDatabase__1[[#This Row],[Senior]],Excel_BuiltIn__FilterDatabase__1[[#This Row],[Super.s]],L5901)</f>
        <v xml:space="preserve">Super.s </v>
      </c>
      <c r="H5901" s="35" t="str">
        <f>IF(L5901="Nő","",IF(Excel_BuiltIn__FilterDatabase__1[[#This Row],[Kor]]&gt;=1=AND(Excel_BuiltIn__FilterDatabase__1[[#This Row],[Kor]]&lt;18),"Junior ",""))</f>
        <v/>
      </c>
      <c r="I5901" s="34" t="str">
        <f>IF(L5901="Nő","",IF(Excel_BuiltIn__FilterDatabase__1[[#This Row],[Kor]]&gt;=18=AND(Excel_BuiltIn__FilterDatabase__1[[#This Row],[Kor]]&lt;=49),"Felnőtt ",""))</f>
        <v/>
      </c>
      <c r="J5901" s="35" t="str">
        <f>IF(L5901="Nő","",IF(Excel_BuiltIn__FilterDatabase__1[[#This Row],[Kor]]&gt;49=AND(Excel_BuiltIn__FilterDatabase__1[[#This Row],[Kor]]&lt;=59),"Senior ",""))</f>
        <v/>
      </c>
      <c r="K5901" s="34" t="str">
        <f>IF(L5901="Nő","",IF(Excel_BuiltIn__FilterDatabase__1[[#This Row],[Kor]]&gt;=60,"Super.s ",""))</f>
        <v xml:space="preserve">Super.s </v>
      </c>
      <c r="L5901" s="34" t="str">
        <f>IF(Excel_BuiltIn__FilterDatabase__1[[#This Row],[Nem]]="Nő","Lady","")</f>
        <v/>
      </c>
    </row>
    <row r="5902" spans="1:12" s="1" customFormat="1" ht="13.8">
      <c r="A5902" s="54"/>
      <c r="B5902" s="28"/>
      <c r="C5902" s="51"/>
      <c r="D5902" s="45"/>
      <c r="E5902" s="33" t="str">
        <f>IF(D5902&gt;0,($N$2-Excel_BuiltIn__FilterDatabase__1[[#This Row],[Szül Év.Hó.Nap]])/365.25,"0")</f>
        <v>0</v>
      </c>
      <c r="F5902" s="41"/>
      <c r="G5902" s="38" t="str">
        <f>CONCATENATE(H5902,Excel_BuiltIn__FilterDatabase__1[[#This Row],[Felnőtt]],Excel_BuiltIn__FilterDatabase__1[[#This Row],[Senior]],Excel_BuiltIn__FilterDatabase__1[[#This Row],[Super.s]],L5902)</f>
        <v xml:space="preserve">Super.s </v>
      </c>
      <c r="H5902" s="35" t="str">
        <f>IF(L5902="Nő","",IF(Excel_BuiltIn__FilterDatabase__1[[#This Row],[Kor]]&gt;=1=AND(Excel_BuiltIn__FilterDatabase__1[[#This Row],[Kor]]&lt;18),"Junior ",""))</f>
        <v/>
      </c>
      <c r="I5902" s="34" t="str">
        <f>IF(L5902="Nő","",IF(Excel_BuiltIn__FilterDatabase__1[[#This Row],[Kor]]&gt;=18=AND(Excel_BuiltIn__FilterDatabase__1[[#This Row],[Kor]]&lt;=49),"Felnőtt ",""))</f>
        <v/>
      </c>
      <c r="J5902" s="35" t="str">
        <f>IF(L5902="Nő","",IF(Excel_BuiltIn__FilterDatabase__1[[#This Row],[Kor]]&gt;49=AND(Excel_BuiltIn__FilterDatabase__1[[#This Row],[Kor]]&lt;=59),"Senior ",""))</f>
        <v/>
      </c>
      <c r="K5902" s="34" t="str">
        <f>IF(L5902="Nő","",IF(Excel_BuiltIn__FilterDatabase__1[[#This Row],[Kor]]&gt;=60,"Super.s ",""))</f>
        <v xml:space="preserve">Super.s </v>
      </c>
      <c r="L5902" s="34" t="str">
        <f>IF(Excel_BuiltIn__FilterDatabase__1[[#This Row],[Nem]]="Nő","Lady","")</f>
        <v/>
      </c>
    </row>
    <row r="5903" spans="1:12" s="1" customFormat="1" ht="13.8">
      <c r="A5903" s="54"/>
      <c r="B5903" s="28"/>
      <c r="C5903" s="51"/>
      <c r="D5903" s="45"/>
      <c r="E5903" s="33" t="str">
        <f>IF(D5903&gt;0,($N$2-Excel_BuiltIn__FilterDatabase__1[[#This Row],[Szül Év.Hó.Nap]])/365.25,"0")</f>
        <v>0</v>
      </c>
      <c r="F5903" s="41"/>
      <c r="G5903" s="38" t="str">
        <f>CONCATENATE(H5903,Excel_BuiltIn__FilterDatabase__1[[#This Row],[Felnőtt]],Excel_BuiltIn__FilterDatabase__1[[#This Row],[Senior]],Excel_BuiltIn__FilterDatabase__1[[#This Row],[Super.s]],L5903)</f>
        <v xml:space="preserve">Super.s </v>
      </c>
      <c r="H5903" s="35" t="str">
        <f>IF(L5903="Nő","",IF(Excel_BuiltIn__FilterDatabase__1[[#This Row],[Kor]]&gt;=1=AND(Excel_BuiltIn__FilterDatabase__1[[#This Row],[Kor]]&lt;18),"Junior ",""))</f>
        <v/>
      </c>
      <c r="I5903" s="34" t="str">
        <f>IF(L5903="Nő","",IF(Excel_BuiltIn__FilterDatabase__1[[#This Row],[Kor]]&gt;=18=AND(Excel_BuiltIn__FilterDatabase__1[[#This Row],[Kor]]&lt;=49),"Felnőtt ",""))</f>
        <v/>
      </c>
      <c r="J5903" s="35" t="str">
        <f>IF(L5903="Nő","",IF(Excel_BuiltIn__FilterDatabase__1[[#This Row],[Kor]]&gt;49=AND(Excel_BuiltIn__FilterDatabase__1[[#This Row],[Kor]]&lt;=59),"Senior ",""))</f>
        <v/>
      </c>
      <c r="K5903" s="34" t="str">
        <f>IF(L5903="Nő","",IF(Excel_BuiltIn__FilterDatabase__1[[#This Row],[Kor]]&gt;=60,"Super.s ",""))</f>
        <v xml:space="preserve">Super.s </v>
      </c>
      <c r="L5903" s="34" t="str">
        <f>IF(Excel_BuiltIn__FilterDatabase__1[[#This Row],[Nem]]="Nő","Lady","")</f>
        <v/>
      </c>
    </row>
    <row r="5904" spans="1:12" s="1" customFormat="1" ht="13.8">
      <c r="A5904" s="54"/>
      <c r="B5904" s="28"/>
      <c r="C5904" s="51"/>
      <c r="D5904" s="45"/>
      <c r="E5904" s="33" t="str">
        <f>IF(D5904&gt;0,($N$2-Excel_BuiltIn__FilterDatabase__1[[#This Row],[Szül Év.Hó.Nap]])/365.25,"0")</f>
        <v>0</v>
      </c>
      <c r="F5904" s="41"/>
      <c r="G5904" s="38" t="str">
        <f>CONCATENATE(H5904,Excel_BuiltIn__FilterDatabase__1[[#This Row],[Felnőtt]],Excel_BuiltIn__FilterDatabase__1[[#This Row],[Senior]],Excel_BuiltIn__FilterDatabase__1[[#This Row],[Super.s]],L5904)</f>
        <v xml:space="preserve">Super.s </v>
      </c>
      <c r="H5904" s="35" t="str">
        <f>IF(L5904="Nő","",IF(Excel_BuiltIn__FilterDatabase__1[[#This Row],[Kor]]&gt;=1=AND(Excel_BuiltIn__FilterDatabase__1[[#This Row],[Kor]]&lt;18),"Junior ",""))</f>
        <v/>
      </c>
      <c r="I5904" s="34" t="str">
        <f>IF(L5904="Nő","",IF(Excel_BuiltIn__FilterDatabase__1[[#This Row],[Kor]]&gt;=18=AND(Excel_BuiltIn__FilterDatabase__1[[#This Row],[Kor]]&lt;=49),"Felnőtt ",""))</f>
        <v/>
      </c>
      <c r="J5904" s="35" t="str">
        <f>IF(L5904="Nő","",IF(Excel_BuiltIn__FilterDatabase__1[[#This Row],[Kor]]&gt;49=AND(Excel_BuiltIn__FilterDatabase__1[[#This Row],[Kor]]&lt;=59),"Senior ",""))</f>
        <v/>
      </c>
      <c r="K5904" s="34" t="str">
        <f>IF(L5904="Nő","",IF(Excel_BuiltIn__FilterDatabase__1[[#This Row],[Kor]]&gt;=60,"Super.s ",""))</f>
        <v xml:space="preserve">Super.s </v>
      </c>
      <c r="L5904" s="34" t="str">
        <f>IF(Excel_BuiltIn__FilterDatabase__1[[#This Row],[Nem]]="Nő","Lady","")</f>
        <v/>
      </c>
    </row>
    <row r="5905" spans="1:12" s="1" customFormat="1" ht="13.8">
      <c r="A5905" s="54"/>
      <c r="B5905" s="28"/>
      <c r="C5905" s="51"/>
      <c r="D5905" s="45"/>
      <c r="E5905" s="33" t="str">
        <f>IF(D5905&gt;0,($N$2-Excel_BuiltIn__FilterDatabase__1[[#This Row],[Szül Év.Hó.Nap]])/365.25,"0")</f>
        <v>0</v>
      </c>
      <c r="F5905" s="41"/>
      <c r="G5905" s="38" t="str">
        <f>CONCATENATE(H5905,Excel_BuiltIn__FilterDatabase__1[[#This Row],[Felnőtt]],Excel_BuiltIn__FilterDatabase__1[[#This Row],[Senior]],Excel_BuiltIn__FilterDatabase__1[[#This Row],[Super.s]],L5905)</f>
        <v xml:space="preserve">Super.s </v>
      </c>
      <c r="H5905" s="35" t="str">
        <f>IF(L5905="Nő","",IF(Excel_BuiltIn__FilterDatabase__1[[#This Row],[Kor]]&gt;=1=AND(Excel_BuiltIn__FilterDatabase__1[[#This Row],[Kor]]&lt;18),"Junior ",""))</f>
        <v/>
      </c>
      <c r="I5905" s="34" t="str">
        <f>IF(L5905="Nő","",IF(Excel_BuiltIn__FilterDatabase__1[[#This Row],[Kor]]&gt;=18=AND(Excel_BuiltIn__FilterDatabase__1[[#This Row],[Kor]]&lt;=49),"Felnőtt ",""))</f>
        <v/>
      </c>
      <c r="J5905" s="35" t="str">
        <f>IF(L5905="Nő","",IF(Excel_BuiltIn__FilterDatabase__1[[#This Row],[Kor]]&gt;49=AND(Excel_BuiltIn__FilterDatabase__1[[#This Row],[Kor]]&lt;=59),"Senior ",""))</f>
        <v/>
      </c>
      <c r="K5905" s="34" t="str">
        <f>IF(L5905="Nő","",IF(Excel_BuiltIn__FilterDatabase__1[[#This Row],[Kor]]&gt;=60,"Super.s ",""))</f>
        <v xml:space="preserve">Super.s </v>
      </c>
      <c r="L5905" s="34" t="str">
        <f>IF(Excel_BuiltIn__FilterDatabase__1[[#This Row],[Nem]]="Nő","Lady","")</f>
        <v/>
      </c>
    </row>
    <row r="5906" spans="1:12" s="1" customFormat="1" ht="13.8">
      <c r="A5906" s="54"/>
      <c r="B5906" s="28"/>
      <c r="C5906" s="51"/>
      <c r="D5906" s="45"/>
      <c r="E5906" s="33" t="str">
        <f>IF(D5906&gt;0,($N$2-Excel_BuiltIn__FilterDatabase__1[[#This Row],[Szül Év.Hó.Nap]])/365.25,"0")</f>
        <v>0</v>
      </c>
      <c r="F5906" s="41"/>
      <c r="G5906" s="38" t="str">
        <f>CONCATENATE(H5906,Excel_BuiltIn__FilterDatabase__1[[#This Row],[Felnőtt]],Excel_BuiltIn__FilterDatabase__1[[#This Row],[Senior]],Excel_BuiltIn__FilterDatabase__1[[#This Row],[Super.s]],L5906)</f>
        <v xml:space="preserve">Super.s </v>
      </c>
      <c r="H5906" s="35" t="str">
        <f>IF(L5906="Nő","",IF(Excel_BuiltIn__FilterDatabase__1[[#This Row],[Kor]]&gt;=1=AND(Excel_BuiltIn__FilterDatabase__1[[#This Row],[Kor]]&lt;18),"Junior ",""))</f>
        <v/>
      </c>
      <c r="I5906" s="34" t="str">
        <f>IF(L5906="Nő","",IF(Excel_BuiltIn__FilterDatabase__1[[#This Row],[Kor]]&gt;=18=AND(Excel_BuiltIn__FilterDatabase__1[[#This Row],[Kor]]&lt;=49),"Felnőtt ",""))</f>
        <v/>
      </c>
      <c r="J5906" s="35" t="str">
        <f>IF(L5906="Nő","",IF(Excel_BuiltIn__FilterDatabase__1[[#This Row],[Kor]]&gt;49=AND(Excel_BuiltIn__FilterDatabase__1[[#This Row],[Kor]]&lt;=59),"Senior ",""))</f>
        <v/>
      </c>
      <c r="K5906" s="34" t="str">
        <f>IF(L5906="Nő","",IF(Excel_BuiltIn__FilterDatabase__1[[#This Row],[Kor]]&gt;=60,"Super.s ",""))</f>
        <v xml:space="preserve">Super.s </v>
      </c>
      <c r="L5906" s="34" t="str">
        <f>IF(Excel_BuiltIn__FilterDatabase__1[[#This Row],[Nem]]="Nő","Lady","")</f>
        <v/>
      </c>
    </row>
    <row r="5907" spans="1:12" s="1" customFormat="1" ht="13.8">
      <c r="A5907" s="54"/>
      <c r="B5907" s="28"/>
      <c r="C5907" s="51"/>
      <c r="D5907" s="45"/>
      <c r="E5907" s="33" t="str">
        <f>IF(D5907&gt;0,($N$2-Excel_BuiltIn__FilterDatabase__1[[#This Row],[Szül Év.Hó.Nap]])/365.25,"0")</f>
        <v>0</v>
      </c>
      <c r="F5907" s="41"/>
      <c r="G5907" s="38" t="str">
        <f>CONCATENATE(H5907,Excel_BuiltIn__FilterDatabase__1[[#This Row],[Felnőtt]],Excel_BuiltIn__FilterDatabase__1[[#This Row],[Senior]],Excel_BuiltIn__FilterDatabase__1[[#This Row],[Super.s]],L5907)</f>
        <v xml:space="preserve">Super.s </v>
      </c>
      <c r="H5907" s="35" t="str">
        <f>IF(L5907="Nő","",IF(Excel_BuiltIn__FilterDatabase__1[[#This Row],[Kor]]&gt;=1=AND(Excel_BuiltIn__FilterDatabase__1[[#This Row],[Kor]]&lt;18),"Junior ",""))</f>
        <v/>
      </c>
      <c r="I5907" s="34" t="str">
        <f>IF(L5907="Nő","",IF(Excel_BuiltIn__FilterDatabase__1[[#This Row],[Kor]]&gt;=18=AND(Excel_BuiltIn__FilterDatabase__1[[#This Row],[Kor]]&lt;=49),"Felnőtt ",""))</f>
        <v/>
      </c>
      <c r="J5907" s="35" t="str">
        <f>IF(L5907="Nő","",IF(Excel_BuiltIn__FilterDatabase__1[[#This Row],[Kor]]&gt;49=AND(Excel_BuiltIn__FilterDatabase__1[[#This Row],[Kor]]&lt;=59),"Senior ",""))</f>
        <v/>
      </c>
      <c r="K5907" s="34" t="str">
        <f>IF(L5907="Nő","",IF(Excel_BuiltIn__FilterDatabase__1[[#This Row],[Kor]]&gt;=60,"Super.s ",""))</f>
        <v xml:space="preserve">Super.s </v>
      </c>
      <c r="L5907" s="34" t="str">
        <f>IF(Excel_BuiltIn__FilterDatabase__1[[#This Row],[Nem]]="Nő","Lady","")</f>
        <v/>
      </c>
    </row>
    <row r="5908" spans="1:12" s="1" customFormat="1" ht="13.8">
      <c r="A5908" s="54"/>
      <c r="B5908" s="28"/>
      <c r="C5908" s="51"/>
      <c r="D5908" s="45"/>
      <c r="E5908" s="33" t="str">
        <f>IF(D5908&gt;0,($N$2-Excel_BuiltIn__FilterDatabase__1[[#This Row],[Szül Év.Hó.Nap]])/365.25,"0")</f>
        <v>0</v>
      </c>
      <c r="F5908" s="41"/>
      <c r="G5908" s="38" t="str">
        <f>CONCATENATE(H5908,Excel_BuiltIn__FilterDatabase__1[[#This Row],[Felnőtt]],Excel_BuiltIn__FilterDatabase__1[[#This Row],[Senior]],Excel_BuiltIn__FilterDatabase__1[[#This Row],[Super.s]],L5908)</f>
        <v xml:space="preserve">Super.s </v>
      </c>
      <c r="H5908" s="35" t="str">
        <f>IF(L5908="Nő","",IF(Excel_BuiltIn__FilterDatabase__1[[#This Row],[Kor]]&gt;=1=AND(Excel_BuiltIn__FilterDatabase__1[[#This Row],[Kor]]&lt;18),"Junior ",""))</f>
        <v/>
      </c>
      <c r="I5908" s="34" t="str">
        <f>IF(L5908="Nő","",IF(Excel_BuiltIn__FilterDatabase__1[[#This Row],[Kor]]&gt;=18=AND(Excel_BuiltIn__FilterDatabase__1[[#This Row],[Kor]]&lt;=49),"Felnőtt ",""))</f>
        <v/>
      </c>
      <c r="J5908" s="35" t="str">
        <f>IF(L5908="Nő","",IF(Excel_BuiltIn__FilterDatabase__1[[#This Row],[Kor]]&gt;49=AND(Excel_BuiltIn__FilterDatabase__1[[#This Row],[Kor]]&lt;=59),"Senior ",""))</f>
        <v/>
      </c>
      <c r="K5908" s="34" t="str">
        <f>IF(L5908="Nő","",IF(Excel_BuiltIn__FilterDatabase__1[[#This Row],[Kor]]&gt;=60,"Super.s ",""))</f>
        <v xml:space="preserve">Super.s </v>
      </c>
      <c r="L5908" s="34" t="str">
        <f>IF(Excel_BuiltIn__FilterDatabase__1[[#This Row],[Nem]]="Nő","Lady","")</f>
        <v/>
      </c>
    </row>
    <row r="5909" spans="1:12" s="1" customFormat="1" ht="13.8">
      <c r="A5909" s="54"/>
      <c r="B5909" s="28"/>
      <c r="C5909" s="51"/>
      <c r="D5909" s="45"/>
      <c r="E5909" s="33" t="str">
        <f>IF(D5909&gt;0,($N$2-Excel_BuiltIn__FilterDatabase__1[[#This Row],[Szül Év.Hó.Nap]])/365.25,"0")</f>
        <v>0</v>
      </c>
      <c r="F5909" s="41"/>
      <c r="G5909" s="38" t="str">
        <f>CONCATENATE(H5909,Excel_BuiltIn__FilterDatabase__1[[#This Row],[Felnőtt]],Excel_BuiltIn__FilterDatabase__1[[#This Row],[Senior]],Excel_BuiltIn__FilterDatabase__1[[#This Row],[Super.s]],L5909)</f>
        <v xml:space="preserve">Super.s </v>
      </c>
      <c r="H5909" s="35" t="str">
        <f>IF(L5909="Nő","",IF(Excel_BuiltIn__FilterDatabase__1[[#This Row],[Kor]]&gt;=1=AND(Excel_BuiltIn__FilterDatabase__1[[#This Row],[Kor]]&lt;18),"Junior ",""))</f>
        <v/>
      </c>
      <c r="I5909" s="34" t="str">
        <f>IF(L5909="Nő","",IF(Excel_BuiltIn__FilterDatabase__1[[#This Row],[Kor]]&gt;=18=AND(Excel_BuiltIn__FilterDatabase__1[[#This Row],[Kor]]&lt;=49),"Felnőtt ",""))</f>
        <v/>
      </c>
      <c r="J5909" s="35" t="str">
        <f>IF(L5909="Nő","",IF(Excel_BuiltIn__FilterDatabase__1[[#This Row],[Kor]]&gt;49=AND(Excel_BuiltIn__FilterDatabase__1[[#This Row],[Kor]]&lt;=59),"Senior ",""))</f>
        <v/>
      </c>
      <c r="K5909" s="34" t="str">
        <f>IF(L5909="Nő","",IF(Excel_BuiltIn__FilterDatabase__1[[#This Row],[Kor]]&gt;=60,"Super.s ",""))</f>
        <v xml:space="preserve">Super.s </v>
      </c>
      <c r="L5909" s="34" t="str">
        <f>IF(Excel_BuiltIn__FilterDatabase__1[[#This Row],[Nem]]="Nő","Lady","")</f>
        <v/>
      </c>
    </row>
    <row r="5910" spans="1:12" s="1" customFormat="1" ht="13.8">
      <c r="A5910" s="54"/>
      <c r="B5910" s="28"/>
      <c r="C5910" s="51"/>
      <c r="D5910" s="45"/>
      <c r="E5910" s="33" t="str">
        <f>IF(D5910&gt;0,($N$2-Excel_BuiltIn__FilterDatabase__1[[#This Row],[Szül Év.Hó.Nap]])/365.25,"0")</f>
        <v>0</v>
      </c>
      <c r="F5910" s="41"/>
      <c r="G5910" s="38" t="str">
        <f>CONCATENATE(H5910,Excel_BuiltIn__FilterDatabase__1[[#This Row],[Felnőtt]],Excel_BuiltIn__FilterDatabase__1[[#This Row],[Senior]],Excel_BuiltIn__FilterDatabase__1[[#This Row],[Super.s]],L5910)</f>
        <v xml:space="preserve">Super.s </v>
      </c>
      <c r="H5910" s="35" t="str">
        <f>IF(L5910="Nő","",IF(Excel_BuiltIn__FilterDatabase__1[[#This Row],[Kor]]&gt;=1=AND(Excel_BuiltIn__FilterDatabase__1[[#This Row],[Kor]]&lt;18),"Junior ",""))</f>
        <v/>
      </c>
      <c r="I5910" s="34" t="str">
        <f>IF(L5910="Nő","",IF(Excel_BuiltIn__FilterDatabase__1[[#This Row],[Kor]]&gt;=18=AND(Excel_BuiltIn__FilterDatabase__1[[#This Row],[Kor]]&lt;=49),"Felnőtt ",""))</f>
        <v/>
      </c>
      <c r="J5910" s="35" t="str">
        <f>IF(L5910="Nő","",IF(Excel_BuiltIn__FilterDatabase__1[[#This Row],[Kor]]&gt;49=AND(Excel_BuiltIn__FilterDatabase__1[[#This Row],[Kor]]&lt;=59),"Senior ",""))</f>
        <v/>
      </c>
      <c r="K5910" s="34" t="str">
        <f>IF(L5910="Nő","",IF(Excel_BuiltIn__FilterDatabase__1[[#This Row],[Kor]]&gt;=60,"Super.s ",""))</f>
        <v xml:space="preserve">Super.s </v>
      </c>
      <c r="L5910" s="34" t="str">
        <f>IF(Excel_BuiltIn__FilterDatabase__1[[#This Row],[Nem]]="Nő","Lady","")</f>
        <v/>
      </c>
    </row>
    <row r="5911" spans="1:12" s="1" customFormat="1" ht="13.8">
      <c r="A5911" s="54"/>
      <c r="B5911" s="28"/>
      <c r="C5911" s="51"/>
      <c r="D5911" s="45"/>
      <c r="E5911" s="33" t="str">
        <f>IF(D5911&gt;0,($N$2-Excel_BuiltIn__FilterDatabase__1[[#This Row],[Szül Év.Hó.Nap]])/365.25,"0")</f>
        <v>0</v>
      </c>
      <c r="F5911" s="41"/>
      <c r="G5911" s="38" t="str">
        <f>CONCATENATE(H5911,Excel_BuiltIn__FilterDatabase__1[[#This Row],[Felnőtt]],Excel_BuiltIn__FilterDatabase__1[[#This Row],[Senior]],Excel_BuiltIn__FilterDatabase__1[[#This Row],[Super.s]],L5911)</f>
        <v xml:space="preserve">Super.s </v>
      </c>
      <c r="H5911" s="35" t="str">
        <f>IF(L5911="Nő","",IF(Excel_BuiltIn__FilterDatabase__1[[#This Row],[Kor]]&gt;=1=AND(Excel_BuiltIn__FilterDatabase__1[[#This Row],[Kor]]&lt;18),"Junior ",""))</f>
        <v/>
      </c>
      <c r="I5911" s="34" t="str">
        <f>IF(L5911="Nő","",IF(Excel_BuiltIn__FilterDatabase__1[[#This Row],[Kor]]&gt;=18=AND(Excel_BuiltIn__FilterDatabase__1[[#This Row],[Kor]]&lt;=49),"Felnőtt ",""))</f>
        <v/>
      </c>
      <c r="J5911" s="35" t="str">
        <f>IF(L5911="Nő","",IF(Excel_BuiltIn__FilterDatabase__1[[#This Row],[Kor]]&gt;49=AND(Excel_BuiltIn__FilterDatabase__1[[#This Row],[Kor]]&lt;=59),"Senior ",""))</f>
        <v/>
      </c>
      <c r="K5911" s="34" t="str">
        <f>IF(L5911="Nő","",IF(Excel_BuiltIn__FilterDatabase__1[[#This Row],[Kor]]&gt;=60,"Super.s ",""))</f>
        <v xml:space="preserve">Super.s </v>
      </c>
      <c r="L5911" s="34" t="str">
        <f>IF(Excel_BuiltIn__FilterDatabase__1[[#This Row],[Nem]]="Nő","Lady","")</f>
        <v/>
      </c>
    </row>
    <row r="5912" spans="1:12" s="1" customFormat="1" ht="13.8">
      <c r="A5912" s="54"/>
      <c r="B5912" s="28"/>
      <c r="C5912" s="51"/>
      <c r="D5912" s="45"/>
      <c r="E5912" s="33" t="str">
        <f>IF(D5912&gt;0,($N$2-Excel_BuiltIn__FilterDatabase__1[[#This Row],[Szül Év.Hó.Nap]])/365.25,"0")</f>
        <v>0</v>
      </c>
      <c r="F5912" s="41"/>
      <c r="G5912" s="38" t="str">
        <f>CONCATENATE(H5912,Excel_BuiltIn__FilterDatabase__1[[#This Row],[Felnőtt]],Excel_BuiltIn__FilterDatabase__1[[#This Row],[Senior]],Excel_BuiltIn__FilterDatabase__1[[#This Row],[Super.s]],L5912)</f>
        <v xml:space="preserve">Super.s </v>
      </c>
      <c r="H5912" s="35" t="str">
        <f>IF(L5912="Nő","",IF(Excel_BuiltIn__FilterDatabase__1[[#This Row],[Kor]]&gt;=1=AND(Excel_BuiltIn__FilterDatabase__1[[#This Row],[Kor]]&lt;18),"Junior ",""))</f>
        <v/>
      </c>
      <c r="I5912" s="34" t="str">
        <f>IF(L5912="Nő","",IF(Excel_BuiltIn__FilterDatabase__1[[#This Row],[Kor]]&gt;=18=AND(Excel_BuiltIn__FilterDatabase__1[[#This Row],[Kor]]&lt;=49),"Felnőtt ",""))</f>
        <v/>
      </c>
      <c r="J5912" s="35" t="str">
        <f>IF(L5912="Nő","",IF(Excel_BuiltIn__FilterDatabase__1[[#This Row],[Kor]]&gt;49=AND(Excel_BuiltIn__FilterDatabase__1[[#This Row],[Kor]]&lt;=59),"Senior ",""))</f>
        <v/>
      </c>
      <c r="K5912" s="34" t="str">
        <f>IF(L5912="Nő","",IF(Excel_BuiltIn__FilterDatabase__1[[#This Row],[Kor]]&gt;=60,"Super.s ",""))</f>
        <v xml:space="preserve">Super.s </v>
      </c>
      <c r="L5912" s="34" t="str">
        <f>IF(Excel_BuiltIn__FilterDatabase__1[[#This Row],[Nem]]="Nő","Lady","")</f>
        <v/>
      </c>
    </row>
    <row r="5913" spans="1:12" s="1" customFormat="1" ht="13.8">
      <c r="A5913" s="54"/>
      <c r="B5913" s="28"/>
      <c r="C5913" s="51"/>
      <c r="D5913" s="45"/>
      <c r="E5913" s="33" t="str">
        <f>IF(D5913&gt;0,($N$2-Excel_BuiltIn__FilterDatabase__1[[#This Row],[Szül Év.Hó.Nap]])/365.25,"0")</f>
        <v>0</v>
      </c>
      <c r="F5913" s="41"/>
      <c r="G5913" s="38" t="str">
        <f>CONCATENATE(H5913,Excel_BuiltIn__FilterDatabase__1[[#This Row],[Felnőtt]],Excel_BuiltIn__FilterDatabase__1[[#This Row],[Senior]],Excel_BuiltIn__FilterDatabase__1[[#This Row],[Super.s]],L5913)</f>
        <v xml:space="preserve">Super.s </v>
      </c>
      <c r="H5913" s="35" t="str">
        <f>IF(L5913="Nő","",IF(Excel_BuiltIn__FilterDatabase__1[[#This Row],[Kor]]&gt;=1=AND(Excel_BuiltIn__FilterDatabase__1[[#This Row],[Kor]]&lt;18),"Junior ",""))</f>
        <v/>
      </c>
      <c r="I5913" s="34" t="str">
        <f>IF(L5913="Nő","",IF(Excel_BuiltIn__FilterDatabase__1[[#This Row],[Kor]]&gt;=18=AND(Excel_BuiltIn__FilterDatabase__1[[#This Row],[Kor]]&lt;=49),"Felnőtt ",""))</f>
        <v/>
      </c>
      <c r="J5913" s="35" t="str">
        <f>IF(L5913="Nő","",IF(Excel_BuiltIn__FilterDatabase__1[[#This Row],[Kor]]&gt;49=AND(Excel_BuiltIn__FilterDatabase__1[[#This Row],[Kor]]&lt;=59),"Senior ",""))</f>
        <v/>
      </c>
      <c r="K5913" s="34" t="str">
        <f>IF(L5913="Nő","",IF(Excel_BuiltIn__FilterDatabase__1[[#This Row],[Kor]]&gt;=60,"Super.s ",""))</f>
        <v xml:space="preserve">Super.s </v>
      </c>
      <c r="L5913" s="34" t="str">
        <f>IF(Excel_BuiltIn__FilterDatabase__1[[#This Row],[Nem]]="Nő","Lady","")</f>
        <v/>
      </c>
    </row>
    <row r="5914" spans="1:12" s="1" customFormat="1" ht="13.8">
      <c r="A5914" s="54"/>
      <c r="B5914" s="28"/>
      <c r="C5914" s="51"/>
      <c r="D5914" s="45"/>
      <c r="E5914" s="33" t="str">
        <f>IF(D5914&gt;0,($N$2-Excel_BuiltIn__FilterDatabase__1[[#This Row],[Szül Év.Hó.Nap]])/365.25,"0")</f>
        <v>0</v>
      </c>
      <c r="F5914" s="41"/>
      <c r="G5914" s="38" t="str">
        <f>CONCATENATE(H5914,Excel_BuiltIn__FilterDatabase__1[[#This Row],[Felnőtt]],Excel_BuiltIn__FilterDatabase__1[[#This Row],[Senior]],Excel_BuiltIn__FilterDatabase__1[[#This Row],[Super.s]],L5914)</f>
        <v xml:space="preserve">Super.s </v>
      </c>
      <c r="H5914" s="35" t="str">
        <f>IF(L5914="Nő","",IF(Excel_BuiltIn__FilterDatabase__1[[#This Row],[Kor]]&gt;=1=AND(Excel_BuiltIn__FilterDatabase__1[[#This Row],[Kor]]&lt;18),"Junior ",""))</f>
        <v/>
      </c>
      <c r="I5914" s="34" t="str">
        <f>IF(L5914="Nő","",IF(Excel_BuiltIn__FilterDatabase__1[[#This Row],[Kor]]&gt;=18=AND(Excel_BuiltIn__FilterDatabase__1[[#This Row],[Kor]]&lt;=49),"Felnőtt ",""))</f>
        <v/>
      </c>
      <c r="J5914" s="35" t="str">
        <f>IF(L5914="Nő","",IF(Excel_BuiltIn__FilterDatabase__1[[#This Row],[Kor]]&gt;49=AND(Excel_BuiltIn__FilterDatabase__1[[#This Row],[Kor]]&lt;=59),"Senior ",""))</f>
        <v/>
      </c>
      <c r="K5914" s="34" t="str">
        <f>IF(L5914="Nő","",IF(Excel_BuiltIn__FilterDatabase__1[[#This Row],[Kor]]&gt;=60,"Super.s ",""))</f>
        <v xml:space="preserve">Super.s </v>
      </c>
      <c r="L5914" s="34" t="str">
        <f>IF(Excel_BuiltIn__FilterDatabase__1[[#This Row],[Nem]]="Nő","Lady","")</f>
        <v/>
      </c>
    </row>
    <row r="5915" spans="1:12" s="1" customFormat="1" ht="13.8">
      <c r="A5915" s="54"/>
      <c r="B5915" s="28"/>
      <c r="C5915" s="51"/>
      <c r="D5915" s="45"/>
      <c r="E5915" s="33" t="str">
        <f>IF(D5915&gt;0,($N$2-Excel_BuiltIn__FilterDatabase__1[[#This Row],[Szül Év.Hó.Nap]])/365.25,"0")</f>
        <v>0</v>
      </c>
      <c r="F5915" s="41"/>
      <c r="G5915" s="38" t="str">
        <f>CONCATENATE(H5915,Excel_BuiltIn__FilterDatabase__1[[#This Row],[Felnőtt]],Excel_BuiltIn__FilterDatabase__1[[#This Row],[Senior]],Excel_BuiltIn__FilterDatabase__1[[#This Row],[Super.s]],L5915)</f>
        <v xml:space="preserve">Super.s </v>
      </c>
      <c r="H5915" s="35" t="str">
        <f>IF(L5915="Nő","",IF(Excel_BuiltIn__FilterDatabase__1[[#This Row],[Kor]]&gt;=1=AND(Excel_BuiltIn__FilterDatabase__1[[#This Row],[Kor]]&lt;18),"Junior ",""))</f>
        <v/>
      </c>
      <c r="I5915" s="34" t="str">
        <f>IF(L5915="Nő","",IF(Excel_BuiltIn__FilterDatabase__1[[#This Row],[Kor]]&gt;=18=AND(Excel_BuiltIn__FilterDatabase__1[[#This Row],[Kor]]&lt;=49),"Felnőtt ",""))</f>
        <v/>
      </c>
      <c r="J5915" s="35" t="str">
        <f>IF(L5915="Nő","",IF(Excel_BuiltIn__FilterDatabase__1[[#This Row],[Kor]]&gt;49=AND(Excel_BuiltIn__FilterDatabase__1[[#This Row],[Kor]]&lt;=59),"Senior ",""))</f>
        <v/>
      </c>
      <c r="K5915" s="34" t="str">
        <f>IF(L5915="Nő","",IF(Excel_BuiltIn__FilterDatabase__1[[#This Row],[Kor]]&gt;=60,"Super.s ",""))</f>
        <v xml:space="preserve">Super.s </v>
      </c>
      <c r="L5915" s="34" t="str">
        <f>IF(Excel_BuiltIn__FilterDatabase__1[[#This Row],[Nem]]="Nő","Lady","")</f>
        <v/>
      </c>
    </row>
    <row r="5916" spans="1:12" s="1" customFormat="1" ht="13.8">
      <c r="A5916" s="54"/>
      <c r="B5916" s="28"/>
      <c r="C5916" s="51"/>
      <c r="D5916" s="45"/>
      <c r="E5916" s="33" t="str">
        <f>IF(D5916&gt;0,($N$2-Excel_BuiltIn__FilterDatabase__1[[#This Row],[Szül Év.Hó.Nap]])/365.25,"0")</f>
        <v>0</v>
      </c>
      <c r="F5916" s="41"/>
      <c r="G5916" s="38" t="str">
        <f>CONCATENATE(H5916,Excel_BuiltIn__FilterDatabase__1[[#This Row],[Felnőtt]],Excel_BuiltIn__FilterDatabase__1[[#This Row],[Senior]],Excel_BuiltIn__FilterDatabase__1[[#This Row],[Super.s]],L5916)</f>
        <v xml:space="preserve">Super.s </v>
      </c>
      <c r="H5916" s="35" t="str">
        <f>IF(L5916="Nő","",IF(Excel_BuiltIn__FilterDatabase__1[[#This Row],[Kor]]&gt;=1=AND(Excel_BuiltIn__FilterDatabase__1[[#This Row],[Kor]]&lt;18),"Junior ",""))</f>
        <v/>
      </c>
      <c r="I5916" s="34" t="str">
        <f>IF(L5916="Nő","",IF(Excel_BuiltIn__FilterDatabase__1[[#This Row],[Kor]]&gt;=18=AND(Excel_BuiltIn__FilterDatabase__1[[#This Row],[Kor]]&lt;=49),"Felnőtt ",""))</f>
        <v/>
      </c>
      <c r="J5916" s="35" t="str">
        <f>IF(L5916="Nő","",IF(Excel_BuiltIn__FilterDatabase__1[[#This Row],[Kor]]&gt;49=AND(Excel_BuiltIn__FilterDatabase__1[[#This Row],[Kor]]&lt;=59),"Senior ",""))</f>
        <v/>
      </c>
      <c r="K5916" s="34" t="str">
        <f>IF(L5916="Nő","",IF(Excel_BuiltIn__FilterDatabase__1[[#This Row],[Kor]]&gt;=60,"Super.s ",""))</f>
        <v xml:space="preserve">Super.s </v>
      </c>
      <c r="L5916" s="34" t="str">
        <f>IF(Excel_BuiltIn__FilterDatabase__1[[#This Row],[Nem]]="Nő","Lady","")</f>
        <v/>
      </c>
    </row>
    <row r="5917" spans="1:12" s="1" customFormat="1" ht="13.8">
      <c r="A5917" s="54"/>
      <c r="B5917" s="28"/>
      <c r="C5917" s="51"/>
      <c r="D5917" s="45"/>
      <c r="E5917" s="33" t="str">
        <f>IF(D5917&gt;0,($N$2-Excel_BuiltIn__FilterDatabase__1[[#This Row],[Szül Év.Hó.Nap]])/365.25,"0")</f>
        <v>0</v>
      </c>
      <c r="F5917" s="41"/>
      <c r="G5917" s="38" t="str">
        <f>CONCATENATE(H5917,Excel_BuiltIn__FilterDatabase__1[[#This Row],[Felnőtt]],Excel_BuiltIn__FilterDatabase__1[[#This Row],[Senior]],Excel_BuiltIn__FilterDatabase__1[[#This Row],[Super.s]],L5917)</f>
        <v xml:space="preserve">Super.s </v>
      </c>
      <c r="H5917" s="35" t="str">
        <f>IF(L5917="Nő","",IF(Excel_BuiltIn__FilterDatabase__1[[#This Row],[Kor]]&gt;=1=AND(Excel_BuiltIn__FilterDatabase__1[[#This Row],[Kor]]&lt;18),"Junior ",""))</f>
        <v/>
      </c>
      <c r="I5917" s="34" t="str">
        <f>IF(L5917="Nő","",IF(Excel_BuiltIn__FilterDatabase__1[[#This Row],[Kor]]&gt;=18=AND(Excel_BuiltIn__FilterDatabase__1[[#This Row],[Kor]]&lt;=49),"Felnőtt ",""))</f>
        <v/>
      </c>
      <c r="J5917" s="35" t="str">
        <f>IF(L5917="Nő","",IF(Excel_BuiltIn__FilterDatabase__1[[#This Row],[Kor]]&gt;49=AND(Excel_BuiltIn__FilterDatabase__1[[#This Row],[Kor]]&lt;=59),"Senior ",""))</f>
        <v/>
      </c>
      <c r="K5917" s="34" t="str">
        <f>IF(L5917="Nő","",IF(Excel_BuiltIn__FilterDatabase__1[[#This Row],[Kor]]&gt;=60,"Super.s ",""))</f>
        <v xml:space="preserve">Super.s </v>
      </c>
      <c r="L5917" s="34" t="str">
        <f>IF(Excel_BuiltIn__FilterDatabase__1[[#This Row],[Nem]]="Nő","Lady","")</f>
        <v/>
      </c>
    </row>
    <row r="5918" spans="1:12" s="1" customFormat="1" ht="13.8">
      <c r="A5918" s="54"/>
      <c r="B5918" s="28"/>
      <c r="C5918" s="51"/>
      <c r="D5918" s="45"/>
      <c r="E5918" s="33" t="str">
        <f>IF(D5918&gt;0,($N$2-Excel_BuiltIn__FilterDatabase__1[[#This Row],[Szül Év.Hó.Nap]])/365.25,"0")</f>
        <v>0</v>
      </c>
      <c r="F5918" s="41"/>
      <c r="G5918" s="38" t="str">
        <f>CONCATENATE(H5918,Excel_BuiltIn__FilterDatabase__1[[#This Row],[Felnőtt]],Excel_BuiltIn__FilterDatabase__1[[#This Row],[Senior]],Excel_BuiltIn__FilterDatabase__1[[#This Row],[Super.s]],L5918)</f>
        <v xml:space="preserve">Super.s </v>
      </c>
      <c r="H5918" s="35" t="str">
        <f>IF(L5918="Nő","",IF(Excel_BuiltIn__FilterDatabase__1[[#This Row],[Kor]]&gt;=1=AND(Excel_BuiltIn__FilterDatabase__1[[#This Row],[Kor]]&lt;18),"Junior ",""))</f>
        <v/>
      </c>
      <c r="I5918" s="34" t="str">
        <f>IF(L5918="Nő","",IF(Excel_BuiltIn__FilterDatabase__1[[#This Row],[Kor]]&gt;=18=AND(Excel_BuiltIn__FilterDatabase__1[[#This Row],[Kor]]&lt;=49),"Felnőtt ",""))</f>
        <v/>
      </c>
      <c r="J5918" s="35" t="str">
        <f>IF(L5918="Nő","",IF(Excel_BuiltIn__FilterDatabase__1[[#This Row],[Kor]]&gt;49=AND(Excel_BuiltIn__FilterDatabase__1[[#This Row],[Kor]]&lt;=59),"Senior ",""))</f>
        <v/>
      </c>
      <c r="K5918" s="34" t="str">
        <f>IF(L5918="Nő","",IF(Excel_BuiltIn__FilterDatabase__1[[#This Row],[Kor]]&gt;=60,"Super.s ",""))</f>
        <v xml:space="preserve">Super.s </v>
      </c>
      <c r="L5918" s="34" t="str">
        <f>IF(Excel_BuiltIn__FilterDatabase__1[[#This Row],[Nem]]="Nő","Lady","")</f>
        <v/>
      </c>
    </row>
    <row r="5919" spans="1:12" s="1" customFormat="1" ht="13.8">
      <c r="A5919" s="54"/>
      <c r="B5919" s="28"/>
      <c r="C5919" s="51"/>
      <c r="D5919" s="45"/>
      <c r="E5919" s="33" t="str">
        <f>IF(D5919&gt;0,($N$2-Excel_BuiltIn__FilterDatabase__1[[#This Row],[Szül Év.Hó.Nap]])/365.25,"0")</f>
        <v>0</v>
      </c>
      <c r="F5919" s="41"/>
      <c r="G5919" s="38" t="str">
        <f>CONCATENATE(H5919,Excel_BuiltIn__FilterDatabase__1[[#This Row],[Felnőtt]],Excel_BuiltIn__FilterDatabase__1[[#This Row],[Senior]],Excel_BuiltIn__FilterDatabase__1[[#This Row],[Super.s]],L5919)</f>
        <v xml:space="preserve">Super.s </v>
      </c>
      <c r="H5919" s="35" t="str">
        <f>IF(L5919="Nő","",IF(Excel_BuiltIn__FilterDatabase__1[[#This Row],[Kor]]&gt;=1=AND(Excel_BuiltIn__FilterDatabase__1[[#This Row],[Kor]]&lt;18),"Junior ",""))</f>
        <v/>
      </c>
      <c r="I5919" s="34" t="str">
        <f>IF(L5919="Nő","",IF(Excel_BuiltIn__FilterDatabase__1[[#This Row],[Kor]]&gt;=18=AND(Excel_BuiltIn__FilterDatabase__1[[#This Row],[Kor]]&lt;=49),"Felnőtt ",""))</f>
        <v/>
      </c>
      <c r="J5919" s="35" t="str">
        <f>IF(L5919="Nő","",IF(Excel_BuiltIn__FilterDatabase__1[[#This Row],[Kor]]&gt;49=AND(Excel_BuiltIn__FilterDatabase__1[[#This Row],[Kor]]&lt;=59),"Senior ",""))</f>
        <v/>
      </c>
      <c r="K5919" s="34" t="str">
        <f>IF(L5919="Nő","",IF(Excel_BuiltIn__FilterDatabase__1[[#This Row],[Kor]]&gt;=60,"Super.s ",""))</f>
        <v xml:space="preserve">Super.s </v>
      </c>
      <c r="L5919" s="34" t="str">
        <f>IF(Excel_BuiltIn__FilterDatabase__1[[#This Row],[Nem]]="Nő","Lady","")</f>
        <v/>
      </c>
    </row>
    <row r="5920" spans="1:12" s="1" customFormat="1" ht="13.8">
      <c r="A5920" s="54"/>
      <c r="B5920" s="28"/>
      <c r="C5920" s="51"/>
      <c r="D5920" s="45"/>
      <c r="E5920" s="33" t="str">
        <f>IF(D5920&gt;0,($N$2-Excel_BuiltIn__FilterDatabase__1[[#This Row],[Szül Év.Hó.Nap]])/365.25,"0")</f>
        <v>0</v>
      </c>
      <c r="F5920" s="41"/>
      <c r="G5920" s="38" t="str">
        <f>CONCATENATE(H5920,Excel_BuiltIn__FilterDatabase__1[[#This Row],[Felnőtt]],Excel_BuiltIn__FilterDatabase__1[[#This Row],[Senior]],Excel_BuiltIn__FilterDatabase__1[[#This Row],[Super.s]],L5920)</f>
        <v xml:space="preserve">Super.s </v>
      </c>
      <c r="H5920" s="35" t="str">
        <f>IF(L5920="Nő","",IF(Excel_BuiltIn__FilterDatabase__1[[#This Row],[Kor]]&gt;=1=AND(Excel_BuiltIn__FilterDatabase__1[[#This Row],[Kor]]&lt;18),"Junior ",""))</f>
        <v/>
      </c>
      <c r="I5920" s="34" t="str">
        <f>IF(L5920="Nő","",IF(Excel_BuiltIn__FilterDatabase__1[[#This Row],[Kor]]&gt;=18=AND(Excel_BuiltIn__FilterDatabase__1[[#This Row],[Kor]]&lt;=49),"Felnőtt ",""))</f>
        <v/>
      </c>
      <c r="J5920" s="35" t="str">
        <f>IF(L5920="Nő","",IF(Excel_BuiltIn__FilterDatabase__1[[#This Row],[Kor]]&gt;49=AND(Excel_BuiltIn__FilterDatabase__1[[#This Row],[Kor]]&lt;=59),"Senior ",""))</f>
        <v/>
      </c>
      <c r="K5920" s="34" t="str">
        <f>IF(L5920="Nő","",IF(Excel_BuiltIn__FilterDatabase__1[[#This Row],[Kor]]&gt;=60,"Super.s ",""))</f>
        <v xml:space="preserve">Super.s </v>
      </c>
      <c r="L5920" s="34" t="str">
        <f>IF(Excel_BuiltIn__FilterDatabase__1[[#This Row],[Nem]]="Nő","Lady","")</f>
        <v/>
      </c>
    </row>
    <row r="5921" spans="1:12" s="1" customFormat="1" ht="13.8">
      <c r="A5921" s="54"/>
      <c r="B5921" s="28"/>
      <c r="C5921" s="51"/>
      <c r="D5921" s="45"/>
      <c r="E5921" s="33" t="str">
        <f>IF(D5921&gt;0,($N$2-Excel_BuiltIn__FilterDatabase__1[[#This Row],[Szül Év.Hó.Nap]])/365.25,"0")</f>
        <v>0</v>
      </c>
      <c r="F5921" s="41"/>
      <c r="G5921" s="38" t="str">
        <f>CONCATENATE(H5921,Excel_BuiltIn__FilterDatabase__1[[#This Row],[Felnőtt]],Excel_BuiltIn__FilterDatabase__1[[#This Row],[Senior]],Excel_BuiltIn__FilterDatabase__1[[#This Row],[Super.s]],L5921)</f>
        <v xml:space="preserve">Super.s </v>
      </c>
      <c r="H5921" s="35" t="str">
        <f>IF(L5921="Nő","",IF(Excel_BuiltIn__FilterDatabase__1[[#This Row],[Kor]]&gt;=1=AND(Excel_BuiltIn__FilterDatabase__1[[#This Row],[Kor]]&lt;18),"Junior ",""))</f>
        <v/>
      </c>
      <c r="I5921" s="34" t="str">
        <f>IF(L5921="Nő","",IF(Excel_BuiltIn__FilterDatabase__1[[#This Row],[Kor]]&gt;=18=AND(Excel_BuiltIn__FilterDatabase__1[[#This Row],[Kor]]&lt;=49),"Felnőtt ",""))</f>
        <v/>
      </c>
      <c r="J5921" s="35" t="str">
        <f>IF(L5921="Nő","",IF(Excel_BuiltIn__FilterDatabase__1[[#This Row],[Kor]]&gt;49=AND(Excel_BuiltIn__FilterDatabase__1[[#This Row],[Kor]]&lt;=59),"Senior ",""))</f>
        <v/>
      </c>
      <c r="K5921" s="34" t="str">
        <f>IF(L5921="Nő","",IF(Excel_BuiltIn__FilterDatabase__1[[#This Row],[Kor]]&gt;=60,"Super.s ",""))</f>
        <v xml:space="preserve">Super.s </v>
      </c>
      <c r="L5921" s="34" t="str">
        <f>IF(Excel_BuiltIn__FilterDatabase__1[[#This Row],[Nem]]="Nő","Lady","")</f>
        <v/>
      </c>
    </row>
    <row r="5922" spans="1:12" s="1" customFormat="1" ht="13.8">
      <c r="A5922" s="54"/>
      <c r="B5922" s="28"/>
      <c r="C5922" s="51"/>
      <c r="D5922" s="45"/>
      <c r="E5922" s="33" t="str">
        <f>IF(D5922&gt;0,($N$2-Excel_BuiltIn__FilterDatabase__1[[#This Row],[Szül Év.Hó.Nap]])/365.25,"0")</f>
        <v>0</v>
      </c>
      <c r="F5922" s="41"/>
      <c r="G5922" s="38" t="str">
        <f>CONCATENATE(H5922,Excel_BuiltIn__FilterDatabase__1[[#This Row],[Felnőtt]],Excel_BuiltIn__FilterDatabase__1[[#This Row],[Senior]],Excel_BuiltIn__FilterDatabase__1[[#This Row],[Super.s]],L5922)</f>
        <v xml:space="preserve">Super.s </v>
      </c>
      <c r="H5922" s="35" t="str">
        <f>IF(L5922="Nő","",IF(Excel_BuiltIn__FilterDatabase__1[[#This Row],[Kor]]&gt;=1=AND(Excel_BuiltIn__FilterDatabase__1[[#This Row],[Kor]]&lt;18),"Junior ",""))</f>
        <v/>
      </c>
      <c r="I5922" s="34" t="str">
        <f>IF(L5922="Nő","",IF(Excel_BuiltIn__FilterDatabase__1[[#This Row],[Kor]]&gt;=18=AND(Excel_BuiltIn__FilterDatabase__1[[#This Row],[Kor]]&lt;=49),"Felnőtt ",""))</f>
        <v/>
      </c>
      <c r="J5922" s="35" t="str">
        <f>IF(L5922="Nő","",IF(Excel_BuiltIn__FilterDatabase__1[[#This Row],[Kor]]&gt;49=AND(Excel_BuiltIn__FilterDatabase__1[[#This Row],[Kor]]&lt;=59),"Senior ",""))</f>
        <v/>
      </c>
      <c r="K5922" s="34" t="str">
        <f>IF(L5922="Nő","",IF(Excel_BuiltIn__FilterDatabase__1[[#This Row],[Kor]]&gt;=60,"Super.s ",""))</f>
        <v xml:space="preserve">Super.s </v>
      </c>
      <c r="L5922" s="34" t="str">
        <f>IF(Excel_BuiltIn__FilterDatabase__1[[#This Row],[Nem]]="Nő","Lady","")</f>
        <v/>
      </c>
    </row>
    <row r="5923" spans="1:12" s="1" customFormat="1" ht="13.8">
      <c r="A5923" s="54"/>
      <c r="B5923" s="28"/>
      <c r="C5923" s="51"/>
      <c r="D5923" s="45"/>
      <c r="E5923" s="33" t="str">
        <f>IF(D5923&gt;0,($N$2-Excel_BuiltIn__FilterDatabase__1[[#This Row],[Szül Év.Hó.Nap]])/365.25,"0")</f>
        <v>0</v>
      </c>
      <c r="F5923" s="41"/>
      <c r="G5923" s="38" t="str">
        <f>CONCATENATE(H5923,Excel_BuiltIn__FilterDatabase__1[[#This Row],[Felnőtt]],Excel_BuiltIn__FilterDatabase__1[[#This Row],[Senior]],Excel_BuiltIn__FilterDatabase__1[[#This Row],[Super.s]],L5923)</f>
        <v xml:space="preserve">Super.s </v>
      </c>
      <c r="H5923" s="35" t="str">
        <f>IF(L5923="Nő","",IF(Excel_BuiltIn__FilterDatabase__1[[#This Row],[Kor]]&gt;=1=AND(Excel_BuiltIn__FilterDatabase__1[[#This Row],[Kor]]&lt;18),"Junior ",""))</f>
        <v/>
      </c>
      <c r="I5923" s="34" t="str">
        <f>IF(L5923="Nő","",IF(Excel_BuiltIn__FilterDatabase__1[[#This Row],[Kor]]&gt;=18=AND(Excel_BuiltIn__FilterDatabase__1[[#This Row],[Kor]]&lt;=49),"Felnőtt ",""))</f>
        <v/>
      </c>
      <c r="J5923" s="35" t="str">
        <f>IF(L5923="Nő","",IF(Excel_BuiltIn__FilterDatabase__1[[#This Row],[Kor]]&gt;49=AND(Excel_BuiltIn__FilterDatabase__1[[#This Row],[Kor]]&lt;=59),"Senior ",""))</f>
        <v/>
      </c>
      <c r="K5923" s="34" t="str">
        <f>IF(L5923="Nő","",IF(Excel_BuiltIn__FilterDatabase__1[[#This Row],[Kor]]&gt;=60,"Super.s ",""))</f>
        <v xml:space="preserve">Super.s </v>
      </c>
      <c r="L5923" s="34" t="str">
        <f>IF(Excel_BuiltIn__FilterDatabase__1[[#This Row],[Nem]]="Nő","Lady","")</f>
        <v/>
      </c>
    </row>
    <row r="5924" spans="1:12" s="1" customFormat="1" ht="13.8">
      <c r="A5924" s="54"/>
      <c r="B5924" s="28"/>
      <c r="C5924" s="51"/>
      <c r="D5924" s="45"/>
      <c r="E5924" s="33" t="str">
        <f>IF(D5924&gt;0,($N$2-Excel_BuiltIn__FilterDatabase__1[[#This Row],[Szül Év.Hó.Nap]])/365.25,"0")</f>
        <v>0</v>
      </c>
      <c r="F5924" s="41"/>
      <c r="G5924" s="38" t="str">
        <f>CONCATENATE(H5924,Excel_BuiltIn__FilterDatabase__1[[#This Row],[Felnőtt]],Excel_BuiltIn__FilterDatabase__1[[#This Row],[Senior]],Excel_BuiltIn__FilterDatabase__1[[#This Row],[Super.s]],L5924)</f>
        <v xml:space="preserve">Super.s </v>
      </c>
      <c r="H5924" s="35" t="str">
        <f>IF(L5924="Nő","",IF(Excel_BuiltIn__FilterDatabase__1[[#This Row],[Kor]]&gt;=1=AND(Excel_BuiltIn__FilterDatabase__1[[#This Row],[Kor]]&lt;18),"Junior ",""))</f>
        <v/>
      </c>
      <c r="I5924" s="34" t="str">
        <f>IF(L5924="Nő","",IF(Excel_BuiltIn__FilterDatabase__1[[#This Row],[Kor]]&gt;=18=AND(Excel_BuiltIn__FilterDatabase__1[[#This Row],[Kor]]&lt;=49),"Felnőtt ",""))</f>
        <v/>
      </c>
      <c r="J5924" s="35" t="str">
        <f>IF(L5924="Nő","",IF(Excel_BuiltIn__FilterDatabase__1[[#This Row],[Kor]]&gt;49=AND(Excel_BuiltIn__FilterDatabase__1[[#This Row],[Kor]]&lt;=59),"Senior ",""))</f>
        <v/>
      </c>
      <c r="K5924" s="34" t="str">
        <f>IF(L5924="Nő","",IF(Excel_BuiltIn__FilterDatabase__1[[#This Row],[Kor]]&gt;=60,"Super.s ",""))</f>
        <v xml:space="preserve">Super.s </v>
      </c>
      <c r="L5924" s="34" t="str">
        <f>IF(Excel_BuiltIn__FilterDatabase__1[[#This Row],[Nem]]="Nő","Lady","")</f>
        <v/>
      </c>
    </row>
    <row r="5925" spans="1:12" s="1" customFormat="1" ht="13.8">
      <c r="A5925" s="54"/>
      <c r="B5925" s="28"/>
      <c r="C5925" s="51"/>
      <c r="D5925" s="45"/>
      <c r="E5925" s="33" t="str">
        <f>IF(D5925&gt;0,($N$2-Excel_BuiltIn__FilterDatabase__1[[#This Row],[Szül Év.Hó.Nap]])/365.25,"0")</f>
        <v>0</v>
      </c>
      <c r="F5925" s="41"/>
      <c r="G5925" s="38" t="str">
        <f>CONCATENATE(H5925,Excel_BuiltIn__FilterDatabase__1[[#This Row],[Felnőtt]],Excel_BuiltIn__FilterDatabase__1[[#This Row],[Senior]],Excel_BuiltIn__FilterDatabase__1[[#This Row],[Super.s]],L5925)</f>
        <v xml:space="preserve">Super.s </v>
      </c>
      <c r="H5925" s="35" t="str">
        <f>IF(L5925="Nő","",IF(Excel_BuiltIn__FilterDatabase__1[[#This Row],[Kor]]&gt;=1=AND(Excel_BuiltIn__FilterDatabase__1[[#This Row],[Kor]]&lt;18),"Junior ",""))</f>
        <v/>
      </c>
      <c r="I5925" s="34" t="str">
        <f>IF(L5925="Nő","",IF(Excel_BuiltIn__FilterDatabase__1[[#This Row],[Kor]]&gt;=18=AND(Excel_BuiltIn__FilterDatabase__1[[#This Row],[Kor]]&lt;=49),"Felnőtt ",""))</f>
        <v/>
      </c>
      <c r="J5925" s="35" t="str">
        <f>IF(L5925="Nő","",IF(Excel_BuiltIn__FilterDatabase__1[[#This Row],[Kor]]&gt;49=AND(Excel_BuiltIn__FilterDatabase__1[[#This Row],[Kor]]&lt;=59),"Senior ",""))</f>
        <v/>
      </c>
      <c r="K5925" s="34" t="str">
        <f>IF(L5925="Nő","",IF(Excel_BuiltIn__FilterDatabase__1[[#This Row],[Kor]]&gt;=60,"Super.s ",""))</f>
        <v xml:space="preserve">Super.s </v>
      </c>
      <c r="L5925" s="34" t="str">
        <f>IF(Excel_BuiltIn__FilterDatabase__1[[#This Row],[Nem]]="Nő","Lady","")</f>
        <v/>
      </c>
    </row>
    <row r="5926" spans="1:12" s="1" customFormat="1" ht="13.8">
      <c r="A5926" s="54"/>
      <c r="B5926" s="28"/>
      <c r="C5926" s="51"/>
      <c r="D5926" s="45"/>
      <c r="E5926" s="33" t="str">
        <f>IF(D5926&gt;0,($N$2-Excel_BuiltIn__FilterDatabase__1[[#This Row],[Szül Év.Hó.Nap]])/365.25,"0")</f>
        <v>0</v>
      </c>
      <c r="F5926" s="41"/>
      <c r="G5926" s="38" t="str">
        <f>CONCATENATE(H5926,Excel_BuiltIn__FilterDatabase__1[[#This Row],[Felnőtt]],Excel_BuiltIn__FilterDatabase__1[[#This Row],[Senior]],Excel_BuiltIn__FilterDatabase__1[[#This Row],[Super.s]],L5926)</f>
        <v xml:space="preserve">Super.s </v>
      </c>
      <c r="H5926" s="35" t="str">
        <f>IF(L5926="Nő","",IF(Excel_BuiltIn__FilterDatabase__1[[#This Row],[Kor]]&gt;=1=AND(Excel_BuiltIn__FilterDatabase__1[[#This Row],[Kor]]&lt;18),"Junior ",""))</f>
        <v/>
      </c>
      <c r="I5926" s="34" t="str">
        <f>IF(L5926="Nő","",IF(Excel_BuiltIn__FilterDatabase__1[[#This Row],[Kor]]&gt;=18=AND(Excel_BuiltIn__FilterDatabase__1[[#This Row],[Kor]]&lt;=49),"Felnőtt ",""))</f>
        <v/>
      </c>
      <c r="J5926" s="35" t="str">
        <f>IF(L5926="Nő","",IF(Excel_BuiltIn__FilterDatabase__1[[#This Row],[Kor]]&gt;49=AND(Excel_BuiltIn__FilterDatabase__1[[#This Row],[Kor]]&lt;=59),"Senior ",""))</f>
        <v/>
      </c>
      <c r="K5926" s="34" t="str">
        <f>IF(L5926="Nő","",IF(Excel_BuiltIn__FilterDatabase__1[[#This Row],[Kor]]&gt;=60,"Super.s ",""))</f>
        <v xml:space="preserve">Super.s </v>
      </c>
      <c r="L5926" s="34" t="str">
        <f>IF(Excel_BuiltIn__FilterDatabase__1[[#This Row],[Nem]]="Nő","Lady","")</f>
        <v/>
      </c>
    </row>
    <row r="5927" spans="1:12" s="1" customFormat="1" ht="13.8">
      <c r="A5927" s="54"/>
      <c r="B5927" s="28"/>
      <c r="C5927" s="51"/>
      <c r="D5927" s="45"/>
      <c r="E5927" s="33" t="str">
        <f>IF(D5927&gt;0,($N$2-Excel_BuiltIn__FilterDatabase__1[[#This Row],[Szül Év.Hó.Nap]])/365.25,"0")</f>
        <v>0</v>
      </c>
      <c r="F5927" s="41"/>
      <c r="G5927" s="38" t="str">
        <f>CONCATENATE(H5927,Excel_BuiltIn__FilterDatabase__1[[#This Row],[Felnőtt]],Excel_BuiltIn__FilterDatabase__1[[#This Row],[Senior]],Excel_BuiltIn__FilterDatabase__1[[#This Row],[Super.s]],L5927)</f>
        <v xml:space="preserve">Super.s </v>
      </c>
      <c r="H5927" s="35" t="str">
        <f>IF(L5927="Nő","",IF(Excel_BuiltIn__FilterDatabase__1[[#This Row],[Kor]]&gt;=1=AND(Excel_BuiltIn__FilterDatabase__1[[#This Row],[Kor]]&lt;18),"Junior ",""))</f>
        <v/>
      </c>
      <c r="I5927" s="34" t="str">
        <f>IF(L5927="Nő","",IF(Excel_BuiltIn__FilterDatabase__1[[#This Row],[Kor]]&gt;=18=AND(Excel_BuiltIn__FilterDatabase__1[[#This Row],[Kor]]&lt;=49),"Felnőtt ",""))</f>
        <v/>
      </c>
      <c r="J5927" s="35" t="str">
        <f>IF(L5927="Nő","",IF(Excel_BuiltIn__FilterDatabase__1[[#This Row],[Kor]]&gt;49=AND(Excel_BuiltIn__FilterDatabase__1[[#This Row],[Kor]]&lt;=59),"Senior ",""))</f>
        <v/>
      </c>
      <c r="K5927" s="34" t="str">
        <f>IF(L5927="Nő","",IF(Excel_BuiltIn__FilterDatabase__1[[#This Row],[Kor]]&gt;=60,"Super.s ",""))</f>
        <v xml:space="preserve">Super.s </v>
      </c>
      <c r="L5927" s="34" t="str">
        <f>IF(Excel_BuiltIn__FilterDatabase__1[[#This Row],[Nem]]="Nő","Lady","")</f>
        <v/>
      </c>
    </row>
    <row r="5928" spans="1:12" s="1" customFormat="1" ht="13.8">
      <c r="A5928" s="54"/>
      <c r="B5928" s="28"/>
      <c r="C5928" s="51"/>
      <c r="D5928" s="45"/>
      <c r="E5928" s="33" t="str">
        <f>IF(D5928&gt;0,($N$2-Excel_BuiltIn__FilterDatabase__1[[#This Row],[Szül Év.Hó.Nap]])/365.25,"0")</f>
        <v>0</v>
      </c>
      <c r="F5928" s="41"/>
      <c r="G5928" s="38" t="str">
        <f>CONCATENATE(H5928,Excel_BuiltIn__FilterDatabase__1[[#This Row],[Felnőtt]],Excel_BuiltIn__FilterDatabase__1[[#This Row],[Senior]],Excel_BuiltIn__FilterDatabase__1[[#This Row],[Super.s]],L5928)</f>
        <v xml:space="preserve">Super.s </v>
      </c>
      <c r="H5928" s="35" t="str">
        <f>IF(L5928="Nő","",IF(Excel_BuiltIn__FilterDatabase__1[[#This Row],[Kor]]&gt;=1=AND(Excel_BuiltIn__FilterDatabase__1[[#This Row],[Kor]]&lt;18),"Junior ",""))</f>
        <v/>
      </c>
      <c r="I5928" s="34" t="str">
        <f>IF(L5928="Nő","",IF(Excel_BuiltIn__FilterDatabase__1[[#This Row],[Kor]]&gt;=18=AND(Excel_BuiltIn__FilterDatabase__1[[#This Row],[Kor]]&lt;=49),"Felnőtt ",""))</f>
        <v/>
      </c>
      <c r="J5928" s="35" t="str">
        <f>IF(L5928="Nő","",IF(Excel_BuiltIn__FilterDatabase__1[[#This Row],[Kor]]&gt;49=AND(Excel_BuiltIn__FilterDatabase__1[[#This Row],[Kor]]&lt;=59),"Senior ",""))</f>
        <v/>
      </c>
      <c r="K5928" s="34" t="str">
        <f>IF(L5928="Nő","",IF(Excel_BuiltIn__FilterDatabase__1[[#This Row],[Kor]]&gt;=60,"Super.s ",""))</f>
        <v xml:space="preserve">Super.s </v>
      </c>
      <c r="L5928" s="34" t="str">
        <f>IF(Excel_BuiltIn__FilterDatabase__1[[#This Row],[Nem]]="Nő","Lady","")</f>
        <v/>
      </c>
    </row>
    <row r="5929" spans="1:12" s="1" customFormat="1" ht="13.8">
      <c r="A5929" s="54"/>
      <c r="B5929" s="28"/>
      <c r="C5929" s="51"/>
      <c r="D5929" s="45"/>
      <c r="E5929" s="33" t="str">
        <f>IF(D5929&gt;0,($N$2-Excel_BuiltIn__FilterDatabase__1[[#This Row],[Szül Év.Hó.Nap]])/365.25,"0")</f>
        <v>0</v>
      </c>
      <c r="F5929" s="41"/>
      <c r="G5929" s="38" t="str">
        <f>CONCATENATE(H5929,Excel_BuiltIn__FilterDatabase__1[[#This Row],[Felnőtt]],Excel_BuiltIn__FilterDatabase__1[[#This Row],[Senior]],Excel_BuiltIn__FilterDatabase__1[[#This Row],[Super.s]],L5929)</f>
        <v xml:space="preserve">Super.s </v>
      </c>
      <c r="H5929" s="35" t="str">
        <f>IF(L5929="Nő","",IF(Excel_BuiltIn__FilterDatabase__1[[#This Row],[Kor]]&gt;=1=AND(Excel_BuiltIn__FilterDatabase__1[[#This Row],[Kor]]&lt;18),"Junior ",""))</f>
        <v/>
      </c>
      <c r="I5929" s="34" t="str">
        <f>IF(L5929="Nő","",IF(Excel_BuiltIn__FilterDatabase__1[[#This Row],[Kor]]&gt;=18=AND(Excel_BuiltIn__FilterDatabase__1[[#This Row],[Kor]]&lt;=49),"Felnőtt ",""))</f>
        <v/>
      </c>
      <c r="J5929" s="35" t="str">
        <f>IF(L5929="Nő","",IF(Excel_BuiltIn__FilterDatabase__1[[#This Row],[Kor]]&gt;49=AND(Excel_BuiltIn__FilterDatabase__1[[#This Row],[Kor]]&lt;=59),"Senior ",""))</f>
        <v/>
      </c>
      <c r="K5929" s="34" t="str">
        <f>IF(L5929="Nő","",IF(Excel_BuiltIn__FilterDatabase__1[[#This Row],[Kor]]&gt;=60,"Super.s ",""))</f>
        <v xml:space="preserve">Super.s </v>
      </c>
      <c r="L5929" s="34" t="str">
        <f>IF(Excel_BuiltIn__FilterDatabase__1[[#This Row],[Nem]]="Nő","Lady","")</f>
        <v/>
      </c>
    </row>
    <row r="5930" spans="1:12" s="1" customFormat="1" ht="13.8">
      <c r="A5930" s="54"/>
      <c r="B5930" s="28"/>
      <c r="C5930" s="51"/>
      <c r="D5930" s="45"/>
      <c r="E5930" s="33" t="str">
        <f>IF(D5930&gt;0,($N$2-Excel_BuiltIn__FilterDatabase__1[[#This Row],[Szül Év.Hó.Nap]])/365.25,"0")</f>
        <v>0</v>
      </c>
      <c r="F5930" s="41"/>
      <c r="G5930" s="38" t="str">
        <f>CONCATENATE(H5930,Excel_BuiltIn__FilterDatabase__1[[#This Row],[Felnőtt]],Excel_BuiltIn__FilterDatabase__1[[#This Row],[Senior]],Excel_BuiltIn__FilterDatabase__1[[#This Row],[Super.s]],L5930)</f>
        <v xml:space="preserve">Super.s </v>
      </c>
      <c r="H5930" s="35" t="str">
        <f>IF(L5930="Nő","",IF(Excel_BuiltIn__FilterDatabase__1[[#This Row],[Kor]]&gt;=1=AND(Excel_BuiltIn__FilterDatabase__1[[#This Row],[Kor]]&lt;18),"Junior ",""))</f>
        <v/>
      </c>
      <c r="I5930" s="34" t="str">
        <f>IF(L5930="Nő","",IF(Excel_BuiltIn__FilterDatabase__1[[#This Row],[Kor]]&gt;=18=AND(Excel_BuiltIn__FilterDatabase__1[[#This Row],[Kor]]&lt;=49),"Felnőtt ",""))</f>
        <v/>
      </c>
      <c r="J5930" s="35" t="str">
        <f>IF(L5930="Nő","",IF(Excel_BuiltIn__FilterDatabase__1[[#This Row],[Kor]]&gt;49=AND(Excel_BuiltIn__FilterDatabase__1[[#This Row],[Kor]]&lt;=59),"Senior ",""))</f>
        <v/>
      </c>
      <c r="K5930" s="34" t="str">
        <f>IF(L5930="Nő","",IF(Excel_BuiltIn__FilterDatabase__1[[#This Row],[Kor]]&gt;=60,"Super.s ",""))</f>
        <v xml:space="preserve">Super.s </v>
      </c>
      <c r="L5930" s="34" t="str">
        <f>IF(Excel_BuiltIn__FilterDatabase__1[[#This Row],[Nem]]="Nő","Lady","")</f>
        <v/>
      </c>
    </row>
    <row r="5931" spans="1:12" s="1" customFormat="1" ht="13.8">
      <c r="A5931" s="54"/>
      <c r="B5931" s="28"/>
      <c r="C5931" s="51"/>
      <c r="D5931" s="45"/>
      <c r="E5931" s="33" t="str">
        <f>IF(D5931&gt;0,($N$2-Excel_BuiltIn__FilterDatabase__1[[#This Row],[Szül Év.Hó.Nap]])/365.25,"0")</f>
        <v>0</v>
      </c>
      <c r="F5931" s="41"/>
      <c r="G5931" s="38" t="str">
        <f>CONCATENATE(H5931,Excel_BuiltIn__FilterDatabase__1[[#This Row],[Felnőtt]],Excel_BuiltIn__FilterDatabase__1[[#This Row],[Senior]],Excel_BuiltIn__FilterDatabase__1[[#This Row],[Super.s]],L5931)</f>
        <v xml:space="preserve">Super.s </v>
      </c>
      <c r="H5931" s="35" t="str">
        <f>IF(L5931="Nő","",IF(Excel_BuiltIn__FilterDatabase__1[[#This Row],[Kor]]&gt;=1=AND(Excel_BuiltIn__FilterDatabase__1[[#This Row],[Kor]]&lt;18),"Junior ",""))</f>
        <v/>
      </c>
      <c r="I5931" s="34" t="str">
        <f>IF(L5931="Nő","",IF(Excel_BuiltIn__FilterDatabase__1[[#This Row],[Kor]]&gt;=18=AND(Excel_BuiltIn__FilterDatabase__1[[#This Row],[Kor]]&lt;=49),"Felnőtt ",""))</f>
        <v/>
      </c>
      <c r="J5931" s="35" t="str">
        <f>IF(L5931="Nő","",IF(Excel_BuiltIn__FilterDatabase__1[[#This Row],[Kor]]&gt;49=AND(Excel_BuiltIn__FilterDatabase__1[[#This Row],[Kor]]&lt;=59),"Senior ",""))</f>
        <v/>
      </c>
      <c r="K5931" s="34" t="str">
        <f>IF(L5931="Nő","",IF(Excel_BuiltIn__FilterDatabase__1[[#This Row],[Kor]]&gt;=60,"Super.s ",""))</f>
        <v xml:space="preserve">Super.s </v>
      </c>
      <c r="L5931" s="34" t="str">
        <f>IF(Excel_BuiltIn__FilterDatabase__1[[#This Row],[Nem]]="Nő","Lady","")</f>
        <v/>
      </c>
    </row>
    <row r="5932" spans="1:12" s="1" customFormat="1" ht="13.8">
      <c r="A5932" s="54"/>
      <c r="B5932" s="28"/>
      <c r="C5932" s="51"/>
      <c r="D5932" s="45"/>
      <c r="E5932" s="33" t="str">
        <f>IF(D5932&gt;0,($N$2-Excel_BuiltIn__FilterDatabase__1[[#This Row],[Szül Év.Hó.Nap]])/365.25,"0")</f>
        <v>0</v>
      </c>
      <c r="F5932" s="41"/>
      <c r="G5932" s="38" t="str">
        <f>CONCATENATE(H5932,Excel_BuiltIn__FilterDatabase__1[[#This Row],[Felnőtt]],Excel_BuiltIn__FilterDatabase__1[[#This Row],[Senior]],Excel_BuiltIn__FilterDatabase__1[[#This Row],[Super.s]],L5932)</f>
        <v xml:space="preserve">Super.s </v>
      </c>
      <c r="H5932" s="35" t="str">
        <f>IF(L5932="Nő","",IF(Excel_BuiltIn__FilterDatabase__1[[#This Row],[Kor]]&gt;=1=AND(Excel_BuiltIn__FilterDatabase__1[[#This Row],[Kor]]&lt;18),"Junior ",""))</f>
        <v/>
      </c>
      <c r="I5932" s="34" t="str">
        <f>IF(L5932="Nő","",IF(Excel_BuiltIn__FilterDatabase__1[[#This Row],[Kor]]&gt;=18=AND(Excel_BuiltIn__FilterDatabase__1[[#This Row],[Kor]]&lt;=49),"Felnőtt ",""))</f>
        <v/>
      </c>
      <c r="J5932" s="35" t="str">
        <f>IF(L5932="Nő","",IF(Excel_BuiltIn__FilterDatabase__1[[#This Row],[Kor]]&gt;49=AND(Excel_BuiltIn__FilterDatabase__1[[#This Row],[Kor]]&lt;=59),"Senior ",""))</f>
        <v/>
      </c>
      <c r="K5932" s="34" t="str">
        <f>IF(L5932="Nő","",IF(Excel_BuiltIn__FilterDatabase__1[[#This Row],[Kor]]&gt;=60,"Super.s ",""))</f>
        <v xml:space="preserve">Super.s </v>
      </c>
      <c r="L5932" s="34" t="str">
        <f>IF(Excel_BuiltIn__FilterDatabase__1[[#This Row],[Nem]]="Nő","Lady","")</f>
        <v/>
      </c>
    </row>
    <row r="5933" spans="1:12" s="1" customFormat="1" ht="13.8">
      <c r="A5933" s="54"/>
      <c r="B5933" s="28"/>
      <c r="C5933" s="51"/>
      <c r="D5933" s="45"/>
      <c r="E5933" s="33" t="str">
        <f>IF(D5933&gt;0,($N$2-Excel_BuiltIn__FilterDatabase__1[[#This Row],[Szül Év.Hó.Nap]])/365.25,"0")</f>
        <v>0</v>
      </c>
      <c r="F5933" s="41"/>
      <c r="G5933" s="38" t="str">
        <f>CONCATENATE(H5933,Excel_BuiltIn__FilterDatabase__1[[#This Row],[Felnőtt]],Excel_BuiltIn__FilterDatabase__1[[#This Row],[Senior]],Excel_BuiltIn__FilterDatabase__1[[#This Row],[Super.s]],L5933)</f>
        <v xml:space="preserve">Super.s </v>
      </c>
      <c r="H5933" s="35" t="str">
        <f>IF(L5933="Nő","",IF(Excel_BuiltIn__FilterDatabase__1[[#This Row],[Kor]]&gt;=1=AND(Excel_BuiltIn__FilterDatabase__1[[#This Row],[Kor]]&lt;18),"Junior ",""))</f>
        <v/>
      </c>
      <c r="I5933" s="34" t="str">
        <f>IF(L5933="Nő","",IF(Excel_BuiltIn__FilterDatabase__1[[#This Row],[Kor]]&gt;=18=AND(Excel_BuiltIn__FilterDatabase__1[[#This Row],[Kor]]&lt;=49),"Felnőtt ",""))</f>
        <v/>
      </c>
      <c r="J5933" s="35" t="str">
        <f>IF(L5933="Nő","",IF(Excel_BuiltIn__FilterDatabase__1[[#This Row],[Kor]]&gt;49=AND(Excel_BuiltIn__FilterDatabase__1[[#This Row],[Kor]]&lt;=59),"Senior ",""))</f>
        <v/>
      </c>
      <c r="K5933" s="34" t="str">
        <f>IF(L5933="Nő","",IF(Excel_BuiltIn__FilterDatabase__1[[#This Row],[Kor]]&gt;=60,"Super.s ",""))</f>
        <v xml:space="preserve">Super.s </v>
      </c>
      <c r="L5933" s="34" t="str">
        <f>IF(Excel_BuiltIn__FilterDatabase__1[[#This Row],[Nem]]="Nő","Lady","")</f>
        <v/>
      </c>
    </row>
    <row r="5934" spans="1:12" s="1" customFormat="1" ht="13.8">
      <c r="A5934" s="54"/>
      <c r="B5934" s="28"/>
      <c r="C5934" s="51"/>
      <c r="D5934" s="45"/>
      <c r="E5934" s="33" t="str">
        <f>IF(D5934&gt;0,($N$2-Excel_BuiltIn__FilterDatabase__1[[#This Row],[Szül Év.Hó.Nap]])/365.25,"0")</f>
        <v>0</v>
      </c>
      <c r="F5934" s="41"/>
      <c r="G5934" s="38" t="str">
        <f>CONCATENATE(H5934,Excel_BuiltIn__FilterDatabase__1[[#This Row],[Felnőtt]],Excel_BuiltIn__FilterDatabase__1[[#This Row],[Senior]],Excel_BuiltIn__FilterDatabase__1[[#This Row],[Super.s]],L5934)</f>
        <v xml:space="preserve">Super.s </v>
      </c>
      <c r="H5934" s="35" t="str">
        <f>IF(L5934="Nő","",IF(Excel_BuiltIn__FilterDatabase__1[[#This Row],[Kor]]&gt;=1=AND(Excel_BuiltIn__FilterDatabase__1[[#This Row],[Kor]]&lt;18),"Junior ",""))</f>
        <v/>
      </c>
      <c r="I5934" s="34" t="str">
        <f>IF(L5934="Nő","",IF(Excel_BuiltIn__FilterDatabase__1[[#This Row],[Kor]]&gt;=18=AND(Excel_BuiltIn__FilterDatabase__1[[#This Row],[Kor]]&lt;=49),"Felnőtt ",""))</f>
        <v/>
      </c>
      <c r="J5934" s="35" t="str">
        <f>IF(L5934="Nő","",IF(Excel_BuiltIn__FilterDatabase__1[[#This Row],[Kor]]&gt;49=AND(Excel_BuiltIn__FilterDatabase__1[[#This Row],[Kor]]&lt;=59),"Senior ",""))</f>
        <v/>
      </c>
      <c r="K5934" s="34" t="str">
        <f>IF(L5934="Nő","",IF(Excel_BuiltIn__FilterDatabase__1[[#This Row],[Kor]]&gt;=60,"Super.s ",""))</f>
        <v xml:space="preserve">Super.s </v>
      </c>
      <c r="L5934" s="34" t="str">
        <f>IF(Excel_BuiltIn__FilterDatabase__1[[#This Row],[Nem]]="Nő","Lady","")</f>
        <v/>
      </c>
    </row>
    <row r="5935" spans="1:12" s="1" customFormat="1" ht="13.8">
      <c r="A5935" s="54"/>
      <c r="B5935" s="28"/>
      <c r="C5935" s="51"/>
      <c r="D5935" s="45"/>
      <c r="E5935" s="33" t="str">
        <f>IF(D5935&gt;0,($N$2-Excel_BuiltIn__FilterDatabase__1[[#This Row],[Szül Év.Hó.Nap]])/365.25,"0")</f>
        <v>0</v>
      </c>
      <c r="F5935" s="41"/>
      <c r="G5935" s="38" t="str">
        <f>CONCATENATE(H5935,Excel_BuiltIn__FilterDatabase__1[[#This Row],[Felnőtt]],Excel_BuiltIn__FilterDatabase__1[[#This Row],[Senior]],Excel_BuiltIn__FilterDatabase__1[[#This Row],[Super.s]],L5935)</f>
        <v xml:space="preserve">Super.s </v>
      </c>
      <c r="H5935" s="35" t="str">
        <f>IF(L5935="Nő","",IF(Excel_BuiltIn__FilterDatabase__1[[#This Row],[Kor]]&gt;=1=AND(Excel_BuiltIn__FilterDatabase__1[[#This Row],[Kor]]&lt;18),"Junior ",""))</f>
        <v/>
      </c>
      <c r="I5935" s="34" t="str">
        <f>IF(L5935="Nő","",IF(Excel_BuiltIn__FilterDatabase__1[[#This Row],[Kor]]&gt;=18=AND(Excel_BuiltIn__FilterDatabase__1[[#This Row],[Kor]]&lt;=49),"Felnőtt ",""))</f>
        <v/>
      </c>
      <c r="J5935" s="35" t="str">
        <f>IF(L5935="Nő","",IF(Excel_BuiltIn__FilterDatabase__1[[#This Row],[Kor]]&gt;49=AND(Excel_BuiltIn__FilterDatabase__1[[#This Row],[Kor]]&lt;=59),"Senior ",""))</f>
        <v/>
      </c>
      <c r="K5935" s="34" t="str">
        <f>IF(L5935="Nő","",IF(Excel_BuiltIn__FilterDatabase__1[[#This Row],[Kor]]&gt;=60,"Super.s ",""))</f>
        <v xml:space="preserve">Super.s </v>
      </c>
      <c r="L5935" s="34" t="str">
        <f>IF(Excel_BuiltIn__FilterDatabase__1[[#This Row],[Nem]]="Nő","Lady","")</f>
        <v/>
      </c>
    </row>
    <row r="5936" spans="1:12" s="1" customFormat="1" ht="13.8">
      <c r="A5936" s="54"/>
      <c r="B5936" s="28"/>
      <c r="C5936" s="51"/>
      <c r="D5936" s="45"/>
      <c r="E5936" s="33" t="str">
        <f>IF(D5936&gt;0,($N$2-Excel_BuiltIn__FilterDatabase__1[[#This Row],[Szül Év.Hó.Nap]])/365.25,"0")</f>
        <v>0</v>
      </c>
      <c r="F5936" s="41"/>
      <c r="G5936" s="38" t="str">
        <f>CONCATENATE(H5936,Excel_BuiltIn__FilterDatabase__1[[#This Row],[Felnőtt]],Excel_BuiltIn__FilterDatabase__1[[#This Row],[Senior]],Excel_BuiltIn__FilterDatabase__1[[#This Row],[Super.s]],L5936)</f>
        <v xml:space="preserve">Super.s </v>
      </c>
      <c r="H5936" s="35" t="str">
        <f>IF(L5936="Nő","",IF(Excel_BuiltIn__FilterDatabase__1[[#This Row],[Kor]]&gt;=1=AND(Excel_BuiltIn__FilterDatabase__1[[#This Row],[Kor]]&lt;18),"Junior ",""))</f>
        <v/>
      </c>
      <c r="I5936" s="34" t="str">
        <f>IF(L5936="Nő","",IF(Excel_BuiltIn__FilterDatabase__1[[#This Row],[Kor]]&gt;=18=AND(Excel_BuiltIn__FilterDatabase__1[[#This Row],[Kor]]&lt;=49),"Felnőtt ",""))</f>
        <v/>
      </c>
      <c r="J5936" s="35" t="str">
        <f>IF(L5936="Nő","",IF(Excel_BuiltIn__FilterDatabase__1[[#This Row],[Kor]]&gt;49=AND(Excel_BuiltIn__FilterDatabase__1[[#This Row],[Kor]]&lt;=59),"Senior ",""))</f>
        <v/>
      </c>
      <c r="K5936" s="34" t="str">
        <f>IF(L5936="Nő","",IF(Excel_BuiltIn__FilterDatabase__1[[#This Row],[Kor]]&gt;=60,"Super.s ",""))</f>
        <v xml:space="preserve">Super.s </v>
      </c>
      <c r="L5936" s="34" t="str">
        <f>IF(Excel_BuiltIn__FilterDatabase__1[[#This Row],[Nem]]="Nő","Lady","")</f>
        <v/>
      </c>
    </row>
    <row r="5937" spans="1:12" s="1" customFormat="1" ht="13.8">
      <c r="A5937" s="54"/>
      <c r="B5937" s="28"/>
      <c r="C5937" s="51"/>
      <c r="D5937" s="45"/>
      <c r="E5937" s="33" t="str">
        <f>IF(D5937&gt;0,($N$2-Excel_BuiltIn__FilterDatabase__1[[#This Row],[Szül Év.Hó.Nap]])/365.25,"0")</f>
        <v>0</v>
      </c>
      <c r="F5937" s="41"/>
      <c r="G5937" s="38" t="str">
        <f>CONCATENATE(H5937,Excel_BuiltIn__FilterDatabase__1[[#This Row],[Felnőtt]],Excel_BuiltIn__FilterDatabase__1[[#This Row],[Senior]],Excel_BuiltIn__FilterDatabase__1[[#This Row],[Super.s]],L5937)</f>
        <v xml:space="preserve">Super.s </v>
      </c>
      <c r="H5937" s="35" t="str">
        <f>IF(L5937="Nő","",IF(Excel_BuiltIn__FilterDatabase__1[[#This Row],[Kor]]&gt;=1=AND(Excel_BuiltIn__FilterDatabase__1[[#This Row],[Kor]]&lt;18),"Junior ",""))</f>
        <v/>
      </c>
      <c r="I5937" s="34" t="str">
        <f>IF(L5937="Nő","",IF(Excel_BuiltIn__FilterDatabase__1[[#This Row],[Kor]]&gt;=18=AND(Excel_BuiltIn__FilterDatabase__1[[#This Row],[Kor]]&lt;=49),"Felnőtt ",""))</f>
        <v/>
      </c>
      <c r="J5937" s="35" t="str">
        <f>IF(L5937="Nő","",IF(Excel_BuiltIn__FilterDatabase__1[[#This Row],[Kor]]&gt;49=AND(Excel_BuiltIn__FilterDatabase__1[[#This Row],[Kor]]&lt;=59),"Senior ",""))</f>
        <v/>
      </c>
      <c r="K5937" s="34" t="str">
        <f>IF(L5937="Nő","",IF(Excel_BuiltIn__FilterDatabase__1[[#This Row],[Kor]]&gt;=60,"Super.s ",""))</f>
        <v xml:space="preserve">Super.s </v>
      </c>
      <c r="L5937" s="34" t="str">
        <f>IF(Excel_BuiltIn__FilterDatabase__1[[#This Row],[Nem]]="Nő","Lady","")</f>
        <v/>
      </c>
    </row>
    <row r="5938" spans="1:12" s="1" customFormat="1" ht="13.8">
      <c r="A5938" s="54"/>
      <c r="B5938" s="28"/>
      <c r="C5938" s="51"/>
      <c r="D5938" s="45"/>
      <c r="E5938" s="33" t="str">
        <f>IF(D5938&gt;0,($N$2-Excel_BuiltIn__FilterDatabase__1[[#This Row],[Szül Év.Hó.Nap]])/365.25,"0")</f>
        <v>0</v>
      </c>
      <c r="F5938" s="41"/>
      <c r="G5938" s="38" t="str">
        <f>CONCATENATE(H5938,Excel_BuiltIn__FilterDatabase__1[[#This Row],[Felnőtt]],Excel_BuiltIn__FilterDatabase__1[[#This Row],[Senior]],Excel_BuiltIn__FilterDatabase__1[[#This Row],[Super.s]],L5938)</f>
        <v xml:space="preserve">Super.s </v>
      </c>
      <c r="H5938" s="35" t="str">
        <f>IF(L5938="Nő","",IF(Excel_BuiltIn__FilterDatabase__1[[#This Row],[Kor]]&gt;=1=AND(Excel_BuiltIn__FilterDatabase__1[[#This Row],[Kor]]&lt;18),"Junior ",""))</f>
        <v/>
      </c>
      <c r="I5938" s="34" t="str">
        <f>IF(L5938="Nő","",IF(Excel_BuiltIn__FilterDatabase__1[[#This Row],[Kor]]&gt;=18=AND(Excel_BuiltIn__FilterDatabase__1[[#This Row],[Kor]]&lt;=49),"Felnőtt ",""))</f>
        <v/>
      </c>
      <c r="J5938" s="35" t="str">
        <f>IF(L5938="Nő","",IF(Excel_BuiltIn__FilterDatabase__1[[#This Row],[Kor]]&gt;49=AND(Excel_BuiltIn__FilterDatabase__1[[#This Row],[Kor]]&lt;=59),"Senior ",""))</f>
        <v/>
      </c>
      <c r="K5938" s="34" t="str">
        <f>IF(L5938="Nő","",IF(Excel_BuiltIn__FilterDatabase__1[[#This Row],[Kor]]&gt;=60,"Super.s ",""))</f>
        <v xml:space="preserve">Super.s </v>
      </c>
      <c r="L5938" s="34" t="str">
        <f>IF(Excel_BuiltIn__FilterDatabase__1[[#This Row],[Nem]]="Nő","Lady","")</f>
        <v/>
      </c>
    </row>
    <row r="5939" spans="1:12" s="1" customFormat="1" ht="13.8">
      <c r="A5939" s="54"/>
      <c r="B5939" s="28"/>
      <c r="C5939" s="51"/>
      <c r="D5939" s="45"/>
      <c r="E5939" s="33" t="str">
        <f>IF(D5939&gt;0,($N$2-Excel_BuiltIn__FilterDatabase__1[[#This Row],[Szül Év.Hó.Nap]])/365.25,"0")</f>
        <v>0</v>
      </c>
      <c r="F5939" s="41"/>
      <c r="G5939" s="38" t="str">
        <f>CONCATENATE(H5939,Excel_BuiltIn__FilterDatabase__1[[#This Row],[Felnőtt]],Excel_BuiltIn__FilterDatabase__1[[#This Row],[Senior]],Excel_BuiltIn__FilterDatabase__1[[#This Row],[Super.s]],L5939)</f>
        <v xml:space="preserve">Super.s </v>
      </c>
      <c r="H5939" s="35" t="str">
        <f>IF(L5939="Nő","",IF(Excel_BuiltIn__FilterDatabase__1[[#This Row],[Kor]]&gt;=1=AND(Excel_BuiltIn__FilterDatabase__1[[#This Row],[Kor]]&lt;18),"Junior ",""))</f>
        <v/>
      </c>
      <c r="I5939" s="34" t="str">
        <f>IF(L5939="Nő","",IF(Excel_BuiltIn__FilterDatabase__1[[#This Row],[Kor]]&gt;=18=AND(Excel_BuiltIn__FilterDatabase__1[[#This Row],[Kor]]&lt;=49),"Felnőtt ",""))</f>
        <v/>
      </c>
      <c r="J5939" s="35" t="str">
        <f>IF(L5939="Nő","",IF(Excel_BuiltIn__FilterDatabase__1[[#This Row],[Kor]]&gt;49=AND(Excel_BuiltIn__FilterDatabase__1[[#This Row],[Kor]]&lt;=59),"Senior ",""))</f>
        <v/>
      </c>
      <c r="K5939" s="34" t="str">
        <f>IF(L5939="Nő","",IF(Excel_BuiltIn__FilterDatabase__1[[#This Row],[Kor]]&gt;=60,"Super.s ",""))</f>
        <v xml:space="preserve">Super.s </v>
      </c>
      <c r="L5939" s="34" t="str">
        <f>IF(Excel_BuiltIn__FilterDatabase__1[[#This Row],[Nem]]="Nő","Lady","")</f>
        <v/>
      </c>
    </row>
    <row r="5940" spans="1:12" s="1" customFormat="1" ht="13.8">
      <c r="A5940" s="54"/>
      <c r="B5940" s="28"/>
      <c r="C5940" s="51"/>
      <c r="D5940" s="45"/>
      <c r="E5940" s="33" t="str">
        <f>IF(D5940&gt;0,($N$2-Excel_BuiltIn__FilterDatabase__1[[#This Row],[Szül Év.Hó.Nap]])/365.25,"0")</f>
        <v>0</v>
      </c>
      <c r="F5940" s="41"/>
      <c r="G5940" s="38" t="str">
        <f>CONCATENATE(H5940,Excel_BuiltIn__FilterDatabase__1[[#This Row],[Felnőtt]],Excel_BuiltIn__FilterDatabase__1[[#This Row],[Senior]],Excel_BuiltIn__FilterDatabase__1[[#This Row],[Super.s]],L5940)</f>
        <v xml:space="preserve">Super.s </v>
      </c>
      <c r="H5940" s="35" t="str">
        <f>IF(L5940="Nő","",IF(Excel_BuiltIn__FilterDatabase__1[[#This Row],[Kor]]&gt;=1=AND(Excel_BuiltIn__FilterDatabase__1[[#This Row],[Kor]]&lt;18),"Junior ",""))</f>
        <v/>
      </c>
      <c r="I5940" s="34" t="str">
        <f>IF(L5940="Nő","",IF(Excel_BuiltIn__FilterDatabase__1[[#This Row],[Kor]]&gt;=18=AND(Excel_BuiltIn__FilterDatabase__1[[#This Row],[Kor]]&lt;=49),"Felnőtt ",""))</f>
        <v/>
      </c>
      <c r="J5940" s="35" t="str">
        <f>IF(L5940="Nő","",IF(Excel_BuiltIn__FilterDatabase__1[[#This Row],[Kor]]&gt;49=AND(Excel_BuiltIn__FilterDatabase__1[[#This Row],[Kor]]&lt;=59),"Senior ",""))</f>
        <v/>
      </c>
      <c r="K5940" s="34" t="str">
        <f>IF(L5940="Nő","",IF(Excel_BuiltIn__FilterDatabase__1[[#This Row],[Kor]]&gt;=60,"Super.s ",""))</f>
        <v xml:space="preserve">Super.s </v>
      </c>
      <c r="L5940" s="34" t="str">
        <f>IF(Excel_BuiltIn__FilterDatabase__1[[#This Row],[Nem]]="Nő","Lady","")</f>
        <v/>
      </c>
    </row>
    <row r="5941" spans="1:12" s="1" customFormat="1" ht="13.8">
      <c r="A5941" s="54"/>
      <c r="B5941" s="28"/>
      <c r="C5941" s="51"/>
      <c r="D5941" s="45"/>
      <c r="E5941" s="33" t="str">
        <f>IF(D5941&gt;0,($N$2-Excel_BuiltIn__FilterDatabase__1[[#This Row],[Szül Év.Hó.Nap]])/365.25,"0")</f>
        <v>0</v>
      </c>
      <c r="F5941" s="41"/>
      <c r="G5941" s="38" t="str">
        <f>CONCATENATE(H5941,Excel_BuiltIn__FilterDatabase__1[[#This Row],[Felnőtt]],Excel_BuiltIn__FilterDatabase__1[[#This Row],[Senior]],Excel_BuiltIn__FilterDatabase__1[[#This Row],[Super.s]],L5941)</f>
        <v xml:space="preserve">Super.s </v>
      </c>
      <c r="H5941" s="35" t="str">
        <f>IF(L5941="Nő","",IF(Excel_BuiltIn__FilterDatabase__1[[#This Row],[Kor]]&gt;=1=AND(Excel_BuiltIn__FilterDatabase__1[[#This Row],[Kor]]&lt;18),"Junior ",""))</f>
        <v/>
      </c>
      <c r="I5941" s="34" t="str">
        <f>IF(L5941="Nő","",IF(Excel_BuiltIn__FilterDatabase__1[[#This Row],[Kor]]&gt;=18=AND(Excel_BuiltIn__FilterDatabase__1[[#This Row],[Kor]]&lt;=49),"Felnőtt ",""))</f>
        <v/>
      </c>
      <c r="J5941" s="35" t="str">
        <f>IF(L5941="Nő","",IF(Excel_BuiltIn__FilterDatabase__1[[#This Row],[Kor]]&gt;49=AND(Excel_BuiltIn__FilterDatabase__1[[#This Row],[Kor]]&lt;=59),"Senior ",""))</f>
        <v/>
      </c>
      <c r="K5941" s="34" t="str">
        <f>IF(L5941="Nő","",IF(Excel_BuiltIn__FilterDatabase__1[[#This Row],[Kor]]&gt;=60,"Super.s ",""))</f>
        <v xml:space="preserve">Super.s </v>
      </c>
      <c r="L5941" s="34" t="str">
        <f>IF(Excel_BuiltIn__FilterDatabase__1[[#This Row],[Nem]]="Nő","Lady","")</f>
        <v/>
      </c>
    </row>
    <row r="5942" spans="1:12" s="1" customFormat="1" ht="13.8">
      <c r="A5942" s="54"/>
      <c r="B5942" s="28"/>
      <c r="C5942" s="51"/>
      <c r="D5942" s="45"/>
      <c r="E5942" s="33" t="str">
        <f>IF(D5942&gt;0,($N$2-Excel_BuiltIn__FilterDatabase__1[[#This Row],[Szül Év.Hó.Nap]])/365.25,"0")</f>
        <v>0</v>
      </c>
      <c r="F5942" s="41"/>
      <c r="G5942" s="38" t="str">
        <f>CONCATENATE(H5942,Excel_BuiltIn__FilterDatabase__1[[#This Row],[Felnőtt]],Excel_BuiltIn__FilterDatabase__1[[#This Row],[Senior]],Excel_BuiltIn__FilterDatabase__1[[#This Row],[Super.s]],L5942)</f>
        <v xml:space="preserve">Super.s </v>
      </c>
      <c r="H5942" s="35" t="str">
        <f>IF(L5942="Nő","",IF(Excel_BuiltIn__FilterDatabase__1[[#This Row],[Kor]]&gt;=1=AND(Excel_BuiltIn__FilterDatabase__1[[#This Row],[Kor]]&lt;18),"Junior ",""))</f>
        <v/>
      </c>
      <c r="I5942" s="34" t="str">
        <f>IF(L5942="Nő","",IF(Excel_BuiltIn__FilterDatabase__1[[#This Row],[Kor]]&gt;=18=AND(Excel_BuiltIn__FilterDatabase__1[[#This Row],[Kor]]&lt;=49),"Felnőtt ",""))</f>
        <v/>
      </c>
      <c r="J5942" s="35" t="str">
        <f>IF(L5942="Nő","",IF(Excel_BuiltIn__FilterDatabase__1[[#This Row],[Kor]]&gt;49=AND(Excel_BuiltIn__FilterDatabase__1[[#This Row],[Kor]]&lt;=59),"Senior ",""))</f>
        <v/>
      </c>
      <c r="K5942" s="34" t="str">
        <f>IF(L5942="Nő","",IF(Excel_BuiltIn__FilterDatabase__1[[#This Row],[Kor]]&gt;=60,"Super.s ",""))</f>
        <v xml:space="preserve">Super.s </v>
      </c>
      <c r="L5942" s="34" t="str">
        <f>IF(Excel_BuiltIn__FilterDatabase__1[[#This Row],[Nem]]="Nő","Lady","")</f>
        <v/>
      </c>
    </row>
    <row r="5943" spans="1:12" s="1" customFormat="1" ht="13.8">
      <c r="A5943" s="54"/>
      <c r="B5943" s="28"/>
      <c r="C5943" s="51"/>
      <c r="D5943" s="45"/>
      <c r="E5943" s="33" t="str">
        <f>IF(D5943&gt;0,($N$2-Excel_BuiltIn__FilterDatabase__1[[#This Row],[Szül Év.Hó.Nap]])/365.25,"0")</f>
        <v>0</v>
      </c>
      <c r="F5943" s="41"/>
      <c r="G5943" s="38" t="str">
        <f>CONCATENATE(H5943,Excel_BuiltIn__FilterDatabase__1[[#This Row],[Felnőtt]],Excel_BuiltIn__FilterDatabase__1[[#This Row],[Senior]],Excel_BuiltIn__FilterDatabase__1[[#This Row],[Super.s]],L5943)</f>
        <v xml:space="preserve">Super.s </v>
      </c>
      <c r="H5943" s="35" t="str">
        <f>IF(L5943="Nő","",IF(Excel_BuiltIn__FilterDatabase__1[[#This Row],[Kor]]&gt;=1=AND(Excel_BuiltIn__FilterDatabase__1[[#This Row],[Kor]]&lt;18),"Junior ",""))</f>
        <v/>
      </c>
      <c r="I5943" s="34" t="str">
        <f>IF(L5943="Nő","",IF(Excel_BuiltIn__FilterDatabase__1[[#This Row],[Kor]]&gt;=18=AND(Excel_BuiltIn__FilterDatabase__1[[#This Row],[Kor]]&lt;=49),"Felnőtt ",""))</f>
        <v/>
      </c>
      <c r="J5943" s="35" t="str">
        <f>IF(L5943="Nő","",IF(Excel_BuiltIn__FilterDatabase__1[[#This Row],[Kor]]&gt;49=AND(Excel_BuiltIn__FilterDatabase__1[[#This Row],[Kor]]&lt;=59),"Senior ",""))</f>
        <v/>
      </c>
      <c r="K5943" s="34" t="str">
        <f>IF(L5943="Nő","",IF(Excel_BuiltIn__FilterDatabase__1[[#This Row],[Kor]]&gt;=60,"Super.s ",""))</f>
        <v xml:space="preserve">Super.s </v>
      </c>
      <c r="L5943" s="34" t="str">
        <f>IF(Excel_BuiltIn__FilterDatabase__1[[#This Row],[Nem]]="Nő","Lady","")</f>
        <v/>
      </c>
    </row>
    <row r="5944" spans="1:12" s="1" customFormat="1" ht="13.8">
      <c r="A5944" s="54"/>
      <c r="B5944" s="28"/>
      <c r="C5944" s="51"/>
      <c r="D5944" s="45"/>
      <c r="E5944" s="33" t="str">
        <f>IF(D5944&gt;0,($N$2-Excel_BuiltIn__FilterDatabase__1[[#This Row],[Szül Év.Hó.Nap]])/365.25,"0")</f>
        <v>0</v>
      </c>
      <c r="F5944" s="41"/>
      <c r="G5944" s="38" t="str">
        <f>CONCATENATE(H5944,Excel_BuiltIn__FilterDatabase__1[[#This Row],[Felnőtt]],Excel_BuiltIn__FilterDatabase__1[[#This Row],[Senior]],Excel_BuiltIn__FilterDatabase__1[[#This Row],[Super.s]],L5944)</f>
        <v xml:space="preserve">Super.s </v>
      </c>
      <c r="H5944" s="35" t="str">
        <f>IF(L5944="Nő","",IF(Excel_BuiltIn__FilterDatabase__1[[#This Row],[Kor]]&gt;=1=AND(Excel_BuiltIn__FilterDatabase__1[[#This Row],[Kor]]&lt;18),"Junior ",""))</f>
        <v/>
      </c>
      <c r="I5944" s="34" t="str">
        <f>IF(L5944="Nő","",IF(Excel_BuiltIn__FilterDatabase__1[[#This Row],[Kor]]&gt;=18=AND(Excel_BuiltIn__FilterDatabase__1[[#This Row],[Kor]]&lt;=49),"Felnőtt ",""))</f>
        <v/>
      </c>
      <c r="J5944" s="35" t="str">
        <f>IF(L5944="Nő","",IF(Excel_BuiltIn__FilterDatabase__1[[#This Row],[Kor]]&gt;49=AND(Excel_BuiltIn__FilterDatabase__1[[#This Row],[Kor]]&lt;=59),"Senior ",""))</f>
        <v/>
      </c>
      <c r="K5944" s="34" t="str">
        <f>IF(L5944="Nő","",IF(Excel_BuiltIn__FilterDatabase__1[[#This Row],[Kor]]&gt;=60,"Super.s ",""))</f>
        <v xml:space="preserve">Super.s </v>
      </c>
      <c r="L5944" s="34" t="str">
        <f>IF(Excel_BuiltIn__FilterDatabase__1[[#This Row],[Nem]]="Nő","Lady","")</f>
        <v/>
      </c>
    </row>
    <row r="5945" spans="1:12" s="1" customFormat="1" ht="13.8">
      <c r="A5945" s="54"/>
      <c r="B5945" s="28"/>
      <c r="C5945" s="51"/>
      <c r="D5945" s="45"/>
      <c r="E5945" s="33" t="str">
        <f>IF(D5945&gt;0,($N$2-Excel_BuiltIn__FilterDatabase__1[[#This Row],[Szül Év.Hó.Nap]])/365.25,"0")</f>
        <v>0</v>
      </c>
      <c r="F5945" s="41"/>
      <c r="G5945" s="38" t="str">
        <f>CONCATENATE(H5945,Excel_BuiltIn__FilterDatabase__1[[#This Row],[Felnőtt]],Excel_BuiltIn__FilterDatabase__1[[#This Row],[Senior]],Excel_BuiltIn__FilterDatabase__1[[#This Row],[Super.s]],L5945)</f>
        <v xml:space="preserve">Super.s </v>
      </c>
      <c r="H5945" s="35" t="str">
        <f>IF(L5945="Nő","",IF(Excel_BuiltIn__FilterDatabase__1[[#This Row],[Kor]]&gt;=1=AND(Excel_BuiltIn__FilterDatabase__1[[#This Row],[Kor]]&lt;18),"Junior ",""))</f>
        <v/>
      </c>
      <c r="I5945" s="34" t="str">
        <f>IF(L5945="Nő","",IF(Excel_BuiltIn__FilterDatabase__1[[#This Row],[Kor]]&gt;=18=AND(Excel_BuiltIn__FilterDatabase__1[[#This Row],[Kor]]&lt;=49),"Felnőtt ",""))</f>
        <v/>
      </c>
      <c r="J5945" s="35" t="str">
        <f>IF(L5945="Nő","",IF(Excel_BuiltIn__FilterDatabase__1[[#This Row],[Kor]]&gt;49=AND(Excel_BuiltIn__FilterDatabase__1[[#This Row],[Kor]]&lt;=59),"Senior ",""))</f>
        <v/>
      </c>
      <c r="K5945" s="34" t="str">
        <f>IF(L5945="Nő","",IF(Excel_BuiltIn__FilterDatabase__1[[#This Row],[Kor]]&gt;=60,"Super.s ",""))</f>
        <v xml:space="preserve">Super.s </v>
      </c>
      <c r="L5945" s="34" t="str">
        <f>IF(Excel_BuiltIn__FilterDatabase__1[[#This Row],[Nem]]="Nő","Lady","")</f>
        <v/>
      </c>
    </row>
    <row r="5946" spans="1:12" s="1" customFormat="1" ht="13.8">
      <c r="A5946" s="54"/>
      <c r="B5946" s="28"/>
      <c r="C5946" s="51"/>
      <c r="D5946" s="45"/>
      <c r="E5946" s="33" t="str">
        <f>IF(D5946&gt;0,($N$2-Excel_BuiltIn__FilterDatabase__1[[#This Row],[Szül Év.Hó.Nap]])/365.25,"0")</f>
        <v>0</v>
      </c>
      <c r="F5946" s="41"/>
      <c r="G5946" s="38" t="str">
        <f>CONCATENATE(H5946,Excel_BuiltIn__FilterDatabase__1[[#This Row],[Felnőtt]],Excel_BuiltIn__FilterDatabase__1[[#This Row],[Senior]],Excel_BuiltIn__FilterDatabase__1[[#This Row],[Super.s]],L5946)</f>
        <v xml:space="preserve">Super.s </v>
      </c>
      <c r="H5946" s="35" t="str">
        <f>IF(L5946="Nő","",IF(Excel_BuiltIn__FilterDatabase__1[[#This Row],[Kor]]&gt;=1=AND(Excel_BuiltIn__FilterDatabase__1[[#This Row],[Kor]]&lt;18),"Junior ",""))</f>
        <v/>
      </c>
      <c r="I5946" s="34" t="str">
        <f>IF(L5946="Nő","",IF(Excel_BuiltIn__FilterDatabase__1[[#This Row],[Kor]]&gt;=18=AND(Excel_BuiltIn__FilterDatabase__1[[#This Row],[Kor]]&lt;=49),"Felnőtt ",""))</f>
        <v/>
      </c>
      <c r="J5946" s="35" t="str">
        <f>IF(L5946="Nő","",IF(Excel_BuiltIn__FilterDatabase__1[[#This Row],[Kor]]&gt;49=AND(Excel_BuiltIn__FilterDatabase__1[[#This Row],[Kor]]&lt;=59),"Senior ",""))</f>
        <v/>
      </c>
      <c r="K5946" s="34" t="str">
        <f>IF(L5946="Nő","",IF(Excel_BuiltIn__FilterDatabase__1[[#This Row],[Kor]]&gt;=60,"Super.s ",""))</f>
        <v xml:space="preserve">Super.s </v>
      </c>
      <c r="L5946" s="34" t="str">
        <f>IF(Excel_BuiltIn__FilterDatabase__1[[#This Row],[Nem]]="Nő","Lady","")</f>
        <v/>
      </c>
    </row>
    <row r="5947" spans="1:12" s="1" customFormat="1" ht="13.8">
      <c r="A5947" s="54"/>
      <c r="B5947" s="28"/>
      <c r="C5947" s="51"/>
      <c r="D5947" s="45"/>
      <c r="E5947" s="33" t="str">
        <f>IF(D5947&gt;0,($N$2-Excel_BuiltIn__FilterDatabase__1[[#This Row],[Szül Év.Hó.Nap]])/365.25,"0")</f>
        <v>0</v>
      </c>
      <c r="F5947" s="41"/>
      <c r="G5947" s="38" t="str">
        <f>CONCATENATE(H5947,Excel_BuiltIn__FilterDatabase__1[[#This Row],[Felnőtt]],Excel_BuiltIn__FilterDatabase__1[[#This Row],[Senior]],Excel_BuiltIn__FilterDatabase__1[[#This Row],[Super.s]],L5947)</f>
        <v xml:space="preserve">Super.s </v>
      </c>
      <c r="H5947" s="35" t="str">
        <f>IF(L5947="Nő","",IF(Excel_BuiltIn__FilterDatabase__1[[#This Row],[Kor]]&gt;=1=AND(Excel_BuiltIn__FilterDatabase__1[[#This Row],[Kor]]&lt;18),"Junior ",""))</f>
        <v/>
      </c>
      <c r="I5947" s="34" t="str">
        <f>IF(L5947="Nő","",IF(Excel_BuiltIn__FilterDatabase__1[[#This Row],[Kor]]&gt;=18=AND(Excel_BuiltIn__FilterDatabase__1[[#This Row],[Kor]]&lt;=49),"Felnőtt ",""))</f>
        <v/>
      </c>
      <c r="J5947" s="35" t="str">
        <f>IF(L5947="Nő","",IF(Excel_BuiltIn__FilterDatabase__1[[#This Row],[Kor]]&gt;49=AND(Excel_BuiltIn__FilterDatabase__1[[#This Row],[Kor]]&lt;=59),"Senior ",""))</f>
        <v/>
      </c>
      <c r="K5947" s="34" t="str">
        <f>IF(L5947="Nő","",IF(Excel_BuiltIn__FilterDatabase__1[[#This Row],[Kor]]&gt;=60,"Super.s ",""))</f>
        <v xml:space="preserve">Super.s </v>
      </c>
      <c r="L5947" s="34" t="str">
        <f>IF(Excel_BuiltIn__FilterDatabase__1[[#This Row],[Nem]]="Nő","Lady","")</f>
        <v/>
      </c>
    </row>
    <row r="5948" spans="1:12" s="1" customFormat="1" ht="13.8">
      <c r="A5948" s="54"/>
      <c r="B5948" s="28"/>
      <c r="C5948" s="51"/>
      <c r="D5948" s="45"/>
      <c r="E5948" s="33" t="str">
        <f>IF(D5948&gt;0,($N$2-Excel_BuiltIn__FilterDatabase__1[[#This Row],[Szül Év.Hó.Nap]])/365.25,"0")</f>
        <v>0</v>
      </c>
      <c r="F5948" s="41"/>
      <c r="G5948" s="38" t="str">
        <f>CONCATENATE(H5948,Excel_BuiltIn__FilterDatabase__1[[#This Row],[Felnőtt]],Excel_BuiltIn__FilterDatabase__1[[#This Row],[Senior]],Excel_BuiltIn__FilterDatabase__1[[#This Row],[Super.s]],L5948)</f>
        <v xml:space="preserve">Super.s </v>
      </c>
      <c r="H5948" s="35" t="str">
        <f>IF(L5948="Nő","",IF(Excel_BuiltIn__FilterDatabase__1[[#This Row],[Kor]]&gt;=1=AND(Excel_BuiltIn__FilterDatabase__1[[#This Row],[Kor]]&lt;18),"Junior ",""))</f>
        <v/>
      </c>
      <c r="I5948" s="34" t="str">
        <f>IF(L5948="Nő","",IF(Excel_BuiltIn__FilterDatabase__1[[#This Row],[Kor]]&gt;=18=AND(Excel_BuiltIn__FilterDatabase__1[[#This Row],[Kor]]&lt;=49),"Felnőtt ",""))</f>
        <v/>
      </c>
      <c r="J5948" s="35" t="str">
        <f>IF(L5948="Nő","",IF(Excel_BuiltIn__FilterDatabase__1[[#This Row],[Kor]]&gt;49=AND(Excel_BuiltIn__FilterDatabase__1[[#This Row],[Kor]]&lt;=59),"Senior ",""))</f>
        <v/>
      </c>
      <c r="K5948" s="34" t="str">
        <f>IF(L5948="Nő","",IF(Excel_BuiltIn__FilterDatabase__1[[#This Row],[Kor]]&gt;=60,"Super.s ",""))</f>
        <v xml:space="preserve">Super.s </v>
      </c>
      <c r="L5948" s="34" t="str">
        <f>IF(Excel_BuiltIn__FilterDatabase__1[[#This Row],[Nem]]="Nő","Lady","")</f>
        <v/>
      </c>
    </row>
    <row r="5949" spans="1:12" s="1" customFormat="1" ht="13.8">
      <c r="A5949" s="54"/>
      <c r="B5949" s="28"/>
      <c r="C5949" s="51"/>
      <c r="D5949" s="45"/>
      <c r="E5949" s="33" t="str">
        <f>IF(D5949&gt;0,($N$2-Excel_BuiltIn__FilterDatabase__1[[#This Row],[Szül Év.Hó.Nap]])/365.25,"0")</f>
        <v>0</v>
      </c>
      <c r="F5949" s="41"/>
      <c r="G5949" s="38" t="str">
        <f>CONCATENATE(H5949,Excel_BuiltIn__FilterDatabase__1[[#This Row],[Felnőtt]],Excel_BuiltIn__FilterDatabase__1[[#This Row],[Senior]],Excel_BuiltIn__FilterDatabase__1[[#This Row],[Super.s]],L5949)</f>
        <v xml:space="preserve">Super.s </v>
      </c>
      <c r="H5949" s="35" t="str">
        <f>IF(L5949="Nő","",IF(Excel_BuiltIn__FilterDatabase__1[[#This Row],[Kor]]&gt;=1=AND(Excel_BuiltIn__FilterDatabase__1[[#This Row],[Kor]]&lt;18),"Junior ",""))</f>
        <v/>
      </c>
      <c r="I5949" s="34" t="str">
        <f>IF(L5949="Nő","",IF(Excel_BuiltIn__FilterDatabase__1[[#This Row],[Kor]]&gt;=18=AND(Excel_BuiltIn__FilterDatabase__1[[#This Row],[Kor]]&lt;=49),"Felnőtt ",""))</f>
        <v/>
      </c>
      <c r="J5949" s="35" t="str">
        <f>IF(L5949="Nő","",IF(Excel_BuiltIn__FilterDatabase__1[[#This Row],[Kor]]&gt;49=AND(Excel_BuiltIn__FilterDatabase__1[[#This Row],[Kor]]&lt;=59),"Senior ",""))</f>
        <v/>
      </c>
      <c r="K5949" s="34" t="str">
        <f>IF(L5949="Nő","",IF(Excel_BuiltIn__FilterDatabase__1[[#This Row],[Kor]]&gt;=60,"Super.s ",""))</f>
        <v xml:space="preserve">Super.s </v>
      </c>
      <c r="L5949" s="34" t="str">
        <f>IF(Excel_BuiltIn__FilterDatabase__1[[#This Row],[Nem]]="Nő","Lady","")</f>
        <v/>
      </c>
    </row>
    <row r="5950" spans="1:12" s="1" customFormat="1" ht="13.8">
      <c r="A5950" s="54"/>
      <c r="B5950" s="28"/>
      <c r="C5950" s="51"/>
      <c r="D5950" s="45"/>
      <c r="E5950" s="33" t="str">
        <f>IF(D5950&gt;0,($N$2-Excel_BuiltIn__FilterDatabase__1[[#This Row],[Szül Év.Hó.Nap]])/365.25,"0")</f>
        <v>0</v>
      </c>
      <c r="F5950" s="41"/>
      <c r="G5950" s="38" t="str">
        <f>CONCATENATE(H5950,Excel_BuiltIn__FilterDatabase__1[[#This Row],[Felnőtt]],Excel_BuiltIn__FilterDatabase__1[[#This Row],[Senior]],Excel_BuiltIn__FilterDatabase__1[[#This Row],[Super.s]],L5950)</f>
        <v xml:space="preserve">Super.s </v>
      </c>
      <c r="H5950" s="35" t="str">
        <f>IF(L5950="Nő","",IF(Excel_BuiltIn__FilterDatabase__1[[#This Row],[Kor]]&gt;=1=AND(Excel_BuiltIn__FilterDatabase__1[[#This Row],[Kor]]&lt;18),"Junior ",""))</f>
        <v/>
      </c>
      <c r="I5950" s="34" t="str">
        <f>IF(L5950="Nő","",IF(Excel_BuiltIn__FilterDatabase__1[[#This Row],[Kor]]&gt;=18=AND(Excel_BuiltIn__FilterDatabase__1[[#This Row],[Kor]]&lt;=49),"Felnőtt ",""))</f>
        <v/>
      </c>
      <c r="J5950" s="35" t="str">
        <f>IF(L5950="Nő","",IF(Excel_BuiltIn__FilterDatabase__1[[#This Row],[Kor]]&gt;49=AND(Excel_BuiltIn__FilterDatabase__1[[#This Row],[Kor]]&lt;=59),"Senior ",""))</f>
        <v/>
      </c>
      <c r="K5950" s="34" t="str">
        <f>IF(L5950="Nő","",IF(Excel_BuiltIn__FilterDatabase__1[[#This Row],[Kor]]&gt;=60,"Super.s ",""))</f>
        <v xml:space="preserve">Super.s </v>
      </c>
      <c r="L5950" s="34" t="str">
        <f>IF(Excel_BuiltIn__FilterDatabase__1[[#This Row],[Nem]]="Nő","Lady","")</f>
        <v/>
      </c>
    </row>
    <row r="5951" spans="1:12" s="1" customFormat="1" ht="13.8">
      <c r="A5951" s="54"/>
      <c r="B5951" s="28"/>
      <c r="C5951" s="51"/>
      <c r="D5951" s="45"/>
      <c r="E5951" s="33" t="str">
        <f>IF(D5951&gt;0,($N$2-Excel_BuiltIn__FilterDatabase__1[[#This Row],[Szül Év.Hó.Nap]])/365.25,"0")</f>
        <v>0</v>
      </c>
      <c r="F5951" s="41"/>
      <c r="G5951" s="38" t="str">
        <f>CONCATENATE(H5951,Excel_BuiltIn__FilterDatabase__1[[#This Row],[Felnőtt]],Excel_BuiltIn__FilterDatabase__1[[#This Row],[Senior]],Excel_BuiltIn__FilterDatabase__1[[#This Row],[Super.s]],L5951)</f>
        <v xml:space="preserve">Super.s </v>
      </c>
      <c r="H5951" s="35" t="str">
        <f>IF(L5951="Nő","",IF(Excel_BuiltIn__FilterDatabase__1[[#This Row],[Kor]]&gt;=1=AND(Excel_BuiltIn__FilterDatabase__1[[#This Row],[Kor]]&lt;18),"Junior ",""))</f>
        <v/>
      </c>
      <c r="I5951" s="34" t="str">
        <f>IF(L5951="Nő","",IF(Excel_BuiltIn__FilterDatabase__1[[#This Row],[Kor]]&gt;=18=AND(Excel_BuiltIn__FilterDatabase__1[[#This Row],[Kor]]&lt;=49),"Felnőtt ",""))</f>
        <v/>
      </c>
      <c r="J5951" s="35" t="str">
        <f>IF(L5951="Nő","",IF(Excel_BuiltIn__FilterDatabase__1[[#This Row],[Kor]]&gt;49=AND(Excel_BuiltIn__FilterDatabase__1[[#This Row],[Kor]]&lt;=59),"Senior ",""))</f>
        <v/>
      </c>
      <c r="K5951" s="34" t="str">
        <f>IF(L5951="Nő","",IF(Excel_BuiltIn__FilterDatabase__1[[#This Row],[Kor]]&gt;=60,"Super.s ",""))</f>
        <v xml:space="preserve">Super.s </v>
      </c>
      <c r="L5951" s="34" t="str">
        <f>IF(Excel_BuiltIn__FilterDatabase__1[[#This Row],[Nem]]="Nő","Lady","")</f>
        <v/>
      </c>
    </row>
    <row r="5952" spans="1:12" s="1" customFormat="1" ht="13.8">
      <c r="A5952" s="54"/>
      <c r="B5952" s="28"/>
      <c r="C5952" s="51"/>
      <c r="D5952" s="45"/>
      <c r="E5952" s="33" t="str">
        <f>IF(D5952&gt;0,($N$2-Excel_BuiltIn__FilterDatabase__1[[#This Row],[Szül Év.Hó.Nap]])/365.25,"0")</f>
        <v>0</v>
      </c>
      <c r="F5952" s="41"/>
      <c r="G5952" s="38" t="str">
        <f>CONCATENATE(H5952,Excel_BuiltIn__FilterDatabase__1[[#This Row],[Felnőtt]],Excel_BuiltIn__FilterDatabase__1[[#This Row],[Senior]],Excel_BuiltIn__FilterDatabase__1[[#This Row],[Super.s]],L5952)</f>
        <v xml:space="preserve">Super.s </v>
      </c>
      <c r="H5952" s="35" t="str">
        <f>IF(L5952="Nő","",IF(Excel_BuiltIn__FilterDatabase__1[[#This Row],[Kor]]&gt;=1=AND(Excel_BuiltIn__FilterDatabase__1[[#This Row],[Kor]]&lt;18),"Junior ",""))</f>
        <v/>
      </c>
      <c r="I5952" s="34" t="str">
        <f>IF(L5952="Nő","",IF(Excel_BuiltIn__FilterDatabase__1[[#This Row],[Kor]]&gt;=18=AND(Excel_BuiltIn__FilterDatabase__1[[#This Row],[Kor]]&lt;=49),"Felnőtt ",""))</f>
        <v/>
      </c>
      <c r="J5952" s="35" t="str">
        <f>IF(L5952="Nő","",IF(Excel_BuiltIn__FilterDatabase__1[[#This Row],[Kor]]&gt;49=AND(Excel_BuiltIn__FilterDatabase__1[[#This Row],[Kor]]&lt;=59),"Senior ",""))</f>
        <v/>
      </c>
      <c r="K5952" s="34" t="str">
        <f>IF(L5952="Nő","",IF(Excel_BuiltIn__FilterDatabase__1[[#This Row],[Kor]]&gt;=60,"Super.s ",""))</f>
        <v xml:space="preserve">Super.s </v>
      </c>
      <c r="L5952" s="34" t="str">
        <f>IF(Excel_BuiltIn__FilterDatabase__1[[#This Row],[Nem]]="Nő","Lady","")</f>
        <v/>
      </c>
    </row>
    <row r="5953" spans="1:12" s="1" customFormat="1" ht="13.8">
      <c r="A5953" s="54"/>
      <c r="B5953" s="28"/>
      <c r="C5953" s="51"/>
      <c r="D5953" s="45"/>
      <c r="E5953" s="33" t="str">
        <f>IF(D5953&gt;0,($N$2-Excel_BuiltIn__FilterDatabase__1[[#This Row],[Szül Év.Hó.Nap]])/365.25,"0")</f>
        <v>0</v>
      </c>
      <c r="F5953" s="41"/>
      <c r="G5953" s="38" t="str">
        <f>CONCATENATE(H5953,Excel_BuiltIn__FilterDatabase__1[[#This Row],[Felnőtt]],Excel_BuiltIn__FilterDatabase__1[[#This Row],[Senior]],Excel_BuiltIn__FilterDatabase__1[[#This Row],[Super.s]],L5953)</f>
        <v xml:space="preserve">Super.s </v>
      </c>
      <c r="H5953" s="35" t="str">
        <f>IF(L5953="Nő","",IF(Excel_BuiltIn__FilterDatabase__1[[#This Row],[Kor]]&gt;=1=AND(Excel_BuiltIn__FilterDatabase__1[[#This Row],[Kor]]&lt;18),"Junior ",""))</f>
        <v/>
      </c>
      <c r="I5953" s="34" t="str">
        <f>IF(L5953="Nő","",IF(Excel_BuiltIn__FilterDatabase__1[[#This Row],[Kor]]&gt;=18=AND(Excel_BuiltIn__FilterDatabase__1[[#This Row],[Kor]]&lt;=49),"Felnőtt ",""))</f>
        <v/>
      </c>
      <c r="J5953" s="35" t="str">
        <f>IF(L5953="Nő","",IF(Excel_BuiltIn__FilterDatabase__1[[#This Row],[Kor]]&gt;49=AND(Excel_BuiltIn__FilterDatabase__1[[#This Row],[Kor]]&lt;=59),"Senior ",""))</f>
        <v/>
      </c>
      <c r="K5953" s="34" t="str">
        <f>IF(L5953="Nő","",IF(Excel_BuiltIn__FilterDatabase__1[[#This Row],[Kor]]&gt;=60,"Super.s ",""))</f>
        <v xml:space="preserve">Super.s </v>
      </c>
      <c r="L5953" s="34" t="str">
        <f>IF(Excel_BuiltIn__FilterDatabase__1[[#This Row],[Nem]]="Nő","Lady","")</f>
        <v/>
      </c>
    </row>
    <row r="5954" spans="1:12" s="1" customFormat="1" ht="13.8">
      <c r="A5954" s="54"/>
      <c r="B5954" s="28"/>
      <c r="C5954" s="51"/>
      <c r="D5954" s="45"/>
      <c r="E5954" s="33" t="str">
        <f>IF(D5954&gt;0,($N$2-Excel_BuiltIn__FilterDatabase__1[[#This Row],[Szül Év.Hó.Nap]])/365.25,"0")</f>
        <v>0</v>
      </c>
      <c r="F5954" s="41"/>
      <c r="G5954" s="38" t="str">
        <f>CONCATENATE(H5954,Excel_BuiltIn__FilterDatabase__1[[#This Row],[Felnőtt]],Excel_BuiltIn__FilterDatabase__1[[#This Row],[Senior]],Excel_BuiltIn__FilterDatabase__1[[#This Row],[Super.s]],L5954)</f>
        <v xml:space="preserve">Super.s </v>
      </c>
      <c r="H5954" s="35" t="str">
        <f>IF(L5954="Nő","",IF(Excel_BuiltIn__FilterDatabase__1[[#This Row],[Kor]]&gt;=1=AND(Excel_BuiltIn__FilterDatabase__1[[#This Row],[Kor]]&lt;18),"Junior ",""))</f>
        <v/>
      </c>
      <c r="I5954" s="34" t="str">
        <f>IF(L5954="Nő","",IF(Excel_BuiltIn__FilterDatabase__1[[#This Row],[Kor]]&gt;=18=AND(Excel_BuiltIn__FilterDatabase__1[[#This Row],[Kor]]&lt;=49),"Felnőtt ",""))</f>
        <v/>
      </c>
      <c r="J5954" s="35" t="str">
        <f>IF(L5954="Nő","",IF(Excel_BuiltIn__FilterDatabase__1[[#This Row],[Kor]]&gt;49=AND(Excel_BuiltIn__FilterDatabase__1[[#This Row],[Kor]]&lt;=59),"Senior ",""))</f>
        <v/>
      </c>
      <c r="K5954" s="34" t="str">
        <f>IF(L5954="Nő","",IF(Excel_BuiltIn__FilterDatabase__1[[#This Row],[Kor]]&gt;=60,"Super.s ",""))</f>
        <v xml:space="preserve">Super.s </v>
      </c>
      <c r="L5954" s="34" t="str">
        <f>IF(Excel_BuiltIn__FilterDatabase__1[[#This Row],[Nem]]="Nő","Lady","")</f>
        <v/>
      </c>
    </row>
    <row r="5955" spans="1:12" s="1" customFormat="1" ht="13.8">
      <c r="A5955" s="54"/>
      <c r="B5955" s="28"/>
      <c r="C5955" s="51"/>
      <c r="D5955" s="45"/>
      <c r="E5955" s="33" t="str">
        <f>IF(D5955&gt;0,($N$2-Excel_BuiltIn__FilterDatabase__1[[#This Row],[Szül Év.Hó.Nap]])/365.25,"0")</f>
        <v>0</v>
      </c>
      <c r="F5955" s="41"/>
      <c r="G5955" s="38" t="str">
        <f>CONCATENATE(H5955,Excel_BuiltIn__FilterDatabase__1[[#This Row],[Felnőtt]],Excel_BuiltIn__FilterDatabase__1[[#This Row],[Senior]],Excel_BuiltIn__FilterDatabase__1[[#This Row],[Super.s]],L5955)</f>
        <v xml:space="preserve">Super.s </v>
      </c>
      <c r="H5955" s="35" t="str">
        <f>IF(L5955="Nő","",IF(Excel_BuiltIn__FilterDatabase__1[[#This Row],[Kor]]&gt;=1=AND(Excel_BuiltIn__FilterDatabase__1[[#This Row],[Kor]]&lt;18),"Junior ",""))</f>
        <v/>
      </c>
      <c r="I5955" s="34" t="str">
        <f>IF(L5955="Nő","",IF(Excel_BuiltIn__FilterDatabase__1[[#This Row],[Kor]]&gt;=18=AND(Excel_BuiltIn__FilterDatabase__1[[#This Row],[Kor]]&lt;=49),"Felnőtt ",""))</f>
        <v/>
      </c>
      <c r="J5955" s="35" t="str">
        <f>IF(L5955="Nő","",IF(Excel_BuiltIn__FilterDatabase__1[[#This Row],[Kor]]&gt;49=AND(Excel_BuiltIn__FilterDatabase__1[[#This Row],[Kor]]&lt;=59),"Senior ",""))</f>
        <v/>
      </c>
      <c r="K5955" s="34" t="str">
        <f>IF(L5955="Nő","",IF(Excel_BuiltIn__FilterDatabase__1[[#This Row],[Kor]]&gt;=60,"Super.s ",""))</f>
        <v xml:space="preserve">Super.s </v>
      </c>
      <c r="L5955" s="34" t="str">
        <f>IF(Excel_BuiltIn__FilterDatabase__1[[#This Row],[Nem]]="Nő","Lady","")</f>
        <v/>
      </c>
    </row>
    <row r="5956" spans="1:12" s="1" customFormat="1" ht="13.8">
      <c r="A5956" s="54"/>
      <c r="B5956" s="28"/>
      <c r="C5956" s="51"/>
      <c r="D5956" s="45"/>
      <c r="E5956" s="33" t="str">
        <f>IF(D5956&gt;0,($N$2-Excel_BuiltIn__FilterDatabase__1[[#This Row],[Szül Év.Hó.Nap]])/365.25,"0")</f>
        <v>0</v>
      </c>
      <c r="F5956" s="41"/>
      <c r="G5956" s="38" t="str">
        <f>CONCATENATE(H5956,Excel_BuiltIn__FilterDatabase__1[[#This Row],[Felnőtt]],Excel_BuiltIn__FilterDatabase__1[[#This Row],[Senior]],Excel_BuiltIn__FilterDatabase__1[[#This Row],[Super.s]],L5956)</f>
        <v xml:space="preserve">Super.s </v>
      </c>
      <c r="H5956" s="35" t="str">
        <f>IF(L5956="Nő","",IF(Excel_BuiltIn__FilterDatabase__1[[#This Row],[Kor]]&gt;=1=AND(Excel_BuiltIn__FilterDatabase__1[[#This Row],[Kor]]&lt;18),"Junior ",""))</f>
        <v/>
      </c>
      <c r="I5956" s="34" t="str">
        <f>IF(L5956="Nő","",IF(Excel_BuiltIn__FilterDatabase__1[[#This Row],[Kor]]&gt;=18=AND(Excel_BuiltIn__FilterDatabase__1[[#This Row],[Kor]]&lt;=49),"Felnőtt ",""))</f>
        <v/>
      </c>
      <c r="J5956" s="35" t="str">
        <f>IF(L5956="Nő","",IF(Excel_BuiltIn__FilterDatabase__1[[#This Row],[Kor]]&gt;49=AND(Excel_BuiltIn__FilterDatabase__1[[#This Row],[Kor]]&lt;=59),"Senior ",""))</f>
        <v/>
      </c>
      <c r="K5956" s="34" t="str">
        <f>IF(L5956="Nő","",IF(Excel_BuiltIn__FilterDatabase__1[[#This Row],[Kor]]&gt;=60,"Super.s ",""))</f>
        <v xml:space="preserve">Super.s </v>
      </c>
      <c r="L5956" s="34" t="str">
        <f>IF(Excel_BuiltIn__FilterDatabase__1[[#This Row],[Nem]]="Nő","Lady","")</f>
        <v/>
      </c>
    </row>
    <row r="5957" spans="1:12" s="1" customFormat="1" ht="13.8">
      <c r="A5957" s="54"/>
      <c r="B5957" s="28"/>
      <c r="C5957" s="51"/>
      <c r="D5957" s="45"/>
      <c r="E5957" s="33" t="str">
        <f>IF(D5957&gt;0,($N$2-Excel_BuiltIn__FilterDatabase__1[[#This Row],[Szül Év.Hó.Nap]])/365.25,"0")</f>
        <v>0</v>
      </c>
      <c r="F5957" s="41"/>
      <c r="G5957" s="38" t="str">
        <f>CONCATENATE(H5957,Excel_BuiltIn__FilterDatabase__1[[#This Row],[Felnőtt]],Excel_BuiltIn__FilterDatabase__1[[#This Row],[Senior]],Excel_BuiltIn__FilterDatabase__1[[#This Row],[Super.s]],L5957)</f>
        <v xml:space="preserve">Super.s </v>
      </c>
      <c r="H5957" s="35" t="str">
        <f>IF(L5957="Nő","",IF(Excel_BuiltIn__FilterDatabase__1[[#This Row],[Kor]]&gt;=1=AND(Excel_BuiltIn__FilterDatabase__1[[#This Row],[Kor]]&lt;18),"Junior ",""))</f>
        <v/>
      </c>
      <c r="I5957" s="34" t="str">
        <f>IF(L5957="Nő","",IF(Excel_BuiltIn__FilterDatabase__1[[#This Row],[Kor]]&gt;=18=AND(Excel_BuiltIn__FilterDatabase__1[[#This Row],[Kor]]&lt;=49),"Felnőtt ",""))</f>
        <v/>
      </c>
      <c r="J5957" s="35" t="str">
        <f>IF(L5957="Nő","",IF(Excel_BuiltIn__FilterDatabase__1[[#This Row],[Kor]]&gt;49=AND(Excel_BuiltIn__FilterDatabase__1[[#This Row],[Kor]]&lt;=59),"Senior ",""))</f>
        <v/>
      </c>
      <c r="K5957" s="34" t="str">
        <f>IF(L5957="Nő","",IF(Excel_BuiltIn__FilterDatabase__1[[#This Row],[Kor]]&gt;=60,"Super.s ",""))</f>
        <v xml:space="preserve">Super.s </v>
      </c>
      <c r="L5957" s="34" t="str">
        <f>IF(Excel_BuiltIn__FilterDatabase__1[[#This Row],[Nem]]="Nő","Lady","")</f>
        <v/>
      </c>
    </row>
    <row r="5958" spans="1:12" s="1" customFormat="1" ht="13.8">
      <c r="A5958" s="54"/>
      <c r="B5958" s="28"/>
      <c r="C5958" s="51"/>
      <c r="D5958" s="45"/>
      <c r="E5958" s="33" t="str">
        <f>IF(D5958&gt;0,($N$2-Excel_BuiltIn__FilterDatabase__1[[#This Row],[Szül Év.Hó.Nap]])/365.25,"0")</f>
        <v>0</v>
      </c>
      <c r="F5958" s="41"/>
      <c r="G5958" s="38" t="str">
        <f>CONCATENATE(H5958,Excel_BuiltIn__FilterDatabase__1[[#This Row],[Felnőtt]],Excel_BuiltIn__FilterDatabase__1[[#This Row],[Senior]],Excel_BuiltIn__FilterDatabase__1[[#This Row],[Super.s]],L5958)</f>
        <v xml:space="preserve">Super.s </v>
      </c>
      <c r="H5958" s="35" t="str">
        <f>IF(L5958="Nő","",IF(Excel_BuiltIn__FilterDatabase__1[[#This Row],[Kor]]&gt;=1=AND(Excel_BuiltIn__FilterDatabase__1[[#This Row],[Kor]]&lt;18),"Junior ",""))</f>
        <v/>
      </c>
      <c r="I5958" s="34" t="str">
        <f>IF(L5958="Nő","",IF(Excel_BuiltIn__FilterDatabase__1[[#This Row],[Kor]]&gt;=18=AND(Excel_BuiltIn__FilterDatabase__1[[#This Row],[Kor]]&lt;=49),"Felnőtt ",""))</f>
        <v/>
      </c>
      <c r="J5958" s="35" t="str">
        <f>IF(L5958="Nő","",IF(Excel_BuiltIn__FilterDatabase__1[[#This Row],[Kor]]&gt;49=AND(Excel_BuiltIn__FilterDatabase__1[[#This Row],[Kor]]&lt;=59),"Senior ",""))</f>
        <v/>
      </c>
      <c r="K5958" s="34" t="str">
        <f>IF(L5958="Nő","",IF(Excel_BuiltIn__FilterDatabase__1[[#This Row],[Kor]]&gt;=60,"Super.s ",""))</f>
        <v xml:space="preserve">Super.s </v>
      </c>
      <c r="L5958" s="34" t="str">
        <f>IF(Excel_BuiltIn__FilterDatabase__1[[#This Row],[Nem]]="Nő","Lady","")</f>
        <v/>
      </c>
    </row>
    <row r="5959" spans="1:12" s="1" customFormat="1" ht="13.8">
      <c r="A5959" s="54"/>
      <c r="B5959" s="28"/>
      <c r="C5959" s="51"/>
      <c r="D5959" s="45"/>
      <c r="E5959" s="33" t="str">
        <f>IF(D5959&gt;0,($N$2-Excel_BuiltIn__FilterDatabase__1[[#This Row],[Szül Év.Hó.Nap]])/365.25,"0")</f>
        <v>0</v>
      </c>
      <c r="F5959" s="41"/>
      <c r="G5959" s="38" t="str">
        <f>CONCATENATE(H5959,Excel_BuiltIn__FilterDatabase__1[[#This Row],[Felnőtt]],Excel_BuiltIn__FilterDatabase__1[[#This Row],[Senior]],Excel_BuiltIn__FilterDatabase__1[[#This Row],[Super.s]],L5959)</f>
        <v xml:space="preserve">Super.s </v>
      </c>
      <c r="H5959" s="35" t="str">
        <f>IF(L5959="Nő","",IF(Excel_BuiltIn__FilterDatabase__1[[#This Row],[Kor]]&gt;=1=AND(Excel_BuiltIn__FilterDatabase__1[[#This Row],[Kor]]&lt;18),"Junior ",""))</f>
        <v/>
      </c>
      <c r="I5959" s="34" t="str">
        <f>IF(L5959="Nő","",IF(Excel_BuiltIn__FilterDatabase__1[[#This Row],[Kor]]&gt;=18=AND(Excel_BuiltIn__FilterDatabase__1[[#This Row],[Kor]]&lt;=49),"Felnőtt ",""))</f>
        <v/>
      </c>
      <c r="J5959" s="35" t="str">
        <f>IF(L5959="Nő","",IF(Excel_BuiltIn__FilterDatabase__1[[#This Row],[Kor]]&gt;49=AND(Excel_BuiltIn__FilterDatabase__1[[#This Row],[Kor]]&lt;=59),"Senior ",""))</f>
        <v/>
      </c>
      <c r="K5959" s="34" t="str">
        <f>IF(L5959="Nő","",IF(Excel_BuiltIn__FilterDatabase__1[[#This Row],[Kor]]&gt;=60,"Super.s ",""))</f>
        <v xml:space="preserve">Super.s </v>
      </c>
      <c r="L5959" s="34" t="str">
        <f>IF(Excel_BuiltIn__FilterDatabase__1[[#This Row],[Nem]]="Nő","Lady","")</f>
        <v/>
      </c>
    </row>
    <row r="5960" spans="1:12" s="1" customFormat="1" ht="13.8">
      <c r="A5960" s="54"/>
      <c r="B5960" s="28"/>
      <c r="C5960" s="51"/>
      <c r="D5960" s="45"/>
      <c r="E5960" s="33" t="str">
        <f>IF(D5960&gt;0,($N$2-Excel_BuiltIn__FilterDatabase__1[[#This Row],[Szül Év.Hó.Nap]])/365.25,"0")</f>
        <v>0</v>
      </c>
      <c r="F5960" s="41"/>
      <c r="G5960" s="38" t="str">
        <f>CONCATENATE(H5960,Excel_BuiltIn__FilterDatabase__1[[#This Row],[Felnőtt]],Excel_BuiltIn__FilterDatabase__1[[#This Row],[Senior]],Excel_BuiltIn__FilterDatabase__1[[#This Row],[Super.s]],L5960)</f>
        <v xml:space="preserve">Super.s </v>
      </c>
      <c r="H5960" s="35" t="str">
        <f>IF(L5960="Nő","",IF(Excel_BuiltIn__FilterDatabase__1[[#This Row],[Kor]]&gt;=1=AND(Excel_BuiltIn__FilterDatabase__1[[#This Row],[Kor]]&lt;18),"Junior ",""))</f>
        <v/>
      </c>
      <c r="I5960" s="34" t="str">
        <f>IF(L5960="Nő","",IF(Excel_BuiltIn__FilterDatabase__1[[#This Row],[Kor]]&gt;=18=AND(Excel_BuiltIn__FilterDatabase__1[[#This Row],[Kor]]&lt;=49),"Felnőtt ",""))</f>
        <v/>
      </c>
      <c r="J5960" s="35" t="str">
        <f>IF(L5960="Nő","",IF(Excel_BuiltIn__FilterDatabase__1[[#This Row],[Kor]]&gt;49=AND(Excel_BuiltIn__FilterDatabase__1[[#This Row],[Kor]]&lt;=59),"Senior ",""))</f>
        <v/>
      </c>
      <c r="K5960" s="34" t="str">
        <f>IF(L5960="Nő","",IF(Excel_BuiltIn__FilterDatabase__1[[#This Row],[Kor]]&gt;=60,"Super.s ",""))</f>
        <v xml:space="preserve">Super.s </v>
      </c>
      <c r="L5960" s="34" t="str">
        <f>IF(Excel_BuiltIn__FilterDatabase__1[[#This Row],[Nem]]="Nő","Lady","")</f>
        <v/>
      </c>
    </row>
    <row r="5961" spans="1:12" s="1" customFormat="1" ht="13.8">
      <c r="A5961" s="54"/>
      <c r="B5961" s="28"/>
      <c r="C5961" s="51"/>
      <c r="D5961" s="45"/>
      <c r="E5961" s="33" t="str">
        <f>IF(D5961&gt;0,($N$2-Excel_BuiltIn__FilterDatabase__1[[#This Row],[Szül Év.Hó.Nap]])/365.25,"0")</f>
        <v>0</v>
      </c>
      <c r="F5961" s="41"/>
      <c r="G5961" s="38" t="str">
        <f>CONCATENATE(H5961,Excel_BuiltIn__FilterDatabase__1[[#This Row],[Felnőtt]],Excel_BuiltIn__FilterDatabase__1[[#This Row],[Senior]],Excel_BuiltIn__FilterDatabase__1[[#This Row],[Super.s]],L5961)</f>
        <v xml:space="preserve">Super.s </v>
      </c>
      <c r="H5961" s="35" t="str">
        <f>IF(L5961="Nő","",IF(Excel_BuiltIn__FilterDatabase__1[[#This Row],[Kor]]&gt;=1=AND(Excel_BuiltIn__FilterDatabase__1[[#This Row],[Kor]]&lt;18),"Junior ",""))</f>
        <v/>
      </c>
      <c r="I5961" s="34" t="str">
        <f>IF(L5961="Nő","",IF(Excel_BuiltIn__FilterDatabase__1[[#This Row],[Kor]]&gt;=18=AND(Excel_BuiltIn__FilterDatabase__1[[#This Row],[Kor]]&lt;=49),"Felnőtt ",""))</f>
        <v/>
      </c>
      <c r="J5961" s="35" t="str">
        <f>IF(L5961="Nő","",IF(Excel_BuiltIn__FilterDatabase__1[[#This Row],[Kor]]&gt;49=AND(Excel_BuiltIn__FilterDatabase__1[[#This Row],[Kor]]&lt;=59),"Senior ",""))</f>
        <v/>
      </c>
      <c r="K5961" s="34" t="str">
        <f>IF(L5961="Nő","",IF(Excel_BuiltIn__FilterDatabase__1[[#This Row],[Kor]]&gt;=60,"Super.s ",""))</f>
        <v xml:space="preserve">Super.s </v>
      </c>
      <c r="L5961" s="34" t="str">
        <f>IF(Excel_BuiltIn__FilterDatabase__1[[#This Row],[Nem]]="Nő","Lady","")</f>
        <v/>
      </c>
    </row>
    <row r="5962" spans="1:12" s="1" customFormat="1" ht="13.8">
      <c r="A5962" s="54"/>
      <c r="B5962" s="28"/>
      <c r="C5962" s="51"/>
      <c r="D5962" s="45"/>
      <c r="E5962" s="33" t="str">
        <f>IF(D5962&gt;0,($N$2-Excel_BuiltIn__FilterDatabase__1[[#This Row],[Szül Év.Hó.Nap]])/365.25,"0")</f>
        <v>0</v>
      </c>
      <c r="F5962" s="41"/>
      <c r="G5962" s="38" t="str">
        <f>CONCATENATE(H5962,Excel_BuiltIn__FilterDatabase__1[[#This Row],[Felnőtt]],Excel_BuiltIn__FilterDatabase__1[[#This Row],[Senior]],Excel_BuiltIn__FilterDatabase__1[[#This Row],[Super.s]],L5962)</f>
        <v xml:space="preserve">Super.s </v>
      </c>
      <c r="H5962" s="35" t="str">
        <f>IF(L5962="Nő","",IF(Excel_BuiltIn__FilterDatabase__1[[#This Row],[Kor]]&gt;=1=AND(Excel_BuiltIn__FilterDatabase__1[[#This Row],[Kor]]&lt;18),"Junior ",""))</f>
        <v/>
      </c>
      <c r="I5962" s="34" t="str">
        <f>IF(L5962="Nő","",IF(Excel_BuiltIn__FilterDatabase__1[[#This Row],[Kor]]&gt;=18=AND(Excel_BuiltIn__FilterDatabase__1[[#This Row],[Kor]]&lt;=49),"Felnőtt ",""))</f>
        <v/>
      </c>
      <c r="J5962" s="35" t="str">
        <f>IF(L5962="Nő","",IF(Excel_BuiltIn__FilterDatabase__1[[#This Row],[Kor]]&gt;49=AND(Excel_BuiltIn__FilterDatabase__1[[#This Row],[Kor]]&lt;=59),"Senior ",""))</f>
        <v/>
      </c>
      <c r="K5962" s="34" t="str">
        <f>IF(L5962="Nő","",IF(Excel_BuiltIn__FilterDatabase__1[[#This Row],[Kor]]&gt;=60,"Super.s ",""))</f>
        <v xml:space="preserve">Super.s </v>
      </c>
      <c r="L5962" s="34" t="str">
        <f>IF(Excel_BuiltIn__FilterDatabase__1[[#This Row],[Nem]]="Nő","Lady","")</f>
        <v/>
      </c>
    </row>
    <row r="5963" spans="1:12" s="1" customFormat="1" ht="13.8">
      <c r="A5963" s="54"/>
      <c r="B5963" s="28"/>
      <c r="C5963" s="51"/>
      <c r="D5963" s="45"/>
      <c r="E5963" s="33" t="str">
        <f>IF(D5963&gt;0,($N$2-Excel_BuiltIn__FilterDatabase__1[[#This Row],[Szül Év.Hó.Nap]])/365.25,"0")</f>
        <v>0</v>
      </c>
      <c r="F5963" s="41"/>
      <c r="G5963" s="38" t="str">
        <f>CONCATENATE(H5963,Excel_BuiltIn__FilterDatabase__1[[#This Row],[Felnőtt]],Excel_BuiltIn__FilterDatabase__1[[#This Row],[Senior]],Excel_BuiltIn__FilterDatabase__1[[#This Row],[Super.s]],L5963)</f>
        <v xml:space="preserve">Super.s </v>
      </c>
      <c r="H5963" s="35" t="str">
        <f>IF(L5963="Nő","",IF(Excel_BuiltIn__FilterDatabase__1[[#This Row],[Kor]]&gt;=1=AND(Excel_BuiltIn__FilterDatabase__1[[#This Row],[Kor]]&lt;18),"Junior ",""))</f>
        <v/>
      </c>
      <c r="I5963" s="34" t="str">
        <f>IF(L5963="Nő","",IF(Excel_BuiltIn__FilterDatabase__1[[#This Row],[Kor]]&gt;=18=AND(Excel_BuiltIn__FilterDatabase__1[[#This Row],[Kor]]&lt;=49),"Felnőtt ",""))</f>
        <v/>
      </c>
      <c r="J5963" s="35" t="str">
        <f>IF(L5963="Nő","",IF(Excel_BuiltIn__FilterDatabase__1[[#This Row],[Kor]]&gt;49=AND(Excel_BuiltIn__FilterDatabase__1[[#This Row],[Kor]]&lt;=59),"Senior ",""))</f>
        <v/>
      </c>
      <c r="K5963" s="34" t="str">
        <f>IF(L5963="Nő","",IF(Excel_BuiltIn__FilterDatabase__1[[#This Row],[Kor]]&gt;=60,"Super.s ",""))</f>
        <v xml:space="preserve">Super.s </v>
      </c>
      <c r="L5963" s="34" t="str">
        <f>IF(Excel_BuiltIn__FilterDatabase__1[[#This Row],[Nem]]="Nő","Lady","")</f>
        <v/>
      </c>
    </row>
    <row r="5964" spans="1:12" s="1" customFormat="1" ht="13.8">
      <c r="A5964" s="54"/>
      <c r="B5964" s="28"/>
      <c r="C5964" s="51"/>
      <c r="D5964" s="45"/>
      <c r="E5964" s="33" t="str">
        <f>IF(D5964&gt;0,($N$2-Excel_BuiltIn__FilterDatabase__1[[#This Row],[Szül Év.Hó.Nap]])/365.25,"0")</f>
        <v>0</v>
      </c>
      <c r="F5964" s="41"/>
      <c r="G5964" s="38" t="str">
        <f>CONCATENATE(H5964,Excel_BuiltIn__FilterDatabase__1[[#This Row],[Felnőtt]],Excel_BuiltIn__FilterDatabase__1[[#This Row],[Senior]],Excel_BuiltIn__FilterDatabase__1[[#This Row],[Super.s]],L5964)</f>
        <v xml:space="preserve">Super.s </v>
      </c>
      <c r="H5964" s="35" t="str">
        <f>IF(L5964="Nő","",IF(Excel_BuiltIn__FilterDatabase__1[[#This Row],[Kor]]&gt;=1=AND(Excel_BuiltIn__FilterDatabase__1[[#This Row],[Kor]]&lt;18),"Junior ",""))</f>
        <v/>
      </c>
      <c r="I5964" s="34" t="str">
        <f>IF(L5964="Nő","",IF(Excel_BuiltIn__FilterDatabase__1[[#This Row],[Kor]]&gt;=18=AND(Excel_BuiltIn__FilterDatabase__1[[#This Row],[Kor]]&lt;=49),"Felnőtt ",""))</f>
        <v/>
      </c>
      <c r="J5964" s="35" t="str">
        <f>IF(L5964="Nő","",IF(Excel_BuiltIn__FilterDatabase__1[[#This Row],[Kor]]&gt;49=AND(Excel_BuiltIn__FilterDatabase__1[[#This Row],[Kor]]&lt;=59),"Senior ",""))</f>
        <v/>
      </c>
      <c r="K5964" s="34" t="str">
        <f>IF(L5964="Nő","",IF(Excel_BuiltIn__FilterDatabase__1[[#This Row],[Kor]]&gt;=60,"Super.s ",""))</f>
        <v xml:space="preserve">Super.s </v>
      </c>
      <c r="L5964" s="34" t="str">
        <f>IF(Excel_BuiltIn__FilterDatabase__1[[#This Row],[Nem]]="Nő","Lady","")</f>
        <v/>
      </c>
    </row>
    <row r="5965" spans="1:12" s="1" customFormat="1" ht="13.8">
      <c r="A5965" s="54"/>
      <c r="B5965" s="28"/>
      <c r="C5965" s="51"/>
      <c r="D5965" s="45"/>
      <c r="E5965" s="33" t="str">
        <f>IF(D5965&gt;0,($N$2-Excel_BuiltIn__FilterDatabase__1[[#This Row],[Szül Év.Hó.Nap]])/365.25,"0")</f>
        <v>0</v>
      </c>
      <c r="F5965" s="41"/>
      <c r="G5965" s="38" t="str">
        <f>CONCATENATE(H5965,Excel_BuiltIn__FilterDatabase__1[[#This Row],[Felnőtt]],Excel_BuiltIn__FilterDatabase__1[[#This Row],[Senior]],Excel_BuiltIn__FilterDatabase__1[[#This Row],[Super.s]],L5965)</f>
        <v xml:space="preserve">Super.s </v>
      </c>
      <c r="H5965" s="35" t="str">
        <f>IF(L5965="Nő","",IF(Excel_BuiltIn__FilterDatabase__1[[#This Row],[Kor]]&gt;=1=AND(Excel_BuiltIn__FilterDatabase__1[[#This Row],[Kor]]&lt;18),"Junior ",""))</f>
        <v/>
      </c>
      <c r="I5965" s="34" t="str">
        <f>IF(L5965="Nő","",IF(Excel_BuiltIn__FilterDatabase__1[[#This Row],[Kor]]&gt;=18=AND(Excel_BuiltIn__FilterDatabase__1[[#This Row],[Kor]]&lt;=49),"Felnőtt ",""))</f>
        <v/>
      </c>
      <c r="J5965" s="35" t="str">
        <f>IF(L5965="Nő","",IF(Excel_BuiltIn__FilterDatabase__1[[#This Row],[Kor]]&gt;49=AND(Excel_BuiltIn__FilterDatabase__1[[#This Row],[Kor]]&lt;=59),"Senior ",""))</f>
        <v/>
      </c>
      <c r="K5965" s="34" t="str">
        <f>IF(L5965="Nő","",IF(Excel_BuiltIn__FilterDatabase__1[[#This Row],[Kor]]&gt;=60,"Super.s ",""))</f>
        <v xml:space="preserve">Super.s </v>
      </c>
      <c r="L5965" s="34" t="str">
        <f>IF(Excel_BuiltIn__FilterDatabase__1[[#This Row],[Nem]]="Nő","Lady","")</f>
        <v/>
      </c>
    </row>
    <row r="5966" spans="1:12" s="1" customFormat="1" ht="13.8">
      <c r="A5966" s="54"/>
      <c r="B5966" s="28"/>
      <c r="C5966" s="51"/>
      <c r="D5966" s="45"/>
      <c r="E5966" s="33" t="str">
        <f>IF(D5966&gt;0,($N$2-Excel_BuiltIn__FilterDatabase__1[[#This Row],[Szül Év.Hó.Nap]])/365.25,"0")</f>
        <v>0</v>
      </c>
      <c r="F5966" s="41"/>
      <c r="G5966" s="38" t="str">
        <f>CONCATENATE(H5966,Excel_BuiltIn__FilterDatabase__1[[#This Row],[Felnőtt]],Excel_BuiltIn__FilterDatabase__1[[#This Row],[Senior]],Excel_BuiltIn__FilterDatabase__1[[#This Row],[Super.s]],L5966)</f>
        <v xml:space="preserve">Super.s </v>
      </c>
      <c r="H5966" s="35" t="str">
        <f>IF(L5966="Nő","",IF(Excel_BuiltIn__FilterDatabase__1[[#This Row],[Kor]]&gt;=1=AND(Excel_BuiltIn__FilterDatabase__1[[#This Row],[Kor]]&lt;18),"Junior ",""))</f>
        <v/>
      </c>
      <c r="I5966" s="34" t="str">
        <f>IF(L5966="Nő","",IF(Excel_BuiltIn__FilterDatabase__1[[#This Row],[Kor]]&gt;=18=AND(Excel_BuiltIn__FilterDatabase__1[[#This Row],[Kor]]&lt;=49),"Felnőtt ",""))</f>
        <v/>
      </c>
      <c r="J5966" s="35" t="str">
        <f>IF(L5966="Nő","",IF(Excel_BuiltIn__FilterDatabase__1[[#This Row],[Kor]]&gt;49=AND(Excel_BuiltIn__FilterDatabase__1[[#This Row],[Kor]]&lt;=59),"Senior ",""))</f>
        <v/>
      </c>
      <c r="K5966" s="34" t="str">
        <f>IF(L5966="Nő","",IF(Excel_BuiltIn__FilterDatabase__1[[#This Row],[Kor]]&gt;=60,"Super.s ",""))</f>
        <v xml:space="preserve">Super.s </v>
      </c>
      <c r="L5966" s="34" t="str">
        <f>IF(Excel_BuiltIn__FilterDatabase__1[[#This Row],[Nem]]="Nő","Lady","")</f>
        <v/>
      </c>
    </row>
    <row r="5967" spans="1:12" s="1" customFormat="1" ht="13.8">
      <c r="A5967" s="54"/>
      <c r="B5967" s="28"/>
      <c r="C5967" s="51"/>
      <c r="D5967" s="45"/>
      <c r="E5967" s="33" t="str">
        <f>IF(D5967&gt;0,($N$2-Excel_BuiltIn__FilterDatabase__1[[#This Row],[Szül Év.Hó.Nap]])/365.25,"0")</f>
        <v>0</v>
      </c>
      <c r="F5967" s="41"/>
      <c r="G5967" s="38" t="str">
        <f>CONCATENATE(H5967,Excel_BuiltIn__FilterDatabase__1[[#This Row],[Felnőtt]],Excel_BuiltIn__FilterDatabase__1[[#This Row],[Senior]],Excel_BuiltIn__FilterDatabase__1[[#This Row],[Super.s]],L5967)</f>
        <v xml:space="preserve">Super.s </v>
      </c>
      <c r="H5967" s="35" t="str">
        <f>IF(L5967="Nő","",IF(Excel_BuiltIn__FilterDatabase__1[[#This Row],[Kor]]&gt;=1=AND(Excel_BuiltIn__FilterDatabase__1[[#This Row],[Kor]]&lt;18),"Junior ",""))</f>
        <v/>
      </c>
      <c r="I5967" s="34" t="str">
        <f>IF(L5967="Nő","",IF(Excel_BuiltIn__FilterDatabase__1[[#This Row],[Kor]]&gt;=18=AND(Excel_BuiltIn__FilterDatabase__1[[#This Row],[Kor]]&lt;=49),"Felnőtt ",""))</f>
        <v/>
      </c>
      <c r="J5967" s="35" t="str">
        <f>IF(L5967="Nő","",IF(Excel_BuiltIn__FilterDatabase__1[[#This Row],[Kor]]&gt;49=AND(Excel_BuiltIn__FilterDatabase__1[[#This Row],[Kor]]&lt;=59),"Senior ",""))</f>
        <v/>
      </c>
      <c r="K5967" s="34" t="str">
        <f>IF(L5967="Nő","",IF(Excel_BuiltIn__FilterDatabase__1[[#This Row],[Kor]]&gt;=60,"Super.s ",""))</f>
        <v xml:space="preserve">Super.s </v>
      </c>
      <c r="L5967" s="34" t="str">
        <f>IF(Excel_BuiltIn__FilterDatabase__1[[#This Row],[Nem]]="Nő","Lady","")</f>
        <v/>
      </c>
    </row>
    <row r="5968" spans="1:12" s="1" customFormat="1" ht="13.8">
      <c r="A5968" s="54"/>
      <c r="B5968" s="28"/>
      <c r="C5968" s="51"/>
      <c r="D5968" s="45"/>
      <c r="E5968" s="33" t="str">
        <f>IF(D5968&gt;0,($N$2-Excel_BuiltIn__FilterDatabase__1[[#This Row],[Szül Év.Hó.Nap]])/365.25,"0")</f>
        <v>0</v>
      </c>
      <c r="F5968" s="41"/>
      <c r="G5968" s="38" t="str">
        <f>CONCATENATE(H5968,Excel_BuiltIn__FilterDatabase__1[[#This Row],[Felnőtt]],Excel_BuiltIn__FilterDatabase__1[[#This Row],[Senior]],Excel_BuiltIn__FilterDatabase__1[[#This Row],[Super.s]],L5968)</f>
        <v xml:space="preserve">Super.s </v>
      </c>
      <c r="H5968" s="35" t="str">
        <f>IF(L5968="Nő","",IF(Excel_BuiltIn__FilterDatabase__1[[#This Row],[Kor]]&gt;=1=AND(Excel_BuiltIn__FilterDatabase__1[[#This Row],[Kor]]&lt;18),"Junior ",""))</f>
        <v/>
      </c>
      <c r="I5968" s="34" t="str">
        <f>IF(L5968="Nő","",IF(Excel_BuiltIn__FilterDatabase__1[[#This Row],[Kor]]&gt;=18=AND(Excel_BuiltIn__FilterDatabase__1[[#This Row],[Kor]]&lt;=49),"Felnőtt ",""))</f>
        <v/>
      </c>
      <c r="J5968" s="35" t="str">
        <f>IF(L5968="Nő","",IF(Excel_BuiltIn__FilterDatabase__1[[#This Row],[Kor]]&gt;49=AND(Excel_BuiltIn__FilterDatabase__1[[#This Row],[Kor]]&lt;=59),"Senior ",""))</f>
        <v/>
      </c>
      <c r="K5968" s="34" t="str">
        <f>IF(L5968="Nő","",IF(Excel_BuiltIn__FilterDatabase__1[[#This Row],[Kor]]&gt;=60,"Super.s ",""))</f>
        <v xml:space="preserve">Super.s </v>
      </c>
      <c r="L5968" s="34" t="str">
        <f>IF(Excel_BuiltIn__FilterDatabase__1[[#This Row],[Nem]]="Nő","Lady","")</f>
        <v/>
      </c>
    </row>
    <row r="5969" spans="1:12" s="1" customFormat="1" ht="13.8">
      <c r="A5969" s="54"/>
      <c r="B5969" s="28"/>
      <c r="C5969" s="51"/>
      <c r="D5969" s="45"/>
      <c r="E5969" s="33" t="str">
        <f>IF(D5969&gt;0,($N$2-Excel_BuiltIn__FilterDatabase__1[[#This Row],[Szül Év.Hó.Nap]])/365.25,"0")</f>
        <v>0</v>
      </c>
      <c r="F5969" s="41"/>
      <c r="G5969" s="38" t="str">
        <f>CONCATENATE(H5969,Excel_BuiltIn__FilterDatabase__1[[#This Row],[Felnőtt]],Excel_BuiltIn__FilterDatabase__1[[#This Row],[Senior]],Excel_BuiltIn__FilterDatabase__1[[#This Row],[Super.s]],L5969)</f>
        <v xml:space="preserve">Super.s </v>
      </c>
      <c r="H5969" s="35" t="str">
        <f>IF(L5969="Nő","",IF(Excel_BuiltIn__FilterDatabase__1[[#This Row],[Kor]]&gt;=1=AND(Excel_BuiltIn__FilterDatabase__1[[#This Row],[Kor]]&lt;18),"Junior ",""))</f>
        <v/>
      </c>
      <c r="I5969" s="34" t="str">
        <f>IF(L5969="Nő","",IF(Excel_BuiltIn__FilterDatabase__1[[#This Row],[Kor]]&gt;=18=AND(Excel_BuiltIn__FilterDatabase__1[[#This Row],[Kor]]&lt;=49),"Felnőtt ",""))</f>
        <v/>
      </c>
      <c r="J5969" s="35" t="str">
        <f>IF(L5969="Nő","",IF(Excel_BuiltIn__FilterDatabase__1[[#This Row],[Kor]]&gt;49=AND(Excel_BuiltIn__FilterDatabase__1[[#This Row],[Kor]]&lt;=59),"Senior ",""))</f>
        <v/>
      </c>
      <c r="K5969" s="34" t="str">
        <f>IF(L5969="Nő","",IF(Excel_BuiltIn__FilterDatabase__1[[#This Row],[Kor]]&gt;=60,"Super.s ",""))</f>
        <v xml:space="preserve">Super.s </v>
      </c>
      <c r="L5969" s="34" t="str">
        <f>IF(Excel_BuiltIn__FilterDatabase__1[[#This Row],[Nem]]="Nő","Lady","")</f>
        <v/>
      </c>
    </row>
    <row r="5970" spans="1:12" s="1" customFormat="1" ht="13.8">
      <c r="A5970" s="54"/>
      <c r="B5970" s="28"/>
      <c r="C5970" s="51"/>
      <c r="D5970" s="45"/>
      <c r="E5970" s="33" t="str">
        <f>IF(D5970&gt;0,($N$2-Excel_BuiltIn__FilterDatabase__1[[#This Row],[Szül Év.Hó.Nap]])/365.25,"0")</f>
        <v>0</v>
      </c>
      <c r="F5970" s="41"/>
      <c r="G5970" s="38" t="str">
        <f>CONCATENATE(H5970,Excel_BuiltIn__FilterDatabase__1[[#This Row],[Felnőtt]],Excel_BuiltIn__FilterDatabase__1[[#This Row],[Senior]],Excel_BuiltIn__FilterDatabase__1[[#This Row],[Super.s]],L5970)</f>
        <v xml:space="preserve">Super.s </v>
      </c>
      <c r="H5970" s="35" t="str">
        <f>IF(L5970="Nő","",IF(Excel_BuiltIn__FilterDatabase__1[[#This Row],[Kor]]&gt;=1=AND(Excel_BuiltIn__FilterDatabase__1[[#This Row],[Kor]]&lt;18),"Junior ",""))</f>
        <v/>
      </c>
      <c r="I5970" s="34" t="str">
        <f>IF(L5970="Nő","",IF(Excel_BuiltIn__FilterDatabase__1[[#This Row],[Kor]]&gt;=18=AND(Excel_BuiltIn__FilterDatabase__1[[#This Row],[Kor]]&lt;=49),"Felnőtt ",""))</f>
        <v/>
      </c>
      <c r="J5970" s="35" t="str">
        <f>IF(L5970="Nő","",IF(Excel_BuiltIn__FilterDatabase__1[[#This Row],[Kor]]&gt;49=AND(Excel_BuiltIn__FilterDatabase__1[[#This Row],[Kor]]&lt;=59),"Senior ",""))</f>
        <v/>
      </c>
      <c r="K5970" s="34" t="str">
        <f>IF(L5970="Nő","",IF(Excel_BuiltIn__FilterDatabase__1[[#This Row],[Kor]]&gt;=60,"Super.s ",""))</f>
        <v xml:space="preserve">Super.s </v>
      </c>
      <c r="L5970" s="34" t="str">
        <f>IF(Excel_BuiltIn__FilterDatabase__1[[#This Row],[Nem]]="Nő","Lady","")</f>
        <v/>
      </c>
    </row>
    <row r="5971" spans="1:12" s="1" customFormat="1" ht="13.8">
      <c r="A5971" s="54"/>
      <c r="B5971" s="28"/>
      <c r="C5971" s="51"/>
      <c r="D5971" s="45"/>
      <c r="E5971" s="33" t="str">
        <f>IF(D5971&gt;0,($N$2-Excel_BuiltIn__FilterDatabase__1[[#This Row],[Szül Év.Hó.Nap]])/365.25,"0")</f>
        <v>0</v>
      </c>
      <c r="F5971" s="41"/>
      <c r="G5971" s="38" t="str">
        <f>CONCATENATE(H5971,Excel_BuiltIn__FilterDatabase__1[[#This Row],[Felnőtt]],Excel_BuiltIn__FilterDatabase__1[[#This Row],[Senior]],Excel_BuiltIn__FilterDatabase__1[[#This Row],[Super.s]],L5971)</f>
        <v xml:space="preserve">Super.s </v>
      </c>
      <c r="H5971" s="35" t="str">
        <f>IF(L5971="Nő","",IF(Excel_BuiltIn__FilterDatabase__1[[#This Row],[Kor]]&gt;=1=AND(Excel_BuiltIn__FilterDatabase__1[[#This Row],[Kor]]&lt;18),"Junior ",""))</f>
        <v/>
      </c>
      <c r="I5971" s="34" t="str">
        <f>IF(L5971="Nő","",IF(Excel_BuiltIn__FilterDatabase__1[[#This Row],[Kor]]&gt;=18=AND(Excel_BuiltIn__FilterDatabase__1[[#This Row],[Kor]]&lt;=49),"Felnőtt ",""))</f>
        <v/>
      </c>
      <c r="J5971" s="35" t="str">
        <f>IF(L5971="Nő","",IF(Excel_BuiltIn__FilterDatabase__1[[#This Row],[Kor]]&gt;49=AND(Excel_BuiltIn__FilterDatabase__1[[#This Row],[Kor]]&lt;=59),"Senior ",""))</f>
        <v/>
      </c>
      <c r="K5971" s="34" t="str">
        <f>IF(L5971="Nő","",IF(Excel_BuiltIn__FilterDatabase__1[[#This Row],[Kor]]&gt;=60,"Super.s ",""))</f>
        <v xml:space="preserve">Super.s </v>
      </c>
      <c r="L5971" s="34" t="str">
        <f>IF(Excel_BuiltIn__FilterDatabase__1[[#This Row],[Nem]]="Nő","Lady","")</f>
        <v/>
      </c>
    </row>
    <row r="5972" spans="1:12" s="1" customFormat="1" ht="13.8">
      <c r="A5972" s="54"/>
      <c r="B5972" s="28"/>
      <c r="C5972" s="51"/>
      <c r="D5972" s="45"/>
      <c r="E5972" s="33" t="str">
        <f>IF(D5972&gt;0,($N$2-Excel_BuiltIn__FilterDatabase__1[[#This Row],[Szül Év.Hó.Nap]])/365.25,"0")</f>
        <v>0</v>
      </c>
      <c r="F5972" s="41"/>
      <c r="G5972" s="38" t="str">
        <f>CONCATENATE(H5972,Excel_BuiltIn__FilterDatabase__1[[#This Row],[Felnőtt]],Excel_BuiltIn__FilterDatabase__1[[#This Row],[Senior]],Excel_BuiltIn__FilterDatabase__1[[#This Row],[Super.s]],L5972)</f>
        <v xml:space="preserve">Super.s </v>
      </c>
      <c r="H5972" s="35" t="str">
        <f>IF(L5972="Nő","",IF(Excel_BuiltIn__FilterDatabase__1[[#This Row],[Kor]]&gt;=1=AND(Excel_BuiltIn__FilterDatabase__1[[#This Row],[Kor]]&lt;18),"Junior ",""))</f>
        <v/>
      </c>
      <c r="I5972" s="34" t="str">
        <f>IF(L5972="Nő","",IF(Excel_BuiltIn__FilterDatabase__1[[#This Row],[Kor]]&gt;=18=AND(Excel_BuiltIn__FilterDatabase__1[[#This Row],[Kor]]&lt;=49),"Felnőtt ",""))</f>
        <v/>
      </c>
      <c r="J5972" s="35" t="str">
        <f>IF(L5972="Nő","",IF(Excel_BuiltIn__FilterDatabase__1[[#This Row],[Kor]]&gt;49=AND(Excel_BuiltIn__FilterDatabase__1[[#This Row],[Kor]]&lt;=59),"Senior ",""))</f>
        <v/>
      </c>
      <c r="K5972" s="34" t="str">
        <f>IF(L5972="Nő","",IF(Excel_BuiltIn__FilterDatabase__1[[#This Row],[Kor]]&gt;=60,"Super.s ",""))</f>
        <v xml:space="preserve">Super.s </v>
      </c>
      <c r="L5972" s="34" t="str">
        <f>IF(Excel_BuiltIn__FilterDatabase__1[[#This Row],[Nem]]="Nő","Lady","")</f>
        <v/>
      </c>
    </row>
    <row r="5973" spans="1:12" s="1" customFormat="1" ht="13.8">
      <c r="A5973" s="54"/>
      <c r="B5973" s="28"/>
      <c r="C5973" s="51"/>
      <c r="D5973" s="45"/>
      <c r="E5973" s="33" t="str">
        <f>IF(D5973&gt;0,($N$2-Excel_BuiltIn__FilterDatabase__1[[#This Row],[Szül Év.Hó.Nap]])/365.25,"0")</f>
        <v>0</v>
      </c>
      <c r="F5973" s="41"/>
      <c r="G5973" s="38" t="str">
        <f>CONCATENATE(H5973,Excel_BuiltIn__FilterDatabase__1[[#This Row],[Felnőtt]],Excel_BuiltIn__FilterDatabase__1[[#This Row],[Senior]],Excel_BuiltIn__FilterDatabase__1[[#This Row],[Super.s]],L5973)</f>
        <v xml:space="preserve">Super.s </v>
      </c>
      <c r="H5973" s="35" t="str">
        <f>IF(L5973="Nő","",IF(Excel_BuiltIn__FilterDatabase__1[[#This Row],[Kor]]&gt;=1=AND(Excel_BuiltIn__FilterDatabase__1[[#This Row],[Kor]]&lt;18),"Junior ",""))</f>
        <v/>
      </c>
      <c r="I5973" s="34" t="str">
        <f>IF(L5973="Nő","",IF(Excel_BuiltIn__FilterDatabase__1[[#This Row],[Kor]]&gt;=18=AND(Excel_BuiltIn__FilterDatabase__1[[#This Row],[Kor]]&lt;=49),"Felnőtt ",""))</f>
        <v/>
      </c>
      <c r="J5973" s="35" t="str">
        <f>IF(L5973="Nő","",IF(Excel_BuiltIn__FilterDatabase__1[[#This Row],[Kor]]&gt;49=AND(Excel_BuiltIn__FilterDatabase__1[[#This Row],[Kor]]&lt;=59),"Senior ",""))</f>
        <v/>
      </c>
      <c r="K5973" s="34" t="str">
        <f>IF(L5973="Nő","",IF(Excel_BuiltIn__FilterDatabase__1[[#This Row],[Kor]]&gt;=60,"Super.s ",""))</f>
        <v xml:space="preserve">Super.s </v>
      </c>
      <c r="L5973" s="34" t="str">
        <f>IF(Excel_BuiltIn__FilterDatabase__1[[#This Row],[Nem]]="Nő","Lady","")</f>
        <v/>
      </c>
    </row>
    <row r="5974" spans="1:12" s="1" customFormat="1" ht="13.8">
      <c r="A5974" s="54"/>
      <c r="B5974" s="28"/>
      <c r="C5974" s="51"/>
      <c r="D5974" s="45"/>
      <c r="E5974" s="33" t="str">
        <f>IF(D5974&gt;0,($N$2-Excel_BuiltIn__FilterDatabase__1[[#This Row],[Szül Év.Hó.Nap]])/365.25,"0")</f>
        <v>0</v>
      </c>
      <c r="F5974" s="41"/>
      <c r="G5974" s="38" t="str">
        <f>CONCATENATE(H5974,Excel_BuiltIn__FilterDatabase__1[[#This Row],[Felnőtt]],Excel_BuiltIn__FilterDatabase__1[[#This Row],[Senior]],Excel_BuiltIn__FilterDatabase__1[[#This Row],[Super.s]],L5974)</f>
        <v xml:space="preserve">Super.s </v>
      </c>
      <c r="H5974" s="35" t="str">
        <f>IF(L5974="Nő","",IF(Excel_BuiltIn__FilterDatabase__1[[#This Row],[Kor]]&gt;=1=AND(Excel_BuiltIn__FilterDatabase__1[[#This Row],[Kor]]&lt;18),"Junior ",""))</f>
        <v/>
      </c>
      <c r="I5974" s="34" t="str">
        <f>IF(L5974="Nő","",IF(Excel_BuiltIn__FilterDatabase__1[[#This Row],[Kor]]&gt;=18=AND(Excel_BuiltIn__FilterDatabase__1[[#This Row],[Kor]]&lt;=49),"Felnőtt ",""))</f>
        <v/>
      </c>
      <c r="J5974" s="35" t="str">
        <f>IF(L5974="Nő","",IF(Excel_BuiltIn__FilterDatabase__1[[#This Row],[Kor]]&gt;49=AND(Excel_BuiltIn__FilterDatabase__1[[#This Row],[Kor]]&lt;=59),"Senior ",""))</f>
        <v/>
      </c>
      <c r="K5974" s="34" t="str">
        <f>IF(L5974="Nő","",IF(Excel_BuiltIn__FilterDatabase__1[[#This Row],[Kor]]&gt;=60,"Super.s ",""))</f>
        <v xml:space="preserve">Super.s </v>
      </c>
      <c r="L5974" s="34" t="str">
        <f>IF(Excel_BuiltIn__FilterDatabase__1[[#This Row],[Nem]]="Nő","Lady","")</f>
        <v/>
      </c>
    </row>
    <row r="5975" spans="1:12" s="1" customFormat="1" ht="13.8">
      <c r="A5975" s="54"/>
      <c r="B5975" s="28"/>
      <c r="C5975" s="51"/>
      <c r="D5975" s="45"/>
      <c r="E5975" s="33" t="str">
        <f>IF(D5975&gt;0,($N$2-Excel_BuiltIn__FilterDatabase__1[[#This Row],[Szül Év.Hó.Nap]])/365.25,"0")</f>
        <v>0</v>
      </c>
      <c r="F5975" s="41"/>
      <c r="G5975" s="38" t="str">
        <f>CONCATENATE(H5975,Excel_BuiltIn__FilterDatabase__1[[#This Row],[Felnőtt]],Excel_BuiltIn__FilterDatabase__1[[#This Row],[Senior]],Excel_BuiltIn__FilterDatabase__1[[#This Row],[Super.s]],L5975)</f>
        <v xml:space="preserve">Super.s </v>
      </c>
      <c r="H5975" s="35" t="str">
        <f>IF(L5975="Nő","",IF(Excel_BuiltIn__FilterDatabase__1[[#This Row],[Kor]]&gt;=1=AND(Excel_BuiltIn__FilterDatabase__1[[#This Row],[Kor]]&lt;18),"Junior ",""))</f>
        <v/>
      </c>
      <c r="I5975" s="34" t="str">
        <f>IF(L5975="Nő","",IF(Excel_BuiltIn__FilterDatabase__1[[#This Row],[Kor]]&gt;=18=AND(Excel_BuiltIn__FilterDatabase__1[[#This Row],[Kor]]&lt;=49),"Felnőtt ",""))</f>
        <v/>
      </c>
      <c r="J5975" s="35" t="str">
        <f>IF(L5975="Nő","",IF(Excel_BuiltIn__FilterDatabase__1[[#This Row],[Kor]]&gt;49=AND(Excel_BuiltIn__FilterDatabase__1[[#This Row],[Kor]]&lt;=59),"Senior ",""))</f>
        <v/>
      </c>
      <c r="K5975" s="34" t="str">
        <f>IF(L5975="Nő","",IF(Excel_BuiltIn__FilterDatabase__1[[#This Row],[Kor]]&gt;=60,"Super.s ",""))</f>
        <v xml:space="preserve">Super.s </v>
      </c>
      <c r="L5975" s="34" t="str">
        <f>IF(Excel_BuiltIn__FilterDatabase__1[[#This Row],[Nem]]="Nő","Lady","")</f>
        <v/>
      </c>
    </row>
    <row r="5976" spans="1:12" s="1" customFormat="1" ht="13.8">
      <c r="A5976" s="54"/>
      <c r="B5976" s="28"/>
      <c r="C5976" s="51"/>
      <c r="D5976" s="45"/>
      <c r="E5976" s="33" t="str">
        <f>IF(D5976&gt;0,($N$2-Excel_BuiltIn__FilterDatabase__1[[#This Row],[Szül Év.Hó.Nap]])/365.25,"0")</f>
        <v>0</v>
      </c>
      <c r="F5976" s="41"/>
      <c r="G5976" s="38" t="str">
        <f>CONCATENATE(H5976,Excel_BuiltIn__FilterDatabase__1[[#This Row],[Felnőtt]],Excel_BuiltIn__FilterDatabase__1[[#This Row],[Senior]],Excel_BuiltIn__FilterDatabase__1[[#This Row],[Super.s]],L5976)</f>
        <v xml:space="preserve">Super.s </v>
      </c>
      <c r="H5976" s="35" t="str">
        <f>IF(L5976="Nő","",IF(Excel_BuiltIn__FilterDatabase__1[[#This Row],[Kor]]&gt;=1=AND(Excel_BuiltIn__FilterDatabase__1[[#This Row],[Kor]]&lt;18),"Junior ",""))</f>
        <v/>
      </c>
      <c r="I5976" s="34" t="str">
        <f>IF(L5976="Nő","",IF(Excel_BuiltIn__FilterDatabase__1[[#This Row],[Kor]]&gt;=18=AND(Excel_BuiltIn__FilterDatabase__1[[#This Row],[Kor]]&lt;=49),"Felnőtt ",""))</f>
        <v/>
      </c>
      <c r="J5976" s="35" t="str">
        <f>IF(L5976="Nő","",IF(Excel_BuiltIn__FilterDatabase__1[[#This Row],[Kor]]&gt;49=AND(Excel_BuiltIn__FilterDatabase__1[[#This Row],[Kor]]&lt;=59),"Senior ",""))</f>
        <v/>
      </c>
      <c r="K5976" s="34" t="str">
        <f>IF(L5976="Nő","",IF(Excel_BuiltIn__FilterDatabase__1[[#This Row],[Kor]]&gt;=60,"Super.s ",""))</f>
        <v xml:space="preserve">Super.s </v>
      </c>
      <c r="L5976" s="34" t="str">
        <f>IF(Excel_BuiltIn__FilterDatabase__1[[#This Row],[Nem]]="Nő","Lady","")</f>
        <v/>
      </c>
    </row>
    <row r="5977" spans="1:12" s="1" customFormat="1" ht="13.8">
      <c r="A5977" s="54"/>
      <c r="B5977" s="28"/>
      <c r="C5977" s="51"/>
      <c r="D5977" s="45"/>
      <c r="E5977" s="33" t="str">
        <f>IF(D5977&gt;0,($N$2-Excel_BuiltIn__FilterDatabase__1[[#This Row],[Szül Év.Hó.Nap]])/365.25,"0")</f>
        <v>0</v>
      </c>
      <c r="F5977" s="41"/>
      <c r="G5977" s="38" t="str">
        <f>CONCATENATE(H5977,Excel_BuiltIn__FilterDatabase__1[[#This Row],[Felnőtt]],Excel_BuiltIn__FilterDatabase__1[[#This Row],[Senior]],Excel_BuiltIn__FilterDatabase__1[[#This Row],[Super.s]],L5977)</f>
        <v xml:space="preserve">Super.s </v>
      </c>
      <c r="H5977" s="35" t="str">
        <f>IF(L5977="Nő","",IF(Excel_BuiltIn__FilterDatabase__1[[#This Row],[Kor]]&gt;=1=AND(Excel_BuiltIn__FilterDatabase__1[[#This Row],[Kor]]&lt;18),"Junior ",""))</f>
        <v/>
      </c>
      <c r="I5977" s="34" t="str">
        <f>IF(L5977="Nő","",IF(Excel_BuiltIn__FilterDatabase__1[[#This Row],[Kor]]&gt;=18=AND(Excel_BuiltIn__FilterDatabase__1[[#This Row],[Kor]]&lt;=49),"Felnőtt ",""))</f>
        <v/>
      </c>
      <c r="J5977" s="35" t="str">
        <f>IF(L5977="Nő","",IF(Excel_BuiltIn__FilterDatabase__1[[#This Row],[Kor]]&gt;49=AND(Excel_BuiltIn__FilterDatabase__1[[#This Row],[Kor]]&lt;=59),"Senior ",""))</f>
        <v/>
      </c>
      <c r="K5977" s="34" t="str">
        <f>IF(L5977="Nő","",IF(Excel_BuiltIn__FilterDatabase__1[[#This Row],[Kor]]&gt;=60,"Super.s ",""))</f>
        <v xml:space="preserve">Super.s </v>
      </c>
      <c r="L5977" s="34" t="str">
        <f>IF(Excel_BuiltIn__FilterDatabase__1[[#This Row],[Nem]]="Nő","Lady","")</f>
        <v/>
      </c>
    </row>
    <row r="5978" spans="1:12" s="1" customFormat="1" ht="13.8">
      <c r="A5978" s="54"/>
      <c r="B5978" s="28"/>
      <c r="C5978" s="51"/>
      <c r="D5978" s="45"/>
      <c r="E5978" s="33" t="str">
        <f>IF(D5978&gt;0,($N$2-Excel_BuiltIn__FilterDatabase__1[[#This Row],[Szül Év.Hó.Nap]])/365.25,"0")</f>
        <v>0</v>
      </c>
      <c r="F5978" s="41"/>
      <c r="G5978" s="38" t="str">
        <f>CONCATENATE(H5978,Excel_BuiltIn__FilterDatabase__1[[#This Row],[Felnőtt]],Excel_BuiltIn__FilterDatabase__1[[#This Row],[Senior]],Excel_BuiltIn__FilterDatabase__1[[#This Row],[Super.s]],L5978)</f>
        <v xml:space="preserve">Super.s </v>
      </c>
      <c r="H5978" s="35" t="str">
        <f>IF(L5978="Nő","",IF(Excel_BuiltIn__FilterDatabase__1[[#This Row],[Kor]]&gt;=1=AND(Excel_BuiltIn__FilterDatabase__1[[#This Row],[Kor]]&lt;18),"Junior ",""))</f>
        <v/>
      </c>
      <c r="I5978" s="34" t="str">
        <f>IF(L5978="Nő","",IF(Excel_BuiltIn__FilterDatabase__1[[#This Row],[Kor]]&gt;=18=AND(Excel_BuiltIn__FilterDatabase__1[[#This Row],[Kor]]&lt;=49),"Felnőtt ",""))</f>
        <v/>
      </c>
      <c r="J5978" s="35" t="str">
        <f>IF(L5978="Nő","",IF(Excel_BuiltIn__FilterDatabase__1[[#This Row],[Kor]]&gt;49=AND(Excel_BuiltIn__FilterDatabase__1[[#This Row],[Kor]]&lt;=59),"Senior ",""))</f>
        <v/>
      </c>
      <c r="K5978" s="34" t="str">
        <f>IF(L5978="Nő","",IF(Excel_BuiltIn__FilterDatabase__1[[#This Row],[Kor]]&gt;=60,"Super.s ",""))</f>
        <v xml:space="preserve">Super.s </v>
      </c>
      <c r="L5978" s="34" t="str">
        <f>IF(Excel_BuiltIn__FilterDatabase__1[[#This Row],[Nem]]="Nő","Lady","")</f>
        <v/>
      </c>
    </row>
    <row r="5979" spans="1:12" s="1" customFormat="1" ht="13.8">
      <c r="A5979" s="54"/>
      <c r="B5979" s="28"/>
      <c r="C5979" s="51"/>
      <c r="D5979" s="45"/>
      <c r="E5979" s="33" t="str">
        <f>IF(D5979&gt;0,($N$2-Excel_BuiltIn__FilterDatabase__1[[#This Row],[Szül Év.Hó.Nap]])/365.25,"0")</f>
        <v>0</v>
      </c>
      <c r="F5979" s="41"/>
      <c r="G5979" s="38" t="str">
        <f>CONCATENATE(H5979,Excel_BuiltIn__FilterDatabase__1[[#This Row],[Felnőtt]],Excel_BuiltIn__FilterDatabase__1[[#This Row],[Senior]],Excel_BuiltIn__FilterDatabase__1[[#This Row],[Super.s]],L5979)</f>
        <v xml:space="preserve">Super.s </v>
      </c>
      <c r="H5979" s="35" t="str">
        <f>IF(L5979="Nő","",IF(Excel_BuiltIn__FilterDatabase__1[[#This Row],[Kor]]&gt;=1=AND(Excel_BuiltIn__FilterDatabase__1[[#This Row],[Kor]]&lt;18),"Junior ",""))</f>
        <v/>
      </c>
      <c r="I5979" s="34" t="str">
        <f>IF(L5979="Nő","",IF(Excel_BuiltIn__FilterDatabase__1[[#This Row],[Kor]]&gt;=18=AND(Excel_BuiltIn__FilterDatabase__1[[#This Row],[Kor]]&lt;=49),"Felnőtt ",""))</f>
        <v/>
      </c>
      <c r="J5979" s="35" t="str">
        <f>IF(L5979="Nő","",IF(Excel_BuiltIn__FilterDatabase__1[[#This Row],[Kor]]&gt;49=AND(Excel_BuiltIn__FilterDatabase__1[[#This Row],[Kor]]&lt;=59),"Senior ",""))</f>
        <v/>
      </c>
      <c r="K5979" s="34" t="str">
        <f>IF(L5979="Nő","",IF(Excel_BuiltIn__FilterDatabase__1[[#This Row],[Kor]]&gt;=60,"Super.s ",""))</f>
        <v xml:space="preserve">Super.s </v>
      </c>
      <c r="L5979" s="34" t="str">
        <f>IF(Excel_BuiltIn__FilterDatabase__1[[#This Row],[Nem]]="Nő","Lady","")</f>
        <v/>
      </c>
    </row>
    <row r="5980" spans="1:12" s="1" customFormat="1" ht="13.8">
      <c r="A5980" s="54"/>
      <c r="B5980" s="28"/>
      <c r="C5980" s="51"/>
      <c r="D5980" s="45"/>
      <c r="E5980" s="33" t="str">
        <f>IF(D5980&gt;0,($N$2-Excel_BuiltIn__FilterDatabase__1[[#This Row],[Szül Év.Hó.Nap]])/365.25,"0")</f>
        <v>0</v>
      </c>
      <c r="F5980" s="41"/>
      <c r="G5980" s="38" t="str">
        <f>CONCATENATE(H5980,Excel_BuiltIn__FilterDatabase__1[[#This Row],[Felnőtt]],Excel_BuiltIn__FilterDatabase__1[[#This Row],[Senior]],Excel_BuiltIn__FilterDatabase__1[[#This Row],[Super.s]],L5980)</f>
        <v xml:space="preserve">Super.s </v>
      </c>
      <c r="H5980" s="35" t="str">
        <f>IF(L5980="Nő","",IF(Excel_BuiltIn__FilterDatabase__1[[#This Row],[Kor]]&gt;=1=AND(Excel_BuiltIn__FilterDatabase__1[[#This Row],[Kor]]&lt;18),"Junior ",""))</f>
        <v/>
      </c>
      <c r="I5980" s="34" t="str">
        <f>IF(L5980="Nő","",IF(Excel_BuiltIn__FilterDatabase__1[[#This Row],[Kor]]&gt;=18=AND(Excel_BuiltIn__FilterDatabase__1[[#This Row],[Kor]]&lt;=49),"Felnőtt ",""))</f>
        <v/>
      </c>
      <c r="J5980" s="35" t="str">
        <f>IF(L5980="Nő","",IF(Excel_BuiltIn__FilterDatabase__1[[#This Row],[Kor]]&gt;49=AND(Excel_BuiltIn__FilterDatabase__1[[#This Row],[Kor]]&lt;=59),"Senior ",""))</f>
        <v/>
      </c>
      <c r="K5980" s="34" t="str">
        <f>IF(L5980="Nő","",IF(Excel_BuiltIn__FilterDatabase__1[[#This Row],[Kor]]&gt;=60,"Super.s ",""))</f>
        <v xml:space="preserve">Super.s </v>
      </c>
      <c r="L5980" s="34" t="str">
        <f>IF(Excel_BuiltIn__FilterDatabase__1[[#This Row],[Nem]]="Nő","Lady","")</f>
        <v/>
      </c>
    </row>
    <row r="5981" spans="1:12" s="1" customFormat="1" ht="13.8">
      <c r="A5981" s="54"/>
      <c r="B5981" s="28"/>
      <c r="C5981" s="51"/>
      <c r="D5981" s="45"/>
      <c r="E5981" s="33" t="str">
        <f>IF(D5981&gt;0,($N$2-Excel_BuiltIn__FilterDatabase__1[[#This Row],[Szül Év.Hó.Nap]])/365.25,"0")</f>
        <v>0</v>
      </c>
      <c r="F5981" s="41"/>
      <c r="G5981" s="38" t="str">
        <f>CONCATENATE(H5981,Excel_BuiltIn__FilterDatabase__1[[#This Row],[Felnőtt]],Excel_BuiltIn__FilterDatabase__1[[#This Row],[Senior]],Excel_BuiltIn__FilterDatabase__1[[#This Row],[Super.s]],L5981)</f>
        <v xml:space="preserve">Super.s </v>
      </c>
      <c r="H5981" s="35" t="str">
        <f>IF(L5981="Nő","",IF(Excel_BuiltIn__FilterDatabase__1[[#This Row],[Kor]]&gt;=1=AND(Excel_BuiltIn__FilterDatabase__1[[#This Row],[Kor]]&lt;18),"Junior ",""))</f>
        <v/>
      </c>
      <c r="I5981" s="34" t="str">
        <f>IF(L5981="Nő","",IF(Excel_BuiltIn__FilterDatabase__1[[#This Row],[Kor]]&gt;=18=AND(Excel_BuiltIn__FilterDatabase__1[[#This Row],[Kor]]&lt;=49),"Felnőtt ",""))</f>
        <v/>
      </c>
      <c r="J5981" s="35" t="str">
        <f>IF(L5981="Nő","",IF(Excel_BuiltIn__FilterDatabase__1[[#This Row],[Kor]]&gt;49=AND(Excel_BuiltIn__FilterDatabase__1[[#This Row],[Kor]]&lt;=59),"Senior ",""))</f>
        <v/>
      </c>
      <c r="K5981" s="34" t="str">
        <f>IF(L5981="Nő","",IF(Excel_BuiltIn__FilterDatabase__1[[#This Row],[Kor]]&gt;=60,"Super.s ",""))</f>
        <v xml:space="preserve">Super.s </v>
      </c>
      <c r="L5981" s="34" t="str">
        <f>IF(Excel_BuiltIn__FilterDatabase__1[[#This Row],[Nem]]="Nő","Lady","")</f>
        <v/>
      </c>
    </row>
    <row r="5982" spans="1:12" s="1" customFormat="1" ht="13.8">
      <c r="A5982" s="54"/>
      <c r="B5982" s="28"/>
      <c r="C5982" s="51"/>
      <c r="D5982" s="45"/>
      <c r="E5982" s="33" t="str">
        <f>IF(D5982&gt;0,($N$2-Excel_BuiltIn__FilterDatabase__1[[#This Row],[Szül Év.Hó.Nap]])/365.25,"0")</f>
        <v>0</v>
      </c>
      <c r="F5982" s="41"/>
      <c r="G5982" s="38" t="str">
        <f>CONCATENATE(H5982,Excel_BuiltIn__FilterDatabase__1[[#This Row],[Felnőtt]],Excel_BuiltIn__FilterDatabase__1[[#This Row],[Senior]],Excel_BuiltIn__FilterDatabase__1[[#This Row],[Super.s]],L5982)</f>
        <v xml:space="preserve">Super.s </v>
      </c>
      <c r="H5982" s="35" t="str">
        <f>IF(L5982="Nő","",IF(Excel_BuiltIn__FilterDatabase__1[[#This Row],[Kor]]&gt;=1=AND(Excel_BuiltIn__FilterDatabase__1[[#This Row],[Kor]]&lt;18),"Junior ",""))</f>
        <v/>
      </c>
      <c r="I5982" s="34" t="str">
        <f>IF(L5982="Nő","",IF(Excel_BuiltIn__FilterDatabase__1[[#This Row],[Kor]]&gt;=18=AND(Excel_BuiltIn__FilterDatabase__1[[#This Row],[Kor]]&lt;=49),"Felnőtt ",""))</f>
        <v/>
      </c>
      <c r="J5982" s="35" t="str">
        <f>IF(L5982="Nő","",IF(Excel_BuiltIn__FilterDatabase__1[[#This Row],[Kor]]&gt;49=AND(Excel_BuiltIn__FilterDatabase__1[[#This Row],[Kor]]&lt;=59),"Senior ",""))</f>
        <v/>
      </c>
      <c r="K5982" s="34" t="str">
        <f>IF(L5982="Nő","",IF(Excel_BuiltIn__FilterDatabase__1[[#This Row],[Kor]]&gt;=60,"Super.s ",""))</f>
        <v xml:space="preserve">Super.s </v>
      </c>
      <c r="L5982" s="34" t="str">
        <f>IF(Excel_BuiltIn__FilterDatabase__1[[#This Row],[Nem]]="Nő","Lady","")</f>
        <v/>
      </c>
    </row>
    <row r="5983" spans="1:12" s="1" customFormat="1" ht="13.8">
      <c r="A5983" s="54"/>
      <c r="B5983" s="28"/>
      <c r="C5983" s="51"/>
      <c r="D5983" s="45"/>
      <c r="E5983" s="33" t="str">
        <f>IF(D5983&gt;0,($N$2-Excel_BuiltIn__FilterDatabase__1[[#This Row],[Szül Év.Hó.Nap]])/365.25,"0")</f>
        <v>0</v>
      </c>
      <c r="F5983" s="41"/>
      <c r="G5983" s="38" t="str">
        <f>CONCATENATE(H5983,Excel_BuiltIn__FilterDatabase__1[[#This Row],[Felnőtt]],Excel_BuiltIn__FilterDatabase__1[[#This Row],[Senior]],Excel_BuiltIn__FilterDatabase__1[[#This Row],[Super.s]],L5983)</f>
        <v xml:space="preserve">Super.s </v>
      </c>
      <c r="H5983" s="35" t="str">
        <f>IF(L5983="Nő","",IF(Excel_BuiltIn__FilterDatabase__1[[#This Row],[Kor]]&gt;=1=AND(Excel_BuiltIn__FilterDatabase__1[[#This Row],[Kor]]&lt;18),"Junior ",""))</f>
        <v/>
      </c>
      <c r="I5983" s="34" t="str">
        <f>IF(L5983="Nő","",IF(Excel_BuiltIn__FilterDatabase__1[[#This Row],[Kor]]&gt;=18=AND(Excel_BuiltIn__FilterDatabase__1[[#This Row],[Kor]]&lt;=49),"Felnőtt ",""))</f>
        <v/>
      </c>
      <c r="J5983" s="35" t="str">
        <f>IF(L5983="Nő","",IF(Excel_BuiltIn__FilterDatabase__1[[#This Row],[Kor]]&gt;49=AND(Excel_BuiltIn__FilterDatabase__1[[#This Row],[Kor]]&lt;=59),"Senior ",""))</f>
        <v/>
      </c>
      <c r="K5983" s="34" t="str">
        <f>IF(L5983="Nő","",IF(Excel_BuiltIn__FilterDatabase__1[[#This Row],[Kor]]&gt;=60,"Super.s ",""))</f>
        <v xml:space="preserve">Super.s </v>
      </c>
      <c r="L5983" s="34" t="str">
        <f>IF(Excel_BuiltIn__FilterDatabase__1[[#This Row],[Nem]]="Nő","Lady","")</f>
        <v/>
      </c>
    </row>
    <row r="5984" spans="1:12" s="1" customFormat="1" ht="13.8">
      <c r="A5984" s="54"/>
      <c r="B5984" s="28"/>
      <c r="C5984" s="51"/>
      <c r="D5984" s="45"/>
      <c r="E5984" s="33" t="str">
        <f>IF(D5984&gt;0,($N$2-Excel_BuiltIn__FilterDatabase__1[[#This Row],[Szül Év.Hó.Nap]])/365.25,"0")</f>
        <v>0</v>
      </c>
      <c r="F5984" s="41"/>
      <c r="G5984" s="38" t="str">
        <f>CONCATENATE(H5984,Excel_BuiltIn__FilterDatabase__1[[#This Row],[Felnőtt]],Excel_BuiltIn__FilterDatabase__1[[#This Row],[Senior]],Excel_BuiltIn__FilterDatabase__1[[#This Row],[Super.s]],L5984)</f>
        <v xml:space="preserve">Super.s </v>
      </c>
      <c r="H5984" s="35" t="str">
        <f>IF(L5984="Nő","",IF(Excel_BuiltIn__FilterDatabase__1[[#This Row],[Kor]]&gt;=1=AND(Excel_BuiltIn__FilterDatabase__1[[#This Row],[Kor]]&lt;18),"Junior ",""))</f>
        <v/>
      </c>
      <c r="I5984" s="34" t="str">
        <f>IF(L5984="Nő","",IF(Excel_BuiltIn__FilterDatabase__1[[#This Row],[Kor]]&gt;=18=AND(Excel_BuiltIn__FilterDatabase__1[[#This Row],[Kor]]&lt;=49),"Felnőtt ",""))</f>
        <v/>
      </c>
      <c r="J5984" s="35" t="str">
        <f>IF(L5984="Nő","",IF(Excel_BuiltIn__FilterDatabase__1[[#This Row],[Kor]]&gt;49=AND(Excel_BuiltIn__FilterDatabase__1[[#This Row],[Kor]]&lt;=59),"Senior ",""))</f>
        <v/>
      </c>
      <c r="K5984" s="34" t="str">
        <f>IF(L5984="Nő","",IF(Excel_BuiltIn__FilterDatabase__1[[#This Row],[Kor]]&gt;=60,"Super.s ",""))</f>
        <v xml:space="preserve">Super.s </v>
      </c>
      <c r="L5984" s="34" t="str">
        <f>IF(Excel_BuiltIn__FilterDatabase__1[[#This Row],[Nem]]="Nő","Lady","")</f>
        <v/>
      </c>
    </row>
    <row r="5985" spans="1:12" s="1" customFormat="1" ht="13.8">
      <c r="A5985" s="54"/>
      <c r="B5985" s="28"/>
      <c r="C5985" s="51"/>
      <c r="D5985" s="45"/>
      <c r="E5985" s="33" t="str">
        <f>IF(D5985&gt;0,($N$2-Excel_BuiltIn__FilterDatabase__1[[#This Row],[Szül Év.Hó.Nap]])/365.25,"0")</f>
        <v>0</v>
      </c>
      <c r="F5985" s="41"/>
      <c r="G5985" s="38" t="str">
        <f>CONCATENATE(H5985,Excel_BuiltIn__FilterDatabase__1[[#This Row],[Felnőtt]],Excel_BuiltIn__FilterDatabase__1[[#This Row],[Senior]],Excel_BuiltIn__FilterDatabase__1[[#This Row],[Super.s]],L5985)</f>
        <v xml:space="preserve">Super.s </v>
      </c>
      <c r="H5985" s="35" t="str">
        <f>IF(L5985="Nő","",IF(Excel_BuiltIn__FilterDatabase__1[[#This Row],[Kor]]&gt;=1=AND(Excel_BuiltIn__FilterDatabase__1[[#This Row],[Kor]]&lt;18),"Junior ",""))</f>
        <v/>
      </c>
      <c r="I5985" s="34" t="str">
        <f>IF(L5985="Nő","",IF(Excel_BuiltIn__FilterDatabase__1[[#This Row],[Kor]]&gt;=18=AND(Excel_BuiltIn__FilterDatabase__1[[#This Row],[Kor]]&lt;=49),"Felnőtt ",""))</f>
        <v/>
      </c>
      <c r="J5985" s="35" t="str">
        <f>IF(L5985="Nő","",IF(Excel_BuiltIn__FilterDatabase__1[[#This Row],[Kor]]&gt;49=AND(Excel_BuiltIn__FilterDatabase__1[[#This Row],[Kor]]&lt;=59),"Senior ",""))</f>
        <v/>
      </c>
      <c r="K5985" s="34" t="str">
        <f>IF(L5985="Nő","",IF(Excel_BuiltIn__FilterDatabase__1[[#This Row],[Kor]]&gt;=60,"Super.s ",""))</f>
        <v xml:space="preserve">Super.s </v>
      </c>
      <c r="L5985" s="34" t="str">
        <f>IF(Excel_BuiltIn__FilterDatabase__1[[#This Row],[Nem]]="Nő","Lady","")</f>
        <v/>
      </c>
    </row>
    <row r="5986" spans="1:12" s="1" customFormat="1" ht="13.8">
      <c r="A5986" s="54"/>
      <c r="B5986" s="28"/>
      <c r="C5986" s="51"/>
      <c r="D5986" s="45"/>
      <c r="E5986" s="33" t="str">
        <f>IF(D5986&gt;0,($N$2-Excel_BuiltIn__FilterDatabase__1[[#This Row],[Szül Év.Hó.Nap]])/365.25,"0")</f>
        <v>0</v>
      </c>
      <c r="F5986" s="41"/>
      <c r="G5986" s="38" t="str">
        <f>CONCATENATE(H5986,Excel_BuiltIn__FilterDatabase__1[[#This Row],[Felnőtt]],Excel_BuiltIn__FilterDatabase__1[[#This Row],[Senior]],Excel_BuiltIn__FilterDatabase__1[[#This Row],[Super.s]],L5986)</f>
        <v xml:space="preserve">Super.s </v>
      </c>
      <c r="H5986" s="35" t="str">
        <f>IF(L5986="Nő","",IF(Excel_BuiltIn__FilterDatabase__1[[#This Row],[Kor]]&gt;=1=AND(Excel_BuiltIn__FilterDatabase__1[[#This Row],[Kor]]&lt;18),"Junior ",""))</f>
        <v/>
      </c>
      <c r="I5986" s="34" t="str">
        <f>IF(L5986="Nő","",IF(Excel_BuiltIn__FilterDatabase__1[[#This Row],[Kor]]&gt;=18=AND(Excel_BuiltIn__FilterDatabase__1[[#This Row],[Kor]]&lt;=49),"Felnőtt ",""))</f>
        <v/>
      </c>
      <c r="J5986" s="35" t="str">
        <f>IF(L5986="Nő","",IF(Excel_BuiltIn__FilterDatabase__1[[#This Row],[Kor]]&gt;49=AND(Excel_BuiltIn__FilterDatabase__1[[#This Row],[Kor]]&lt;=59),"Senior ",""))</f>
        <v/>
      </c>
      <c r="K5986" s="34" t="str">
        <f>IF(L5986="Nő","",IF(Excel_BuiltIn__FilterDatabase__1[[#This Row],[Kor]]&gt;=60,"Super.s ",""))</f>
        <v xml:space="preserve">Super.s </v>
      </c>
      <c r="L5986" s="34" t="str">
        <f>IF(Excel_BuiltIn__FilterDatabase__1[[#This Row],[Nem]]="Nő","Lady","")</f>
        <v/>
      </c>
    </row>
    <row r="5987" spans="1:12" s="1" customFormat="1" ht="13.8">
      <c r="A5987" s="54"/>
      <c r="B5987" s="28"/>
      <c r="C5987" s="51"/>
      <c r="D5987" s="45"/>
      <c r="E5987" s="33" t="str">
        <f>IF(D5987&gt;0,($N$2-Excel_BuiltIn__FilterDatabase__1[[#This Row],[Szül Év.Hó.Nap]])/365.25,"0")</f>
        <v>0</v>
      </c>
      <c r="F5987" s="41"/>
      <c r="G5987" s="38" t="str">
        <f>CONCATENATE(H5987,Excel_BuiltIn__FilterDatabase__1[[#This Row],[Felnőtt]],Excel_BuiltIn__FilterDatabase__1[[#This Row],[Senior]],Excel_BuiltIn__FilterDatabase__1[[#This Row],[Super.s]],L5987)</f>
        <v xml:space="preserve">Super.s </v>
      </c>
      <c r="H5987" s="35" t="str">
        <f>IF(L5987="Nő","",IF(Excel_BuiltIn__FilterDatabase__1[[#This Row],[Kor]]&gt;=1=AND(Excel_BuiltIn__FilterDatabase__1[[#This Row],[Kor]]&lt;18),"Junior ",""))</f>
        <v/>
      </c>
      <c r="I5987" s="34" t="str">
        <f>IF(L5987="Nő","",IF(Excel_BuiltIn__FilterDatabase__1[[#This Row],[Kor]]&gt;=18=AND(Excel_BuiltIn__FilterDatabase__1[[#This Row],[Kor]]&lt;=49),"Felnőtt ",""))</f>
        <v/>
      </c>
      <c r="J5987" s="35" t="str">
        <f>IF(L5987="Nő","",IF(Excel_BuiltIn__FilterDatabase__1[[#This Row],[Kor]]&gt;49=AND(Excel_BuiltIn__FilterDatabase__1[[#This Row],[Kor]]&lt;=59),"Senior ",""))</f>
        <v/>
      </c>
      <c r="K5987" s="34" t="str">
        <f>IF(L5987="Nő","",IF(Excel_BuiltIn__FilterDatabase__1[[#This Row],[Kor]]&gt;=60,"Super.s ",""))</f>
        <v xml:space="preserve">Super.s </v>
      </c>
      <c r="L5987" s="34" t="str">
        <f>IF(Excel_BuiltIn__FilterDatabase__1[[#This Row],[Nem]]="Nő","Lady","")</f>
        <v/>
      </c>
    </row>
    <row r="5988" spans="1:12" s="1" customFormat="1" ht="13.8">
      <c r="A5988" s="54"/>
      <c r="B5988" s="28"/>
      <c r="C5988" s="51"/>
      <c r="D5988" s="45"/>
      <c r="E5988" s="33" t="str">
        <f>IF(D5988&gt;0,($N$2-Excel_BuiltIn__FilterDatabase__1[[#This Row],[Szül Év.Hó.Nap]])/365.25,"0")</f>
        <v>0</v>
      </c>
      <c r="F5988" s="41"/>
      <c r="G5988" s="38" t="str">
        <f>CONCATENATE(H5988,Excel_BuiltIn__FilterDatabase__1[[#This Row],[Felnőtt]],Excel_BuiltIn__FilterDatabase__1[[#This Row],[Senior]],Excel_BuiltIn__FilterDatabase__1[[#This Row],[Super.s]],L5988)</f>
        <v xml:space="preserve">Super.s </v>
      </c>
      <c r="H5988" s="35" t="str">
        <f>IF(L5988="Nő","",IF(Excel_BuiltIn__FilterDatabase__1[[#This Row],[Kor]]&gt;=1=AND(Excel_BuiltIn__FilterDatabase__1[[#This Row],[Kor]]&lt;18),"Junior ",""))</f>
        <v/>
      </c>
      <c r="I5988" s="34" t="str">
        <f>IF(L5988="Nő","",IF(Excel_BuiltIn__FilterDatabase__1[[#This Row],[Kor]]&gt;=18=AND(Excel_BuiltIn__FilterDatabase__1[[#This Row],[Kor]]&lt;=49),"Felnőtt ",""))</f>
        <v/>
      </c>
      <c r="J5988" s="35" t="str">
        <f>IF(L5988="Nő","",IF(Excel_BuiltIn__FilterDatabase__1[[#This Row],[Kor]]&gt;49=AND(Excel_BuiltIn__FilterDatabase__1[[#This Row],[Kor]]&lt;=59),"Senior ",""))</f>
        <v/>
      </c>
      <c r="K5988" s="34" t="str">
        <f>IF(L5988="Nő","",IF(Excel_BuiltIn__FilterDatabase__1[[#This Row],[Kor]]&gt;=60,"Super.s ",""))</f>
        <v xml:space="preserve">Super.s </v>
      </c>
      <c r="L5988" s="34" t="str">
        <f>IF(Excel_BuiltIn__FilterDatabase__1[[#This Row],[Nem]]="Nő","Lady","")</f>
        <v/>
      </c>
    </row>
    <row r="5989" spans="1:12" s="1" customFormat="1" ht="13.8">
      <c r="A5989" s="54"/>
      <c r="B5989" s="28"/>
      <c r="C5989" s="51"/>
      <c r="D5989" s="45"/>
      <c r="E5989" s="33" t="str">
        <f>IF(D5989&gt;0,($N$2-Excel_BuiltIn__FilterDatabase__1[[#This Row],[Szül Év.Hó.Nap]])/365.25,"0")</f>
        <v>0</v>
      </c>
      <c r="F5989" s="41"/>
      <c r="G5989" s="38" t="str">
        <f>CONCATENATE(H5989,Excel_BuiltIn__FilterDatabase__1[[#This Row],[Felnőtt]],Excel_BuiltIn__FilterDatabase__1[[#This Row],[Senior]],Excel_BuiltIn__FilterDatabase__1[[#This Row],[Super.s]],L5989)</f>
        <v xml:space="preserve">Super.s </v>
      </c>
      <c r="H5989" s="35" t="str">
        <f>IF(L5989="Nő","",IF(Excel_BuiltIn__FilterDatabase__1[[#This Row],[Kor]]&gt;=1=AND(Excel_BuiltIn__FilterDatabase__1[[#This Row],[Kor]]&lt;18),"Junior ",""))</f>
        <v/>
      </c>
      <c r="I5989" s="34" t="str">
        <f>IF(L5989="Nő","",IF(Excel_BuiltIn__FilterDatabase__1[[#This Row],[Kor]]&gt;=18=AND(Excel_BuiltIn__FilterDatabase__1[[#This Row],[Kor]]&lt;=49),"Felnőtt ",""))</f>
        <v/>
      </c>
      <c r="J5989" s="35" t="str">
        <f>IF(L5989="Nő","",IF(Excel_BuiltIn__FilterDatabase__1[[#This Row],[Kor]]&gt;49=AND(Excel_BuiltIn__FilterDatabase__1[[#This Row],[Kor]]&lt;=59),"Senior ",""))</f>
        <v/>
      </c>
      <c r="K5989" s="34" t="str">
        <f>IF(L5989="Nő","",IF(Excel_BuiltIn__FilterDatabase__1[[#This Row],[Kor]]&gt;=60,"Super.s ",""))</f>
        <v xml:space="preserve">Super.s </v>
      </c>
      <c r="L5989" s="34" t="str">
        <f>IF(Excel_BuiltIn__FilterDatabase__1[[#This Row],[Nem]]="Nő","Lady","")</f>
        <v/>
      </c>
    </row>
    <row r="5990" spans="1:12" s="1" customFormat="1" ht="13.8">
      <c r="A5990" s="54"/>
      <c r="B5990" s="28"/>
      <c r="C5990" s="51"/>
      <c r="D5990" s="45"/>
      <c r="E5990" s="33" t="str">
        <f>IF(D5990&gt;0,($N$2-Excel_BuiltIn__FilterDatabase__1[[#This Row],[Szül Év.Hó.Nap]])/365.25,"0")</f>
        <v>0</v>
      </c>
      <c r="F5990" s="41"/>
      <c r="G5990" s="38" t="str">
        <f>CONCATENATE(H5990,Excel_BuiltIn__FilterDatabase__1[[#This Row],[Felnőtt]],Excel_BuiltIn__FilterDatabase__1[[#This Row],[Senior]],Excel_BuiltIn__FilterDatabase__1[[#This Row],[Super.s]],L5990)</f>
        <v xml:space="preserve">Super.s </v>
      </c>
      <c r="H5990" s="35" t="str">
        <f>IF(L5990="Nő","",IF(Excel_BuiltIn__FilterDatabase__1[[#This Row],[Kor]]&gt;=1=AND(Excel_BuiltIn__FilterDatabase__1[[#This Row],[Kor]]&lt;18),"Junior ",""))</f>
        <v/>
      </c>
      <c r="I5990" s="34" t="str">
        <f>IF(L5990="Nő","",IF(Excel_BuiltIn__FilterDatabase__1[[#This Row],[Kor]]&gt;=18=AND(Excel_BuiltIn__FilterDatabase__1[[#This Row],[Kor]]&lt;=49),"Felnőtt ",""))</f>
        <v/>
      </c>
      <c r="J5990" s="35" t="str">
        <f>IF(L5990="Nő","",IF(Excel_BuiltIn__FilterDatabase__1[[#This Row],[Kor]]&gt;49=AND(Excel_BuiltIn__FilterDatabase__1[[#This Row],[Kor]]&lt;=59),"Senior ",""))</f>
        <v/>
      </c>
      <c r="K5990" s="34" t="str">
        <f>IF(L5990="Nő","",IF(Excel_BuiltIn__FilterDatabase__1[[#This Row],[Kor]]&gt;=60,"Super.s ",""))</f>
        <v xml:space="preserve">Super.s </v>
      </c>
      <c r="L5990" s="34" t="str">
        <f>IF(Excel_BuiltIn__FilterDatabase__1[[#This Row],[Nem]]="Nő","Lady","")</f>
        <v/>
      </c>
    </row>
    <row r="5991" spans="1:12" s="1" customFormat="1" ht="13.8">
      <c r="A5991" s="54"/>
      <c r="B5991" s="28"/>
      <c r="C5991" s="51"/>
      <c r="D5991" s="45"/>
      <c r="E5991" s="33" t="str">
        <f>IF(D5991&gt;0,($N$2-Excel_BuiltIn__FilterDatabase__1[[#This Row],[Szül Év.Hó.Nap]])/365.25,"0")</f>
        <v>0</v>
      </c>
      <c r="F5991" s="41"/>
      <c r="G5991" s="38" t="str">
        <f>CONCATENATE(H5991,Excel_BuiltIn__FilterDatabase__1[[#This Row],[Felnőtt]],Excel_BuiltIn__FilterDatabase__1[[#This Row],[Senior]],Excel_BuiltIn__FilterDatabase__1[[#This Row],[Super.s]],L5991)</f>
        <v xml:space="preserve">Super.s </v>
      </c>
      <c r="H5991" s="35" t="str">
        <f>IF(L5991="Nő","",IF(Excel_BuiltIn__FilterDatabase__1[[#This Row],[Kor]]&gt;=1=AND(Excel_BuiltIn__FilterDatabase__1[[#This Row],[Kor]]&lt;18),"Junior ",""))</f>
        <v/>
      </c>
      <c r="I5991" s="34" t="str">
        <f>IF(L5991="Nő","",IF(Excel_BuiltIn__FilterDatabase__1[[#This Row],[Kor]]&gt;=18=AND(Excel_BuiltIn__FilterDatabase__1[[#This Row],[Kor]]&lt;=49),"Felnőtt ",""))</f>
        <v/>
      </c>
      <c r="J5991" s="35" t="str">
        <f>IF(L5991="Nő","",IF(Excel_BuiltIn__FilterDatabase__1[[#This Row],[Kor]]&gt;49=AND(Excel_BuiltIn__FilterDatabase__1[[#This Row],[Kor]]&lt;=59),"Senior ",""))</f>
        <v/>
      </c>
      <c r="K5991" s="34" t="str">
        <f>IF(L5991="Nő","",IF(Excel_BuiltIn__FilterDatabase__1[[#This Row],[Kor]]&gt;=60,"Super.s ",""))</f>
        <v xml:space="preserve">Super.s </v>
      </c>
      <c r="L5991" s="34" t="str">
        <f>IF(Excel_BuiltIn__FilterDatabase__1[[#This Row],[Nem]]="Nő","Lady","")</f>
        <v/>
      </c>
    </row>
    <row r="5992" spans="1:12" s="1" customFormat="1" ht="13.8">
      <c r="A5992" s="54"/>
      <c r="B5992" s="28"/>
      <c r="C5992" s="51"/>
      <c r="D5992" s="45"/>
      <c r="E5992" s="33" t="str">
        <f>IF(D5992&gt;0,($N$2-Excel_BuiltIn__FilterDatabase__1[[#This Row],[Szül Év.Hó.Nap]])/365.25,"0")</f>
        <v>0</v>
      </c>
      <c r="F5992" s="41"/>
      <c r="G5992" s="38" t="str">
        <f>CONCATENATE(H5992,Excel_BuiltIn__FilterDatabase__1[[#This Row],[Felnőtt]],Excel_BuiltIn__FilterDatabase__1[[#This Row],[Senior]],Excel_BuiltIn__FilterDatabase__1[[#This Row],[Super.s]],L5992)</f>
        <v xml:space="preserve">Super.s </v>
      </c>
      <c r="H5992" s="35" t="str">
        <f>IF(L5992="Nő","",IF(Excel_BuiltIn__FilterDatabase__1[[#This Row],[Kor]]&gt;=1=AND(Excel_BuiltIn__FilterDatabase__1[[#This Row],[Kor]]&lt;18),"Junior ",""))</f>
        <v/>
      </c>
      <c r="I5992" s="34" t="str">
        <f>IF(L5992="Nő","",IF(Excel_BuiltIn__FilterDatabase__1[[#This Row],[Kor]]&gt;=18=AND(Excel_BuiltIn__FilterDatabase__1[[#This Row],[Kor]]&lt;=49),"Felnőtt ",""))</f>
        <v/>
      </c>
      <c r="J5992" s="35" t="str">
        <f>IF(L5992="Nő","",IF(Excel_BuiltIn__FilterDatabase__1[[#This Row],[Kor]]&gt;49=AND(Excel_BuiltIn__FilterDatabase__1[[#This Row],[Kor]]&lt;=59),"Senior ",""))</f>
        <v/>
      </c>
      <c r="K5992" s="34" t="str">
        <f>IF(L5992="Nő","",IF(Excel_BuiltIn__FilterDatabase__1[[#This Row],[Kor]]&gt;=60,"Super.s ",""))</f>
        <v xml:space="preserve">Super.s </v>
      </c>
      <c r="L5992" s="34" t="str">
        <f>IF(Excel_BuiltIn__FilterDatabase__1[[#This Row],[Nem]]="Nő","Lady","")</f>
        <v/>
      </c>
    </row>
    <row r="5993" spans="1:12" s="1" customFormat="1" ht="13.8">
      <c r="A5993" s="54"/>
      <c r="B5993" s="28"/>
      <c r="C5993" s="51"/>
      <c r="D5993" s="45"/>
      <c r="E5993" s="33" t="str">
        <f>IF(D5993&gt;0,($N$2-Excel_BuiltIn__FilterDatabase__1[[#This Row],[Szül Év.Hó.Nap]])/365.25,"0")</f>
        <v>0</v>
      </c>
      <c r="F5993" s="41"/>
      <c r="G5993" s="38" t="str">
        <f>CONCATENATE(H5993,Excel_BuiltIn__FilterDatabase__1[[#This Row],[Felnőtt]],Excel_BuiltIn__FilterDatabase__1[[#This Row],[Senior]],Excel_BuiltIn__FilterDatabase__1[[#This Row],[Super.s]],L5993)</f>
        <v xml:space="preserve">Super.s </v>
      </c>
      <c r="H5993" s="35" t="str">
        <f>IF(L5993="Nő","",IF(Excel_BuiltIn__FilterDatabase__1[[#This Row],[Kor]]&gt;=1=AND(Excel_BuiltIn__FilterDatabase__1[[#This Row],[Kor]]&lt;18),"Junior ",""))</f>
        <v/>
      </c>
      <c r="I5993" s="34" t="str">
        <f>IF(L5993="Nő","",IF(Excel_BuiltIn__FilterDatabase__1[[#This Row],[Kor]]&gt;=18=AND(Excel_BuiltIn__FilterDatabase__1[[#This Row],[Kor]]&lt;=49),"Felnőtt ",""))</f>
        <v/>
      </c>
      <c r="J5993" s="35" t="str">
        <f>IF(L5993="Nő","",IF(Excel_BuiltIn__FilterDatabase__1[[#This Row],[Kor]]&gt;49=AND(Excel_BuiltIn__FilterDatabase__1[[#This Row],[Kor]]&lt;=59),"Senior ",""))</f>
        <v/>
      </c>
      <c r="K5993" s="34" t="str">
        <f>IF(L5993="Nő","",IF(Excel_BuiltIn__FilterDatabase__1[[#This Row],[Kor]]&gt;=60,"Super.s ",""))</f>
        <v xml:space="preserve">Super.s </v>
      </c>
      <c r="L5993" s="34" t="str">
        <f>IF(Excel_BuiltIn__FilterDatabase__1[[#This Row],[Nem]]="Nő","Lady","")</f>
        <v/>
      </c>
    </row>
    <row r="5994" spans="1:12" s="1" customFormat="1" ht="13.8">
      <c r="A5994" s="54"/>
      <c r="B5994" s="28"/>
      <c r="C5994" s="51"/>
      <c r="D5994" s="45"/>
      <c r="E5994" s="33" t="str">
        <f>IF(D5994&gt;0,($N$2-Excel_BuiltIn__FilterDatabase__1[[#This Row],[Szül Év.Hó.Nap]])/365.25,"0")</f>
        <v>0</v>
      </c>
      <c r="F5994" s="41"/>
      <c r="G5994" s="38" t="str">
        <f>CONCATENATE(H5994,Excel_BuiltIn__FilterDatabase__1[[#This Row],[Felnőtt]],Excel_BuiltIn__FilterDatabase__1[[#This Row],[Senior]],Excel_BuiltIn__FilterDatabase__1[[#This Row],[Super.s]],L5994)</f>
        <v xml:space="preserve">Super.s </v>
      </c>
      <c r="H5994" s="35" t="str">
        <f>IF(L5994="Nő","",IF(Excel_BuiltIn__FilterDatabase__1[[#This Row],[Kor]]&gt;=1=AND(Excel_BuiltIn__FilterDatabase__1[[#This Row],[Kor]]&lt;18),"Junior ",""))</f>
        <v/>
      </c>
      <c r="I5994" s="34" t="str">
        <f>IF(L5994="Nő","",IF(Excel_BuiltIn__FilterDatabase__1[[#This Row],[Kor]]&gt;=18=AND(Excel_BuiltIn__FilterDatabase__1[[#This Row],[Kor]]&lt;=49),"Felnőtt ",""))</f>
        <v/>
      </c>
      <c r="J5994" s="35" t="str">
        <f>IF(L5994="Nő","",IF(Excel_BuiltIn__FilterDatabase__1[[#This Row],[Kor]]&gt;49=AND(Excel_BuiltIn__FilterDatabase__1[[#This Row],[Kor]]&lt;=59),"Senior ",""))</f>
        <v/>
      </c>
      <c r="K5994" s="34" t="str">
        <f>IF(L5994="Nő","",IF(Excel_BuiltIn__FilterDatabase__1[[#This Row],[Kor]]&gt;=60,"Super.s ",""))</f>
        <v xml:space="preserve">Super.s </v>
      </c>
      <c r="L5994" s="34" t="str">
        <f>IF(Excel_BuiltIn__FilterDatabase__1[[#This Row],[Nem]]="Nő","Lady","")</f>
        <v/>
      </c>
    </row>
    <row r="5995" spans="1:12" s="1" customFormat="1" ht="13.8">
      <c r="A5995" s="54"/>
      <c r="B5995" s="28"/>
      <c r="C5995" s="51"/>
      <c r="D5995" s="45"/>
      <c r="E5995" s="33" t="str">
        <f>IF(D5995&gt;0,($N$2-Excel_BuiltIn__FilterDatabase__1[[#This Row],[Szül Év.Hó.Nap]])/365.25,"0")</f>
        <v>0</v>
      </c>
      <c r="F5995" s="41"/>
      <c r="G5995" s="38" t="str">
        <f>CONCATENATE(H5995,Excel_BuiltIn__FilterDatabase__1[[#This Row],[Felnőtt]],Excel_BuiltIn__FilterDatabase__1[[#This Row],[Senior]],Excel_BuiltIn__FilterDatabase__1[[#This Row],[Super.s]],L5995)</f>
        <v xml:space="preserve">Super.s </v>
      </c>
      <c r="H5995" s="35" t="str">
        <f>IF(L5995="Nő","",IF(Excel_BuiltIn__FilterDatabase__1[[#This Row],[Kor]]&gt;=1=AND(Excel_BuiltIn__FilterDatabase__1[[#This Row],[Kor]]&lt;18),"Junior ",""))</f>
        <v/>
      </c>
      <c r="I5995" s="34" t="str">
        <f>IF(L5995="Nő","",IF(Excel_BuiltIn__FilterDatabase__1[[#This Row],[Kor]]&gt;=18=AND(Excel_BuiltIn__FilterDatabase__1[[#This Row],[Kor]]&lt;=49),"Felnőtt ",""))</f>
        <v/>
      </c>
      <c r="J5995" s="35" t="str">
        <f>IF(L5995="Nő","",IF(Excel_BuiltIn__FilterDatabase__1[[#This Row],[Kor]]&gt;49=AND(Excel_BuiltIn__FilterDatabase__1[[#This Row],[Kor]]&lt;=59),"Senior ",""))</f>
        <v/>
      </c>
      <c r="K5995" s="34" t="str">
        <f>IF(L5995="Nő","",IF(Excel_BuiltIn__FilterDatabase__1[[#This Row],[Kor]]&gt;=60,"Super.s ",""))</f>
        <v xml:space="preserve">Super.s </v>
      </c>
      <c r="L5995" s="34" t="str">
        <f>IF(Excel_BuiltIn__FilterDatabase__1[[#This Row],[Nem]]="Nő","Lady","")</f>
        <v/>
      </c>
    </row>
    <row r="5996" spans="1:12" s="1" customFormat="1" ht="13.8">
      <c r="A5996" s="54"/>
      <c r="B5996" s="28"/>
      <c r="C5996" s="51"/>
      <c r="D5996" s="45"/>
      <c r="E5996" s="33" t="str">
        <f>IF(D5996&gt;0,($N$2-Excel_BuiltIn__FilterDatabase__1[[#This Row],[Szül Év.Hó.Nap]])/365.25,"0")</f>
        <v>0</v>
      </c>
      <c r="F5996" s="41"/>
      <c r="G5996" s="38" t="str">
        <f>CONCATENATE(H5996,Excel_BuiltIn__FilterDatabase__1[[#This Row],[Felnőtt]],Excel_BuiltIn__FilterDatabase__1[[#This Row],[Senior]],Excel_BuiltIn__FilterDatabase__1[[#This Row],[Super.s]],L5996)</f>
        <v xml:space="preserve">Super.s </v>
      </c>
      <c r="H5996" s="35" t="str">
        <f>IF(L5996="Nő","",IF(Excel_BuiltIn__FilterDatabase__1[[#This Row],[Kor]]&gt;=1=AND(Excel_BuiltIn__FilterDatabase__1[[#This Row],[Kor]]&lt;18),"Junior ",""))</f>
        <v/>
      </c>
      <c r="I5996" s="34" t="str">
        <f>IF(L5996="Nő","",IF(Excel_BuiltIn__FilterDatabase__1[[#This Row],[Kor]]&gt;=18=AND(Excel_BuiltIn__FilterDatabase__1[[#This Row],[Kor]]&lt;=49),"Felnőtt ",""))</f>
        <v/>
      </c>
      <c r="J5996" s="35" t="str">
        <f>IF(L5996="Nő","",IF(Excel_BuiltIn__FilterDatabase__1[[#This Row],[Kor]]&gt;49=AND(Excel_BuiltIn__FilterDatabase__1[[#This Row],[Kor]]&lt;=59),"Senior ",""))</f>
        <v/>
      </c>
      <c r="K5996" s="34" t="str">
        <f>IF(L5996="Nő","",IF(Excel_BuiltIn__FilterDatabase__1[[#This Row],[Kor]]&gt;=60,"Super.s ",""))</f>
        <v xml:space="preserve">Super.s </v>
      </c>
      <c r="L5996" s="34" t="str">
        <f>IF(Excel_BuiltIn__FilterDatabase__1[[#This Row],[Nem]]="Nő","Lady","")</f>
        <v/>
      </c>
    </row>
    <row r="5997" spans="1:12" s="1" customFormat="1" ht="13.8">
      <c r="A5997" s="54"/>
      <c r="B5997" s="28"/>
      <c r="C5997" s="51"/>
      <c r="D5997" s="45"/>
      <c r="E5997" s="33" t="str">
        <f>IF(D5997&gt;0,($N$2-Excel_BuiltIn__FilterDatabase__1[[#This Row],[Szül Év.Hó.Nap]])/365.25,"0")</f>
        <v>0</v>
      </c>
      <c r="F5997" s="41"/>
      <c r="G5997" s="38" t="str">
        <f>CONCATENATE(H5997,Excel_BuiltIn__FilterDatabase__1[[#This Row],[Felnőtt]],Excel_BuiltIn__FilterDatabase__1[[#This Row],[Senior]],Excel_BuiltIn__FilterDatabase__1[[#This Row],[Super.s]],L5997)</f>
        <v xml:space="preserve">Super.s </v>
      </c>
      <c r="H5997" s="35" t="str">
        <f>IF(L5997="Nő","",IF(Excel_BuiltIn__FilterDatabase__1[[#This Row],[Kor]]&gt;=1=AND(Excel_BuiltIn__FilterDatabase__1[[#This Row],[Kor]]&lt;18),"Junior ",""))</f>
        <v/>
      </c>
      <c r="I5997" s="34" t="str">
        <f>IF(L5997="Nő","",IF(Excel_BuiltIn__FilterDatabase__1[[#This Row],[Kor]]&gt;=18=AND(Excel_BuiltIn__FilterDatabase__1[[#This Row],[Kor]]&lt;=49),"Felnőtt ",""))</f>
        <v/>
      </c>
      <c r="J5997" s="35" t="str">
        <f>IF(L5997="Nő","",IF(Excel_BuiltIn__FilterDatabase__1[[#This Row],[Kor]]&gt;49=AND(Excel_BuiltIn__FilterDatabase__1[[#This Row],[Kor]]&lt;=59),"Senior ",""))</f>
        <v/>
      </c>
      <c r="K5997" s="34" t="str">
        <f>IF(L5997="Nő","",IF(Excel_BuiltIn__FilterDatabase__1[[#This Row],[Kor]]&gt;=60,"Super.s ",""))</f>
        <v xml:space="preserve">Super.s </v>
      </c>
      <c r="L5997" s="34" t="str">
        <f>IF(Excel_BuiltIn__FilterDatabase__1[[#This Row],[Nem]]="Nő","Lady","")</f>
        <v/>
      </c>
    </row>
    <row r="5998" spans="1:12" s="1" customFormat="1" ht="13.8">
      <c r="A5998" s="54"/>
      <c r="B5998" s="28"/>
      <c r="C5998" s="51"/>
      <c r="D5998" s="45"/>
      <c r="E5998" s="33" t="str">
        <f>IF(D5998&gt;0,($N$2-Excel_BuiltIn__FilterDatabase__1[[#This Row],[Szül Év.Hó.Nap]])/365.25,"0")</f>
        <v>0</v>
      </c>
      <c r="F5998" s="41"/>
      <c r="G5998" s="38" t="str">
        <f>CONCATENATE(H5998,Excel_BuiltIn__FilterDatabase__1[[#This Row],[Felnőtt]],Excel_BuiltIn__FilterDatabase__1[[#This Row],[Senior]],Excel_BuiltIn__FilterDatabase__1[[#This Row],[Super.s]],L5998)</f>
        <v xml:space="preserve">Super.s </v>
      </c>
      <c r="H5998" s="35" t="str">
        <f>IF(L5998="Nő","",IF(Excel_BuiltIn__FilterDatabase__1[[#This Row],[Kor]]&gt;=1=AND(Excel_BuiltIn__FilterDatabase__1[[#This Row],[Kor]]&lt;18),"Junior ",""))</f>
        <v/>
      </c>
      <c r="I5998" s="34" t="str">
        <f>IF(L5998="Nő","",IF(Excel_BuiltIn__FilterDatabase__1[[#This Row],[Kor]]&gt;=18=AND(Excel_BuiltIn__FilterDatabase__1[[#This Row],[Kor]]&lt;=49),"Felnőtt ",""))</f>
        <v/>
      </c>
      <c r="J5998" s="35" t="str">
        <f>IF(L5998="Nő","",IF(Excel_BuiltIn__FilterDatabase__1[[#This Row],[Kor]]&gt;49=AND(Excel_BuiltIn__FilterDatabase__1[[#This Row],[Kor]]&lt;=59),"Senior ",""))</f>
        <v/>
      </c>
      <c r="K5998" s="34" t="str">
        <f>IF(L5998="Nő","",IF(Excel_BuiltIn__FilterDatabase__1[[#This Row],[Kor]]&gt;=60,"Super.s ",""))</f>
        <v xml:space="preserve">Super.s </v>
      </c>
      <c r="L5998" s="34" t="str">
        <f>IF(Excel_BuiltIn__FilterDatabase__1[[#This Row],[Nem]]="Nő","Lady","")</f>
        <v/>
      </c>
    </row>
    <row r="5999" spans="1:12" s="1" customFormat="1" ht="13.8">
      <c r="A5999" s="55"/>
      <c r="B5999" s="13"/>
      <c r="C5999" s="56"/>
      <c r="D5999" s="57"/>
      <c r="E5999" s="26"/>
      <c r="F5999" s="12"/>
      <c r="G5999" s="7" t="str">
        <f>CONCATENATE(H5999,Excel_BuiltIn__FilterDatabase__1[[#This Row],[Felnőtt]],Excel_BuiltIn__FilterDatabase__1[[#This Row],[Senior]],Excel_BuiltIn__FilterDatabase__1[[#This Row],[Super.s]],L5999)</f>
        <v/>
      </c>
      <c r="H5999" s="7"/>
      <c r="I5999" s="7"/>
      <c r="J5999" s="7"/>
      <c r="K5999" s="7"/>
      <c r="L5999" s="7"/>
    </row>
    <row r="6000" spans="1:12" s="1" customFormat="1" ht="13.8">
      <c r="A6000" s="55"/>
      <c r="B6000" s="13"/>
      <c r="C6000" s="56"/>
      <c r="D6000" s="57"/>
      <c r="E6000" s="26"/>
      <c r="F6000" s="12"/>
      <c r="G6000" s="7" t="str">
        <f>CONCATENATE(H6000,Excel_BuiltIn__FilterDatabase__1[[#This Row],[Felnőtt]],Excel_BuiltIn__FilterDatabase__1[[#This Row],[Senior]],Excel_BuiltIn__FilterDatabase__1[[#This Row],[Super.s]],L6000)</f>
        <v/>
      </c>
      <c r="H6000" s="7"/>
      <c r="I6000" s="7"/>
      <c r="J6000" s="7"/>
      <c r="K6000" s="7"/>
      <c r="L6000" s="7"/>
    </row>
    <row r="6001" spans="1:12" s="1" customFormat="1" ht="13.8">
      <c r="A6001" s="55"/>
      <c r="B6001" s="13"/>
      <c r="C6001" s="56"/>
      <c r="D6001" s="57"/>
      <c r="E6001" s="26"/>
      <c r="F6001" s="12"/>
      <c r="G6001" s="7" t="str">
        <f>CONCATENATE(H6001,Excel_BuiltIn__FilterDatabase__1[[#This Row],[Felnőtt]],Excel_BuiltIn__FilterDatabase__1[[#This Row],[Senior]],Excel_BuiltIn__FilterDatabase__1[[#This Row],[Super.s]],L6001)</f>
        <v/>
      </c>
      <c r="H6001" s="7"/>
      <c r="I6001" s="7"/>
      <c r="J6001" s="7"/>
      <c r="K6001" s="7"/>
      <c r="L6001" s="7"/>
    </row>
    <row r="6002" spans="1:12" s="1" customFormat="1" ht="13.8">
      <c r="A6002" s="55"/>
      <c r="B6002" s="55"/>
      <c r="C6002" s="56"/>
      <c r="D6002" s="57"/>
      <c r="E6002" s="26"/>
      <c r="F6002" s="12"/>
      <c r="G6002" s="7"/>
      <c r="H6002" s="7"/>
      <c r="I6002" s="7"/>
      <c r="J6002" s="7"/>
      <c r="K6002" s="7"/>
      <c r="L6002" s="7"/>
    </row>
    <row r="6003" spans="1:12" s="1" customFormat="1" ht="13.8">
      <c r="A6003" s="55"/>
      <c r="B6003" s="55"/>
      <c r="C6003" s="56"/>
      <c r="D6003" s="57"/>
      <c r="E6003" s="26"/>
      <c r="F6003" s="12"/>
      <c r="G6003" s="7"/>
      <c r="H6003" s="7"/>
      <c r="I6003" s="7"/>
      <c r="J6003" s="7"/>
      <c r="K6003" s="7"/>
      <c r="L6003" s="7"/>
    </row>
    <row r="6004" spans="1:12" s="1" customFormat="1" ht="13.8">
      <c r="A6004" s="55"/>
      <c r="B6004" s="55"/>
      <c r="C6004" s="56"/>
      <c r="D6004" s="57"/>
      <c r="E6004" s="26"/>
      <c r="F6004" s="12"/>
      <c r="G6004" s="7"/>
      <c r="H6004" s="7"/>
      <c r="I6004" s="7"/>
      <c r="J6004" s="7"/>
      <c r="K6004" s="7"/>
      <c r="L6004" s="7"/>
    </row>
    <row r="6005" spans="1:12" s="1" customFormat="1" ht="13.8">
      <c r="A6005" s="55"/>
      <c r="B6005" s="55"/>
      <c r="C6005" s="56"/>
      <c r="D6005" s="57"/>
      <c r="E6005" s="26"/>
      <c r="F6005" s="12"/>
      <c r="G6005" s="7"/>
      <c r="H6005" s="7"/>
      <c r="I6005" s="7"/>
      <c r="J6005" s="7"/>
      <c r="K6005" s="7"/>
      <c r="L6005" s="7"/>
    </row>
    <row r="6006" spans="1:12" s="1" customFormat="1" ht="13.8">
      <c r="A6006" s="55"/>
      <c r="B6006" s="55"/>
      <c r="C6006" s="56"/>
      <c r="D6006" s="57"/>
      <c r="E6006" s="26"/>
      <c r="F6006" s="12"/>
      <c r="G6006" s="7"/>
      <c r="H6006" s="7"/>
      <c r="I6006" s="7"/>
      <c r="J6006" s="7"/>
      <c r="K6006" s="7"/>
      <c r="L6006" s="7"/>
    </row>
    <row r="6007" spans="1:12" s="1" customFormat="1" ht="13.8">
      <c r="A6007" s="55"/>
      <c r="B6007" s="55"/>
      <c r="C6007" s="56"/>
      <c r="D6007" s="57"/>
      <c r="E6007" s="26"/>
      <c r="F6007" s="12"/>
      <c r="G6007" s="7"/>
      <c r="H6007" s="7"/>
      <c r="I6007" s="7"/>
      <c r="J6007" s="7"/>
      <c r="K6007" s="7"/>
      <c r="L6007" s="7"/>
    </row>
    <row r="6008" spans="1:12" s="1" customFormat="1" ht="13.8">
      <c r="A6008" s="55"/>
      <c r="B6008" s="55"/>
      <c r="C6008" s="56"/>
      <c r="D6008" s="57"/>
      <c r="E6008" s="26"/>
      <c r="F6008" s="12"/>
      <c r="G6008" s="7"/>
      <c r="H6008" s="7"/>
      <c r="I6008" s="7"/>
      <c r="J6008" s="7"/>
      <c r="K6008" s="7"/>
      <c r="L6008" s="7"/>
    </row>
    <row r="6009" spans="1:12" s="1" customFormat="1" ht="13.8">
      <c r="A6009" s="55"/>
      <c r="B6009" s="55"/>
      <c r="C6009" s="56"/>
      <c r="D6009" s="57"/>
      <c r="E6009" s="26"/>
      <c r="F6009" s="12"/>
      <c r="G6009" s="7"/>
      <c r="H6009" s="7"/>
      <c r="I6009" s="7"/>
      <c r="J6009" s="7"/>
      <c r="K6009" s="7"/>
      <c r="L6009" s="7"/>
    </row>
    <row r="6010" spans="1:12" s="1" customFormat="1" ht="13.8">
      <c r="A6010" s="55"/>
      <c r="B6010" s="55"/>
      <c r="C6010" s="56"/>
      <c r="D6010" s="57"/>
      <c r="E6010" s="26"/>
      <c r="F6010" s="12"/>
      <c r="G6010" s="7"/>
      <c r="H6010" s="7"/>
      <c r="I6010" s="7"/>
      <c r="J6010" s="7"/>
      <c r="K6010" s="7"/>
      <c r="L6010" s="7"/>
    </row>
    <row r="6011" spans="1:12" s="1" customFormat="1" ht="13.8">
      <c r="A6011" s="55"/>
      <c r="B6011" s="55"/>
      <c r="C6011" s="56"/>
      <c r="D6011" s="57"/>
      <c r="E6011" s="26"/>
      <c r="F6011" s="12"/>
      <c r="G6011" s="7"/>
      <c r="H6011" s="7"/>
      <c r="I6011" s="7"/>
      <c r="J6011" s="7"/>
      <c r="K6011" s="7"/>
      <c r="L6011" s="7"/>
    </row>
    <row r="6012" spans="1:12" s="1" customFormat="1" ht="13.8">
      <c r="A6012" s="55"/>
      <c r="B6012" s="55"/>
      <c r="C6012" s="56"/>
      <c r="D6012" s="57"/>
      <c r="E6012" s="26"/>
      <c r="F6012" s="12"/>
      <c r="G6012" s="7"/>
      <c r="H6012" s="7"/>
      <c r="I6012" s="7"/>
      <c r="J6012" s="7"/>
      <c r="K6012" s="7"/>
      <c r="L6012" s="7"/>
    </row>
    <row r="6013" spans="1:12" s="1" customFormat="1" ht="13.8">
      <c r="A6013" s="55"/>
      <c r="B6013" s="55"/>
      <c r="C6013" s="56"/>
      <c r="D6013" s="57"/>
      <c r="E6013" s="26"/>
      <c r="F6013" s="12"/>
      <c r="G6013" s="7"/>
      <c r="H6013" s="7"/>
      <c r="I6013" s="7"/>
      <c r="J6013" s="7"/>
      <c r="K6013" s="7"/>
      <c r="L6013" s="7"/>
    </row>
    <row r="6014" spans="1:12" s="1" customFormat="1" ht="13.8">
      <c r="A6014" s="55"/>
      <c r="B6014" s="55"/>
      <c r="C6014" s="56"/>
      <c r="D6014" s="57"/>
      <c r="E6014" s="26"/>
      <c r="F6014" s="12"/>
      <c r="G6014" s="7"/>
      <c r="H6014" s="7"/>
      <c r="I6014" s="7"/>
      <c r="J6014" s="7"/>
      <c r="K6014" s="7"/>
      <c r="L6014" s="7"/>
    </row>
    <row r="6015" spans="1:12" s="1" customFormat="1" ht="13.8">
      <c r="A6015" s="55"/>
      <c r="B6015" s="55"/>
      <c r="C6015" s="56"/>
      <c r="D6015" s="57"/>
      <c r="E6015" s="26"/>
      <c r="F6015" s="12"/>
      <c r="G6015" s="7"/>
      <c r="H6015" s="7"/>
      <c r="I6015" s="7"/>
      <c r="J6015" s="7"/>
      <c r="K6015" s="7"/>
      <c r="L6015" s="7"/>
    </row>
    <row r="6016" spans="1:12" s="1" customFormat="1" ht="13.8">
      <c r="A6016" s="55"/>
      <c r="B6016" s="55"/>
      <c r="C6016" s="56"/>
      <c r="D6016" s="57"/>
      <c r="E6016" s="26"/>
      <c r="F6016" s="12"/>
      <c r="G6016" s="7"/>
      <c r="H6016" s="7"/>
      <c r="I6016" s="7"/>
      <c r="J6016" s="7"/>
      <c r="K6016" s="7"/>
      <c r="L6016" s="7"/>
    </row>
    <row r="6017" spans="1:12" s="1" customFormat="1" ht="13.8">
      <c r="A6017" s="55"/>
      <c r="B6017" s="55"/>
      <c r="C6017" s="55"/>
      <c r="D6017" s="57"/>
      <c r="E6017" s="7"/>
      <c r="F6017" s="12"/>
      <c r="G6017" s="7"/>
      <c r="H6017" s="7"/>
      <c r="I6017" s="7"/>
      <c r="J6017" s="7"/>
      <c r="K6017" s="7"/>
      <c r="L6017" s="7"/>
    </row>
    <row r="6018" spans="1:12" s="1" customFormat="1" ht="13.8">
      <c r="A6018" s="55"/>
      <c r="B6018" s="55"/>
      <c r="C6018" s="55"/>
      <c r="D6018" s="57"/>
      <c r="E6018" s="7"/>
      <c r="F6018" s="12"/>
      <c r="G6018" s="7"/>
      <c r="H6018" s="7"/>
      <c r="I6018" s="7"/>
      <c r="J6018" s="7"/>
      <c r="K6018" s="7"/>
      <c r="L6018" s="7"/>
    </row>
    <row r="6019" spans="1:12" s="1" customFormat="1" ht="13.8">
      <c r="A6019" s="55"/>
      <c r="B6019" s="55"/>
      <c r="C6019" s="55"/>
      <c r="D6019" s="57"/>
      <c r="E6019" s="7"/>
      <c r="F6019" s="12"/>
      <c r="G6019" s="7"/>
      <c r="H6019" s="7"/>
      <c r="I6019" s="7"/>
      <c r="J6019" s="7"/>
      <c r="K6019" s="7"/>
      <c r="L6019" s="7"/>
    </row>
    <row r="6020" spans="1:12" s="1" customFormat="1" ht="13.8">
      <c r="A6020" s="55"/>
      <c r="B6020" s="55"/>
      <c r="C6020" s="55"/>
      <c r="D6020" s="57"/>
      <c r="E6020" s="7"/>
      <c r="F6020" s="12"/>
      <c r="G6020" s="7"/>
      <c r="H6020" s="7"/>
      <c r="I6020" s="7"/>
      <c r="J6020" s="7"/>
      <c r="K6020" s="7"/>
      <c r="L6020" s="7"/>
    </row>
    <row r="6021" spans="1:12" s="1" customFormat="1" ht="13.8">
      <c r="A6021" s="55"/>
      <c r="B6021" s="55"/>
      <c r="C6021" s="55"/>
      <c r="D6021" s="57"/>
      <c r="E6021" s="7"/>
      <c r="F6021" s="12"/>
      <c r="G6021" s="7"/>
      <c r="H6021" s="7"/>
      <c r="I6021" s="7"/>
      <c r="J6021" s="7"/>
      <c r="K6021" s="7"/>
      <c r="L6021" s="7"/>
    </row>
    <row r="6022" spans="1:12" s="1" customFormat="1" ht="13.8">
      <c r="A6022" s="55"/>
      <c r="B6022" s="55"/>
      <c r="C6022" s="55"/>
      <c r="D6022" s="57"/>
      <c r="E6022" s="7"/>
      <c r="F6022" s="12"/>
      <c r="G6022" s="7"/>
      <c r="H6022" s="7"/>
      <c r="I6022" s="7"/>
      <c r="J6022" s="7"/>
      <c r="K6022" s="7"/>
      <c r="L6022" s="7"/>
    </row>
    <row r="6023" spans="1:12" s="1" customFormat="1" ht="13.8">
      <c r="A6023" s="55"/>
      <c r="B6023" s="55"/>
      <c r="C6023" s="55"/>
      <c r="D6023" s="57"/>
      <c r="E6023" s="7"/>
      <c r="F6023" s="12"/>
      <c r="G6023" s="7"/>
      <c r="H6023" s="7"/>
      <c r="I6023" s="7"/>
      <c r="J6023" s="7"/>
      <c r="K6023" s="7"/>
      <c r="L6023" s="7"/>
    </row>
    <row r="6024" spans="1:12" s="1" customFormat="1" ht="13.8">
      <c r="A6024" s="55"/>
      <c r="B6024" s="55"/>
      <c r="C6024" s="55"/>
      <c r="D6024" s="57"/>
      <c r="E6024" s="7"/>
      <c r="F6024" s="12"/>
      <c r="G6024" s="7"/>
      <c r="H6024" s="7"/>
      <c r="I6024" s="7"/>
      <c r="J6024" s="7"/>
      <c r="K6024" s="7"/>
      <c r="L6024" s="7"/>
    </row>
    <row r="6025" spans="1:12" s="1" customFormat="1" ht="13.8">
      <c r="A6025" s="55"/>
      <c r="B6025" s="55"/>
      <c r="C6025" s="55"/>
      <c r="D6025" s="57"/>
      <c r="E6025" s="7"/>
      <c r="F6025" s="12"/>
      <c r="G6025" s="7"/>
      <c r="H6025" s="7"/>
      <c r="I6025" s="7"/>
      <c r="J6025" s="7"/>
      <c r="K6025" s="7"/>
      <c r="L6025" s="7"/>
    </row>
    <row r="6026" spans="1:12" s="1" customFormat="1" ht="13.8">
      <c r="A6026" s="55"/>
      <c r="B6026" s="55"/>
      <c r="C6026" s="55"/>
      <c r="D6026" s="57"/>
      <c r="E6026" s="7"/>
      <c r="F6026" s="12"/>
      <c r="G6026" s="7"/>
      <c r="H6026" s="7"/>
      <c r="I6026" s="7"/>
      <c r="J6026" s="7"/>
      <c r="K6026" s="7"/>
      <c r="L6026" s="7"/>
    </row>
    <row r="6027" spans="1:12" s="1" customFormat="1" ht="13.8">
      <c r="A6027" s="55"/>
      <c r="B6027" s="55"/>
      <c r="C6027" s="55"/>
      <c r="D6027" s="57"/>
      <c r="E6027" s="7"/>
      <c r="F6027" s="12"/>
      <c r="G6027" s="7"/>
      <c r="H6027" s="7"/>
      <c r="I6027" s="7"/>
      <c r="J6027" s="7"/>
      <c r="K6027" s="7"/>
      <c r="L6027" s="7"/>
    </row>
    <row r="6028" spans="1:12" s="1" customFormat="1" ht="13.8">
      <c r="A6028" s="55"/>
      <c r="B6028" s="55"/>
      <c r="C6028" s="55"/>
      <c r="D6028" s="57"/>
      <c r="E6028" s="7"/>
      <c r="F6028" s="12"/>
      <c r="G6028" s="7"/>
      <c r="H6028" s="7"/>
      <c r="I6028" s="7"/>
      <c r="J6028" s="7"/>
      <c r="K6028" s="7"/>
      <c r="L6028" s="7"/>
    </row>
    <row r="6029" spans="1:12" s="1" customFormat="1" ht="13.8">
      <c r="A6029" s="55"/>
      <c r="B6029" s="55"/>
      <c r="C6029" s="55"/>
      <c r="D6029" s="57"/>
      <c r="E6029" s="7"/>
      <c r="F6029" s="12"/>
      <c r="G6029" s="7"/>
      <c r="H6029" s="7"/>
      <c r="I6029" s="7"/>
      <c r="J6029" s="7"/>
      <c r="K6029" s="7"/>
      <c r="L6029" s="7"/>
    </row>
    <row r="6030" spans="1:12" s="1" customFormat="1" ht="13.8">
      <c r="A6030" s="55"/>
      <c r="B6030" s="55"/>
      <c r="C6030" s="55"/>
      <c r="D6030" s="57"/>
      <c r="E6030" s="7"/>
      <c r="F6030" s="12"/>
      <c r="G6030" s="7"/>
      <c r="H6030" s="7"/>
      <c r="I6030" s="7"/>
      <c r="J6030" s="7"/>
      <c r="K6030" s="7"/>
      <c r="L6030" s="7"/>
    </row>
    <row r="6031" spans="1:12" s="1" customFormat="1" ht="13.8">
      <c r="A6031" s="55"/>
      <c r="B6031" s="55"/>
      <c r="C6031" s="55"/>
      <c r="D6031" s="57"/>
      <c r="E6031" s="7"/>
      <c r="F6031" s="12"/>
      <c r="G6031" s="7"/>
      <c r="H6031" s="7"/>
      <c r="I6031" s="7"/>
      <c r="J6031" s="7"/>
      <c r="K6031" s="7"/>
      <c r="L6031" s="7"/>
    </row>
    <row r="6032" spans="1:12" s="1" customFormat="1" ht="13.8">
      <c r="A6032" s="55"/>
      <c r="B6032" s="55"/>
      <c r="C6032" s="55"/>
      <c r="D6032" s="57"/>
      <c r="E6032" s="7"/>
      <c r="F6032" s="12"/>
      <c r="G6032" s="7"/>
      <c r="H6032" s="7"/>
      <c r="I6032" s="7"/>
      <c r="J6032" s="7"/>
      <c r="K6032" s="7"/>
      <c r="L6032" s="7"/>
    </row>
    <row r="6033" spans="1:12" s="1" customFormat="1" ht="13.8">
      <c r="A6033" s="55"/>
      <c r="B6033" s="55"/>
      <c r="C6033" s="55"/>
      <c r="D6033" s="57"/>
      <c r="E6033" s="7"/>
      <c r="F6033" s="12"/>
      <c r="G6033" s="7"/>
      <c r="H6033" s="7"/>
      <c r="I6033" s="7"/>
      <c r="J6033" s="7"/>
      <c r="K6033" s="7"/>
      <c r="L6033" s="7"/>
    </row>
    <row r="6034" spans="1:12" s="1" customFormat="1" ht="13.8">
      <c r="A6034" s="55"/>
      <c r="B6034" s="55"/>
      <c r="C6034" s="55"/>
      <c r="D6034" s="57"/>
      <c r="E6034" s="7"/>
      <c r="F6034" s="12"/>
      <c r="G6034" s="7"/>
      <c r="H6034" s="7"/>
      <c r="I6034" s="7"/>
      <c r="J6034" s="7"/>
      <c r="K6034" s="7"/>
      <c r="L6034" s="7"/>
    </row>
    <row r="6035" spans="1:12" s="1" customFormat="1" ht="13.8">
      <c r="A6035" s="55"/>
      <c r="B6035" s="55"/>
      <c r="C6035" s="55"/>
      <c r="D6035" s="57"/>
      <c r="E6035" s="7"/>
      <c r="F6035" s="12"/>
      <c r="G6035" s="7"/>
      <c r="H6035" s="7"/>
      <c r="I6035" s="7"/>
      <c r="J6035" s="7"/>
      <c r="K6035" s="7"/>
      <c r="L6035" s="7"/>
    </row>
    <row r="6036" spans="1:12" s="1" customFormat="1" ht="13.8">
      <c r="A6036" s="55"/>
      <c r="B6036" s="55"/>
      <c r="C6036" s="55"/>
      <c r="D6036" s="57"/>
      <c r="E6036" s="7"/>
      <c r="F6036" s="12"/>
      <c r="G6036" s="7"/>
      <c r="H6036" s="7"/>
      <c r="I6036" s="7"/>
      <c r="J6036" s="7"/>
      <c r="K6036" s="7"/>
      <c r="L6036" s="7"/>
    </row>
    <row r="6037" spans="1:12" s="1" customFormat="1" ht="13.8">
      <c r="A6037" s="55"/>
      <c r="B6037" s="55"/>
      <c r="C6037" s="55"/>
      <c r="D6037" s="57"/>
      <c r="E6037" s="7"/>
      <c r="F6037" s="12"/>
      <c r="G6037" s="7"/>
      <c r="H6037" s="7"/>
      <c r="I6037" s="7"/>
      <c r="J6037" s="7"/>
      <c r="K6037" s="7"/>
      <c r="L6037" s="7"/>
    </row>
    <row r="6038" spans="1:12" s="1" customFormat="1" ht="13.8">
      <c r="A6038" s="55"/>
      <c r="B6038" s="55"/>
      <c r="C6038" s="55"/>
      <c r="D6038" s="57"/>
      <c r="E6038" s="7"/>
      <c r="F6038" s="12"/>
      <c r="G6038" s="7"/>
      <c r="H6038" s="7"/>
      <c r="I6038" s="7"/>
      <c r="J6038" s="7"/>
      <c r="K6038" s="7"/>
      <c r="L6038" s="7"/>
    </row>
    <row r="6039" spans="1:12" s="1" customFormat="1" ht="13.8">
      <c r="A6039" s="55"/>
      <c r="B6039" s="55"/>
      <c r="C6039" s="55"/>
      <c r="D6039" s="57"/>
      <c r="E6039" s="7"/>
      <c r="F6039" s="12"/>
      <c r="G6039" s="7"/>
      <c r="H6039" s="7"/>
      <c r="I6039" s="7"/>
      <c r="J6039" s="7"/>
      <c r="K6039" s="7"/>
      <c r="L6039" s="7"/>
    </row>
    <row r="6040" spans="1:12" s="1" customFormat="1" ht="13.8">
      <c r="A6040" s="55"/>
      <c r="B6040" s="55"/>
      <c r="C6040" s="55"/>
      <c r="D6040" s="57"/>
      <c r="E6040" s="7"/>
      <c r="F6040" s="12"/>
      <c r="G6040" s="7"/>
      <c r="H6040" s="7"/>
      <c r="I6040" s="7"/>
      <c r="J6040" s="7"/>
      <c r="K6040" s="7"/>
      <c r="L6040" s="7"/>
    </row>
    <row r="6041" spans="1:12" s="1" customFormat="1" ht="13.8">
      <c r="A6041" s="55"/>
      <c r="B6041" s="55"/>
      <c r="C6041" s="55"/>
      <c r="D6041" s="57"/>
      <c r="E6041" s="7"/>
      <c r="F6041" s="12"/>
      <c r="G6041" s="7"/>
      <c r="H6041" s="7"/>
      <c r="I6041" s="7"/>
      <c r="J6041" s="7"/>
      <c r="K6041" s="7"/>
      <c r="L6041" s="7"/>
    </row>
    <row r="6042" spans="1:12" s="1" customFormat="1" ht="13.8">
      <c r="A6042" s="55"/>
      <c r="B6042" s="55"/>
      <c r="C6042" s="55"/>
      <c r="D6042" s="57"/>
      <c r="E6042" s="7"/>
      <c r="F6042" s="12"/>
      <c r="G6042" s="7"/>
      <c r="H6042" s="7"/>
      <c r="I6042" s="7"/>
      <c r="J6042" s="7"/>
      <c r="K6042" s="7"/>
      <c r="L6042" s="7"/>
    </row>
    <row r="6043" spans="1:12" s="1" customFormat="1" ht="13.8">
      <c r="A6043" s="55"/>
      <c r="B6043" s="55"/>
      <c r="C6043" s="55"/>
      <c r="D6043" s="57"/>
      <c r="E6043" s="7"/>
      <c r="F6043" s="12"/>
      <c r="G6043" s="7"/>
      <c r="H6043" s="7"/>
      <c r="I6043" s="7"/>
      <c r="J6043" s="7"/>
      <c r="K6043" s="7"/>
      <c r="L6043" s="7"/>
    </row>
    <row r="6044" spans="1:12" s="1" customFormat="1" ht="13.8">
      <c r="A6044" s="55"/>
      <c r="B6044" s="55"/>
      <c r="C6044" s="55"/>
      <c r="D6044" s="57"/>
      <c r="E6044" s="7"/>
      <c r="F6044" s="12"/>
      <c r="G6044" s="7"/>
      <c r="H6044" s="7"/>
      <c r="I6044" s="7"/>
      <c r="J6044" s="7"/>
      <c r="K6044" s="7"/>
      <c r="L6044" s="7"/>
    </row>
    <row r="6045" spans="1:12" s="1" customFormat="1" ht="13.8">
      <c r="A6045" s="55"/>
      <c r="B6045" s="55"/>
      <c r="C6045" s="55"/>
      <c r="D6045" s="57"/>
      <c r="E6045" s="7"/>
      <c r="F6045" s="12"/>
      <c r="G6045" s="7"/>
      <c r="H6045" s="7"/>
      <c r="I6045" s="7"/>
      <c r="J6045" s="7"/>
      <c r="K6045" s="7"/>
      <c r="L6045" s="7"/>
    </row>
    <row r="6046" spans="1:12" s="1" customFormat="1" ht="13.8">
      <c r="A6046" s="55"/>
      <c r="B6046" s="55"/>
      <c r="C6046" s="55"/>
      <c r="D6046" s="57"/>
      <c r="E6046" s="7"/>
      <c r="F6046" s="12"/>
      <c r="G6046" s="7"/>
      <c r="H6046" s="7"/>
      <c r="I6046" s="7"/>
      <c r="J6046" s="7"/>
      <c r="K6046" s="7"/>
      <c r="L6046" s="7"/>
    </row>
    <row r="6047" spans="1:12" s="1" customFormat="1" ht="13.8">
      <c r="A6047" s="55"/>
      <c r="B6047" s="55"/>
      <c r="C6047" s="55"/>
      <c r="D6047" s="57"/>
      <c r="E6047" s="7"/>
      <c r="F6047" s="12"/>
      <c r="G6047" s="7"/>
      <c r="H6047" s="7"/>
      <c r="I6047" s="7"/>
      <c r="J6047" s="7"/>
      <c r="K6047" s="7"/>
      <c r="L6047" s="7"/>
    </row>
    <row r="6048" spans="1:12" s="1" customFormat="1" ht="13.8">
      <c r="A6048" s="55"/>
      <c r="B6048" s="55"/>
      <c r="C6048" s="55"/>
      <c r="D6048" s="57"/>
      <c r="E6048" s="7"/>
      <c r="F6048" s="12"/>
      <c r="G6048" s="7"/>
      <c r="H6048" s="7"/>
      <c r="I6048" s="7"/>
      <c r="J6048" s="7"/>
      <c r="K6048" s="7"/>
      <c r="L6048" s="7"/>
    </row>
    <row r="6049" spans="1:12" s="1" customFormat="1" ht="13.8">
      <c r="A6049" s="55"/>
      <c r="B6049" s="55"/>
      <c r="C6049" s="55"/>
      <c r="D6049" s="57"/>
      <c r="E6049" s="7"/>
      <c r="F6049" s="12"/>
      <c r="G6049" s="7"/>
      <c r="H6049" s="7"/>
      <c r="I6049" s="7"/>
      <c r="J6049" s="7"/>
      <c r="K6049" s="7"/>
      <c r="L6049" s="7"/>
    </row>
    <row r="6050" spans="1:12" s="1" customFormat="1" ht="13.8">
      <c r="A6050" s="55"/>
      <c r="B6050" s="55"/>
      <c r="C6050" s="55"/>
      <c r="D6050" s="57"/>
      <c r="E6050" s="7"/>
      <c r="F6050" s="12"/>
      <c r="G6050" s="7"/>
      <c r="H6050" s="7"/>
      <c r="I6050" s="7"/>
      <c r="J6050" s="7"/>
      <c r="K6050" s="7"/>
      <c r="L6050" s="7"/>
    </row>
    <row r="6051" spans="1:12" s="1" customFormat="1" ht="13.8">
      <c r="A6051" s="55"/>
      <c r="B6051" s="55"/>
      <c r="C6051" s="55"/>
      <c r="D6051" s="57"/>
      <c r="E6051" s="7"/>
      <c r="F6051" s="12"/>
      <c r="G6051" s="7"/>
      <c r="H6051" s="7"/>
      <c r="I6051" s="7"/>
      <c r="J6051" s="7"/>
      <c r="K6051" s="7"/>
      <c r="L6051" s="7"/>
    </row>
    <row r="6052" spans="1:12" s="1" customFormat="1" ht="13.8">
      <c r="A6052" s="55"/>
      <c r="B6052" s="55"/>
      <c r="C6052" s="55"/>
      <c r="D6052" s="57"/>
      <c r="E6052" s="7"/>
      <c r="F6052" s="12"/>
      <c r="G6052" s="7"/>
      <c r="H6052" s="7"/>
      <c r="I6052" s="7"/>
      <c r="J6052" s="7"/>
      <c r="K6052" s="7"/>
      <c r="L6052" s="7"/>
    </row>
    <row r="6053" spans="1:12" s="1" customFormat="1" ht="13.8">
      <c r="A6053" s="55"/>
      <c r="B6053" s="55"/>
      <c r="C6053" s="55"/>
      <c r="D6053" s="57"/>
      <c r="E6053" s="7"/>
      <c r="F6053" s="12"/>
      <c r="G6053" s="7"/>
      <c r="H6053" s="7"/>
      <c r="I6053" s="7"/>
      <c r="J6053" s="7"/>
      <c r="K6053" s="7"/>
      <c r="L6053" s="7"/>
    </row>
    <row r="6054" spans="1:12" s="1" customFormat="1" ht="13.8">
      <c r="A6054" s="55"/>
      <c r="B6054" s="55"/>
      <c r="C6054" s="55"/>
      <c r="D6054" s="57"/>
      <c r="E6054" s="7"/>
      <c r="F6054" s="12"/>
      <c r="G6054" s="7"/>
      <c r="H6054" s="7"/>
      <c r="I6054" s="7"/>
      <c r="J6054" s="7"/>
      <c r="K6054" s="7"/>
      <c r="L6054" s="7"/>
    </row>
    <row r="6055" spans="1:12" s="1" customFormat="1" ht="13.8">
      <c r="A6055" s="55"/>
      <c r="B6055" s="55"/>
      <c r="C6055" s="55"/>
      <c r="D6055" s="57"/>
      <c r="E6055" s="7"/>
      <c r="F6055" s="12"/>
      <c r="G6055" s="7"/>
      <c r="H6055" s="7"/>
      <c r="I6055" s="7"/>
      <c r="J6055" s="7"/>
      <c r="K6055" s="7"/>
      <c r="L6055" s="7"/>
    </row>
    <row r="6056" spans="1:12" s="1" customFormat="1" ht="13.8">
      <c r="A6056" s="55"/>
      <c r="B6056" s="55"/>
      <c r="C6056" s="55"/>
      <c r="D6056" s="57"/>
      <c r="E6056" s="7"/>
      <c r="F6056" s="12"/>
      <c r="G6056" s="7"/>
      <c r="H6056" s="7"/>
      <c r="I6056" s="7"/>
      <c r="J6056" s="7"/>
      <c r="K6056" s="7"/>
      <c r="L6056" s="7"/>
    </row>
    <row r="6057" spans="1:12" s="1" customFormat="1" ht="13.8">
      <c r="A6057" s="55"/>
      <c r="B6057" s="55"/>
      <c r="C6057" s="55"/>
      <c r="D6057" s="57"/>
      <c r="E6057" s="7"/>
      <c r="F6057" s="12"/>
      <c r="G6057" s="7"/>
      <c r="H6057" s="7"/>
      <c r="I6057" s="7"/>
      <c r="J6057" s="7"/>
      <c r="K6057" s="7"/>
      <c r="L6057" s="7"/>
    </row>
    <row r="6058" spans="1:12" s="1" customFormat="1" ht="13.8">
      <c r="A6058" s="55"/>
      <c r="B6058" s="55"/>
      <c r="C6058" s="55"/>
      <c r="D6058" s="57"/>
      <c r="E6058" s="7"/>
      <c r="F6058" s="12"/>
      <c r="G6058" s="7"/>
      <c r="H6058" s="7"/>
      <c r="I6058" s="7"/>
      <c r="J6058" s="7"/>
      <c r="K6058" s="7"/>
      <c r="L6058" s="7"/>
    </row>
    <row r="6059" spans="1:12" s="1" customFormat="1" ht="13.8">
      <c r="A6059" s="55"/>
      <c r="B6059" s="55"/>
      <c r="C6059" s="55"/>
      <c r="D6059" s="57"/>
      <c r="E6059" s="7"/>
      <c r="F6059" s="12"/>
      <c r="G6059" s="7"/>
      <c r="H6059" s="7"/>
      <c r="I6059" s="7"/>
      <c r="J6059" s="7"/>
      <c r="K6059" s="7"/>
      <c r="L6059" s="7"/>
    </row>
    <row r="6060" spans="1:12" s="1" customFormat="1" ht="13.8">
      <c r="A6060" s="55"/>
      <c r="B6060" s="55"/>
      <c r="C6060" s="55"/>
      <c r="D6060" s="57"/>
      <c r="E6060" s="7"/>
      <c r="F6060" s="12"/>
      <c r="G6060" s="7"/>
      <c r="H6060" s="7"/>
      <c r="I6060" s="7"/>
      <c r="J6060" s="7"/>
      <c r="K6060" s="7"/>
      <c r="L6060" s="7"/>
    </row>
    <row r="6061" spans="1:12" s="1" customFormat="1" ht="13.8">
      <c r="A6061" s="55"/>
      <c r="B6061" s="55"/>
      <c r="C6061" s="55"/>
      <c r="D6061" s="57"/>
      <c r="E6061" s="7"/>
      <c r="F6061" s="12"/>
      <c r="G6061" s="7"/>
      <c r="H6061" s="7"/>
      <c r="I6061" s="7"/>
      <c r="J6061" s="7"/>
      <c r="K6061" s="7"/>
      <c r="L6061" s="7"/>
    </row>
    <row r="6062" spans="1:12" s="1" customFormat="1" ht="13.8">
      <c r="A6062" s="55"/>
      <c r="B6062" s="55"/>
      <c r="C6062" s="55"/>
      <c r="D6062" s="57"/>
      <c r="E6062" s="7"/>
      <c r="F6062" s="12"/>
      <c r="G6062" s="7"/>
      <c r="H6062" s="7"/>
      <c r="I6062" s="7"/>
      <c r="J6062" s="7"/>
      <c r="K6062" s="7"/>
      <c r="L6062" s="7"/>
    </row>
    <row r="6063" spans="1:12" s="1" customFormat="1" ht="13.8">
      <c r="A6063" s="55"/>
      <c r="B6063" s="55"/>
      <c r="C6063" s="55"/>
      <c r="D6063" s="57"/>
      <c r="E6063" s="7"/>
      <c r="F6063" s="12"/>
      <c r="G6063" s="7"/>
      <c r="H6063" s="7"/>
      <c r="I6063" s="7"/>
      <c r="J6063" s="7"/>
      <c r="K6063" s="7"/>
      <c r="L6063" s="7"/>
    </row>
    <row r="6064" spans="1:12" s="1" customFormat="1" ht="13.8">
      <c r="A6064" s="55"/>
      <c r="B6064" s="55"/>
      <c r="C6064" s="55"/>
      <c r="D6064" s="57"/>
      <c r="E6064" s="7"/>
      <c r="F6064" s="12"/>
      <c r="G6064" s="7"/>
      <c r="H6064" s="7"/>
      <c r="I6064" s="7"/>
      <c r="J6064" s="7"/>
      <c r="K6064" s="7"/>
      <c r="L6064" s="7"/>
    </row>
    <row r="6065" spans="1:12" s="1" customFormat="1" ht="13.8">
      <c r="A6065" s="55"/>
      <c r="B6065" s="55"/>
      <c r="C6065" s="55"/>
      <c r="D6065" s="57"/>
      <c r="E6065" s="7"/>
      <c r="F6065" s="12"/>
      <c r="G6065" s="7"/>
      <c r="H6065" s="7"/>
      <c r="I6065" s="7"/>
      <c r="J6065" s="7"/>
      <c r="K6065" s="7"/>
      <c r="L6065" s="7"/>
    </row>
    <row r="6066" spans="1:12" s="1" customFormat="1" ht="13.8">
      <c r="A6066" s="55"/>
      <c r="B6066" s="55"/>
      <c r="C6066" s="55"/>
      <c r="D6066" s="57"/>
      <c r="E6066" s="7"/>
      <c r="F6066" s="12"/>
      <c r="G6066" s="7"/>
      <c r="H6066" s="7"/>
      <c r="I6066" s="7"/>
      <c r="J6066" s="7"/>
      <c r="K6066" s="7"/>
      <c r="L6066" s="7"/>
    </row>
    <row r="6067" spans="1:12" s="1" customFormat="1" ht="13.8">
      <c r="A6067" s="55"/>
      <c r="B6067" s="55"/>
      <c r="C6067" s="55"/>
      <c r="D6067" s="57"/>
      <c r="E6067" s="7"/>
      <c r="F6067" s="12"/>
      <c r="G6067" s="7"/>
      <c r="H6067" s="7"/>
      <c r="I6067" s="7"/>
      <c r="J6067" s="7"/>
      <c r="K6067" s="7"/>
      <c r="L6067" s="7"/>
    </row>
    <row r="6068" spans="1:12" s="1" customFormat="1" ht="13.8">
      <c r="A6068" s="55"/>
      <c r="B6068" s="55"/>
      <c r="C6068" s="55"/>
      <c r="D6068" s="57"/>
      <c r="E6068" s="7"/>
      <c r="F6068" s="12"/>
      <c r="G6068" s="7"/>
      <c r="H6068" s="7"/>
      <c r="I6068" s="7"/>
      <c r="J6068" s="7"/>
      <c r="K6068" s="7"/>
      <c r="L6068" s="7"/>
    </row>
    <row r="6069" spans="1:12" s="1" customFormat="1" ht="13.8">
      <c r="A6069" s="55"/>
      <c r="B6069" s="55"/>
      <c r="C6069" s="55"/>
      <c r="D6069" s="57"/>
      <c r="E6069" s="7"/>
      <c r="F6069" s="12"/>
      <c r="G6069" s="7"/>
      <c r="H6069" s="7"/>
      <c r="I6069" s="7"/>
      <c r="J6069" s="7"/>
      <c r="K6069" s="7"/>
      <c r="L6069" s="7"/>
    </row>
    <row r="6070" spans="1:12" s="1" customFormat="1" ht="13.8">
      <c r="A6070" s="55"/>
      <c r="B6070" s="55"/>
      <c r="C6070" s="55"/>
      <c r="D6070" s="57"/>
      <c r="E6070" s="7"/>
      <c r="F6070" s="12"/>
      <c r="G6070" s="7"/>
      <c r="H6070" s="7"/>
      <c r="I6070" s="7"/>
      <c r="J6070" s="7"/>
      <c r="K6070" s="7"/>
      <c r="L6070" s="7"/>
    </row>
    <row r="6071" spans="1:12" s="1" customFormat="1" ht="13.8">
      <c r="A6071" s="55"/>
      <c r="B6071" s="55"/>
      <c r="C6071" s="55"/>
      <c r="D6071" s="57"/>
      <c r="E6071" s="7"/>
      <c r="F6071" s="12"/>
      <c r="G6071" s="7"/>
      <c r="H6071" s="7"/>
      <c r="I6071" s="7"/>
      <c r="J6071" s="7"/>
      <c r="K6071" s="7"/>
      <c r="L6071" s="7"/>
    </row>
    <row r="6072" spans="1:12" s="1" customFormat="1" ht="13.8">
      <c r="A6072" s="55"/>
      <c r="B6072" s="55"/>
      <c r="C6072" s="55"/>
      <c r="D6072" s="57"/>
      <c r="E6072" s="7"/>
      <c r="F6072" s="12"/>
      <c r="G6072" s="7"/>
      <c r="H6072" s="7"/>
      <c r="I6072" s="7"/>
      <c r="J6072" s="7"/>
      <c r="K6072" s="7"/>
      <c r="L6072" s="7"/>
    </row>
    <row r="6073" spans="1:12" s="1" customFormat="1" ht="13.8">
      <c r="A6073" s="55"/>
      <c r="B6073" s="55"/>
      <c r="C6073" s="55"/>
      <c r="D6073" s="57"/>
      <c r="E6073" s="7"/>
      <c r="F6073" s="12"/>
      <c r="G6073" s="7"/>
      <c r="H6073" s="7"/>
      <c r="I6073" s="7"/>
      <c r="J6073" s="7"/>
      <c r="K6073" s="7"/>
      <c r="L6073" s="7"/>
    </row>
    <row r="6074" spans="1:12" s="1" customFormat="1" ht="13.8">
      <c r="A6074" s="55"/>
      <c r="B6074" s="55"/>
      <c r="C6074" s="55"/>
      <c r="D6074" s="57"/>
      <c r="E6074" s="7"/>
      <c r="F6074" s="12"/>
      <c r="G6074" s="7"/>
      <c r="H6074" s="7"/>
      <c r="I6074" s="7"/>
      <c r="J6074" s="7"/>
      <c r="K6074" s="7"/>
      <c r="L6074" s="7"/>
    </row>
    <row r="6075" spans="1:12" s="1" customFormat="1" ht="13.8">
      <c r="A6075" s="55"/>
      <c r="B6075" s="55"/>
      <c r="C6075" s="55"/>
      <c r="D6075" s="57"/>
      <c r="E6075" s="7"/>
      <c r="F6075" s="12"/>
      <c r="G6075" s="7"/>
      <c r="H6075" s="7"/>
      <c r="I6075" s="7"/>
      <c r="J6075" s="7"/>
      <c r="K6075" s="7"/>
      <c r="L6075" s="7"/>
    </row>
    <row r="6076" spans="1:12" s="1" customFormat="1" ht="13.8">
      <c r="A6076" s="55"/>
      <c r="B6076" s="55"/>
      <c r="C6076" s="55"/>
      <c r="D6076" s="57"/>
      <c r="E6076" s="7"/>
      <c r="F6076" s="12"/>
      <c r="G6076" s="7"/>
      <c r="H6076" s="7"/>
      <c r="I6076" s="7"/>
      <c r="J6076" s="7"/>
      <c r="K6076" s="7"/>
      <c r="L6076" s="7"/>
    </row>
    <row r="6077" spans="1:12" s="1" customFormat="1" ht="13.8">
      <c r="A6077" s="55"/>
      <c r="B6077" s="55"/>
      <c r="C6077" s="55"/>
      <c r="D6077" s="57"/>
      <c r="E6077" s="7"/>
      <c r="F6077" s="12"/>
      <c r="G6077" s="7"/>
      <c r="H6077" s="7"/>
      <c r="I6077" s="7"/>
      <c r="J6077" s="7"/>
      <c r="K6077" s="7"/>
      <c r="L6077" s="7"/>
    </row>
    <row r="6078" spans="1:12" s="1" customFormat="1" ht="13.8">
      <c r="A6078" s="55"/>
      <c r="B6078" s="55"/>
      <c r="C6078" s="55"/>
      <c r="D6078" s="57"/>
      <c r="E6078" s="7"/>
      <c r="F6078" s="12"/>
      <c r="G6078" s="7"/>
      <c r="H6078" s="7"/>
      <c r="I6078" s="7"/>
      <c r="J6078" s="7"/>
      <c r="K6078" s="7"/>
      <c r="L6078" s="7"/>
    </row>
    <row r="6079" spans="1:12" s="1" customFormat="1" ht="13.8">
      <c r="A6079" s="55"/>
      <c r="B6079" s="55"/>
      <c r="C6079" s="55"/>
      <c r="D6079" s="57"/>
      <c r="E6079" s="7"/>
      <c r="F6079" s="12"/>
      <c r="G6079" s="7"/>
      <c r="H6079" s="7"/>
      <c r="I6079" s="7"/>
      <c r="J6079" s="7"/>
      <c r="K6079" s="7"/>
      <c r="L6079" s="7"/>
    </row>
    <row r="6080" spans="1:12" s="1" customFormat="1" ht="13.8">
      <c r="A6080" s="55"/>
      <c r="B6080" s="55"/>
      <c r="C6080" s="55"/>
      <c r="D6080" s="57"/>
      <c r="E6080" s="7"/>
      <c r="F6080" s="12"/>
      <c r="G6080" s="7"/>
      <c r="H6080" s="7"/>
      <c r="I6080" s="7"/>
      <c r="J6080" s="7"/>
      <c r="K6080" s="7"/>
      <c r="L6080" s="7"/>
    </row>
    <row r="6081" spans="1:12" s="1" customFormat="1" ht="13.8">
      <c r="A6081" s="55"/>
      <c r="B6081" s="55"/>
      <c r="C6081" s="55"/>
      <c r="D6081" s="57"/>
      <c r="E6081" s="7"/>
      <c r="F6081" s="12"/>
      <c r="G6081" s="7"/>
      <c r="H6081" s="7"/>
      <c r="I6081" s="7"/>
      <c r="J6081" s="7"/>
      <c r="K6081" s="7"/>
      <c r="L6081" s="7"/>
    </row>
    <row r="6082" spans="1:12" s="1" customFormat="1" ht="13.8">
      <c r="A6082" s="55"/>
      <c r="B6082" s="55"/>
      <c r="C6082" s="55"/>
      <c r="D6082" s="57"/>
      <c r="E6082" s="7"/>
      <c r="F6082" s="12"/>
      <c r="G6082" s="7"/>
      <c r="H6082" s="7"/>
      <c r="I6082" s="7"/>
      <c r="J6082" s="7"/>
      <c r="K6082" s="7"/>
      <c r="L6082" s="7"/>
    </row>
    <row r="6083" spans="1:12" s="1" customFormat="1" ht="13.8">
      <c r="A6083" s="55"/>
      <c r="B6083" s="55"/>
      <c r="C6083" s="55"/>
      <c r="D6083" s="57"/>
      <c r="E6083" s="7"/>
      <c r="F6083" s="12"/>
      <c r="G6083" s="7"/>
      <c r="H6083" s="7"/>
      <c r="I6083" s="7"/>
      <c r="J6083" s="7"/>
      <c r="K6083" s="7"/>
      <c r="L6083" s="7"/>
    </row>
    <row r="6084" spans="1:12" s="1" customFormat="1" ht="13.8">
      <c r="A6084" s="55"/>
      <c r="B6084" s="55"/>
      <c r="C6084" s="55"/>
      <c r="D6084" s="57"/>
      <c r="E6084" s="7"/>
      <c r="F6084" s="12"/>
      <c r="G6084" s="7"/>
      <c r="H6084" s="7"/>
      <c r="I6084" s="7"/>
      <c r="J6084" s="7"/>
      <c r="K6084" s="7"/>
      <c r="L6084" s="7"/>
    </row>
    <row r="6085" spans="1:12" s="1" customFormat="1" ht="13.8">
      <c r="A6085" s="55"/>
      <c r="B6085" s="55"/>
      <c r="C6085" s="55"/>
      <c r="D6085" s="57"/>
      <c r="E6085" s="7"/>
      <c r="F6085" s="12"/>
      <c r="G6085" s="7"/>
      <c r="H6085" s="7"/>
      <c r="I6085" s="7"/>
      <c r="J6085" s="7"/>
      <c r="K6085" s="7"/>
      <c r="L6085" s="7"/>
    </row>
    <row r="6086" spans="1:12" s="1" customFormat="1" ht="13.8">
      <c r="A6086" s="55"/>
      <c r="B6086" s="55"/>
      <c r="C6086" s="55"/>
      <c r="D6086" s="57"/>
      <c r="E6086" s="7"/>
      <c r="F6086" s="12"/>
      <c r="G6086" s="7"/>
      <c r="H6086" s="7"/>
      <c r="I6086" s="7"/>
      <c r="J6086" s="7"/>
      <c r="K6086" s="7"/>
      <c r="L6086" s="7"/>
    </row>
    <row r="6087" spans="1:12" s="1" customFormat="1" ht="13.8">
      <c r="A6087" s="55"/>
      <c r="B6087" s="55"/>
      <c r="C6087" s="55"/>
      <c r="D6087" s="57"/>
      <c r="E6087" s="7"/>
      <c r="F6087" s="12"/>
      <c r="G6087" s="7"/>
      <c r="H6087" s="7"/>
      <c r="I6087" s="7"/>
      <c r="J6087" s="7"/>
      <c r="K6087" s="7"/>
      <c r="L6087" s="7"/>
    </row>
    <row r="6088" spans="1:12" s="1" customFormat="1" ht="13.8">
      <c r="A6088" s="55"/>
      <c r="B6088" s="55"/>
      <c r="C6088" s="55"/>
      <c r="D6088" s="57"/>
      <c r="E6088" s="7"/>
      <c r="F6088" s="12"/>
      <c r="G6088" s="7"/>
      <c r="H6088" s="7"/>
      <c r="I6088" s="7"/>
      <c r="J6088" s="7"/>
      <c r="K6088" s="7"/>
      <c r="L6088" s="7"/>
    </row>
    <row r="6089" spans="1:12" s="1" customFormat="1" ht="13.8">
      <c r="A6089" s="55"/>
      <c r="B6089" s="55"/>
      <c r="C6089" s="55"/>
      <c r="D6089" s="57"/>
      <c r="E6089" s="7"/>
      <c r="F6089" s="12"/>
      <c r="G6089" s="7"/>
      <c r="H6089" s="7"/>
      <c r="I6089" s="7"/>
      <c r="J6089" s="7"/>
      <c r="K6089" s="7"/>
      <c r="L6089" s="7"/>
    </row>
    <row r="6090" spans="1:12" s="1" customFormat="1" ht="13.8">
      <c r="A6090" s="55"/>
      <c r="B6090" s="55"/>
      <c r="C6090" s="55"/>
      <c r="D6090" s="57"/>
      <c r="E6090" s="7"/>
      <c r="F6090" s="12"/>
      <c r="G6090" s="7"/>
      <c r="H6090" s="7"/>
      <c r="I6090" s="7"/>
      <c r="J6090" s="7"/>
      <c r="K6090" s="7"/>
      <c r="L6090" s="7"/>
    </row>
    <row r="6091" spans="1:12" s="1" customFormat="1" ht="13.8">
      <c r="A6091" s="55"/>
      <c r="B6091" s="55"/>
      <c r="C6091" s="55"/>
      <c r="D6091" s="57"/>
      <c r="E6091" s="7"/>
      <c r="F6091" s="12"/>
      <c r="G6091" s="7"/>
      <c r="H6091" s="7"/>
      <c r="I6091" s="7"/>
      <c r="J6091" s="7"/>
      <c r="K6091" s="7"/>
      <c r="L6091" s="7"/>
    </row>
    <row r="6092" spans="1:12" s="1" customFormat="1" ht="13.8">
      <c r="A6092" s="55"/>
      <c r="B6092" s="55"/>
      <c r="C6092" s="55"/>
      <c r="D6092" s="57"/>
      <c r="E6092" s="7"/>
      <c r="F6092" s="12"/>
      <c r="G6092" s="7"/>
      <c r="H6092" s="7"/>
      <c r="I6092" s="7"/>
      <c r="J6092" s="7"/>
      <c r="K6092" s="7"/>
      <c r="L6092" s="7"/>
    </row>
    <row r="6093" spans="1:12" s="1" customFormat="1" ht="13.8">
      <c r="A6093" s="55"/>
      <c r="B6093" s="55"/>
      <c r="C6093" s="55"/>
      <c r="D6093" s="57"/>
      <c r="E6093" s="7"/>
      <c r="F6093" s="12"/>
      <c r="G6093" s="7"/>
      <c r="H6093" s="7"/>
      <c r="I6093" s="7"/>
      <c r="J6093" s="7"/>
      <c r="K6093" s="7"/>
      <c r="L6093" s="7"/>
    </row>
    <row r="6094" spans="1:12" s="1" customFormat="1" ht="13.8">
      <c r="A6094" s="55"/>
      <c r="B6094" s="55"/>
      <c r="C6094" s="55"/>
      <c r="D6094" s="57"/>
      <c r="E6094" s="7"/>
      <c r="F6094" s="12"/>
      <c r="G6094" s="7"/>
      <c r="H6094" s="7"/>
      <c r="I6094" s="7"/>
      <c r="J6094" s="7"/>
      <c r="K6094" s="7"/>
      <c r="L6094" s="7"/>
    </row>
    <row r="6095" spans="1:12" s="1" customFormat="1" ht="13.8">
      <c r="A6095" s="55"/>
      <c r="B6095" s="55"/>
      <c r="C6095" s="55"/>
      <c r="D6095" s="57"/>
      <c r="E6095" s="7"/>
      <c r="F6095" s="12"/>
      <c r="G6095" s="7"/>
      <c r="H6095" s="7"/>
      <c r="I6095" s="7"/>
      <c r="J6095" s="7"/>
      <c r="K6095" s="7"/>
      <c r="L6095" s="7"/>
    </row>
    <row r="6096" spans="1:12" s="1" customFormat="1" ht="13.8">
      <c r="A6096" s="55"/>
      <c r="B6096" s="55"/>
      <c r="C6096" s="55"/>
      <c r="D6096" s="57"/>
      <c r="E6096" s="7"/>
      <c r="F6096" s="12"/>
      <c r="G6096" s="7"/>
      <c r="H6096" s="7"/>
      <c r="I6096" s="7"/>
      <c r="J6096" s="7"/>
      <c r="K6096" s="7"/>
      <c r="L6096" s="7"/>
    </row>
    <row r="6097" spans="1:12" s="1" customFormat="1" ht="13.8">
      <c r="A6097" s="55"/>
      <c r="B6097" s="55"/>
      <c r="C6097" s="55"/>
      <c r="D6097" s="57"/>
      <c r="E6097" s="7"/>
      <c r="F6097" s="12"/>
      <c r="G6097" s="7"/>
      <c r="H6097" s="7"/>
      <c r="I6097" s="7"/>
      <c r="J6097" s="7"/>
      <c r="K6097" s="7"/>
      <c r="L6097" s="7"/>
    </row>
    <row r="6098" spans="1:12" s="1" customFormat="1" ht="13.8">
      <c r="A6098" s="55"/>
      <c r="B6098" s="55"/>
      <c r="C6098" s="55"/>
      <c r="D6098" s="57"/>
      <c r="E6098" s="7"/>
      <c r="F6098" s="12"/>
      <c r="G6098" s="7"/>
      <c r="H6098" s="7"/>
      <c r="I6098" s="7"/>
      <c r="J6098" s="7"/>
      <c r="K6098" s="7"/>
      <c r="L6098" s="7"/>
    </row>
    <row r="6099" spans="1:12" s="1" customFormat="1" ht="13.8">
      <c r="A6099" s="55"/>
      <c r="B6099" s="55"/>
      <c r="C6099" s="55"/>
      <c r="D6099" s="57"/>
      <c r="E6099" s="7"/>
      <c r="F6099" s="12"/>
      <c r="G6099" s="7"/>
      <c r="H6099" s="7"/>
      <c r="I6099" s="7"/>
      <c r="J6099" s="7"/>
      <c r="K6099" s="7"/>
      <c r="L6099" s="7"/>
    </row>
    <row r="6100" spans="1:12" s="1" customFormat="1" ht="13.8">
      <c r="A6100" s="55"/>
      <c r="B6100" s="55"/>
      <c r="C6100" s="55"/>
      <c r="D6100" s="57"/>
      <c r="E6100" s="7"/>
      <c r="F6100" s="12"/>
      <c r="G6100" s="7"/>
      <c r="H6100" s="7"/>
      <c r="I6100" s="7"/>
      <c r="J6100" s="7"/>
      <c r="K6100" s="7"/>
      <c r="L6100" s="7"/>
    </row>
    <row r="6101" spans="1:12" s="1" customFormat="1" ht="13.8">
      <c r="A6101" s="55"/>
      <c r="B6101" s="55"/>
      <c r="C6101" s="55"/>
      <c r="D6101" s="57"/>
      <c r="E6101" s="7"/>
      <c r="F6101" s="12"/>
      <c r="G6101" s="7"/>
      <c r="H6101" s="7"/>
      <c r="I6101" s="7"/>
      <c r="J6101" s="7"/>
      <c r="K6101" s="7"/>
      <c r="L6101" s="7"/>
    </row>
    <row r="6102" spans="1:12" s="1" customFormat="1" ht="13.8">
      <c r="A6102" s="55"/>
      <c r="B6102" s="55"/>
      <c r="C6102" s="55"/>
      <c r="D6102" s="57"/>
      <c r="E6102" s="7"/>
      <c r="F6102" s="12"/>
      <c r="G6102" s="7"/>
      <c r="H6102" s="7"/>
      <c r="I6102" s="7"/>
      <c r="J6102" s="7"/>
      <c r="K6102" s="7"/>
      <c r="L6102" s="7"/>
    </row>
    <row r="6103" spans="1:12" s="1" customFormat="1" ht="13.8">
      <c r="A6103" s="55"/>
      <c r="B6103" s="55"/>
      <c r="C6103" s="55"/>
      <c r="D6103" s="57"/>
      <c r="E6103" s="7"/>
      <c r="F6103" s="12"/>
      <c r="G6103" s="7"/>
      <c r="H6103" s="7"/>
      <c r="I6103" s="7"/>
      <c r="J6103" s="7"/>
      <c r="K6103" s="7"/>
      <c r="L6103" s="7"/>
    </row>
    <row r="6104" spans="1:12" s="1" customFormat="1" ht="13.8">
      <c r="A6104" s="55"/>
      <c r="B6104" s="55"/>
      <c r="C6104" s="55"/>
      <c r="D6104" s="57"/>
      <c r="E6104" s="7"/>
      <c r="F6104" s="12"/>
      <c r="G6104" s="7"/>
      <c r="H6104" s="7"/>
      <c r="I6104" s="7"/>
      <c r="J6104" s="7"/>
      <c r="K6104" s="7"/>
      <c r="L6104" s="7"/>
    </row>
    <row r="6105" spans="1:12" s="1" customFormat="1" ht="13.8">
      <c r="A6105" s="55"/>
      <c r="B6105" s="55"/>
      <c r="C6105" s="55"/>
      <c r="D6105" s="57"/>
      <c r="E6105" s="7"/>
      <c r="F6105" s="12"/>
      <c r="G6105" s="7"/>
      <c r="H6105" s="7"/>
      <c r="I6105" s="7"/>
      <c r="J6105" s="7"/>
      <c r="K6105" s="7"/>
      <c r="L6105" s="7"/>
    </row>
    <row r="6106" spans="1:12" s="1" customFormat="1" ht="13.8">
      <c r="A6106" s="55"/>
      <c r="B6106" s="55"/>
      <c r="C6106" s="55"/>
      <c r="D6106" s="57"/>
      <c r="E6106" s="7"/>
      <c r="F6106" s="12"/>
      <c r="G6106" s="7"/>
      <c r="H6106" s="7"/>
      <c r="I6106" s="7"/>
      <c r="J6106" s="7"/>
      <c r="K6106" s="7"/>
      <c r="L6106" s="7"/>
    </row>
    <row r="6107" spans="1:12" s="1" customFormat="1" ht="13.8">
      <c r="A6107" s="55"/>
      <c r="B6107" s="55"/>
      <c r="C6107" s="55"/>
      <c r="D6107" s="57"/>
      <c r="E6107" s="7"/>
      <c r="F6107" s="12"/>
      <c r="G6107" s="7"/>
      <c r="H6107" s="7"/>
      <c r="I6107" s="7"/>
      <c r="J6107" s="7"/>
      <c r="K6107" s="7"/>
      <c r="L6107" s="7"/>
    </row>
    <row r="6108" spans="1:12" s="1" customFormat="1" ht="13.8">
      <c r="A6108" s="55"/>
      <c r="B6108" s="55"/>
      <c r="C6108" s="55"/>
      <c r="D6108" s="57"/>
      <c r="E6108" s="7"/>
      <c r="F6108" s="12"/>
      <c r="G6108" s="7"/>
      <c r="H6108" s="7"/>
      <c r="I6108" s="7"/>
      <c r="J6108" s="7"/>
      <c r="K6108" s="7"/>
      <c r="L6108" s="7"/>
    </row>
    <row r="6109" spans="1:12" s="1" customFormat="1" ht="13.8">
      <c r="A6109" s="55"/>
      <c r="B6109" s="55"/>
      <c r="C6109" s="55"/>
      <c r="D6109" s="57"/>
      <c r="E6109" s="7"/>
      <c r="F6109" s="12"/>
      <c r="G6109" s="7"/>
      <c r="H6109" s="7"/>
      <c r="I6109" s="7"/>
      <c r="J6109" s="7"/>
      <c r="K6109" s="7"/>
      <c r="L6109" s="7"/>
    </row>
    <row r="6110" spans="1:12" s="1" customFormat="1" ht="13.8">
      <c r="A6110" s="55"/>
      <c r="B6110" s="55"/>
      <c r="C6110" s="55"/>
      <c r="D6110" s="57"/>
      <c r="E6110" s="7"/>
      <c r="F6110" s="12"/>
      <c r="G6110" s="7"/>
      <c r="H6110" s="7"/>
      <c r="I6110" s="7"/>
      <c r="J6110" s="7"/>
      <c r="K6110" s="7"/>
      <c r="L6110" s="7"/>
    </row>
    <row r="6111" spans="1:12" s="1" customFormat="1" ht="13.8">
      <c r="A6111" s="55"/>
      <c r="B6111" s="55"/>
      <c r="C6111" s="55"/>
      <c r="D6111" s="57"/>
      <c r="E6111" s="7"/>
      <c r="F6111" s="12"/>
      <c r="G6111" s="7"/>
      <c r="H6111" s="7"/>
      <c r="I6111" s="7"/>
      <c r="J6111" s="7"/>
      <c r="K6111" s="7"/>
      <c r="L6111" s="7"/>
    </row>
    <row r="6112" spans="1:12" s="1" customFormat="1" ht="13.8">
      <c r="A6112" s="55"/>
      <c r="B6112" s="55"/>
      <c r="C6112" s="55"/>
      <c r="D6112" s="57"/>
      <c r="E6112" s="7"/>
      <c r="F6112" s="12"/>
      <c r="G6112" s="7"/>
      <c r="H6112" s="7"/>
      <c r="I6112" s="7"/>
      <c r="J6112" s="7"/>
      <c r="K6112" s="7"/>
      <c r="L6112" s="7"/>
    </row>
    <row r="6113" spans="1:12" s="1" customFormat="1" ht="13.8">
      <c r="A6113" s="55"/>
      <c r="B6113" s="55"/>
      <c r="C6113" s="55"/>
      <c r="D6113" s="57"/>
      <c r="E6113" s="7"/>
      <c r="F6113" s="12"/>
      <c r="G6113" s="7"/>
      <c r="H6113" s="7"/>
      <c r="I6113" s="7"/>
      <c r="J6113" s="7"/>
      <c r="K6113" s="7"/>
      <c r="L6113" s="7"/>
    </row>
    <row r="6114" spans="1:12" s="1" customFormat="1" ht="13.8">
      <c r="A6114" s="55"/>
      <c r="B6114" s="55"/>
      <c r="C6114" s="55"/>
      <c r="D6114" s="57"/>
      <c r="E6114" s="7"/>
      <c r="F6114" s="12"/>
      <c r="G6114" s="7"/>
      <c r="H6114" s="7"/>
      <c r="I6114" s="7"/>
      <c r="J6114" s="7"/>
      <c r="K6114" s="7"/>
      <c r="L6114" s="7"/>
    </row>
    <row r="6115" spans="1:12" s="1" customFormat="1" ht="13.8">
      <c r="A6115" s="55"/>
      <c r="B6115" s="55"/>
      <c r="C6115" s="55"/>
      <c r="D6115" s="57"/>
      <c r="E6115" s="7"/>
      <c r="F6115" s="12"/>
      <c r="G6115" s="7"/>
      <c r="H6115" s="7"/>
      <c r="I6115" s="7"/>
      <c r="J6115" s="7"/>
      <c r="K6115" s="7"/>
      <c r="L6115" s="7"/>
    </row>
    <row r="6116" spans="1:12" s="1" customFormat="1" ht="13.8">
      <c r="A6116" s="55"/>
      <c r="B6116" s="55"/>
      <c r="C6116" s="55"/>
      <c r="D6116" s="57"/>
      <c r="E6116" s="7"/>
      <c r="F6116" s="12"/>
      <c r="G6116" s="7"/>
      <c r="H6116" s="7"/>
      <c r="I6116" s="7"/>
      <c r="J6116" s="7"/>
      <c r="K6116" s="7"/>
      <c r="L6116" s="7"/>
    </row>
    <row r="6117" spans="1:12" s="1" customFormat="1" ht="13.8">
      <c r="A6117" s="55"/>
      <c r="B6117" s="55"/>
      <c r="C6117" s="55"/>
      <c r="D6117" s="57"/>
      <c r="E6117" s="7"/>
      <c r="F6117" s="12"/>
      <c r="G6117" s="7"/>
      <c r="H6117" s="7"/>
      <c r="I6117" s="7"/>
      <c r="J6117" s="7"/>
      <c r="K6117" s="7"/>
      <c r="L6117" s="7"/>
    </row>
    <row r="6118" spans="1:12" s="1" customFormat="1" ht="13.8">
      <c r="A6118" s="55"/>
      <c r="B6118" s="55"/>
      <c r="C6118" s="55"/>
      <c r="D6118" s="57"/>
      <c r="E6118" s="7"/>
      <c r="F6118" s="12"/>
      <c r="G6118" s="7"/>
      <c r="H6118" s="7"/>
      <c r="I6118" s="7"/>
      <c r="J6118" s="7"/>
      <c r="K6118" s="7"/>
      <c r="L6118" s="7"/>
    </row>
    <row r="6119" spans="1:12" s="1" customFormat="1" ht="13.8">
      <c r="A6119" s="55"/>
      <c r="B6119" s="55"/>
      <c r="C6119" s="55"/>
      <c r="D6119" s="57"/>
      <c r="E6119" s="7"/>
      <c r="F6119" s="12"/>
      <c r="G6119" s="7"/>
      <c r="H6119" s="7"/>
      <c r="I6119" s="7"/>
      <c r="J6119" s="7"/>
      <c r="K6119" s="7"/>
      <c r="L6119" s="7"/>
    </row>
    <row r="6120" spans="1:12" s="1" customFormat="1" ht="13.8">
      <c r="A6120" s="55"/>
      <c r="B6120" s="55"/>
      <c r="C6120" s="55"/>
      <c r="D6120" s="57"/>
      <c r="E6120" s="7"/>
      <c r="F6120" s="12"/>
      <c r="G6120" s="7"/>
      <c r="H6120" s="7"/>
      <c r="I6120" s="7"/>
      <c r="J6120" s="7"/>
      <c r="K6120" s="7"/>
      <c r="L6120" s="7"/>
    </row>
    <row r="6121" spans="1:12" s="1" customFormat="1" ht="13.8">
      <c r="A6121" s="55"/>
      <c r="B6121" s="55"/>
      <c r="C6121" s="55"/>
      <c r="D6121" s="57"/>
      <c r="E6121" s="7"/>
      <c r="F6121" s="12"/>
      <c r="G6121" s="7"/>
      <c r="H6121" s="7"/>
      <c r="I6121" s="7"/>
      <c r="J6121" s="7"/>
      <c r="K6121" s="7"/>
      <c r="L6121" s="7"/>
    </row>
    <row r="6122" spans="1:12" s="1" customFormat="1" ht="13.8">
      <c r="A6122" s="55"/>
      <c r="B6122" s="55"/>
      <c r="C6122" s="55"/>
      <c r="D6122" s="57"/>
      <c r="E6122" s="7"/>
      <c r="F6122" s="12"/>
      <c r="G6122" s="7"/>
      <c r="H6122" s="7"/>
      <c r="I6122" s="7"/>
      <c r="J6122" s="7"/>
      <c r="K6122" s="7"/>
      <c r="L6122" s="7"/>
    </row>
    <row r="6123" spans="1:12" s="1" customFormat="1" ht="13.8">
      <c r="A6123" s="55"/>
      <c r="B6123" s="55"/>
      <c r="C6123" s="55"/>
      <c r="D6123" s="57"/>
      <c r="E6123" s="7"/>
      <c r="F6123" s="12"/>
      <c r="G6123" s="7"/>
      <c r="H6123" s="7"/>
      <c r="I6123" s="7"/>
      <c r="J6123" s="7"/>
      <c r="K6123" s="7"/>
      <c r="L6123" s="7"/>
    </row>
    <row r="6124" spans="1:12" s="1" customFormat="1" ht="13.8">
      <c r="A6124" s="55"/>
      <c r="B6124" s="55"/>
      <c r="C6124" s="55"/>
      <c r="D6124" s="57"/>
      <c r="E6124" s="7"/>
      <c r="F6124" s="12"/>
      <c r="G6124" s="7"/>
      <c r="H6124" s="7"/>
      <c r="I6124" s="7"/>
      <c r="J6124" s="7"/>
      <c r="K6124" s="7"/>
      <c r="L6124" s="7"/>
    </row>
    <row r="6125" spans="1:12" s="1" customFormat="1" ht="13.8">
      <c r="A6125" s="55"/>
      <c r="B6125" s="55"/>
      <c r="C6125" s="55"/>
      <c r="D6125" s="57"/>
      <c r="E6125" s="7"/>
      <c r="F6125" s="12"/>
      <c r="G6125" s="7"/>
      <c r="H6125" s="7"/>
      <c r="I6125" s="7"/>
      <c r="J6125" s="7"/>
      <c r="K6125" s="7"/>
      <c r="L6125" s="7"/>
    </row>
    <row r="6126" spans="1:12" s="1" customFormat="1" ht="13.8">
      <c r="A6126" s="55"/>
      <c r="B6126" s="55"/>
      <c r="C6126" s="55"/>
      <c r="D6126" s="57"/>
      <c r="E6126" s="7"/>
      <c r="F6126" s="12"/>
      <c r="G6126" s="7"/>
      <c r="H6126" s="7"/>
      <c r="I6126" s="7"/>
      <c r="J6126" s="7"/>
      <c r="K6126" s="7"/>
      <c r="L6126" s="7"/>
    </row>
    <row r="6127" spans="1:12" s="1" customFormat="1" ht="13.8">
      <c r="A6127" s="55"/>
      <c r="B6127" s="55"/>
      <c r="C6127" s="55"/>
      <c r="D6127" s="57"/>
      <c r="E6127" s="7"/>
      <c r="F6127" s="12"/>
      <c r="G6127" s="7"/>
      <c r="H6127" s="7"/>
      <c r="I6127" s="7"/>
      <c r="J6127" s="7"/>
      <c r="K6127" s="7"/>
      <c r="L6127" s="7"/>
    </row>
    <row r="6128" spans="1:12" s="1" customFormat="1" ht="13.8">
      <c r="A6128" s="55"/>
      <c r="B6128" s="55"/>
      <c r="C6128" s="55"/>
      <c r="D6128" s="57"/>
      <c r="E6128" s="7"/>
      <c r="F6128" s="12"/>
      <c r="G6128" s="7"/>
      <c r="H6128" s="7"/>
      <c r="I6128" s="7"/>
      <c r="J6128" s="7"/>
      <c r="K6128" s="7"/>
      <c r="L6128" s="7"/>
    </row>
    <row r="6129" spans="1:12" s="1" customFormat="1" ht="13.8">
      <c r="A6129" s="55"/>
      <c r="B6129" s="55"/>
      <c r="C6129" s="55"/>
      <c r="D6129" s="57"/>
      <c r="E6129" s="7"/>
      <c r="F6129" s="12"/>
      <c r="G6129" s="7"/>
      <c r="H6129" s="7"/>
      <c r="I6129" s="7"/>
      <c r="J6129" s="7"/>
      <c r="K6129" s="7"/>
      <c r="L6129" s="7"/>
    </row>
    <row r="6130" spans="1:12" s="1" customFormat="1" ht="13.8">
      <c r="A6130" s="55"/>
      <c r="B6130" s="55"/>
      <c r="C6130" s="55"/>
      <c r="D6130" s="57"/>
      <c r="E6130" s="7"/>
      <c r="F6130" s="12"/>
      <c r="G6130" s="7"/>
      <c r="H6130" s="7"/>
      <c r="I6130" s="7"/>
      <c r="J6130" s="7"/>
      <c r="K6130" s="7"/>
      <c r="L6130" s="7"/>
    </row>
    <row r="6131" spans="1:12" s="1" customFormat="1" ht="13.8">
      <c r="A6131" s="55"/>
      <c r="B6131" s="55"/>
      <c r="C6131" s="55"/>
      <c r="D6131" s="57"/>
      <c r="E6131" s="7"/>
      <c r="F6131" s="12"/>
      <c r="G6131" s="7"/>
      <c r="H6131" s="7"/>
      <c r="I6131" s="7"/>
      <c r="J6131" s="7"/>
      <c r="K6131" s="7"/>
      <c r="L6131" s="7"/>
    </row>
    <row r="6132" spans="1:12" s="1" customFormat="1" ht="13.8">
      <c r="A6132" s="55"/>
      <c r="B6132" s="55"/>
      <c r="C6132" s="55"/>
      <c r="D6132" s="57"/>
      <c r="E6132" s="7"/>
      <c r="F6132" s="12"/>
      <c r="G6132" s="7"/>
      <c r="H6132" s="7"/>
      <c r="I6132" s="7"/>
      <c r="J6132" s="7"/>
      <c r="K6132" s="7"/>
      <c r="L6132" s="7"/>
    </row>
    <row r="6133" spans="1:12" s="1" customFormat="1" ht="13.8">
      <c r="A6133" s="55"/>
      <c r="B6133" s="55"/>
      <c r="C6133" s="55"/>
      <c r="D6133" s="57"/>
      <c r="E6133" s="7"/>
      <c r="F6133" s="12"/>
      <c r="G6133" s="7"/>
      <c r="H6133" s="7"/>
      <c r="I6133" s="7"/>
      <c r="J6133" s="7"/>
      <c r="K6133" s="7"/>
      <c r="L6133" s="7"/>
    </row>
    <row r="6134" spans="1:12" s="1" customFormat="1" ht="13.8">
      <c r="A6134" s="55"/>
      <c r="B6134" s="55"/>
      <c r="C6134" s="55"/>
      <c r="D6134" s="57"/>
      <c r="E6134" s="7"/>
      <c r="F6134" s="12"/>
      <c r="G6134" s="7"/>
      <c r="H6134" s="7"/>
      <c r="I6134" s="7"/>
      <c r="J6134" s="7"/>
      <c r="K6134" s="7"/>
      <c r="L6134" s="7"/>
    </row>
    <row r="6135" spans="1:12" s="1" customFormat="1" ht="13.8">
      <c r="A6135" s="55"/>
      <c r="B6135" s="55"/>
      <c r="C6135" s="55"/>
      <c r="D6135" s="57"/>
      <c r="E6135" s="7"/>
      <c r="F6135" s="12"/>
      <c r="G6135" s="7"/>
      <c r="H6135" s="7"/>
      <c r="I6135" s="7"/>
      <c r="J6135" s="7"/>
      <c r="K6135" s="7"/>
      <c r="L6135" s="7"/>
    </row>
    <row r="6136" spans="1:12" s="1" customFormat="1" ht="13.8">
      <c r="A6136" s="55"/>
      <c r="B6136" s="55"/>
      <c r="C6136" s="55"/>
      <c r="D6136" s="57"/>
      <c r="E6136" s="7"/>
      <c r="F6136" s="12"/>
      <c r="G6136" s="7"/>
      <c r="H6136" s="7"/>
      <c r="I6136" s="7"/>
      <c r="J6136" s="7"/>
      <c r="K6136" s="7"/>
      <c r="L6136" s="7"/>
    </row>
    <row r="6137" spans="1:12" s="1" customFormat="1" ht="13.8">
      <c r="A6137" s="55"/>
      <c r="B6137" s="55"/>
      <c r="C6137" s="55"/>
      <c r="D6137" s="57"/>
      <c r="E6137" s="7"/>
      <c r="F6137" s="12"/>
      <c r="G6137" s="7"/>
      <c r="H6137" s="7"/>
      <c r="I6137" s="7"/>
      <c r="J6137" s="7"/>
      <c r="K6137" s="7"/>
      <c r="L6137" s="7"/>
    </row>
    <row r="6138" spans="1:12" s="1" customFormat="1" ht="13.8">
      <c r="A6138" s="55"/>
      <c r="B6138" s="55"/>
      <c r="C6138" s="55"/>
      <c r="D6138" s="57"/>
      <c r="E6138" s="7"/>
      <c r="F6138" s="12"/>
      <c r="G6138" s="7"/>
      <c r="H6138" s="7"/>
      <c r="I6138" s="7"/>
      <c r="J6138" s="7"/>
      <c r="K6138" s="7"/>
      <c r="L6138" s="7"/>
    </row>
    <row r="6139" spans="1:12" s="1" customFormat="1" ht="13.8">
      <c r="A6139" s="55"/>
      <c r="B6139" s="55"/>
      <c r="C6139" s="55"/>
      <c r="D6139" s="57"/>
      <c r="E6139" s="7"/>
      <c r="F6139" s="12"/>
      <c r="G6139" s="7"/>
      <c r="H6139" s="7"/>
      <c r="I6139" s="7"/>
      <c r="J6139" s="7"/>
      <c r="K6139" s="7"/>
      <c r="L6139" s="7"/>
    </row>
    <row r="6140" spans="1:12" s="1" customFormat="1" ht="13.8">
      <c r="A6140" s="55"/>
      <c r="B6140" s="55"/>
      <c r="C6140" s="55"/>
      <c r="D6140" s="57"/>
      <c r="E6140" s="7"/>
      <c r="F6140" s="12"/>
      <c r="G6140" s="7"/>
      <c r="H6140" s="7"/>
      <c r="I6140" s="7"/>
      <c r="J6140" s="7"/>
      <c r="K6140" s="7"/>
      <c r="L6140" s="7"/>
    </row>
    <row r="6141" spans="1:12" s="1" customFormat="1" ht="13.8">
      <c r="A6141" s="55"/>
      <c r="B6141" s="55"/>
      <c r="C6141" s="55"/>
      <c r="D6141" s="57"/>
      <c r="E6141" s="7"/>
      <c r="F6141" s="12"/>
      <c r="G6141" s="7"/>
      <c r="H6141" s="7"/>
      <c r="I6141" s="7"/>
      <c r="J6141" s="7"/>
      <c r="K6141" s="7"/>
      <c r="L6141" s="7"/>
    </row>
    <row r="6142" spans="1:12" s="1" customFormat="1" ht="13.8">
      <c r="A6142" s="55"/>
      <c r="B6142" s="55"/>
      <c r="C6142" s="55"/>
      <c r="D6142" s="57"/>
      <c r="E6142" s="7"/>
      <c r="F6142" s="12"/>
      <c r="G6142" s="7"/>
      <c r="H6142" s="7"/>
      <c r="I6142" s="7"/>
      <c r="J6142" s="7"/>
      <c r="K6142" s="7"/>
      <c r="L6142" s="7"/>
    </row>
    <row r="6143" spans="1:12" s="1" customFormat="1" ht="13.8">
      <c r="A6143" s="55"/>
      <c r="B6143" s="55"/>
      <c r="C6143" s="55"/>
      <c r="D6143" s="57"/>
      <c r="E6143" s="7"/>
      <c r="F6143" s="12"/>
      <c r="G6143" s="7"/>
      <c r="H6143" s="7"/>
      <c r="I6143" s="7"/>
      <c r="J6143" s="7"/>
      <c r="K6143" s="7"/>
      <c r="L6143" s="7"/>
    </row>
    <row r="6144" spans="1:12" s="1" customFormat="1" ht="13.8">
      <c r="A6144" s="55"/>
      <c r="B6144" s="55"/>
      <c r="C6144" s="55"/>
      <c r="D6144" s="57"/>
      <c r="E6144" s="7"/>
      <c r="F6144" s="12"/>
      <c r="G6144" s="7"/>
      <c r="H6144" s="7"/>
      <c r="I6144" s="7"/>
      <c r="J6144" s="7"/>
      <c r="K6144" s="7"/>
      <c r="L6144" s="7"/>
    </row>
    <row r="6145" spans="1:12" s="1" customFormat="1" ht="13.8">
      <c r="A6145" s="55"/>
      <c r="B6145" s="55"/>
      <c r="C6145" s="55"/>
      <c r="D6145" s="57"/>
      <c r="E6145" s="7"/>
      <c r="F6145" s="12"/>
      <c r="G6145" s="7"/>
      <c r="H6145" s="7"/>
      <c r="I6145" s="7"/>
      <c r="J6145" s="7"/>
      <c r="K6145" s="7"/>
      <c r="L6145" s="7"/>
    </row>
    <row r="6146" spans="1:12" s="1" customFormat="1" ht="13.8">
      <c r="A6146" s="55"/>
      <c r="B6146" s="55"/>
      <c r="C6146" s="55"/>
      <c r="D6146" s="57"/>
      <c r="E6146" s="7"/>
      <c r="F6146" s="12"/>
      <c r="G6146" s="7"/>
      <c r="H6146" s="7"/>
      <c r="I6146" s="7"/>
      <c r="J6146" s="7"/>
      <c r="K6146" s="7"/>
      <c r="L6146" s="7"/>
    </row>
    <row r="6147" spans="1:12" s="1" customFormat="1" ht="13.8">
      <c r="A6147" s="55"/>
      <c r="B6147" s="55"/>
      <c r="C6147" s="55"/>
      <c r="D6147" s="57"/>
      <c r="E6147" s="7"/>
      <c r="F6147" s="12"/>
      <c r="G6147" s="7"/>
      <c r="H6147" s="7"/>
      <c r="I6147" s="7"/>
      <c r="J6147" s="7"/>
      <c r="K6147" s="7"/>
      <c r="L6147" s="7"/>
    </row>
    <row r="6148" spans="1:12" s="1" customFormat="1" ht="13.8">
      <c r="A6148" s="55"/>
      <c r="B6148" s="55"/>
      <c r="C6148" s="55"/>
      <c r="D6148" s="57"/>
      <c r="E6148" s="7"/>
      <c r="F6148" s="12"/>
      <c r="G6148" s="7"/>
      <c r="H6148" s="7"/>
      <c r="I6148" s="7"/>
      <c r="J6148" s="7"/>
      <c r="K6148" s="7"/>
      <c r="L6148" s="7"/>
    </row>
    <row r="6149" spans="1:12" s="1" customFormat="1" ht="13.8">
      <c r="A6149" s="55"/>
      <c r="B6149" s="55"/>
      <c r="C6149" s="55"/>
      <c r="D6149" s="57"/>
      <c r="E6149" s="7"/>
      <c r="F6149" s="12"/>
      <c r="G6149" s="7"/>
      <c r="H6149" s="7"/>
      <c r="I6149" s="7"/>
      <c r="J6149" s="7"/>
      <c r="K6149" s="7"/>
      <c r="L6149" s="7"/>
    </row>
    <row r="6150" spans="1:12" s="1" customFormat="1" ht="13.8">
      <c r="A6150" s="55"/>
      <c r="B6150" s="55"/>
      <c r="C6150" s="55"/>
      <c r="D6150" s="57"/>
      <c r="E6150" s="7"/>
      <c r="F6150" s="12"/>
      <c r="G6150" s="7"/>
      <c r="H6150" s="7"/>
      <c r="I6150" s="7"/>
      <c r="J6150" s="7"/>
      <c r="K6150" s="7"/>
      <c r="L6150" s="7"/>
    </row>
    <row r="6151" spans="1:12" s="1" customFormat="1" ht="13.8">
      <c r="A6151" s="55"/>
      <c r="B6151" s="55"/>
      <c r="C6151" s="55"/>
      <c r="D6151" s="57"/>
      <c r="E6151" s="7"/>
      <c r="F6151" s="12"/>
      <c r="G6151" s="7"/>
      <c r="H6151" s="7"/>
      <c r="I6151" s="7"/>
      <c r="J6151" s="7"/>
      <c r="K6151" s="7"/>
      <c r="L6151" s="7"/>
    </row>
    <row r="6152" spans="1:12" s="1" customFormat="1" ht="13.8">
      <c r="A6152" s="55"/>
      <c r="B6152" s="55"/>
      <c r="C6152" s="55"/>
      <c r="D6152" s="57"/>
      <c r="E6152" s="7"/>
      <c r="F6152" s="12"/>
      <c r="G6152" s="7"/>
      <c r="H6152" s="7"/>
      <c r="I6152" s="7"/>
      <c r="J6152" s="7"/>
      <c r="K6152" s="7"/>
      <c r="L6152" s="7"/>
    </row>
    <row r="6153" spans="1:12" s="1" customFormat="1" ht="13.8">
      <c r="A6153" s="55"/>
      <c r="B6153" s="55"/>
      <c r="C6153" s="55"/>
      <c r="D6153" s="57"/>
      <c r="E6153" s="7"/>
      <c r="F6153" s="12"/>
      <c r="G6153" s="7"/>
      <c r="H6153" s="7"/>
      <c r="I6153" s="7"/>
      <c r="J6153" s="7"/>
      <c r="K6153" s="7"/>
      <c r="L6153" s="7"/>
    </row>
    <row r="6154" spans="1:12" s="1" customFormat="1" ht="13.8">
      <c r="A6154" s="55"/>
      <c r="B6154" s="55"/>
      <c r="C6154" s="55"/>
      <c r="D6154" s="57"/>
      <c r="E6154" s="7"/>
      <c r="F6154" s="12"/>
      <c r="G6154" s="7"/>
      <c r="H6154" s="7"/>
      <c r="I6154" s="7"/>
      <c r="J6154" s="7"/>
      <c r="K6154" s="7"/>
      <c r="L6154" s="7"/>
    </row>
    <row r="6155" spans="1:12" s="1" customFormat="1" ht="13.8">
      <c r="A6155" s="55"/>
      <c r="B6155" s="55"/>
      <c r="C6155" s="55"/>
      <c r="D6155" s="57"/>
      <c r="E6155" s="7"/>
      <c r="F6155" s="12"/>
      <c r="G6155" s="7"/>
      <c r="H6155" s="7"/>
      <c r="I6155" s="7"/>
      <c r="J6155" s="7"/>
      <c r="K6155" s="7"/>
      <c r="L6155" s="7"/>
    </row>
    <row r="6156" spans="1:12" s="1" customFormat="1" ht="13.8">
      <c r="A6156" s="55"/>
      <c r="B6156" s="55"/>
      <c r="C6156" s="55"/>
      <c r="D6156" s="57"/>
      <c r="E6156" s="7"/>
      <c r="F6156" s="12"/>
      <c r="G6156" s="7"/>
      <c r="H6156" s="7"/>
      <c r="I6156" s="7"/>
      <c r="J6156" s="7"/>
      <c r="K6156" s="7"/>
      <c r="L6156" s="7"/>
    </row>
    <row r="6157" spans="1:12" s="1" customFormat="1" ht="13.8">
      <c r="A6157" s="55"/>
      <c r="B6157" s="55"/>
      <c r="C6157" s="55"/>
      <c r="D6157" s="57"/>
      <c r="E6157" s="7"/>
      <c r="F6157" s="12"/>
      <c r="G6157" s="7"/>
      <c r="H6157" s="7"/>
      <c r="I6157" s="7"/>
      <c r="J6157" s="7"/>
      <c r="K6157" s="7"/>
      <c r="L6157" s="7"/>
    </row>
    <row r="6158" spans="1:12" s="1" customFormat="1" ht="13.8">
      <c r="A6158" s="55"/>
      <c r="B6158" s="55"/>
      <c r="C6158" s="55"/>
      <c r="D6158" s="57"/>
      <c r="E6158" s="7"/>
      <c r="F6158" s="12"/>
      <c r="G6158" s="7"/>
      <c r="H6158" s="7"/>
      <c r="I6158" s="7"/>
      <c r="J6158" s="7"/>
      <c r="K6158" s="7"/>
      <c r="L6158" s="7"/>
    </row>
    <row r="6159" spans="1:12" s="1" customFormat="1" ht="13.8">
      <c r="A6159" s="55"/>
      <c r="B6159" s="55"/>
      <c r="C6159" s="55"/>
      <c r="D6159" s="57"/>
      <c r="E6159" s="7"/>
      <c r="F6159" s="12"/>
      <c r="G6159" s="7"/>
      <c r="H6159" s="7"/>
      <c r="I6159" s="7"/>
      <c r="J6159" s="7"/>
      <c r="K6159" s="7"/>
      <c r="L6159" s="7"/>
    </row>
    <row r="6160" spans="1:12" s="1" customFormat="1" ht="13.8">
      <c r="A6160" s="55"/>
      <c r="B6160" s="55"/>
      <c r="C6160" s="55"/>
      <c r="D6160" s="57"/>
      <c r="E6160" s="7"/>
      <c r="F6160" s="12"/>
      <c r="G6160" s="7"/>
      <c r="H6160" s="7"/>
      <c r="I6160" s="7"/>
      <c r="J6160" s="7"/>
      <c r="K6160" s="7"/>
      <c r="L6160" s="7"/>
    </row>
    <row r="6161" spans="1:12" s="1" customFormat="1" ht="13.8">
      <c r="A6161" s="55"/>
      <c r="B6161" s="55"/>
      <c r="C6161" s="55"/>
      <c r="D6161" s="57"/>
      <c r="E6161" s="7"/>
      <c r="F6161" s="12"/>
      <c r="G6161" s="7"/>
      <c r="H6161" s="7"/>
      <c r="I6161" s="7"/>
      <c r="J6161" s="7"/>
      <c r="K6161" s="7"/>
      <c r="L6161" s="7"/>
    </row>
    <row r="6162" spans="1:12" s="1" customFormat="1" ht="13.8">
      <c r="A6162" s="55"/>
      <c r="B6162" s="55"/>
      <c r="C6162" s="55"/>
      <c r="D6162" s="57"/>
      <c r="E6162" s="7"/>
      <c r="F6162" s="12"/>
      <c r="G6162" s="7"/>
      <c r="H6162" s="7"/>
      <c r="I6162" s="7"/>
      <c r="J6162" s="7"/>
      <c r="K6162" s="7"/>
      <c r="L6162" s="7"/>
    </row>
    <row r="6163" spans="1:12" s="1" customFormat="1" ht="13.8">
      <c r="A6163" s="55"/>
      <c r="B6163" s="55"/>
      <c r="C6163" s="55"/>
      <c r="D6163" s="57"/>
      <c r="E6163" s="7"/>
      <c r="F6163" s="12"/>
      <c r="G6163" s="7"/>
      <c r="H6163" s="7"/>
      <c r="I6163" s="7"/>
      <c r="J6163" s="7"/>
      <c r="K6163" s="7"/>
      <c r="L6163" s="7"/>
    </row>
    <row r="6164" spans="1:12" s="1" customFormat="1" ht="13.8">
      <c r="A6164" s="55"/>
      <c r="B6164" s="55"/>
      <c r="C6164" s="55"/>
      <c r="D6164" s="57"/>
      <c r="E6164" s="7"/>
      <c r="F6164" s="12"/>
      <c r="G6164" s="7"/>
      <c r="H6164" s="7"/>
      <c r="I6164" s="7"/>
      <c r="J6164" s="7"/>
      <c r="K6164" s="7"/>
      <c r="L6164" s="7"/>
    </row>
    <row r="6165" spans="1:12" s="1" customFormat="1" ht="13.8">
      <c r="A6165" s="55"/>
      <c r="B6165" s="55"/>
      <c r="C6165" s="55"/>
      <c r="D6165" s="57"/>
      <c r="E6165" s="7"/>
      <c r="F6165" s="12"/>
      <c r="G6165" s="7"/>
      <c r="H6165" s="7"/>
      <c r="I6165" s="7"/>
      <c r="J6165" s="7"/>
      <c r="K6165" s="7"/>
      <c r="L6165" s="7"/>
    </row>
    <row r="6166" spans="1:12" s="1" customFormat="1" ht="13.8">
      <c r="A6166" s="55"/>
      <c r="B6166" s="55"/>
      <c r="C6166" s="55"/>
      <c r="D6166" s="57"/>
      <c r="E6166" s="7"/>
      <c r="F6166" s="12"/>
      <c r="G6166" s="7"/>
      <c r="H6166" s="7"/>
      <c r="I6166" s="7"/>
      <c r="J6166" s="7"/>
      <c r="K6166" s="7"/>
      <c r="L6166" s="7"/>
    </row>
    <row r="6167" spans="1:12" s="1" customFormat="1" ht="13.8">
      <c r="A6167" s="55"/>
      <c r="B6167" s="55"/>
      <c r="C6167" s="55"/>
      <c r="D6167" s="57"/>
      <c r="E6167" s="7"/>
      <c r="F6167" s="12"/>
      <c r="G6167" s="7"/>
      <c r="H6167" s="7"/>
      <c r="I6167" s="7"/>
      <c r="J6167" s="7"/>
      <c r="K6167" s="7"/>
      <c r="L6167" s="7"/>
    </row>
    <row r="6168" spans="1:12" s="1" customFormat="1" ht="13.8">
      <c r="A6168" s="55"/>
      <c r="B6168" s="55"/>
      <c r="C6168" s="55"/>
      <c r="D6168" s="57"/>
      <c r="E6168" s="7"/>
      <c r="F6168" s="12"/>
      <c r="G6168" s="7"/>
      <c r="H6168" s="7"/>
      <c r="I6168" s="7"/>
      <c r="J6168" s="7"/>
      <c r="K6168" s="7"/>
      <c r="L6168" s="7"/>
    </row>
    <row r="6169" spans="1:12" s="1" customFormat="1" ht="13.8">
      <c r="A6169" s="55"/>
      <c r="B6169" s="55"/>
      <c r="C6169" s="55"/>
      <c r="D6169" s="57"/>
      <c r="E6169" s="7"/>
      <c r="F6169" s="12"/>
      <c r="G6169" s="7"/>
      <c r="H6169" s="7"/>
      <c r="I6169" s="7"/>
      <c r="J6169" s="7"/>
      <c r="K6169" s="7"/>
      <c r="L6169" s="7"/>
    </row>
    <row r="6170" spans="1:12" s="1" customFormat="1" ht="13.8">
      <c r="A6170" s="55"/>
      <c r="B6170" s="55"/>
      <c r="C6170" s="55"/>
      <c r="D6170" s="57"/>
      <c r="E6170" s="7"/>
      <c r="F6170" s="12"/>
      <c r="G6170" s="7"/>
      <c r="H6170" s="7"/>
      <c r="I6170" s="7"/>
      <c r="J6170" s="7"/>
      <c r="K6170" s="7"/>
      <c r="L6170" s="7"/>
    </row>
    <row r="6171" spans="1:12" s="1" customFormat="1" ht="13.8">
      <c r="A6171" s="55"/>
      <c r="B6171" s="55"/>
      <c r="C6171" s="55"/>
      <c r="D6171" s="57"/>
      <c r="E6171" s="7"/>
      <c r="F6171" s="12"/>
      <c r="G6171" s="7"/>
      <c r="H6171" s="7"/>
      <c r="I6171" s="7"/>
      <c r="J6171" s="7"/>
      <c r="K6171" s="7"/>
      <c r="L6171" s="7"/>
    </row>
    <row r="6172" spans="1:12" s="1" customFormat="1" ht="13.8">
      <c r="A6172" s="55"/>
      <c r="B6172" s="55"/>
      <c r="C6172" s="55"/>
      <c r="D6172" s="57"/>
      <c r="E6172" s="7"/>
      <c r="F6172" s="12"/>
      <c r="G6172" s="7"/>
      <c r="H6172" s="7"/>
      <c r="I6172" s="7"/>
      <c r="J6172" s="7"/>
      <c r="K6172" s="7"/>
      <c r="L6172" s="7"/>
    </row>
    <row r="6173" spans="1:12" s="1" customFormat="1" ht="13.8">
      <c r="A6173" s="55"/>
      <c r="B6173" s="55"/>
      <c r="C6173" s="55"/>
      <c r="D6173" s="57"/>
      <c r="E6173" s="7"/>
      <c r="F6173" s="12"/>
      <c r="G6173" s="7"/>
      <c r="H6173" s="7"/>
      <c r="I6173" s="7"/>
      <c r="J6173" s="7"/>
      <c r="K6173" s="7"/>
      <c r="L6173" s="7"/>
    </row>
    <row r="6174" spans="1:12" s="1" customFormat="1" ht="13.8">
      <c r="A6174" s="55"/>
      <c r="B6174" s="55"/>
      <c r="C6174" s="55"/>
      <c r="D6174" s="57"/>
      <c r="E6174" s="7"/>
      <c r="F6174" s="12"/>
      <c r="G6174" s="7"/>
      <c r="H6174" s="7"/>
      <c r="I6174" s="7"/>
      <c r="J6174" s="7"/>
      <c r="K6174" s="7"/>
      <c r="L6174" s="7"/>
    </row>
    <row r="6175" spans="1:12" s="1" customFormat="1" ht="13.8">
      <c r="A6175" s="55"/>
      <c r="B6175" s="55"/>
      <c r="C6175" s="55"/>
      <c r="D6175" s="57"/>
      <c r="E6175" s="7"/>
      <c r="F6175" s="12"/>
      <c r="G6175" s="7"/>
      <c r="H6175" s="7"/>
      <c r="I6175" s="7"/>
      <c r="J6175" s="7"/>
      <c r="K6175" s="7"/>
      <c r="L6175" s="7"/>
    </row>
    <row r="6176" spans="1:12" s="1" customFormat="1" ht="13.8">
      <c r="A6176" s="55"/>
      <c r="B6176" s="55"/>
      <c r="C6176" s="55"/>
      <c r="D6176" s="57"/>
      <c r="E6176" s="7"/>
      <c r="F6176" s="12"/>
      <c r="G6176" s="7"/>
      <c r="H6176" s="7"/>
      <c r="I6176" s="7"/>
      <c r="J6176" s="7"/>
      <c r="K6176" s="7"/>
      <c r="L6176" s="7"/>
    </row>
    <row r="6177" spans="1:12" s="1" customFormat="1" ht="13.8">
      <c r="A6177" s="55"/>
      <c r="B6177" s="55"/>
      <c r="C6177" s="55"/>
      <c r="D6177" s="57"/>
      <c r="E6177" s="7"/>
      <c r="F6177" s="12"/>
      <c r="G6177" s="7"/>
      <c r="H6177" s="7"/>
      <c r="I6177" s="7"/>
      <c r="J6177" s="7"/>
      <c r="K6177" s="7"/>
      <c r="L6177" s="7"/>
    </row>
    <row r="6178" spans="1:12" s="1" customFormat="1" ht="13.8">
      <c r="A6178" s="55"/>
      <c r="B6178" s="55"/>
      <c r="C6178" s="55"/>
      <c r="D6178" s="57"/>
      <c r="E6178" s="7"/>
      <c r="F6178" s="12"/>
      <c r="G6178" s="7"/>
      <c r="H6178" s="7"/>
      <c r="I6178" s="7"/>
      <c r="J6178" s="7"/>
      <c r="K6178" s="7"/>
      <c r="L6178" s="7"/>
    </row>
    <row r="6179" spans="1:12" s="1" customFormat="1" ht="13.8">
      <c r="A6179" s="55"/>
      <c r="B6179" s="55"/>
      <c r="C6179" s="55"/>
      <c r="D6179" s="57"/>
      <c r="E6179" s="7"/>
      <c r="F6179" s="12"/>
      <c r="G6179" s="7"/>
      <c r="H6179" s="7"/>
      <c r="I6179" s="7"/>
      <c r="J6179" s="7"/>
      <c r="K6179" s="7"/>
      <c r="L6179" s="7"/>
    </row>
    <row r="6180" spans="1:12" s="1" customFormat="1" ht="13.8">
      <c r="A6180" s="55"/>
      <c r="B6180" s="55"/>
      <c r="C6180" s="55"/>
      <c r="D6180" s="57"/>
      <c r="E6180" s="7"/>
      <c r="F6180" s="12"/>
      <c r="G6180" s="7"/>
      <c r="H6180" s="7"/>
      <c r="I6180" s="7"/>
      <c r="J6180" s="7"/>
      <c r="K6180" s="7"/>
      <c r="L6180" s="7"/>
    </row>
    <row r="6181" spans="1:12" s="1" customFormat="1" ht="13.8">
      <c r="A6181" s="55"/>
      <c r="B6181" s="55"/>
      <c r="C6181" s="55"/>
      <c r="D6181" s="57"/>
      <c r="E6181" s="7"/>
      <c r="F6181" s="12"/>
      <c r="G6181" s="7"/>
      <c r="H6181" s="7"/>
      <c r="I6181" s="7"/>
      <c r="J6181" s="7"/>
      <c r="K6181" s="7"/>
      <c r="L6181" s="7"/>
    </row>
    <row r="6182" spans="1:12" s="1" customFormat="1" ht="13.8">
      <c r="A6182" s="55"/>
      <c r="B6182" s="55"/>
      <c r="C6182" s="55"/>
      <c r="D6182" s="57"/>
      <c r="E6182" s="7"/>
      <c r="F6182" s="12"/>
      <c r="G6182" s="7"/>
      <c r="H6182" s="7"/>
      <c r="I6182" s="7"/>
      <c r="J6182" s="7"/>
      <c r="K6182" s="7"/>
      <c r="L6182" s="7"/>
    </row>
    <row r="6183" spans="1:12" s="1" customFormat="1" ht="13.8">
      <c r="A6183" s="55"/>
      <c r="B6183" s="55"/>
      <c r="C6183" s="55"/>
      <c r="D6183" s="57"/>
      <c r="E6183" s="7"/>
      <c r="F6183" s="12"/>
      <c r="G6183" s="7"/>
      <c r="H6183" s="7"/>
      <c r="I6183" s="7"/>
      <c r="J6183" s="7"/>
      <c r="K6183" s="7"/>
      <c r="L6183" s="7"/>
    </row>
    <row r="6184" spans="1:12" s="1" customFormat="1" ht="13.8">
      <c r="A6184" s="55"/>
      <c r="B6184" s="55"/>
      <c r="C6184" s="55"/>
      <c r="D6184" s="57"/>
      <c r="E6184" s="7"/>
      <c r="F6184" s="12"/>
      <c r="G6184" s="7"/>
      <c r="H6184" s="7"/>
      <c r="I6184" s="7"/>
      <c r="J6184" s="7"/>
      <c r="K6184" s="7"/>
      <c r="L6184" s="7"/>
    </row>
    <row r="6185" spans="1:12" s="1" customFormat="1" ht="13.8">
      <c r="A6185" s="55"/>
      <c r="B6185" s="55"/>
      <c r="C6185" s="55"/>
      <c r="D6185" s="57"/>
      <c r="E6185" s="7"/>
      <c r="F6185" s="12"/>
      <c r="G6185" s="7"/>
      <c r="H6185" s="7"/>
      <c r="I6185" s="7"/>
      <c r="J6185" s="7"/>
      <c r="K6185" s="7"/>
      <c r="L6185" s="7"/>
    </row>
    <row r="6186" spans="1:12" s="1" customFormat="1" ht="13.8">
      <c r="A6186" s="55"/>
      <c r="B6186" s="55"/>
      <c r="C6186" s="55"/>
      <c r="D6186" s="57"/>
      <c r="E6186" s="7"/>
      <c r="F6186" s="12"/>
      <c r="G6186" s="7"/>
      <c r="H6186" s="7"/>
      <c r="I6186" s="7"/>
      <c r="J6186" s="7"/>
      <c r="K6186" s="7"/>
      <c r="L6186" s="7"/>
    </row>
    <row r="6187" spans="1:12" s="1" customFormat="1" ht="13.8">
      <c r="A6187" s="55"/>
      <c r="B6187" s="55"/>
      <c r="C6187" s="55"/>
      <c r="D6187" s="57"/>
      <c r="E6187" s="7"/>
      <c r="F6187" s="12"/>
      <c r="G6187" s="7"/>
      <c r="H6187" s="7"/>
      <c r="I6187" s="7"/>
      <c r="J6187" s="7"/>
      <c r="K6187" s="7"/>
      <c r="L6187" s="7"/>
    </row>
    <row r="6188" spans="1:12" s="1" customFormat="1" ht="13.8">
      <c r="A6188" s="55"/>
      <c r="B6188" s="55"/>
      <c r="C6188" s="55"/>
      <c r="D6188" s="57"/>
      <c r="E6188" s="7"/>
      <c r="F6188" s="12"/>
      <c r="G6188" s="7"/>
      <c r="H6188" s="7"/>
      <c r="I6188" s="7"/>
      <c r="J6188" s="7"/>
      <c r="K6188" s="7"/>
      <c r="L6188" s="7"/>
    </row>
    <row r="6189" spans="1:12" s="1" customFormat="1" ht="13.8">
      <c r="A6189" s="55"/>
      <c r="B6189" s="55"/>
      <c r="C6189" s="55"/>
      <c r="D6189" s="57"/>
      <c r="E6189" s="7"/>
      <c r="F6189" s="12"/>
      <c r="G6189" s="7"/>
      <c r="H6189" s="7"/>
      <c r="I6189" s="7"/>
      <c r="J6189" s="7"/>
      <c r="K6189" s="7"/>
      <c r="L6189" s="7"/>
    </row>
    <row r="6190" spans="1:12" s="1" customFormat="1" ht="13.8">
      <c r="A6190" s="55"/>
      <c r="B6190" s="55"/>
      <c r="C6190" s="55"/>
      <c r="D6190" s="57"/>
      <c r="E6190" s="7"/>
      <c r="F6190" s="12"/>
      <c r="G6190" s="7"/>
      <c r="H6190" s="7"/>
      <c r="I6190" s="7"/>
      <c r="J6190" s="7"/>
      <c r="K6190" s="7"/>
      <c r="L6190" s="7"/>
    </row>
    <row r="6191" spans="1:12" s="1" customFormat="1" ht="13.8">
      <c r="A6191" s="55"/>
      <c r="B6191" s="55"/>
      <c r="C6191" s="55"/>
      <c r="D6191" s="57"/>
      <c r="E6191" s="7"/>
      <c r="F6191" s="12"/>
      <c r="G6191" s="7"/>
      <c r="H6191" s="7"/>
      <c r="I6191" s="7"/>
      <c r="J6191" s="7"/>
      <c r="K6191" s="7"/>
      <c r="L6191" s="7"/>
    </row>
    <row r="6192" spans="1:12" s="1" customFormat="1" ht="13.8">
      <c r="A6192" s="55"/>
      <c r="B6192" s="55"/>
      <c r="C6192" s="55"/>
      <c r="D6192" s="57"/>
      <c r="E6192" s="7"/>
      <c r="F6192" s="12"/>
      <c r="G6192" s="7"/>
      <c r="H6192" s="7"/>
      <c r="I6192" s="7"/>
      <c r="J6192" s="7"/>
      <c r="K6192" s="7"/>
      <c r="L6192" s="7"/>
    </row>
    <row r="6193" spans="1:12" s="1" customFormat="1" ht="13.8">
      <c r="A6193" s="55"/>
      <c r="B6193" s="55"/>
      <c r="C6193" s="55"/>
      <c r="D6193" s="57"/>
      <c r="E6193" s="7"/>
      <c r="F6193" s="12"/>
      <c r="G6193" s="7"/>
      <c r="H6193" s="7"/>
      <c r="I6193" s="7"/>
      <c r="J6193" s="7"/>
      <c r="K6193" s="7"/>
      <c r="L6193" s="7"/>
    </row>
    <row r="6194" spans="1:12" s="1" customFormat="1" ht="13.8">
      <c r="A6194" s="55"/>
      <c r="B6194" s="55"/>
      <c r="C6194" s="55"/>
      <c r="D6194" s="57"/>
      <c r="E6194" s="7"/>
      <c r="F6194" s="12"/>
      <c r="G6194" s="7"/>
      <c r="H6194" s="7"/>
      <c r="I6194" s="7"/>
      <c r="J6194" s="7"/>
      <c r="K6194" s="7"/>
      <c r="L6194" s="7"/>
    </row>
    <row r="6195" spans="1:12" s="1" customFormat="1" ht="13.8">
      <c r="A6195" s="55"/>
      <c r="B6195" s="55"/>
      <c r="C6195" s="55"/>
      <c r="D6195" s="57"/>
      <c r="E6195" s="7"/>
      <c r="F6195" s="12"/>
      <c r="G6195" s="7"/>
      <c r="H6195" s="7"/>
      <c r="I6195" s="7"/>
      <c r="J6195" s="7"/>
      <c r="K6195" s="7"/>
      <c r="L6195" s="7"/>
    </row>
    <row r="6196" spans="1:12" s="1" customFormat="1" ht="13.8">
      <c r="A6196" s="55"/>
      <c r="B6196" s="55"/>
      <c r="C6196" s="55"/>
      <c r="D6196" s="57"/>
      <c r="E6196" s="7"/>
      <c r="F6196" s="12"/>
      <c r="G6196" s="7"/>
      <c r="H6196" s="7"/>
      <c r="I6196" s="7"/>
      <c r="J6196" s="7"/>
      <c r="K6196" s="7"/>
      <c r="L6196" s="7"/>
    </row>
    <row r="6197" spans="1:12" s="1" customFormat="1" ht="13.8">
      <c r="A6197" s="55"/>
      <c r="B6197" s="55"/>
      <c r="C6197" s="55"/>
      <c r="D6197" s="57"/>
      <c r="E6197" s="7"/>
      <c r="F6197" s="12"/>
      <c r="G6197" s="7"/>
      <c r="H6197" s="7"/>
      <c r="I6197" s="7"/>
      <c r="J6197" s="7"/>
      <c r="K6197" s="7"/>
      <c r="L6197" s="7"/>
    </row>
    <row r="6198" spans="1:12" s="1" customFormat="1" ht="13.8">
      <c r="A6198" s="55"/>
      <c r="B6198" s="55"/>
      <c r="C6198" s="55"/>
      <c r="D6198" s="57"/>
      <c r="E6198" s="7"/>
      <c r="F6198" s="12"/>
      <c r="G6198" s="7"/>
      <c r="H6198" s="7"/>
      <c r="I6198" s="7"/>
      <c r="J6198" s="7"/>
      <c r="K6198" s="7"/>
      <c r="L6198" s="7"/>
    </row>
    <row r="6199" spans="1:12" s="1" customFormat="1" ht="13.8">
      <c r="A6199" s="55"/>
      <c r="B6199" s="55"/>
      <c r="C6199" s="55"/>
      <c r="D6199" s="57"/>
      <c r="E6199" s="7"/>
      <c r="F6199" s="12"/>
      <c r="G6199" s="7"/>
      <c r="H6199" s="7"/>
      <c r="I6199" s="7"/>
      <c r="J6199" s="7"/>
      <c r="K6199" s="7"/>
      <c r="L6199" s="7"/>
    </row>
    <row r="6200" spans="1:12" s="1" customFormat="1" ht="13.8">
      <c r="A6200" s="55"/>
      <c r="B6200" s="55"/>
      <c r="C6200" s="55"/>
      <c r="D6200" s="57"/>
      <c r="E6200" s="7"/>
      <c r="F6200" s="12"/>
      <c r="G6200" s="7"/>
      <c r="H6200" s="7"/>
      <c r="I6200" s="7"/>
      <c r="J6200" s="7"/>
      <c r="K6200" s="7"/>
      <c r="L6200" s="7"/>
    </row>
    <row r="6201" spans="1:12" s="1" customFormat="1" ht="13.8">
      <c r="A6201" s="55"/>
      <c r="B6201" s="55"/>
      <c r="C6201" s="55"/>
      <c r="D6201" s="57"/>
      <c r="E6201" s="7"/>
      <c r="F6201" s="12"/>
      <c r="G6201" s="7"/>
      <c r="H6201" s="7"/>
      <c r="I6201" s="7"/>
      <c r="J6201" s="7"/>
      <c r="K6201" s="7"/>
      <c r="L6201" s="7"/>
    </row>
    <row r="6202" spans="1:12" s="1" customFormat="1" ht="13.8">
      <c r="A6202" s="55"/>
      <c r="B6202" s="55"/>
      <c r="C6202" s="55"/>
      <c r="D6202" s="57"/>
      <c r="E6202" s="7"/>
      <c r="F6202" s="12"/>
      <c r="G6202" s="7"/>
      <c r="H6202" s="7"/>
      <c r="I6202" s="7"/>
      <c r="J6202" s="7"/>
      <c r="K6202" s="7"/>
      <c r="L6202" s="7"/>
    </row>
    <row r="6203" spans="1:12" s="1" customFormat="1" ht="13.8">
      <c r="A6203" s="55"/>
      <c r="B6203" s="55"/>
      <c r="C6203" s="55"/>
      <c r="D6203" s="57"/>
      <c r="E6203" s="7"/>
      <c r="F6203" s="12"/>
      <c r="G6203" s="7"/>
      <c r="H6203" s="7"/>
      <c r="I6203" s="7"/>
      <c r="J6203" s="7"/>
      <c r="K6203" s="7"/>
      <c r="L6203" s="7"/>
    </row>
    <row r="6204" spans="1:12" s="1" customFormat="1" ht="13.8">
      <c r="A6204" s="55"/>
      <c r="B6204" s="55"/>
      <c r="C6204" s="55"/>
      <c r="D6204" s="57"/>
      <c r="E6204" s="7"/>
      <c r="F6204" s="12"/>
      <c r="G6204" s="7"/>
      <c r="H6204" s="7"/>
      <c r="I6204" s="7"/>
      <c r="J6204" s="7"/>
      <c r="K6204" s="7"/>
      <c r="L6204" s="7"/>
    </row>
    <row r="6205" spans="1:12" s="1" customFormat="1" ht="13.8">
      <c r="A6205" s="55"/>
      <c r="B6205" s="55"/>
      <c r="C6205" s="55"/>
      <c r="D6205" s="57"/>
      <c r="E6205" s="7"/>
      <c r="F6205" s="12"/>
      <c r="G6205" s="7"/>
      <c r="H6205" s="7"/>
      <c r="I6205" s="7"/>
      <c r="J6205" s="7"/>
      <c r="K6205" s="7"/>
      <c r="L6205" s="7"/>
    </row>
    <row r="6206" spans="1:12" s="1" customFormat="1" ht="13.8">
      <c r="A6206" s="55"/>
      <c r="B6206" s="55"/>
      <c r="C6206" s="55"/>
      <c r="D6206" s="57"/>
      <c r="E6206" s="7"/>
      <c r="F6206" s="12"/>
      <c r="G6206" s="7"/>
      <c r="H6206" s="7"/>
      <c r="I6206" s="7"/>
      <c r="J6206" s="7"/>
      <c r="K6206" s="7"/>
      <c r="L6206" s="7"/>
    </row>
    <row r="6207" spans="1:12" s="1" customFormat="1" ht="13.8">
      <c r="A6207" s="55"/>
      <c r="B6207" s="55"/>
      <c r="C6207" s="55"/>
      <c r="D6207" s="57"/>
      <c r="E6207" s="7"/>
      <c r="F6207" s="12"/>
      <c r="G6207" s="7"/>
      <c r="H6207" s="7"/>
      <c r="I6207" s="7"/>
      <c r="J6207" s="7"/>
      <c r="K6207" s="7"/>
      <c r="L6207" s="7"/>
    </row>
    <row r="6208" spans="1:12" s="1" customFormat="1" ht="13.8">
      <c r="A6208" s="55"/>
      <c r="B6208" s="55"/>
      <c r="C6208" s="55"/>
      <c r="D6208" s="57"/>
      <c r="E6208" s="7"/>
      <c r="F6208" s="12"/>
      <c r="G6208" s="7"/>
      <c r="H6208" s="7"/>
      <c r="I6208" s="7"/>
      <c r="J6208" s="7"/>
      <c r="K6208" s="7"/>
      <c r="L6208" s="7"/>
    </row>
    <row r="6209" spans="1:12" s="1" customFormat="1" ht="13.8">
      <c r="A6209" s="55"/>
      <c r="B6209" s="55"/>
      <c r="C6209" s="55"/>
      <c r="D6209" s="57"/>
      <c r="E6209" s="7"/>
      <c r="F6209" s="12"/>
      <c r="G6209" s="7"/>
      <c r="H6209" s="7"/>
      <c r="I6209" s="7"/>
      <c r="J6209" s="7"/>
      <c r="K6209" s="7"/>
      <c r="L6209" s="7"/>
    </row>
    <row r="6210" spans="1:12" s="1" customFormat="1" ht="13.8">
      <c r="A6210" s="55"/>
      <c r="B6210" s="55"/>
      <c r="C6210" s="55"/>
      <c r="D6210" s="57"/>
      <c r="E6210" s="7"/>
      <c r="F6210" s="12"/>
      <c r="G6210" s="7"/>
      <c r="H6210" s="7"/>
      <c r="I6210" s="7"/>
      <c r="J6210" s="7"/>
      <c r="K6210" s="7"/>
      <c r="L6210" s="7"/>
    </row>
    <row r="6211" spans="1:12" s="1" customFormat="1" ht="13.8">
      <c r="A6211" s="55"/>
      <c r="B6211" s="55"/>
      <c r="C6211" s="55"/>
      <c r="D6211" s="57"/>
      <c r="E6211" s="7"/>
      <c r="F6211" s="12"/>
      <c r="G6211" s="7"/>
      <c r="H6211" s="7"/>
      <c r="I6211" s="7"/>
      <c r="J6211" s="7"/>
      <c r="K6211" s="7"/>
      <c r="L6211" s="7"/>
    </row>
    <row r="6212" spans="1:12" s="1" customFormat="1" ht="13.8">
      <c r="A6212" s="55"/>
      <c r="B6212" s="55"/>
      <c r="C6212" s="55"/>
      <c r="D6212" s="57"/>
      <c r="E6212" s="7"/>
      <c r="F6212" s="12"/>
      <c r="G6212" s="7"/>
      <c r="H6212" s="7"/>
      <c r="I6212" s="7"/>
      <c r="J6212" s="7"/>
      <c r="K6212" s="7"/>
      <c r="L6212" s="7"/>
    </row>
    <row r="6213" spans="1:12" s="1" customFormat="1" ht="13.8">
      <c r="A6213" s="55"/>
      <c r="B6213" s="55"/>
      <c r="C6213" s="55"/>
      <c r="D6213" s="57"/>
      <c r="E6213" s="7"/>
      <c r="F6213" s="12"/>
      <c r="G6213" s="7"/>
      <c r="H6213" s="7"/>
      <c r="I6213" s="7"/>
      <c r="J6213" s="7"/>
      <c r="K6213" s="7"/>
      <c r="L6213" s="7"/>
    </row>
    <row r="6214" spans="1:12" s="1" customFormat="1" ht="13.8">
      <c r="A6214" s="55"/>
      <c r="B6214" s="55"/>
      <c r="C6214" s="55"/>
      <c r="D6214" s="57"/>
      <c r="E6214" s="7"/>
      <c r="F6214" s="12"/>
      <c r="G6214" s="7"/>
      <c r="H6214" s="7"/>
      <c r="I6214" s="7"/>
      <c r="J6214" s="7"/>
      <c r="K6214" s="7"/>
      <c r="L6214" s="7"/>
    </row>
    <row r="6215" spans="1:12" s="1" customFormat="1" ht="13.8">
      <c r="A6215" s="55"/>
      <c r="B6215" s="55"/>
      <c r="C6215" s="55"/>
      <c r="D6215" s="57"/>
      <c r="E6215" s="7"/>
      <c r="F6215" s="12"/>
      <c r="G6215" s="7"/>
      <c r="H6215" s="7"/>
      <c r="I6215" s="7"/>
      <c r="J6215" s="7"/>
      <c r="K6215" s="7"/>
      <c r="L6215" s="7"/>
    </row>
    <row r="6216" spans="1:12" s="1" customFormat="1" ht="13.8">
      <c r="A6216" s="55"/>
      <c r="B6216" s="55"/>
      <c r="C6216" s="55"/>
      <c r="D6216" s="57"/>
      <c r="E6216" s="7"/>
      <c r="F6216" s="12"/>
      <c r="G6216" s="7"/>
      <c r="H6216" s="7"/>
      <c r="I6216" s="7"/>
      <c r="J6216" s="7"/>
      <c r="K6216" s="7"/>
      <c r="L6216" s="7"/>
    </row>
    <row r="6217" spans="1:12" s="1" customFormat="1" ht="13.8">
      <c r="A6217" s="55"/>
      <c r="B6217" s="55"/>
      <c r="C6217" s="55"/>
      <c r="D6217" s="57"/>
      <c r="E6217" s="7"/>
      <c r="F6217" s="12"/>
      <c r="G6217" s="7"/>
      <c r="H6217" s="7"/>
      <c r="I6217" s="7"/>
      <c r="J6217" s="7"/>
      <c r="K6217" s="7"/>
      <c r="L6217" s="7"/>
    </row>
    <row r="6218" spans="1:12" s="1" customFormat="1" ht="13.8">
      <c r="A6218" s="55"/>
      <c r="B6218" s="55"/>
      <c r="C6218" s="55"/>
      <c r="D6218" s="57"/>
      <c r="E6218" s="7"/>
      <c r="F6218" s="12"/>
      <c r="G6218" s="7"/>
      <c r="H6218" s="7"/>
      <c r="I6218" s="7"/>
      <c r="J6218" s="7"/>
      <c r="K6218" s="7"/>
      <c r="L6218" s="7"/>
    </row>
    <row r="6219" spans="1:12" s="1" customFormat="1" ht="13.8">
      <c r="A6219" s="55"/>
      <c r="B6219" s="55"/>
      <c r="C6219" s="55"/>
      <c r="D6219" s="57"/>
      <c r="E6219" s="7"/>
      <c r="F6219" s="12"/>
      <c r="G6219" s="7"/>
      <c r="H6219" s="7"/>
      <c r="I6219" s="7"/>
      <c r="J6219" s="7"/>
      <c r="K6219" s="7"/>
      <c r="L6219" s="7"/>
    </row>
    <row r="6220" spans="1:12" s="1" customFormat="1" ht="13.8">
      <c r="A6220" s="55"/>
      <c r="B6220" s="55"/>
      <c r="C6220" s="55"/>
      <c r="D6220" s="57"/>
      <c r="E6220" s="7"/>
      <c r="F6220" s="12"/>
      <c r="G6220" s="7"/>
      <c r="H6220" s="7"/>
      <c r="I6220" s="7"/>
      <c r="J6220" s="7"/>
      <c r="K6220" s="7"/>
      <c r="L6220" s="7"/>
    </row>
    <row r="6221" spans="1:12" s="1" customFormat="1" ht="13.8">
      <c r="A6221" s="55"/>
      <c r="B6221" s="55"/>
      <c r="C6221" s="55"/>
      <c r="D6221" s="57"/>
      <c r="E6221" s="7"/>
      <c r="F6221" s="12"/>
      <c r="G6221" s="7"/>
      <c r="H6221" s="7"/>
      <c r="I6221" s="7"/>
      <c r="J6221" s="7"/>
      <c r="K6221" s="7"/>
      <c r="L6221" s="7"/>
    </row>
    <row r="6222" spans="1:12" s="1" customFormat="1" ht="13.8">
      <c r="A6222" s="55"/>
      <c r="B6222" s="55"/>
      <c r="C6222" s="55"/>
      <c r="D6222" s="57"/>
      <c r="E6222" s="7"/>
      <c r="F6222" s="12"/>
      <c r="G6222" s="7"/>
      <c r="H6222" s="7"/>
      <c r="I6222" s="7"/>
      <c r="J6222" s="7"/>
      <c r="K6222" s="7"/>
      <c r="L6222" s="7"/>
    </row>
    <row r="6223" spans="1:12" s="1" customFormat="1" ht="13.8">
      <c r="A6223" s="55"/>
      <c r="B6223" s="55"/>
      <c r="C6223" s="55"/>
      <c r="D6223" s="57"/>
      <c r="E6223" s="7"/>
      <c r="F6223" s="12"/>
      <c r="G6223" s="7"/>
      <c r="H6223" s="7"/>
      <c r="I6223" s="7"/>
      <c r="J6223" s="7"/>
      <c r="K6223" s="7"/>
      <c r="L6223" s="7"/>
    </row>
    <row r="6224" spans="1:12" s="1" customFormat="1" ht="13.8">
      <c r="A6224" s="55"/>
      <c r="B6224" s="55"/>
      <c r="C6224" s="55"/>
      <c r="D6224" s="57"/>
      <c r="E6224" s="7"/>
      <c r="F6224" s="12"/>
      <c r="G6224" s="7"/>
      <c r="H6224" s="7"/>
      <c r="I6224" s="7"/>
      <c r="J6224" s="7"/>
      <c r="K6224" s="7"/>
      <c r="L6224" s="7"/>
    </row>
    <row r="6225" spans="1:12" s="1" customFormat="1" ht="13.8">
      <c r="A6225" s="55"/>
      <c r="B6225" s="55"/>
      <c r="C6225" s="55"/>
      <c r="D6225" s="57"/>
      <c r="E6225" s="7"/>
      <c r="F6225" s="12"/>
      <c r="G6225" s="7"/>
      <c r="H6225" s="7"/>
      <c r="I6225" s="7"/>
      <c r="J6225" s="7"/>
      <c r="K6225" s="7"/>
      <c r="L6225" s="7"/>
    </row>
    <row r="6226" spans="1:12" s="1" customFormat="1" ht="13.8">
      <c r="A6226" s="55"/>
      <c r="B6226" s="55"/>
      <c r="C6226" s="55"/>
      <c r="D6226" s="57"/>
      <c r="E6226" s="7"/>
      <c r="F6226" s="12"/>
      <c r="G6226" s="7"/>
      <c r="H6226" s="7"/>
      <c r="I6226" s="7"/>
      <c r="J6226" s="7"/>
      <c r="K6226" s="7"/>
      <c r="L6226" s="7"/>
    </row>
    <row r="6227" spans="1:12" s="1" customFormat="1" ht="13.8">
      <c r="A6227" s="55"/>
      <c r="B6227" s="55"/>
      <c r="C6227" s="55"/>
      <c r="D6227" s="57"/>
      <c r="E6227" s="7"/>
      <c r="F6227" s="12"/>
      <c r="G6227" s="7"/>
      <c r="H6227" s="7"/>
      <c r="I6227" s="7"/>
      <c r="J6227" s="7"/>
      <c r="K6227" s="7"/>
      <c r="L6227" s="7"/>
    </row>
    <row r="6228" spans="1:12" s="1" customFormat="1" ht="13.8">
      <c r="A6228" s="55"/>
      <c r="B6228" s="55"/>
      <c r="C6228" s="55"/>
      <c r="D6228" s="57"/>
      <c r="E6228" s="7"/>
      <c r="F6228" s="12"/>
      <c r="G6228" s="7"/>
      <c r="H6228" s="7"/>
      <c r="I6228" s="7"/>
      <c r="J6228" s="7"/>
      <c r="K6228" s="7"/>
      <c r="L6228" s="7"/>
    </row>
    <row r="6229" spans="1:12" s="1" customFormat="1" ht="13.8">
      <c r="A6229" s="55"/>
      <c r="B6229" s="55"/>
      <c r="C6229" s="55"/>
      <c r="D6229" s="57"/>
      <c r="E6229" s="7"/>
      <c r="F6229" s="12"/>
      <c r="G6229" s="7"/>
      <c r="H6229" s="7"/>
      <c r="I6229" s="7"/>
      <c r="J6229" s="7"/>
      <c r="K6229" s="7"/>
      <c r="L6229" s="7"/>
    </row>
    <row r="6230" spans="1:12" s="1" customFormat="1" ht="13.8">
      <c r="A6230" s="55"/>
      <c r="B6230" s="55"/>
      <c r="C6230" s="55"/>
      <c r="D6230" s="57"/>
      <c r="E6230" s="7"/>
      <c r="F6230" s="12"/>
      <c r="G6230" s="7"/>
      <c r="H6230" s="7"/>
      <c r="I6230" s="7"/>
      <c r="J6230" s="7"/>
      <c r="K6230" s="7"/>
      <c r="L6230" s="7"/>
    </row>
    <row r="6231" spans="1:12" s="1" customFormat="1" ht="13.8">
      <c r="A6231" s="55"/>
      <c r="B6231" s="55"/>
      <c r="C6231" s="55"/>
      <c r="D6231" s="57"/>
      <c r="E6231" s="7"/>
      <c r="F6231" s="12"/>
      <c r="G6231" s="7"/>
      <c r="H6231" s="7"/>
      <c r="I6231" s="7"/>
      <c r="J6231" s="7"/>
      <c r="K6231" s="7"/>
      <c r="L6231" s="7"/>
    </row>
    <row r="6232" spans="1:12" s="1" customFormat="1" ht="13.8">
      <c r="A6232" s="55"/>
      <c r="B6232" s="55"/>
      <c r="C6232" s="55"/>
      <c r="D6232" s="57"/>
      <c r="E6232" s="7"/>
      <c r="F6232" s="12"/>
      <c r="G6232" s="7"/>
      <c r="H6232" s="7"/>
      <c r="I6232" s="7"/>
      <c r="J6232" s="7"/>
      <c r="K6232" s="7"/>
      <c r="L6232" s="7"/>
    </row>
    <row r="6233" spans="1:12" s="1" customFormat="1" ht="13.8">
      <c r="A6233" s="55"/>
      <c r="B6233" s="55"/>
      <c r="C6233" s="55"/>
      <c r="D6233" s="57"/>
      <c r="E6233" s="7"/>
      <c r="F6233" s="12"/>
      <c r="G6233" s="7"/>
      <c r="H6233" s="7"/>
      <c r="I6233" s="7"/>
      <c r="J6233" s="7"/>
      <c r="K6233" s="7"/>
      <c r="L6233" s="7"/>
    </row>
    <row r="6234" spans="1:12" s="1" customFormat="1" ht="13.8">
      <c r="A6234" s="55"/>
      <c r="B6234" s="55"/>
      <c r="C6234" s="55"/>
      <c r="D6234" s="57"/>
      <c r="E6234" s="7"/>
      <c r="F6234" s="12"/>
      <c r="G6234" s="7"/>
      <c r="H6234" s="7"/>
      <c r="I6234" s="7"/>
      <c r="J6234" s="7"/>
      <c r="K6234" s="7"/>
      <c r="L6234" s="7"/>
    </row>
    <row r="6235" spans="1:12" s="1" customFormat="1" ht="13.8">
      <c r="A6235" s="55"/>
      <c r="B6235" s="55"/>
      <c r="C6235" s="55"/>
      <c r="D6235" s="57"/>
      <c r="E6235" s="7"/>
      <c r="F6235" s="12"/>
      <c r="G6235" s="7"/>
      <c r="H6235" s="7"/>
      <c r="I6235" s="7"/>
      <c r="J6235" s="7"/>
      <c r="K6235" s="7"/>
      <c r="L6235" s="7"/>
    </row>
    <row r="6236" spans="1:12" s="1" customFormat="1" ht="13.8">
      <c r="A6236" s="55"/>
      <c r="B6236" s="55"/>
      <c r="C6236" s="55"/>
      <c r="D6236" s="57"/>
      <c r="E6236" s="7"/>
      <c r="F6236" s="12"/>
      <c r="G6236" s="7"/>
      <c r="H6236" s="7"/>
      <c r="I6236" s="7"/>
      <c r="J6236" s="7"/>
      <c r="K6236" s="7"/>
      <c r="L6236" s="7"/>
    </row>
    <row r="6237" spans="1:12" s="1" customFormat="1" ht="13.8">
      <c r="A6237" s="55"/>
      <c r="B6237" s="55"/>
      <c r="C6237" s="55"/>
      <c r="D6237" s="57"/>
      <c r="E6237" s="7"/>
      <c r="F6237" s="12"/>
      <c r="G6237" s="7"/>
      <c r="H6237" s="7"/>
      <c r="I6237" s="7"/>
      <c r="J6237" s="7"/>
      <c r="K6237" s="7"/>
      <c r="L6237" s="7"/>
    </row>
    <row r="6238" spans="1:12" s="1" customFormat="1" ht="13.8">
      <c r="A6238" s="55"/>
      <c r="B6238" s="55"/>
      <c r="C6238" s="55"/>
      <c r="D6238" s="57"/>
      <c r="E6238" s="7"/>
      <c r="F6238" s="12"/>
      <c r="G6238" s="7"/>
      <c r="H6238" s="7"/>
      <c r="I6238" s="7"/>
      <c r="J6238" s="7"/>
      <c r="K6238" s="7"/>
      <c r="L6238" s="7"/>
    </row>
    <row r="6239" spans="1:12" s="1" customFormat="1" ht="13.8">
      <c r="A6239" s="55"/>
      <c r="B6239" s="55"/>
      <c r="C6239" s="55"/>
      <c r="D6239" s="57"/>
      <c r="E6239" s="7"/>
      <c r="F6239" s="12"/>
      <c r="G6239" s="7"/>
      <c r="H6239" s="7"/>
      <c r="I6239" s="7"/>
      <c r="J6239" s="7"/>
      <c r="K6239" s="7"/>
      <c r="L6239" s="7"/>
    </row>
    <row r="6240" spans="1:12" s="1" customFormat="1" ht="13.8">
      <c r="A6240" s="55"/>
      <c r="B6240" s="55"/>
      <c r="C6240" s="55"/>
      <c r="D6240" s="57"/>
      <c r="E6240" s="7"/>
      <c r="F6240" s="12"/>
      <c r="G6240" s="7"/>
      <c r="H6240" s="7"/>
      <c r="I6240" s="7"/>
      <c r="J6240" s="7"/>
      <c r="K6240" s="7"/>
      <c r="L6240" s="7"/>
    </row>
    <row r="6241" spans="1:12" s="1" customFormat="1" ht="13.8">
      <c r="A6241" s="55"/>
      <c r="B6241" s="55"/>
      <c r="C6241" s="55"/>
      <c r="D6241" s="57"/>
      <c r="E6241" s="7"/>
      <c r="F6241" s="12"/>
      <c r="G6241" s="7"/>
      <c r="H6241" s="7"/>
      <c r="I6241" s="7"/>
      <c r="J6241" s="7"/>
      <c r="K6241" s="7"/>
      <c r="L6241" s="7"/>
    </row>
    <row r="6242" spans="1:12" s="1" customFormat="1" ht="13.8">
      <c r="A6242" s="55"/>
      <c r="B6242" s="55"/>
      <c r="C6242" s="55"/>
      <c r="D6242" s="57"/>
      <c r="E6242" s="7"/>
      <c r="F6242" s="12"/>
      <c r="G6242" s="7"/>
      <c r="H6242" s="7"/>
      <c r="I6242" s="7"/>
      <c r="J6242" s="7"/>
      <c r="K6242" s="7"/>
      <c r="L6242" s="7"/>
    </row>
    <row r="6243" spans="1:12" s="1" customFormat="1" ht="13.8">
      <c r="A6243" s="55"/>
      <c r="B6243" s="55"/>
      <c r="C6243" s="55"/>
      <c r="D6243" s="57"/>
      <c r="E6243" s="7"/>
      <c r="F6243" s="12"/>
      <c r="G6243" s="7"/>
      <c r="H6243" s="7"/>
      <c r="I6243" s="7"/>
      <c r="J6243" s="7"/>
      <c r="K6243" s="7"/>
      <c r="L6243" s="7"/>
    </row>
    <row r="6244" spans="1:12" s="1" customFormat="1" ht="13.8">
      <c r="A6244" s="55"/>
      <c r="B6244" s="55"/>
      <c r="C6244" s="55"/>
      <c r="D6244" s="57"/>
      <c r="E6244" s="7"/>
      <c r="F6244" s="12"/>
      <c r="G6244" s="7"/>
      <c r="H6244" s="7"/>
      <c r="I6244" s="7"/>
      <c r="J6244" s="7"/>
      <c r="K6244" s="7"/>
      <c r="L6244" s="7"/>
    </row>
    <row r="6245" spans="1:12" s="1" customFormat="1" ht="13.8">
      <c r="A6245" s="55"/>
      <c r="B6245" s="55"/>
      <c r="C6245" s="55"/>
      <c r="D6245" s="57"/>
      <c r="E6245" s="7"/>
      <c r="F6245" s="12"/>
      <c r="G6245" s="7"/>
      <c r="H6245" s="7"/>
      <c r="I6245" s="7"/>
      <c r="J6245" s="7"/>
      <c r="K6245" s="7"/>
      <c r="L6245" s="7"/>
    </row>
    <row r="6246" spans="1:12" s="1" customFormat="1" ht="13.8">
      <c r="A6246" s="55"/>
      <c r="B6246" s="55"/>
      <c r="C6246" s="55"/>
      <c r="D6246" s="57"/>
      <c r="E6246" s="7"/>
      <c r="F6246" s="12"/>
      <c r="G6246" s="7"/>
      <c r="H6246" s="7"/>
      <c r="I6246" s="7"/>
      <c r="J6246" s="7"/>
      <c r="K6246" s="7"/>
      <c r="L6246" s="7"/>
    </row>
    <row r="6247" spans="1:12" s="1" customFormat="1" ht="13.8">
      <c r="A6247" s="55"/>
      <c r="B6247" s="55"/>
      <c r="C6247" s="55"/>
      <c r="D6247" s="57"/>
      <c r="E6247" s="7"/>
      <c r="F6247" s="12"/>
      <c r="G6247" s="7"/>
      <c r="H6247" s="7"/>
      <c r="I6247" s="7"/>
      <c r="J6247" s="7"/>
      <c r="K6247" s="7"/>
      <c r="L6247" s="7"/>
    </row>
    <row r="6248" spans="1:12" s="1" customFormat="1" ht="13.8">
      <c r="A6248" s="55"/>
      <c r="B6248" s="55"/>
      <c r="C6248" s="55"/>
      <c r="D6248" s="57"/>
      <c r="E6248" s="7"/>
      <c r="F6248" s="12"/>
      <c r="G6248" s="7"/>
      <c r="H6248" s="7"/>
      <c r="I6248" s="7"/>
      <c r="J6248" s="7"/>
      <c r="K6248" s="7"/>
      <c r="L6248" s="7"/>
    </row>
    <row r="6249" spans="1:12" s="1" customFormat="1" ht="13.8">
      <c r="A6249" s="55"/>
      <c r="B6249" s="55"/>
      <c r="C6249" s="55"/>
      <c r="D6249" s="57"/>
      <c r="E6249" s="7"/>
      <c r="F6249" s="12"/>
      <c r="G6249" s="7"/>
      <c r="H6249" s="7"/>
      <c r="I6249" s="7"/>
      <c r="J6249" s="7"/>
      <c r="K6249" s="7"/>
      <c r="L6249" s="7"/>
    </row>
    <row r="6250" spans="1:12" s="1" customFormat="1" ht="13.8">
      <c r="A6250" s="55"/>
      <c r="B6250" s="55"/>
      <c r="C6250" s="55"/>
      <c r="D6250" s="57"/>
      <c r="E6250" s="7"/>
      <c r="F6250" s="12"/>
      <c r="G6250" s="7"/>
      <c r="H6250" s="7"/>
      <c r="I6250" s="7"/>
      <c r="J6250" s="7"/>
      <c r="K6250" s="7"/>
      <c r="L6250" s="7"/>
    </row>
    <row r="6251" spans="1:12" s="1" customFormat="1" ht="13.8">
      <c r="A6251" s="55"/>
      <c r="B6251" s="55"/>
      <c r="C6251" s="55"/>
      <c r="D6251" s="57"/>
      <c r="E6251" s="7"/>
      <c r="F6251" s="12"/>
      <c r="G6251" s="7"/>
      <c r="H6251" s="7"/>
      <c r="I6251" s="7"/>
      <c r="J6251" s="7"/>
      <c r="K6251" s="7"/>
      <c r="L6251" s="7"/>
    </row>
    <row r="6252" spans="1:12" s="1" customFormat="1" ht="13.8">
      <c r="A6252" s="55"/>
      <c r="B6252" s="55"/>
      <c r="C6252" s="55"/>
      <c r="D6252" s="57"/>
      <c r="E6252" s="7"/>
      <c r="F6252" s="12"/>
      <c r="G6252" s="7"/>
      <c r="H6252" s="7"/>
      <c r="I6252" s="7"/>
      <c r="J6252" s="7"/>
      <c r="K6252" s="7"/>
      <c r="L6252" s="7"/>
    </row>
    <row r="6253" spans="1:12" s="1" customFormat="1" ht="13.8">
      <c r="A6253" s="55"/>
      <c r="B6253" s="55"/>
      <c r="C6253" s="55"/>
      <c r="D6253" s="57"/>
      <c r="E6253" s="7"/>
      <c r="F6253" s="12"/>
      <c r="G6253" s="7"/>
      <c r="H6253" s="7"/>
      <c r="I6253" s="7"/>
      <c r="J6253" s="7"/>
      <c r="K6253" s="7"/>
      <c r="L6253" s="7"/>
    </row>
    <row r="6254" spans="1:12" s="1" customFormat="1" ht="13.8">
      <c r="A6254" s="55"/>
      <c r="B6254" s="55"/>
      <c r="C6254" s="55"/>
      <c r="D6254" s="57"/>
      <c r="E6254" s="7"/>
      <c r="F6254" s="12"/>
      <c r="G6254" s="7"/>
      <c r="H6254" s="7"/>
      <c r="I6254" s="7"/>
      <c r="J6254" s="7"/>
      <c r="K6254" s="7"/>
      <c r="L6254" s="7"/>
    </row>
    <row r="6255" spans="1:12" s="1" customFormat="1" ht="13.8">
      <c r="A6255" s="55"/>
      <c r="B6255" s="55"/>
      <c r="C6255" s="55"/>
      <c r="D6255" s="57"/>
      <c r="E6255" s="7"/>
      <c r="F6255" s="12"/>
      <c r="G6255" s="7"/>
      <c r="H6255" s="7"/>
      <c r="I6255" s="7"/>
      <c r="J6255" s="7"/>
      <c r="K6255" s="7"/>
      <c r="L6255" s="7"/>
    </row>
    <row r="6256" spans="1:12" s="1" customFormat="1" ht="13.8">
      <c r="A6256" s="55"/>
      <c r="B6256" s="55"/>
      <c r="C6256" s="55"/>
      <c r="D6256" s="57"/>
      <c r="E6256" s="7"/>
      <c r="F6256" s="12"/>
      <c r="G6256" s="7"/>
      <c r="H6256" s="7"/>
      <c r="I6256" s="7"/>
      <c r="J6256" s="7"/>
      <c r="K6256" s="7"/>
      <c r="L6256" s="7"/>
    </row>
    <row r="6257" spans="1:12" s="1" customFormat="1" ht="13.8">
      <c r="A6257" s="55"/>
      <c r="B6257" s="55"/>
      <c r="C6257" s="55"/>
      <c r="D6257" s="57"/>
      <c r="E6257" s="7"/>
      <c r="F6257" s="12"/>
      <c r="G6257" s="7"/>
      <c r="H6257" s="7"/>
      <c r="I6257" s="7"/>
      <c r="J6257" s="7"/>
      <c r="K6257" s="7"/>
      <c r="L6257" s="7"/>
    </row>
    <row r="6258" spans="1:12" s="1" customFormat="1" ht="13.8">
      <c r="A6258" s="55"/>
      <c r="B6258" s="55"/>
      <c r="C6258" s="55"/>
      <c r="D6258" s="57"/>
      <c r="E6258" s="7"/>
      <c r="F6258" s="12"/>
      <c r="G6258" s="7"/>
      <c r="H6258" s="7"/>
      <c r="I6258" s="7"/>
      <c r="J6258" s="7"/>
      <c r="K6258" s="7"/>
      <c r="L6258" s="7"/>
    </row>
    <row r="6259" spans="1:12" s="1" customFormat="1" ht="13.8">
      <c r="A6259" s="55"/>
      <c r="B6259" s="55"/>
      <c r="C6259" s="55"/>
      <c r="D6259" s="57"/>
      <c r="E6259" s="7"/>
      <c r="F6259" s="12"/>
      <c r="G6259" s="7"/>
      <c r="H6259" s="7"/>
      <c r="I6259" s="7"/>
      <c r="J6259" s="7"/>
      <c r="K6259" s="7"/>
      <c r="L6259" s="7"/>
    </row>
    <row r="6260" spans="1:12" s="1" customFormat="1" ht="13.8">
      <c r="A6260" s="55"/>
      <c r="B6260" s="55"/>
      <c r="C6260" s="55"/>
      <c r="D6260" s="57"/>
      <c r="E6260" s="7"/>
      <c r="F6260" s="12"/>
      <c r="G6260" s="7"/>
      <c r="H6260" s="7"/>
      <c r="I6260" s="7"/>
      <c r="J6260" s="7"/>
      <c r="K6260" s="7"/>
      <c r="L6260" s="7"/>
    </row>
    <row r="6261" spans="1:12" s="1" customFormat="1" ht="13.8">
      <c r="A6261" s="55"/>
      <c r="B6261" s="55"/>
      <c r="C6261" s="55"/>
      <c r="D6261" s="57"/>
      <c r="E6261" s="7"/>
      <c r="F6261" s="12"/>
      <c r="G6261" s="7"/>
      <c r="H6261" s="7"/>
      <c r="I6261" s="7"/>
      <c r="J6261" s="7"/>
      <c r="K6261" s="7"/>
      <c r="L6261" s="7"/>
    </row>
    <row r="6262" spans="1:12" s="1" customFormat="1" ht="13.8">
      <c r="A6262" s="55"/>
      <c r="B6262" s="55"/>
      <c r="C6262" s="55"/>
      <c r="D6262" s="57"/>
      <c r="E6262" s="7"/>
      <c r="F6262" s="12"/>
      <c r="G6262" s="7"/>
      <c r="H6262" s="7"/>
      <c r="I6262" s="7"/>
      <c r="J6262" s="7"/>
      <c r="K6262" s="7"/>
      <c r="L6262" s="7"/>
    </row>
    <row r="6263" spans="1:12" s="1" customFormat="1" ht="13.8">
      <c r="A6263" s="55"/>
      <c r="B6263" s="55"/>
      <c r="C6263" s="55"/>
      <c r="D6263" s="57"/>
      <c r="E6263" s="7"/>
      <c r="F6263" s="12"/>
      <c r="G6263" s="7"/>
      <c r="H6263" s="7"/>
      <c r="I6263" s="7"/>
      <c r="J6263" s="7"/>
      <c r="K6263" s="7"/>
      <c r="L6263" s="7"/>
    </row>
    <row r="6264" spans="1:12" s="1" customFormat="1" ht="13.8">
      <c r="A6264" s="55"/>
      <c r="B6264" s="55"/>
      <c r="C6264" s="55"/>
      <c r="D6264" s="57"/>
      <c r="E6264" s="7"/>
      <c r="F6264" s="12"/>
      <c r="G6264" s="7"/>
      <c r="H6264" s="7"/>
      <c r="I6264" s="7"/>
      <c r="J6264" s="7"/>
      <c r="K6264" s="7"/>
      <c r="L6264" s="7"/>
    </row>
    <row r="6265" spans="1:12" s="1" customFormat="1" ht="13.8">
      <c r="A6265" s="55"/>
      <c r="B6265" s="55"/>
      <c r="C6265" s="55"/>
      <c r="D6265" s="57"/>
      <c r="E6265" s="7"/>
      <c r="F6265" s="12"/>
      <c r="G6265" s="7"/>
      <c r="H6265" s="7"/>
      <c r="I6265" s="7"/>
      <c r="J6265" s="7"/>
      <c r="K6265" s="7"/>
      <c r="L6265" s="7"/>
    </row>
    <row r="6266" spans="1:12" s="1" customFormat="1" ht="13.8">
      <c r="A6266" s="55"/>
      <c r="B6266" s="55"/>
      <c r="C6266" s="55"/>
      <c r="D6266" s="57"/>
      <c r="E6266" s="7"/>
      <c r="F6266" s="12"/>
      <c r="G6266" s="7"/>
      <c r="H6266" s="7"/>
      <c r="I6266" s="7"/>
      <c r="J6266" s="7"/>
      <c r="K6266" s="7"/>
      <c r="L6266" s="7"/>
    </row>
    <row r="6267" spans="1:12" s="1" customFormat="1" ht="13.8">
      <c r="A6267" s="55"/>
      <c r="B6267" s="55"/>
      <c r="C6267" s="55"/>
      <c r="D6267" s="57"/>
      <c r="E6267" s="7"/>
      <c r="F6267" s="12"/>
      <c r="G6267" s="7"/>
      <c r="H6267" s="7"/>
      <c r="I6267" s="7"/>
      <c r="J6267" s="7"/>
      <c r="K6267" s="7"/>
      <c r="L6267" s="7"/>
    </row>
    <row r="6268" spans="1:12" s="1" customFormat="1" ht="13.8">
      <c r="A6268" s="55"/>
      <c r="B6268" s="55"/>
      <c r="C6268" s="55"/>
      <c r="D6268" s="57"/>
      <c r="E6268" s="7"/>
      <c r="F6268" s="12"/>
      <c r="G6268" s="7"/>
      <c r="H6268" s="7"/>
      <c r="I6268" s="7"/>
      <c r="J6268" s="7"/>
      <c r="K6268" s="7"/>
      <c r="L6268" s="7"/>
    </row>
    <row r="6269" spans="1:12" s="1" customFormat="1" ht="13.8">
      <c r="A6269" s="55"/>
      <c r="B6269" s="55"/>
      <c r="C6269" s="55"/>
      <c r="D6269" s="57"/>
      <c r="E6269" s="7"/>
      <c r="F6269" s="12"/>
      <c r="G6269" s="7"/>
      <c r="H6269" s="7"/>
      <c r="I6269" s="7"/>
      <c r="J6269" s="7"/>
      <c r="K6269" s="7"/>
      <c r="L6269" s="7"/>
    </row>
    <row r="6270" spans="1:12" s="1" customFormat="1" ht="13.8">
      <c r="A6270" s="55"/>
      <c r="B6270" s="55"/>
      <c r="C6270" s="55"/>
      <c r="D6270" s="57"/>
      <c r="E6270" s="7"/>
      <c r="F6270" s="12"/>
      <c r="G6270" s="7"/>
      <c r="H6270" s="7"/>
      <c r="I6270" s="7"/>
      <c r="J6270" s="7"/>
      <c r="K6270" s="7"/>
      <c r="L6270" s="7"/>
    </row>
    <row r="6271" spans="1:12" s="1" customFormat="1" ht="13.8">
      <c r="A6271" s="55"/>
      <c r="B6271" s="55"/>
      <c r="C6271" s="55"/>
      <c r="D6271" s="57"/>
      <c r="E6271" s="7"/>
      <c r="F6271" s="12"/>
      <c r="G6271" s="7"/>
      <c r="H6271" s="7"/>
      <c r="I6271" s="7"/>
      <c r="J6271" s="7"/>
      <c r="K6271" s="7"/>
      <c r="L6271" s="7"/>
    </row>
    <row r="6272" spans="1:12" s="1" customFormat="1" ht="13.8">
      <c r="A6272" s="55"/>
      <c r="B6272" s="55"/>
      <c r="C6272" s="55"/>
      <c r="D6272" s="57"/>
      <c r="E6272" s="7"/>
      <c r="F6272" s="12"/>
      <c r="G6272" s="7"/>
      <c r="H6272" s="7"/>
      <c r="I6272" s="7"/>
      <c r="J6272" s="7"/>
      <c r="K6272" s="7"/>
      <c r="L6272" s="7"/>
    </row>
    <row r="6273" spans="1:12" s="1" customFormat="1" ht="13.8">
      <c r="A6273" s="55"/>
      <c r="B6273" s="55"/>
      <c r="C6273" s="55"/>
      <c r="D6273" s="57"/>
      <c r="E6273" s="7"/>
      <c r="F6273" s="12"/>
      <c r="G6273" s="7"/>
      <c r="H6273" s="7"/>
      <c r="I6273" s="7"/>
      <c r="J6273" s="7"/>
      <c r="K6273" s="7"/>
      <c r="L6273" s="7"/>
    </row>
    <row r="6274" spans="1:12" s="1" customFormat="1" ht="13.8">
      <c r="A6274" s="55"/>
      <c r="B6274" s="55"/>
      <c r="C6274" s="55"/>
      <c r="D6274" s="57"/>
      <c r="E6274" s="7"/>
      <c r="F6274" s="12"/>
      <c r="G6274" s="7"/>
      <c r="H6274" s="7"/>
      <c r="I6274" s="7"/>
      <c r="J6274" s="7"/>
      <c r="K6274" s="7"/>
      <c r="L6274" s="7"/>
    </row>
    <row r="6275" spans="1:12" s="1" customFormat="1" ht="13.8">
      <c r="A6275" s="55"/>
      <c r="B6275" s="55"/>
      <c r="C6275" s="55"/>
      <c r="D6275" s="57"/>
      <c r="E6275" s="7"/>
      <c r="F6275" s="12"/>
      <c r="G6275" s="7"/>
      <c r="H6275" s="7"/>
      <c r="I6275" s="7"/>
      <c r="J6275" s="7"/>
      <c r="K6275" s="7"/>
      <c r="L6275" s="7"/>
    </row>
    <row r="6276" spans="1:12" s="1" customFormat="1" ht="13.8">
      <c r="A6276" s="55"/>
      <c r="B6276" s="55"/>
      <c r="C6276" s="55"/>
      <c r="D6276" s="57"/>
      <c r="E6276" s="7"/>
      <c r="F6276" s="12"/>
      <c r="G6276" s="7"/>
      <c r="H6276" s="7"/>
      <c r="I6276" s="7"/>
      <c r="J6276" s="7"/>
      <c r="K6276" s="7"/>
      <c r="L6276" s="7"/>
    </row>
    <row r="6277" spans="1:12" s="1" customFormat="1" ht="13.8">
      <c r="A6277" s="55"/>
      <c r="B6277" s="55"/>
      <c r="C6277" s="55"/>
      <c r="D6277" s="57"/>
      <c r="E6277" s="7"/>
      <c r="F6277" s="12"/>
      <c r="G6277" s="7"/>
      <c r="H6277" s="7"/>
      <c r="I6277" s="7"/>
      <c r="J6277" s="7"/>
      <c r="K6277" s="7"/>
      <c r="L6277" s="7"/>
    </row>
    <row r="6278" spans="1:12" s="1" customFormat="1" ht="13.8">
      <c r="A6278" s="55"/>
      <c r="B6278" s="55"/>
      <c r="C6278" s="55"/>
      <c r="D6278" s="57"/>
      <c r="E6278" s="7"/>
      <c r="F6278" s="12"/>
      <c r="G6278" s="7"/>
      <c r="H6278" s="7"/>
      <c r="I6278" s="7"/>
      <c r="J6278" s="7"/>
      <c r="K6278" s="7"/>
      <c r="L6278" s="7"/>
    </row>
    <row r="6279" spans="1:12" s="1" customFormat="1" ht="13.8">
      <c r="A6279" s="55"/>
      <c r="B6279" s="55"/>
      <c r="C6279" s="55"/>
      <c r="D6279" s="57"/>
      <c r="E6279" s="7"/>
      <c r="F6279" s="12"/>
      <c r="G6279" s="7"/>
      <c r="H6279" s="7"/>
      <c r="I6279" s="7"/>
      <c r="J6279" s="7"/>
      <c r="K6279" s="7"/>
      <c r="L6279" s="7"/>
    </row>
    <row r="6280" spans="1:12" s="1" customFormat="1" ht="13.8">
      <c r="A6280" s="55"/>
      <c r="B6280" s="55"/>
      <c r="C6280" s="55"/>
      <c r="D6280" s="57"/>
      <c r="E6280" s="7"/>
      <c r="F6280" s="12"/>
      <c r="G6280" s="7"/>
      <c r="H6280" s="7"/>
      <c r="I6280" s="7"/>
      <c r="J6280" s="7"/>
      <c r="K6280" s="7"/>
      <c r="L6280" s="7"/>
    </row>
    <row r="6281" spans="1:12" s="1" customFormat="1" ht="13.8">
      <c r="A6281" s="55"/>
      <c r="B6281" s="55"/>
      <c r="C6281" s="55"/>
      <c r="D6281" s="57"/>
      <c r="E6281" s="7"/>
      <c r="F6281" s="12"/>
      <c r="G6281" s="7"/>
      <c r="H6281" s="7"/>
      <c r="I6281" s="7"/>
      <c r="J6281" s="7"/>
      <c r="K6281" s="7"/>
      <c r="L6281" s="7"/>
    </row>
    <row r="6282" spans="1:12" s="1" customFormat="1" ht="13.8">
      <c r="A6282" s="55"/>
      <c r="B6282" s="55"/>
      <c r="C6282" s="55"/>
      <c r="D6282" s="57"/>
      <c r="E6282" s="7"/>
      <c r="F6282" s="12"/>
      <c r="G6282" s="7"/>
      <c r="H6282" s="7"/>
      <c r="I6282" s="7"/>
      <c r="J6282" s="7"/>
      <c r="K6282" s="7"/>
      <c r="L6282" s="7"/>
    </row>
    <row r="6283" spans="1:12" s="1" customFormat="1" ht="13.8">
      <c r="A6283" s="55"/>
      <c r="B6283" s="55"/>
      <c r="C6283" s="55"/>
      <c r="D6283" s="57"/>
      <c r="E6283" s="7"/>
      <c r="F6283" s="12"/>
      <c r="G6283" s="7"/>
      <c r="H6283" s="7"/>
      <c r="I6283" s="7"/>
      <c r="J6283" s="7"/>
      <c r="K6283" s="7"/>
      <c r="L6283" s="7"/>
    </row>
    <row r="6284" spans="1:12" s="1" customFormat="1" ht="13.8">
      <c r="A6284" s="55"/>
      <c r="B6284" s="55"/>
      <c r="C6284" s="55"/>
      <c r="D6284" s="57"/>
      <c r="E6284" s="7"/>
      <c r="F6284" s="12"/>
      <c r="G6284" s="7"/>
      <c r="H6284" s="7"/>
      <c r="I6284" s="7"/>
      <c r="J6284" s="7"/>
      <c r="K6284" s="7"/>
      <c r="L6284" s="7"/>
    </row>
    <row r="6285" spans="1:12" s="1" customFormat="1" ht="13.8">
      <c r="A6285" s="55"/>
      <c r="B6285" s="55"/>
      <c r="C6285" s="55"/>
      <c r="D6285" s="57"/>
      <c r="E6285" s="7"/>
      <c r="F6285" s="12"/>
      <c r="G6285" s="7"/>
      <c r="H6285" s="7"/>
      <c r="I6285" s="7"/>
      <c r="J6285" s="7"/>
      <c r="K6285" s="7"/>
      <c r="L6285" s="7"/>
    </row>
    <row r="6286" spans="1:12" s="1" customFormat="1" ht="13.8">
      <c r="A6286" s="55"/>
      <c r="B6286" s="55"/>
      <c r="C6286" s="55"/>
      <c r="D6286" s="57"/>
      <c r="E6286" s="7"/>
      <c r="F6286" s="12"/>
      <c r="G6286" s="7"/>
      <c r="H6286" s="7"/>
      <c r="I6286" s="7"/>
      <c r="J6286" s="7"/>
      <c r="K6286" s="7"/>
      <c r="L6286" s="7"/>
    </row>
    <row r="6287" spans="1:12" s="1" customFormat="1" ht="13.8">
      <c r="A6287" s="55"/>
      <c r="B6287" s="55"/>
      <c r="C6287" s="55"/>
      <c r="D6287" s="57"/>
      <c r="E6287" s="7"/>
      <c r="F6287" s="12"/>
      <c r="G6287" s="7"/>
      <c r="H6287" s="7"/>
      <c r="I6287" s="7"/>
      <c r="J6287" s="7"/>
      <c r="K6287" s="7"/>
      <c r="L6287" s="7"/>
    </row>
    <row r="6288" spans="1:12" s="1" customFormat="1" ht="13.8">
      <c r="A6288" s="55"/>
      <c r="B6288" s="55"/>
      <c r="C6288" s="55"/>
      <c r="D6288" s="57"/>
      <c r="E6288" s="7"/>
      <c r="F6288" s="12"/>
      <c r="G6288" s="7"/>
      <c r="H6288" s="7"/>
      <c r="I6288" s="7"/>
      <c r="J6288" s="7"/>
      <c r="K6288" s="7"/>
      <c r="L6288" s="7"/>
    </row>
    <row r="6289" spans="1:12" s="1" customFormat="1" ht="13.8">
      <c r="A6289" s="55"/>
      <c r="B6289" s="55"/>
      <c r="C6289" s="55"/>
      <c r="D6289" s="57"/>
      <c r="E6289" s="7"/>
      <c r="F6289" s="12"/>
      <c r="G6289" s="7"/>
      <c r="H6289" s="7"/>
      <c r="I6289" s="7"/>
      <c r="J6289" s="7"/>
      <c r="K6289" s="7"/>
      <c r="L6289" s="7"/>
    </row>
    <row r="6290" spans="1:12" s="1" customFormat="1" ht="13.8">
      <c r="A6290" s="55"/>
      <c r="B6290" s="55"/>
      <c r="C6290" s="55"/>
      <c r="D6290" s="57"/>
      <c r="E6290" s="7"/>
      <c r="F6290" s="12"/>
      <c r="G6290" s="7"/>
      <c r="H6290" s="7"/>
      <c r="I6290" s="7"/>
      <c r="J6290" s="7"/>
      <c r="K6290" s="7"/>
      <c r="L6290" s="7"/>
    </row>
    <row r="6291" spans="1:12" s="1" customFormat="1" ht="13.8">
      <c r="A6291" s="55"/>
      <c r="B6291" s="55"/>
      <c r="C6291" s="55"/>
      <c r="D6291" s="57"/>
      <c r="E6291" s="7"/>
      <c r="F6291" s="12"/>
      <c r="G6291" s="7"/>
      <c r="H6291" s="7"/>
      <c r="I6291" s="7"/>
      <c r="J6291" s="7"/>
      <c r="K6291" s="7"/>
      <c r="L6291" s="7"/>
    </row>
    <row r="6292" spans="1:12" s="1" customFormat="1" ht="13.8">
      <c r="A6292" s="55"/>
      <c r="B6292" s="55"/>
      <c r="C6292" s="55"/>
      <c r="D6292" s="57"/>
      <c r="E6292" s="7"/>
      <c r="F6292" s="12"/>
      <c r="G6292" s="7"/>
      <c r="H6292" s="7"/>
      <c r="I6292" s="7"/>
      <c r="J6292" s="7"/>
      <c r="K6292" s="7"/>
      <c r="L6292" s="7"/>
    </row>
    <row r="6293" spans="1:12" s="1" customFormat="1" ht="13.8">
      <c r="A6293" s="55"/>
      <c r="B6293" s="55"/>
      <c r="C6293" s="55"/>
      <c r="D6293" s="57"/>
      <c r="E6293" s="7"/>
      <c r="F6293" s="12"/>
      <c r="G6293" s="7"/>
      <c r="H6293" s="7"/>
      <c r="I6293" s="7"/>
      <c r="J6293" s="7"/>
      <c r="K6293" s="7"/>
      <c r="L6293" s="7"/>
    </row>
    <row r="6294" spans="1:12" s="1" customFormat="1" ht="13.8">
      <c r="A6294" s="55"/>
      <c r="B6294" s="55"/>
      <c r="C6294" s="55"/>
      <c r="D6294" s="57"/>
      <c r="E6294" s="7"/>
      <c r="F6294" s="12"/>
      <c r="G6294" s="7"/>
      <c r="H6294" s="7"/>
      <c r="I6294" s="7"/>
      <c r="J6294" s="7"/>
      <c r="K6294" s="7"/>
      <c r="L6294" s="7"/>
    </row>
    <row r="6295" spans="1:12" s="1" customFormat="1" ht="13.8">
      <c r="A6295" s="55"/>
      <c r="B6295" s="55"/>
      <c r="C6295" s="55"/>
      <c r="D6295" s="57"/>
      <c r="E6295" s="7"/>
      <c r="F6295" s="12"/>
      <c r="G6295" s="7"/>
      <c r="H6295" s="7"/>
      <c r="I6295" s="7"/>
      <c r="J6295" s="7"/>
      <c r="K6295" s="7"/>
      <c r="L6295" s="7"/>
    </row>
    <row r="6296" spans="1:12" s="1" customFormat="1" ht="13.8">
      <c r="A6296" s="55"/>
      <c r="B6296" s="55"/>
      <c r="C6296" s="55"/>
      <c r="D6296" s="57"/>
      <c r="E6296" s="7"/>
      <c r="F6296" s="12"/>
      <c r="G6296" s="7"/>
      <c r="H6296" s="7"/>
      <c r="I6296" s="7"/>
      <c r="J6296" s="7"/>
      <c r="K6296" s="7"/>
      <c r="L6296" s="7"/>
    </row>
    <row r="6297" spans="1:12" s="1" customFormat="1" ht="13.8">
      <c r="A6297" s="55"/>
      <c r="B6297" s="55"/>
      <c r="C6297" s="55"/>
      <c r="D6297" s="57"/>
      <c r="E6297" s="7"/>
      <c r="F6297" s="12"/>
      <c r="G6297" s="7"/>
      <c r="H6297" s="7"/>
      <c r="I6297" s="7"/>
      <c r="J6297" s="7"/>
      <c r="K6297" s="7"/>
      <c r="L6297" s="7"/>
    </row>
    <row r="6298" spans="1:12" s="1" customFormat="1" ht="13.8">
      <c r="A6298" s="55"/>
      <c r="B6298" s="55"/>
      <c r="C6298" s="55"/>
      <c r="D6298" s="57"/>
      <c r="E6298" s="7"/>
      <c r="F6298" s="12"/>
      <c r="G6298" s="7"/>
      <c r="H6298" s="7"/>
      <c r="I6298" s="7"/>
      <c r="J6298" s="7"/>
      <c r="K6298" s="7"/>
      <c r="L6298" s="7"/>
    </row>
    <row r="6299" spans="1:12" s="1" customFormat="1" ht="13.8">
      <c r="A6299" s="55"/>
      <c r="B6299" s="55"/>
      <c r="C6299" s="55"/>
      <c r="D6299" s="57"/>
      <c r="E6299" s="7"/>
      <c r="F6299" s="12"/>
      <c r="G6299" s="7"/>
      <c r="H6299" s="7"/>
      <c r="I6299" s="7"/>
      <c r="J6299" s="7"/>
      <c r="K6299" s="7"/>
      <c r="L6299" s="7"/>
    </row>
    <row r="6300" spans="1:12" s="1" customFormat="1" ht="13.8">
      <c r="A6300" s="55"/>
      <c r="B6300" s="55"/>
      <c r="C6300" s="55"/>
      <c r="D6300" s="57"/>
      <c r="E6300" s="7"/>
      <c r="F6300" s="12"/>
      <c r="G6300" s="7"/>
      <c r="H6300" s="7"/>
      <c r="I6300" s="7"/>
      <c r="J6300" s="7"/>
      <c r="K6300" s="7"/>
      <c r="L6300" s="7"/>
    </row>
    <row r="6301" spans="1:12" s="1" customFormat="1" ht="13.8">
      <c r="A6301" s="55"/>
      <c r="B6301" s="55"/>
      <c r="C6301" s="55"/>
      <c r="D6301" s="57"/>
      <c r="E6301" s="7"/>
      <c r="F6301" s="12"/>
      <c r="G6301" s="7"/>
      <c r="H6301" s="7"/>
      <c r="I6301" s="7"/>
      <c r="J6301" s="7"/>
      <c r="K6301" s="7"/>
      <c r="L6301" s="7"/>
    </row>
    <row r="6302" spans="1:12" s="1" customFormat="1" ht="13.8">
      <c r="A6302" s="55"/>
      <c r="B6302" s="55"/>
      <c r="C6302" s="55"/>
      <c r="D6302" s="57"/>
      <c r="E6302" s="7"/>
      <c r="F6302" s="12"/>
      <c r="G6302" s="7"/>
      <c r="H6302" s="7"/>
      <c r="I6302" s="7"/>
      <c r="J6302" s="7"/>
      <c r="K6302" s="7"/>
      <c r="L6302" s="7"/>
    </row>
    <row r="6303" spans="1:12" s="1" customFormat="1" ht="13.8">
      <c r="A6303" s="55"/>
      <c r="B6303" s="55"/>
      <c r="C6303" s="55"/>
      <c r="D6303" s="57"/>
      <c r="E6303" s="7"/>
      <c r="F6303" s="12"/>
      <c r="G6303" s="7"/>
      <c r="H6303" s="7"/>
      <c r="I6303" s="7"/>
      <c r="J6303" s="7"/>
      <c r="K6303" s="7"/>
      <c r="L6303" s="7"/>
    </row>
    <row r="6304" spans="1:12" s="1" customFormat="1" ht="13.8">
      <c r="A6304" s="55"/>
      <c r="B6304" s="55"/>
      <c r="C6304" s="55"/>
      <c r="D6304" s="57"/>
      <c r="E6304" s="7"/>
      <c r="F6304" s="12"/>
      <c r="G6304" s="7"/>
      <c r="H6304" s="7"/>
      <c r="I6304" s="7"/>
      <c r="J6304" s="7"/>
      <c r="K6304" s="7"/>
      <c r="L6304" s="7"/>
    </row>
    <row r="6305" spans="1:12" s="1" customFormat="1" ht="13.8">
      <c r="A6305" s="55"/>
      <c r="B6305" s="55"/>
      <c r="C6305" s="55"/>
      <c r="D6305" s="57"/>
      <c r="E6305" s="7"/>
      <c r="F6305" s="12"/>
      <c r="G6305" s="7"/>
      <c r="H6305" s="7"/>
      <c r="I6305" s="7"/>
      <c r="J6305" s="7"/>
      <c r="K6305" s="7"/>
      <c r="L6305" s="7"/>
    </row>
    <row r="6306" spans="1:12" s="1" customFormat="1" ht="13.8">
      <c r="A6306" s="55"/>
      <c r="B6306" s="55"/>
      <c r="C6306" s="55"/>
      <c r="D6306" s="57"/>
      <c r="E6306" s="7"/>
      <c r="F6306" s="12"/>
      <c r="G6306" s="7"/>
      <c r="H6306" s="7"/>
      <c r="I6306" s="7"/>
      <c r="J6306" s="7"/>
      <c r="K6306" s="7"/>
      <c r="L6306" s="7"/>
    </row>
    <row r="6307" spans="1:12" s="1" customFormat="1" ht="13.8">
      <c r="A6307" s="55"/>
      <c r="B6307" s="55"/>
      <c r="C6307" s="55"/>
      <c r="D6307" s="57"/>
      <c r="E6307" s="7"/>
      <c r="F6307" s="12"/>
      <c r="G6307" s="7"/>
      <c r="H6307" s="7"/>
      <c r="I6307" s="7"/>
      <c r="J6307" s="7"/>
      <c r="K6307" s="7"/>
      <c r="L6307" s="7"/>
    </row>
    <row r="6308" spans="1:12" s="1" customFormat="1" ht="13.8">
      <c r="A6308" s="55"/>
      <c r="B6308" s="55"/>
      <c r="C6308" s="55"/>
      <c r="D6308" s="57"/>
      <c r="E6308" s="7"/>
      <c r="F6308" s="12"/>
      <c r="G6308" s="7"/>
      <c r="H6308" s="7"/>
      <c r="I6308" s="7"/>
      <c r="J6308" s="7"/>
      <c r="K6308" s="7"/>
      <c r="L6308" s="7"/>
    </row>
    <row r="6309" spans="1:12" s="1" customFormat="1" ht="13.8">
      <c r="A6309" s="55"/>
      <c r="B6309" s="55"/>
      <c r="C6309" s="55"/>
      <c r="D6309" s="57"/>
      <c r="E6309" s="7"/>
      <c r="F6309" s="12"/>
      <c r="G6309" s="7"/>
      <c r="H6309" s="7"/>
      <c r="I6309" s="7"/>
      <c r="J6309" s="7"/>
      <c r="K6309" s="7"/>
      <c r="L6309" s="7"/>
    </row>
    <row r="6310" spans="1:12" s="1" customFormat="1" ht="13.8">
      <c r="A6310" s="55"/>
      <c r="B6310" s="55"/>
      <c r="C6310" s="55"/>
      <c r="D6310" s="57"/>
      <c r="E6310" s="7"/>
      <c r="F6310" s="12"/>
      <c r="G6310" s="7"/>
      <c r="H6310" s="7"/>
      <c r="I6310" s="7"/>
      <c r="J6310" s="7"/>
      <c r="K6310" s="7"/>
      <c r="L6310" s="7"/>
    </row>
    <row r="6311" spans="1:12" s="1" customFormat="1" ht="13.8">
      <c r="A6311" s="55"/>
      <c r="B6311" s="55"/>
      <c r="C6311" s="55"/>
      <c r="D6311" s="57"/>
      <c r="E6311" s="7"/>
      <c r="F6311" s="12"/>
      <c r="G6311" s="7"/>
      <c r="H6311" s="7"/>
      <c r="I6311" s="7"/>
      <c r="J6311" s="7"/>
      <c r="K6311" s="7"/>
      <c r="L6311" s="7"/>
    </row>
    <row r="6312" spans="1:12" s="1" customFormat="1" ht="13.8">
      <c r="A6312" s="55"/>
      <c r="B6312" s="55"/>
      <c r="C6312" s="55"/>
      <c r="D6312" s="57"/>
      <c r="E6312" s="7"/>
      <c r="F6312" s="12"/>
      <c r="G6312" s="7"/>
      <c r="H6312" s="7"/>
      <c r="I6312" s="7"/>
      <c r="J6312" s="7"/>
      <c r="K6312" s="7"/>
      <c r="L6312" s="7"/>
    </row>
    <row r="6313" spans="1:12" s="1" customFormat="1" ht="13.8">
      <c r="A6313" s="55"/>
      <c r="B6313" s="55"/>
      <c r="C6313" s="55"/>
      <c r="D6313" s="57"/>
      <c r="E6313" s="7"/>
      <c r="F6313" s="12"/>
      <c r="G6313" s="7"/>
      <c r="H6313" s="7"/>
      <c r="I6313" s="7"/>
      <c r="J6313" s="7"/>
      <c r="K6313" s="7"/>
      <c r="L6313" s="7"/>
    </row>
    <row r="6314" spans="1:12" s="1" customFormat="1" ht="13.8">
      <c r="A6314" s="55"/>
      <c r="B6314" s="55"/>
      <c r="C6314" s="55"/>
      <c r="D6314" s="57"/>
      <c r="E6314" s="7"/>
      <c r="F6314" s="12"/>
      <c r="G6314" s="7"/>
      <c r="H6314" s="7"/>
      <c r="I6314" s="7"/>
      <c r="J6314" s="7"/>
      <c r="K6314" s="7"/>
      <c r="L6314" s="7"/>
    </row>
    <row r="6315" spans="1:12" s="1" customFormat="1" ht="13.8">
      <c r="A6315" s="55"/>
      <c r="B6315" s="55"/>
      <c r="C6315" s="55"/>
      <c r="D6315" s="57"/>
      <c r="E6315" s="7"/>
      <c r="F6315" s="12"/>
      <c r="G6315" s="7"/>
      <c r="H6315" s="7"/>
      <c r="I6315" s="7"/>
      <c r="J6315" s="7"/>
      <c r="K6315" s="7"/>
      <c r="L6315" s="7"/>
    </row>
    <row r="6316" spans="1:12" s="1" customFormat="1" ht="13.8">
      <c r="A6316" s="55"/>
      <c r="B6316" s="55"/>
      <c r="C6316" s="55"/>
      <c r="D6316" s="57"/>
      <c r="E6316" s="7"/>
      <c r="F6316" s="12"/>
      <c r="G6316" s="7"/>
      <c r="H6316" s="7"/>
      <c r="I6316" s="7"/>
      <c r="J6316" s="7"/>
      <c r="K6316" s="7"/>
      <c r="L6316" s="7"/>
    </row>
    <row r="6317" spans="1:12" s="1" customFormat="1" ht="13.8">
      <c r="A6317" s="55"/>
      <c r="B6317" s="55"/>
      <c r="C6317" s="55"/>
      <c r="D6317" s="57"/>
      <c r="E6317" s="7"/>
      <c r="F6317" s="12"/>
      <c r="G6317" s="7"/>
      <c r="H6317" s="7"/>
      <c r="I6317" s="7"/>
      <c r="J6317" s="7"/>
      <c r="K6317" s="7"/>
      <c r="L6317" s="7"/>
    </row>
    <row r="6318" spans="1:12" s="1" customFormat="1" ht="13.8">
      <c r="A6318" s="55"/>
      <c r="B6318" s="55"/>
      <c r="C6318" s="55"/>
      <c r="D6318" s="57"/>
      <c r="E6318" s="7"/>
      <c r="F6318" s="12"/>
      <c r="G6318" s="7"/>
      <c r="H6318" s="7"/>
      <c r="I6318" s="7"/>
      <c r="J6318" s="7"/>
      <c r="K6318" s="7"/>
      <c r="L6318" s="7"/>
    </row>
    <row r="6319" spans="1:12" s="1" customFormat="1" ht="13.8">
      <c r="A6319" s="55"/>
      <c r="B6319" s="55"/>
      <c r="C6319" s="55"/>
      <c r="D6319" s="57"/>
      <c r="E6319" s="7"/>
      <c r="F6319" s="12"/>
      <c r="G6319" s="7"/>
      <c r="H6319" s="7"/>
      <c r="I6319" s="7"/>
      <c r="J6319" s="7"/>
      <c r="K6319" s="7"/>
      <c r="L6319" s="7"/>
    </row>
    <row r="6320" spans="1:12" s="1" customFormat="1" ht="13.8">
      <c r="A6320" s="55"/>
      <c r="B6320" s="55"/>
      <c r="C6320" s="55"/>
      <c r="D6320" s="57"/>
      <c r="E6320" s="7"/>
      <c r="F6320" s="12"/>
      <c r="G6320" s="7"/>
      <c r="H6320" s="7"/>
      <c r="I6320" s="7"/>
      <c r="J6320" s="7"/>
      <c r="K6320" s="7"/>
      <c r="L6320" s="7"/>
    </row>
    <row r="6321" spans="1:12" s="1" customFormat="1" ht="13.8">
      <c r="A6321" s="55"/>
      <c r="B6321" s="55"/>
      <c r="C6321" s="55"/>
      <c r="D6321" s="57"/>
      <c r="E6321" s="7"/>
      <c r="F6321" s="12"/>
      <c r="G6321" s="7"/>
      <c r="H6321" s="7"/>
      <c r="I6321" s="7"/>
      <c r="J6321" s="7"/>
      <c r="K6321" s="7"/>
      <c r="L6321" s="7"/>
    </row>
    <row r="6322" spans="1:12" s="1" customFormat="1" ht="13.8">
      <c r="A6322" s="55"/>
      <c r="B6322" s="55"/>
      <c r="C6322" s="55"/>
      <c r="D6322" s="57"/>
      <c r="E6322" s="7"/>
      <c r="F6322" s="12"/>
      <c r="G6322" s="7"/>
      <c r="H6322" s="7"/>
      <c r="I6322" s="7"/>
      <c r="J6322" s="7"/>
      <c r="K6322" s="7"/>
      <c r="L6322" s="7"/>
    </row>
    <row r="6323" spans="1:12" s="1" customFormat="1" ht="13.8">
      <c r="A6323" s="55"/>
      <c r="B6323" s="55"/>
      <c r="C6323" s="55"/>
      <c r="D6323" s="57"/>
      <c r="E6323" s="7"/>
      <c r="F6323" s="12"/>
      <c r="G6323" s="7"/>
      <c r="H6323" s="7"/>
      <c r="I6323" s="7"/>
      <c r="J6323" s="7"/>
      <c r="K6323" s="7"/>
      <c r="L6323" s="7"/>
    </row>
    <row r="6324" spans="1:12" s="1" customFormat="1" ht="13.8">
      <c r="A6324" s="55"/>
      <c r="B6324" s="55"/>
      <c r="C6324" s="55"/>
      <c r="D6324" s="57"/>
      <c r="E6324" s="7"/>
      <c r="F6324" s="12"/>
      <c r="G6324" s="7"/>
      <c r="H6324" s="7"/>
      <c r="I6324" s="7"/>
      <c r="J6324" s="7"/>
      <c r="K6324" s="7"/>
      <c r="L6324" s="7"/>
    </row>
    <row r="6325" spans="1:12" s="1" customFormat="1" ht="13.8">
      <c r="A6325" s="55"/>
      <c r="B6325" s="55"/>
      <c r="C6325" s="55"/>
      <c r="D6325" s="57"/>
      <c r="E6325" s="7"/>
      <c r="F6325" s="12"/>
      <c r="G6325" s="7"/>
      <c r="H6325" s="7"/>
      <c r="I6325" s="7"/>
      <c r="J6325" s="7"/>
      <c r="K6325" s="7"/>
      <c r="L6325" s="7"/>
    </row>
    <row r="6326" spans="1:12" s="1" customFormat="1" ht="13.8">
      <c r="A6326" s="55"/>
      <c r="B6326" s="55"/>
      <c r="C6326" s="55"/>
      <c r="D6326" s="57"/>
      <c r="E6326" s="7"/>
      <c r="F6326" s="12"/>
      <c r="G6326" s="7"/>
      <c r="H6326" s="7"/>
      <c r="I6326" s="7"/>
      <c r="J6326" s="7"/>
      <c r="K6326" s="7"/>
      <c r="L6326" s="7"/>
    </row>
    <row r="6327" spans="1:12" s="1" customFormat="1" ht="13.8">
      <c r="A6327" s="55"/>
      <c r="B6327" s="55"/>
      <c r="C6327" s="55"/>
      <c r="D6327" s="57"/>
      <c r="E6327" s="7"/>
      <c r="F6327" s="12"/>
      <c r="G6327" s="7"/>
      <c r="H6327" s="7"/>
      <c r="I6327" s="7"/>
      <c r="J6327" s="7"/>
      <c r="K6327" s="7"/>
      <c r="L6327" s="7"/>
    </row>
    <row r="6328" spans="1:12" s="1" customFormat="1" ht="13.8">
      <c r="A6328" s="55"/>
      <c r="B6328" s="55"/>
      <c r="C6328" s="55"/>
      <c r="D6328" s="57"/>
      <c r="E6328" s="7"/>
      <c r="F6328" s="12"/>
      <c r="G6328" s="7"/>
      <c r="H6328" s="7"/>
      <c r="I6328" s="7"/>
      <c r="J6328" s="7"/>
      <c r="K6328" s="7"/>
      <c r="L6328" s="7"/>
    </row>
    <row r="6329" spans="1:12" s="1" customFormat="1" ht="13.8">
      <c r="A6329" s="55"/>
      <c r="B6329" s="55"/>
      <c r="C6329" s="55"/>
      <c r="D6329" s="57"/>
      <c r="E6329" s="7"/>
      <c r="F6329" s="12"/>
      <c r="G6329" s="7"/>
      <c r="H6329" s="7"/>
      <c r="I6329" s="7"/>
      <c r="J6329" s="7"/>
      <c r="K6329" s="7"/>
      <c r="L6329" s="7"/>
    </row>
    <row r="6330" spans="1:12" s="1" customFormat="1" ht="13.8">
      <c r="A6330" s="55"/>
      <c r="B6330" s="55"/>
      <c r="C6330" s="55"/>
      <c r="D6330" s="57"/>
      <c r="E6330" s="7"/>
      <c r="F6330" s="12"/>
      <c r="G6330" s="7"/>
      <c r="H6330" s="7"/>
      <c r="I6330" s="7"/>
      <c r="J6330" s="7"/>
      <c r="K6330" s="7"/>
      <c r="L6330" s="7"/>
    </row>
    <row r="6331" spans="1:12" s="1" customFormat="1" ht="13.8">
      <c r="A6331" s="55"/>
      <c r="B6331" s="55"/>
      <c r="C6331" s="55"/>
      <c r="D6331" s="57"/>
      <c r="E6331" s="7"/>
      <c r="F6331" s="12"/>
      <c r="G6331" s="7"/>
      <c r="H6331" s="7"/>
      <c r="I6331" s="7"/>
      <c r="J6331" s="7"/>
      <c r="K6331" s="7"/>
      <c r="L6331" s="7"/>
    </row>
    <row r="6332" spans="1:12" s="1" customFormat="1" ht="13.8">
      <c r="A6332" s="55"/>
      <c r="B6332" s="55"/>
      <c r="C6332" s="55"/>
      <c r="D6332" s="57"/>
      <c r="E6332" s="7"/>
      <c r="F6332" s="12"/>
      <c r="G6332" s="7"/>
      <c r="H6332" s="7"/>
      <c r="I6332" s="7"/>
      <c r="J6332" s="7"/>
      <c r="K6332" s="7"/>
      <c r="L6332" s="7"/>
    </row>
    <row r="6333" spans="1:12" s="1" customFormat="1" ht="13.8">
      <c r="A6333" s="55"/>
      <c r="B6333" s="55"/>
      <c r="C6333" s="55"/>
      <c r="D6333" s="57"/>
      <c r="E6333" s="7"/>
      <c r="F6333" s="12"/>
      <c r="G6333" s="7"/>
      <c r="H6333" s="7"/>
      <c r="I6333" s="7"/>
      <c r="J6333" s="7"/>
      <c r="K6333" s="7"/>
      <c r="L6333" s="7"/>
    </row>
    <row r="6334" spans="1:12" s="1" customFormat="1" ht="13.8">
      <c r="A6334" s="55"/>
      <c r="B6334" s="55"/>
      <c r="C6334" s="55"/>
      <c r="D6334" s="57"/>
      <c r="E6334" s="7"/>
      <c r="F6334" s="12"/>
      <c r="G6334" s="7"/>
      <c r="H6334" s="7"/>
      <c r="I6334" s="7"/>
      <c r="J6334" s="7"/>
      <c r="K6334" s="7"/>
      <c r="L6334" s="7"/>
    </row>
    <row r="6335" spans="1:12" s="1" customFormat="1" ht="13.8">
      <c r="A6335" s="55"/>
      <c r="B6335" s="55"/>
      <c r="C6335" s="55"/>
      <c r="D6335" s="57"/>
      <c r="E6335" s="7"/>
      <c r="F6335" s="12"/>
      <c r="G6335" s="7"/>
      <c r="H6335" s="7"/>
      <c r="I6335" s="7"/>
      <c r="J6335" s="7"/>
      <c r="K6335" s="7"/>
      <c r="L6335" s="7"/>
    </row>
    <row r="6336" spans="1:12" s="1" customFormat="1" ht="13.8">
      <c r="A6336" s="55"/>
      <c r="B6336" s="55"/>
      <c r="C6336" s="55"/>
      <c r="D6336" s="57"/>
      <c r="E6336" s="7"/>
      <c r="F6336" s="12"/>
      <c r="G6336" s="7"/>
      <c r="H6336" s="7"/>
      <c r="I6336" s="7"/>
      <c r="J6336" s="7"/>
      <c r="K6336" s="7"/>
      <c r="L6336" s="7"/>
    </row>
    <row r="6337" spans="1:12" s="1" customFormat="1" ht="13.8">
      <c r="A6337" s="55"/>
      <c r="B6337" s="55"/>
      <c r="C6337" s="55"/>
      <c r="D6337" s="57"/>
      <c r="E6337" s="7"/>
      <c r="F6337" s="12"/>
      <c r="G6337" s="7"/>
      <c r="H6337" s="7"/>
      <c r="I6337" s="7"/>
      <c r="J6337" s="7"/>
      <c r="K6337" s="7"/>
      <c r="L6337" s="7"/>
    </row>
    <row r="6338" spans="1:12" s="1" customFormat="1" ht="13.8">
      <c r="A6338" s="55"/>
      <c r="B6338" s="55"/>
      <c r="C6338" s="55"/>
      <c r="D6338" s="57"/>
      <c r="E6338" s="7"/>
      <c r="F6338" s="12"/>
      <c r="G6338" s="7"/>
      <c r="H6338" s="7"/>
      <c r="I6338" s="7"/>
      <c r="J6338" s="7"/>
      <c r="K6338" s="7"/>
      <c r="L6338" s="7"/>
    </row>
    <row r="6339" spans="1:12" s="1" customFormat="1" ht="13.8">
      <c r="A6339" s="55"/>
      <c r="B6339" s="55"/>
      <c r="C6339" s="55"/>
      <c r="D6339" s="57"/>
      <c r="E6339" s="7"/>
      <c r="F6339" s="12"/>
      <c r="G6339" s="7"/>
      <c r="H6339" s="7"/>
      <c r="I6339" s="7"/>
      <c r="J6339" s="7"/>
      <c r="K6339" s="7"/>
      <c r="L6339" s="7"/>
    </row>
    <row r="6340" spans="1:12" s="1" customFormat="1" ht="13.8">
      <c r="A6340" s="55"/>
      <c r="B6340" s="55"/>
      <c r="C6340" s="55"/>
      <c r="D6340" s="57"/>
      <c r="E6340" s="7"/>
      <c r="F6340" s="12"/>
      <c r="G6340" s="7"/>
      <c r="H6340" s="7"/>
      <c r="I6340" s="7"/>
      <c r="J6340" s="7"/>
      <c r="K6340" s="7"/>
      <c r="L6340" s="7"/>
    </row>
    <row r="6341" spans="1:12" s="1" customFormat="1" ht="13.8">
      <c r="A6341" s="55"/>
      <c r="B6341" s="55"/>
      <c r="C6341" s="55"/>
      <c r="D6341" s="57"/>
      <c r="E6341" s="7"/>
      <c r="F6341" s="12"/>
      <c r="G6341" s="7"/>
      <c r="H6341" s="7"/>
      <c r="I6341" s="7"/>
      <c r="J6341" s="7"/>
      <c r="K6341" s="7"/>
      <c r="L6341" s="7"/>
    </row>
    <row r="6342" spans="1:12" s="1" customFormat="1" ht="13.8">
      <c r="A6342" s="55"/>
      <c r="B6342" s="55"/>
      <c r="C6342" s="55"/>
      <c r="D6342" s="57"/>
      <c r="E6342" s="7"/>
      <c r="F6342" s="12"/>
      <c r="G6342" s="7"/>
      <c r="H6342" s="7"/>
      <c r="I6342" s="7"/>
      <c r="J6342" s="7"/>
      <c r="K6342" s="7"/>
      <c r="L6342" s="7"/>
    </row>
    <row r="6343" spans="1:12" s="1" customFormat="1" ht="13.8">
      <c r="A6343" s="55"/>
      <c r="B6343" s="55"/>
      <c r="C6343" s="55"/>
      <c r="D6343" s="57"/>
      <c r="E6343" s="7"/>
      <c r="F6343" s="12"/>
      <c r="G6343" s="7"/>
      <c r="H6343" s="7"/>
      <c r="I6343" s="7"/>
      <c r="J6343" s="7"/>
      <c r="K6343" s="7"/>
      <c r="L6343" s="7"/>
    </row>
    <row r="6344" spans="1:12" s="1" customFormat="1" ht="13.8">
      <c r="A6344" s="55"/>
      <c r="B6344" s="55"/>
      <c r="C6344" s="55"/>
      <c r="D6344" s="57"/>
      <c r="E6344" s="7"/>
      <c r="F6344" s="12"/>
      <c r="G6344" s="7"/>
      <c r="H6344" s="7"/>
      <c r="I6344" s="7"/>
      <c r="J6344" s="7"/>
      <c r="K6344" s="7"/>
      <c r="L6344" s="7"/>
    </row>
    <row r="6345" spans="1:12" s="1" customFormat="1" ht="13.8">
      <c r="A6345" s="55"/>
      <c r="B6345" s="55"/>
      <c r="C6345" s="55"/>
      <c r="D6345" s="57"/>
      <c r="E6345" s="7"/>
      <c r="F6345" s="12"/>
      <c r="G6345" s="7"/>
      <c r="H6345" s="7"/>
      <c r="I6345" s="7"/>
      <c r="J6345" s="7"/>
      <c r="K6345" s="7"/>
      <c r="L6345" s="7"/>
    </row>
    <row r="6346" spans="1:12" s="1" customFormat="1" ht="13.8">
      <c r="A6346" s="55"/>
      <c r="B6346" s="55"/>
      <c r="C6346" s="55"/>
      <c r="D6346" s="57"/>
      <c r="E6346" s="7"/>
      <c r="F6346" s="12"/>
      <c r="G6346" s="7"/>
      <c r="H6346" s="7"/>
      <c r="I6346" s="7"/>
      <c r="J6346" s="7"/>
      <c r="K6346" s="7"/>
      <c r="L6346" s="7"/>
    </row>
    <row r="6347" spans="1:12" s="1" customFormat="1" ht="13.8">
      <c r="A6347" s="55"/>
      <c r="B6347" s="55"/>
      <c r="C6347" s="55"/>
      <c r="D6347" s="57"/>
      <c r="E6347" s="7"/>
      <c r="F6347" s="12"/>
      <c r="G6347" s="7"/>
      <c r="H6347" s="7"/>
      <c r="I6347" s="7"/>
      <c r="J6347" s="7"/>
      <c r="K6347" s="7"/>
      <c r="L6347" s="7"/>
    </row>
    <row r="6348" spans="1:12" s="1" customFormat="1" ht="13.8">
      <c r="A6348" s="55"/>
      <c r="B6348" s="55"/>
      <c r="C6348" s="55"/>
      <c r="D6348" s="57"/>
      <c r="E6348" s="7"/>
      <c r="F6348" s="12"/>
      <c r="G6348" s="7"/>
      <c r="H6348" s="7"/>
      <c r="I6348" s="7"/>
      <c r="J6348" s="7"/>
      <c r="K6348" s="7"/>
      <c r="L6348" s="7"/>
    </row>
    <row r="6349" spans="1:12" s="1" customFormat="1" ht="13.8">
      <c r="A6349" s="55"/>
      <c r="B6349" s="55"/>
      <c r="C6349" s="55"/>
      <c r="D6349" s="57"/>
      <c r="E6349" s="7"/>
      <c r="F6349" s="12"/>
      <c r="G6349" s="7"/>
      <c r="H6349" s="7"/>
      <c r="I6349" s="7"/>
      <c r="J6349" s="7"/>
      <c r="K6349" s="7"/>
      <c r="L6349" s="7"/>
    </row>
    <row r="6350" spans="1:12" s="1" customFormat="1" ht="13.8">
      <c r="A6350" s="55"/>
      <c r="B6350" s="55"/>
      <c r="C6350" s="55"/>
      <c r="D6350" s="57"/>
      <c r="E6350" s="7"/>
      <c r="F6350" s="12"/>
      <c r="G6350" s="7"/>
      <c r="H6350" s="7"/>
      <c r="I6350" s="7"/>
      <c r="J6350" s="7"/>
      <c r="K6350" s="7"/>
      <c r="L6350" s="7"/>
    </row>
    <row r="6351" spans="1:12" s="1" customFormat="1" ht="13.8">
      <c r="A6351" s="55"/>
      <c r="B6351" s="55"/>
      <c r="C6351" s="55"/>
      <c r="D6351" s="57"/>
      <c r="E6351" s="7"/>
      <c r="F6351" s="12"/>
      <c r="G6351" s="7"/>
      <c r="H6351" s="7"/>
      <c r="I6351" s="7"/>
      <c r="J6351" s="7"/>
      <c r="K6351" s="7"/>
      <c r="L6351" s="7"/>
    </row>
    <row r="6352" spans="1:12" s="1" customFormat="1" ht="13.8">
      <c r="A6352" s="55"/>
      <c r="B6352" s="55"/>
      <c r="C6352" s="55"/>
      <c r="D6352" s="57"/>
      <c r="E6352" s="7"/>
      <c r="F6352" s="12"/>
      <c r="G6352" s="7"/>
      <c r="H6352" s="7"/>
      <c r="I6352" s="7"/>
      <c r="J6352" s="7"/>
      <c r="K6352" s="7"/>
      <c r="L6352" s="7"/>
    </row>
    <row r="6353" spans="1:12" s="1" customFormat="1" ht="13.8">
      <c r="A6353" s="55"/>
      <c r="B6353" s="55"/>
      <c r="C6353" s="55"/>
      <c r="D6353" s="57"/>
      <c r="E6353" s="7"/>
      <c r="F6353" s="12"/>
      <c r="G6353" s="7"/>
      <c r="H6353" s="7"/>
      <c r="I6353" s="7"/>
      <c r="J6353" s="7"/>
      <c r="K6353" s="7"/>
      <c r="L6353" s="7"/>
    </row>
    <row r="6354" spans="1:12" s="1" customFormat="1" ht="13.8">
      <c r="A6354" s="55"/>
      <c r="B6354" s="55"/>
      <c r="C6354" s="55"/>
      <c r="D6354" s="57"/>
      <c r="E6354" s="7"/>
      <c r="F6354" s="12"/>
      <c r="G6354" s="7"/>
      <c r="H6354" s="7"/>
      <c r="I6354" s="7"/>
      <c r="J6354" s="7"/>
      <c r="K6354" s="7"/>
      <c r="L6354" s="7"/>
    </row>
    <row r="6355" spans="1:12" s="1" customFormat="1" ht="13.8">
      <c r="A6355" s="55"/>
      <c r="B6355" s="55"/>
      <c r="C6355" s="55"/>
      <c r="D6355" s="57"/>
      <c r="E6355" s="7"/>
      <c r="F6355" s="12"/>
      <c r="G6355" s="7"/>
      <c r="H6355" s="7"/>
      <c r="I6355" s="7"/>
      <c r="J6355" s="7"/>
      <c r="K6355" s="7"/>
      <c r="L6355" s="7"/>
    </row>
    <row r="6356" spans="1:12" s="1" customFormat="1" ht="13.8">
      <c r="A6356" s="55"/>
      <c r="B6356" s="55"/>
      <c r="C6356" s="55"/>
      <c r="D6356" s="57"/>
      <c r="E6356" s="7"/>
      <c r="F6356" s="12"/>
      <c r="G6356" s="7"/>
      <c r="H6356" s="7"/>
      <c r="I6356" s="7"/>
      <c r="J6356" s="7"/>
      <c r="K6356" s="7"/>
      <c r="L6356" s="7"/>
    </row>
    <row r="6357" spans="1:12" s="1" customFormat="1" ht="13.8">
      <c r="A6357" s="55"/>
      <c r="B6357" s="55"/>
      <c r="C6357" s="55"/>
      <c r="D6357" s="57"/>
      <c r="E6357" s="7"/>
      <c r="F6357" s="12"/>
      <c r="G6357" s="7"/>
      <c r="H6357" s="7"/>
      <c r="I6357" s="7"/>
      <c r="J6357" s="7"/>
      <c r="K6357" s="7"/>
      <c r="L6357" s="7"/>
    </row>
    <row r="6358" spans="1:12" s="1" customFormat="1" ht="13.8">
      <c r="A6358" s="55"/>
      <c r="B6358" s="55"/>
      <c r="C6358" s="55"/>
      <c r="D6358" s="57"/>
      <c r="E6358" s="7"/>
      <c r="F6358" s="12"/>
      <c r="G6358" s="7"/>
      <c r="H6358" s="7"/>
      <c r="I6358" s="7"/>
      <c r="J6358" s="7"/>
      <c r="K6358" s="7"/>
      <c r="L6358" s="7"/>
    </row>
    <row r="6359" spans="1:12" s="1" customFormat="1" ht="13.8">
      <c r="A6359" s="55"/>
      <c r="B6359" s="55"/>
      <c r="C6359" s="55"/>
      <c r="D6359" s="57"/>
      <c r="E6359" s="7"/>
      <c r="F6359" s="12"/>
      <c r="G6359" s="7"/>
      <c r="H6359" s="7"/>
      <c r="I6359" s="7"/>
      <c r="J6359" s="7"/>
      <c r="K6359" s="7"/>
      <c r="L6359" s="7"/>
    </row>
    <row r="6360" spans="1:12" s="1" customFormat="1" ht="13.8">
      <c r="A6360" s="55"/>
      <c r="B6360" s="55"/>
      <c r="C6360" s="55"/>
      <c r="D6360" s="57"/>
      <c r="E6360" s="7"/>
      <c r="F6360" s="12"/>
      <c r="G6360" s="7"/>
      <c r="H6360" s="7"/>
      <c r="I6360" s="7"/>
      <c r="J6360" s="7"/>
      <c r="K6360" s="7"/>
      <c r="L6360" s="7"/>
    </row>
    <row r="6361" spans="1:12" s="1" customFormat="1" ht="13.8">
      <c r="A6361" s="55"/>
      <c r="B6361" s="55"/>
      <c r="C6361" s="55"/>
      <c r="D6361" s="57"/>
      <c r="E6361" s="7"/>
      <c r="F6361" s="12"/>
      <c r="G6361" s="7"/>
      <c r="H6361" s="7"/>
      <c r="I6361" s="7"/>
      <c r="J6361" s="7"/>
      <c r="K6361" s="7"/>
      <c r="L6361" s="7"/>
    </row>
    <row r="6362" spans="1:12" s="1" customFormat="1" ht="13.8">
      <c r="A6362" s="55"/>
      <c r="B6362" s="55"/>
      <c r="C6362" s="55"/>
      <c r="D6362" s="57"/>
      <c r="E6362" s="7"/>
      <c r="F6362" s="12"/>
      <c r="G6362" s="7"/>
      <c r="H6362" s="7"/>
      <c r="I6362" s="7"/>
      <c r="J6362" s="7"/>
      <c r="K6362" s="7"/>
      <c r="L6362" s="7"/>
    </row>
    <row r="6363" spans="1:12" s="1" customFormat="1" ht="13.8">
      <c r="A6363" s="55"/>
      <c r="B6363" s="55"/>
      <c r="C6363" s="55"/>
      <c r="D6363" s="57"/>
      <c r="E6363" s="7"/>
      <c r="F6363" s="12"/>
      <c r="G6363" s="7"/>
      <c r="H6363" s="7"/>
      <c r="I6363" s="7"/>
      <c r="J6363" s="7"/>
      <c r="K6363" s="7"/>
      <c r="L6363" s="7"/>
    </row>
    <row r="6364" spans="1:12" s="1" customFormat="1" ht="13.8">
      <c r="A6364" s="55"/>
      <c r="B6364" s="55"/>
      <c r="C6364" s="55"/>
      <c r="D6364" s="57"/>
      <c r="E6364" s="7"/>
      <c r="F6364" s="12"/>
      <c r="G6364" s="7"/>
      <c r="H6364" s="7"/>
      <c r="I6364" s="7"/>
      <c r="J6364" s="7"/>
      <c r="K6364" s="7"/>
      <c r="L6364" s="7"/>
    </row>
    <row r="6365" spans="1:12" s="1" customFormat="1" ht="13.8">
      <c r="A6365" s="55"/>
      <c r="B6365" s="55"/>
      <c r="C6365" s="55"/>
      <c r="D6365" s="57"/>
      <c r="E6365" s="7"/>
      <c r="F6365" s="12"/>
      <c r="G6365" s="7"/>
      <c r="H6365" s="7"/>
      <c r="I6365" s="7"/>
      <c r="J6365" s="7"/>
      <c r="K6365" s="7"/>
      <c r="L6365" s="7"/>
    </row>
    <row r="6366" spans="1:12" s="1" customFormat="1" ht="13.8">
      <c r="A6366" s="55"/>
      <c r="B6366" s="55"/>
      <c r="C6366" s="55"/>
      <c r="D6366" s="57"/>
      <c r="E6366" s="7"/>
      <c r="F6366" s="12"/>
      <c r="G6366" s="7"/>
      <c r="H6366" s="7"/>
      <c r="I6366" s="7"/>
      <c r="J6366" s="7"/>
      <c r="K6366" s="7"/>
      <c r="L6366" s="7"/>
    </row>
    <row r="6367" spans="1:12" s="1" customFormat="1" ht="13.8">
      <c r="A6367" s="55"/>
      <c r="B6367" s="55"/>
      <c r="C6367" s="55"/>
      <c r="D6367" s="57"/>
      <c r="E6367" s="7"/>
      <c r="F6367" s="12"/>
      <c r="G6367" s="7"/>
      <c r="H6367" s="7"/>
      <c r="I6367" s="7"/>
      <c r="J6367" s="7"/>
      <c r="K6367" s="7"/>
      <c r="L6367" s="7"/>
    </row>
    <row r="6368" spans="1:12" s="1" customFormat="1" ht="13.8">
      <c r="A6368" s="55"/>
      <c r="B6368" s="55"/>
      <c r="C6368" s="55"/>
      <c r="D6368" s="57"/>
      <c r="E6368" s="7"/>
      <c r="F6368" s="12"/>
      <c r="G6368" s="7"/>
      <c r="H6368" s="7"/>
      <c r="I6368" s="7"/>
      <c r="J6368" s="7"/>
      <c r="K6368" s="7"/>
      <c r="L6368" s="7"/>
    </row>
    <row r="6369" spans="1:12" s="1" customFormat="1" ht="13.8">
      <c r="A6369" s="55"/>
      <c r="B6369" s="55"/>
      <c r="C6369" s="55"/>
      <c r="D6369" s="57"/>
      <c r="E6369" s="7"/>
      <c r="F6369" s="12"/>
      <c r="G6369" s="7"/>
      <c r="H6369" s="7"/>
      <c r="I6369" s="7"/>
      <c r="J6369" s="7"/>
      <c r="K6369" s="7"/>
      <c r="L6369" s="7"/>
    </row>
    <row r="6370" spans="1:12" s="1" customFormat="1" ht="13.8">
      <c r="A6370" s="55"/>
      <c r="B6370" s="55"/>
      <c r="C6370" s="55"/>
      <c r="D6370" s="57"/>
      <c r="E6370" s="7"/>
      <c r="F6370" s="12"/>
      <c r="G6370" s="7"/>
      <c r="H6370" s="7"/>
      <c r="I6370" s="7"/>
      <c r="J6370" s="7"/>
      <c r="K6370" s="7"/>
      <c r="L6370" s="7"/>
    </row>
    <row r="6371" spans="1:12" s="1" customFormat="1" ht="13.8">
      <c r="A6371" s="55"/>
      <c r="B6371" s="55"/>
      <c r="C6371" s="55"/>
      <c r="D6371" s="57"/>
      <c r="E6371" s="7"/>
      <c r="F6371" s="12"/>
      <c r="G6371" s="7"/>
      <c r="H6371" s="7"/>
      <c r="I6371" s="7"/>
      <c r="J6371" s="7"/>
      <c r="K6371" s="7"/>
      <c r="L6371" s="7"/>
    </row>
    <row r="6372" spans="1:12" s="1" customFormat="1" ht="13.8">
      <c r="A6372" s="55"/>
      <c r="B6372" s="55"/>
      <c r="C6372" s="55"/>
      <c r="D6372" s="57"/>
      <c r="E6372" s="7"/>
      <c r="F6372" s="12"/>
      <c r="G6372" s="7"/>
      <c r="H6372" s="7"/>
      <c r="I6372" s="7"/>
      <c r="J6372" s="7"/>
      <c r="K6372" s="7"/>
      <c r="L6372" s="7"/>
    </row>
    <row r="6373" spans="1:12" s="1" customFormat="1" ht="13.8">
      <c r="A6373" s="55"/>
      <c r="B6373" s="55"/>
      <c r="C6373" s="55"/>
      <c r="D6373" s="57"/>
      <c r="E6373" s="7"/>
      <c r="F6373" s="12"/>
      <c r="G6373" s="7"/>
      <c r="H6373" s="7"/>
      <c r="I6373" s="7"/>
      <c r="J6373" s="7"/>
      <c r="K6373" s="7"/>
      <c r="L6373" s="7"/>
    </row>
    <row r="6374" spans="1:12" s="1" customFormat="1" ht="13.8">
      <c r="A6374" s="55"/>
      <c r="B6374" s="55"/>
      <c r="C6374" s="55"/>
      <c r="D6374" s="57"/>
      <c r="E6374" s="7"/>
      <c r="F6374" s="12"/>
      <c r="G6374" s="7"/>
      <c r="H6374" s="7"/>
      <c r="I6374" s="7"/>
      <c r="J6374" s="7"/>
      <c r="K6374" s="7"/>
      <c r="L6374" s="7"/>
    </row>
    <row r="6375" spans="1:12" s="1" customFormat="1" ht="13.8">
      <c r="A6375" s="55"/>
      <c r="B6375" s="55"/>
      <c r="C6375" s="55"/>
      <c r="D6375" s="57"/>
      <c r="E6375" s="7"/>
      <c r="F6375" s="12"/>
      <c r="G6375" s="7"/>
      <c r="H6375" s="7"/>
      <c r="I6375" s="7"/>
      <c r="J6375" s="7"/>
      <c r="K6375" s="7"/>
      <c r="L6375" s="7"/>
    </row>
    <row r="6376" spans="1:12" s="1" customFormat="1" ht="13.8">
      <c r="A6376" s="55"/>
      <c r="B6376" s="55"/>
      <c r="C6376" s="55"/>
      <c r="D6376" s="57"/>
      <c r="E6376" s="7"/>
      <c r="F6376" s="12"/>
      <c r="G6376" s="7"/>
      <c r="H6376" s="7"/>
      <c r="I6376" s="7"/>
      <c r="J6376" s="7"/>
      <c r="K6376" s="7"/>
      <c r="L6376" s="7"/>
    </row>
    <row r="6377" spans="1:12" s="1" customFormat="1" ht="13.8">
      <c r="A6377" s="55"/>
      <c r="B6377" s="55"/>
      <c r="C6377" s="55"/>
      <c r="D6377" s="57"/>
      <c r="E6377" s="7"/>
      <c r="F6377" s="12"/>
      <c r="G6377" s="7"/>
      <c r="H6377" s="7"/>
      <c r="I6377" s="7"/>
      <c r="J6377" s="7"/>
      <c r="K6377" s="7"/>
      <c r="L6377" s="7"/>
    </row>
    <row r="6378" spans="1:12" s="1" customFormat="1" ht="13.8">
      <c r="A6378" s="55"/>
      <c r="B6378" s="55"/>
      <c r="C6378" s="55"/>
      <c r="D6378" s="57"/>
      <c r="E6378" s="7"/>
      <c r="F6378" s="12"/>
      <c r="G6378" s="7"/>
      <c r="H6378" s="7"/>
      <c r="I6378" s="7"/>
      <c r="J6378" s="7"/>
      <c r="K6378" s="7"/>
      <c r="L6378" s="7"/>
    </row>
    <row r="6379" spans="1:12" s="1" customFormat="1" ht="13.8">
      <c r="A6379" s="55"/>
      <c r="B6379" s="55"/>
      <c r="C6379" s="55"/>
      <c r="D6379" s="57"/>
      <c r="E6379" s="7"/>
      <c r="F6379" s="12"/>
      <c r="G6379" s="7"/>
      <c r="H6379" s="7"/>
      <c r="I6379" s="7"/>
      <c r="J6379" s="7"/>
      <c r="K6379" s="7"/>
      <c r="L6379" s="7"/>
    </row>
    <row r="6380" spans="1:12" s="1" customFormat="1" ht="13.8">
      <c r="A6380" s="55"/>
      <c r="B6380" s="55"/>
      <c r="C6380" s="55"/>
      <c r="D6380" s="57"/>
      <c r="E6380" s="7"/>
      <c r="F6380" s="12"/>
      <c r="G6380" s="7"/>
      <c r="H6380" s="7"/>
      <c r="I6380" s="7"/>
      <c r="J6380" s="7"/>
      <c r="K6380" s="7"/>
      <c r="L6380" s="7"/>
    </row>
    <row r="6381" spans="1:12" s="1" customFormat="1" ht="13.8">
      <c r="A6381" s="55"/>
      <c r="B6381" s="55"/>
      <c r="C6381" s="55"/>
      <c r="D6381" s="57"/>
      <c r="E6381" s="7"/>
      <c r="F6381" s="12"/>
      <c r="G6381" s="7"/>
      <c r="H6381" s="7"/>
      <c r="I6381" s="7"/>
      <c r="J6381" s="7"/>
      <c r="K6381" s="7"/>
      <c r="L6381" s="7"/>
    </row>
    <row r="6382" spans="1:12" s="1" customFormat="1" ht="13.8">
      <c r="A6382" s="55"/>
      <c r="B6382" s="55"/>
      <c r="C6382" s="55"/>
      <c r="D6382" s="57"/>
      <c r="E6382" s="7"/>
      <c r="F6382" s="12"/>
      <c r="G6382" s="7"/>
      <c r="H6382" s="7"/>
      <c r="I6382" s="7"/>
      <c r="J6382" s="7"/>
      <c r="K6382" s="7"/>
      <c r="L6382" s="7"/>
    </row>
    <row r="6383" spans="1:12" s="1" customFormat="1" ht="13.8">
      <c r="A6383" s="55"/>
      <c r="B6383" s="55"/>
      <c r="C6383" s="55"/>
      <c r="D6383" s="57"/>
      <c r="E6383" s="7"/>
      <c r="F6383" s="12"/>
      <c r="G6383" s="7"/>
      <c r="H6383" s="7"/>
      <c r="I6383" s="7"/>
      <c r="J6383" s="7"/>
      <c r="K6383" s="7"/>
      <c r="L6383" s="7"/>
    </row>
    <row r="6384" spans="1:12" s="1" customFormat="1" ht="13.8">
      <c r="A6384" s="55"/>
      <c r="B6384" s="55"/>
      <c r="C6384" s="55"/>
      <c r="D6384" s="57"/>
      <c r="E6384" s="7"/>
      <c r="F6384" s="12"/>
      <c r="G6384" s="7"/>
      <c r="H6384" s="7"/>
      <c r="I6384" s="7"/>
      <c r="J6384" s="7"/>
      <c r="K6384" s="7"/>
      <c r="L6384" s="7"/>
    </row>
    <row r="6385" spans="1:12" s="1" customFormat="1" ht="13.8">
      <c r="A6385" s="55"/>
      <c r="B6385" s="55"/>
      <c r="C6385" s="55"/>
      <c r="D6385" s="57"/>
      <c r="E6385" s="7"/>
      <c r="F6385" s="12"/>
      <c r="G6385" s="7"/>
      <c r="H6385" s="7"/>
      <c r="I6385" s="7"/>
      <c r="J6385" s="7"/>
      <c r="K6385" s="7"/>
      <c r="L6385" s="7"/>
    </row>
    <row r="6386" spans="1:12" s="1" customFormat="1" ht="13.8">
      <c r="A6386" s="55"/>
      <c r="B6386" s="55"/>
      <c r="C6386" s="55"/>
      <c r="D6386" s="57"/>
      <c r="E6386" s="7"/>
      <c r="F6386" s="12"/>
      <c r="G6386" s="7"/>
      <c r="H6386" s="7"/>
      <c r="I6386" s="7"/>
      <c r="J6386" s="7"/>
      <c r="K6386" s="7"/>
      <c r="L6386" s="7"/>
    </row>
    <row r="6387" spans="1:12" s="1" customFormat="1" ht="13.8">
      <c r="A6387" s="55"/>
      <c r="B6387" s="55"/>
      <c r="C6387" s="55"/>
      <c r="D6387" s="57"/>
      <c r="E6387" s="7"/>
      <c r="F6387" s="12"/>
      <c r="G6387" s="7"/>
      <c r="H6387" s="7"/>
      <c r="I6387" s="7"/>
      <c r="J6387" s="7"/>
      <c r="K6387" s="7"/>
      <c r="L6387" s="7"/>
    </row>
    <row r="6388" spans="1:12" s="1" customFormat="1" ht="13.8">
      <c r="A6388" s="55"/>
      <c r="B6388" s="55"/>
      <c r="C6388" s="55"/>
      <c r="D6388" s="57"/>
      <c r="E6388" s="7"/>
      <c r="F6388" s="12"/>
      <c r="G6388" s="7"/>
      <c r="H6388" s="7"/>
      <c r="I6388" s="7"/>
      <c r="J6388" s="7"/>
      <c r="K6388" s="7"/>
      <c r="L6388" s="7"/>
    </row>
    <row r="6389" spans="1:12" s="1" customFormat="1" ht="13.8">
      <c r="A6389" s="55"/>
      <c r="B6389" s="55"/>
      <c r="C6389" s="55"/>
      <c r="D6389" s="57"/>
      <c r="E6389" s="7"/>
      <c r="F6389" s="12"/>
      <c r="G6389" s="7"/>
      <c r="H6389" s="7"/>
      <c r="I6389" s="7"/>
      <c r="J6389" s="7"/>
      <c r="K6389" s="7"/>
      <c r="L6389" s="7"/>
    </row>
    <row r="6390" spans="1:12" s="1" customFormat="1" ht="13.8">
      <c r="A6390" s="55"/>
      <c r="B6390" s="55"/>
      <c r="C6390" s="55"/>
      <c r="D6390" s="57"/>
      <c r="E6390" s="7"/>
      <c r="F6390" s="12"/>
      <c r="G6390" s="7"/>
      <c r="H6390" s="7"/>
      <c r="I6390" s="7"/>
      <c r="J6390" s="7"/>
      <c r="K6390" s="7"/>
      <c r="L6390" s="7"/>
    </row>
    <row r="6391" spans="1:12" s="1" customFormat="1" ht="13.8">
      <c r="A6391" s="55"/>
      <c r="B6391" s="55"/>
      <c r="C6391" s="55"/>
      <c r="D6391" s="57"/>
      <c r="E6391" s="7"/>
      <c r="F6391" s="12"/>
      <c r="G6391" s="7"/>
      <c r="H6391" s="7"/>
      <c r="I6391" s="7"/>
      <c r="J6391" s="7"/>
      <c r="K6391" s="7"/>
      <c r="L6391" s="7"/>
    </row>
    <row r="6392" spans="1:12" s="1" customFormat="1" ht="13.8">
      <c r="A6392" s="55"/>
      <c r="B6392" s="55"/>
      <c r="C6392" s="55"/>
      <c r="D6392" s="57"/>
      <c r="E6392" s="7"/>
      <c r="F6392" s="12"/>
      <c r="G6392" s="7"/>
      <c r="H6392" s="7"/>
      <c r="I6392" s="7"/>
      <c r="J6392" s="7"/>
      <c r="K6392" s="7"/>
      <c r="L6392" s="7"/>
    </row>
    <row r="6393" spans="1:12" s="1" customFormat="1" ht="13.8">
      <c r="A6393" s="55"/>
      <c r="B6393" s="55"/>
      <c r="C6393" s="55"/>
      <c r="D6393" s="57"/>
      <c r="E6393" s="7"/>
      <c r="F6393" s="12"/>
      <c r="G6393" s="7"/>
      <c r="H6393" s="7"/>
      <c r="I6393" s="7"/>
      <c r="J6393" s="7"/>
      <c r="K6393" s="7"/>
      <c r="L6393" s="7"/>
    </row>
    <row r="6394" spans="1:12" s="1" customFormat="1" ht="13.8">
      <c r="A6394" s="55"/>
      <c r="B6394" s="55"/>
      <c r="C6394" s="55"/>
      <c r="D6394" s="57"/>
      <c r="E6394" s="7"/>
      <c r="F6394" s="12"/>
      <c r="G6394" s="7"/>
      <c r="H6394" s="7"/>
      <c r="I6394" s="7"/>
      <c r="J6394" s="7"/>
      <c r="K6394" s="7"/>
      <c r="L6394" s="7"/>
    </row>
    <row r="6395" spans="1:12" s="1" customFormat="1" ht="13.8">
      <c r="A6395" s="55"/>
      <c r="B6395" s="55"/>
      <c r="C6395" s="55"/>
      <c r="D6395" s="57"/>
      <c r="E6395" s="7"/>
      <c r="F6395" s="12"/>
      <c r="G6395" s="7"/>
      <c r="H6395" s="7"/>
      <c r="I6395" s="7"/>
      <c r="J6395" s="7"/>
      <c r="K6395" s="7"/>
      <c r="L6395" s="7"/>
    </row>
    <row r="6396" spans="1:12" s="1" customFormat="1" ht="13.8">
      <c r="A6396" s="55"/>
      <c r="B6396" s="55"/>
      <c r="C6396" s="55"/>
      <c r="D6396" s="57"/>
      <c r="E6396" s="7"/>
      <c r="F6396" s="12"/>
      <c r="G6396" s="7"/>
      <c r="H6396" s="7"/>
      <c r="I6396" s="7"/>
      <c r="J6396" s="7"/>
      <c r="K6396" s="7"/>
      <c r="L6396" s="7"/>
    </row>
    <row r="6397" spans="1:12" s="1" customFormat="1" ht="13.8">
      <c r="A6397" s="55"/>
      <c r="B6397" s="55"/>
      <c r="C6397" s="55"/>
      <c r="D6397" s="57"/>
      <c r="E6397" s="7"/>
      <c r="F6397" s="12"/>
      <c r="G6397" s="7"/>
      <c r="H6397" s="7"/>
      <c r="I6397" s="7"/>
      <c r="J6397" s="7"/>
      <c r="K6397" s="7"/>
      <c r="L6397" s="7"/>
    </row>
    <row r="6398" spans="1:12" s="1" customFormat="1" ht="13.8">
      <c r="A6398" s="55"/>
      <c r="B6398" s="55"/>
      <c r="C6398" s="55"/>
      <c r="D6398" s="57"/>
      <c r="E6398" s="7"/>
      <c r="F6398" s="12"/>
      <c r="G6398" s="7"/>
      <c r="H6398" s="7"/>
      <c r="I6398" s="7"/>
      <c r="J6398" s="7"/>
      <c r="K6398" s="7"/>
      <c r="L6398" s="7"/>
    </row>
    <row r="6399" spans="1:12" s="1" customFormat="1" ht="13.8">
      <c r="A6399" s="55"/>
      <c r="B6399" s="55"/>
      <c r="C6399" s="55"/>
      <c r="D6399" s="57"/>
      <c r="E6399" s="7"/>
      <c r="F6399" s="12"/>
      <c r="G6399" s="7"/>
      <c r="H6399" s="7"/>
      <c r="I6399" s="7"/>
      <c r="J6399" s="7"/>
      <c r="K6399" s="7"/>
      <c r="L6399" s="7"/>
    </row>
    <row r="6400" spans="1:12" s="1" customFormat="1" ht="13.8">
      <c r="A6400" s="55"/>
      <c r="B6400" s="55"/>
      <c r="C6400" s="55"/>
      <c r="D6400" s="57"/>
      <c r="E6400" s="7"/>
      <c r="F6400" s="12"/>
      <c r="G6400" s="7"/>
      <c r="H6400" s="7"/>
      <c r="I6400" s="7"/>
      <c r="J6400" s="7"/>
      <c r="K6400" s="7"/>
      <c r="L6400" s="7"/>
    </row>
    <row r="6401" spans="1:12" s="1" customFormat="1" ht="13.8">
      <c r="A6401" s="55"/>
      <c r="B6401" s="55"/>
      <c r="C6401" s="55"/>
      <c r="D6401" s="57"/>
      <c r="E6401" s="7"/>
      <c r="F6401" s="12"/>
      <c r="G6401" s="7"/>
      <c r="H6401" s="7"/>
      <c r="I6401" s="7"/>
      <c r="J6401" s="7"/>
      <c r="K6401" s="7"/>
      <c r="L6401" s="7"/>
    </row>
    <row r="6402" spans="1:12" s="1" customFormat="1" ht="13.8">
      <c r="A6402" s="55"/>
      <c r="B6402" s="55"/>
      <c r="C6402" s="55"/>
      <c r="D6402" s="57"/>
      <c r="E6402" s="7"/>
      <c r="F6402" s="12"/>
      <c r="G6402" s="7"/>
      <c r="H6402" s="7"/>
      <c r="I6402" s="7"/>
      <c r="J6402" s="7"/>
      <c r="K6402" s="7"/>
      <c r="L6402" s="7"/>
    </row>
    <row r="6403" spans="1:12" s="1" customFormat="1" ht="13.8">
      <c r="A6403" s="55"/>
      <c r="B6403" s="55"/>
      <c r="C6403" s="55"/>
      <c r="D6403" s="57"/>
      <c r="E6403" s="7"/>
      <c r="F6403" s="12"/>
      <c r="G6403" s="7"/>
      <c r="H6403" s="7"/>
      <c r="I6403" s="7"/>
      <c r="J6403" s="7"/>
      <c r="K6403" s="7"/>
      <c r="L6403" s="7"/>
    </row>
    <row r="6404" spans="1:12" s="1" customFormat="1" ht="13.8">
      <c r="A6404" s="55"/>
      <c r="B6404" s="55"/>
      <c r="C6404" s="55"/>
      <c r="D6404" s="57"/>
      <c r="E6404" s="7"/>
      <c r="F6404" s="12"/>
      <c r="G6404" s="7"/>
      <c r="H6404" s="7"/>
      <c r="I6404" s="7"/>
      <c r="J6404" s="7"/>
      <c r="K6404" s="7"/>
      <c r="L6404" s="7"/>
    </row>
    <row r="6405" spans="1:12" s="1" customFormat="1" ht="13.8">
      <c r="A6405" s="55"/>
      <c r="B6405" s="55"/>
      <c r="C6405" s="55"/>
      <c r="D6405" s="57"/>
      <c r="E6405" s="7"/>
      <c r="F6405" s="12"/>
      <c r="G6405" s="7"/>
      <c r="H6405" s="7"/>
      <c r="I6405" s="7"/>
      <c r="J6405" s="7"/>
      <c r="K6405" s="7"/>
      <c r="L6405" s="7"/>
    </row>
    <row r="6406" spans="1:12" s="1" customFormat="1" ht="13.8">
      <c r="A6406" s="55"/>
      <c r="B6406" s="55"/>
      <c r="C6406" s="55"/>
      <c r="D6406" s="57"/>
      <c r="E6406" s="7"/>
      <c r="F6406" s="12"/>
      <c r="G6406" s="7"/>
      <c r="H6406" s="7"/>
      <c r="I6406" s="7"/>
      <c r="J6406" s="7"/>
      <c r="K6406" s="7"/>
      <c r="L6406" s="7"/>
    </row>
    <row r="6407" spans="1:12" s="1" customFormat="1" ht="13.8">
      <c r="A6407" s="55"/>
      <c r="B6407" s="55"/>
      <c r="C6407" s="55"/>
      <c r="D6407" s="57"/>
      <c r="E6407" s="7"/>
      <c r="F6407" s="12"/>
      <c r="G6407" s="7"/>
      <c r="H6407" s="7"/>
      <c r="I6407" s="7"/>
      <c r="J6407" s="7"/>
      <c r="K6407" s="7"/>
      <c r="L6407" s="7"/>
    </row>
    <row r="6408" spans="1:12" s="1" customFormat="1" ht="13.8">
      <c r="A6408" s="55"/>
      <c r="B6408" s="55"/>
      <c r="C6408" s="55"/>
      <c r="D6408" s="57"/>
      <c r="E6408" s="7"/>
      <c r="F6408" s="12"/>
      <c r="G6408" s="7"/>
      <c r="H6408" s="7"/>
      <c r="I6408" s="7"/>
      <c r="J6408" s="7"/>
      <c r="K6408" s="7"/>
      <c r="L6408" s="7"/>
    </row>
    <row r="6409" spans="1:12" s="1" customFormat="1" ht="13.8">
      <c r="A6409" s="55"/>
      <c r="B6409" s="55"/>
      <c r="C6409" s="55"/>
      <c r="D6409" s="57"/>
      <c r="E6409" s="7"/>
      <c r="F6409" s="12"/>
      <c r="G6409" s="7"/>
      <c r="H6409" s="7"/>
      <c r="I6409" s="7"/>
      <c r="J6409" s="7"/>
      <c r="K6409" s="7"/>
      <c r="L6409" s="7"/>
    </row>
    <row r="6410" spans="1:12" s="1" customFormat="1" ht="13.8">
      <c r="A6410" s="55"/>
      <c r="B6410" s="55"/>
      <c r="C6410" s="55"/>
      <c r="D6410" s="57"/>
      <c r="E6410" s="7"/>
      <c r="F6410" s="12"/>
      <c r="G6410" s="7"/>
      <c r="H6410" s="7"/>
      <c r="I6410" s="7"/>
      <c r="J6410" s="7"/>
      <c r="K6410" s="7"/>
      <c r="L6410" s="7"/>
    </row>
    <row r="6411" spans="1:12" s="1" customFormat="1" ht="13.8">
      <c r="A6411" s="55"/>
      <c r="B6411" s="55"/>
      <c r="C6411" s="55"/>
      <c r="D6411" s="57"/>
      <c r="E6411" s="7"/>
      <c r="F6411" s="12"/>
      <c r="G6411" s="7"/>
      <c r="H6411" s="7"/>
      <c r="I6411" s="7"/>
      <c r="J6411" s="7"/>
      <c r="K6411" s="7"/>
      <c r="L6411" s="7"/>
    </row>
    <row r="6412" spans="1:12" s="1" customFormat="1" ht="13.8">
      <c r="A6412" s="55"/>
      <c r="B6412" s="55"/>
      <c r="C6412" s="55"/>
      <c r="D6412" s="57"/>
      <c r="E6412" s="7"/>
      <c r="F6412" s="12"/>
      <c r="G6412" s="7"/>
      <c r="H6412" s="7"/>
      <c r="I6412" s="7"/>
      <c r="J6412" s="7"/>
      <c r="K6412" s="7"/>
      <c r="L6412" s="7"/>
    </row>
    <row r="6413" spans="1:12" s="1" customFormat="1" ht="13.8">
      <c r="A6413" s="55"/>
      <c r="B6413" s="55"/>
      <c r="C6413" s="55"/>
      <c r="D6413" s="57"/>
      <c r="E6413" s="7"/>
      <c r="F6413" s="12"/>
      <c r="G6413" s="7"/>
      <c r="H6413" s="7"/>
      <c r="I6413" s="7"/>
      <c r="J6413" s="7"/>
      <c r="K6413" s="7"/>
      <c r="L6413" s="7"/>
    </row>
    <row r="6414" spans="1:12" s="1" customFormat="1" ht="13.8">
      <c r="A6414" s="55"/>
      <c r="B6414" s="55"/>
      <c r="C6414" s="55"/>
      <c r="D6414" s="57"/>
      <c r="E6414" s="7"/>
      <c r="F6414" s="12"/>
      <c r="G6414" s="7"/>
      <c r="H6414" s="7"/>
      <c r="I6414" s="7"/>
      <c r="J6414" s="7"/>
      <c r="K6414" s="7"/>
      <c r="L6414" s="7"/>
    </row>
    <row r="6415" spans="1:12" s="1" customFormat="1" ht="13.8">
      <c r="A6415" s="55"/>
      <c r="B6415" s="55"/>
      <c r="C6415" s="55"/>
      <c r="D6415" s="57"/>
      <c r="E6415" s="7"/>
      <c r="F6415" s="12"/>
      <c r="G6415" s="7"/>
      <c r="H6415" s="7"/>
      <c r="I6415" s="7"/>
      <c r="J6415" s="7"/>
      <c r="K6415" s="7"/>
      <c r="L6415" s="7"/>
    </row>
    <row r="6416" spans="1:12" s="1" customFormat="1" ht="13.8">
      <c r="A6416" s="55"/>
      <c r="B6416" s="55"/>
      <c r="C6416" s="55"/>
      <c r="D6416" s="57"/>
      <c r="E6416" s="7"/>
      <c r="F6416" s="12"/>
      <c r="G6416" s="7"/>
      <c r="H6416" s="7"/>
      <c r="I6416" s="7"/>
      <c r="J6416" s="7"/>
      <c r="K6416" s="7"/>
      <c r="L6416" s="7"/>
    </row>
    <row r="6417" spans="1:12" s="1" customFormat="1" ht="13.8">
      <c r="A6417" s="55"/>
      <c r="B6417" s="55"/>
      <c r="C6417" s="55"/>
      <c r="D6417" s="57"/>
      <c r="E6417" s="7"/>
      <c r="F6417" s="12"/>
      <c r="G6417" s="7"/>
      <c r="H6417" s="7"/>
      <c r="I6417" s="7"/>
      <c r="J6417" s="7"/>
      <c r="K6417" s="7"/>
      <c r="L6417" s="7"/>
    </row>
    <row r="6418" spans="1:12" s="1" customFormat="1" ht="13.8">
      <c r="A6418" s="55"/>
      <c r="B6418" s="55"/>
      <c r="C6418" s="55"/>
      <c r="D6418" s="57"/>
      <c r="E6418" s="7"/>
      <c r="F6418" s="12"/>
      <c r="G6418" s="7"/>
      <c r="H6418" s="7"/>
      <c r="I6418" s="7"/>
      <c r="J6418" s="7"/>
      <c r="K6418" s="7"/>
      <c r="L6418" s="7"/>
    </row>
    <row r="6419" spans="1:12" s="1" customFormat="1" ht="13.8">
      <c r="A6419" s="55"/>
      <c r="B6419" s="55"/>
      <c r="C6419" s="55"/>
      <c r="D6419" s="57"/>
      <c r="E6419" s="7"/>
      <c r="F6419" s="12"/>
      <c r="G6419" s="7"/>
      <c r="H6419" s="7"/>
      <c r="I6419" s="7"/>
      <c r="J6419" s="7"/>
      <c r="K6419" s="7"/>
      <c r="L6419" s="7"/>
    </row>
    <row r="6420" spans="1:12" s="1" customFormat="1" ht="13.8">
      <c r="A6420" s="55"/>
      <c r="B6420" s="55"/>
      <c r="C6420" s="55"/>
      <c r="D6420" s="57"/>
      <c r="E6420" s="7"/>
      <c r="F6420" s="12"/>
      <c r="G6420" s="7"/>
      <c r="H6420" s="7"/>
      <c r="I6420" s="7"/>
      <c r="J6420" s="7"/>
      <c r="K6420" s="7"/>
      <c r="L6420" s="7"/>
    </row>
    <row r="6421" spans="1:12" s="1" customFormat="1" ht="13.8">
      <c r="A6421" s="55"/>
      <c r="B6421" s="55"/>
      <c r="C6421" s="55"/>
      <c r="D6421" s="57"/>
      <c r="E6421" s="7"/>
      <c r="F6421" s="12"/>
      <c r="G6421" s="7"/>
      <c r="H6421" s="7"/>
      <c r="I6421" s="7"/>
      <c r="J6421" s="7"/>
      <c r="K6421" s="7"/>
      <c r="L6421" s="7"/>
    </row>
    <row r="6422" spans="1:12" s="1" customFormat="1" ht="13.8">
      <c r="A6422" s="55"/>
      <c r="B6422" s="55"/>
      <c r="C6422" s="55"/>
      <c r="D6422" s="57"/>
      <c r="E6422" s="7"/>
      <c r="F6422" s="12"/>
      <c r="G6422" s="7"/>
      <c r="H6422" s="7"/>
      <c r="I6422" s="7"/>
      <c r="J6422" s="7"/>
      <c r="K6422" s="7"/>
      <c r="L6422" s="7"/>
    </row>
    <row r="6423" spans="1:12" s="1" customFormat="1" ht="13.8">
      <c r="A6423" s="55"/>
      <c r="B6423" s="55"/>
      <c r="C6423" s="55"/>
      <c r="D6423" s="57"/>
      <c r="E6423" s="7"/>
      <c r="F6423" s="12"/>
      <c r="G6423" s="7"/>
      <c r="H6423" s="7"/>
      <c r="I6423" s="7"/>
      <c r="J6423" s="7"/>
      <c r="K6423" s="7"/>
      <c r="L6423" s="7"/>
    </row>
    <row r="6424" spans="1:12" s="1" customFormat="1" ht="13.8">
      <c r="A6424" s="55"/>
      <c r="B6424" s="55"/>
      <c r="C6424" s="55"/>
      <c r="D6424" s="57"/>
      <c r="E6424" s="7"/>
      <c r="F6424" s="12"/>
      <c r="G6424" s="7"/>
      <c r="H6424" s="7"/>
      <c r="I6424" s="7"/>
      <c r="J6424" s="7"/>
      <c r="K6424" s="7"/>
      <c r="L6424" s="7"/>
    </row>
    <row r="6425" spans="1:12" s="1" customFormat="1" ht="13.8">
      <c r="A6425" s="55"/>
      <c r="B6425" s="55"/>
      <c r="C6425" s="55"/>
      <c r="D6425" s="57"/>
      <c r="E6425" s="7"/>
      <c r="F6425" s="12"/>
      <c r="G6425" s="7"/>
      <c r="H6425" s="7"/>
      <c r="I6425" s="7"/>
      <c r="J6425" s="7"/>
      <c r="K6425" s="7"/>
      <c r="L6425" s="7"/>
    </row>
    <row r="6426" spans="1:12" s="1" customFormat="1" ht="13.8">
      <c r="A6426" s="55"/>
      <c r="B6426" s="55"/>
      <c r="C6426" s="55"/>
      <c r="D6426" s="57"/>
      <c r="E6426" s="7"/>
      <c r="F6426" s="12"/>
      <c r="G6426" s="7"/>
      <c r="H6426" s="7"/>
      <c r="I6426" s="7"/>
      <c r="J6426" s="7"/>
      <c r="K6426" s="7"/>
      <c r="L6426" s="7"/>
    </row>
    <row r="6427" spans="1:12" s="1" customFormat="1" ht="13.8">
      <c r="A6427" s="55"/>
      <c r="B6427" s="55"/>
      <c r="C6427" s="55"/>
      <c r="D6427" s="57"/>
      <c r="E6427" s="7"/>
      <c r="F6427" s="12"/>
      <c r="G6427" s="7"/>
      <c r="H6427" s="7"/>
      <c r="I6427" s="7"/>
      <c r="J6427" s="7"/>
      <c r="K6427" s="7"/>
      <c r="L6427" s="7"/>
    </row>
    <row r="6428" spans="1:12" s="1" customFormat="1" ht="13.8">
      <c r="A6428" s="55"/>
      <c r="B6428" s="55"/>
      <c r="C6428" s="55"/>
      <c r="D6428" s="57"/>
      <c r="E6428" s="7"/>
      <c r="F6428" s="12"/>
      <c r="G6428" s="7"/>
      <c r="H6428" s="7"/>
      <c r="I6428" s="7"/>
      <c r="J6428" s="7"/>
      <c r="K6428" s="7"/>
      <c r="L6428" s="7"/>
    </row>
    <row r="6429" spans="1:12" s="1" customFormat="1" ht="13.8">
      <c r="A6429" s="55"/>
      <c r="B6429" s="55"/>
      <c r="C6429" s="55"/>
      <c r="D6429" s="57"/>
      <c r="E6429" s="7"/>
      <c r="F6429" s="12"/>
      <c r="G6429" s="7"/>
      <c r="H6429" s="7"/>
      <c r="I6429" s="7"/>
      <c r="J6429" s="7"/>
      <c r="K6429" s="7"/>
      <c r="L6429" s="7"/>
    </row>
    <row r="6430" spans="1:12" s="1" customFormat="1" ht="13.8">
      <c r="A6430" s="55"/>
      <c r="B6430" s="55"/>
      <c r="C6430" s="55"/>
      <c r="D6430" s="57"/>
      <c r="E6430" s="7"/>
      <c r="F6430" s="12"/>
      <c r="G6430" s="7"/>
      <c r="H6430" s="7"/>
      <c r="I6430" s="7"/>
      <c r="J6430" s="7"/>
      <c r="K6430" s="7"/>
      <c r="L6430" s="7"/>
    </row>
    <row r="6431" spans="1:12" s="1" customFormat="1" ht="13.8">
      <c r="A6431" s="55"/>
      <c r="B6431" s="55"/>
      <c r="C6431" s="55"/>
      <c r="D6431" s="57"/>
      <c r="E6431" s="7"/>
      <c r="F6431" s="12"/>
      <c r="G6431" s="7"/>
      <c r="H6431" s="7"/>
      <c r="I6431" s="7"/>
      <c r="J6431" s="7"/>
      <c r="K6431" s="7"/>
      <c r="L6431" s="7"/>
    </row>
    <row r="6432" spans="1:12" s="1" customFormat="1" ht="13.8">
      <c r="A6432" s="55"/>
      <c r="B6432" s="55"/>
      <c r="C6432" s="55"/>
      <c r="D6432" s="57"/>
      <c r="E6432" s="7"/>
      <c r="F6432" s="12"/>
      <c r="G6432" s="7"/>
      <c r="H6432" s="7"/>
      <c r="I6432" s="7"/>
      <c r="J6432" s="7"/>
      <c r="K6432" s="7"/>
      <c r="L6432" s="7"/>
    </row>
    <row r="6433" spans="1:12" s="1" customFormat="1" ht="13.8">
      <c r="A6433" s="55"/>
      <c r="B6433" s="55"/>
      <c r="C6433" s="55"/>
      <c r="D6433" s="57"/>
      <c r="E6433" s="7"/>
      <c r="F6433" s="12"/>
      <c r="G6433" s="7"/>
      <c r="H6433" s="7"/>
      <c r="I6433" s="7"/>
      <c r="J6433" s="7"/>
      <c r="K6433" s="7"/>
      <c r="L6433" s="7"/>
    </row>
  </sheetData>
  <sheetProtection selectLockedCells="1"/>
  <autoFilter ref="A1:A5869" xr:uid="{00000000-0009-0000-0000-000000000000}"/>
  <conditionalFormatting sqref="A1:A5998">
    <cfRule type="duplicateValues" dxfId="37" priority="1"/>
  </conditionalFormatting>
  <dataValidations disablePrompts="1" count="1">
    <dataValidation type="list" allowBlank="1" showInputMessage="1" showErrorMessage="1" sqref="F2:F6001" xr:uid="{00000000-0002-0000-0000-000000000000}">
      <formula1>$P$1:$P$2</formula1>
    </dataValidation>
  </dataValidations>
  <pageMargins left="0.70000000000000007" right="0.70000000000000007" top="1.1437007874015745" bottom="1.1437007874015745" header="0.74999999999999989" footer="0.74999999999999989"/>
  <pageSetup paperSize="9" fitToWidth="0" fitToHeight="0" orientation="portrait" r:id="rId1"/>
  <headerFooter alignWithMargins="0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Munka2">
    <tabColor rgb="FF0070C0"/>
  </sheetPr>
  <dimension ref="A1:AB793"/>
  <sheetViews>
    <sheetView tabSelected="1" zoomScale="115" zoomScaleNormal="115" workbookViewId="0">
      <pane xSplit="4" ySplit="3" topLeftCell="E36" activePane="bottomRight" state="frozen"/>
      <selection activeCell="N11" sqref="N11"/>
      <selection pane="topRight" activeCell="N11" sqref="N11"/>
      <selection pane="bottomLeft" activeCell="N11" sqref="N11"/>
      <selection pane="bottomRight" activeCell="C43" sqref="C43"/>
    </sheetView>
  </sheetViews>
  <sheetFormatPr defaultColWidth="8.6640625" defaultRowHeight="14.4"/>
  <cols>
    <col min="1" max="1" width="5.44140625" customWidth="1"/>
    <col min="2" max="2" width="18.33203125" customWidth="1"/>
    <col min="3" max="3" width="9.6640625" style="16" customWidth="1"/>
    <col min="4" max="4" width="19" style="72" customWidth="1"/>
    <col min="5" max="5" width="14.33203125" bestFit="1" customWidth="1"/>
    <col min="6" max="6" width="9.88671875" style="20" bestFit="1" customWidth="1"/>
    <col min="7" max="8" width="11.109375" style="20" customWidth="1"/>
    <col min="9" max="9" width="11" style="20" customWidth="1"/>
    <col min="10" max="11" width="11.6640625" style="20" customWidth="1"/>
    <col min="12" max="13" width="11.88671875" style="20" customWidth="1"/>
    <col min="14" max="14" width="11.109375" style="20" customWidth="1"/>
    <col min="15" max="15" width="11.44140625" style="20" customWidth="1"/>
    <col min="16" max="17" width="9.5546875" customWidth="1"/>
    <col min="18" max="18" width="9.5546875" style="20" customWidth="1"/>
    <col min="19" max="19" width="9.5546875" customWidth="1"/>
    <col min="20" max="20" width="18" style="20" bestFit="1" customWidth="1"/>
    <col min="21" max="21" width="9.5546875" style="20" customWidth="1"/>
    <col min="22" max="26" width="8.6640625" customWidth="1"/>
    <col min="27" max="28" width="8.6640625" hidden="1" customWidth="1"/>
    <col min="29" max="29" width="0" hidden="1" customWidth="1"/>
  </cols>
  <sheetData>
    <row r="1" spans="1:28" ht="62.25" customHeight="1" thickBot="1">
      <c r="A1" s="144"/>
      <c r="B1" s="145"/>
      <c r="C1" s="73"/>
      <c r="E1" s="9"/>
      <c r="F1" s="142" t="s">
        <v>1483</v>
      </c>
      <c r="G1" s="143"/>
      <c r="H1" s="142" t="s">
        <v>1484</v>
      </c>
      <c r="I1" s="143"/>
      <c r="J1" s="142" t="s">
        <v>1485</v>
      </c>
      <c r="K1" s="143"/>
      <c r="L1" s="142" t="s">
        <v>1486</v>
      </c>
      <c r="M1" s="143"/>
      <c r="N1" s="142" t="s">
        <v>1487</v>
      </c>
      <c r="O1" s="143"/>
      <c r="P1" s="9"/>
      <c r="Q1" s="18"/>
      <c r="R1" s="21"/>
      <c r="S1" s="18"/>
      <c r="T1" s="21"/>
      <c r="U1" s="22"/>
    </row>
    <row r="2" spans="1:28" ht="22.5" customHeight="1" thickBot="1">
      <c r="A2" s="9"/>
      <c r="B2" s="9"/>
      <c r="C2" s="127" t="s">
        <v>1512</v>
      </c>
      <c r="D2" s="128">
        <f>COUNT(C:C)</f>
        <v>39</v>
      </c>
      <c r="E2" s="9"/>
      <c r="F2" s="85">
        <f t="shared" ref="F2:O2" si="0">COUNT(F4:F793)</f>
        <v>24</v>
      </c>
      <c r="G2" s="86">
        <f t="shared" si="0"/>
        <v>16</v>
      </c>
      <c r="H2" s="85">
        <f t="shared" si="0"/>
        <v>20</v>
      </c>
      <c r="I2" s="86">
        <f t="shared" si="0"/>
        <v>16</v>
      </c>
      <c r="J2" s="85">
        <f t="shared" si="0"/>
        <v>9</v>
      </c>
      <c r="K2" s="86">
        <f t="shared" si="0"/>
        <v>25</v>
      </c>
      <c r="L2" s="85">
        <f t="shared" si="0"/>
        <v>9</v>
      </c>
      <c r="M2" s="86">
        <f t="shared" si="0"/>
        <v>24</v>
      </c>
      <c r="N2" s="85">
        <f t="shared" si="0"/>
        <v>10</v>
      </c>
      <c r="O2" s="86">
        <f t="shared" si="0"/>
        <v>11</v>
      </c>
      <c r="P2" s="59">
        <f t="shared" ref="P2:R2" si="1">SUM(P4:P400)</f>
        <v>164</v>
      </c>
      <c r="Q2" s="17">
        <f>SUM(Q4:Q400)</f>
        <v>420500</v>
      </c>
      <c r="R2" s="19">
        <f t="shared" si="1"/>
        <v>0</v>
      </c>
      <c r="S2" s="17">
        <f>SUM(S4:S400)</f>
        <v>420500</v>
      </c>
      <c r="T2" s="19"/>
      <c r="U2" s="19"/>
    </row>
    <row r="3" spans="1:28" ht="43.8" thickBot="1">
      <c r="A3" s="61" t="s">
        <v>2</v>
      </c>
      <c r="B3" s="75" t="s">
        <v>3</v>
      </c>
      <c r="C3" s="63" t="s">
        <v>4</v>
      </c>
      <c r="D3" s="62" t="s">
        <v>5</v>
      </c>
      <c r="E3" s="80" t="s">
        <v>11</v>
      </c>
      <c r="F3" s="87" t="s">
        <v>12</v>
      </c>
      <c r="G3" s="88" t="s">
        <v>13</v>
      </c>
      <c r="H3" s="87" t="s">
        <v>14</v>
      </c>
      <c r="I3" s="88" t="s">
        <v>15</v>
      </c>
      <c r="J3" s="87" t="s">
        <v>16</v>
      </c>
      <c r="K3" s="88" t="s">
        <v>17</v>
      </c>
      <c r="L3" s="87" t="s">
        <v>18</v>
      </c>
      <c r="M3" s="88" t="s">
        <v>19</v>
      </c>
      <c r="N3" s="87" t="s">
        <v>1488</v>
      </c>
      <c r="O3" s="88" t="s">
        <v>1489</v>
      </c>
      <c r="P3" s="84" t="s">
        <v>20</v>
      </c>
      <c r="Q3" s="62" t="s">
        <v>932</v>
      </c>
      <c r="R3" s="64" t="s">
        <v>928</v>
      </c>
      <c r="S3" s="62" t="s">
        <v>933</v>
      </c>
      <c r="T3" s="64" t="s">
        <v>929</v>
      </c>
      <c r="U3" s="65" t="s">
        <v>930</v>
      </c>
      <c r="V3" s="137" t="s">
        <v>4651</v>
      </c>
      <c r="AB3" t="s">
        <v>931</v>
      </c>
    </row>
    <row r="4" spans="1:28">
      <c r="A4" s="59">
        <v>1</v>
      </c>
      <c r="B4" s="58" t="str">
        <f>VLOOKUP(C4,Névsor!A$2:C$7000,2,FALSE)</f>
        <v>Hetés Tamás</v>
      </c>
      <c r="C4" s="139">
        <v>5872</v>
      </c>
      <c r="D4" s="58" t="str">
        <f>VLOOKUP(C4,Névsor!A$2:C7000,3,FALSE)</f>
        <v>Üllői Lövész Klub</v>
      </c>
      <c r="E4" s="81" t="str">
        <f>VLOOKUP(C4,Névsor!A:G,7,)</f>
        <v xml:space="preserve">Super.s </v>
      </c>
      <c r="F4" s="139">
        <v>129</v>
      </c>
      <c r="G4" s="139"/>
      <c r="H4" s="139"/>
      <c r="I4" s="139">
        <v>111</v>
      </c>
      <c r="J4" s="139"/>
      <c r="K4" s="139">
        <v>143</v>
      </c>
      <c r="L4" s="139"/>
      <c r="M4" s="139">
        <v>104</v>
      </c>
      <c r="N4" s="139">
        <v>24</v>
      </c>
      <c r="O4" s="139">
        <v>70</v>
      </c>
      <c r="P4" s="59">
        <f>COUNT(F4:O4)</f>
        <v>6</v>
      </c>
      <c r="Q4" s="17">
        <f t="shared" ref="Q4:Q67" si="2">IF(U4="X",($Y$5),IF(P4=1,($Y$5),IF(P4=2,($Y$5+$Y$6),IF(P4=3,($Y$5+$Y$6+$Y$7),IF(P4=4,($Y$5+$Y$6+$Y$7+$Y$8),IF(P4=5,($Y$5+$Y$6+$Y$7+$Y$8+$Y$9),IF(P4=6,($Y$5+$Y$6+$Y$7+$Y$8+$Y$9+$Y$10),IF(P4=7,($Y$5+$Y$6+$Y$7+$Y$8+$Y$9+$Y$10+$Y$11),IF(P4=8,($Y$5+$Y$6+$Y$7+$Y$8+$Y$9+$Y$10+$Y$11+$Y12),IF(P4=9,($Y$5+$Y$6+$Y$7+$Y$8+$Y$9+$Y$10+$Y$11+$Y$12+$Y$13),IF(P4=10,($Y$5+$Y$6+$Y$7+$Y$8+$Y$9+$Y$10+$Y$11+$Y$12+$Y$13+$Y$14),"0")))))))))))</f>
        <v>14500</v>
      </c>
      <c r="R4" s="19"/>
      <c r="S4" s="17">
        <f>Q4+R4</f>
        <v>14500</v>
      </c>
      <c r="T4" s="19"/>
      <c r="U4" s="60"/>
      <c r="X4" s="140" t="s">
        <v>2164</v>
      </c>
      <c r="Y4" s="141"/>
    </row>
    <row r="5" spans="1:28">
      <c r="A5" s="59">
        <v>2</v>
      </c>
      <c r="B5" s="58" t="str">
        <f>VLOOKUP(C5,Névsor!A$2:C$7060,2,FALSE)</f>
        <v>Balogh László Miklós</v>
      </c>
      <c r="C5" s="139">
        <v>2616</v>
      </c>
      <c r="D5" s="58" t="str">
        <f>VLOOKUP(C5,Névsor!A$2:C7059,3,FALSE)</f>
        <v>Üllői Lövész Klub</v>
      </c>
      <c r="E5" s="81" t="str">
        <f>VLOOKUP(C5,Névsor!A:G,7,)</f>
        <v xml:space="preserve">Super.s </v>
      </c>
      <c r="F5" s="139"/>
      <c r="G5" s="139">
        <v>0.1</v>
      </c>
      <c r="H5" s="139"/>
      <c r="I5" s="139">
        <v>0.1</v>
      </c>
      <c r="J5" s="139"/>
      <c r="K5" s="139">
        <v>0.1</v>
      </c>
      <c r="L5" s="139"/>
      <c r="M5" s="139">
        <v>0.1</v>
      </c>
      <c r="N5" s="139"/>
      <c r="O5" s="139"/>
      <c r="P5" s="59">
        <f t="shared" ref="P5:P68" si="3">COUNT(F5:O5)</f>
        <v>4</v>
      </c>
      <c r="Q5" s="17">
        <f t="shared" si="2"/>
        <v>11500</v>
      </c>
      <c r="R5" s="19"/>
      <c r="S5" s="17">
        <f t="shared" ref="S5:S68" si="4">Q5+R5</f>
        <v>11500</v>
      </c>
      <c r="T5" s="19"/>
      <c r="U5" s="60"/>
      <c r="X5" s="131">
        <v>1</v>
      </c>
      <c r="Y5" s="133">
        <v>3500</v>
      </c>
      <c r="AB5">
        <v>0.1</v>
      </c>
    </row>
    <row r="6" spans="1:28">
      <c r="A6" s="59">
        <v>3</v>
      </c>
      <c r="B6" s="58" t="str">
        <f>VLOOKUP(C6,Névsor!A$2:C$7060,2,FALSE)</f>
        <v>Kovács László</v>
      </c>
      <c r="C6" s="139">
        <v>7264</v>
      </c>
      <c r="D6" s="58" t="str">
        <f>VLOOKUP(C6,Névsor!A$2:C7060,3,FALSE)</f>
        <v>Üllői Lövész Klub</v>
      </c>
      <c r="E6" s="81" t="str">
        <f>VLOOKUP(C6,Névsor!A:G,7,)</f>
        <v xml:space="preserve">Super.s </v>
      </c>
      <c r="F6" s="139"/>
      <c r="G6" s="139">
        <v>0.1</v>
      </c>
      <c r="H6" s="139"/>
      <c r="I6" s="139">
        <v>0.1</v>
      </c>
      <c r="J6" s="139"/>
      <c r="K6" s="139">
        <v>0.1</v>
      </c>
      <c r="L6" s="139"/>
      <c r="M6" s="139">
        <v>0.1</v>
      </c>
      <c r="N6" s="139"/>
      <c r="O6" s="139"/>
      <c r="P6" s="59">
        <f t="shared" si="3"/>
        <v>4</v>
      </c>
      <c r="Q6" s="17">
        <f t="shared" si="2"/>
        <v>11500</v>
      </c>
      <c r="R6" s="19"/>
      <c r="S6" s="17">
        <f t="shared" si="4"/>
        <v>11500</v>
      </c>
      <c r="T6" s="19"/>
      <c r="U6" s="60"/>
      <c r="X6" s="131">
        <v>2</v>
      </c>
      <c r="Y6" s="133">
        <v>3000</v>
      </c>
    </row>
    <row r="7" spans="1:28">
      <c r="A7" s="59">
        <v>4</v>
      </c>
      <c r="B7" s="58" t="str">
        <f>VLOOKUP(C7,Névsor!A$2:C$7060,2,FALSE)</f>
        <v>Gitye Zsolt</v>
      </c>
      <c r="C7" s="139">
        <v>8832</v>
      </c>
      <c r="D7" s="58" t="str">
        <f>VLOOKUP(C7,Névsor!A$2:C7061,3,FALSE)</f>
        <v>Üllői Lövész Klub</v>
      </c>
      <c r="E7" s="81" t="str">
        <f>VLOOKUP(C7,Névsor!A:G,7,)</f>
        <v xml:space="preserve">Super.s </v>
      </c>
      <c r="F7" s="139">
        <v>169</v>
      </c>
      <c r="G7" s="139">
        <v>185</v>
      </c>
      <c r="H7" s="139">
        <v>152</v>
      </c>
      <c r="I7" s="139">
        <v>178</v>
      </c>
      <c r="J7" s="139">
        <v>149</v>
      </c>
      <c r="K7" s="139">
        <v>151</v>
      </c>
      <c r="L7" s="139">
        <v>140</v>
      </c>
      <c r="M7" s="139">
        <v>149</v>
      </c>
      <c r="N7" s="139">
        <v>0.1</v>
      </c>
      <c r="O7" s="139">
        <v>77</v>
      </c>
      <c r="P7" s="59">
        <f t="shared" si="3"/>
        <v>10</v>
      </c>
      <c r="Q7" s="17">
        <f t="shared" si="2"/>
        <v>20500</v>
      </c>
      <c r="R7" s="19"/>
      <c r="S7" s="17">
        <f t="shared" si="4"/>
        <v>20500</v>
      </c>
      <c r="T7" s="19"/>
      <c r="U7" s="60"/>
      <c r="X7" s="131">
        <v>3</v>
      </c>
      <c r="Y7" s="133">
        <v>2500</v>
      </c>
    </row>
    <row r="8" spans="1:28">
      <c r="A8" s="59">
        <v>5</v>
      </c>
      <c r="B8" s="58" t="str">
        <f>VLOOKUP(C8,Névsor!A$2:C$7060,2,FALSE)</f>
        <v>Pusztai Jenő</v>
      </c>
      <c r="C8" s="139">
        <v>8587</v>
      </c>
      <c r="D8" s="58" t="str">
        <f>VLOOKUP(C8,Névsor!A$2:C7062,3,FALSE)</f>
        <v>Mezőtúri Lövész Sport Egyesület</v>
      </c>
      <c r="E8" s="81" t="str">
        <f>VLOOKUP(C8,Névsor!A:G,7,)</f>
        <v xml:space="preserve">Super.s </v>
      </c>
      <c r="F8" s="139">
        <v>0.1</v>
      </c>
      <c r="G8" s="139"/>
      <c r="H8" s="139"/>
      <c r="I8" s="139"/>
      <c r="J8" s="139"/>
      <c r="K8" s="139">
        <v>0.1</v>
      </c>
      <c r="L8" s="139"/>
      <c r="M8" s="139">
        <v>0.1</v>
      </c>
      <c r="N8" s="139"/>
      <c r="O8" s="139"/>
      <c r="P8" s="59">
        <f t="shared" si="3"/>
        <v>3</v>
      </c>
      <c r="Q8" s="17">
        <f t="shared" si="2"/>
        <v>9000</v>
      </c>
      <c r="R8" s="19"/>
      <c r="S8" s="17">
        <f t="shared" si="4"/>
        <v>9000</v>
      </c>
      <c r="T8" s="19"/>
      <c r="U8" s="60"/>
      <c r="X8" s="131">
        <v>4</v>
      </c>
      <c r="Y8" s="133">
        <v>2500</v>
      </c>
    </row>
    <row r="9" spans="1:28">
      <c r="A9" s="59">
        <v>6</v>
      </c>
      <c r="B9" s="58" t="str">
        <f>VLOOKUP(C9,Névsor!A$2:C$7060,2,FALSE)</f>
        <v>Dr Dobrossy István</v>
      </c>
      <c r="C9" s="139">
        <v>1687</v>
      </c>
      <c r="D9" s="58" t="str">
        <f>VLOOKUP(C9,Névsor!A$2:C7063,3,FALSE)</f>
        <v>Debrecen Városi Lövész Egylet</v>
      </c>
      <c r="E9" s="81" t="str">
        <f>VLOOKUP(C9,Névsor!A:G,7,)</f>
        <v xml:space="preserve">Super.s </v>
      </c>
      <c r="F9" s="139">
        <v>0.1</v>
      </c>
      <c r="G9" s="139"/>
      <c r="H9" s="139">
        <v>0.1</v>
      </c>
      <c r="I9" s="139"/>
      <c r="J9" s="139"/>
      <c r="K9" s="139"/>
      <c r="L9" s="139"/>
      <c r="M9" s="139"/>
      <c r="N9" s="139"/>
      <c r="O9" s="139"/>
      <c r="P9" s="59">
        <f t="shared" si="3"/>
        <v>2</v>
      </c>
      <c r="Q9" s="17">
        <f t="shared" si="2"/>
        <v>6500</v>
      </c>
      <c r="R9" s="19"/>
      <c r="S9" s="17">
        <f t="shared" si="4"/>
        <v>6500</v>
      </c>
      <c r="T9" s="19"/>
      <c r="U9" s="60"/>
      <c r="X9" s="131">
        <v>5</v>
      </c>
      <c r="Y9" s="133">
        <v>1500</v>
      </c>
    </row>
    <row r="10" spans="1:28">
      <c r="A10" s="59">
        <v>7</v>
      </c>
      <c r="B10" s="58" t="str">
        <f>VLOOKUP(C10,Névsor!A$2:C$7060,2,FALSE)</f>
        <v>Dobrossy Beatrix</v>
      </c>
      <c r="C10" s="139">
        <v>3662</v>
      </c>
      <c r="D10" s="58" t="str">
        <f>VLOOKUP(C10,Névsor!A$2:C7064,3,FALSE)</f>
        <v>Debrecen Városi Lövész Egylet</v>
      </c>
      <c r="E10" s="81" t="str">
        <f>VLOOKUP(C10,Névsor!A:G,7,)</f>
        <v xml:space="preserve">Super.s </v>
      </c>
      <c r="F10" s="139">
        <v>0.1</v>
      </c>
      <c r="G10" s="139"/>
      <c r="H10" s="139">
        <v>0.1</v>
      </c>
      <c r="I10" s="139"/>
      <c r="J10" s="139"/>
      <c r="K10" s="139"/>
      <c r="L10" s="139"/>
      <c r="M10" s="139"/>
      <c r="N10" s="139"/>
      <c r="O10" s="139"/>
      <c r="P10" s="59">
        <f t="shared" si="3"/>
        <v>2</v>
      </c>
      <c r="Q10" s="17">
        <f t="shared" si="2"/>
        <v>6500</v>
      </c>
      <c r="R10" s="19"/>
      <c r="S10" s="17">
        <f t="shared" si="4"/>
        <v>6500</v>
      </c>
      <c r="T10" s="19"/>
      <c r="U10" s="60"/>
      <c r="X10" s="131">
        <v>6</v>
      </c>
      <c r="Y10" s="133">
        <v>1500</v>
      </c>
    </row>
    <row r="11" spans="1:28">
      <c r="A11" s="59">
        <v>8</v>
      </c>
      <c r="B11" s="58" t="str">
        <f>VLOOKUP(C11,Névsor!A$2:C$7060,2,FALSE)</f>
        <v>Mándoki Ottilia Irén</v>
      </c>
      <c r="C11" s="139">
        <v>4145</v>
      </c>
      <c r="D11" s="58" t="str">
        <f>VLOOKUP(C11,Névsor!A$2:C7065,3,FALSE)</f>
        <v>Karinthy Frigyes Gimnázium Lövész Egylet</v>
      </c>
      <c r="E11" s="81" t="str">
        <f>VLOOKUP(C11,Névsor!A:G,7,)</f>
        <v xml:space="preserve">Super.s </v>
      </c>
      <c r="F11" s="139">
        <v>171</v>
      </c>
      <c r="G11" s="139">
        <v>183</v>
      </c>
      <c r="H11" s="139">
        <v>147</v>
      </c>
      <c r="I11" s="139">
        <v>174</v>
      </c>
      <c r="J11" s="139"/>
      <c r="K11" s="139"/>
      <c r="L11" s="139"/>
      <c r="M11" s="139"/>
      <c r="N11" s="139"/>
      <c r="O11" s="139"/>
      <c r="P11" s="59">
        <f t="shared" si="3"/>
        <v>4</v>
      </c>
      <c r="Q11" s="17">
        <f t="shared" si="2"/>
        <v>11500</v>
      </c>
      <c r="R11" s="19"/>
      <c r="S11" s="17">
        <f t="shared" si="4"/>
        <v>11500</v>
      </c>
      <c r="T11" s="19"/>
      <c r="U11" s="60"/>
      <c r="X11" s="131">
        <v>7</v>
      </c>
      <c r="Y11" s="133">
        <v>1500</v>
      </c>
    </row>
    <row r="12" spans="1:28">
      <c r="A12" s="59">
        <v>9</v>
      </c>
      <c r="B12" s="58" t="str">
        <f>VLOOKUP(C12,Névsor!A$2:C$7060,2,FALSE)</f>
        <v>Vörös Imre</v>
      </c>
      <c r="C12" s="139">
        <v>4586</v>
      </c>
      <c r="D12" s="58" t="str">
        <f>VLOOKUP(C12,Névsor!A$2:C7066,3,FALSE)</f>
        <v>Üllői Lövész Klub</v>
      </c>
      <c r="E12" s="81" t="str">
        <f>VLOOKUP(C12,Névsor!A:G,7,)</f>
        <v xml:space="preserve">Super.s </v>
      </c>
      <c r="F12" s="139">
        <v>168</v>
      </c>
      <c r="G12" s="139">
        <v>171</v>
      </c>
      <c r="H12" s="139">
        <v>176</v>
      </c>
      <c r="I12" s="139">
        <v>188</v>
      </c>
      <c r="J12" s="139">
        <v>171</v>
      </c>
      <c r="K12" s="139">
        <v>132</v>
      </c>
      <c r="L12" s="139">
        <v>132</v>
      </c>
      <c r="M12" s="139">
        <v>145</v>
      </c>
      <c r="N12" s="139">
        <v>47</v>
      </c>
      <c r="O12" s="139">
        <v>66</v>
      </c>
      <c r="P12" s="59">
        <f t="shared" si="3"/>
        <v>10</v>
      </c>
      <c r="Q12" s="17">
        <f t="shared" si="2"/>
        <v>20500</v>
      </c>
      <c r="R12" s="19"/>
      <c r="S12" s="17">
        <f t="shared" si="4"/>
        <v>20500</v>
      </c>
      <c r="T12" s="19"/>
      <c r="U12" s="60"/>
      <c r="X12" s="131">
        <v>8</v>
      </c>
      <c r="Y12" s="133">
        <v>1500</v>
      </c>
    </row>
    <row r="13" spans="1:28">
      <c r="A13" s="59">
        <v>10</v>
      </c>
      <c r="B13" s="58" t="str">
        <f>VLOOKUP(C13,Névsor!A$2:C$7060,2,FALSE)</f>
        <v>Varga Károly</v>
      </c>
      <c r="C13" s="139">
        <v>11930</v>
      </c>
      <c r="D13" s="58" t="str">
        <f>VLOOKUP(C13,Névsor!A$2:C7067,3,FALSE)</f>
        <v>Üllői Lövész Klub</v>
      </c>
      <c r="E13" s="81" t="str">
        <f>VLOOKUP(C13,Névsor!A:G,7,)</f>
        <v xml:space="preserve">Super.s </v>
      </c>
      <c r="F13" s="139"/>
      <c r="G13" s="139">
        <v>139</v>
      </c>
      <c r="H13" s="139"/>
      <c r="I13" s="139">
        <v>114</v>
      </c>
      <c r="J13" s="139"/>
      <c r="K13" s="139">
        <v>156</v>
      </c>
      <c r="L13" s="139"/>
      <c r="M13" s="139"/>
      <c r="N13" s="139"/>
      <c r="O13" s="139"/>
      <c r="P13" s="59">
        <f t="shared" si="3"/>
        <v>3</v>
      </c>
      <c r="Q13" s="17">
        <f t="shared" si="2"/>
        <v>9000</v>
      </c>
      <c r="R13" s="19"/>
      <c r="S13" s="17">
        <f t="shared" si="4"/>
        <v>9000</v>
      </c>
      <c r="T13" s="19"/>
      <c r="U13" s="60"/>
      <c r="X13" s="131">
        <v>9</v>
      </c>
      <c r="Y13" s="133">
        <v>1500</v>
      </c>
    </row>
    <row r="14" spans="1:28" ht="15" thickBot="1">
      <c r="A14" s="59">
        <v>11</v>
      </c>
      <c r="B14" s="58" t="str">
        <f>VLOOKUP(C14,Névsor!A$2:C$7060,2,FALSE)</f>
        <v>Zántó István</v>
      </c>
      <c r="C14" s="139">
        <v>857</v>
      </c>
      <c r="D14" s="58" t="str">
        <f>VLOOKUP(C14,Névsor!A$2:C7068,3,FALSE)</f>
        <v>Üllői Lövész Klub</v>
      </c>
      <c r="E14" s="81" t="str">
        <f>VLOOKUP(C14,Névsor!A:G,7,)</f>
        <v xml:space="preserve">Super.s </v>
      </c>
      <c r="F14" s="139"/>
      <c r="G14" s="139">
        <v>181</v>
      </c>
      <c r="H14" s="139"/>
      <c r="I14" s="139">
        <v>172</v>
      </c>
      <c r="J14" s="139">
        <v>144</v>
      </c>
      <c r="K14" s="139">
        <v>176</v>
      </c>
      <c r="L14" s="139">
        <v>178</v>
      </c>
      <c r="M14" s="139">
        <v>158</v>
      </c>
      <c r="N14" s="139">
        <v>85</v>
      </c>
      <c r="O14" s="139">
        <v>85</v>
      </c>
      <c r="P14" s="59">
        <f t="shared" si="3"/>
        <v>8</v>
      </c>
      <c r="Q14" s="17">
        <f t="shared" si="2"/>
        <v>16000</v>
      </c>
      <c r="R14" s="19"/>
      <c r="S14" s="17">
        <f t="shared" si="4"/>
        <v>16000</v>
      </c>
      <c r="T14" s="19"/>
      <c r="U14" s="60"/>
      <c r="X14" s="132">
        <v>10</v>
      </c>
      <c r="Y14" s="134">
        <v>1500</v>
      </c>
    </row>
    <row r="15" spans="1:28">
      <c r="A15" s="59">
        <v>12</v>
      </c>
      <c r="B15" s="58" t="str">
        <f>VLOOKUP(C15,Névsor!A$2:C$7060,2,FALSE)</f>
        <v>Albert Krisztián</v>
      </c>
      <c r="C15" s="139">
        <v>2691</v>
      </c>
      <c r="D15" s="58" t="str">
        <f>VLOOKUP(C15,Névsor!A$2:C7069,3,FALSE)</f>
        <v>Káli Lövész Sport Klub</v>
      </c>
      <c r="E15" s="81" t="str">
        <f>VLOOKUP(C15,Névsor!A:G,7,)</f>
        <v xml:space="preserve">Super.s </v>
      </c>
      <c r="F15" s="139">
        <v>0.1</v>
      </c>
      <c r="G15" s="139"/>
      <c r="H15" s="139">
        <v>0.1</v>
      </c>
      <c r="I15" s="139"/>
      <c r="J15" s="139">
        <v>0.1</v>
      </c>
      <c r="K15" s="139"/>
      <c r="L15" s="139">
        <v>0.1</v>
      </c>
      <c r="M15" s="139">
        <v>0.1</v>
      </c>
      <c r="N15" s="139">
        <v>0.1</v>
      </c>
      <c r="O15" s="139">
        <v>0.1</v>
      </c>
      <c r="P15" s="59">
        <f t="shared" si="3"/>
        <v>7</v>
      </c>
      <c r="Q15" s="17">
        <f t="shared" si="2"/>
        <v>16000</v>
      </c>
      <c r="R15" s="19"/>
      <c r="S15" s="17">
        <f t="shared" si="4"/>
        <v>16000</v>
      </c>
      <c r="T15" s="19"/>
      <c r="U15" s="60"/>
    </row>
    <row r="16" spans="1:28">
      <c r="A16" s="59">
        <v>13</v>
      </c>
      <c r="B16" s="58" t="str">
        <f>VLOOKUP(C16,Névsor!A$2:C$7060,2,FALSE)</f>
        <v>Tóth István</v>
      </c>
      <c r="C16" s="139">
        <v>1245</v>
      </c>
      <c r="D16" s="58" t="str">
        <f>VLOOKUP(C16,Névsor!A$2:C7070,3,FALSE)</f>
        <v>Sitmar LTD Lövész Tömegsport Egyesület</v>
      </c>
      <c r="E16" s="81" t="str">
        <f>VLOOKUP(C16,Névsor!A:G,7,)</f>
        <v xml:space="preserve">Super.s </v>
      </c>
      <c r="F16" s="139">
        <v>167</v>
      </c>
      <c r="G16" s="139"/>
      <c r="H16" s="139"/>
      <c r="I16" s="139"/>
      <c r="J16" s="139"/>
      <c r="K16" s="139"/>
      <c r="L16" s="139"/>
      <c r="M16" s="139"/>
      <c r="N16" s="139"/>
      <c r="O16" s="139"/>
      <c r="P16" s="59">
        <f t="shared" si="3"/>
        <v>1</v>
      </c>
      <c r="Q16" s="17">
        <f t="shared" si="2"/>
        <v>3500</v>
      </c>
      <c r="R16" s="19"/>
      <c r="S16" s="17">
        <f t="shared" si="4"/>
        <v>3500</v>
      </c>
      <c r="T16" s="19"/>
      <c r="U16" s="60"/>
    </row>
    <row r="17" spans="1:21">
      <c r="A17" s="59">
        <v>14</v>
      </c>
      <c r="B17" s="58" t="str">
        <f>VLOOKUP(C17,Névsor!A$2:C$7060,2,FALSE)</f>
        <v>Lukács Kristóf</v>
      </c>
      <c r="C17" s="139">
        <v>7256</v>
      </c>
      <c r="D17" s="58" t="str">
        <f>VLOOKUP(C17,Névsor!A$2:C7071,3,FALSE)</f>
        <v>Lövészklub Jászfelsőszentgyörgy</v>
      </c>
      <c r="E17" s="81" t="str">
        <f>VLOOKUP(C17,Névsor!A:G,7,)</f>
        <v xml:space="preserve">Super.s </v>
      </c>
      <c r="F17" s="139">
        <v>0.1</v>
      </c>
      <c r="G17" s="139">
        <v>0.1</v>
      </c>
      <c r="H17" s="139">
        <v>0.1</v>
      </c>
      <c r="I17" s="139">
        <v>0.1</v>
      </c>
      <c r="J17" s="139">
        <v>0.1</v>
      </c>
      <c r="K17" s="139">
        <v>0.1</v>
      </c>
      <c r="L17" s="139">
        <v>0.1</v>
      </c>
      <c r="M17" s="139">
        <v>0.1</v>
      </c>
      <c r="N17" s="139">
        <v>0.1</v>
      </c>
      <c r="O17" s="139">
        <v>0.1</v>
      </c>
      <c r="P17" s="59">
        <f t="shared" si="3"/>
        <v>10</v>
      </c>
      <c r="Q17" s="17">
        <f t="shared" si="2"/>
        <v>20500</v>
      </c>
      <c r="R17" s="19"/>
      <c r="S17" s="17">
        <f t="shared" si="4"/>
        <v>20500</v>
      </c>
      <c r="T17" s="19"/>
      <c r="U17" s="60"/>
    </row>
    <row r="18" spans="1:21">
      <c r="A18" s="59">
        <v>15</v>
      </c>
      <c r="B18" s="58" t="str">
        <f>VLOOKUP(C18,Névsor!A$2:C$7060,2,FALSE)</f>
        <v>Dr.Dencs Zoltán</v>
      </c>
      <c r="C18" s="139">
        <v>5308</v>
      </c>
      <c r="D18" s="58" t="str">
        <f>VLOOKUP(C18,Névsor!A$2:C7072,3,FALSE)</f>
        <v>Börzsöny Lövészsportklub Márianosztra</v>
      </c>
      <c r="E18" s="81" t="str">
        <f>VLOOKUP(C18,Névsor!A:G,7,)</f>
        <v xml:space="preserve">Super.s </v>
      </c>
      <c r="F18" s="139">
        <v>0.1</v>
      </c>
      <c r="G18" s="139"/>
      <c r="H18" s="139">
        <v>0.1</v>
      </c>
      <c r="I18" s="139">
        <v>0.1</v>
      </c>
      <c r="J18" s="139">
        <v>0.1</v>
      </c>
      <c r="K18" s="139">
        <v>0.1</v>
      </c>
      <c r="L18" s="139">
        <v>0.1</v>
      </c>
      <c r="M18" s="139">
        <v>0.1</v>
      </c>
      <c r="N18" s="139"/>
      <c r="O18" s="139"/>
      <c r="P18" s="59">
        <f t="shared" si="3"/>
        <v>7</v>
      </c>
      <c r="Q18" s="17">
        <f t="shared" si="2"/>
        <v>16000</v>
      </c>
      <c r="R18" s="19"/>
      <c r="S18" s="17">
        <f t="shared" si="4"/>
        <v>16000</v>
      </c>
      <c r="T18" s="19"/>
      <c r="U18" s="60"/>
    </row>
    <row r="19" spans="1:21">
      <c r="A19" s="59">
        <v>16</v>
      </c>
      <c r="B19" s="58" t="str">
        <f>VLOOKUP(C19,Névsor!A$2:C$7060,2,FALSE)</f>
        <v>Trajkovics János</v>
      </c>
      <c r="C19" s="139">
        <v>6040</v>
      </c>
      <c r="D19" s="58" t="str">
        <f>VLOOKUP(C19,Névsor!A$2:C7073,3,FALSE)</f>
        <v>Fekete Sólyom Lövész Sportklub</v>
      </c>
      <c r="E19" s="81" t="str">
        <f>VLOOKUP(C19,Névsor!A:G,7,)</f>
        <v xml:space="preserve">Super.s </v>
      </c>
      <c r="F19" s="139">
        <v>0.1</v>
      </c>
      <c r="G19" s="139">
        <v>0.1</v>
      </c>
      <c r="H19" s="139">
        <v>0.1</v>
      </c>
      <c r="I19" s="139">
        <v>0.1</v>
      </c>
      <c r="J19" s="139"/>
      <c r="K19" s="139"/>
      <c r="L19" s="139"/>
      <c r="M19" s="139"/>
      <c r="N19" s="139"/>
      <c r="O19" s="139"/>
      <c r="P19" s="59">
        <f t="shared" si="3"/>
        <v>4</v>
      </c>
      <c r="Q19" s="17">
        <f t="shared" si="2"/>
        <v>11500</v>
      </c>
      <c r="R19" s="19"/>
      <c r="S19" s="17">
        <f t="shared" si="4"/>
        <v>11500</v>
      </c>
      <c r="T19" s="19"/>
      <c r="U19" s="60"/>
    </row>
    <row r="20" spans="1:21">
      <c r="A20" s="59">
        <v>17</v>
      </c>
      <c r="B20" s="58" t="str">
        <f>VLOOKUP(C20,Névsor!A$2:C$7060,2,FALSE)</f>
        <v>Pusztai-Varga Edit</v>
      </c>
      <c r="C20" s="139">
        <v>8586</v>
      </c>
      <c r="D20" s="58" t="str">
        <f>VLOOKUP(C20,Névsor!A$2:C7074,3,FALSE)</f>
        <v>Mezőtúri Lövész Sport Egyesület</v>
      </c>
      <c r="E20" s="81" t="str">
        <f>VLOOKUP(C20,Névsor!A:G,7,)</f>
        <v xml:space="preserve">Super.s </v>
      </c>
      <c r="F20" s="139">
        <v>0.1</v>
      </c>
      <c r="G20" s="139">
        <v>0.1</v>
      </c>
      <c r="H20" s="139">
        <v>0.1</v>
      </c>
      <c r="I20" s="139"/>
      <c r="J20" s="139"/>
      <c r="K20" s="139"/>
      <c r="L20" s="139"/>
      <c r="M20" s="139"/>
      <c r="N20" s="139"/>
      <c r="O20" s="139"/>
      <c r="P20" s="59">
        <f t="shared" si="3"/>
        <v>3</v>
      </c>
      <c r="Q20" s="17">
        <f t="shared" si="2"/>
        <v>9000</v>
      </c>
      <c r="R20" s="19"/>
      <c r="S20" s="17">
        <f t="shared" si="4"/>
        <v>9000</v>
      </c>
      <c r="T20" s="19"/>
      <c r="U20" s="60"/>
    </row>
    <row r="21" spans="1:21">
      <c r="A21" s="59">
        <v>18</v>
      </c>
      <c r="B21" s="58" t="str">
        <f>VLOOKUP(C21,Névsor!A$2:C$7060,2,FALSE)</f>
        <v>Baka Bence András</v>
      </c>
      <c r="C21" s="139">
        <v>3926</v>
      </c>
      <c r="D21" s="58" t="str">
        <f>VLOOKUP(C21,Névsor!A$2:C7075,3,FALSE)</f>
        <v>Acéllövedék Sportlövész Egyesület</v>
      </c>
      <c r="E21" s="81" t="str">
        <f>VLOOKUP(C21,Névsor!A:G,7,)</f>
        <v xml:space="preserve">Super.s </v>
      </c>
      <c r="F21" s="139"/>
      <c r="G21" s="139"/>
      <c r="H21" s="139"/>
      <c r="I21" s="139"/>
      <c r="J21" s="139"/>
      <c r="K21" s="139">
        <v>0.1</v>
      </c>
      <c r="L21" s="139"/>
      <c r="M21" s="139">
        <v>0.1</v>
      </c>
      <c r="N21" s="139"/>
      <c r="O21" s="139"/>
      <c r="P21" s="59">
        <f t="shared" si="3"/>
        <v>2</v>
      </c>
      <c r="Q21" s="17">
        <f t="shared" si="2"/>
        <v>6500</v>
      </c>
      <c r="R21" s="19"/>
      <c r="S21" s="17">
        <f t="shared" si="4"/>
        <v>6500</v>
      </c>
      <c r="T21" s="19"/>
      <c r="U21" s="60"/>
    </row>
    <row r="22" spans="1:21">
      <c r="A22" s="59">
        <v>19</v>
      </c>
      <c r="B22" s="58" t="str">
        <f>VLOOKUP(C22,Névsor!A$2:C$7060,2,FALSE)</f>
        <v>Varga János</v>
      </c>
      <c r="C22" s="139">
        <v>7295</v>
      </c>
      <c r="D22" s="58" t="str">
        <f>VLOOKUP(C22,Névsor!A$2:C7076,3,FALSE)</f>
        <v>Karinthy Frigyes Gimnázium Lövész Egylet</v>
      </c>
      <c r="E22" s="81" t="str">
        <f>VLOOKUP(C22,Névsor!A:G,7,)</f>
        <v xml:space="preserve">Super.s </v>
      </c>
      <c r="F22" s="139"/>
      <c r="G22" s="139">
        <v>0.1</v>
      </c>
      <c r="H22" s="139"/>
      <c r="I22" s="139">
        <v>0.1</v>
      </c>
      <c r="J22" s="139"/>
      <c r="K22" s="139">
        <v>0.1</v>
      </c>
      <c r="L22" s="139"/>
      <c r="M22" s="139">
        <v>0.1</v>
      </c>
      <c r="N22" s="139"/>
      <c r="O22" s="139"/>
      <c r="P22" s="59">
        <f t="shared" si="3"/>
        <v>4</v>
      </c>
      <c r="Q22" s="17">
        <f t="shared" si="2"/>
        <v>11500</v>
      </c>
      <c r="R22" s="19"/>
      <c r="S22" s="17">
        <f t="shared" si="4"/>
        <v>11500</v>
      </c>
      <c r="T22" s="19"/>
      <c r="U22" s="60"/>
    </row>
    <row r="23" spans="1:21">
      <c r="A23" s="59">
        <v>20</v>
      </c>
      <c r="B23" s="58" t="str">
        <f>VLOOKUP(C23,Névsor!A$2:C$7060,2,FALSE)</f>
        <v>Illés Márton Zoltán</v>
      </c>
      <c r="C23" s="139">
        <v>8645</v>
      </c>
      <c r="D23" s="58" t="str">
        <f>VLOOKUP(C23,Névsor!A$2:C7077,3,FALSE)</f>
        <v>Üllői Lövész Klub</v>
      </c>
      <c r="E23" s="81" t="str">
        <f>VLOOKUP(C23,Névsor!A:G,7,)</f>
        <v xml:space="preserve">Super.s </v>
      </c>
      <c r="F23" s="139">
        <v>0.1</v>
      </c>
      <c r="G23" s="139">
        <v>0.1</v>
      </c>
      <c r="H23" s="139">
        <v>0.1</v>
      </c>
      <c r="I23" s="139">
        <v>0.1</v>
      </c>
      <c r="J23" s="139"/>
      <c r="K23" s="139">
        <v>0.1</v>
      </c>
      <c r="L23" s="139">
        <v>0.1</v>
      </c>
      <c r="M23" s="139"/>
      <c r="N23" s="139"/>
      <c r="O23" s="139"/>
      <c r="P23" s="59">
        <f t="shared" si="3"/>
        <v>6</v>
      </c>
      <c r="Q23" s="17">
        <f t="shared" si="2"/>
        <v>14500</v>
      </c>
      <c r="R23" s="19"/>
      <c r="S23" s="17">
        <f t="shared" si="4"/>
        <v>14500</v>
      </c>
      <c r="T23" s="19"/>
      <c r="U23" s="60"/>
    </row>
    <row r="24" spans="1:21">
      <c r="A24" s="59">
        <v>21</v>
      </c>
      <c r="B24" s="58" t="str">
        <f>VLOOKUP(C24,Névsor!A$2:C$7060,2,FALSE)</f>
        <v>Drong Vilmos</v>
      </c>
      <c r="C24" s="139">
        <v>8597</v>
      </c>
      <c r="D24" s="58" t="str">
        <f>VLOOKUP(C24,Névsor!A$2:C7078,3,FALSE)</f>
        <v>BKV - Metro Lövész és Íjász Egyesület</v>
      </c>
      <c r="E24" s="81" t="str">
        <f>VLOOKUP(C24,Névsor!A:G,7,)</f>
        <v xml:space="preserve">Super.s </v>
      </c>
      <c r="F24" s="139"/>
      <c r="G24" s="139"/>
      <c r="H24" s="139"/>
      <c r="I24" s="139"/>
      <c r="J24" s="139"/>
      <c r="K24" s="139">
        <v>0.1</v>
      </c>
      <c r="L24" s="139"/>
      <c r="M24" s="139">
        <v>0.1</v>
      </c>
      <c r="N24" s="139"/>
      <c r="O24" s="139"/>
      <c r="P24" s="59">
        <f t="shared" si="3"/>
        <v>2</v>
      </c>
      <c r="Q24" s="17">
        <f t="shared" si="2"/>
        <v>6500</v>
      </c>
      <c r="R24" s="19"/>
      <c r="S24" s="17">
        <f t="shared" si="4"/>
        <v>6500</v>
      </c>
      <c r="T24" s="19"/>
      <c r="U24" s="60"/>
    </row>
    <row r="25" spans="1:21">
      <c r="A25" s="59">
        <v>22</v>
      </c>
      <c r="B25" s="58" t="str">
        <f>VLOOKUP(C25,Névsor!A$2:C$7060,2,FALSE)</f>
        <v>Varga Gábor</v>
      </c>
      <c r="C25" s="139">
        <v>3448</v>
      </c>
      <c r="D25" s="58" t="str">
        <f>VLOOKUP(C25,Névsor!A$2:C7079,3,FALSE)</f>
        <v>Karinthy Frigyes Gimnázium Lövész Egylet</v>
      </c>
      <c r="E25" s="81" t="str">
        <f>VLOOKUP(C25,Névsor!A:G,7,)</f>
        <v xml:space="preserve">Super.s </v>
      </c>
      <c r="F25" s="139"/>
      <c r="G25" s="139">
        <v>179</v>
      </c>
      <c r="H25" s="139"/>
      <c r="I25" s="139">
        <v>178</v>
      </c>
      <c r="J25" s="139"/>
      <c r="K25" s="139">
        <v>142</v>
      </c>
      <c r="L25" s="139"/>
      <c r="M25" s="139">
        <v>157</v>
      </c>
      <c r="N25" s="139"/>
      <c r="O25" s="139">
        <v>81</v>
      </c>
      <c r="P25" s="59">
        <f t="shared" si="3"/>
        <v>5</v>
      </c>
      <c r="Q25" s="17">
        <f t="shared" si="2"/>
        <v>13000</v>
      </c>
      <c r="R25" s="19"/>
      <c r="S25" s="17">
        <f t="shared" si="4"/>
        <v>13000</v>
      </c>
      <c r="T25" s="19"/>
      <c r="U25" s="60"/>
    </row>
    <row r="26" spans="1:21">
      <c r="A26" s="59">
        <v>23</v>
      </c>
      <c r="B26" s="58" t="str">
        <f>VLOOKUP(C26,Névsor!A$2:C$7060,2,FALSE)</f>
        <v>Eichberger József</v>
      </c>
      <c r="C26" s="139">
        <v>3105</v>
      </c>
      <c r="D26" s="58" t="str">
        <f>VLOOKUP(C26,Névsor!A$2:C7080,3,FALSE)</f>
        <v>Üllői Lövész Klub</v>
      </c>
      <c r="E26" s="81" t="str">
        <f>VLOOKUP(C26,Névsor!A:G,7,)</f>
        <v xml:space="preserve">Super.s </v>
      </c>
      <c r="F26" s="139"/>
      <c r="G26" s="139"/>
      <c r="H26" s="139">
        <v>0.1</v>
      </c>
      <c r="I26" s="139"/>
      <c r="J26" s="139"/>
      <c r="K26" s="139"/>
      <c r="L26" s="139"/>
      <c r="M26" s="139"/>
      <c r="N26" s="139"/>
      <c r="O26" s="139"/>
      <c r="P26" s="59">
        <f t="shared" si="3"/>
        <v>1</v>
      </c>
      <c r="Q26" s="17">
        <f t="shared" si="2"/>
        <v>3500</v>
      </c>
      <c r="R26" s="19"/>
      <c r="S26" s="17">
        <f t="shared" si="4"/>
        <v>3500</v>
      </c>
      <c r="T26" s="19"/>
      <c r="U26" s="60"/>
    </row>
    <row r="27" spans="1:21">
      <c r="A27" s="59">
        <v>24</v>
      </c>
      <c r="B27" s="58" t="str">
        <f>VLOOKUP(C27,Névsor!A$2:C$7060,2,FALSE)</f>
        <v>Kotra Ferenc</v>
      </c>
      <c r="C27" s="139">
        <v>8546</v>
      </c>
      <c r="D27" s="58" t="str">
        <f>VLOOKUP(C27,Névsor!A$2:C7081,3,FALSE)</f>
        <v>Városi Lövészklub Tatabánya (51173/2002)</v>
      </c>
      <c r="E27" s="81" t="str">
        <f>VLOOKUP(C27,Névsor!A:G,7,)</f>
        <v xml:space="preserve">Super.s </v>
      </c>
      <c r="F27" s="139">
        <v>0.1</v>
      </c>
      <c r="G27" s="139"/>
      <c r="H27" s="139"/>
      <c r="I27" s="139"/>
      <c r="J27" s="139">
        <v>0.1</v>
      </c>
      <c r="K27" s="139">
        <v>0.1</v>
      </c>
      <c r="L27" s="139"/>
      <c r="M27" s="139"/>
      <c r="N27" s="139"/>
      <c r="O27" s="139"/>
      <c r="P27" s="59">
        <f t="shared" si="3"/>
        <v>3</v>
      </c>
      <c r="Q27" s="17">
        <f t="shared" si="2"/>
        <v>9000</v>
      </c>
      <c r="R27" s="19"/>
      <c r="S27" s="17">
        <f t="shared" si="4"/>
        <v>9000</v>
      </c>
      <c r="T27" s="19"/>
      <c r="U27" s="60"/>
    </row>
    <row r="28" spans="1:21">
      <c r="A28" s="59">
        <v>25</v>
      </c>
      <c r="B28" s="58" t="str">
        <f>VLOOKUP(C28,Névsor!A$2:C$7060,2,FALSE)</f>
        <v>Nándorfi Tamás Gyula</v>
      </c>
      <c r="C28" s="139">
        <v>1713</v>
      </c>
      <c r="D28" s="58" t="str">
        <f>VLOOKUP(C28,Névsor!A$2:C7082,3,FALSE)</f>
        <v>Üllői Lövész Klub</v>
      </c>
      <c r="E28" s="81" t="str">
        <f>VLOOKUP(C28,Névsor!A:G,7,)</f>
        <v xml:space="preserve">Super.s </v>
      </c>
      <c r="F28" s="89">
        <v>0.1</v>
      </c>
      <c r="G28" s="90">
        <v>0.1</v>
      </c>
      <c r="H28" s="89">
        <v>0.1</v>
      </c>
      <c r="I28" s="90">
        <v>0.1</v>
      </c>
      <c r="J28" s="89">
        <v>0.1</v>
      </c>
      <c r="K28" s="89">
        <v>0.1</v>
      </c>
      <c r="L28" s="89">
        <v>0.1</v>
      </c>
      <c r="M28" s="90">
        <v>0.1</v>
      </c>
      <c r="N28" s="89">
        <v>0.1</v>
      </c>
      <c r="O28" s="90">
        <v>0.1</v>
      </c>
      <c r="P28" s="59">
        <f t="shared" si="3"/>
        <v>10</v>
      </c>
      <c r="Q28" s="17">
        <f t="shared" si="2"/>
        <v>20500</v>
      </c>
      <c r="R28" s="19"/>
      <c r="S28" s="17">
        <f t="shared" si="4"/>
        <v>20500</v>
      </c>
      <c r="T28" s="19"/>
      <c r="U28" s="60"/>
    </row>
    <row r="29" spans="1:21">
      <c r="A29" s="59">
        <v>26</v>
      </c>
      <c r="B29" s="58" t="str">
        <f>VLOOKUP(C29,Névsor!A$2:C$7060,2,FALSE)</f>
        <v>Barczi Krisztián</v>
      </c>
      <c r="C29" s="139">
        <v>3673</v>
      </c>
      <c r="D29" s="58" t="str">
        <f>VLOOKUP(C29,Névsor!A$2:C7083,3,FALSE)</f>
        <v>Káli Lövész Sport Klub</v>
      </c>
      <c r="E29" s="81" t="str">
        <f>VLOOKUP(C29,Névsor!A:G,7,)</f>
        <v xml:space="preserve">Super.s </v>
      </c>
      <c r="F29" s="89"/>
      <c r="G29" s="90"/>
      <c r="H29" s="89"/>
      <c r="I29" s="90"/>
      <c r="J29" s="89">
        <v>0.1</v>
      </c>
      <c r="K29" s="89">
        <v>0.1</v>
      </c>
      <c r="L29" s="89">
        <v>0.1</v>
      </c>
      <c r="M29" s="90">
        <v>0.1</v>
      </c>
      <c r="N29" s="89"/>
      <c r="O29" s="90"/>
      <c r="P29" s="59">
        <f t="shared" si="3"/>
        <v>4</v>
      </c>
      <c r="Q29" s="17">
        <f t="shared" si="2"/>
        <v>11500</v>
      </c>
      <c r="R29" s="19"/>
      <c r="S29" s="17">
        <f t="shared" si="4"/>
        <v>11500</v>
      </c>
      <c r="T29" s="19"/>
      <c r="U29" s="60"/>
    </row>
    <row r="30" spans="1:21">
      <c r="A30" s="59">
        <v>27</v>
      </c>
      <c r="B30" s="58" t="str">
        <f>VLOOKUP(C30,Névsor!A$2:C$7060,2,FALSE)</f>
        <v>Kovács Attila</v>
      </c>
      <c r="C30" s="139">
        <v>6643</v>
      </c>
      <c r="D30" s="58" t="str">
        <f>VLOOKUP(C30,Névsor!A$2:C7084,3,FALSE)</f>
        <v>Tisza Lövész Egyesület</v>
      </c>
      <c r="E30" s="81" t="str">
        <f>VLOOKUP(C30,Névsor!A:G,7,)</f>
        <v xml:space="preserve">Super.s </v>
      </c>
      <c r="F30" s="89">
        <v>0.1</v>
      </c>
      <c r="G30" s="89"/>
      <c r="H30" s="89">
        <v>0.1</v>
      </c>
      <c r="I30" s="89"/>
      <c r="J30" s="89"/>
      <c r="K30" s="89"/>
      <c r="L30" s="89"/>
      <c r="M30" s="90"/>
      <c r="N30" s="89"/>
      <c r="O30" s="89"/>
      <c r="P30" s="59">
        <f t="shared" si="3"/>
        <v>2</v>
      </c>
      <c r="Q30" s="17">
        <f t="shared" si="2"/>
        <v>6500</v>
      </c>
      <c r="R30" s="19"/>
      <c r="S30" s="17">
        <f t="shared" si="4"/>
        <v>6500</v>
      </c>
      <c r="T30" s="19"/>
      <c r="U30" s="60"/>
    </row>
    <row r="31" spans="1:21">
      <c r="A31" s="59">
        <v>28</v>
      </c>
      <c r="B31" s="58" t="str">
        <f>VLOOKUP(C31,Névsor!A$2:C$7060,2,FALSE)</f>
        <v>Németh Róbert</v>
      </c>
      <c r="C31" s="139">
        <v>5852</v>
      </c>
      <c r="D31" s="58" t="str">
        <f>VLOOKUP(C31,Névsor!A$2:C7085,3,FALSE)</f>
        <v>Üllői Lövész Klub</v>
      </c>
      <c r="E31" s="81" t="str">
        <f>VLOOKUP(C31,Névsor!A:G,7,)</f>
        <v xml:space="preserve">Super.s </v>
      </c>
      <c r="F31" s="89">
        <v>170</v>
      </c>
      <c r="G31" s="90">
        <v>178</v>
      </c>
      <c r="H31" s="89">
        <v>155</v>
      </c>
      <c r="I31" s="90">
        <v>181</v>
      </c>
      <c r="J31" s="89"/>
      <c r="K31" s="89">
        <v>164</v>
      </c>
      <c r="L31" s="89"/>
      <c r="M31" s="90">
        <v>125</v>
      </c>
      <c r="N31" s="89">
        <v>42</v>
      </c>
      <c r="O31" s="90">
        <v>70</v>
      </c>
      <c r="P31" s="59">
        <f t="shared" si="3"/>
        <v>8</v>
      </c>
      <c r="Q31" s="17">
        <f t="shared" si="2"/>
        <v>16000</v>
      </c>
      <c r="R31" s="19"/>
      <c r="S31" s="17">
        <f t="shared" si="4"/>
        <v>16000</v>
      </c>
      <c r="T31" s="19"/>
      <c r="U31" s="60"/>
    </row>
    <row r="32" spans="1:21">
      <c r="A32" s="59">
        <v>29</v>
      </c>
      <c r="B32" s="58" t="str">
        <f>VLOOKUP(C32,Névsor!A$2:C$7060,2,FALSE)</f>
        <v>Szabó Kristóf István</v>
      </c>
      <c r="C32" s="139">
        <v>8000</v>
      </c>
      <c r="D32" s="58" t="str">
        <f>VLOOKUP(C32,Névsor!A$2:C7086,3,FALSE)</f>
        <v>Üllői Lövész Klub</v>
      </c>
      <c r="E32" s="81" t="str">
        <f>VLOOKUP(C32,Névsor!A:G,7,)</f>
        <v xml:space="preserve">Super.s </v>
      </c>
      <c r="F32" s="89">
        <v>57</v>
      </c>
      <c r="G32" s="90"/>
      <c r="H32" s="89"/>
      <c r="I32" s="90"/>
      <c r="J32" s="89"/>
      <c r="K32" s="89">
        <v>149</v>
      </c>
      <c r="L32" s="89"/>
      <c r="M32" s="90"/>
      <c r="N32" s="89">
        <v>0.1</v>
      </c>
      <c r="O32" s="90"/>
      <c r="P32" s="59">
        <f t="shared" si="3"/>
        <v>3</v>
      </c>
      <c r="Q32" s="17">
        <f t="shared" si="2"/>
        <v>9000</v>
      </c>
      <c r="R32" s="19"/>
      <c r="S32" s="17">
        <f t="shared" si="4"/>
        <v>9000</v>
      </c>
      <c r="T32" s="19"/>
      <c r="U32" s="60"/>
    </row>
    <row r="33" spans="1:21">
      <c r="A33" s="59">
        <v>30</v>
      </c>
      <c r="B33" s="58" t="str">
        <f>VLOOKUP(C33,Névsor!A$2:C$7060,2,FALSE)</f>
        <v>Virág László</v>
      </c>
      <c r="C33" s="139">
        <v>304</v>
      </c>
      <c r="D33" s="58" t="str">
        <f>VLOOKUP(C33,Névsor!A$2:C7087,3,FALSE)</f>
        <v>Karinthy Frigyes Gimnázium Lövész Egylet</v>
      </c>
      <c r="E33" s="81" t="str">
        <f>VLOOKUP(C33,Névsor!A:G,7,)</f>
        <v xml:space="preserve">Super.s </v>
      </c>
      <c r="F33" s="89"/>
      <c r="G33" s="90">
        <v>159</v>
      </c>
      <c r="H33" s="89"/>
      <c r="I33" s="90"/>
      <c r="J33" s="89"/>
      <c r="K33" s="89"/>
      <c r="L33" s="89"/>
      <c r="M33" s="89"/>
      <c r="N33" s="89"/>
      <c r="O33" s="90"/>
      <c r="P33" s="59">
        <f t="shared" si="3"/>
        <v>1</v>
      </c>
      <c r="Q33" s="17">
        <f t="shared" si="2"/>
        <v>3500</v>
      </c>
      <c r="R33" s="19"/>
      <c r="S33" s="17">
        <f t="shared" si="4"/>
        <v>3500</v>
      </c>
      <c r="T33" s="19"/>
      <c r="U33" s="60"/>
    </row>
    <row r="34" spans="1:21">
      <c r="A34" s="59">
        <v>31</v>
      </c>
      <c r="B34" s="58" t="str">
        <f>VLOOKUP(C34,Névsor!A$2:C$7060,2,FALSE)</f>
        <v>Csizmazia Dorián Barnabás</v>
      </c>
      <c r="C34" s="139">
        <v>8770</v>
      </c>
      <c r="D34" s="58" t="str">
        <f>VLOOKUP(C34,Névsor!A$2:C7088,3,FALSE)</f>
        <v>Üllői Lövész Klub</v>
      </c>
      <c r="E34" s="81" t="str">
        <f>VLOOKUP(C34,Névsor!A:G,7,)</f>
        <v xml:space="preserve">Super.s </v>
      </c>
      <c r="F34" s="89">
        <v>135</v>
      </c>
      <c r="G34" s="90"/>
      <c r="H34" s="89"/>
      <c r="I34" s="90"/>
      <c r="J34" s="89"/>
      <c r="K34" s="90"/>
      <c r="L34" s="89"/>
      <c r="M34" s="90"/>
      <c r="N34" s="89"/>
      <c r="O34" s="90"/>
      <c r="P34" s="59">
        <f t="shared" si="3"/>
        <v>1</v>
      </c>
      <c r="Q34" s="17">
        <f t="shared" si="2"/>
        <v>3500</v>
      </c>
      <c r="R34" s="19"/>
      <c r="S34" s="17">
        <f t="shared" si="4"/>
        <v>3500</v>
      </c>
      <c r="T34" s="19"/>
      <c r="U34" s="60"/>
    </row>
    <row r="35" spans="1:21">
      <c r="A35" s="59">
        <v>32</v>
      </c>
      <c r="B35" s="58" t="str">
        <f>VLOOKUP(C35,Névsor!A$2:C$7060,2,FALSE)</f>
        <v>Csókás Ádám István</v>
      </c>
      <c r="C35" s="139">
        <v>8886</v>
      </c>
      <c r="D35" s="58" t="str">
        <f>VLOOKUP(C35,Névsor!A$2:C7089,3,FALSE)</f>
        <v>Üllői Lövész Klub</v>
      </c>
      <c r="E35" s="81" t="str">
        <f>VLOOKUP(C35,Névsor!A:G,7,)</f>
        <v xml:space="preserve">Super.s </v>
      </c>
      <c r="F35" s="89"/>
      <c r="G35" s="90"/>
      <c r="H35" s="89">
        <v>54</v>
      </c>
      <c r="I35" s="90"/>
      <c r="J35" s="89"/>
      <c r="K35" s="89">
        <v>121</v>
      </c>
      <c r="L35" s="89"/>
      <c r="M35" s="89"/>
      <c r="N35" s="89"/>
      <c r="O35" s="90"/>
      <c r="P35" s="59">
        <f t="shared" si="3"/>
        <v>2</v>
      </c>
      <c r="Q35" s="17">
        <f t="shared" si="2"/>
        <v>6500</v>
      </c>
      <c r="R35" s="19"/>
      <c r="S35" s="17">
        <f t="shared" si="4"/>
        <v>6500</v>
      </c>
      <c r="T35" s="19"/>
      <c r="U35" s="60"/>
    </row>
    <row r="36" spans="1:21">
      <c r="A36" s="59">
        <v>33</v>
      </c>
      <c r="B36" s="58" t="str">
        <f>VLOOKUP(C36,Névsor!A$2:C$7060,2,FALSE)</f>
        <v>Gödri Attila</v>
      </c>
      <c r="C36" s="139">
        <v>7569</v>
      </c>
      <c r="D36" s="58" t="str">
        <f>VLOOKUP(C36,Névsor!A$2:C7090,3,FALSE)</f>
        <v>Üllői Lövész Klub</v>
      </c>
      <c r="E36" s="81" t="str">
        <f>VLOOKUP(C36,Névsor!A:G,7,)</f>
        <v xml:space="preserve">Super.s </v>
      </c>
      <c r="F36" s="89">
        <v>124</v>
      </c>
      <c r="G36" s="90"/>
      <c r="H36" s="89">
        <v>59</v>
      </c>
      <c r="I36" s="90"/>
      <c r="J36" s="89"/>
      <c r="K36" s="89">
        <v>121</v>
      </c>
      <c r="L36" s="89"/>
      <c r="M36" s="90">
        <v>152</v>
      </c>
      <c r="N36" s="89"/>
      <c r="O36" s="90"/>
      <c r="P36" s="59">
        <f t="shared" si="3"/>
        <v>4</v>
      </c>
      <c r="Q36" s="17">
        <f t="shared" si="2"/>
        <v>11500</v>
      </c>
      <c r="R36" s="19"/>
      <c r="S36" s="17">
        <f t="shared" si="4"/>
        <v>11500</v>
      </c>
      <c r="T36" s="19"/>
      <c r="U36" s="60"/>
    </row>
    <row r="37" spans="1:21">
      <c r="A37" s="59">
        <v>34</v>
      </c>
      <c r="B37" s="58" t="str">
        <f>VLOOKUP(C37,Névsor!A$2:C$7060,2,FALSE)</f>
        <v>Szabó Balázs</v>
      </c>
      <c r="C37" s="139">
        <v>7547</v>
      </c>
      <c r="D37" s="58" t="str">
        <f>VLOOKUP(C37,Névsor!A$2:C7091,3,FALSE)</f>
        <v>Üllői Lövész Klub</v>
      </c>
      <c r="E37" s="81" t="str">
        <f>VLOOKUP(C37,Névsor!A:G,7,)</f>
        <v xml:space="preserve">Super.s </v>
      </c>
      <c r="F37" s="89">
        <v>14</v>
      </c>
      <c r="G37" s="90"/>
      <c r="H37" s="89">
        <v>103</v>
      </c>
      <c r="I37" s="90"/>
      <c r="J37" s="89"/>
      <c r="K37" s="90"/>
      <c r="L37" s="89"/>
      <c r="M37" s="90">
        <v>83</v>
      </c>
      <c r="N37" s="89"/>
      <c r="O37" s="90"/>
      <c r="P37" s="59">
        <f t="shared" si="3"/>
        <v>3</v>
      </c>
      <c r="Q37" s="17">
        <f t="shared" si="2"/>
        <v>9000</v>
      </c>
      <c r="R37" s="19"/>
      <c r="S37" s="17">
        <f t="shared" si="4"/>
        <v>9000</v>
      </c>
      <c r="T37" s="19"/>
      <c r="U37" s="60"/>
    </row>
    <row r="38" spans="1:21">
      <c r="A38" s="59">
        <v>35</v>
      </c>
      <c r="B38" s="58" t="str">
        <f>VLOOKUP(C38,Névsor!A$2:C$7060,2,FALSE)</f>
        <v>Zemen József</v>
      </c>
      <c r="C38" s="139">
        <v>603</v>
      </c>
      <c r="D38" s="58" t="str">
        <f>VLOOKUP(C38,Névsor!A$2:C7092,3,FALSE)</f>
        <v>Üllői Lövész Klub</v>
      </c>
      <c r="E38" s="81" t="str">
        <f>VLOOKUP(C38,Névsor!A:G,7,)</f>
        <v xml:space="preserve">Super.s </v>
      </c>
      <c r="F38" s="89">
        <v>92</v>
      </c>
      <c r="G38" s="90"/>
      <c r="H38" s="89">
        <v>93</v>
      </c>
      <c r="I38" s="90"/>
      <c r="J38" s="89"/>
      <c r="K38" s="90">
        <v>121</v>
      </c>
      <c r="L38" s="89"/>
      <c r="M38" s="89">
        <v>167</v>
      </c>
      <c r="N38" s="89"/>
      <c r="O38" s="90"/>
      <c r="P38" s="59">
        <f t="shared" si="3"/>
        <v>4</v>
      </c>
      <c r="Q38" s="17">
        <f t="shared" si="2"/>
        <v>11500</v>
      </c>
      <c r="R38" s="19"/>
      <c r="S38" s="17">
        <f t="shared" si="4"/>
        <v>11500</v>
      </c>
      <c r="T38" s="19"/>
      <c r="U38" s="60"/>
    </row>
    <row r="39" spans="1:21">
      <c r="A39" s="59">
        <v>36</v>
      </c>
      <c r="B39" s="58" t="str">
        <f>VLOOKUP(C39,Névsor!A$2:C$7060,2,FALSE)</f>
        <v>Jung József</v>
      </c>
      <c r="C39" s="139">
        <v>4460</v>
      </c>
      <c r="D39" s="58" t="str">
        <f>VLOOKUP(C39,Névsor!A$2:C7093,3,FALSE)</f>
        <v>Debrecen Városi Lövész Egylet</v>
      </c>
      <c r="E39" s="81" t="str">
        <f>VLOOKUP(C39,Névsor!A:G,7,)</f>
        <v xml:space="preserve">Super.s </v>
      </c>
      <c r="F39" s="89"/>
      <c r="G39" s="90"/>
      <c r="H39" s="89"/>
      <c r="I39" s="90"/>
      <c r="J39" s="89"/>
      <c r="K39" s="90"/>
      <c r="L39" s="89"/>
      <c r="M39" s="90">
        <v>0.1</v>
      </c>
      <c r="N39" s="89"/>
      <c r="O39" s="90">
        <v>0.1</v>
      </c>
      <c r="P39" s="59">
        <f t="shared" si="3"/>
        <v>2</v>
      </c>
      <c r="Q39" s="17">
        <f t="shared" si="2"/>
        <v>6500</v>
      </c>
      <c r="R39" s="19"/>
      <c r="S39" s="17">
        <f t="shared" si="4"/>
        <v>6500</v>
      </c>
      <c r="T39" s="19"/>
      <c r="U39" s="60"/>
    </row>
    <row r="40" spans="1:21">
      <c r="A40" s="59">
        <v>37</v>
      </c>
      <c r="B40" s="58" t="str">
        <f>VLOOKUP(C40,Névsor!A$2:C$7060,2,FALSE)</f>
        <v>Csucska Péter</v>
      </c>
      <c r="C40" s="139">
        <v>6440</v>
      </c>
      <c r="D40" s="58" t="str">
        <f>VLOOKUP(C40,Névsor!A$2:C7094,3,FALSE)</f>
        <v>Celeritas Sportlövész Egyesület</v>
      </c>
      <c r="E40" s="81" t="str">
        <f>VLOOKUP(C40,Névsor!A:G,7,)</f>
        <v xml:space="preserve">Super.s </v>
      </c>
      <c r="F40" s="89">
        <v>0.1</v>
      </c>
      <c r="G40" s="90"/>
      <c r="H40" s="89">
        <v>0.1</v>
      </c>
      <c r="I40" s="90"/>
      <c r="J40" s="89"/>
      <c r="K40" s="89"/>
      <c r="L40" s="89"/>
      <c r="M40" s="89">
        <v>0.1</v>
      </c>
      <c r="N40" s="89"/>
      <c r="O40" s="90">
        <v>0.1</v>
      </c>
      <c r="P40" s="59">
        <f t="shared" si="3"/>
        <v>4</v>
      </c>
      <c r="Q40" s="17">
        <f t="shared" si="2"/>
        <v>11500</v>
      </c>
      <c r="R40" s="19"/>
      <c r="S40" s="17">
        <f t="shared" si="4"/>
        <v>11500</v>
      </c>
      <c r="T40" s="19"/>
      <c r="U40" s="60"/>
    </row>
    <row r="41" spans="1:21">
      <c r="A41" s="59">
        <v>38</v>
      </c>
      <c r="B41" s="58" t="str">
        <f>VLOOKUP(C41,Névsor!A$2:C$7060,2,FALSE)</f>
        <v>Lőrinczy Péter</v>
      </c>
      <c r="C41" s="139">
        <v>8397</v>
      </c>
      <c r="D41" s="58" t="str">
        <f>VLOOKUP(C41,Névsor!A$2:C7095,3,FALSE)</f>
        <v>Fekete Sólyom Lövész Sportklub</v>
      </c>
      <c r="E41" s="81" t="str">
        <f>VLOOKUP(C41,Névsor!A:G,7,)</f>
        <v xml:space="preserve">Super.s </v>
      </c>
      <c r="F41" s="89"/>
      <c r="G41" s="90"/>
      <c r="H41" s="89"/>
      <c r="I41" s="90"/>
      <c r="J41" s="89"/>
      <c r="K41" s="89">
        <v>0.1</v>
      </c>
      <c r="L41" s="89"/>
      <c r="M41" s="89">
        <v>0.1</v>
      </c>
      <c r="N41" s="89"/>
      <c r="O41" s="90"/>
      <c r="P41" s="59">
        <f t="shared" si="3"/>
        <v>2</v>
      </c>
      <c r="Q41" s="17">
        <f t="shared" si="2"/>
        <v>6500</v>
      </c>
      <c r="R41" s="19"/>
      <c r="S41" s="17">
        <f t="shared" si="4"/>
        <v>6500</v>
      </c>
      <c r="T41" s="19"/>
      <c r="U41" s="60"/>
    </row>
    <row r="42" spans="1:21">
      <c r="A42" s="59">
        <v>39</v>
      </c>
      <c r="B42" s="58" t="str">
        <f>VLOOKUP(C42,Névsor!A$2:C$7060,2,FALSE)</f>
        <v>Lipták Miklós</v>
      </c>
      <c r="C42" s="139">
        <v>4689</v>
      </c>
      <c r="D42" s="58" t="str">
        <f>VLOOKUP(C42,Névsor!A$2:C7096,3,FALSE)</f>
        <v>Karinthy Frigyes Gimnázium Lövész Egylet</v>
      </c>
      <c r="E42" s="81" t="str">
        <f>VLOOKUP(C42,Névsor!A:G,7,)</f>
        <v xml:space="preserve">Super.s </v>
      </c>
      <c r="F42" s="89"/>
      <c r="G42" s="90"/>
      <c r="H42" s="89"/>
      <c r="I42" s="90"/>
      <c r="J42" s="89"/>
      <c r="K42" s="90">
        <v>0.1</v>
      </c>
      <c r="L42" s="89"/>
      <c r="M42" s="90">
        <v>0.1</v>
      </c>
      <c r="N42" s="89">
        <v>0.1</v>
      </c>
      <c r="O42" s="90"/>
      <c r="P42" s="59">
        <f t="shared" si="3"/>
        <v>3</v>
      </c>
      <c r="Q42" s="17">
        <f t="shared" si="2"/>
        <v>9000</v>
      </c>
      <c r="R42" s="19"/>
      <c r="S42" s="17">
        <f t="shared" si="4"/>
        <v>9000</v>
      </c>
      <c r="T42" s="19"/>
      <c r="U42" s="60"/>
    </row>
    <row r="43" spans="1:21">
      <c r="A43" s="59">
        <v>40</v>
      </c>
      <c r="B43" s="58" t="e">
        <f>VLOOKUP(C43,Névsor!A$2:C$7060,2,FALSE)</f>
        <v>#N/A</v>
      </c>
      <c r="C43" s="39"/>
      <c r="D43" s="58" t="e">
        <f>VLOOKUP(C43,Névsor!A$2:C7097,3,FALSE)</f>
        <v>#N/A</v>
      </c>
      <c r="E43" s="81" t="e">
        <f>VLOOKUP(C43,Névsor!A:G,7,)</f>
        <v>#N/A</v>
      </c>
      <c r="F43" s="89"/>
      <c r="G43" s="90"/>
      <c r="H43" s="89"/>
      <c r="I43" s="90"/>
      <c r="J43" s="89"/>
      <c r="K43" s="90"/>
      <c r="L43" s="89"/>
      <c r="M43" s="90"/>
      <c r="N43" s="89"/>
      <c r="O43" s="90"/>
      <c r="P43" s="59">
        <f t="shared" si="3"/>
        <v>0</v>
      </c>
      <c r="Q43" s="17" t="str">
        <f t="shared" si="2"/>
        <v>0</v>
      </c>
      <c r="R43" s="19"/>
      <c r="S43" s="17">
        <f t="shared" si="4"/>
        <v>0</v>
      </c>
      <c r="T43" s="19"/>
      <c r="U43" s="60"/>
    </row>
    <row r="44" spans="1:21">
      <c r="A44" s="59">
        <v>41</v>
      </c>
      <c r="B44" s="58" t="e">
        <f>VLOOKUP(C44,Névsor!A$2:C$7060,2,FALSE)</f>
        <v>#N/A</v>
      </c>
      <c r="C44" s="39"/>
      <c r="D44" s="58" t="e">
        <f>VLOOKUP(C44,Névsor!A$2:C7098,3,FALSE)</f>
        <v>#N/A</v>
      </c>
      <c r="E44" s="81" t="e">
        <f>VLOOKUP(C44,Névsor!A:G,7,)</f>
        <v>#N/A</v>
      </c>
      <c r="F44" s="89"/>
      <c r="G44" s="90"/>
      <c r="H44" s="89"/>
      <c r="I44" s="90"/>
      <c r="J44" s="89"/>
      <c r="K44" s="90"/>
      <c r="L44" s="89"/>
      <c r="M44" s="90"/>
      <c r="N44" s="89"/>
      <c r="O44" s="90"/>
      <c r="P44" s="59">
        <f t="shared" si="3"/>
        <v>0</v>
      </c>
      <c r="Q44" s="17" t="str">
        <f t="shared" si="2"/>
        <v>0</v>
      </c>
      <c r="R44" s="19"/>
      <c r="S44" s="17">
        <f t="shared" si="4"/>
        <v>0</v>
      </c>
      <c r="T44" s="19"/>
      <c r="U44" s="60"/>
    </row>
    <row r="45" spans="1:21">
      <c r="A45" s="59">
        <v>42</v>
      </c>
      <c r="B45" s="58" t="e">
        <f>VLOOKUP(C45,Névsor!A$2:C$7060,2,FALSE)</f>
        <v>#N/A</v>
      </c>
      <c r="C45" s="39"/>
      <c r="D45" s="58" t="e">
        <f>VLOOKUP(C45,Névsor!A$2:C7099,3,FALSE)</f>
        <v>#N/A</v>
      </c>
      <c r="E45" s="81" t="e">
        <f>VLOOKUP(C45,Névsor!A:G,7,)</f>
        <v>#N/A</v>
      </c>
      <c r="F45" s="89"/>
      <c r="G45" s="90"/>
      <c r="H45" s="89"/>
      <c r="I45" s="90"/>
      <c r="J45" s="89"/>
      <c r="K45" s="90"/>
      <c r="L45" s="89"/>
      <c r="M45" s="90"/>
      <c r="N45" s="89"/>
      <c r="O45" s="90"/>
      <c r="P45" s="59">
        <f t="shared" si="3"/>
        <v>0</v>
      </c>
      <c r="Q45" s="17" t="str">
        <f t="shared" si="2"/>
        <v>0</v>
      </c>
      <c r="R45" s="19"/>
      <c r="S45" s="17">
        <f t="shared" si="4"/>
        <v>0</v>
      </c>
      <c r="T45" s="19"/>
      <c r="U45" s="60"/>
    </row>
    <row r="46" spans="1:21">
      <c r="A46" s="59">
        <v>43</v>
      </c>
      <c r="B46" s="58" t="e">
        <f>VLOOKUP(C46,Névsor!A$2:C$7060,2,FALSE)</f>
        <v>#N/A</v>
      </c>
      <c r="C46" s="39"/>
      <c r="D46" s="58" t="e">
        <f>VLOOKUP(C46,Névsor!A$2:C7100,3,FALSE)</f>
        <v>#N/A</v>
      </c>
      <c r="E46" s="81" t="e">
        <f>VLOOKUP(C46,Névsor!A:G,7,)</f>
        <v>#N/A</v>
      </c>
      <c r="F46" s="89"/>
      <c r="G46" s="90"/>
      <c r="H46" s="89"/>
      <c r="I46" s="90"/>
      <c r="J46" s="89"/>
      <c r="K46" s="90"/>
      <c r="L46" s="89"/>
      <c r="M46" s="90"/>
      <c r="N46" s="89"/>
      <c r="O46" s="90"/>
      <c r="P46" s="59">
        <f t="shared" si="3"/>
        <v>0</v>
      </c>
      <c r="Q46" s="17" t="str">
        <f t="shared" si="2"/>
        <v>0</v>
      </c>
      <c r="R46" s="19"/>
      <c r="S46" s="17">
        <f t="shared" si="4"/>
        <v>0</v>
      </c>
      <c r="T46" s="19"/>
      <c r="U46" s="60"/>
    </row>
    <row r="47" spans="1:21">
      <c r="A47" s="59">
        <v>44</v>
      </c>
      <c r="B47" s="58" t="e">
        <f>VLOOKUP(C47,Névsor!A$2:C$7060,2,FALSE)</f>
        <v>#N/A</v>
      </c>
      <c r="C47" s="39"/>
      <c r="D47" s="58" t="e">
        <f>VLOOKUP(C47,Névsor!A$2:C7101,3,FALSE)</f>
        <v>#N/A</v>
      </c>
      <c r="E47" s="81" t="e">
        <f>VLOOKUP(C47,Névsor!A:G,7,)</f>
        <v>#N/A</v>
      </c>
      <c r="F47" s="89"/>
      <c r="G47" s="90"/>
      <c r="H47" s="89"/>
      <c r="I47" s="90"/>
      <c r="J47" s="89"/>
      <c r="K47" s="90"/>
      <c r="L47" s="89"/>
      <c r="M47" s="90"/>
      <c r="N47" s="89"/>
      <c r="O47" s="90"/>
      <c r="P47" s="59">
        <f t="shared" si="3"/>
        <v>0</v>
      </c>
      <c r="Q47" s="17" t="str">
        <f t="shared" si="2"/>
        <v>0</v>
      </c>
      <c r="R47" s="19"/>
      <c r="S47" s="17">
        <f t="shared" si="4"/>
        <v>0</v>
      </c>
      <c r="T47" s="19"/>
      <c r="U47" s="60"/>
    </row>
    <row r="48" spans="1:21">
      <c r="A48" s="59">
        <v>45</v>
      </c>
      <c r="B48" s="58" t="e">
        <f>VLOOKUP(C48,Névsor!A$2:C$7060,2,FALSE)</f>
        <v>#N/A</v>
      </c>
      <c r="C48" s="39"/>
      <c r="D48" s="58" t="e">
        <f>VLOOKUP(C48,Névsor!A$2:C7102,3,FALSE)</f>
        <v>#N/A</v>
      </c>
      <c r="E48" s="81" t="e">
        <f>VLOOKUP(C48,Névsor!A:G,7,)</f>
        <v>#N/A</v>
      </c>
      <c r="F48" s="89"/>
      <c r="G48" s="90"/>
      <c r="H48" s="89"/>
      <c r="I48" s="90"/>
      <c r="J48" s="89"/>
      <c r="K48" s="90"/>
      <c r="L48" s="89"/>
      <c r="M48" s="90"/>
      <c r="N48" s="89"/>
      <c r="O48" s="90"/>
      <c r="P48" s="59">
        <f t="shared" si="3"/>
        <v>0</v>
      </c>
      <c r="Q48" s="17" t="str">
        <f t="shared" si="2"/>
        <v>0</v>
      </c>
      <c r="R48" s="19"/>
      <c r="S48" s="17">
        <f t="shared" si="4"/>
        <v>0</v>
      </c>
      <c r="T48" s="19"/>
      <c r="U48" s="60"/>
    </row>
    <row r="49" spans="1:21">
      <c r="A49" s="59">
        <v>46</v>
      </c>
      <c r="B49" s="58" t="e">
        <f>VLOOKUP(C49,Névsor!A$2:C$7060,2,FALSE)</f>
        <v>#N/A</v>
      </c>
      <c r="C49" s="39"/>
      <c r="D49" s="58" t="e">
        <f>VLOOKUP(C49,Névsor!A$2:C7103,3,FALSE)</f>
        <v>#N/A</v>
      </c>
      <c r="E49" s="81" t="e">
        <f>VLOOKUP(C49,Névsor!A:G,7,)</f>
        <v>#N/A</v>
      </c>
      <c r="F49" s="89"/>
      <c r="G49" s="90"/>
      <c r="H49" s="89"/>
      <c r="I49" s="90"/>
      <c r="J49" s="89"/>
      <c r="K49" s="89"/>
      <c r="L49" s="89"/>
      <c r="M49" s="89"/>
      <c r="N49" s="89"/>
      <c r="O49" s="89"/>
      <c r="P49" s="59">
        <f t="shared" si="3"/>
        <v>0</v>
      </c>
      <c r="Q49" s="17" t="str">
        <f t="shared" si="2"/>
        <v>0</v>
      </c>
      <c r="R49" s="19"/>
      <c r="S49" s="17">
        <f t="shared" si="4"/>
        <v>0</v>
      </c>
      <c r="T49" s="19"/>
      <c r="U49" s="60"/>
    </row>
    <row r="50" spans="1:21">
      <c r="A50" s="59">
        <v>47</v>
      </c>
      <c r="B50" s="58" t="e">
        <f>VLOOKUP(C50,Névsor!A$2:C$7060,2,FALSE)</f>
        <v>#N/A</v>
      </c>
      <c r="C50" s="39"/>
      <c r="D50" s="58" t="e">
        <f>VLOOKUP(C50,Névsor!A$2:C7104,3,FALSE)</f>
        <v>#N/A</v>
      </c>
      <c r="E50" s="81" t="e">
        <f>VLOOKUP(C50,Névsor!A:G,7,)</f>
        <v>#N/A</v>
      </c>
      <c r="F50" s="89"/>
      <c r="G50" s="90"/>
      <c r="H50" s="89"/>
      <c r="I50" s="90"/>
      <c r="J50" s="89"/>
      <c r="K50" s="90"/>
      <c r="L50" s="89"/>
      <c r="M50" s="90"/>
      <c r="N50" s="89"/>
      <c r="O50" s="90"/>
      <c r="P50" s="59">
        <f t="shared" si="3"/>
        <v>0</v>
      </c>
      <c r="Q50" s="17" t="str">
        <f t="shared" si="2"/>
        <v>0</v>
      </c>
      <c r="R50" s="19"/>
      <c r="S50" s="17">
        <f t="shared" si="4"/>
        <v>0</v>
      </c>
      <c r="T50" s="19"/>
      <c r="U50" s="60"/>
    </row>
    <row r="51" spans="1:21">
      <c r="A51" s="59">
        <v>48</v>
      </c>
      <c r="B51" s="58" t="e">
        <f>VLOOKUP(C51,Névsor!A$2:C$7060,2,FALSE)</f>
        <v>#N/A</v>
      </c>
      <c r="C51" s="39"/>
      <c r="D51" s="58" t="e">
        <f>VLOOKUP(C51,Névsor!A$2:C7105,3,FALSE)</f>
        <v>#N/A</v>
      </c>
      <c r="E51" s="81" t="e">
        <f>VLOOKUP(C51,Névsor!A:G,7,)</f>
        <v>#N/A</v>
      </c>
      <c r="F51" s="89"/>
      <c r="G51" s="90"/>
      <c r="H51" s="89"/>
      <c r="I51" s="90"/>
      <c r="J51" s="89"/>
      <c r="K51" s="90"/>
      <c r="L51" s="89"/>
      <c r="M51" s="90"/>
      <c r="N51" s="89"/>
      <c r="O51" s="90"/>
      <c r="P51" s="59">
        <f t="shared" si="3"/>
        <v>0</v>
      </c>
      <c r="Q51" s="17" t="str">
        <f t="shared" si="2"/>
        <v>0</v>
      </c>
      <c r="R51" s="19"/>
      <c r="S51" s="17">
        <f t="shared" si="4"/>
        <v>0</v>
      </c>
      <c r="T51" s="19"/>
      <c r="U51" s="60"/>
    </row>
    <row r="52" spans="1:21">
      <c r="A52" s="59">
        <v>49</v>
      </c>
      <c r="B52" s="58" t="e">
        <f>VLOOKUP(C52,Névsor!A$2:C$7060,2,FALSE)</f>
        <v>#N/A</v>
      </c>
      <c r="C52" s="39"/>
      <c r="D52" s="58" t="e">
        <f>VLOOKUP(C52,Névsor!A$2:C7106,3,FALSE)</f>
        <v>#N/A</v>
      </c>
      <c r="E52" s="81" t="e">
        <f>VLOOKUP(C52,Névsor!A:G,7,)</f>
        <v>#N/A</v>
      </c>
      <c r="F52" s="89"/>
      <c r="G52" s="90"/>
      <c r="H52" s="89"/>
      <c r="I52" s="90"/>
      <c r="J52" s="89"/>
      <c r="K52" s="90"/>
      <c r="L52" s="89"/>
      <c r="M52" s="90"/>
      <c r="N52" s="89"/>
      <c r="O52" s="90"/>
      <c r="P52" s="59">
        <f t="shared" si="3"/>
        <v>0</v>
      </c>
      <c r="Q52" s="17" t="str">
        <f t="shared" si="2"/>
        <v>0</v>
      </c>
      <c r="R52" s="19"/>
      <c r="S52" s="17">
        <f t="shared" si="4"/>
        <v>0</v>
      </c>
      <c r="T52" s="19"/>
      <c r="U52" s="60"/>
    </row>
    <row r="53" spans="1:21">
      <c r="A53" s="59">
        <v>50</v>
      </c>
      <c r="B53" s="58" t="e">
        <f>VLOOKUP(C53,Névsor!A$2:C$7060,2,FALSE)</f>
        <v>#N/A</v>
      </c>
      <c r="C53" s="39"/>
      <c r="D53" s="58" t="e">
        <f>VLOOKUP(C53,Névsor!A$2:C7107,3,FALSE)</f>
        <v>#N/A</v>
      </c>
      <c r="E53" s="81" t="e">
        <f>VLOOKUP(C53,Névsor!A:G,7,)</f>
        <v>#N/A</v>
      </c>
      <c r="F53" s="89"/>
      <c r="G53" s="90"/>
      <c r="H53" s="89"/>
      <c r="I53" s="90"/>
      <c r="J53" s="89"/>
      <c r="K53" s="90"/>
      <c r="L53" s="89"/>
      <c r="M53" s="90"/>
      <c r="N53" s="89"/>
      <c r="O53" s="90"/>
      <c r="P53" s="59">
        <f t="shared" si="3"/>
        <v>0</v>
      </c>
      <c r="Q53" s="17" t="str">
        <f t="shared" si="2"/>
        <v>0</v>
      </c>
      <c r="R53" s="19"/>
      <c r="S53" s="17">
        <f t="shared" si="4"/>
        <v>0</v>
      </c>
      <c r="T53" s="19"/>
      <c r="U53" s="60"/>
    </row>
    <row r="54" spans="1:21">
      <c r="A54" s="59">
        <v>51</v>
      </c>
      <c r="B54" s="58" t="e">
        <f>VLOOKUP(C54,Névsor!A$2:C$7060,2,FALSE)</f>
        <v>#N/A</v>
      </c>
      <c r="C54" s="39"/>
      <c r="D54" s="58" t="e">
        <f>VLOOKUP(C54,Névsor!A$2:C7108,3,FALSE)</f>
        <v>#N/A</v>
      </c>
      <c r="E54" s="81" t="e">
        <f>VLOOKUP(C54,Névsor!A:G,7,)</f>
        <v>#N/A</v>
      </c>
      <c r="F54" s="89"/>
      <c r="G54" s="90"/>
      <c r="H54" s="89"/>
      <c r="I54" s="90"/>
      <c r="J54" s="89"/>
      <c r="K54" s="90"/>
      <c r="L54" s="89"/>
      <c r="M54" s="90"/>
      <c r="N54" s="89"/>
      <c r="O54" s="90"/>
      <c r="P54" s="59">
        <f t="shared" si="3"/>
        <v>0</v>
      </c>
      <c r="Q54" s="17" t="str">
        <f t="shared" si="2"/>
        <v>0</v>
      </c>
      <c r="R54" s="19"/>
      <c r="S54" s="17">
        <f t="shared" si="4"/>
        <v>0</v>
      </c>
      <c r="T54" s="19"/>
      <c r="U54" s="60"/>
    </row>
    <row r="55" spans="1:21">
      <c r="A55" s="59">
        <v>52</v>
      </c>
      <c r="B55" s="58" t="e">
        <f>VLOOKUP(C55,Névsor!A$2:C$7060,2,FALSE)</f>
        <v>#N/A</v>
      </c>
      <c r="C55" s="39"/>
      <c r="D55" s="58" t="e">
        <f>VLOOKUP(C55,Névsor!A$2:C7109,3,FALSE)</f>
        <v>#N/A</v>
      </c>
      <c r="E55" s="81" t="e">
        <f>VLOOKUP(C55,Névsor!A:G,7,)</f>
        <v>#N/A</v>
      </c>
      <c r="F55" s="89"/>
      <c r="G55" s="90"/>
      <c r="H55" s="89"/>
      <c r="I55" s="90"/>
      <c r="J55" s="89"/>
      <c r="K55" s="90"/>
      <c r="L55" s="89"/>
      <c r="M55" s="90"/>
      <c r="N55" s="89"/>
      <c r="O55" s="90"/>
      <c r="P55" s="59">
        <f t="shared" si="3"/>
        <v>0</v>
      </c>
      <c r="Q55" s="17" t="str">
        <f t="shared" si="2"/>
        <v>0</v>
      </c>
      <c r="R55" s="19"/>
      <c r="S55" s="17">
        <f t="shared" si="4"/>
        <v>0</v>
      </c>
      <c r="T55" s="19"/>
      <c r="U55" s="60"/>
    </row>
    <row r="56" spans="1:21">
      <c r="A56" s="59">
        <v>53</v>
      </c>
      <c r="B56" s="58" t="e">
        <f>VLOOKUP(C56,Névsor!A$2:C$7060,2,FALSE)</f>
        <v>#N/A</v>
      </c>
      <c r="C56" s="39"/>
      <c r="D56" s="58" t="e">
        <f>VLOOKUP(C56,Névsor!A$2:C7110,3,FALSE)</f>
        <v>#N/A</v>
      </c>
      <c r="E56" s="81" t="e">
        <f>VLOOKUP(C56,Névsor!A:G,7,)</f>
        <v>#N/A</v>
      </c>
      <c r="F56" s="89"/>
      <c r="G56" s="90"/>
      <c r="H56" s="89"/>
      <c r="I56" s="90"/>
      <c r="J56" s="89"/>
      <c r="K56" s="90"/>
      <c r="L56" s="89"/>
      <c r="M56" s="90"/>
      <c r="N56" s="89"/>
      <c r="O56" s="90"/>
      <c r="P56" s="59">
        <f t="shared" si="3"/>
        <v>0</v>
      </c>
      <c r="Q56" s="17" t="str">
        <f t="shared" si="2"/>
        <v>0</v>
      </c>
      <c r="R56" s="19"/>
      <c r="S56" s="17">
        <f t="shared" si="4"/>
        <v>0</v>
      </c>
      <c r="T56" s="19"/>
      <c r="U56" s="60"/>
    </row>
    <row r="57" spans="1:21">
      <c r="A57" s="59">
        <v>54</v>
      </c>
      <c r="B57" s="58" t="e">
        <f>VLOOKUP(C57,Névsor!A$2:C$7060,2,FALSE)</f>
        <v>#N/A</v>
      </c>
      <c r="C57" s="39"/>
      <c r="D57" s="58" t="e">
        <f>VLOOKUP(C57,Névsor!A$2:C7111,3,FALSE)</f>
        <v>#N/A</v>
      </c>
      <c r="E57" s="81" t="e">
        <f>VLOOKUP(C57,Névsor!A:G,7,)</f>
        <v>#N/A</v>
      </c>
      <c r="F57" s="89"/>
      <c r="G57" s="89"/>
      <c r="H57" s="89"/>
      <c r="I57" s="89"/>
      <c r="J57" s="89"/>
      <c r="K57" s="89"/>
      <c r="L57" s="89"/>
      <c r="M57" s="89"/>
      <c r="N57" s="89"/>
      <c r="O57" s="89"/>
      <c r="P57" s="59">
        <f t="shared" si="3"/>
        <v>0</v>
      </c>
      <c r="Q57" s="17" t="str">
        <f t="shared" si="2"/>
        <v>0</v>
      </c>
      <c r="R57" s="19"/>
      <c r="S57" s="17">
        <f t="shared" si="4"/>
        <v>0</v>
      </c>
      <c r="T57" s="19"/>
      <c r="U57" s="60"/>
    </row>
    <row r="58" spans="1:21">
      <c r="A58" s="59">
        <v>55</v>
      </c>
      <c r="B58" s="58" t="e">
        <f>VLOOKUP(C58,Névsor!A$2:C$7060,2,FALSE)</f>
        <v>#N/A</v>
      </c>
      <c r="C58" s="39"/>
      <c r="D58" s="58" t="e">
        <f>VLOOKUP(C58,Névsor!A$2:C7112,3,FALSE)</f>
        <v>#N/A</v>
      </c>
      <c r="E58" s="81" t="e">
        <f>VLOOKUP(C58,Névsor!A:G,7,)</f>
        <v>#N/A</v>
      </c>
      <c r="F58" s="89"/>
      <c r="G58" s="90"/>
      <c r="H58" s="89"/>
      <c r="I58" s="90"/>
      <c r="J58" s="89"/>
      <c r="K58" s="90"/>
      <c r="L58" s="89"/>
      <c r="M58" s="90"/>
      <c r="N58" s="89"/>
      <c r="O58" s="90"/>
      <c r="P58" s="59">
        <f t="shared" si="3"/>
        <v>0</v>
      </c>
      <c r="Q58" s="17" t="str">
        <f t="shared" si="2"/>
        <v>0</v>
      </c>
      <c r="R58" s="19"/>
      <c r="S58" s="17">
        <f t="shared" si="4"/>
        <v>0</v>
      </c>
      <c r="T58" s="19"/>
      <c r="U58" s="60"/>
    </row>
    <row r="59" spans="1:21">
      <c r="A59" s="59">
        <v>56</v>
      </c>
      <c r="B59" s="58" t="e">
        <f>VLOOKUP(C59,Névsor!A$2:C$7060,2,FALSE)</f>
        <v>#N/A</v>
      </c>
      <c r="C59" s="39"/>
      <c r="D59" s="58" t="e">
        <f>VLOOKUP(C59,Névsor!A$2:C7113,3,FALSE)</f>
        <v>#N/A</v>
      </c>
      <c r="E59" s="81" t="e">
        <f>VLOOKUP(C59,Névsor!A:G,7,)</f>
        <v>#N/A</v>
      </c>
      <c r="F59" s="89"/>
      <c r="G59" s="90"/>
      <c r="H59" s="89"/>
      <c r="I59" s="90"/>
      <c r="J59" s="89"/>
      <c r="K59" s="90"/>
      <c r="L59" s="89"/>
      <c r="M59" s="90"/>
      <c r="N59" s="89"/>
      <c r="O59" s="90"/>
      <c r="P59" s="59">
        <f t="shared" si="3"/>
        <v>0</v>
      </c>
      <c r="Q59" s="17" t="str">
        <f t="shared" si="2"/>
        <v>0</v>
      </c>
      <c r="R59" s="19"/>
      <c r="S59" s="17">
        <f t="shared" si="4"/>
        <v>0</v>
      </c>
      <c r="T59" s="19"/>
      <c r="U59" s="60"/>
    </row>
    <row r="60" spans="1:21">
      <c r="A60" s="59">
        <v>57</v>
      </c>
      <c r="B60" s="58" t="e">
        <f>VLOOKUP(C60,Névsor!A$2:C$7060,2,FALSE)</f>
        <v>#N/A</v>
      </c>
      <c r="C60" s="39"/>
      <c r="D60" s="58" t="e">
        <f>VLOOKUP(C60,Névsor!A$2:C7114,3,FALSE)</f>
        <v>#N/A</v>
      </c>
      <c r="E60" s="81" t="e">
        <f>VLOOKUP(C60,Névsor!A:G,7,)</f>
        <v>#N/A</v>
      </c>
      <c r="F60" s="89"/>
      <c r="G60" s="90"/>
      <c r="H60" s="89"/>
      <c r="I60" s="90"/>
      <c r="J60" s="89"/>
      <c r="K60" s="90"/>
      <c r="L60" s="89"/>
      <c r="M60" s="90"/>
      <c r="N60" s="89"/>
      <c r="O60" s="90"/>
      <c r="P60" s="59">
        <f t="shared" si="3"/>
        <v>0</v>
      </c>
      <c r="Q60" s="17" t="str">
        <f t="shared" si="2"/>
        <v>0</v>
      </c>
      <c r="R60" s="19"/>
      <c r="S60" s="17">
        <f t="shared" si="4"/>
        <v>0</v>
      </c>
      <c r="T60" s="19"/>
      <c r="U60" s="60"/>
    </row>
    <row r="61" spans="1:21">
      <c r="A61" s="59">
        <v>58</v>
      </c>
      <c r="B61" s="58" t="e">
        <f>VLOOKUP(C61,Névsor!A$2:C$7060,2,FALSE)</f>
        <v>#N/A</v>
      </c>
      <c r="C61" s="39"/>
      <c r="D61" s="58" t="e">
        <f>VLOOKUP(C61,Névsor!A$2:C7115,3,FALSE)</f>
        <v>#N/A</v>
      </c>
      <c r="E61" s="81" t="e">
        <f>VLOOKUP(C61,Névsor!A:G,7,)</f>
        <v>#N/A</v>
      </c>
      <c r="F61" s="89"/>
      <c r="G61" s="90"/>
      <c r="H61" s="89"/>
      <c r="I61" s="90"/>
      <c r="J61" s="89"/>
      <c r="K61" s="90"/>
      <c r="L61" s="89"/>
      <c r="M61" s="90"/>
      <c r="N61" s="89"/>
      <c r="O61" s="90"/>
      <c r="P61" s="59">
        <f t="shared" si="3"/>
        <v>0</v>
      </c>
      <c r="Q61" s="17" t="str">
        <f t="shared" si="2"/>
        <v>0</v>
      </c>
      <c r="R61" s="19"/>
      <c r="S61" s="17">
        <f t="shared" si="4"/>
        <v>0</v>
      </c>
      <c r="T61" s="19"/>
      <c r="U61" s="60"/>
    </row>
    <row r="62" spans="1:21">
      <c r="A62" s="59">
        <v>59</v>
      </c>
      <c r="B62" s="58" t="e">
        <f>VLOOKUP(C62,Névsor!A$2:C$7060,2,FALSE)</f>
        <v>#N/A</v>
      </c>
      <c r="C62" s="39"/>
      <c r="D62" s="58" t="e">
        <f>VLOOKUP(C62,Névsor!A$2:C7116,3,FALSE)</f>
        <v>#N/A</v>
      </c>
      <c r="E62" s="81" t="e">
        <f>VLOOKUP(C62,Névsor!A:G,7,)</f>
        <v>#N/A</v>
      </c>
      <c r="F62" s="89"/>
      <c r="G62" s="90"/>
      <c r="H62" s="89"/>
      <c r="I62" s="90"/>
      <c r="J62" s="89"/>
      <c r="K62" s="90"/>
      <c r="L62" s="89"/>
      <c r="M62" s="90"/>
      <c r="N62" s="89"/>
      <c r="O62" s="90"/>
      <c r="P62" s="59">
        <f t="shared" si="3"/>
        <v>0</v>
      </c>
      <c r="Q62" s="17" t="str">
        <f t="shared" si="2"/>
        <v>0</v>
      </c>
      <c r="R62" s="19"/>
      <c r="S62" s="17">
        <f t="shared" si="4"/>
        <v>0</v>
      </c>
      <c r="T62" s="19"/>
      <c r="U62" s="60"/>
    </row>
    <row r="63" spans="1:21">
      <c r="A63" s="59">
        <v>60</v>
      </c>
      <c r="B63" s="58" t="e">
        <f>VLOOKUP(C63,Névsor!A$2:C$7060,2,FALSE)</f>
        <v>#N/A</v>
      </c>
      <c r="C63" s="39"/>
      <c r="D63" s="58" t="e">
        <f>VLOOKUP(C63,Névsor!A$2:C7117,3,FALSE)</f>
        <v>#N/A</v>
      </c>
      <c r="E63" s="81" t="e">
        <f>VLOOKUP(C63,Névsor!A:G,7,)</f>
        <v>#N/A</v>
      </c>
      <c r="F63" s="89"/>
      <c r="G63" s="90"/>
      <c r="H63" s="89"/>
      <c r="I63" s="90"/>
      <c r="J63" s="89"/>
      <c r="K63" s="90"/>
      <c r="L63" s="89"/>
      <c r="M63" s="90"/>
      <c r="N63" s="89"/>
      <c r="O63" s="90"/>
      <c r="P63" s="59">
        <f t="shared" si="3"/>
        <v>0</v>
      </c>
      <c r="Q63" s="17" t="str">
        <f t="shared" si="2"/>
        <v>0</v>
      </c>
      <c r="R63" s="19"/>
      <c r="S63" s="17">
        <f t="shared" si="4"/>
        <v>0</v>
      </c>
      <c r="T63" s="19"/>
      <c r="U63" s="60"/>
    </row>
    <row r="64" spans="1:21">
      <c r="A64" s="59">
        <v>61</v>
      </c>
      <c r="B64" s="58" t="e">
        <f>VLOOKUP(C64,Névsor!A$2:C$7060,2,FALSE)</f>
        <v>#N/A</v>
      </c>
      <c r="C64" s="39"/>
      <c r="D64" s="58" t="e">
        <f>VLOOKUP(C64,Névsor!A$2:C7118,3,FALSE)</f>
        <v>#N/A</v>
      </c>
      <c r="E64" s="81" t="e">
        <f>VLOOKUP(C64,Névsor!A:G,7,)</f>
        <v>#N/A</v>
      </c>
      <c r="F64" s="89"/>
      <c r="G64" s="90"/>
      <c r="H64" s="89"/>
      <c r="I64" s="90"/>
      <c r="J64" s="89"/>
      <c r="K64" s="90"/>
      <c r="L64" s="89"/>
      <c r="M64" s="90"/>
      <c r="N64" s="89"/>
      <c r="O64" s="90"/>
      <c r="P64" s="59">
        <f t="shared" si="3"/>
        <v>0</v>
      </c>
      <c r="Q64" s="17" t="str">
        <f t="shared" si="2"/>
        <v>0</v>
      </c>
      <c r="R64" s="19"/>
      <c r="S64" s="17">
        <f t="shared" si="4"/>
        <v>0</v>
      </c>
      <c r="T64" s="19"/>
      <c r="U64" s="60"/>
    </row>
    <row r="65" spans="1:21">
      <c r="A65" s="59">
        <v>62</v>
      </c>
      <c r="B65" s="58" t="e">
        <f>VLOOKUP(C65,Névsor!A$2:C$7060,2,FALSE)</f>
        <v>#N/A</v>
      </c>
      <c r="C65" s="39"/>
      <c r="D65" s="58" t="e">
        <f>VLOOKUP(C65,Névsor!A$2:C7119,3,FALSE)</f>
        <v>#N/A</v>
      </c>
      <c r="E65" s="81" t="e">
        <f>VLOOKUP(C65,Névsor!A:G,7,)</f>
        <v>#N/A</v>
      </c>
      <c r="F65" s="89"/>
      <c r="G65" s="90"/>
      <c r="H65" s="89"/>
      <c r="I65" s="90"/>
      <c r="J65" s="89"/>
      <c r="K65" s="90"/>
      <c r="L65" s="89"/>
      <c r="M65" s="90"/>
      <c r="N65" s="89"/>
      <c r="O65" s="90"/>
      <c r="P65" s="59">
        <f t="shared" si="3"/>
        <v>0</v>
      </c>
      <c r="Q65" s="17" t="str">
        <f t="shared" si="2"/>
        <v>0</v>
      </c>
      <c r="R65" s="19"/>
      <c r="S65" s="17">
        <f t="shared" si="4"/>
        <v>0</v>
      </c>
      <c r="T65" s="19"/>
      <c r="U65" s="60"/>
    </row>
    <row r="66" spans="1:21">
      <c r="A66" s="59">
        <v>63</v>
      </c>
      <c r="B66" s="58" t="e">
        <f>VLOOKUP(C66,Névsor!A$2:C$7060,2,FALSE)</f>
        <v>#N/A</v>
      </c>
      <c r="C66" s="39"/>
      <c r="D66" s="58" t="e">
        <f>VLOOKUP(C66,Névsor!A$2:C7120,3,FALSE)</f>
        <v>#N/A</v>
      </c>
      <c r="E66" s="81" t="e">
        <f>VLOOKUP(C66,Névsor!A:G,7,)</f>
        <v>#N/A</v>
      </c>
      <c r="F66" s="89"/>
      <c r="G66" s="90"/>
      <c r="H66" s="89"/>
      <c r="I66" s="90"/>
      <c r="J66" s="89"/>
      <c r="K66" s="90"/>
      <c r="L66" s="89"/>
      <c r="M66" s="90"/>
      <c r="N66" s="89"/>
      <c r="O66" s="90"/>
      <c r="P66" s="59">
        <f t="shared" si="3"/>
        <v>0</v>
      </c>
      <c r="Q66" s="17" t="str">
        <f t="shared" si="2"/>
        <v>0</v>
      </c>
      <c r="R66" s="19"/>
      <c r="S66" s="17">
        <f t="shared" si="4"/>
        <v>0</v>
      </c>
      <c r="T66" s="19"/>
      <c r="U66" s="60"/>
    </row>
    <row r="67" spans="1:21">
      <c r="A67" s="59">
        <v>64</v>
      </c>
      <c r="B67" s="58" t="e">
        <f>VLOOKUP(C67,Névsor!A$2:C$7060,2,FALSE)</f>
        <v>#N/A</v>
      </c>
      <c r="C67" s="39"/>
      <c r="D67" s="58" t="e">
        <f>VLOOKUP(C67,Névsor!A$2:C7121,3,FALSE)</f>
        <v>#N/A</v>
      </c>
      <c r="E67" s="81" t="e">
        <f>VLOOKUP(C67,Névsor!A:G,7,)</f>
        <v>#N/A</v>
      </c>
      <c r="F67" s="89"/>
      <c r="G67" s="90"/>
      <c r="H67" s="89"/>
      <c r="I67" s="90"/>
      <c r="J67" s="89"/>
      <c r="K67" s="90"/>
      <c r="L67" s="89"/>
      <c r="M67" s="90"/>
      <c r="N67" s="89"/>
      <c r="O67" s="90"/>
      <c r="P67" s="59">
        <f t="shared" si="3"/>
        <v>0</v>
      </c>
      <c r="Q67" s="17" t="str">
        <f t="shared" si="2"/>
        <v>0</v>
      </c>
      <c r="R67" s="19"/>
      <c r="S67" s="17">
        <f t="shared" si="4"/>
        <v>0</v>
      </c>
      <c r="T67" s="19"/>
      <c r="U67" s="60"/>
    </row>
    <row r="68" spans="1:21">
      <c r="A68" s="59">
        <v>65</v>
      </c>
      <c r="B68" s="58" t="e">
        <f>VLOOKUP(C68,Névsor!A$2:C$7060,2,FALSE)</f>
        <v>#N/A</v>
      </c>
      <c r="C68" s="39"/>
      <c r="D68" s="58" t="e">
        <f>VLOOKUP(C68,Névsor!A$2:C7122,3,FALSE)</f>
        <v>#N/A</v>
      </c>
      <c r="E68" s="81" t="e">
        <f>VLOOKUP(C68,Névsor!A:G,7,)</f>
        <v>#N/A</v>
      </c>
      <c r="F68" s="89"/>
      <c r="G68" s="90"/>
      <c r="H68" s="89"/>
      <c r="I68" s="90"/>
      <c r="J68" s="89"/>
      <c r="K68" s="90"/>
      <c r="L68" s="89"/>
      <c r="M68" s="90"/>
      <c r="N68" s="89"/>
      <c r="O68" s="90"/>
      <c r="P68" s="59">
        <f t="shared" si="3"/>
        <v>0</v>
      </c>
      <c r="Q68" s="17" t="str">
        <f t="shared" ref="Q68:Q131" si="5">IF(U68="X",($Y$5),IF(P68=1,($Y$5),IF(P68=2,($Y$5+$Y$6),IF(P68=3,($Y$5+$Y$6+$Y$7),IF(P68=4,($Y$5+$Y$6+$Y$7+$Y$8),IF(P68=5,($Y$5+$Y$6+$Y$7+$Y$8+$Y$9),IF(P68=6,($Y$5+$Y$6+$Y$7+$Y$8+$Y$9+$Y$10),IF(P68=7,($Y$5+$Y$6+$Y$7+$Y$8+$Y$9+$Y$10+$Y$11),IF(P68=8,($Y$5+$Y$6+$Y$7+$Y$8+$Y$9+$Y$10+$Y$11+$Y76),IF(P68=9,($Y$5+$Y$6+$Y$7+$Y$8+$Y$9+$Y$10+$Y$11+$Y$12+$Y$13),IF(P68=10,($Y$5+$Y$6+$Y$7+$Y$8+$Y$9+$Y$10+$Y$11+$Y$12+$Y$13+$Y$14),"0")))))))))))</f>
        <v>0</v>
      </c>
      <c r="R68" s="19"/>
      <c r="S68" s="17">
        <f t="shared" si="4"/>
        <v>0</v>
      </c>
      <c r="T68" s="19"/>
      <c r="U68" s="60"/>
    </row>
    <row r="69" spans="1:21">
      <c r="A69" s="59">
        <v>66</v>
      </c>
      <c r="B69" s="58" t="e">
        <f>VLOOKUP(C69,Névsor!A$2:C$7060,2,FALSE)</f>
        <v>#N/A</v>
      </c>
      <c r="C69" s="39"/>
      <c r="D69" s="58" t="e">
        <f>VLOOKUP(C69,Névsor!A$2:C7123,3,FALSE)</f>
        <v>#N/A</v>
      </c>
      <c r="E69" s="81" t="e">
        <f>VLOOKUP(C69,Névsor!A:G,7,)</f>
        <v>#N/A</v>
      </c>
      <c r="F69" s="89"/>
      <c r="G69" s="90"/>
      <c r="H69" s="89"/>
      <c r="I69" s="90"/>
      <c r="J69" s="89"/>
      <c r="K69" s="90"/>
      <c r="L69" s="89"/>
      <c r="M69" s="90"/>
      <c r="N69" s="89"/>
      <c r="O69" s="90"/>
      <c r="P69" s="59">
        <f t="shared" ref="P69:P132" si="6">COUNT(F69:O69)</f>
        <v>0</v>
      </c>
      <c r="Q69" s="17" t="str">
        <f t="shared" si="5"/>
        <v>0</v>
      </c>
      <c r="R69" s="19"/>
      <c r="S69" s="17">
        <f t="shared" ref="S69:S132" si="7">Q69+R69</f>
        <v>0</v>
      </c>
      <c r="T69" s="19"/>
      <c r="U69" s="60"/>
    </row>
    <row r="70" spans="1:21">
      <c r="A70" s="59">
        <v>67</v>
      </c>
      <c r="B70" s="58" t="e">
        <f>VLOOKUP(C70,Névsor!A$2:C$7060,2,FALSE)</f>
        <v>#N/A</v>
      </c>
      <c r="C70" s="39"/>
      <c r="D70" s="58" t="e">
        <f>VLOOKUP(C70,Névsor!A$2:C7124,3,FALSE)</f>
        <v>#N/A</v>
      </c>
      <c r="E70" s="81" t="e">
        <f>VLOOKUP(C70,Névsor!A:G,7,)</f>
        <v>#N/A</v>
      </c>
      <c r="F70" s="89"/>
      <c r="G70" s="90"/>
      <c r="H70" s="89"/>
      <c r="I70" s="90"/>
      <c r="J70" s="89"/>
      <c r="K70" s="90"/>
      <c r="L70" s="89"/>
      <c r="M70" s="90"/>
      <c r="N70" s="89"/>
      <c r="O70" s="90"/>
      <c r="P70" s="59">
        <f t="shared" si="6"/>
        <v>0</v>
      </c>
      <c r="Q70" s="17" t="str">
        <f t="shared" si="5"/>
        <v>0</v>
      </c>
      <c r="R70" s="19"/>
      <c r="S70" s="17">
        <f t="shared" si="7"/>
        <v>0</v>
      </c>
      <c r="T70" s="19"/>
      <c r="U70" s="60"/>
    </row>
    <row r="71" spans="1:21">
      <c r="A71" s="59">
        <v>68</v>
      </c>
      <c r="B71" s="58" t="e">
        <f>VLOOKUP(C71,Névsor!A$2:C$7060,2,FALSE)</f>
        <v>#N/A</v>
      </c>
      <c r="C71" s="39"/>
      <c r="D71" s="58" t="e">
        <f>VLOOKUP(C71,Névsor!A$2:C7125,3,FALSE)</f>
        <v>#N/A</v>
      </c>
      <c r="E71" s="81" t="e">
        <f>VLOOKUP(C71,Névsor!A:G,7,)</f>
        <v>#N/A</v>
      </c>
      <c r="F71" s="89"/>
      <c r="G71" s="90"/>
      <c r="H71" s="89"/>
      <c r="I71" s="90"/>
      <c r="J71" s="89"/>
      <c r="K71" s="90"/>
      <c r="L71" s="89"/>
      <c r="M71" s="90"/>
      <c r="N71" s="89"/>
      <c r="O71" s="90"/>
      <c r="P71" s="59">
        <f t="shared" si="6"/>
        <v>0</v>
      </c>
      <c r="Q71" s="17" t="str">
        <f t="shared" si="5"/>
        <v>0</v>
      </c>
      <c r="R71" s="19"/>
      <c r="S71" s="17">
        <f t="shared" si="7"/>
        <v>0</v>
      </c>
      <c r="T71" s="19"/>
      <c r="U71" s="60"/>
    </row>
    <row r="72" spans="1:21">
      <c r="A72" s="59">
        <v>69</v>
      </c>
      <c r="B72" s="58" t="e">
        <f>VLOOKUP(C72,Névsor!A$2:C$7060,2,FALSE)</f>
        <v>#N/A</v>
      </c>
      <c r="C72" s="39"/>
      <c r="D72" s="58" t="e">
        <f>VLOOKUP(C72,Névsor!A$2:C7126,3,FALSE)</f>
        <v>#N/A</v>
      </c>
      <c r="E72" s="81" t="e">
        <f>VLOOKUP(C72,Névsor!A:G,7,)</f>
        <v>#N/A</v>
      </c>
      <c r="F72" s="89"/>
      <c r="G72" s="90"/>
      <c r="H72" s="89"/>
      <c r="I72" s="90"/>
      <c r="J72" s="89"/>
      <c r="K72" s="90"/>
      <c r="L72" s="89"/>
      <c r="M72" s="90"/>
      <c r="N72" s="89"/>
      <c r="O72" s="90"/>
      <c r="P72" s="59">
        <f t="shared" si="6"/>
        <v>0</v>
      </c>
      <c r="Q72" s="17" t="str">
        <f t="shared" si="5"/>
        <v>0</v>
      </c>
      <c r="R72" s="19"/>
      <c r="S72" s="17">
        <f t="shared" si="7"/>
        <v>0</v>
      </c>
      <c r="T72" s="19"/>
      <c r="U72" s="60"/>
    </row>
    <row r="73" spans="1:21">
      <c r="A73" s="59">
        <v>70</v>
      </c>
      <c r="B73" s="58" t="e">
        <f>VLOOKUP(C73,Névsor!A$2:C$7060,2,FALSE)</f>
        <v>#N/A</v>
      </c>
      <c r="C73" s="39"/>
      <c r="D73" s="58" t="e">
        <f>VLOOKUP(C73,Névsor!A$2:C7127,3,FALSE)</f>
        <v>#N/A</v>
      </c>
      <c r="E73" s="81" t="e">
        <f>VLOOKUP(C73,Névsor!A:G,7,)</f>
        <v>#N/A</v>
      </c>
      <c r="F73" s="89"/>
      <c r="G73" s="90"/>
      <c r="H73" s="89"/>
      <c r="I73" s="90"/>
      <c r="J73" s="89"/>
      <c r="K73" s="90"/>
      <c r="L73" s="89"/>
      <c r="M73" s="90"/>
      <c r="N73" s="89"/>
      <c r="O73" s="90"/>
      <c r="P73" s="59">
        <f t="shared" si="6"/>
        <v>0</v>
      </c>
      <c r="Q73" s="17" t="str">
        <f t="shared" si="5"/>
        <v>0</v>
      </c>
      <c r="R73" s="19"/>
      <c r="S73" s="17">
        <f t="shared" si="7"/>
        <v>0</v>
      </c>
      <c r="T73" s="19"/>
      <c r="U73" s="60"/>
    </row>
    <row r="74" spans="1:21">
      <c r="A74" s="59">
        <v>71</v>
      </c>
      <c r="B74" s="58" t="e">
        <f>VLOOKUP(C74,Névsor!A$2:C$7060,2,FALSE)</f>
        <v>#N/A</v>
      </c>
      <c r="C74" s="39"/>
      <c r="D74" s="58" t="e">
        <f>VLOOKUP(C74,Névsor!A$2:C7128,3,FALSE)</f>
        <v>#N/A</v>
      </c>
      <c r="E74" s="81" t="e">
        <f>VLOOKUP(C74,Névsor!A:G,7,)</f>
        <v>#N/A</v>
      </c>
      <c r="F74" s="129"/>
      <c r="G74" s="130"/>
      <c r="H74" s="129"/>
      <c r="I74" s="130"/>
      <c r="J74" s="129"/>
      <c r="K74" s="130"/>
      <c r="L74" s="129"/>
      <c r="M74" s="130"/>
      <c r="N74" s="89"/>
      <c r="O74" s="90"/>
      <c r="P74" s="59">
        <f t="shared" si="6"/>
        <v>0</v>
      </c>
      <c r="Q74" s="17" t="str">
        <f t="shared" si="5"/>
        <v>0</v>
      </c>
      <c r="R74" s="19"/>
      <c r="S74" s="17">
        <f t="shared" si="7"/>
        <v>0</v>
      </c>
      <c r="T74" s="19"/>
      <c r="U74" s="60"/>
    </row>
    <row r="75" spans="1:21">
      <c r="A75" s="59">
        <v>72</v>
      </c>
      <c r="B75" s="58" t="e">
        <f>VLOOKUP(C75,Névsor!A$2:C$7060,2,FALSE)</f>
        <v>#N/A</v>
      </c>
      <c r="C75" s="39"/>
      <c r="D75" s="58" t="e">
        <f>VLOOKUP(C75,Névsor!A$2:C7129,3,FALSE)</f>
        <v>#N/A</v>
      </c>
      <c r="E75" s="81" t="e">
        <f>VLOOKUP(C75,Névsor!A:G,7,)</f>
        <v>#N/A</v>
      </c>
      <c r="F75" s="89"/>
      <c r="G75" s="90"/>
      <c r="H75" s="89"/>
      <c r="I75" s="90"/>
      <c r="J75" s="89"/>
      <c r="K75" s="90"/>
      <c r="L75" s="89"/>
      <c r="M75" s="90"/>
      <c r="N75" s="89"/>
      <c r="O75" s="90"/>
      <c r="P75" s="59">
        <f t="shared" si="6"/>
        <v>0</v>
      </c>
      <c r="Q75" s="17" t="str">
        <f t="shared" si="5"/>
        <v>0</v>
      </c>
      <c r="R75" s="19"/>
      <c r="S75" s="17">
        <f t="shared" si="7"/>
        <v>0</v>
      </c>
      <c r="T75" s="19"/>
      <c r="U75" s="60"/>
    </row>
    <row r="76" spans="1:21">
      <c r="A76" s="59">
        <v>73</v>
      </c>
      <c r="B76" s="58" t="e">
        <f>VLOOKUP(C76,Névsor!A$2:C$7060,2,FALSE)</f>
        <v>#N/A</v>
      </c>
      <c r="C76" s="39"/>
      <c r="D76" s="58" t="e">
        <f>VLOOKUP(C76,Névsor!A$2:C7130,3,FALSE)</f>
        <v>#N/A</v>
      </c>
      <c r="E76" s="81" t="e">
        <f>VLOOKUP(C76,Névsor!A:G,7,)</f>
        <v>#N/A</v>
      </c>
      <c r="F76" s="89"/>
      <c r="G76" s="90"/>
      <c r="H76" s="89"/>
      <c r="I76" s="90"/>
      <c r="J76" s="89"/>
      <c r="K76" s="90"/>
      <c r="L76" s="89"/>
      <c r="M76" s="90"/>
      <c r="N76" s="89"/>
      <c r="O76" s="90"/>
      <c r="P76" s="59">
        <f t="shared" si="6"/>
        <v>0</v>
      </c>
      <c r="Q76" s="17" t="str">
        <f t="shared" si="5"/>
        <v>0</v>
      </c>
      <c r="R76" s="19"/>
      <c r="S76" s="17">
        <f t="shared" si="7"/>
        <v>0</v>
      </c>
      <c r="T76" s="19"/>
      <c r="U76" s="60"/>
    </row>
    <row r="77" spans="1:21">
      <c r="A77" s="59">
        <v>74</v>
      </c>
      <c r="B77" s="58" t="e">
        <f>VLOOKUP(C77,Névsor!A$2:C$7060,2,FALSE)</f>
        <v>#N/A</v>
      </c>
      <c r="C77" s="39"/>
      <c r="D77" s="58" t="e">
        <f>VLOOKUP(C77,Névsor!A$2:C7131,3,FALSE)</f>
        <v>#N/A</v>
      </c>
      <c r="E77" s="81" t="e">
        <f>VLOOKUP(C77,Névsor!A:G,7,)</f>
        <v>#N/A</v>
      </c>
      <c r="F77" s="89"/>
      <c r="G77" s="90"/>
      <c r="H77" s="89"/>
      <c r="I77" s="90"/>
      <c r="J77" s="89"/>
      <c r="K77" s="90"/>
      <c r="L77" s="89"/>
      <c r="M77" s="90"/>
      <c r="N77" s="89"/>
      <c r="O77" s="90"/>
      <c r="P77" s="59">
        <f t="shared" si="6"/>
        <v>0</v>
      </c>
      <c r="Q77" s="17" t="str">
        <f t="shared" si="5"/>
        <v>0</v>
      </c>
      <c r="R77" s="19"/>
      <c r="S77" s="17">
        <f t="shared" si="7"/>
        <v>0</v>
      </c>
      <c r="T77" s="19"/>
      <c r="U77" s="60"/>
    </row>
    <row r="78" spans="1:21">
      <c r="A78" s="59">
        <v>75</v>
      </c>
      <c r="B78" s="58" t="e">
        <f>VLOOKUP(C78,Névsor!A$2:C$7060,2,FALSE)</f>
        <v>#N/A</v>
      </c>
      <c r="C78" s="39"/>
      <c r="D78" s="58" t="e">
        <f>VLOOKUP(C78,Névsor!A$2:C7132,3,FALSE)</f>
        <v>#N/A</v>
      </c>
      <c r="E78" s="81" t="e">
        <f>VLOOKUP(C78,Névsor!A:G,7,)</f>
        <v>#N/A</v>
      </c>
      <c r="F78" s="89"/>
      <c r="G78" s="90"/>
      <c r="H78" s="89"/>
      <c r="I78" s="90"/>
      <c r="J78" s="89"/>
      <c r="K78" s="90"/>
      <c r="L78" s="89"/>
      <c r="M78" s="90"/>
      <c r="N78" s="89"/>
      <c r="O78" s="90"/>
      <c r="P78" s="59">
        <f t="shared" si="6"/>
        <v>0</v>
      </c>
      <c r="Q78" s="17" t="str">
        <f t="shared" si="5"/>
        <v>0</v>
      </c>
      <c r="R78" s="19"/>
      <c r="S78" s="17">
        <f t="shared" si="7"/>
        <v>0</v>
      </c>
      <c r="T78" s="19"/>
      <c r="U78" s="60"/>
    </row>
    <row r="79" spans="1:21">
      <c r="A79" s="59">
        <v>76</v>
      </c>
      <c r="B79" s="58" t="e">
        <f>VLOOKUP(C79,Névsor!A$2:C$7060,2,FALSE)</f>
        <v>#N/A</v>
      </c>
      <c r="C79" s="39"/>
      <c r="D79" s="58" t="e">
        <f>VLOOKUP(C79,Névsor!A$2:C7133,3,FALSE)</f>
        <v>#N/A</v>
      </c>
      <c r="E79" s="81" t="e">
        <f>VLOOKUP(C79,Névsor!A:G,7,)</f>
        <v>#N/A</v>
      </c>
      <c r="F79" s="89"/>
      <c r="G79" s="90"/>
      <c r="H79" s="89"/>
      <c r="I79" s="90"/>
      <c r="J79" s="89"/>
      <c r="K79" s="90"/>
      <c r="L79" s="89"/>
      <c r="M79" s="90"/>
      <c r="N79" s="89"/>
      <c r="O79" s="90"/>
      <c r="P79" s="59">
        <f t="shared" si="6"/>
        <v>0</v>
      </c>
      <c r="Q79" s="17" t="str">
        <f t="shared" si="5"/>
        <v>0</v>
      </c>
      <c r="R79" s="19"/>
      <c r="S79" s="17">
        <f t="shared" si="7"/>
        <v>0</v>
      </c>
      <c r="T79" s="19"/>
      <c r="U79" s="60"/>
    </row>
    <row r="80" spans="1:21">
      <c r="A80" s="59">
        <v>77</v>
      </c>
      <c r="B80" s="58" t="e">
        <f>VLOOKUP(C80,Névsor!A$2:C$7060,2,FALSE)</f>
        <v>#N/A</v>
      </c>
      <c r="C80" s="39"/>
      <c r="D80" s="58" t="e">
        <f>VLOOKUP(C80,Névsor!A$2:C7134,3,FALSE)</f>
        <v>#N/A</v>
      </c>
      <c r="E80" s="81" t="e">
        <f>VLOOKUP(C80,Névsor!A:G,7,)</f>
        <v>#N/A</v>
      </c>
      <c r="F80" s="89"/>
      <c r="G80" s="90"/>
      <c r="H80" s="89"/>
      <c r="I80" s="90"/>
      <c r="J80" s="89"/>
      <c r="K80" s="90"/>
      <c r="L80" s="89"/>
      <c r="M80" s="90"/>
      <c r="N80" s="89"/>
      <c r="O80" s="90"/>
      <c r="P80" s="59">
        <f t="shared" si="6"/>
        <v>0</v>
      </c>
      <c r="Q80" s="17" t="str">
        <f t="shared" si="5"/>
        <v>0</v>
      </c>
      <c r="R80" s="19"/>
      <c r="S80" s="17">
        <f t="shared" si="7"/>
        <v>0</v>
      </c>
      <c r="T80" s="19"/>
      <c r="U80" s="60"/>
    </row>
    <row r="81" spans="1:21">
      <c r="A81" s="59">
        <v>78</v>
      </c>
      <c r="B81" s="58" t="e">
        <f>VLOOKUP(C81,Névsor!A$2:C$7060,2,FALSE)</f>
        <v>#N/A</v>
      </c>
      <c r="C81" s="39"/>
      <c r="D81" s="58" t="e">
        <f>VLOOKUP(C81,Névsor!A$2:C7135,3,FALSE)</f>
        <v>#N/A</v>
      </c>
      <c r="E81" s="81" t="e">
        <f>VLOOKUP(C81,Névsor!A:G,7,)</f>
        <v>#N/A</v>
      </c>
      <c r="F81" s="89"/>
      <c r="G81" s="90"/>
      <c r="H81" s="89"/>
      <c r="I81" s="90"/>
      <c r="J81" s="89"/>
      <c r="K81" s="90"/>
      <c r="L81" s="89"/>
      <c r="M81" s="90"/>
      <c r="N81" s="89"/>
      <c r="O81" s="90"/>
      <c r="P81" s="59">
        <f t="shared" si="6"/>
        <v>0</v>
      </c>
      <c r="Q81" s="17" t="str">
        <f t="shared" si="5"/>
        <v>0</v>
      </c>
      <c r="R81" s="19"/>
      <c r="S81" s="17">
        <f t="shared" si="7"/>
        <v>0</v>
      </c>
      <c r="T81" s="19"/>
      <c r="U81" s="60"/>
    </row>
    <row r="82" spans="1:21">
      <c r="A82" s="59">
        <v>79</v>
      </c>
      <c r="B82" s="58" t="e">
        <f>VLOOKUP(C82,Névsor!A$2:C$7060,2,FALSE)</f>
        <v>#N/A</v>
      </c>
      <c r="C82" s="39"/>
      <c r="D82" s="58" t="e">
        <f>VLOOKUP(C82,Névsor!A$2:C7136,3,FALSE)</f>
        <v>#N/A</v>
      </c>
      <c r="E82" s="81" t="e">
        <f>VLOOKUP(C82,Névsor!A:G,7,)</f>
        <v>#N/A</v>
      </c>
      <c r="F82" s="89"/>
      <c r="G82" s="90"/>
      <c r="H82" s="89"/>
      <c r="I82" s="90"/>
      <c r="J82" s="89"/>
      <c r="K82" s="90"/>
      <c r="L82" s="89"/>
      <c r="M82" s="90"/>
      <c r="N82" s="89"/>
      <c r="O82" s="90"/>
      <c r="P82" s="59">
        <f t="shared" si="6"/>
        <v>0</v>
      </c>
      <c r="Q82" s="17" t="str">
        <f t="shared" si="5"/>
        <v>0</v>
      </c>
      <c r="R82" s="19"/>
      <c r="S82" s="17">
        <f t="shared" si="7"/>
        <v>0</v>
      </c>
      <c r="T82" s="19"/>
      <c r="U82" s="60"/>
    </row>
    <row r="83" spans="1:21">
      <c r="A83" s="59">
        <v>80</v>
      </c>
      <c r="B83" s="58" t="e">
        <f>VLOOKUP(C83,Névsor!A$2:C$7060,2,FALSE)</f>
        <v>#N/A</v>
      </c>
      <c r="C83" s="39"/>
      <c r="D83" s="58" t="e">
        <f>VLOOKUP(C83,Névsor!A$2:C7137,3,FALSE)</f>
        <v>#N/A</v>
      </c>
      <c r="E83" s="81" t="e">
        <f>VLOOKUP(C83,Névsor!A:G,7,)</f>
        <v>#N/A</v>
      </c>
      <c r="F83" s="89"/>
      <c r="G83" s="90"/>
      <c r="H83" s="89"/>
      <c r="I83" s="90"/>
      <c r="J83" s="89"/>
      <c r="K83" s="90"/>
      <c r="L83" s="89"/>
      <c r="M83" s="90"/>
      <c r="N83" s="89"/>
      <c r="O83" s="90"/>
      <c r="P83" s="59">
        <f t="shared" si="6"/>
        <v>0</v>
      </c>
      <c r="Q83" s="17" t="str">
        <f t="shared" si="5"/>
        <v>0</v>
      </c>
      <c r="R83" s="19"/>
      <c r="S83" s="17">
        <f t="shared" si="7"/>
        <v>0</v>
      </c>
      <c r="T83" s="19"/>
      <c r="U83" s="60"/>
    </row>
    <row r="84" spans="1:21">
      <c r="A84" s="59">
        <v>81</v>
      </c>
      <c r="B84" s="58" t="e">
        <f>VLOOKUP(C84,Névsor!A$2:C$7060,2,FALSE)</f>
        <v>#N/A</v>
      </c>
      <c r="C84" s="39"/>
      <c r="D84" s="58" t="e">
        <f>VLOOKUP(C84,Névsor!A$2:C7138,3,FALSE)</f>
        <v>#N/A</v>
      </c>
      <c r="E84" s="81" t="e">
        <f>VLOOKUP(C84,Névsor!A:G,7,)</f>
        <v>#N/A</v>
      </c>
      <c r="F84" s="89"/>
      <c r="G84" s="90"/>
      <c r="H84" s="89"/>
      <c r="I84" s="90"/>
      <c r="J84" s="89"/>
      <c r="K84" s="90"/>
      <c r="L84" s="89"/>
      <c r="M84" s="90"/>
      <c r="N84" s="89"/>
      <c r="O84" s="90"/>
      <c r="P84" s="59">
        <f t="shared" si="6"/>
        <v>0</v>
      </c>
      <c r="Q84" s="17" t="str">
        <f t="shared" si="5"/>
        <v>0</v>
      </c>
      <c r="R84" s="19"/>
      <c r="S84" s="17">
        <f t="shared" si="7"/>
        <v>0</v>
      </c>
      <c r="T84" s="19"/>
      <c r="U84" s="60"/>
    </row>
    <row r="85" spans="1:21">
      <c r="A85" s="59">
        <v>82</v>
      </c>
      <c r="B85" s="58" t="e">
        <f>VLOOKUP(C85,Névsor!A$2:C$7060,2,FALSE)</f>
        <v>#N/A</v>
      </c>
      <c r="C85" s="39"/>
      <c r="D85" s="58" t="e">
        <f>VLOOKUP(C85,Névsor!A$2:C7139,3,FALSE)</f>
        <v>#N/A</v>
      </c>
      <c r="E85" s="81" t="e">
        <f>VLOOKUP(C85,Névsor!A:G,7,)</f>
        <v>#N/A</v>
      </c>
      <c r="F85" s="89"/>
      <c r="G85" s="90"/>
      <c r="H85" s="89"/>
      <c r="I85" s="90"/>
      <c r="J85" s="89"/>
      <c r="K85" s="90"/>
      <c r="L85" s="89"/>
      <c r="M85" s="90"/>
      <c r="N85" s="89"/>
      <c r="O85" s="90"/>
      <c r="P85" s="59">
        <f t="shared" si="6"/>
        <v>0</v>
      </c>
      <c r="Q85" s="17" t="str">
        <f t="shared" si="5"/>
        <v>0</v>
      </c>
      <c r="R85" s="19"/>
      <c r="S85" s="17">
        <f t="shared" si="7"/>
        <v>0</v>
      </c>
      <c r="T85" s="19"/>
      <c r="U85" s="60"/>
    </row>
    <row r="86" spans="1:21">
      <c r="A86" s="59">
        <v>83</v>
      </c>
      <c r="B86" s="58" t="e">
        <f>VLOOKUP(C86,Névsor!A$2:C$7060,2,FALSE)</f>
        <v>#N/A</v>
      </c>
      <c r="C86" s="39"/>
      <c r="D86" s="58" t="e">
        <f>VLOOKUP(C86,Névsor!A$2:C7140,3,FALSE)</f>
        <v>#N/A</v>
      </c>
      <c r="E86" s="81" t="e">
        <f>VLOOKUP(C86,Névsor!A:G,7,)</f>
        <v>#N/A</v>
      </c>
      <c r="F86" s="89"/>
      <c r="G86" s="90"/>
      <c r="H86" s="89"/>
      <c r="I86" s="90"/>
      <c r="J86" s="89"/>
      <c r="K86" s="90"/>
      <c r="L86" s="89"/>
      <c r="M86" s="90"/>
      <c r="N86" s="89"/>
      <c r="O86" s="90"/>
      <c r="P86" s="59">
        <f t="shared" si="6"/>
        <v>0</v>
      </c>
      <c r="Q86" s="17" t="str">
        <f t="shared" si="5"/>
        <v>0</v>
      </c>
      <c r="R86" s="19"/>
      <c r="S86" s="17">
        <f t="shared" si="7"/>
        <v>0</v>
      </c>
      <c r="T86" s="19"/>
      <c r="U86" s="60"/>
    </row>
    <row r="87" spans="1:21">
      <c r="A87" s="59">
        <v>84</v>
      </c>
      <c r="B87" s="58" t="e">
        <f>VLOOKUP(C87,Névsor!A$2:C$7060,2,FALSE)</f>
        <v>#N/A</v>
      </c>
      <c r="C87" s="39"/>
      <c r="D87" s="58" t="e">
        <f>VLOOKUP(C87,Névsor!A$2:C7141,3,FALSE)</f>
        <v>#N/A</v>
      </c>
      <c r="E87" s="81" t="e">
        <f>VLOOKUP(C87,Névsor!A:G,7,)</f>
        <v>#N/A</v>
      </c>
      <c r="F87" s="89"/>
      <c r="G87" s="90"/>
      <c r="H87" s="89"/>
      <c r="I87" s="90"/>
      <c r="J87" s="89"/>
      <c r="K87" s="90"/>
      <c r="L87" s="89"/>
      <c r="M87" s="90"/>
      <c r="N87" s="89"/>
      <c r="O87" s="90"/>
      <c r="P87" s="59">
        <f t="shared" si="6"/>
        <v>0</v>
      </c>
      <c r="Q87" s="17" t="str">
        <f t="shared" si="5"/>
        <v>0</v>
      </c>
      <c r="R87" s="19"/>
      <c r="S87" s="17">
        <f t="shared" si="7"/>
        <v>0</v>
      </c>
      <c r="T87" s="19"/>
      <c r="U87" s="60"/>
    </row>
    <row r="88" spans="1:21">
      <c r="A88" s="59">
        <v>85</v>
      </c>
      <c r="B88" s="58" t="e">
        <f>VLOOKUP(C88,Névsor!A$2:C$7060,2,FALSE)</f>
        <v>#N/A</v>
      </c>
      <c r="C88" s="39"/>
      <c r="D88" s="58" t="e">
        <f>VLOOKUP(C88,Névsor!A$2:C7142,3,FALSE)</f>
        <v>#N/A</v>
      </c>
      <c r="E88" s="81" t="e">
        <f>VLOOKUP(C88,Névsor!A:G,7,)</f>
        <v>#N/A</v>
      </c>
      <c r="F88" s="89"/>
      <c r="G88" s="90"/>
      <c r="H88" s="89"/>
      <c r="I88" s="90"/>
      <c r="J88" s="89"/>
      <c r="K88" s="90"/>
      <c r="L88" s="89"/>
      <c r="M88" s="90"/>
      <c r="N88" s="89"/>
      <c r="O88" s="90"/>
      <c r="P88" s="59">
        <f t="shared" si="6"/>
        <v>0</v>
      </c>
      <c r="Q88" s="17" t="str">
        <f t="shared" si="5"/>
        <v>0</v>
      </c>
      <c r="R88" s="19"/>
      <c r="S88" s="17">
        <f t="shared" si="7"/>
        <v>0</v>
      </c>
      <c r="T88" s="19"/>
      <c r="U88" s="60"/>
    </row>
    <row r="89" spans="1:21">
      <c r="A89" s="59">
        <v>86</v>
      </c>
      <c r="B89" s="58" t="e">
        <f>VLOOKUP(C89,Névsor!A$2:C$7060,2,FALSE)</f>
        <v>#N/A</v>
      </c>
      <c r="C89" s="39"/>
      <c r="D89" s="58" t="e">
        <f>VLOOKUP(C89,Névsor!A$2:C7143,3,FALSE)</f>
        <v>#N/A</v>
      </c>
      <c r="E89" s="81" t="e">
        <f>VLOOKUP(C89,Névsor!A:G,7,)</f>
        <v>#N/A</v>
      </c>
      <c r="F89" s="89"/>
      <c r="G89" s="90"/>
      <c r="H89" s="89"/>
      <c r="I89" s="90"/>
      <c r="J89" s="89"/>
      <c r="K89" s="90"/>
      <c r="L89" s="89"/>
      <c r="M89" s="90"/>
      <c r="N89" s="89"/>
      <c r="O89" s="90"/>
      <c r="P89" s="59">
        <f t="shared" si="6"/>
        <v>0</v>
      </c>
      <c r="Q89" s="17" t="str">
        <f t="shared" si="5"/>
        <v>0</v>
      </c>
      <c r="R89" s="19"/>
      <c r="S89" s="17">
        <f t="shared" si="7"/>
        <v>0</v>
      </c>
      <c r="T89" s="19"/>
      <c r="U89" s="60"/>
    </row>
    <row r="90" spans="1:21">
      <c r="A90" s="59">
        <v>87</v>
      </c>
      <c r="B90" s="58" t="e">
        <f>VLOOKUP(C90,Névsor!A$2:C$7060,2,FALSE)</f>
        <v>#N/A</v>
      </c>
      <c r="C90" s="39"/>
      <c r="D90" s="58" t="e">
        <f>VLOOKUP(C90,Névsor!A$2:C7144,3,FALSE)</f>
        <v>#N/A</v>
      </c>
      <c r="E90" s="81" t="e">
        <f>VLOOKUP(C90,Névsor!A:G,7,)</f>
        <v>#N/A</v>
      </c>
      <c r="F90" s="89"/>
      <c r="G90" s="90"/>
      <c r="H90" s="89"/>
      <c r="I90" s="90"/>
      <c r="J90" s="89"/>
      <c r="K90" s="90"/>
      <c r="L90" s="89"/>
      <c r="M90" s="90"/>
      <c r="N90" s="89"/>
      <c r="O90" s="90"/>
      <c r="P90" s="59">
        <f t="shared" si="6"/>
        <v>0</v>
      </c>
      <c r="Q90" s="17" t="str">
        <f t="shared" si="5"/>
        <v>0</v>
      </c>
      <c r="R90" s="19"/>
      <c r="S90" s="17">
        <f t="shared" si="7"/>
        <v>0</v>
      </c>
      <c r="T90" s="19"/>
      <c r="U90" s="60"/>
    </row>
    <row r="91" spans="1:21">
      <c r="A91" s="59">
        <v>88</v>
      </c>
      <c r="B91" s="58" t="e">
        <f>VLOOKUP(C91,Névsor!A$2:C$7060,2,FALSE)</f>
        <v>#N/A</v>
      </c>
      <c r="C91" s="39"/>
      <c r="D91" s="58" t="e">
        <f>VLOOKUP(C91,Névsor!A$2:C7145,3,FALSE)</f>
        <v>#N/A</v>
      </c>
      <c r="E91" s="81" t="e">
        <f>VLOOKUP(C91,Névsor!A:G,7,)</f>
        <v>#N/A</v>
      </c>
      <c r="F91" s="89"/>
      <c r="G91" s="90"/>
      <c r="H91" s="89"/>
      <c r="I91" s="90"/>
      <c r="J91" s="89"/>
      <c r="K91" s="90"/>
      <c r="L91" s="89"/>
      <c r="M91" s="90"/>
      <c r="N91" s="89"/>
      <c r="O91" s="90"/>
      <c r="P91" s="59">
        <f t="shared" si="6"/>
        <v>0</v>
      </c>
      <c r="Q91" s="17" t="str">
        <f t="shared" si="5"/>
        <v>0</v>
      </c>
      <c r="R91" s="19"/>
      <c r="S91" s="17">
        <f t="shared" si="7"/>
        <v>0</v>
      </c>
      <c r="T91" s="19"/>
      <c r="U91" s="60"/>
    </row>
    <row r="92" spans="1:21">
      <c r="A92" s="59">
        <v>89</v>
      </c>
      <c r="B92" s="58" t="e">
        <f>VLOOKUP(C92,Névsor!A$2:C$7060,2,FALSE)</f>
        <v>#N/A</v>
      </c>
      <c r="C92" s="39"/>
      <c r="D92" s="58" t="e">
        <f>VLOOKUP(C92,Névsor!A$2:C7146,3,FALSE)</f>
        <v>#N/A</v>
      </c>
      <c r="E92" s="81" t="e">
        <f>VLOOKUP(C92,Névsor!A:G,7,)</f>
        <v>#N/A</v>
      </c>
      <c r="F92" s="89"/>
      <c r="G92" s="90"/>
      <c r="H92" s="89"/>
      <c r="I92" s="90"/>
      <c r="J92" s="89"/>
      <c r="K92" s="90"/>
      <c r="L92" s="89"/>
      <c r="M92" s="90"/>
      <c r="N92" s="89"/>
      <c r="O92" s="90"/>
      <c r="P92" s="59">
        <f t="shared" si="6"/>
        <v>0</v>
      </c>
      <c r="Q92" s="17" t="str">
        <f t="shared" si="5"/>
        <v>0</v>
      </c>
      <c r="R92" s="19"/>
      <c r="S92" s="17">
        <f t="shared" si="7"/>
        <v>0</v>
      </c>
      <c r="T92" s="19"/>
      <c r="U92" s="60"/>
    </row>
    <row r="93" spans="1:21">
      <c r="A93" s="59">
        <v>90</v>
      </c>
      <c r="B93" s="58" t="e">
        <f>VLOOKUP(C93,Névsor!A$2:C$7060,2,FALSE)</f>
        <v>#N/A</v>
      </c>
      <c r="C93" s="39"/>
      <c r="D93" s="58" t="e">
        <f>VLOOKUP(C93,Névsor!A$2:C7147,3,FALSE)</f>
        <v>#N/A</v>
      </c>
      <c r="E93" s="81" t="e">
        <f>VLOOKUP(C93,Névsor!A:G,7,)</f>
        <v>#N/A</v>
      </c>
      <c r="F93" s="89"/>
      <c r="G93" s="90"/>
      <c r="H93" s="89"/>
      <c r="I93" s="90"/>
      <c r="J93" s="89"/>
      <c r="K93" s="90"/>
      <c r="L93" s="89"/>
      <c r="M93" s="90"/>
      <c r="N93" s="89"/>
      <c r="O93" s="90"/>
      <c r="P93" s="59">
        <f t="shared" si="6"/>
        <v>0</v>
      </c>
      <c r="Q93" s="17" t="str">
        <f t="shared" si="5"/>
        <v>0</v>
      </c>
      <c r="R93" s="19"/>
      <c r="S93" s="17">
        <f t="shared" si="7"/>
        <v>0</v>
      </c>
      <c r="T93" s="19"/>
      <c r="U93" s="60"/>
    </row>
    <row r="94" spans="1:21">
      <c r="A94" s="59">
        <v>91</v>
      </c>
      <c r="B94" s="58" t="e">
        <f>VLOOKUP(C94,Névsor!A$2:C$7060,2,FALSE)</f>
        <v>#N/A</v>
      </c>
      <c r="C94" s="39"/>
      <c r="D94" s="58" t="e">
        <f>VLOOKUP(C94,Névsor!A$2:C7148,3,FALSE)</f>
        <v>#N/A</v>
      </c>
      <c r="E94" s="81" t="e">
        <f>VLOOKUP(C94,Névsor!A:G,7,)</f>
        <v>#N/A</v>
      </c>
      <c r="F94" s="89"/>
      <c r="G94" s="90"/>
      <c r="H94" s="89"/>
      <c r="I94" s="90"/>
      <c r="J94" s="89"/>
      <c r="K94" s="90"/>
      <c r="L94" s="89"/>
      <c r="M94" s="90"/>
      <c r="N94" s="89"/>
      <c r="O94" s="90"/>
      <c r="P94" s="59">
        <f t="shared" si="6"/>
        <v>0</v>
      </c>
      <c r="Q94" s="17" t="str">
        <f t="shared" si="5"/>
        <v>0</v>
      </c>
      <c r="R94" s="19"/>
      <c r="S94" s="17">
        <f t="shared" si="7"/>
        <v>0</v>
      </c>
      <c r="T94" s="19"/>
      <c r="U94" s="60"/>
    </row>
    <row r="95" spans="1:21">
      <c r="A95" s="59">
        <v>92</v>
      </c>
      <c r="B95" s="58" t="e">
        <f>VLOOKUP(C95,Névsor!A$2:C$7060,2,FALSE)</f>
        <v>#N/A</v>
      </c>
      <c r="C95" s="39"/>
      <c r="D95" s="58" t="e">
        <f>VLOOKUP(C95,Névsor!A$2:C7149,3,FALSE)</f>
        <v>#N/A</v>
      </c>
      <c r="E95" s="81" t="e">
        <f>VLOOKUP(C95,Névsor!A:G,7,)</f>
        <v>#N/A</v>
      </c>
      <c r="F95" s="89"/>
      <c r="G95" s="90"/>
      <c r="H95" s="89"/>
      <c r="I95" s="90"/>
      <c r="J95" s="89"/>
      <c r="K95" s="90"/>
      <c r="L95" s="89"/>
      <c r="M95" s="90"/>
      <c r="N95" s="89"/>
      <c r="O95" s="90"/>
      <c r="P95" s="59">
        <f t="shared" si="6"/>
        <v>0</v>
      </c>
      <c r="Q95" s="17" t="str">
        <f t="shared" si="5"/>
        <v>0</v>
      </c>
      <c r="R95" s="19"/>
      <c r="S95" s="17">
        <f t="shared" si="7"/>
        <v>0</v>
      </c>
      <c r="T95" s="19"/>
      <c r="U95" s="60"/>
    </row>
    <row r="96" spans="1:21">
      <c r="A96" s="59">
        <v>93</v>
      </c>
      <c r="B96" s="58" t="e">
        <f>VLOOKUP(C96,Névsor!A$2:C$7060,2,FALSE)</f>
        <v>#N/A</v>
      </c>
      <c r="C96" s="39"/>
      <c r="D96" s="58" t="e">
        <f>VLOOKUP(C96,Névsor!A$2:C7150,3,FALSE)</f>
        <v>#N/A</v>
      </c>
      <c r="E96" s="81" t="e">
        <f>VLOOKUP(C96,Névsor!A:G,7,)</f>
        <v>#N/A</v>
      </c>
      <c r="F96" s="89"/>
      <c r="G96" s="90"/>
      <c r="H96" s="89"/>
      <c r="I96" s="90"/>
      <c r="J96" s="89"/>
      <c r="K96" s="90"/>
      <c r="L96" s="89"/>
      <c r="M96" s="90"/>
      <c r="N96" s="89"/>
      <c r="O96" s="90"/>
      <c r="P96" s="59">
        <f t="shared" si="6"/>
        <v>0</v>
      </c>
      <c r="Q96" s="17" t="str">
        <f t="shared" si="5"/>
        <v>0</v>
      </c>
      <c r="R96" s="19"/>
      <c r="S96" s="17">
        <f t="shared" si="7"/>
        <v>0</v>
      </c>
      <c r="T96" s="19"/>
      <c r="U96" s="60"/>
    </row>
    <row r="97" spans="1:21" s="15" customFormat="1">
      <c r="A97" s="71">
        <v>94</v>
      </c>
      <c r="B97" s="58" t="e">
        <f>VLOOKUP(C97,Névsor!A$2:C$7060,2,FALSE)</f>
        <v>#N/A</v>
      </c>
      <c r="C97" s="39"/>
      <c r="D97" s="58" t="e">
        <f>VLOOKUP(C97,Névsor!A$2:C7151,3,FALSE)</f>
        <v>#N/A</v>
      </c>
      <c r="E97" s="82" t="e">
        <f>VLOOKUP(C97,Névsor!A:G,7,)</f>
        <v>#N/A</v>
      </c>
      <c r="F97" s="89"/>
      <c r="G97" s="90"/>
      <c r="H97" s="89"/>
      <c r="I97" s="90"/>
      <c r="J97" s="89"/>
      <c r="K97" s="90"/>
      <c r="L97" s="89"/>
      <c r="M97" s="90"/>
      <c r="N97" s="89"/>
      <c r="O97" s="90"/>
      <c r="P97" s="59">
        <f t="shared" si="6"/>
        <v>0</v>
      </c>
      <c r="Q97" s="17" t="str">
        <f t="shared" si="5"/>
        <v>0</v>
      </c>
      <c r="R97" s="19"/>
      <c r="S97" s="17">
        <f t="shared" si="7"/>
        <v>0</v>
      </c>
      <c r="T97" s="19"/>
      <c r="U97" s="60"/>
    </row>
    <row r="98" spans="1:21">
      <c r="A98" s="59">
        <v>95</v>
      </c>
      <c r="B98" s="58" t="e">
        <f>VLOOKUP(C98,Névsor!A$2:C$7060,2,FALSE)</f>
        <v>#N/A</v>
      </c>
      <c r="C98" s="39"/>
      <c r="D98" s="58" t="e">
        <f>VLOOKUP(C98,Névsor!A$2:C7152,3,FALSE)</f>
        <v>#N/A</v>
      </c>
      <c r="E98" s="81" t="e">
        <f>VLOOKUP(C98,Névsor!A:G,7,)</f>
        <v>#N/A</v>
      </c>
      <c r="F98" s="89"/>
      <c r="G98" s="90"/>
      <c r="H98" s="89"/>
      <c r="I98" s="90"/>
      <c r="J98" s="89"/>
      <c r="K98" s="90"/>
      <c r="L98" s="89"/>
      <c r="M98" s="90"/>
      <c r="N98" s="89"/>
      <c r="O98" s="90"/>
      <c r="P98" s="59">
        <f t="shared" si="6"/>
        <v>0</v>
      </c>
      <c r="Q98" s="17" t="str">
        <f t="shared" si="5"/>
        <v>0</v>
      </c>
      <c r="R98" s="19"/>
      <c r="S98" s="17">
        <f t="shared" si="7"/>
        <v>0</v>
      </c>
      <c r="T98" s="19"/>
      <c r="U98" s="60"/>
    </row>
    <row r="99" spans="1:21">
      <c r="A99" s="59">
        <v>96</v>
      </c>
      <c r="B99" s="58" t="e">
        <f>VLOOKUP(C99,Névsor!A$2:C$7060,2,FALSE)</f>
        <v>#N/A</v>
      </c>
      <c r="C99" s="39"/>
      <c r="D99" s="58" t="e">
        <f>VLOOKUP(C99,Névsor!A$2:C7153,3,FALSE)</f>
        <v>#N/A</v>
      </c>
      <c r="E99" s="81" t="e">
        <f>VLOOKUP(C99,Névsor!A:G,7,)</f>
        <v>#N/A</v>
      </c>
      <c r="F99" s="89"/>
      <c r="G99" s="90"/>
      <c r="H99" s="89"/>
      <c r="I99" s="90"/>
      <c r="J99" s="89"/>
      <c r="K99" s="90"/>
      <c r="L99" s="89"/>
      <c r="M99" s="90"/>
      <c r="N99" s="89"/>
      <c r="O99" s="90"/>
      <c r="P99" s="59">
        <f t="shared" si="6"/>
        <v>0</v>
      </c>
      <c r="Q99" s="17" t="str">
        <f t="shared" si="5"/>
        <v>0</v>
      </c>
      <c r="R99" s="19"/>
      <c r="S99" s="17">
        <f t="shared" si="7"/>
        <v>0</v>
      </c>
      <c r="T99" s="19"/>
      <c r="U99" s="60"/>
    </row>
    <row r="100" spans="1:21">
      <c r="A100" s="59">
        <v>97</v>
      </c>
      <c r="B100" s="58" t="e">
        <f>VLOOKUP(C100,Névsor!A$2:C$7060,2,FALSE)</f>
        <v>#N/A</v>
      </c>
      <c r="C100" s="39"/>
      <c r="D100" s="58" t="e">
        <f>VLOOKUP(C100,Névsor!A$2:C7154,3,FALSE)</f>
        <v>#N/A</v>
      </c>
      <c r="E100" s="81" t="e">
        <f>VLOOKUP(C100,Névsor!A:G,7,)</f>
        <v>#N/A</v>
      </c>
      <c r="F100" s="89"/>
      <c r="G100" s="90"/>
      <c r="H100" s="89"/>
      <c r="I100" s="90"/>
      <c r="J100" s="89"/>
      <c r="K100" s="90"/>
      <c r="L100" s="89"/>
      <c r="M100" s="90"/>
      <c r="N100" s="89"/>
      <c r="O100" s="90"/>
      <c r="P100" s="59">
        <f t="shared" si="6"/>
        <v>0</v>
      </c>
      <c r="Q100" s="17" t="str">
        <f t="shared" si="5"/>
        <v>0</v>
      </c>
      <c r="R100" s="19"/>
      <c r="S100" s="17">
        <f t="shared" si="7"/>
        <v>0</v>
      </c>
      <c r="T100" s="19"/>
      <c r="U100" s="60"/>
    </row>
    <row r="101" spans="1:21">
      <c r="A101" s="59">
        <v>98</v>
      </c>
      <c r="B101" s="58" t="e">
        <f>VLOOKUP(C101,Névsor!A$2:C$7060,2,FALSE)</f>
        <v>#N/A</v>
      </c>
      <c r="C101" s="39"/>
      <c r="D101" s="58" t="e">
        <f>VLOOKUP(C101,Névsor!A$2:C7155,3,FALSE)</f>
        <v>#N/A</v>
      </c>
      <c r="E101" s="81" t="e">
        <f>VLOOKUP(C101,Névsor!A:G,7,)</f>
        <v>#N/A</v>
      </c>
      <c r="F101" s="89"/>
      <c r="G101" s="90"/>
      <c r="H101" s="89"/>
      <c r="I101" s="90"/>
      <c r="J101" s="89"/>
      <c r="K101" s="90"/>
      <c r="L101" s="89"/>
      <c r="M101" s="90"/>
      <c r="N101" s="89"/>
      <c r="O101" s="90"/>
      <c r="P101" s="59">
        <f t="shared" si="6"/>
        <v>0</v>
      </c>
      <c r="Q101" s="17" t="str">
        <f t="shared" si="5"/>
        <v>0</v>
      </c>
      <c r="R101" s="19"/>
      <c r="S101" s="17">
        <f t="shared" si="7"/>
        <v>0</v>
      </c>
      <c r="T101" s="19"/>
      <c r="U101" s="60"/>
    </row>
    <row r="102" spans="1:21">
      <c r="A102" s="59">
        <v>99</v>
      </c>
      <c r="B102" s="58" t="e">
        <f>VLOOKUP(C102,Névsor!A$2:C$7060,2,FALSE)</f>
        <v>#N/A</v>
      </c>
      <c r="C102" s="39"/>
      <c r="D102" s="58" t="e">
        <f>VLOOKUP(C102,Névsor!A$2:C7156,3,FALSE)</f>
        <v>#N/A</v>
      </c>
      <c r="E102" s="81" t="e">
        <f>VLOOKUP(C102,Névsor!A:G,7,)</f>
        <v>#N/A</v>
      </c>
      <c r="F102" s="89"/>
      <c r="G102" s="90"/>
      <c r="H102" s="89"/>
      <c r="I102" s="90"/>
      <c r="J102" s="89"/>
      <c r="K102" s="90"/>
      <c r="L102" s="89"/>
      <c r="M102" s="90"/>
      <c r="N102" s="89"/>
      <c r="O102" s="90"/>
      <c r="P102" s="59">
        <f t="shared" si="6"/>
        <v>0</v>
      </c>
      <c r="Q102" s="17" t="str">
        <f t="shared" si="5"/>
        <v>0</v>
      </c>
      <c r="R102" s="19"/>
      <c r="S102" s="17">
        <f t="shared" si="7"/>
        <v>0</v>
      </c>
      <c r="T102" s="19"/>
      <c r="U102" s="60"/>
    </row>
    <row r="103" spans="1:21">
      <c r="A103" s="59">
        <v>100</v>
      </c>
      <c r="B103" s="58" t="e">
        <f>VLOOKUP(C103,Névsor!A$2:C$7060,2,FALSE)</f>
        <v>#N/A</v>
      </c>
      <c r="C103" s="39"/>
      <c r="D103" s="58" t="e">
        <f>VLOOKUP(C103,Névsor!A$2:C7157,3,FALSE)</f>
        <v>#N/A</v>
      </c>
      <c r="E103" s="81" t="e">
        <f>VLOOKUP(C103,Névsor!A:G,7,)</f>
        <v>#N/A</v>
      </c>
      <c r="F103" s="89"/>
      <c r="G103" s="90"/>
      <c r="H103" s="89"/>
      <c r="I103" s="90"/>
      <c r="J103" s="89"/>
      <c r="K103" s="90"/>
      <c r="L103" s="89"/>
      <c r="M103" s="90"/>
      <c r="N103" s="89"/>
      <c r="O103" s="90"/>
      <c r="P103" s="59">
        <f t="shared" si="6"/>
        <v>0</v>
      </c>
      <c r="Q103" s="17" t="str">
        <f t="shared" si="5"/>
        <v>0</v>
      </c>
      <c r="R103" s="19"/>
      <c r="S103" s="17">
        <f t="shared" si="7"/>
        <v>0</v>
      </c>
      <c r="T103" s="19"/>
      <c r="U103" s="60"/>
    </row>
    <row r="104" spans="1:21">
      <c r="A104" s="59">
        <v>101</v>
      </c>
      <c r="B104" s="58" t="e">
        <f>VLOOKUP(C104,Névsor!A$2:C$7060,2,FALSE)</f>
        <v>#N/A</v>
      </c>
      <c r="C104" s="39"/>
      <c r="D104" s="58" t="e">
        <f>VLOOKUP(C104,Névsor!A$2:C7158,3,FALSE)</f>
        <v>#N/A</v>
      </c>
      <c r="E104" s="81" t="e">
        <f>VLOOKUP(C104,Névsor!A:G,7,)</f>
        <v>#N/A</v>
      </c>
      <c r="F104" s="89"/>
      <c r="G104" s="90"/>
      <c r="H104" s="89"/>
      <c r="I104" s="90"/>
      <c r="J104" s="89"/>
      <c r="K104" s="90"/>
      <c r="L104" s="89"/>
      <c r="M104" s="90"/>
      <c r="N104" s="89"/>
      <c r="O104" s="90"/>
      <c r="P104" s="59">
        <f t="shared" si="6"/>
        <v>0</v>
      </c>
      <c r="Q104" s="17" t="str">
        <f t="shared" si="5"/>
        <v>0</v>
      </c>
      <c r="R104" s="19"/>
      <c r="S104" s="17">
        <f t="shared" si="7"/>
        <v>0</v>
      </c>
      <c r="T104" s="19"/>
      <c r="U104" s="60"/>
    </row>
    <row r="105" spans="1:21">
      <c r="A105" s="59">
        <v>102</v>
      </c>
      <c r="B105" s="58" t="e">
        <f>VLOOKUP(C105,Névsor!A$2:C$7060,2,FALSE)</f>
        <v>#N/A</v>
      </c>
      <c r="C105" s="39"/>
      <c r="D105" s="58" t="e">
        <f>VLOOKUP(C105,Névsor!A$2:C7159,3,FALSE)</f>
        <v>#N/A</v>
      </c>
      <c r="E105" s="81" t="e">
        <f>VLOOKUP(C105,Névsor!A:G,7,)</f>
        <v>#N/A</v>
      </c>
      <c r="F105" s="89"/>
      <c r="G105" s="90"/>
      <c r="H105" s="89"/>
      <c r="I105" s="90"/>
      <c r="J105" s="89"/>
      <c r="K105" s="90"/>
      <c r="L105" s="89"/>
      <c r="M105" s="90"/>
      <c r="N105" s="89"/>
      <c r="O105" s="90"/>
      <c r="P105" s="59">
        <f t="shared" si="6"/>
        <v>0</v>
      </c>
      <c r="Q105" s="17" t="str">
        <f t="shared" si="5"/>
        <v>0</v>
      </c>
      <c r="R105" s="19"/>
      <c r="S105" s="17">
        <f t="shared" si="7"/>
        <v>0</v>
      </c>
      <c r="T105" s="19"/>
      <c r="U105" s="60"/>
    </row>
    <row r="106" spans="1:21">
      <c r="A106" s="59">
        <v>103</v>
      </c>
      <c r="B106" s="58" t="e">
        <f>VLOOKUP(C106,Névsor!A$2:C$7060,2,FALSE)</f>
        <v>#N/A</v>
      </c>
      <c r="C106" s="39"/>
      <c r="D106" s="58" t="e">
        <f>VLOOKUP(C106,Névsor!A$2:C7160,3,FALSE)</f>
        <v>#N/A</v>
      </c>
      <c r="E106" s="81" t="e">
        <f>VLOOKUP(C106,Névsor!A:G,7,)</f>
        <v>#N/A</v>
      </c>
      <c r="F106" s="89"/>
      <c r="G106" s="90"/>
      <c r="H106" s="89"/>
      <c r="I106" s="90"/>
      <c r="J106" s="89"/>
      <c r="K106" s="90"/>
      <c r="L106" s="89"/>
      <c r="M106" s="90"/>
      <c r="N106" s="89"/>
      <c r="O106" s="90"/>
      <c r="P106" s="59">
        <f t="shared" si="6"/>
        <v>0</v>
      </c>
      <c r="Q106" s="17" t="str">
        <f t="shared" si="5"/>
        <v>0</v>
      </c>
      <c r="R106" s="19"/>
      <c r="S106" s="17">
        <f t="shared" si="7"/>
        <v>0</v>
      </c>
      <c r="T106" s="19"/>
      <c r="U106" s="60"/>
    </row>
    <row r="107" spans="1:21">
      <c r="A107" s="59">
        <v>104</v>
      </c>
      <c r="B107" s="58" t="e">
        <f>VLOOKUP(C107,Névsor!A$2:C$7060,2,FALSE)</f>
        <v>#N/A</v>
      </c>
      <c r="C107" s="39"/>
      <c r="D107" s="58" t="e">
        <f>VLOOKUP(C107,Névsor!A$2:C7161,3,FALSE)</f>
        <v>#N/A</v>
      </c>
      <c r="E107" s="81" t="e">
        <f>VLOOKUP(C107,Névsor!A:G,7,)</f>
        <v>#N/A</v>
      </c>
      <c r="F107" s="89"/>
      <c r="G107" s="90"/>
      <c r="H107" s="89"/>
      <c r="I107" s="90"/>
      <c r="J107" s="89"/>
      <c r="K107" s="90"/>
      <c r="L107" s="89"/>
      <c r="M107" s="90"/>
      <c r="N107" s="89"/>
      <c r="O107" s="90"/>
      <c r="P107" s="59">
        <f t="shared" si="6"/>
        <v>0</v>
      </c>
      <c r="Q107" s="17" t="str">
        <f t="shared" si="5"/>
        <v>0</v>
      </c>
      <c r="R107" s="19"/>
      <c r="S107" s="17">
        <f t="shared" si="7"/>
        <v>0</v>
      </c>
      <c r="T107" s="19"/>
      <c r="U107" s="60"/>
    </row>
    <row r="108" spans="1:21">
      <c r="A108" s="59">
        <v>105</v>
      </c>
      <c r="B108" s="58" t="e">
        <f>VLOOKUP(C108,Névsor!A$2:C$7060,2,FALSE)</f>
        <v>#N/A</v>
      </c>
      <c r="C108" s="39"/>
      <c r="D108" s="58" t="e">
        <f>VLOOKUP(C108,Névsor!A$2:C7162,3,FALSE)</f>
        <v>#N/A</v>
      </c>
      <c r="E108" s="81" t="e">
        <f>VLOOKUP(C108,Névsor!A:G,7,)</f>
        <v>#N/A</v>
      </c>
      <c r="F108" s="89"/>
      <c r="G108" s="90"/>
      <c r="H108" s="89"/>
      <c r="I108" s="90"/>
      <c r="J108" s="89"/>
      <c r="K108" s="90"/>
      <c r="L108" s="89"/>
      <c r="M108" s="90"/>
      <c r="N108" s="89"/>
      <c r="O108" s="90"/>
      <c r="P108" s="59">
        <f t="shared" si="6"/>
        <v>0</v>
      </c>
      <c r="Q108" s="17" t="str">
        <f t="shared" si="5"/>
        <v>0</v>
      </c>
      <c r="R108" s="19"/>
      <c r="S108" s="17">
        <f t="shared" si="7"/>
        <v>0</v>
      </c>
      <c r="T108" s="19"/>
      <c r="U108" s="60"/>
    </row>
    <row r="109" spans="1:21">
      <c r="A109" s="59">
        <v>106</v>
      </c>
      <c r="B109" s="58" t="e">
        <f>VLOOKUP(C109,Névsor!A$2:C$7060,2,FALSE)</f>
        <v>#N/A</v>
      </c>
      <c r="C109" s="39"/>
      <c r="D109" s="58" t="e">
        <f>VLOOKUP(C109,Névsor!A$2:C7163,3,FALSE)</f>
        <v>#N/A</v>
      </c>
      <c r="E109" s="81" t="e">
        <f>VLOOKUP(C109,Névsor!A:G,7,)</f>
        <v>#N/A</v>
      </c>
      <c r="F109" s="89"/>
      <c r="G109" s="90"/>
      <c r="H109" s="89"/>
      <c r="I109" s="90"/>
      <c r="J109" s="89"/>
      <c r="K109" s="90"/>
      <c r="L109" s="89"/>
      <c r="M109" s="90"/>
      <c r="N109" s="89"/>
      <c r="O109" s="90"/>
      <c r="P109" s="59">
        <f t="shared" si="6"/>
        <v>0</v>
      </c>
      <c r="Q109" s="17" t="str">
        <f t="shared" si="5"/>
        <v>0</v>
      </c>
      <c r="R109" s="19"/>
      <c r="S109" s="17">
        <f t="shared" si="7"/>
        <v>0</v>
      </c>
      <c r="T109" s="19"/>
      <c r="U109" s="60"/>
    </row>
    <row r="110" spans="1:21">
      <c r="A110" s="59">
        <v>107</v>
      </c>
      <c r="B110" s="58" t="e">
        <f>VLOOKUP(C110,Névsor!A$2:C$7060,2,FALSE)</f>
        <v>#N/A</v>
      </c>
      <c r="C110" s="39"/>
      <c r="D110" s="58" t="e">
        <f>VLOOKUP(C110,Névsor!A$2:C7164,3,FALSE)</f>
        <v>#N/A</v>
      </c>
      <c r="E110" s="81" t="e">
        <f>VLOOKUP(C110,Névsor!A:G,7,)</f>
        <v>#N/A</v>
      </c>
      <c r="F110" s="89"/>
      <c r="G110" s="90"/>
      <c r="H110" s="89"/>
      <c r="I110" s="90"/>
      <c r="J110" s="89"/>
      <c r="K110" s="90"/>
      <c r="L110" s="89"/>
      <c r="M110" s="90"/>
      <c r="N110" s="89"/>
      <c r="O110" s="90"/>
      <c r="P110" s="59">
        <f t="shared" si="6"/>
        <v>0</v>
      </c>
      <c r="Q110" s="17" t="str">
        <f t="shared" si="5"/>
        <v>0</v>
      </c>
      <c r="R110" s="19"/>
      <c r="S110" s="17">
        <f t="shared" si="7"/>
        <v>0</v>
      </c>
      <c r="T110" s="19"/>
      <c r="U110" s="60"/>
    </row>
    <row r="111" spans="1:21">
      <c r="A111" s="59">
        <v>108</v>
      </c>
      <c r="B111" s="58" t="e">
        <f>VLOOKUP(C111,Névsor!A$2:C$7060,2,FALSE)</f>
        <v>#N/A</v>
      </c>
      <c r="C111" s="39"/>
      <c r="D111" s="58" t="e">
        <f>VLOOKUP(C111,Névsor!A$2:C7165,3,FALSE)</f>
        <v>#N/A</v>
      </c>
      <c r="E111" s="81" t="e">
        <f>VLOOKUP(C111,Névsor!A:G,7,)</f>
        <v>#N/A</v>
      </c>
      <c r="F111" s="89"/>
      <c r="G111" s="90"/>
      <c r="H111" s="89"/>
      <c r="I111" s="90"/>
      <c r="J111" s="89"/>
      <c r="K111" s="90"/>
      <c r="L111" s="89"/>
      <c r="M111" s="90"/>
      <c r="N111" s="89"/>
      <c r="O111" s="90"/>
      <c r="P111" s="59">
        <f t="shared" si="6"/>
        <v>0</v>
      </c>
      <c r="Q111" s="17" t="str">
        <f t="shared" si="5"/>
        <v>0</v>
      </c>
      <c r="R111" s="19"/>
      <c r="S111" s="17">
        <f t="shared" si="7"/>
        <v>0</v>
      </c>
      <c r="T111" s="19"/>
      <c r="U111" s="60"/>
    </row>
    <row r="112" spans="1:21">
      <c r="A112" s="59">
        <v>109</v>
      </c>
      <c r="B112" s="58" t="e">
        <f>VLOOKUP(C112,Névsor!A$2:C$7060,2,FALSE)</f>
        <v>#N/A</v>
      </c>
      <c r="C112" s="39"/>
      <c r="D112" s="58" t="e">
        <f>VLOOKUP(C112,Névsor!A$2:C7166,3,FALSE)</f>
        <v>#N/A</v>
      </c>
      <c r="E112" s="81" t="e">
        <f>VLOOKUP(C112,Névsor!A:G,7,)</f>
        <v>#N/A</v>
      </c>
      <c r="F112" s="89"/>
      <c r="G112" s="90"/>
      <c r="H112" s="89"/>
      <c r="I112" s="90"/>
      <c r="J112" s="89"/>
      <c r="K112" s="90"/>
      <c r="L112" s="89"/>
      <c r="M112" s="90"/>
      <c r="N112" s="89"/>
      <c r="O112" s="90"/>
      <c r="P112" s="59">
        <f t="shared" si="6"/>
        <v>0</v>
      </c>
      <c r="Q112" s="17" t="str">
        <f t="shared" si="5"/>
        <v>0</v>
      </c>
      <c r="R112" s="19"/>
      <c r="S112" s="17">
        <f t="shared" si="7"/>
        <v>0</v>
      </c>
      <c r="T112" s="19"/>
      <c r="U112" s="60"/>
    </row>
    <row r="113" spans="1:21">
      <c r="A113" s="59">
        <v>110</v>
      </c>
      <c r="B113" s="58" t="e">
        <f>VLOOKUP(C113,Névsor!A$2:C$7060,2,FALSE)</f>
        <v>#N/A</v>
      </c>
      <c r="C113" s="39"/>
      <c r="D113" s="58" t="e">
        <f>VLOOKUP(C113,Névsor!A$2:C7167,3,FALSE)</f>
        <v>#N/A</v>
      </c>
      <c r="E113" s="81" t="e">
        <f>VLOOKUP(C113,Névsor!A:G,7,)</f>
        <v>#N/A</v>
      </c>
      <c r="F113" s="89"/>
      <c r="G113" s="90"/>
      <c r="H113" s="89"/>
      <c r="I113" s="90"/>
      <c r="J113" s="89"/>
      <c r="K113" s="90"/>
      <c r="L113" s="89"/>
      <c r="M113" s="90"/>
      <c r="N113" s="89"/>
      <c r="O113" s="90"/>
      <c r="P113" s="59">
        <f t="shared" si="6"/>
        <v>0</v>
      </c>
      <c r="Q113" s="17" t="str">
        <f t="shared" si="5"/>
        <v>0</v>
      </c>
      <c r="R113" s="19"/>
      <c r="S113" s="17">
        <f t="shared" si="7"/>
        <v>0</v>
      </c>
      <c r="T113" s="19"/>
      <c r="U113" s="60"/>
    </row>
    <row r="114" spans="1:21">
      <c r="A114" s="59">
        <v>111</v>
      </c>
      <c r="B114" s="58" t="e">
        <f>VLOOKUP(C114,Névsor!A$2:C$7060,2,FALSE)</f>
        <v>#N/A</v>
      </c>
      <c r="C114" s="39"/>
      <c r="D114" s="58" t="e">
        <f>VLOOKUP(C114,Névsor!A$2:C7168,3,FALSE)</f>
        <v>#N/A</v>
      </c>
      <c r="E114" s="81" t="e">
        <f>VLOOKUP(C114,Névsor!A:G,7,)</f>
        <v>#N/A</v>
      </c>
      <c r="F114" s="89"/>
      <c r="G114" s="90"/>
      <c r="H114" s="89"/>
      <c r="I114" s="90"/>
      <c r="J114" s="89"/>
      <c r="K114" s="90"/>
      <c r="L114" s="89"/>
      <c r="M114" s="90"/>
      <c r="N114" s="89"/>
      <c r="O114" s="90"/>
      <c r="P114" s="59">
        <f t="shared" si="6"/>
        <v>0</v>
      </c>
      <c r="Q114" s="17" t="str">
        <f t="shared" si="5"/>
        <v>0</v>
      </c>
      <c r="R114" s="19"/>
      <c r="S114" s="17">
        <f t="shared" si="7"/>
        <v>0</v>
      </c>
      <c r="T114" s="19"/>
      <c r="U114" s="60"/>
    </row>
    <row r="115" spans="1:21">
      <c r="A115" s="59">
        <v>112</v>
      </c>
      <c r="B115" s="58" t="e">
        <f>VLOOKUP(C115,Névsor!A$2:C$7060,2,FALSE)</f>
        <v>#N/A</v>
      </c>
      <c r="C115" s="39"/>
      <c r="D115" s="58" t="e">
        <f>VLOOKUP(C115,Névsor!A$2:C7169,3,FALSE)</f>
        <v>#N/A</v>
      </c>
      <c r="E115" s="81" t="e">
        <f>VLOOKUP(C115,Névsor!A:G,7,)</f>
        <v>#N/A</v>
      </c>
      <c r="F115" s="89"/>
      <c r="G115" s="90"/>
      <c r="H115" s="89"/>
      <c r="I115" s="90"/>
      <c r="J115" s="89"/>
      <c r="K115" s="90"/>
      <c r="L115" s="89"/>
      <c r="M115" s="90"/>
      <c r="N115" s="89"/>
      <c r="O115" s="90"/>
      <c r="P115" s="59">
        <f t="shared" si="6"/>
        <v>0</v>
      </c>
      <c r="Q115" s="17" t="str">
        <f t="shared" si="5"/>
        <v>0</v>
      </c>
      <c r="R115" s="19"/>
      <c r="S115" s="17">
        <f t="shared" si="7"/>
        <v>0</v>
      </c>
      <c r="T115" s="19"/>
      <c r="U115" s="60"/>
    </row>
    <row r="116" spans="1:21">
      <c r="A116" s="59">
        <v>113</v>
      </c>
      <c r="B116" s="58" t="e">
        <f>VLOOKUP(C116,Névsor!A$2:C$7060,2,FALSE)</f>
        <v>#N/A</v>
      </c>
      <c r="C116" s="39"/>
      <c r="D116" s="58" t="e">
        <f>VLOOKUP(C116,Névsor!A$2:C7170,3,FALSE)</f>
        <v>#N/A</v>
      </c>
      <c r="E116" s="81" t="e">
        <f>VLOOKUP(C116,Névsor!A:G,7,)</f>
        <v>#N/A</v>
      </c>
      <c r="F116" s="89"/>
      <c r="G116" s="90"/>
      <c r="H116" s="89"/>
      <c r="I116" s="90"/>
      <c r="J116" s="89"/>
      <c r="K116" s="90"/>
      <c r="L116" s="89"/>
      <c r="M116" s="90"/>
      <c r="N116" s="89"/>
      <c r="O116" s="90"/>
      <c r="P116" s="59">
        <f t="shared" si="6"/>
        <v>0</v>
      </c>
      <c r="Q116" s="17" t="str">
        <f t="shared" si="5"/>
        <v>0</v>
      </c>
      <c r="R116" s="19"/>
      <c r="S116" s="17">
        <f t="shared" si="7"/>
        <v>0</v>
      </c>
      <c r="T116" s="19"/>
      <c r="U116" s="60"/>
    </row>
    <row r="117" spans="1:21">
      <c r="A117" s="59">
        <v>114</v>
      </c>
      <c r="B117" s="58" t="e">
        <f>VLOOKUP(C117,Névsor!A$2:C$7060,2,FALSE)</f>
        <v>#N/A</v>
      </c>
      <c r="C117" s="39"/>
      <c r="D117" s="58" t="e">
        <f>VLOOKUP(C117,Névsor!A$2:C7171,3,FALSE)</f>
        <v>#N/A</v>
      </c>
      <c r="E117" s="81" t="e">
        <f>VLOOKUP(C117,Névsor!A:G,7,)</f>
        <v>#N/A</v>
      </c>
      <c r="F117" s="89"/>
      <c r="G117" s="90"/>
      <c r="H117" s="89"/>
      <c r="I117" s="90"/>
      <c r="J117" s="89"/>
      <c r="K117" s="90"/>
      <c r="L117" s="89"/>
      <c r="M117" s="90"/>
      <c r="N117" s="89"/>
      <c r="O117" s="90"/>
      <c r="P117" s="59">
        <f t="shared" si="6"/>
        <v>0</v>
      </c>
      <c r="Q117" s="17" t="str">
        <f t="shared" si="5"/>
        <v>0</v>
      </c>
      <c r="R117" s="19"/>
      <c r="S117" s="17">
        <f t="shared" si="7"/>
        <v>0</v>
      </c>
      <c r="T117" s="19"/>
      <c r="U117" s="60"/>
    </row>
    <row r="118" spans="1:21">
      <c r="A118" s="59">
        <v>115</v>
      </c>
      <c r="B118" s="58" t="e">
        <f>VLOOKUP(C118,Névsor!A$2:C$7060,2,FALSE)</f>
        <v>#N/A</v>
      </c>
      <c r="C118" s="39"/>
      <c r="D118" s="58" t="e">
        <f>VLOOKUP(C118,Névsor!A$2:C7172,3,FALSE)</f>
        <v>#N/A</v>
      </c>
      <c r="E118" s="81" t="e">
        <f>VLOOKUP(C118,Névsor!A:G,7,)</f>
        <v>#N/A</v>
      </c>
      <c r="F118" s="89"/>
      <c r="G118" s="90"/>
      <c r="H118" s="89"/>
      <c r="I118" s="90"/>
      <c r="J118" s="89"/>
      <c r="K118" s="90"/>
      <c r="L118" s="89"/>
      <c r="M118" s="90"/>
      <c r="N118" s="89"/>
      <c r="O118" s="90"/>
      <c r="P118" s="59">
        <f t="shared" si="6"/>
        <v>0</v>
      </c>
      <c r="Q118" s="17" t="str">
        <f t="shared" si="5"/>
        <v>0</v>
      </c>
      <c r="R118" s="19"/>
      <c r="S118" s="17">
        <f t="shared" si="7"/>
        <v>0</v>
      </c>
      <c r="T118" s="19"/>
      <c r="U118" s="60"/>
    </row>
    <row r="119" spans="1:21">
      <c r="A119" s="59">
        <v>116</v>
      </c>
      <c r="B119" s="58" t="e">
        <f>VLOOKUP(C119,Névsor!A$2:C$7060,2,FALSE)</f>
        <v>#N/A</v>
      </c>
      <c r="C119" s="39"/>
      <c r="D119" s="58" t="e">
        <f>VLOOKUP(C119,Névsor!A$2:C7173,3,FALSE)</f>
        <v>#N/A</v>
      </c>
      <c r="E119" s="81" t="e">
        <f>VLOOKUP(C119,Névsor!A:G,7,)</f>
        <v>#N/A</v>
      </c>
      <c r="F119" s="89"/>
      <c r="G119" s="90"/>
      <c r="H119" s="89"/>
      <c r="I119" s="90"/>
      <c r="J119" s="89"/>
      <c r="K119" s="90"/>
      <c r="L119" s="89"/>
      <c r="M119" s="90"/>
      <c r="N119" s="89"/>
      <c r="O119" s="90"/>
      <c r="P119" s="59">
        <f t="shared" si="6"/>
        <v>0</v>
      </c>
      <c r="Q119" s="17" t="str">
        <f t="shared" si="5"/>
        <v>0</v>
      </c>
      <c r="R119" s="19"/>
      <c r="S119" s="17">
        <f t="shared" si="7"/>
        <v>0</v>
      </c>
      <c r="T119" s="19"/>
      <c r="U119" s="60"/>
    </row>
    <row r="120" spans="1:21">
      <c r="A120" s="59">
        <v>117</v>
      </c>
      <c r="B120" s="58" t="e">
        <f>VLOOKUP(C120,Névsor!A$2:C$7060,2,FALSE)</f>
        <v>#N/A</v>
      </c>
      <c r="C120" s="39"/>
      <c r="D120" s="58" t="e">
        <f>VLOOKUP(C120,Névsor!A$2:C7174,3,FALSE)</f>
        <v>#N/A</v>
      </c>
      <c r="E120" s="81" t="e">
        <f>VLOOKUP(C120,Névsor!A:G,7,)</f>
        <v>#N/A</v>
      </c>
      <c r="F120" s="89"/>
      <c r="G120" s="90"/>
      <c r="H120" s="89"/>
      <c r="I120" s="90"/>
      <c r="J120" s="89"/>
      <c r="K120" s="90"/>
      <c r="L120" s="89"/>
      <c r="M120" s="90"/>
      <c r="N120" s="89"/>
      <c r="O120" s="90"/>
      <c r="P120" s="59">
        <f t="shared" si="6"/>
        <v>0</v>
      </c>
      <c r="Q120" s="17" t="str">
        <f t="shared" si="5"/>
        <v>0</v>
      </c>
      <c r="R120" s="19"/>
      <c r="S120" s="17">
        <f t="shared" si="7"/>
        <v>0</v>
      </c>
      <c r="T120" s="19"/>
      <c r="U120" s="60"/>
    </row>
    <row r="121" spans="1:21">
      <c r="A121" s="59">
        <v>118</v>
      </c>
      <c r="B121" s="58" t="e">
        <f>VLOOKUP(C121,Névsor!A$2:C$7060,2,FALSE)</f>
        <v>#N/A</v>
      </c>
      <c r="C121" s="39"/>
      <c r="D121" s="58" t="e">
        <f>VLOOKUP(C121,Névsor!A$2:C7175,3,FALSE)</f>
        <v>#N/A</v>
      </c>
      <c r="E121" s="81" t="e">
        <f>VLOOKUP(C121,Névsor!A:G,7,)</f>
        <v>#N/A</v>
      </c>
      <c r="F121" s="89"/>
      <c r="G121" s="90"/>
      <c r="H121" s="89"/>
      <c r="I121" s="90"/>
      <c r="J121" s="89"/>
      <c r="K121" s="90"/>
      <c r="L121" s="89"/>
      <c r="M121" s="90"/>
      <c r="N121" s="89"/>
      <c r="O121" s="90"/>
      <c r="P121" s="59">
        <f t="shared" si="6"/>
        <v>0</v>
      </c>
      <c r="Q121" s="17" t="str">
        <f t="shared" si="5"/>
        <v>0</v>
      </c>
      <c r="R121" s="19"/>
      <c r="S121" s="17">
        <f t="shared" si="7"/>
        <v>0</v>
      </c>
      <c r="T121" s="19"/>
      <c r="U121" s="60"/>
    </row>
    <row r="122" spans="1:21">
      <c r="A122" s="59">
        <v>119</v>
      </c>
      <c r="B122" s="58" t="e">
        <f>VLOOKUP(C122,Névsor!A$2:C$7060,2,FALSE)</f>
        <v>#N/A</v>
      </c>
      <c r="C122" s="39"/>
      <c r="D122" s="58" t="e">
        <f>VLOOKUP(C122,Névsor!A$2:C7176,3,FALSE)</f>
        <v>#N/A</v>
      </c>
      <c r="E122" s="81" t="e">
        <f>VLOOKUP(C122,Névsor!A:G,7,)</f>
        <v>#N/A</v>
      </c>
      <c r="F122" s="89"/>
      <c r="G122" s="90"/>
      <c r="H122" s="89"/>
      <c r="I122" s="90"/>
      <c r="J122" s="89"/>
      <c r="K122" s="90"/>
      <c r="L122" s="89"/>
      <c r="M122" s="90"/>
      <c r="N122" s="89"/>
      <c r="O122" s="90"/>
      <c r="P122" s="59">
        <f t="shared" si="6"/>
        <v>0</v>
      </c>
      <c r="Q122" s="17" t="str">
        <f t="shared" si="5"/>
        <v>0</v>
      </c>
      <c r="R122" s="19"/>
      <c r="S122" s="17">
        <f t="shared" si="7"/>
        <v>0</v>
      </c>
      <c r="T122" s="19"/>
      <c r="U122" s="60"/>
    </row>
    <row r="123" spans="1:21">
      <c r="A123" s="59">
        <v>120</v>
      </c>
      <c r="B123" s="58" t="e">
        <f>VLOOKUP(C123,Névsor!A$2:C$7060,2,FALSE)</f>
        <v>#N/A</v>
      </c>
      <c r="C123" s="39"/>
      <c r="D123" s="58" t="e">
        <f>VLOOKUP(C123,Névsor!A$2:C7177,3,FALSE)</f>
        <v>#N/A</v>
      </c>
      <c r="E123" s="81" t="e">
        <f>VLOOKUP(C123,Névsor!A:G,7,)</f>
        <v>#N/A</v>
      </c>
      <c r="F123" s="89"/>
      <c r="G123" s="90"/>
      <c r="H123" s="89"/>
      <c r="I123" s="90"/>
      <c r="J123" s="89"/>
      <c r="K123" s="90"/>
      <c r="L123" s="89"/>
      <c r="M123" s="90"/>
      <c r="N123" s="89"/>
      <c r="O123" s="90"/>
      <c r="P123" s="59">
        <f t="shared" si="6"/>
        <v>0</v>
      </c>
      <c r="Q123" s="17" t="str">
        <f t="shared" si="5"/>
        <v>0</v>
      </c>
      <c r="R123" s="19"/>
      <c r="S123" s="17">
        <f t="shared" si="7"/>
        <v>0</v>
      </c>
      <c r="T123" s="19"/>
      <c r="U123" s="60"/>
    </row>
    <row r="124" spans="1:21">
      <c r="A124" s="59">
        <v>121</v>
      </c>
      <c r="B124" s="58" t="e">
        <f>VLOOKUP(C124,Névsor!A$2:C$7060,2,FALSE)</f>
        <v>#N/A</v>
      </c>
      <c r="C124" s="39"/>
      <c r="D124" s="58" t="e">
        <f>VLOOKUP(C124,Névsor!A$2:C7178,3,FALSE)</f>
        <v>#N/A</v>
      </c>
      <c r="E124" s="81" t="e">
        <f>VLOOKUP(C124,Névsor!A:G,7,)</f>
        <v>#N/A</v>
      </c>
      <c r="F124" s="89"/>
      <c r="G124" s="90"/>
      <c r="H124" s="89"/>
      <c r="I124" s="90"/>
      <c r="J124" s="89"/>
      <c r="K124" s="90"/>
      <c r="L124" s="89"/>
      <c r="M124" s="90"/>
      <c r="N124" s="89"/>
      <c r="O124" s="90"/>
      <c r="P124" s="59">
        <f t="shared" si="6"/>
        <v>0</v>
      </c>
      <c r="Q124" s="17" t="str">
        <f t="shared" si="5"/>
        <v>0</v>
      </c>
      <c r="R124" s="19"/>
      <c r="S124" s="17">
        <f t="shared" si="7"/>
        <v>0</v>
      </c>
      <c r="T124" s="19"/>
      <c r="U124" s="60"/>
    </row>
    <row r="125" spans="1:21">
      <c r="A125" s="59">
        <v>122</v>
      </c>
      <c r="B125" s="58" t="e">
        <f>VLOOKUP(C125,Névsor!A$2:C$7060,2,FALSE)</f>
        <v>#N/A</v>
      </c>
      <c r="C125" s="39"/>
      <c r="D125" s="58" t="e">
        <f>VLOOKUP(C125,Névsor!A$2:C7179,3,FALSE)</f>
        <v>#N/A</v>
      </c>
      <c r="E125" s="81" t="e">
        <f>VLOOKUP(C125,Névsor!A:G,7,)</f>
        <v>#N/A</v>
      </c>
      <c r="F125" s="89"/>
      <c r="G125" s="90"/>
      <c r="H125" s="89"/>
      <c r="I125" s="90"/>
      <c r="J125" s="89"/>
      <c r="K125" s="90"/>
      <c r="L125" s="89"/>
      <c r="M125" s="90"/>
      <c r="N125" s="89"/>
      <c r="O125" s="90"/>
      <c r="P125" s="59">
        <f t="shared" si="6"/>
        <v>0</v>
      </c>
      <c r="Q125" s="17" t="str">
        <f t="shared" si="5"/>
        <v>0</v>
      </c>
      <c r="R125" s="19"/>
      <c r="S125" s="17">
        <f t="shared" si="7"/>
        <v>0</v>
      </c>
      <c r="T125" s="19"/>
      <c r="U125" s="60"/>
    </row>
    <row r="126" spans="1:21">
      <c r="A126" s="59">
        <v>123</v>
      </c>
      <c r="B126" s="58" t="e">
        <f>VLOOKUP(C126,Névsor!A$2:C$7060,2,FALSE)</f>
        <v>#N/A</v>
      </c>
      <c r="C126" s="39"/>
      <c r="D126" s="58" t="e">
        <f>VLOOKUP(C126,Névsor!A$2:C7180,3,FALSE)</f>
        <v>#N/A</v>
      </c>
      <c r="E126" s="81" t="e">
        <f>VLOOKUP(C126,Névsor!A:G,7,)</f>
        <v>#N/A</v>
      </c>
      <c r="F126" s="89"/>
      <c r="G126" s="90"/>
      <c r="H126" s="89"/>
      <c r="I126" s="90"/>
      <c r="J126" s="89"/>
      <c r="K126" s="90"/>
      <c r="L126" s="89"/>
      <c r="M126" s="90"/>
      <c r="N126" s="89"/>
      <c r="O126" s="90"/>
      <c r="P126" s="59">
        <f t="shared" si="6"/>
        <v>0</v>
      </c>
      <c r="Q126" s="17" t="str">
        <f t="shared" si="5"/>
        <v>0</v>
      </c>
      <c r="R126" s="19"/>
      <c r="S126" s="17">
        <f t="shared" si="7"/>
        <v>0</v>
      </c>
      <c r="T126" s="19"/>
      <c r="U126" s="60"/>
    </row>
    <row r="127" spans="1:21">
      <c r="A127" s="59">
        <v>124</v>
      </c>
      <c r="B127" s="58" t="e">
        <f>VLOOKUP(C127,Névsor!A$2:C$7060,2,FALSE)</f>
        <v>#N/A</v>
      </c>
      <c r="C127" s="39"/>
      <c r="D127" s="58" t="e">
        <f>VLOOKUP(C127,Névsor!A$2:C7181,3,FALSE)</f>
        <v>#N/A</v>
      </c>
      <c r="E127" s="81" t="e">
        <f>VLOOKUP(C127,Névsor!A:G,7,)</f>
        <v>#N/A</v>
      </c>
      <c r="F127" s="89"/>
      <c r="G127" s="90"/>
      <c r="H127" s="89"/>
      <c r="I127" s="90"/>
      <c r="J127" s="89"/>
      <c r="K127" s="90"/>
      <c r="L127" s="89"/>
      <c r="M127" s="90"/>
      <c r="N127" s="89"/>
      <c r="O127" s="90"/>
      <c r="P127" s="59">
        <f t="shared" si="6"/>
        <v>0</v>
      </c>
      <c r="Q127" s="17" t="str">
        <f t="shared" si="5"/>
        <v>0</v>
      </c>
      <c r="R127" s="19"/>
      <c r="S127" s="17">
        <f t="shared" si="7"/>
        <v>0</v>
      </c>
      <c r="T127" s="19"/>
      <c r="U127" s="60"/>
    </row>
    <row r="128" spans="1:21">
      <c r="A128" s="59">
        <v>125</v>
      </c>
      <c r="B128" s="58" t="e">
        <f>VLOOKUP(C128,Névsor!A$2:C$7060,2,FALSE)</f>
        <v>#N/A</v>
      </c>
      <c r="C128" s="39"/>
      <c r="D128" s="58" t="e">
        <f>VLOOKUP(C128,Névsor!A$2:C7182,3,FALSE)</f>
        <v>#N/A</v>
      </c>
      <c r="E128" s="81" t="e">
        <f>VLOOKUP(C128,Névsor!A:G,7,)</f>
        <v>#N/A</v>
      </c>
      <c r="F128" s="89"/>
      <c r="G128" s="90"/>
      <c r="H128" s="89"/>
      <c r="I128" s="90"/>
      <c r="J128" s="89"/>
      <c r="K128" s="90"/>
      <c r="L128" s="89"/>
      <c r="M128" s="90"/>
      <c r="N128" s="89"/>
      <c r="O128" s="90"/>
      <c r="P128" s="59">
        <f t="shared" si="6"/>
        <v>0</v>
      </c>
      <c r="Q128" s="17" t="str">
        <f t="shared" si="5"/>
        <v>0</v>
      </c>
      <c r="R128" s="19"/>
      <c r="S128" s="17">
        <f t="shared" si="7"/>
        <v>0</v>
      </c>
      <c r="T128" s="19"/>
      <c r="U128" s="60"/>
    </row>
    <row r="129" spans="1:21">
      <c r="A129" s="59">
        <v>126</v>
      </c>
      <c r="B129" s="58" t="e">
        <f>VLOOKUP(C129,Névsor!A$2:C$7060,2,FALSE)</f>
        <v>#N/A</v>
      </c>
      <c r="C129" s="39"/>
      <c r="D129" s="58" t="e">
        <f>VLOOKUP(C129,Névsor!A$2:C7183,3,FALSE)</f>
        <v>#N/A</v>
      </c>
      <c r="E129" s="81" t="e">
        <f>VLOOKUP(C129,Névsor!A:G,7,)</f>
        <v>#N/A</v>
      </c>
      <c r="F129" s="89"/>
      <c r="G129" s="90"/>
      <c r="H129" s="89"/>
      <c r="I129" s="90"/>
      <c r="J129" s="89"/>
      <c r="K129" s="90"/>
      <c r="L129" s="89"/>
      <c r="M129" s="90"/>
      <c r="N129" s="89"/>
      <c r="O129" s="90"/>
      <c r="P129" s="59">
        <f t="shared" si="6"/>
        <v>0</v>
      </c>
      <c r="Q129" s="17" t="str">
        <f t="shared" si="5"/>
        <v>0</v>
      </c>
      <c r="R129" s="19"/>
      <c r="S129" s="17">
        <f t="shared" si="7"/>
        <v>0</v>
      </c>
      <c r="T129" s="19"/>
      <c r="U129" s="60"/>
    </row>
    <row r="130" spans="1:21">
      <c r="A130" s="59">
        <v>127</v>
      </c>
      <c r="B130" s="58" t="e">
        <f>VLOOKUP(C130,Névsor!A$2:C$7060,2,FALSE)</f>
        <v>#N/A</v>
      </c>
      <c r="C130" s="39"/>
      <c r="D130" s="58" t="e">
        <f>VLOOKUP(C130,Névsor!A$2:C7184,3,FALSE)</f>
        <v>#N/A</v>
      </c>
      <c r="E130" s="81" t="e">
        <f>VLOOKUP(C130,Névsor!A:G,7,)</f>
        <v>#N/A</v>
      </c>
      <c r="F130" s="89"/>
      <c r="G130" s="90"/>
      <c r="H130" s="89"/>
      <c r="I130" s="90"/>
      <c r="J130" s="89"/>
      <c r="K130" s="90"/>
      <c r="L130" s="89"/>
      <c r="M130" s="90"/>
      <c r="N130" s="89"/>
      <c r="O130" s="90"/>
      <c r="P130" s="59">
        <f t="shared" si="6"/>
        <v>0</v>
      </c>
      <c r="Q130" s="17" t="str">
        <f t="shared" si="5"/>
        <v>0</v>
      </c>
      <c r="R130" s="19"/>
      <c r="S130" s="17">
        <f t="shared" si="7"/>
        <v>0</v>
      </c>
      <c r="T130" s="19"/>
      <c r="U130" s="60"/>
    </row>
    <row r="131" spans="1:21">
      <c r="A131" s="59">
        <v>128</v>
      </c>
      <c r="B131" s="58" t="e">
        <f>VLOOKUP(C131,Névsor!A$2:C$7060,2,FALSE)</f>
        <v>#N/A</v>
      </c>
      <c r="C131" s="39"/>
      <c r="D131" s="58" t="e">
        <f>VLOOKUP(C131,Névsor!A$2:C7185,3,FALSE)</f>
        <v>#N/A</v>
      </c>
      <c r="E131" s="81" t="e">
        <f>VLOOKUP(C131,Névsor!A:G,7,)</f>
        <v>#N/A</v>
      </c>
      <c r="F131" s="89"/>
      <c r="G131" s="90"/>
      <c r="H131" s="89"/>
      <c r="I131" s="90"/>
      <c r="J131" s="89"/>
      <c r="K131" s="90"/>
      <c r="L131" s="89"/>
      <c r="M131" s="90"/>
      <c r="N131" s="89"/>
      <c r="O131" s="90"/>
      <c r="P131" s="59">
        <f t="shared" si="6"/>
        <v>0</v>
      </c>
      <c r="Q131" s="17" t="str">
        <f t="shared" si="5"/>
        <v>0</v>
      </c>
      <c r="R131" s="19"/>
      <c r="S131" s="17">
        <f t="shared" si="7"/>
        <v>0</v>
      </c>
      <c r="T131" s="19"/>
      <c r="U131" s="60"/>
    </row>
    <row r="132" spans="1:21">
      <c r="A132" s="59">
        <v>129</v>
      </c>
      <c r="B132" s="58" t="e">
        <f>VLOOKUP(C132,Névsor!A$2:C$7060,2,FALSE)</f>
        <v>#N/A</v>
      </c>
      <c r="C132" s="39"/>
      <c r="D132" s="58" t="e">
        <f>VLOOKUP(C132,Névsor!A$2:C7186,3,FALSE)</f>
        <v>#N/A</v>
      </c>
      <c r="E132" s="81" t="e">
        <f>VLOOKUP(C132,Névsor!A:G,7,)</f>
        <v>#N/A</v>
      </c>
      <c r="F132" s="89"/>
      <c r="G132" s="90"/>
      <c r="H132" s="89"/>
      <c r="I132" s="90"/>
      <c r="J132" s="89"/>
      <c r="K132" s="90"/>
      <c r="L132" s="89"/>
      <c r="M132" s="90"/>
      <c r="N132" s="89"/>
      <c r="O132" s="90"/>
      <c r="P132" s="59">
        <f t="shared" si="6"/>
        <v>0</v>
      </c>
      <c r="Q132" s="17" t="str">
        <f t="shared" ref="Q132:Q195" si="8">IF(U132="X",($Y$5),IF(P132=1,($Y$5),IF(P132=2,($Y$5+$Y$6),IF(P132=3,($Y$5+$Y$6+$Y$7),IF(P132=4,($Y$5+$Y$6+$Y$7+$Y$8),IF(P132=5,($Y$5+$Y$6+$Y$7+$Y$8+$Y$9),IF(P132=6,($Y$5+$Y$6+$Y$7+$Y$8+$Y$9+$Y$10),IF(P132=7,($Y$5+$Y$6+$Y$7+$Y$8+$Y$9+$Y$10+$Y$11),IF(P132=8,($Y$5+$Y$6+$Y$7+$Y$8+$Y$9+$Y$10+$Y$11+$Y140),IF(P132=9,($Y$5+$Y$6+$Y$7+$Y$8+$Y$9+$Y$10+$Y$11+$Y$12+$Y$13),IF(P132=10,($Y$5+$Y$6+$Y$7+$Y$8+$Y$9+$Y$10+$Y$11+$Y$12+$Y$13+$Y$14),"0")))))))))))</f>
        <v>0</v>
      </c>
      <c r="R132" s="19"/>
      <c r="S132" s="17">
        <f t="shared" si="7"/>
        <v>0</v>
      </c>
      <c r="T132" s="19"/>
      <c r="U132" s="60"/>
    </row>
    <row r="133" spans="1:21">
      <c r="A133" s="59">
        <v>130</v>
      </c>
      <c r="B133" s="58" t="e">
        <f>VLOOKUP(C133,Névsor!A$2:C$7060,2,FALSE)</f>
        <v>#N/A</v>
      </c>
      <c r="C133" s="39"/>
      <c r="D133" s="58" t="e">
        <f>VLOOKUP(C133,Névsor!A$2:C7187,3,FALSE)</f>
        <v>#N/A</v>
      </c>
      <c r="E133" s="81" t="e">
        <f>VLOOKUP(C133,Névsor!A:G,7,)</f>
        <v>#N/A</v>
      </c>
      <c r="F133" s="89"/>
      <c r="G133" s="90"/>
      <c r="H133" s="89"/>
      <c r="I133" s="90"/>
      <c r="J133" s="89"/>
      <c r="K133" s="90"/>
      <c r="L133" s="89"/>
      <c r="M133" s="90"/>
      <c r="N133" s="89"/>
      <c r="O133" s="90"/>
      <c r="P133" s="59">
        <f t="shared" ref="P133:P196" si="9">COUNT(F133:O133)</f>
        <v>0</v>
      </c>
      <c r="Q133" s="17" t="str">
        <f t="shared" si="8"/>
        <v>0</v>
      </c>
      <c r="R133" s="19"/>
      <c r="S133" s="17">
        <f t="shared" ref="S133:S196" si="10">Q133+R133</f>
        <v>0</v>
      </c>
      <c r="T133" s="19"/>
      <c r="U133" s="60"/>
    </row>
    <row r="134" spans="1:21">
      <c r="A134" s="59">
        <v>131</v>
      </c>
      <c r="B134" s="58" t="e">
        <f>VLOOKUP(C134,Névsor!A$2:C$7060,2,FALSE)</f>
        <v>#N/A</v>
      </c>
      <c r="C134" s="39"/>
      <c r="D134" s="58" t="e">
        <f>VLOOKUP(C134,Névsor!A$2:C7188,3,FALSE)</f>
        <v>#N/A</v>
      </c>
      <c r="E134" s="81" t="e">
        <f>VLOOKUP(C134,Névsor!A:G,7,)</f>
        <v>#N/A</v>
      </c>
      <c r="F134" s="89"/>
      <c r="G134" s="90"/>
      <c r="H134" s="89"/>
      <c r="I134" s="90"/>
      <c r="J134" s="89"/>
      <c r="K134" s="90"/>
      <c r="L134" s="89"/>
      <c r="M134" s="90"/>
      <c r="N134" s="89"/>
      <c r="O134" s="90"/>
      <c r="P134" s="59">
        <f t="shared" si="9"/>
        <v>0</v>
      </c>
      <c r="Q134" s="17" t="str">
        <f t="shared" si="8"/>
        <v>0</v>
      </c>
      <c r="R134" s="19"/>
      <c r="S134" s="17">
        <f t="shared" si="10"/>
        <v>0</v>
      </c>
      <c r="T134" s="19"/>
      <c r="U134" s="60"/>
    </row>
    <row r="135" spans="1:21">
      <c r="A135" s="59">
        <v>132</v>
      </c>
      <c r="B135" s="58" t="e">
        <f>VLOOKUP(C135,Névsor!A$2:C$7060,2,FALSE)</f>
        <v>#N/A</v>
      </c>
      <c r="C135" s="39"/>
      <c r="D135" s="58" t="e">
        <f>VLOOKUP(C135,Névsor!A$2:C7189,3,FALSE)</f>
        <v>#N/A</v>
      </c>
      <c r="E135" s="81" t="e">
        <f>VLOOKUP(C135,Névsor!A:G,7,)</f>
        <v>#N/A</v>
      </c>
      <c r="F135" s="89"/>
      <c r="G135" s="90"/>
      <c r="H135" s="89"/>
      <c r="I135" s="90"/>
      <c r="J135" s="89"/>
      <c r="K135" s="90"/>
      <c r="L135" s="89"/>
      <c r="M135" s="90"/>
      <c r="N135" s="89"/>
      <c r="O135" s="90"/>
      <c r="P135" s="59">
        <f t="shared" si="9"/>
        <v>0</v>
      </c>
      <c r="Q135" s="17" t="str">
        <f t="shared" si="8"/>
        <v>0</v>
      </c>
      <c r="R135" s="19"/>
      <c r="S135" s="17">
        <f t="shared" si="10"/>
        <v>0</v>
      </c>
      <c r="T135" s="19"/>
      <c r="U135" s="60"/>
    </row>
    <row r="136" spans="1:21">
      <c r="A136" s="59">
        <v>133</v>
      </c>
      <c r="B136" s="58" t="e">
        <f>VLOOKUP(C136,Névsor!A$2:C$7060,2,FALSE)</f>
        <v>#N/A</v>
      </c>
      <c r="C136" s="39"/>
      <c r="D136" s="58" t="e">
        <f>VLOOKUP(C136,Névsor!A$2:C7190,3,FALSE)</f>
        <v>#N/A</v>
      </c>
      <c r="E136" s="81" t="e">
        <f>VLOOKUP(C136,Névsor!A:G,7,)</f>
        <v>#N/A</v>
      </c>
      <c r="F136" s="89"/>
      <c r="G136" s="90"/>
      <c r="H136" s="89"/>
      <c r="I136" s="90"/>
      <c r="J136" s="89"/>
      <c r="K136" s="90"/>
      <c r="L136" s="89"/>
      <c r="M136" s="90"/>
      <c r="N136" s="89"/>
      <c r="O136" s="90"/>
      <c r="P136" s="59">
        <f t="shared" si="9"/>
        <v>0</v>
      </c>
      <c r="Q136" s="17" t="str">
        <f t="shared" si="8"/>
        <v>0</v>
      </c>
      <c r="R136" s="19"/>
      <c r="S136" s="17">
        <f t="shared" si="10"/>
        <v>0</v>
      </c>
      <c r="T136" s="19"/>
      <c r="U136" s="60"/>
    </row>
    <row r="137" spans="1:21">
      <c r="A137" s="59">
        <v>134</v>
      </c>
      <c r="B137" s="58" t="e">
        <f>VLOOKUP(C137,Névsor!A$2:C$7060,2,FALSE)</f>
        <v>#N/A</v>
      </c>
      <c r="C137" s="39"/>
      <c r="D137" s="58" t="e">
        <f>VLOOKUP(C137,Névsor!A$2:C7191,3,FALSE)</f>
        <v>#N/A</v>
      </c>
      <c r="E137" s="81" t="e">
        <f>VLOOKUP(C137,Névsor!A:G,7,)</f>
        <v>#N/A</v>
      </c>
      <c r="F137" s="89"/>
      <c r="G137" s="90"/>
      <c r="H137" s="89"/>
      <c r="I137" s="90"/>
      <c r="J137" s="89"/>
      <c r="K137" s="90"/>
      <c r="L137" s="89"/>
      <c r="M137" s="90"/>
      <c r="N137" s="89"/>
      <c r="O137" s="90"/>
      <c r="P137" s="59">
        <f t="shared" si="9"/>
        <v>0</v>
      </c>
      <c r="Q137" s="17" t="str">
        <f t="shared" si="8"/>
        <v>0</v>
      </c>
      <c r="R137" s="19"/>
      <c r="S137" s="17">
        <f t="shared" si="10"/>
        <v>0</v>
      </c>
      <c r="T137" s="19"/>
      <c r="U137" s="60"/>
    </row>
    <row r="138" spans="1:21">
      <c r="A138" s="59">
        <v>135</v>
      </c>
      <c r="B138" s="58" t="e">
        <f>VLOOKUP(C138,Névsor!A$2:C$7060,2,FALSE)</f>
        <v>#N/A</v>
      </c>
      <c r="C138" s="39"/>
      <c r="D138" s="58" t="e">
        <f>VLOOKUP(C138,Névsor!A$2:C7192,3,FALSE)</f>
        <v>#N/A</v>
      </c>
      <c r="E138" s="81" t="e">
        <f>VLOOKUP(C138,Névsor!A:G,7,)</f>
        <v>#N/A</v>
      </c>
      <c r="F138" s="89"/>
      <c r="G138" s="90"/>
      <c r="H138" s="89"/>
      <c r="I138" s="90"/>
      <c r="J138" s="89"/>
      <c r="K138" s="90"/>
      <c r="L138" s="89"/>
      <c r="M138" s="90"/>
      <c r="N138" s="89"/>
      <c r="O138" s="90"/>
      <c r="P138" s="59">
        <f t="shared" si="9"/>
        <v>0</v>
      </c>
      <c r="Q138" s="17" t="str">
        <f t="shared" si="8"/>
        <v>0</v>
      </c>
      <c r="R138" s="19"/>
      <c r="S138" s="17">
        <f t="shared" si="10"/>
        <v>0</v>
      </c>
      <c r="T138" s="19"/>
      <c r="U138" s="60"/>
    </row>
    <row r="139" spans="1:21">
      <c r="A139" s="59">
        <v>136</v>
      </c>
      <c r="B139" s="58" t="e">
        <f>VLOOKUP(C139,Névsor!A$2:C$7060,2,FALSE)</f>
        <v>#N/A</v>
      </c>
      <c r="C139" s="39"/>
      <c r="D139" s="58" t="e">
        <f>VLOOKUP(C139,Névsor!A$2:C7193,3,FALSE)</f>
        <v>#N/A</v>
      </c>
      <c r="E139" s="81" t="e">
        <f>VLOOKUP(C139,Névsor!A:G,7,)</f>
        <v>#N/A</v>
      </c>
      <c r="F139" s="89"/>
      <c r="G139" s="90"/>
      <c r="H139" s="89"/>
      <c r="I139" s="90"/>
      <c r="J139" s="89"/>
      <c r="K139" s="90"/>
      <c r="L139" s="89"/>
      <c r="M139" s="90"/>
      <c r="N139" s="89"/>
      <c r="O139" s="90"/>
      <c r="P139" s="59">
        <f t="shared" si="9"/>
        <v>0</v>
      </c>
      <c r="Q139" s="17" t="str">
        <f t="shared" si="8"/>
        <v>0</v>
      </c>
      <c r="R139" s="19"/>
      <c r="S139" s="17">
        <f t="shared" si="10"/>
        <v>0</v>
      </c>
      <c r="T139" s="19"/>
      <c r="U139" s="60"/>
    </row>
    <row r="140" spans="1:21">
      <c r="A140" s="59">
        <v>137</v>
      </c>
      <c r="B140" s="58" t="e">
        <f>VLOOKUP(C140,Névsor!A$2:C$7060,2,FALSE)</f>
        <v>#N/A</v>
      </c>
      <c r="C140" s="39"/>
      <c r="D140" s="58" t="e">
        <f>VLOOKUP(C140,Névsor!A$2:C7194,3,FALSE)</f>
        <v>#N/A</v>
      </c>
      <c r="E140" s="81" t="e">
        <f>VLOOKUP(C140,Névsor!A:G,7,)</f>
        <v>#N/A</v>
      </c>
      <c r="F140" s="89"/>
      <c r="G140" s="90"/>
      <c r="H140" s="89"/>
      <c r="I140" s="90"/>
      <c r="J140" s="89"/>
      <c r="K140" s="90"/>
      <c r="L140" s="89"/>
      <c r="M140" s="90"/>
      <c r="N140" s="89"/>
      <c r="O140" s="90"/>
      <c r="P140" s="59">
        <f t="shared" si="9"/>
        <v>0</v>
      </c>
      <c r="Q140" s="17" t="str">
        <f t="shared" si="8"/>
        <v>0</v>
      </c>
      <c r="R140" s="19"/>
      <c r="S140" s="17">
        <f t="shared" si="10"/>
        <v>0</v>
      </c>
      <c r="T140" s="19"/>
      <c r="U140" s="60"/>
    </row>
    <row r="141" spans="1:21">
      <c r="A141" s="59">
        <v>138</v>
      </c>
      <c r="B141" s="58" t="e">
        <f>VLOOKUP(C141,Névsor!A$2:C$7060,2,FALSE)</f>
        <v>#N/A</v>
      </c>
      <c r="C141" s="39"/>
      <c r="D141" s="58" t="e">
        <f>VLOOKUP(C141,Névsor!A$2:C7195,3,FALSE)</f>
        <v>#N/A</v>
      </c>
      <c r="E141" s="81" t="e">
        <f>VLOOKUP(C141,Névsor!A:G,7,)</f>
        <v>#N/A</v>
      </c>
      <c r="F141" s="89"/>
      <c r="G141" s="90"/>
      <c r="H141" s="89"/>
      <c r="I141" s="90"/>
      <c r="J141" s="89"/>
      <c r="K141" s="90"/>
      <c r="L141" s="89"/>
      <c r="M141" s="90"/>
      <c r="N141" s="89"/>
      <c r="O141" s="90"/>
      <c r="P141" s="59">
        <f t="shared" si="9"/>
        <v>0</v>
      </c>
      <c r="Q141" s="17" t="str">
        <f t="shared" si="8"/>
        <v>0</v>
      </c>
      <c r="R141" s="19"/>
      <c r="S141" s="17">
        <f t="shared" si="10"/>
        <v>0</v>
      </c>
      <c r="T141" s="19"/>
      <c r="U141" s="60"/>
    </row>
    <row r="142" spans="1:21">
      <c r="A142" s="59">
        <v>139</v>
      </c>
      <c r="B142" s="58" t="e">
        <f>VLOOKUP(C142,Névsor!A$2:C$7060,2,FALSE)</f>
        <v>#N/A</v>
      </c>
      <c r="C142" s="39"/>
      <c r="D142" s="58" t="e">
        <f>VLOOKUP(C142,Névsor!A$2:C7196,3,FALSE)</f>
        <v>#N/A</v>
      </c>
      <c r="E142" s="81" t="e">
        <f>VLOOKUP(C142,Névsor!A:G,7,)</f>
        <v>#N/A</v>
      </c>
      <c r="F142" s="89"/>
      <c r="G142" s="90"/>
      <c r="H142" s="89"/>
      <c r="I142" s="90"/>
      <c r="J142" s="89"/>
      <c r="K142" s="90"/>
      <c r="L142" s="89"/>
      <c r="M142" s="90"/>
      <c r="N142" s="89"/>
      <c r="O142" s="90"/>
      <c r="P142" s="59">
        <f t="shared" si="9"/>
        <v>0</v>
      </c>
      <c r="Q142" s="17" t="str">
        <f t="shared" si="8"/>
        <v>0</v>
      </c>
      <c r="R142" s="19"/>
      <c r="S142" s="17">
        <f t="shared" si="10"/>
        <v>0</v>
      </c>
      <c r="T142" s="19"/>
      <c r="U142" s="60"/>
    </row>
    <row r="143" spans="1:21">
      <c r="A143" s="59">
        <v>140</v>
      </c>
      <c r="B143" s="58" t="e">
        <f>VLOOKUP(C143,Névsor!A$2:C$7060,2,FALSE)</f>
        <v>#N/A</v>
      </c>
      <c r="C143" s="39"/>
      <c r="D143" s="58" t="e">
        <f>VLOOKUP(C143,Névsor!A$2:C7197,3,FALSE)</f>
        <v>#N/A</v>
      </c>
      <c r="E143" s="81" t="e">
        <f>VLOOKUP(C143,Névsor!A:G,7,)</f>
        <v>#N/A</v>
      </c>
      <c r="F143" s="89"/>
      <c r="G143" s="90"/>
      <c r="H143" s="89"/>
      <c r="I143" s="90"/>
      <c r="J143" s="89"/>
      <c r="K143" s="90"/>
      <c r="L143" s="89"/>
      <c r="M143" s="90"/>
      <c r="N143" s="89"/>
      <c r="O143" s="90"/>
      <c r="P143" s="59">
        <f t="shared" si="9"/>
        <v>0</v>
      </c>
      <c r="Q143" s="17" t="str">
        <f t="shared" si="8"/>
        <v>0</v>
      </c>
      <c r="R143" s="19"/>
      <c r="S143" s="17">
        <f t="shared" si="10"/>
        <v>0</v>
      </c>
      <c r="T143" s="19"/>
      <c r="U143" s="60"/>
    </row>
    <row r="144" spans="1:21">
      <c r="A144" s="59">
        <v>141</v>
      </c>
      <c r="B144" s="58" t="e">
        <f>VLOOKUP(C144,Névsor!A$2:C$7060,2,FALSE)</f>
        <v>#N/A</v>
      </c>
      <c r="C144" s="39"/>
      <c r="D144" s="58" t="e">
        <f>VLOOKUP(C144,Névsor!A$2:C7198,3,FALSE)</f>
        <v>#N/A</v>
      </c>
      <c r="E144" s="81" t="e">
        <f>VLOOKUP(C144,Névsor!A:G,7,)</f>
        <v>#N/A</v>
      </c>
      <c r="F144" s="89"/>
      <c r="G144" s="90"/>
      <c r="H144" s="89"/>
      <c r="I144" s="90"/>
      <c r="J144" s="89"/>
      <c r="K144" s="90"/>
      <c r="L144" s="89"/>
      <c r="M144" s="90"/>
      <c r="N144" s="89"/>
      <c r="O144" s="90"/>
      <c r="P144" s="59">
        <f t="shared" si="9"/>
        <v>0</v>
      </c>
      <c r="Q144" s="17" t="str">
        <f t="shared" si="8"/>
        <v>0</v>
      </c>
      <c r="R144" s="19"/>
      <c r="S144" s="17">
        <f t="shared" si="10"/>
        <v>0</v>
      </c>
      <c r="T144" s="19"/>
      <c r="U144" s="60"/>
    </row>
    <row r="145" spans="1:21">
      <c r="A145" s="59">
        <v>142</v>
      </c>
      <c r="B145" s="58" t="e">
        <f>VLOOKUP(C145,Névsor!A$2:C$7060,2,FALSE)</f>
        <v>#N/A</v>
      </c>
      <c r="C145" s="39"/>
      <c r="D145" s="58" t="e">
        <f>VLOOKUP(C145,Névsor!A$2:C7199,3,FALSE)</f>
        <v>#N/A</v>
      </c>
      <c r="E145" s="81" t="e">
        <f>VLOOKUP(C145,Névsor!A:G,7,)</f>
        <v>#N/A</v>
      </c>
      <c r="F145" s="89"/>
      <c r="G145" s="90"/>
      <c r="H145" s="89"/>
      <c r="I145" s="90"/>
      <c r="J145" s="89"/>
      <c r="K145" s="90"/>
      <c r="L145" s="89"/>
      <c r="M145" s="90"/>
      <c r="N145" s="89"/>
      <c r="O145" s="90"/>
      <c r="P145" s="59">
        <f t="shared" si="9"/>
        <v>0</v>
      </c>
      <c r="Q145" s="17" t="str">
        <f t="shared" si="8"/>
        <v>0</v>
      </c>
      <c r="R145" s="19"/>
      <c r="S145" s="17">
        <f t="shared" si="10"/>
        <v>0</v>
      </c>
      <c r="T145" s="19"/>
      <c r="U145" s="60"/>
    </row>
    <row r="146" spans="1:21">
      <c r="A146" s="59">
        <v>143</v>
      </c>
      <c r="B146" s="58" t="e">
        <f>VLOOKUP(C146,Névsor!A$2:C$7060,2,FALSE)</f>
        <v>#N/A</v>
      </c>
      <c r="C146" s="39"/>
      <c r="D146" s="58" t="e">
        <f>VLOOKUP(C146,Névsor!A$2:C7200,3,FALSE)</f>
        <v>#N/A</v>
      </c>
      <c r="E146" s="81" t="e">
        <f>VLOOKUP(C146,Névsor!A:G,7,)</f>
        <v>#N/A</v>
      </c>
      <c r="F146" s="89"/>
      <c r="G146" s="90"/>
      <c r="H146" s="89"/>
      <c r="I146" s="90"/>
      <c r="J146" s="89"/>
      <c r="K146" s="90"/>
      <c r="L146" s="89"/>
      <c r="M146" s="90"/>
      <c r="N146" s="89"/>
      <c r="O146" s="90"/>
      <c r="P146" s="59">
        <f t="shared" si="9"/>
        <v>0</v>
      </c>
      <c r="Q146" s="17" t="str">
        <f t="shared" si="8"/>
        <v>0</v>
      </c>
      <c r="R146" s="19"/>
      <c r="S146" s="17">
        <f t="shared" si="10"/>
        <v>0</v>
      </c>
      <c r="T146" s="19"/>
      <c r="U146" s="60"/>
    </row>
    <row r="147" spans="1:21">
      <c r="A147" s="59">
        <v>144</v>
      </c>
      <c r="B147" s="58" t="e">
        <f>VLOOKUP(C147,Névsor!A$2:C$7060,2,FALSE)</f>
        <v>#N/A</v>
      </c>
      <c r="C147" s="39"/>
      <c r="D147" s="58" t="e">
        <f>VLOOKUP(C147,Névsor!A$2:C7201,3,FALSE)</f>
        <v>#N/A</v>
      </c>
      <c r="E147" s="81" t="e">
        <f>VLOOKUP(C147,Névsor!A:G,7,)</f>
        <v>#N/A</v>
      </c>
      <c r="F147" s="89"/>
      <c r="G147" s="90"/>
      <c r="H147" s="89"/>
      <c r="I147" s="90"/>
      <c r="J147" s="89"/>
      <c r="K147" s="90"/>
      <c r="L147" s="89"/>
      <c r="M147" s="90"/>
      <c r="N147" s="89"/>
      <c r="O147" s="90"/>
      <c r="P147" s="59">
        <f t="shared" si="9"/>
        <v>0</v>
      </c>
      <c r="Q147" s="17" t="str">
        <f t="shared" si="8"/>
        <v>0</v>
      </c>
      <c r="R147" s="19"/>
      <c r="S147" s="17">
        <f t="shared" si="10"/>
        <v>0</v>
      </c>
      <c r="T147" s="19"/>
      <c r="U147" s="60"/>
    </row>
    <row r="148" spans="1:21">
      <c r="A148" s="59">
        <v>145</v>
      </c>
      <c r="B148" s="58" t="e">
        <f>VLOOKUP(C148,Névsor!A$2:C$7060,2,FALSE)</f>
        <v>#N/A</v>
      </c>
      <c r="C148" s="39"/>
      <c r="D148" s="58" t="e">
        <f>VLOOKUP(C148,Névsor!A$2:C7202,3,FALSE)</f>
        <v>#N/A</v>
      </c>
      <c r="E148" s="81" t="e">
        <f>VLOOKUP(C148,Névsor!A:G,7,)</f>
        <v>#N/A</v>
      </c>
      <c r="F148" s="89"/>
      <c r="G148" s="90"/>
      <c r="H148" s="89"/>
      <c r="I148" s="90"/>
      <c r="J148" s="89"/>
      <c r="K148" s="90"/>
      <c r="L148" s="89"/>
      <c r="M148" s="90"/>
      <c r="N148" s="89"/>
      <c r="O148" s="90"/>
      <c r="P148" s="59">
        <f t="shared" si="9"/>
        <v>0</v>
      </c>
      <c r="Q148" s="17" t="str">
        <f t="shared" si="8"/>
        <v>0</v>
      </c>
      <c r="R148" s="19"/>
      <c r="S148" s="17">
        <f t="shared" si="10"/>
        <v>0</v>
      </c>
      <c r="T148" s="19"/>
      <c r="U148" s="60"/>
    </row>
    <row r="149" spans="1:21">
      <c r="A149" s="59">
        <v>146</v>
      </c>
      <c r="B149" s="58" t="e">
        <f>VLOOKUP(C149,Névsor!A$2:C$7060,2,FALSE)</f>
        <v>#N/A</v>
      </c>
      <c r="C149" s="39"/>
      <c r="D149" s="58" t="e">
        <f>VLOOKUP(C149,Névsor!A$2:C7203,3,FALSE)</f>
        <v>#N/A</v>
      </c>
      <c r="E149" s="81" t="e">
        <f>VLOOKUP(C149,Névsor!A:G,7,)</f>
        <v>#N/A</v>
      </c>
      <c r="F149" s="89"/>
      <c r="G149" s="90"/>
      <c r="H149" s="89"/>
      <c r="I149" s="90"/>
      <c r="J149" s="89"/>
      <c r="K149" s="90"/>
      <c r="L149" s="89"/>
      <c r="M149" s="90"/>
      <c r="N149" s="89"/>
      <c r="O149" s="90"/>
      <c r="P149" s="59">
        <f t="shared" si="9"/>
        <v>0</v>
      </c>
      <c r="Q149" s="17" t="str">
        <f t="shared" si="8"/>
        <v>0</v>
      </c>
      <c r="R149" s="19"/>
      <c r="S149" s="17">
        <f t="shared" si="10"/>
        <v>0</v>
      </c>
      <c r="T149" s="19"/>
      <c r="U149" s="60"/>
    </row>
    <row r="150" spans="1:21">
      <c r="A150" s="59">
        <v>147</v>
      </c>
      <c r="B150" s="58" t="e">
        <f>VLOOKUP(C150,Névsor!A$2:C$7060,2,FALSE)</f>
        <v>#N/A</v>
      </c>
      <c r="C150" s="39"/>
      <c r="D150" s="58" t="e">
        <f>VLOOKUP(C150,Névsor!A$2:C7204,3,FALSE)</f>
        <v>#N/A</v>
      </c>
      <c r="E150" s="81" t="e">
        <f>VLOOKUP(C150,Névsor!A:G,7,)</f>
        <v>#N/A</v>
      </c>
      <c r="F150" s="89"/>
      <c r="G150" s="90"/>
      <c r="H150" s="89"/>
      <c r="I150" s="90"/>
      <c r="J150" s="89"/>
      <c r="K150" s="90"/>
      <c r="L150" s="89"/>
      <c r="M150" s="90"/>
      <c r="N150" s="89"/>
      <c r="O150" s="90"/>
      <c r="P150" s="59">
        <f t="shared" si="9"/>
        <v>0</v>
      </c>
      <c r="Q150" s="17" t="str">
        <f t="shared" si="8"/>
        <v>0</v>
      </c>
      <c r="R150" s="19"/>
      <c r="S150" s="17">
        <f t="shared" si="10"/>
        <v>0</v>
      </c>
      <c r="T150" s="19"/>
      <c r="U150" s="60"/>
    </row>
    <row r="151" spans="1:21">
      <c r="A151" s="59">
        <v>148</v>
      </c>
      <c r="B151" s="58" t="e">
        <f>VLOOKUP(C151,Névsor!A$2:C$7060,2,FALSE)</f>
        <v>#N/A</v>
      </c>
      <c r="C151" s="39"/>
      <c r="D151" s="58" t="e">
        <f>VLOOKUP(C151,Névsor!A$2:C7205,3,FALSE)</f>
        <v>#N/A</v>
      </c>
      <c r="E151" s="81" t="e">
        <f>VLOOKUP(C151,Névsor!A:G,7,)</f>
        <v>#N/A</v>
      </c>
      <c r="F151" s="89"/>
      <c r="G151" s="90"/>
      <c r="H151" s="89"/>
      <c r="I151" s="90"/>
      <c r="J151" s="89"/>
      <c r="K151" s="90"/>
      <c r="L151" s="89"/>
      <c r="M151" s="90"/>
      <c r="N151" s="89"/>
      <c r="O151" s="90"/>
      <c r="P151" s="59">
        <f t="shared" si="9"/>
        <v>0</v>
      </c>
      <c r="Q151" s="17" t="str">
        <f t="shared" si="8"/>
        <v>0</v>
      </c>
      <c r="R151" s="19"/>
      <c r="S151" s="17">
        <f t="shared" si="10"/>
        <v>0</v>
      </c>
      <c r="T151" s="19"/>
      <c r="U151" s="60"/>
    </row>
    <row r="152" spans="1:21">
      <c r="A152" s="59">
        <v>149</v>
      </c>
      <c r="B152" s="58" t="e">
        <f>VLOOKUP(C152,Névsor!A$2:C$7060,2,FALSE)</f>
        <v>#N/A</v>
      </c>
      <c r="C152" s="39"/>
      <c r="D152" s="58" t="e">
        <f>VLOOKUP(C152,Névsor!A$2:C7206,3,FALSE)</f>
        <v>#N/A</v>
      </c>
      <c r="E152" s="81" t="e">
        <f>VLOOKUP(C152,Névsor!A:G,7,)</f>
        <v>#N/A</v>
      </c>
      <c r="F152" s="89"/>
      <c r="G152" s="90"/>
      <c r="H152" s="89"/>
      <c r="I152" s="90"/>
      <c r="J152" s="89"/>
      <c r="K152" s="90"/>
      <c r="L152" s="89"/>
      <c r="M152" s="90"/>
      <c r="N152" s="89"/>
      <c r="O152" s="90"/>
      <c r="P152" s="59">
        <f t="shared" si="9"/>
        <v>0</v>
      </c>
      <c r="Q152" s="17" t="str">
        <f t="shared" si="8"/>
        <v>0</v>
      </c>
      <c r="R152" s="19"/>
      <c r="S152" s="17">
        <f t="shared" si="10"/>
        <v>0</v>
      </c>
      <c r="T152" s="19"/>
      <c r="U152" s="60"/>
    </row>
    <row r="153" spans="1:21">
      <c r="A153" s="59">
        <v>150</v>
      </c>
      <c r="B153" s="58" t="e">
        <f>VLOOKUP(C153,Névsor!A$2:C$7060,2,FALSE)</f>
        <v>#N/A</v>
      </c>
      <c r="C153" s="39"/>
      <c r="D153" s="58" t="e">
        <f>VLOOKUP(C153,Névsor!A$2:C7207,3,FALSE)</f>
        <v>#N/A</v>
      </c>
      <c r="E153" s="81" t="e">
        <f>VLOOKUP(C153,Névsor!A:G,7,)</f>
        <v>#N/A</v>
      </c>
      <c r="F153" s="89"/>
      <c r="G153" s="90"/>
      <c r="H153" s="89"/>
      <c r="I153" s="90"/>
      <c r="J153" s="89"/>
      <c r="K153" s="90"/>
      <c r="L153" s="89"/>
      <c r="M153" s="90"/>
      <c r="N153" s="89"/>
      <c r="O153" s="90"/>
      <c r="P153" s="59">
        <f t="shared" si="9"/>
        <v>0</v>
      </c>
      <c r="Q153" s="17" t="str">
        <f t="shared" si="8"/>
        <v>0</v>
      </c>
      <c r="R153" s="19"/>
      <c r="S153" s="17">
        <f t="shared" si="10"/>
        <v>0</v>
      </c>
      <c r="T153" s="19"/>
      <c r="U153" s="60"/>
    </row>
    <row r="154" spans="1:21">
      <c r="A154" s="59">
        <v>151</v>
      </c>
      <c r="B154" s="58" t="e">
        <f>VLOOKUP(C154,Névsor!A$2:C$7060,2,FALSE)</f>
        <v>#N/A</v>
      </c>
      <c r="C154" s="39"/>
      <c r="D154" s="58" t="e">
        <f>VLOOKUP(C154,Névsor!A$2:C7208,3,FALSE)</f>
        <v>#N/A</v>
      </c>
      <c r="E154" s="81" t="e">
        <f>VLOOKUP(C154,Névsor!A:G,7,)</f>
        <v>#N/A</v>
      </c>
      <c r="F154" s="89"/>
      <c r="G154" s="90"/>
      <c r="H154" s="89"/>
      <c r="I154" s="90"/>
      <c r="J154" s="89"/>
      <c r="K154" s="90"/>
      <c r="L154" s="89"/>
      <c r="M154" s="90"/>
      <c r="N154" s="89"/>
      <c r="O154" s="90"/>
      <c r="P154" s="59">
        <f t="shared" si="9"/>
        <v>0</v>
      </c>
      <c r="Q154" s="17" t="str">
        <f t="shared" si="8"/>
        <v>0</v>
      </c>
      <c r="R154" s="19"/>
      <c r="S154" s="17">
        <f t="shared" si="10"/>
        <v>0</v>
      </c>
      <c r="T154" s="19"/>
      <c r="U154" s="60"/>
    </row>
    <row r="155" spans="1:21">
      <c r="A155" s="59">
        <v>152</v>
      </c>
      <c r="B155" s="58" t="e">
        <f>VLOOKUP(C155,Névsor!A$2:C$7060,2,FALSE)</f>
        <v>#N/A</v>
      </c>
      <c r="C155" s="39"/>
      <c r="D155" s="58" t="e">
        <f>VLOOKUP(C155,Névsor!A$2:C7209,3,FALSE)</f>
        <v>#N/A</v>
      </c>
      <c r="E155" s="81" t="e">
        <f>VLOOKUP(C155,Névsor!A:G,7,)</f>
        <v>#N/A</v>
      </c>
      <c r="F155" s="89"/>
      <c r="G155" s="90"/>
      <c r="H155" s="89"/>
      <c r="I155" s="90"/>
      <c r="J155" s="89"/>
      <c r="K155" s="90"/>
      <c r="L155" s="89"/>
      <c r="M155" s="90"/>
      <c r="N155" s="89"/>
      <c r="O155" s="90"/>
      <c r="P155" s="59">
        <f t="shared" si="9"/>
        <v>0</v>
      </c>
      <c r="Q155" s="17" t="str">
        <f t="shared" si="8"/>
        <v>0</v>
      </c>
      <c r="R155" s="19"/>
      <c r="S155" s="17">
        <f t="shared" si="10"/>
        <v>0</v>
      </c>
      <c r="T155" s="19"/>
      <c r="U155" s="60"/>
    </row>
    <row r="156" spans="1:21">
      <c r="A156" s="59">
        <v>153</v>
      </c>
      <c r="B156" s="58" t="e">
        <f>VLOOKUP(C156,Névsor!A$2:C$7060,2,FALSE)</f>
        <v>#N/A</v>
      </c>
      <c r="C156" s="39"/>
      <c r="D156" s="58" t="e">
        <f>VLOOKUP(C156,Névsor!A$2:C7210,3,FALSE)</f>
        <v>#N/A</v>
      </c>
      <c r="E156" s="81" t="e">
        <f>VLOOKUP(C156,Névsor!A:G,7,)</f>
        <v>#N/A</v>
      </c>
      <c r="F156" s="89"/>
      <c r="G156" s="90"/>
      <c r="H156" s="89"/>
      <c r="I156" s="90"/>
      <c r="J156" s="89"/>
      <c r="K156" s="90"/>
      <c r="L156" s="89"/>
      <c r="M156" s="90"/>
      <c r="N156" s="89"/>
      <c r="O156" s="90"/>
      <c r="P156" s="59">
        <f t="shared" si="9"/>
        <v>0</v>
      </c>
      <c r="Q156" s="17" t="str">
        <f t="shared" si="8"/>
        <v>0</v>
      </c>
      <c r="R156" s="19"/>
      <c r="S156" s="17">
        <f t="shared" si="10"/>
        <v>0</v>
      </c>
      <c r="T156" s="19"/>
      <c r="U156" s="60"/>
    </row>
    <row r="157" spans="1:21">
      <c r="A157" s="59">
        <v>154</v>
      </c>
      <c r="B157" s="58" t="e">
        <f>VLOOKUP(C157,Névsor!A$2:C$7060,2,FALSE)</f>
        <v>#N/A</v>
      </c>
      <c r="C157" s="39"/>
      <c r="D157" s="58" t="e">
        <f>VLOOKUP(C157,Névsor!A$2:C7211,3,FALSE)</f>
        <v>#N/A</v>
      </c>
      <c r="E157" s="81" t="e">
        <f>VLOOKUP(C157,Névsor!A:G,7,)</f>
        <v>#N/A</v>
      </c>
      <c r="F157" s="89"/>
      <c r="G157" s="90"/>
      <c r="H157" s="89"/>
      <c r="I157" s="90"/>
      <c r="J157" s="89"/>
      <c r="K157" s="90"/>
      <c r="L157" s="89"/>
      <c r="M157" s="90"/>
      <c r="N157" s="89"/>
      <c r="O157" s="90"/>
      <c r="P157" s="59">
        <f t="shared" si="9"/>
        <v>0</v>
      </c>
      <c r="Q157" s="17" t="str">
        <f t="shared" si="8"/>
        <v>0</v>
      </c>
      <c r="R157" s="19"/>
      <c r="S157" s="17">
        <f t="shared" si="10"/>
        <v>0</v>
      </c>
      <c r="T157" s="19"/>
      <c r="U157" s="60"/>
    </row>
    <row r="158" spans="1:21">
      <c r="A158" s="59">
        <v>155</v>
      </c>
      <c r="B158" s="58" t="e">
        <f>VLOOKUP(C158,Névsor!A$2:C$7060,2,FALSE)</f>
        <v>#N/A</v>
      </c>
      <c r="C158" s="39"/>
      <c r="D158" s="58" t="e">
        <f>VLOOKUP(C158,Névsor!A$2:C7212,3,FALSE)</f>
        <v>#N/A</v>
      </c>
      <c r="E158" s="81" t="e">
        <f>VLOOKUP(C158,Névsor!A:G,7,)</f>
        <v>#N/A</v>
      </c>
      <c r="F158" s="89"/>
      <c r="G158" s="90"/>
      <c r="H158" s="89"/>
      <c r="I158" s="90"/>
      <c r="J158" s="89"/>
      <c r="K158" s="90"/>
      <c r="L158" s="89"/>
      <c r="M158" s="90"/>
      <c r="N158" s="89"/>
      <c r="O158" s="90"/>
      <c r="P158" s="59">
        <f t="shared" si="9"/>
        <v>0</v>
      </c>
      <c r="Q158" s="17" t="str">
        <f t="shared" si="8"/>
        <v>0</v>
      </c>
      <c r="R158" s="19"/>
      <c r="S158" s="17">
        <f t="shared" si="10"/>
        <v>0</v>
      </c>
      <c r="T158" s="19"/>
      <c r="U158" s="60"/>
    </row>
    <row r="159" spans="1:21">
      <c r="A159" s="59">
        <v>156</v>
      </c>
      <c r="B159" s="58" t="e">
        <f>VLOOKUP(C159,Névsor!A$2:C$7060,2,FALSE)</f>
        <v>#N/A</v>
      </c>
      <c r="C159" s="39"/>
      <c r="D159" s="58" t="e">
        <f>VLOOKUP(C159,Névsor!A$2:C7213,3,FALSE)</f>
        <v>#N/A</v>
      </c>
      <c r="E159" s="81" t="e">
        <f>VLOOKUP(C159,Névsor!A:G,7,)</f>
        <v>#N/A</v>
      </c>
      <c r="F159" s="89"/>
      <c r="G159" s="90"/>
      <c r="H159" s="89"/>
      <c r="I159" s="90"/>
      <c r="J159" s="89"/>
      <c r="K159" s="90"/>
      <c r="L159" s="89"/>
      <c r="M159" s="90"/>
      <c r="N159" s="89"/>
      <c r="O159" s="90"/>
      <c r="P159" s="59">
        <f t="shared" si="9"/>
        <v>0</v>
      </c>
      <c r="Q159" s="17" t="str">
        <f t="shared" si="8"/>
        <v>0</v>
      </c>
      <c r="R159" s="19"/>
      <c r="S159" s="17">
        <f t="shared" si="10"/>
        <v>0</v>
      </c>
      <c r="T159" s="19"/>
      <c r="U159" s="60"/>
    </row>
    <row r="160" spans="1:21">
      <c r="A160" s="59">
        <v>157</v>
      </c>
      <c r="B160" s="58" t="e">
        <f>VLOOKUP(C160,Névsor!A$2:C$7060,2,FALSE)</f>
        <v>#N/A</v>
      </c>
      <c r="C160" s="39"/>
      <c r="D160" s="58" t="e">
        <f>VLOOKUP(C160,Névsor!A$2:C7214,3,FALSE)</f>
        <v>#N/A</v>
      </c>
      <c r="E160" s="81" t="e">
        <f>VLOOKUP(C160,Névsor!A:G,7,)</f>
        <v>#N/A</v>
      </c>
      <c r="F160" s="89"/>
      <c r="G160" s="90"/>
      <c r="H160" s="89"/>
      <c r="I160" s="90"/>
      <c r="J160" s="89"/>
      <c r="K160" s="90"/>
      <c r="L160" s="89"/>
      <c r="M160" s="90"/>
      <c r="N160" s="89"/>
      <c r="O160" s="90"/>
      <c r="P160" s="59">
        <f t="shared" si="9"/>
        <v>0</v>
      </c>
      <c r="Q160" s="17" t="str">
        <f t="shared" si="8"/>
        <v>0</v>
      </c>
      <c r="R160" s="19"/>
      <c r="S160" s="17">
        <f t="shared" si="10"/>
        <v>0</v>
      </c>
      <c r="T160" s="19"/>
      <c r="U160" s="60"/>
    </row>
    <row r="161" spans="1:21">
      <c r="A161" s="59">
        <v>158</v>
      </c>
      <c r="B161" s="58" t="e">
        <f>VLOOKUP(C161,Névsor!A$2:C$7060,2,FALSE)</f>
        <v>#N/A</v>
      </c>
      <c r="C161" s="39"/>
      <c r="D161" s="58" t="e">
        <f>VLOOKUP(C161,Névsor!A$2:C7215,3,FALSE)</f>
        <v>#N/A</v>
      </c>
      <c r="E161" s="81" t="e">
        <f>VLOOKUP(C161,Névsor!A:G,7,)</f>
        <v>#N/A</v>
      </c>
      <c r="F161" s="89"/>
      <c r="G161" s="90"/>
      <c r="H161" s="89"/>
      <c r="I161" s="90"/>
      <c r="J161" s="89"/>
      <c r="K161" s="90"/>
      <c r="L161" s="89"/>
      <c r="M161" s="90"/>
      <c r="N161" s="89"/>
      <c r="O161" s="90"/>
      <c r="P161" s="59">
        <f t="shared" si="9"/>
        <v>0</v>
      </c>
      <c r="Q161" s="17" t="str">
        <f t="shared" si="8"/>
        <v>0</v>
      </c>
      <c r="R161" s="19"/>
      <c r="S161" s="17">
        <f t="shared" si="10"/>
        <v>0</v>
      </c>
      <c r="T161" s="19"/>
      <c r="U161" s="60"/>
    </row>
    <row r="162" spans="1:21">
      <c r="A162" s="59">
        <v>159</v>
      </c>
      <c r="B162" s="58" t="e">
        <f>VLOOKUP(C162,Névsor!A$2:C$7060,2,FALSE)</f>
        <v>#N/A</v>
      </c>
      <c r="C162" s="39"/>
      <c r="D162" s="58" t="e">
        <f>VLOOKUP(C162,Névsor!A$2:C7216,3,FALSE)</f>
        <v>#N/A</v>
      </c>
      <c r="E162" s="81" t="e">
        <f>VLOOKUP(C162,Névsor!A:G,7,)</f>
        <v>#N/A</v>
      </c>
      <c r="F162" s="89"/>
      <c r="G162" s="90"/>
      <c r="H162" s="89"/>
      <c r="I162" s="90"/>
      <c r="J162" s="89"/>
      <c r="K162" s="90"/>
      <c r="L162" s="89"/>
      <c r="M162" s="90"/>
      <c r="N162" s="89"/>
      <c r="O162" s="90"/>
      <c r="P162" s="59">
        <f t="shared" si="9"/>
        <v>0</v>
      </c>
      <c r="Q162" s="17" t="str">
        <f t="shared" si="8"/>
        <v>0</v>
      </c>
      <c r="R162" s="19"/>
      <c r="S162" s="17">
        <f t="shared" si="10"/>
        <v>0</v>
      </c>
      <c r="T162" s="19"/>
      <c r="U162" s="60"/>
    </row>
    <row r="163" spans="1:21">
      <c r="A163" s="59">
        <v>160</v>
      </c>
      <c r="B163" s="58" t="e">
        <f>VLOOKUP(C163,Névsor!A$2:C$7060,2,FALSE)</f>
        <v>#N/A</v>
      </c>
      <c r="C163" s="39"/>
      <c r="D163" s="58" t="e">
        <f>VLOOKUP(C163,Névsor!A$2:C7217,3,FALSE)</f>
        <v>#N/A</v>
      </c>
      <c r="E163" s="81" t="e">
        <f>VLOOKUP(C163,Névsor!A:G,7,)</f>
        <v>#N/A</v>
      </c>
      <c r="F163" s="89"/>
      <c r="G163" s="90"/>
      <c r="H163" s="89"/>
      <c r="I163" s="90"/>
      <c r="J163" s="89"/>
      <c r="K163" s="90"/>
      <c r="L163" s="89"/>
      <c r="M163" s="90"/>
      <c r="N163" s="89"/>
      <c r="O163" s="90"/>
      <c r="P163" s="59">
        <f t="shared" si="9"/>
        <v>0</v>
      </c>
      <c r="Q163" s="17" t="str">
        <f t="shared" si="8"/>
        <v>0</v>
      </c>
      <c r="R163" s="19"/>
      <c r="S163" s="17">
        <f t="shared" si="10"/>
        <v>0</v>
      </c>
      <c r="T163" s="19"/>
      <c r="U163" s="60"/>
    </row>
    <row r="164" spans="1:21">
      <c r="A164" s="59">
        <v>161</v>
      </c>
      <c r="B164" s="58" t="e">
        <f>VLOOKUP(C164,Névsor!A$2:C$7060,2,FALSE)</f>
        <v>#N/A</v>
      </c>
      <c r="C164" s="39"/>
      <c r="D164" s="58" t="e">
        <f>VLOOKUP(C164,Névsor!A$2:C7218,3,FALSE)</f>
        <v>#N/A</v>
      </c>
      <c r="E164" s="81" t="e">
        <f>VLOOKUP(C164,Névsor!A:G,7,)</f>
        <v>#N/A</v>
      </c>
      <c r="F164" s="89"/>
      <c r="G164" s="90"/>
      <c r="H164" s="89"/>
      <c r="I164" s="90"/>
      <c r="J164" s="89"/>
      <c r="K164" s="90"/>
      <c r="L164" s="89"/>
      <c r="M164" s="90"/>
      <c r="N164" s="89"/>
      <c r="O164" s="90"/>
      <c r="P164" s="59">
        <f t="shared" si="9"/>
        <v>0</v>
      </c>
      <c r="Q164" s="17" t="str">
        <f t="shared" si="8"/>
        <v>0</v>
      </c>
      <c r="R164" s="19"/>
      <c r="S164" s="17">
        <f t="shared" si="10"/>
        <v>0</v>
      </c>
      <c r="T164" s="19"/>
      <c r="U164" s="60"/>
    </row>
    <row r="165" spans="1:21">
      <c r="A165" s="59">
        <v>162</v>
      </c>
      <c r="B165" s="58" t="e">
        <f>VLOOKUP(C165,Névsor!A$2:C$7060,2,FALSE)</f>
        <v>#N/A</v>
      </c>
      <c r="C165" s="39"/>
      <c r="D165" s="58" t="e">
        <f>VLOOKUP(C165,Névsor!A$2:C7219,3,FALSE)</f>
        <v>#N/A</v>
      </c>
      <c r="E165" s="81" t="e">
        <f>VLOOKUP(C165,Névsor!A:G,7,)</f>
        <v>#N/A</v>
      </c>
      <c r="F165" s="89"/>
      <c r="G165" s="90"/>
      <c r="H165" s="89"/>
      <c r="I165" s="90"/>
      <c r="J165" s="89"/>
      <c r="K165" s="90"/>
      <c r="L165" s="89"/>
      <c r="M165" s="90"/>
      <c r="N165" s="89"/>
      <c r="O165" s="90"/>
      <c r="P165" s="59">
        <f t="shared" si="9"/>
        <v>0</v>
      </c>
      <c r="Q165" s="17" t="str">
        <f t="shared" si="8"/>
        <v>0</v>
      </c>
      <c r="R165" s="19"/>
      <c r="S165" s="17">
        <f t="shared" si="10"/>
        <v>0</v>
      </c>
      <c r="T165" s="19"/>
      <c r="U165" s="60"/>
    </row>
    <row r="166" spans="1:21">
      <c r="A166" s="59">
        <v>163</v>
      </c>
      <c r="B166" s="58" t="e">
        <f>VLOOKUP(C166,Névsor!A$2:C$7060,2,FALSE)</f>
        <v>#N/A</v>
      </c>
      <c r="C166" s="39"/>
      <c r="D166" s="58" t="e">
        <f>VLOOKUP(C166,Névsor!A$2:C7220,3,FALSE)</f>
        <v>#N/A</v>
      </c>
      <c r="E166" s="81" t="e">
        <f>VLOOKUP(C166,Névsor!A:G,7,)</f>
        <v>#N/A</v>
      </c>
      <c r="F166" s="89"/>
      <c r="G166" s="90"/>
      <c r="H166" s="89"/>
      <c r="I166" s="90"/>
      <c r="J166" s="89"/>
      <c r="K166" s="90"/>
      <c r="L166" s="89"/>
      <c r="M166" s="90"/>
      <c r="N166" s="89"/>
      <c r="O166" s="90"/>
      <c r="P166" s="59">
        <f t="shared" si="9"/>
        <v>0</v>
      </c>
      <c r="Q166" s="17" t="str">
        <f t="shared" si="8"/>
        <v>0</v>
      </c>
      <c r="R166" s="19"/>
      <c r="S166" s="17">
        <f t="shared" si="10"/>
        <v>0</v>
      </c>
      <c r="T166" s="19"/>
      <c r="U166" s="60"/>
    </row>
    <row r="167" spans="1:21">
      <c r="A167" s="59">
        <v>164</v>
      </c>
      <c r="B167" s="58" t="e">
        <f>VLOOKUP(C167,Névsor!A$2:C$7060,2,FALSE)</f>
        <v>#N/A</v>
      </c>
      <c r="C167" s="39"/>
      <c r="D167" s="58" t="e">
        <f>VLOOKUP(C167,Névsor!A$2:C7221,3,FALSE)</f>
        <v>#N/A</v>
      </c>
      <c r="E167" s="81" t="e">
        <f>VLOOKUP(C167,Névsor!A:G,7,)</f>
        <v>#N/A</v>
      </c>
      <c r="F167" s="89"/>
      <c r="G167" s="90"/>
      <c r="H167" s="89"/>
      <c r="I167" s="90"/>
      <c r="J167" s="89"/>
      <c r="K167" s="90"/>
      <c r="L167" s="89"/>
      <c r="M167" s="90"/>
      <c r="N167" s="89"/>
      <c r="O167" s="90"/>
      <c r="P167" s="59">
        <f t="shared" si="9"/>
        <v>0</v>
      </c>
      <c r="Q167" s="17" t="str">
        <f t="shared" si="8"/>
        <v>0</v>
      </c>
      <c r="R167" s="19"/>
      <c r="S167" s="17">
        <f t="shared" si="10"/>
        <v>0</v>
      </c>
      <c r="T167" s="19"/>
      <c r="U167" s="60"/>
    </row>
    <row r="168" spans="1:21">
      <c r="A168" s="59">
        <v>165</v>
      </c>
      <c r="B168" s="58" t="e">
        <f>VLOOKUP(C168,Névsor!A$2:C$7060,2,FALSE)</f>
        <v>#N/A</v>
      </c>
      <c r="C168" s="39"/>
      <c r="D168" s="58" t="e">
        <f>VLOOKUP(C168,Névsor!A$2:C7222,3,FALSE)</f>
        <v>#N/A</v>
      </c>
      <c r="E168" s="81" t="e">
        <f>VLOOKUP(C168,Névsor!A:G,7,)</f>
        <v>#N/A</v>
      </c>
      <c r="F168" s="89"/>
      <c r="G168" s="90"/>
      <c r="H168" s="89"/>
      <c r="I168" s="90"/>
      <c r="J168" s="89"/>
      <c r="K168" s="90"/>
      <c r="L168" s="89"/>
      <c r="M168" s="90"/>
      <c r="N168" s="89"/>
      <c r="O168" s="90"/>
      <c r="P168" s="59">
        <f t="shared" si="9"/>
        <v>0</v>
      </c>
      <c r="Q168" s="17" t="str">
        <f t="shared" si="8"/>
        <v>0</v>
      </c>
      <c r="R168" s="19"/>
      <c r="S168" s="17">
        <f t="shared" si="10"/>
        <v>0</v>
      </c>
      <c r="T168" s="19"/>
      <c r="U168" s="60"/>
    </row>
    <row r="169" spans="1:21">
      <c r="A169" s="59">
        <v>166</v>
      </c>
      <c r="B169" s="58" t="e">
        <f>VLOOKUP(C169,Névsor!A$2:C$7060,2,FALSE)</f>
        <v>#N/A</v>
      </c>
      <c r="C169" s="39"/>
      <c r="D169" s="58" t="e">
        <f>VLOOKUP(C169,Névsor!A$2:C7223,3,FALSE)</f>
        <v>#N/A</v>
      </c>
      <c r="E169" s="81" t="e">
        <f>VLOOKUP(C169,Névsor!A:G,7,)</f>
        <v>#N/A</v>
      </c>
      <c r="F169" s="89"/>
      <c r="G169" s="90"/>
      <c r="H169" s="89"/>
      <c r="I169" s="90"/>
      <c r="J169" s="89"/>
      <c r="K169" s="90"/>
      <c r="L169" s="89"/>
      <c r="M169" s="90"/>
      <c r="N169" s="89"/>
      <c r="O169" s="90"/>
      <c r="P169" s="59">
        <f t="shared" si="9"/>
        <v>0</v>
      </c>
      <c r="Q169" s="17" t="str">
        <f t="shared" si="8"/>
        <v>0</v>
      </c>
      <c r="R169" s="19"/>
      <c r="S169" s="17">
        <f t="shared" si="10"/>
        <v>0</v>
      </c>
      <c r="T169" s="19"/>
      <c r="U169" s="60"/>
    </row>
    <row r="170" spans="1:21">
      <c r="A170" s="59">
        <v>167</v>
      </c>
      <c r="B170" s="58" t="e">
        <f>VLOOKUP(C170,Névsor!A$2:C$7060,2,FALSE)</f>
        <v>#N/A</v>
      </c>
      <c r="C170" s="39"/>
      <c r="D170" s="58" t="e">
        <f>VLOOKUP(C170,Névsor!A$2:C7224,3,FALSE)</f>
        <v>#N/A</v>
      </c>
      <c r="E170" s="81" t="e">
        <f>VLOOKUP(C170,Névsor!A:G,7,)</f>
        <v>#N/A</v>
      </c>
      <c r="F170" s="89"/>
      <c r="G170" s="90"/>
      <c r="H170" s="89"/>
      <c r="I170" s="90"/>
      <c r="J170" s="89"/>
      <c r="K170" s="90"/>
      <c r="L170" s="89"/>
      <c r="M170" s="90"/>
      <c r="N170" s="89"/>
      <c r="O170" s="90"/>
      <c r="P170" s="59">
        <f t="shared" si="9"/>
        <v>0</v>
      </c>
      <c r="Q170" s="17" t="str">
        <f t="shared" si="8"/>
        <v>0</v>
      </c>
      <c r="R170" s="19"/>
      <c r="S170" s="17">
        <f t="shared" si="10"/>
        <v>0</v>
      </c>
      <c r="T170" s="19"/>
      <c r="U170" s="60"/>
    </row>
    <row r="171" spans="1:21">
      <c r="A171" s="59">
        <v>168</v>
      </c>
      <c r="B171" s="58" t="e">
        <f>VLOOKUP(C171,Névsor!A$2:C$7060,2,FALSE)</f>
        <v>#N/A</v>
      </c>
      <c r="C171" s="39"/>
      <c r="D171" s="58" t="e">
        <f>VLOOKUP(C171,Névsor!A$2:C7225,3,FALSE)</f>
        <v>#N/A</v>
      </c>
      <c r="E171" s="81" t="e">
        <f>VLOOKUP(C171,Névsor!A:G,7,)</f>
        <v>#N/A</v>
      </c>
      <c r="F171" s="89"/>
      <c r="G171" s="90"/>
      <c r="H171" s="89"/>
      <c r="I171" s="90"/>
      <c r="J171" s="89"/>
      <c r="K171" s="90"/>
      <c r="L171" s="89"/>
      <c r="M171" s="90"/>
      <c r="N171" s="89"/>
      <c r="O171" s="90"/>
      <c r="P171" s="59">
        <f t="shared" si="9"/>
        <v>0</v>
      </c>
      <c r="Q171" s="17" t="str">
        <f t="shared" si="8"/>
        <v>0</v>
      </c>
      <c r="R171" s="19"/>
      <c r="S171" s="17">
        <f t="shared" si="10"/>
        <v>0</v>
      </c>
      <c r="T171" s="19"/>
      <c r="U171" s="60"/>
    </row>
    <row r="172" spans="1:21">
      <c r="A172" s="59">
        <v>169</v>
      </c>
      <c r="B172" s="58" t="e">
        <f>VLOOKUP(C172,Névsor!A$2:C$7060,2,FALSE)</f>
        <v>#N/A</v>
      </c>
      <c r="C172" s="39"/>
      <c r="D172" s="58" t="e">
        <f>VLOOKUP(C172,Névsor!A$2:C7226,3,FALSE)</f>
        <v>#N/A</v>
      </c>
      <c r="E172" s="81" t="e">
        <f>VLOOKUP(C172,Névsor!A:G,7,)</f>
        <v>#N/A</v>
      </c>
      <c r="F172" s="89"/>
      <c r="G172" s="90"/>
      <c r="H172" s="89"/>
      <c r="I172" s="90"/>
      <c r="J172" s="89"/>
      <c r="K172" s="90"/>
      <c r="L172" s="89"/>
      <c r="M172" s="90"/>
      <c r="N172" s="89"/>
      <c r="O172" s="90"/>
      <c r="P172" s="59">
        <f t="shared" si="9"/>
        <v>0</v>
      </c>
      <c r="Q172" s="17" t="str">
        <f t="shared" si="8"/>
        <v>0</v>
      </c>
      <c r="R172" s="19"/>
      <c r="S172" s="17">
        <f t="shared" si="10"/>
        <v>0</v>
      </c>
      <c r="T172" s="19"/>
      <c r="U172" s="60"/>
    </row>
    <row r="173" spans="1:21">
      <c r="A173" s="59">
        <v>170</v>
      </c>
      <c r="B173" s="58" t="e">
        <f>VLOOKUP(C173,Névsor!A$2:C$7060,2,FALSE)</f>
        <v>#N/A</v>
      </c>
      <c r="C173" s="39"/>
      <c r="D173" s="58" t="e">
        <f>VLOOKUP(C173,Névsor!A$2:C7227,3,FALSE)</f>
        <v>#N/A</v>
      </c>
      <c r="E173" s="81" t="e">
        <f>VLOOKUP(C173,Névsor!A:G,7,)</f>
        <v>#N/A</v>
      </c>
      <c r="F173" s="89"/>
      <c r="G173" s="90"/>
      <c r="H173" s="89"/>
      <c r="I173" s="90"/>
      <c r="J173" s="89"/>
      <c r="K173" s="90"/>
      <c r="L173" s="89"/>
      <c r="M173" s="90"/>
      <c r="N173" s="89"/>
      <c r="O173" s="90"/>
      <c r="P173" s="59">
        <f t="shared" si="9"/>
        <v>0</v>
      </c>
      <c r="Q173" s="17" t="str">
        <f t="shared" si="8"/>
        <v>0</v>
      </c>
      <c r="R173" s="19"/>
      <c r="S173" s="17">
        <f t="shared" si="10"/>
        <v>0</v>
      </c>
      <c r="T173" s="19"/>
      <c r="U173" s="60"/>
    </row>
    <row r="174" spans="1:21">
      <c r="A174" s="59">
        <v>171</v>
      </c>
      <c r="B174" s="58" t="e">
        <f>VLOOKUP(C174,Névsor!A$2:C$7060,2,FALSE)</f>
        <v>#N/A</v>
      </c>
      <c r="C174" s="39"/>
      <c r="D174" s="58" t="e">
        <f>VLOOKUP(C174,Névsor!A$2:C7228,3,FALSE)</f>
        <v>#N/A</v>
      </c>
      <c r="E174" s="81" t="e">
        <f>VLOOKUP(C174,Névsor!A:G,7,)</f>
        <v>#N/A</v>
      </c>
      <c r="F174" s="89"/>
      <c r="G174" s="90"/>
      <c r="H174" s="89"/>
      <c r="I174" s="90"/>
      <c r="J174" s="89"/>
      <c r="K174" s="90"/>
      <c r="L174" s="89"/>
      <c r="M174" s="90"/>
      <c r="N174" s="89"/>
      <c r="O174" s="90"/>
      <c r="P174" s="59">
        <f t="shared" si="9"/>
        <v>0</v>
      </c>
      <c r="Q174" s="17" t="str">
        <f t="shared" si="8"/>
        <v>0</v>
      </c>
      <c r="R174" s="19"/>
      <c r="S174" s="17">
        <f t="shared" si="10"/>
        <v>0</v>
      </c>
      <c r="T174" s="19"/>
      <c r="U174" s="60"/>
    </row>
    <row r="175" spans="1:21">
      <c r="A175" s="59">
        <v>172</v>
      </c>
      <c r="B175" s="58" t="e">
        <f>VLOOKUP(C175,Névsor!A$2:C$7060,2,FALSE)</f>
        <v>#N/A</v>
      </c>
      <c r="C175" s="39"/>
      <c r="D175" s="58" t="e">
        <f>VLOOKUP(C175,Névsor!A$2:C7229,3,FALSE)</f>
        <v>#N/A</v>
      </c>
      <c r="E175" s="81" t="e">
        <f>VLOOKUP(C175,Névsor!A:G,7,)</f>
        <v>#N/A</v>
      </c>
      <c r="F175" s="89"/>
      <c r="G175" s="90"/>
      <c r="H175" s="89"/>
      <c r="I175" s="90"/>
      <c r="J175" s="89"/>
      <c r="K175" s="90"/>
      <c r="L175" s="89"/>
      <c r="M175" s="90"/>
      <c r="N175" s="89"/>
      <c r="O175" s="90"/>
      <c r="P175" s="59">
        <f t="shared" si="9"/>
        <v>0</v>
      </c>
      <c r="Q175" s="17" t="str">
        <f t="shared" si="8"/>
        <v>0</v>
      </c>
      <c r="R175" s="19"/>
      <c r="S175" s="17">
        <f t="shared" si="10"/>
        <v>0</v>
      </c>
      <c r="T175" s="19"/>
      <c r="U175" s="60"/>
    </row>
    <row r="176" spans="1:21">
      <c r="A176" s="59">
        <v>173</v>
      </c>
      <c r="B176" s="58" t="e">
        <f>VLOOKUP(C176,Névsor!A$2:C$7060,2,FALSE)</f>
        <v>#N/A</v>
      </c>
      <c r="C176" s="39"/>
      <c r="D176" s="58" t="e">
        <f>VLOOKUP(C176,Névsor!A$2:C7230,3,FALSE)</f>
        <v>#N/A</v>
      </c>
      <c r="E176" s="81" t="e">
        <f>VLOOKUP(C176,Névsor!A:G,7,)</f>
        <v>#N/A</v>
      </c>
      <c r="F176" s="89"/>
      <c r="G176" s="90"/>
      <c r="H176" s="89"/>
      <c r="I176" s="90"/>
      <c r="J176" s="89"/>
      <c r="K176" s="90"/>
      <c r="L176" s="89"/>
      <c r="M176" s="90"/>
      <c r="N176" s="89"/>
      <c r="O176" s="90"/>
      <c r="P176" s="59">
        <f t="shared" si="9"/>
        <v>0</v>
      </c>
      <c r="Q176" s="17" t="str">
        <f t="shared" si="8"/>
        <v>0</v>
      </c>
      <c r="R176" s="19"/>
      <c r="S176" s="17">
        <f t="shared" si="10"/>
        <v>0</v>
      </c>
      <c r="T176" s="19"/>
      <c r="U176" s="60"/>
    </row>
    <row r="177" spans="1:21">
      <c r="A177" s="59">
        <v>174</v>
      </c>
      <c r="B177" s="58" t="e">
        <f>VLOOKUP(C177,Névsor!A$2:C$7060,2,FALSE)</f>
        <v>#N/A</v>
      </c>
      <c r="C177" s="39"/>
      <c r="D177" s="58" t="e">
        <f>VLOOKUP(C177,Névsor!A$2:C7231,3,FALSE)</f>
        <v>#N/A</v>
      </c>
      <c r="E177" s="81" t="e">
        <f>VLOOKUP(C177,Névsor!A:G,7,)</f>
        <v>#N/A</v>
      </c>
      <c r="F177" s="89"/>
      <c r="G177" s="90"/>
      <c r="H177" s="89"/>
      <c r="I177" s="90"/>
      <c r="J177" s="89"/>
      <c r="K177" s="90"/>
      <c r="L177" s="89"/>
      <c r="M177" s="90"/>
      <c r="N177" s="89"/>
      <c r="O177" s="90"/>
      <c r="P177" s="59">
        <f t="shared" si="9"/>
        <v>0</v>
      </c>
      <c r="Q177" s="17" t="str">
        <f t="shared" si="8"/>
        <v>0</v>
      </c>
      <c r="R177" s="19"/>
      <c r="S177" s="17">
        <f t="shared" si="10"/>
        <v>0</v>
      </c>
      <c r="T177" s="19"/>
      <c r="U177" s="60"/>
    </row>
    <row r="178" spans="1:21">
      <c r="A178" s="59">
        <v>175</v>
      </c>
      <c r="B178" s="58" t="e">
        <f>VLOOKUP(C178,Névsor!A$2:C$7060,2,FALSE)</f>
        <v>#N/A</v>
      </c>
      <c r="C178" s="39"/>
      <c r="D178" s="58" t="e">
        <f>VLOOKUP(C178,Névsor!A$2:C7232,3,FALSE)</f>
        <v>#N/A</v>
      </c>
      <c r="E178" s="81" t="e">
        <f>VLOOKUP(C178,Névsor!A:G,7,)</f>
        <v>#N/A</v>
      </c>
      <c r="F178" s="89"/>
      <c r="G178" s="90"/>
      <c r="H178" s="89"/>
      <c r="I178" s="90"/>
      <c r="J178" s="89"/>
      <c r="K178" s="90"/>
      <c r="L178" s="89"/>
      <c r="M178" s="90"/>
      <c r="N178" s="89"/>
      <c r="O178" s="90"/>
      <c r="P178" s="59">
        <f t="shared" si="9"/>
        <v>0</v>
      </c>
      <c r="Q178" s="17" t="str">
        <f t="shared" si="8"/>
        <v>0</v>
      </c>
      <c r="R178" s="19"/>
      <c r="S178" s="17">
        <f t="shared" si="10"/>
        <v>0</v>
      </c>
      <c r="T178" s="19"/>
      <c r="U178" s="60"/>
    </row>
    <row r="179" spans="1:21">
      <c r="A179" s="59">
        <v>176</v>
      </c>
      <c r="B179" s="58" t="e">
        <f>VLOOKUP(C179,Névsor!A$2:C$7060,2,FALSE)</f>
        <v>#N/A</v>
      </c>
      <c r="C179" s="39"/>
      <c r="D179" s="58" t="e">
        <f>VLOOKUP(C179,Névsor!A$2:C7233,3,FALSE)</f>
        <v>#N/A</v>
      </c>
      <c r="E179" s="81" t="e">
        <f>VLOOKUP(C179,Névsor!A:G,7,)</f>
        <v>#N/A</v>
      </c>
      <c r="F179" s="89"/>
      <c r="G179" s="90"/>
      <c r="H179" s="89"/>
      <c r="I179" s="90"/>
      <c r="J179" s="89"/>
      <c r="K179" s="90"/>
      <c r="L179" s="89"/>
      <c r="M179" s="90"/>
      <c r="N179" s="89"/>
      <c r="O179" s="90"/>
      <c r="P179" s="59">
        <f t="shared" si="9"/>
        <v>0</v>
      </c>
      <c r="Q179" s="17" t="str">
        <f t="shared" si="8"/>
        <v>0</v>
      </c>
      <c r="R179" s="19"/>
      <c r="S179" s="17">
        <f t="shared" si="10"/>
        <v>0</v>
      </c>
      <c r="T179" s="19"/>
      <c r="U179" s="60"/>
    </row>
    <row r="180" spans="1:21">
      <c r="A180" s="59">
        <v>177</v>
      </c>
      <c r="B180" s="58" t="e">
        <f>VLOOKUP(C180,Névsor!A$2:C$7060,2,FALSE)</f>
        <v>#N/A</v>
      </c>
      <c r="C180" s="39"/>
      <c r="D180" s="58" t="e">
        <f>VLOOKUP(C180,Névsor!A$2:C7234,3,FALSE)</f>
        <v>#N/A</v>
      </c>
      <c r="E180" s="81" t="e">
        <f>VLOOKUP(C180,Névsor!A:G,7,)</f>
        <v>#N/A</v>
      </c>
      <c r="F180" s="89"/>
      <c r="G180" s="90"/>
      <c r="H180" s="89"/>
      <c r="I180" s="90"/>
      <c r="J180" s="89"/>
      <c r="K180" s="90"/>
      <c r="L180" s="89"/>
      <c r="M180" s="90"/>
      <c r="N180" s="89"/>
      <c r="O180" s="90"/>
      <c r="P180" s="59">
        <f t="shared" si="9"/>
        <v>0</v>
      </c>
      <c r="Q180" s="17" t="str">
        <f t="shared" si="8"/>
        <v>0</v>
      </c>
      <c r="R180" s="19"/>
      <c r="S180" s="17">
        <f t="shared" si="10"/>
        <v>0</v>
      </c>
      <c r="T180" s="19"/>
      <c r="U180" s="60"/>
    </row>
    <row r="181" spans="1:21">
      <c r="A181" s="59">
        <v>178</v>
      </c>
      <c r="B181" s="58" t="e">
        <f>VLOOKUP(C181,Névsor!A$2:C$7060,2,FALSE)</f>
        <v>#N/A</v>
      </c>
      <c r="C181" s="39"/>
      <c r="D181" s="58" t="e">
        <f>VLOOKUP(C181,Névsor!A$2:C7235,3,FALSE)</f>
        <v>#N/A</v>
      </c>
      <c r="E181" s="81" t="e">
        <f>VLOOKUP(C181,Névsor!A:G,7,)</f>
        <v>#N/A</v>
      </c>
      <c r="F181" s="89"/>
      <c r="G181" s="90"/>
      <c r="H181" s="89"/>
      <c r="I181" s="90"/>
      <c r="J181" s="89"/>
      <c r="K181" s="90"/>
      <c r="L181" s="89"/>
      <c r="M181" s="90"/>
      <c r="N181" s="89"/>
      <c r="O181" s="90"/>
      <c r="P181" s="59">
        <f t="shared" si="9"/>
        <v>0</v>
      </c>
      <c r="Q181" s="17" t="str">
        <f t="shared" si="8"/>
        <v>0</v>
      </c>
      <c r="R181" s="19"/>
      <c r="S181" s="17">
        <f t="shared" si="10"/>
        <v>0</v>
      </c>
      <c r="T181" s="19"/>
      <c r="U181" s="60"/>
    </row>
    <row r="182" spans="1:21">
      <c r="A182" s="59">
        <v>179</v>
      </c>
      <c r="B182" s="58" t="e">
        <f>VLOOKUP(C182,Névsor!A$2:C$7060,2,FALSE)</f>
        <v>#N/A</v>
      </c>
      <c r="C182" s="39"/>
      <c r="D182" s="58" t="e">
        <f>VLOOKUP(C182,Névsor!A$2:C7236,3,FALSE)</f>
        <v>#N/A</v>
      </c>
      <c r="E182" s="81" t="e">
        <f>VLOOKUP(C182,Névsor!A:G,7,)</f>
        <v>#N/A</v>
      </c>
      <c r="F182" s="89"/>
      <c r="G182" s="90"/>
      <c r="H182" s="89"/>
      <c r="I182" s="90"/>
      <c r="J182" s="89"/>
      <c r="K182" s="90"/>
      <c r="L182" s="89"/>
      <c r="M182" s="90"/>
      <c r="N182" s="89"/>
      <c r="O182" s="90"/>
      <c r="P182" s="59">
        <f t="shared" si="9"/>
        <v>0</v>
      </c>
      <c r="Q182" s="17" t="str">
        <f t="shared" si="8"/>
        <v>0</v>
      </c>
      <c r="R182" s="19"/>
      <c r="S182" s="17">
        <f t="shared" si="10"/>
        <v>0</v>
      </c>
      <c r="T182" s="19"/>
      <c r="U182" s="60"/>
    </row>
    <row r="183" spans="1:21">
      <c r="A183" s="59">
        <v>180</v>
      </c>
      <c r="B183" s="58" t="e">
        <f>VLOOKUP(C183,Névsor!A$2:C$7060,2,FALSE)</f>
        <v>#N/A</v>
      </c>
      <c r="C183" s="39"/>
      <c r="D183" s="58" t="e">
        <f>VLOOKUP(C183,Névsor!A$2:C7237,3,FALSE)</f>
        <v>#N/A</v>
      </c>
      <c r="E183" s="81" t="e">
        <f>VLOOKUP(C183,Névsor!A:G,7,)</f>
        <v>#N/A</v>
      </c>
      <c r="F183" s="89"/>
      <c r="G183" s="90"/>
      <c r="H183" s="89"/>
      <c r="I183" s="90"/>
      <c r="J183" s="89"/>
      <c r="K183" s="90"/>
      <c r="L183" s="89"/>
      <c r="M183" s="90"/>
      <c r="N183" s="89"/>
      <c r="O183" s="90"/>
      <c r="P183" s="59">
        <f t="shared" si="9"/>
        <v>0</v>
      </c>
      <c r="Q183" s="17" t="str">
        <f t="shared" si="8"/>
        <v>0</v>
      </c>
      <c r="R183" s="19"/>
      <c r="S183" s="17">
        <f t="shared" si="10"/>
        <v>0</v>
      </c>
      <c r="T183" s="19"/>
      <c r="U183" s="60"/>
    </row>
    <row r="184" spans="1:21">
      <c r="A184" s="59">
        <v>181</v>
      </c>
      <c r="B184" s="58" t="e">
        <f>VLOOKUP(C184,Névsor!A$2:C$7060,2,FALSE)</f>
        <v>#N/A</v>
      </c>
      <c r="C184" s="39"/>
      <c r="D184" s="58" t="e">
        <f>VLOOKUP(C184,Névsor!A$2:C7238,3,FALSE)</f>
        <v>#N/A</v>
      </c>
      <c r="E184" s="81" t="e">
        <f>VLOOKUP(C184,Névsor!A:G,7,)</f>
        <v>#N/A</v>
      </c>
      <c r="F184" s="89"/>
      <c r="G184" s="90"/>
      <c r="H184" s="89"/>
      <c r="I184" s="90"/>
      <c r="J184" s="89"/>
      <c r="K184" s="90"/>
      <c r="L184" s="89"/>
      <c r="M184" s="90"/>
      <c r="N184" s="89"/>
      <c r="O184" s="90"/>
      <c r="P184" s="59">
        <f t="shared" si="9"/>
        <v>0</v>
      </c>
      <c r="Q184" s="17" t="str">
        <f t="shared" si="8"/>
        <v>0</v>
      </c>
      <c r="R184" s="19"/>
      <c r="S184" s="17">
        <f t="shared" si="10"/>
        <v>0</v>
      </c>
      <c r="T184" s="19"/>
      <c r="U184" s="60"/>
    </row>
    <row r="185" spans="1:21">
      <c r="A185" s="59">
        <v>182</v>
      </c>
      <c r="B185" s="58" t="e">
        <f>VLOOKUP(C185,Névsor!A$2:C$7060,2,FALSE)</f>
        <v>#N/A</v>
      </c>
      <c r="C185" s="39"/>
      <c r="D185" s="58" t="e">
        <f>VLOOKUP(C185,Névsor!A$2:C7239,3,FALSE)</f>
        <v>#N/A</v>
      </c>
      <c r="E185" s="81" t="e">
        <f>VLOOKUP(C185,Névsor!A:G,7,)</f>
        <v>#N/A</v>
      </c>
      <c r="F185" s="89"/>
      <c r="G185" s="90"/>
      <c r="H185" s="89"/>
      <c r="I185" s="90"/>
      <c r="J185" s="89"/>
      <c r="K185" s="90"/>
      <c r="L185" s="89"/>
      <c r="M185" s="90"/>
      <c r="N185" s="89"/>
      <c r="O185" s="90"/>
      <c r="P185" s="59">
        <f t="shared" si="9"/>
        <v>0</v>
      </c>
      <c r="Q185" s="17" t="str">
        <f t="shared" si="8"/>
        <v>0</v>
      </c>
      <c r="R185" s="19"/>
      <c r="S185" s="17">
        <f t="shared" si="10"/>
        <v>0</v>
      </c>
      <c r="T185" s="19"/>
      <c r="U185" s="60"/>
    </row>
    <row r="186" spans="1:21">
      <c r="A186" s="59">
        <v>183</v>
      </c>
      <c r="B186" s="58" t="e">
        <f>VLOOKUP(C186,Névsor!A$2:C$7060,2,FALSE)</f>
        <v>#N/A</v>
      </c>
      <c r="C186" s="39"/>
      <c r="D186" s="58" t="e">
        <f>VLOOKUP(C186,Névsor!A$2:C7240,3,FALSE)</f>
        <v>#N/A</v>
      </c>
      <c r="E186" s="81" t="e">
        <f>VLOOKUP(C186,Névsor!A:G,7,)</f>
        <v>#N/A</v>
      </c>
      <c r="F186" s="89"/>
      <c r="G186" s="90"/>
      <c r="H186" s="89"/>
      <c r="I186" s="90"/>
      <c r="J186" s="89"/>
      <c r="K186" s="90"/>
      <c r="L186" s="89"/>
      <c r="M186" s="90"/>
      <c r="N186" s="89"/>
      <c r="O186" s="90"/>
      <c r="P186" s="59">
        <f t="shared" si="9"/>
        <v>0</v>
      </c>
      <c r="Q186" s="17" t="str">
        <f t="shared" si="8"/>
        <v>0</v>
      </c>
      <c r="R186" s="19"/>
      <c r="S186" s="17">
        <f t="shared" si="10"/>
        <v>0</v>
      </c>
      <c r="T186" s="19"/>
      <c r="U186" s="60"/>
    </row>
    <row r="187" spans="1:21">
      <c r="A187" s="59">
        <v>184</v>
      </c>
      <c r="B187" s="58" t="e">
        <f>VLOOKUP(C187,Névsor!A$2:C$7060,2,FALSE)</f>
        <v>#N/A</v>
      </c>
      <c r="C187" s="39"/>
      <c r="D187" s="58" t="e">
        <f>VLOOKUP(C187,Névsor!A$2:C7241,3,FALSE)</f>
        <v>#N/A</v>
      </c>
      <c r="E187" s="81" t="e">
        <f>VLOOKUP(C187,Névsor!A:G,7,)</f>
        <v>#N/A</v>
      </c>
      <c r="F187" s="89"/>
      <c r="G187" s="90"/>
      <c r="H187" s="89"/>
      <c r="I187" s="90"/>
      <c r="J187" s="89"/>
      <c r="K187" s="90"/>
      <c r="L187" s="89"/>
      <c r="M187" s="90"/>
      <c r="N187" s="89"/>
      <c r="O187" s="90"/>
      <c r="P187" s="59">
        <f t="shared" si="9"/>
        <v>0</v>
      </c>
      <c r="Q187" s="17" t="str">
        <f t="shared" si="8"/>
        <v>0</v>
      </c>
      <c r="R187" s="19"/>
      <c r="S187" s="17">
        <f t="shared" si="10"/>
        <v>0</v>
      </c>
      <c r="T187" s="19"/>
      <c r="U187" s="60"/>
    </row>
    <row r="188" spans="1:21">
      <c r="A188" s="59">
        <v>185</v>
      </c>
      <c r="B188" s="58" t="e">
        <f>VLOOKUP(C188,Névsor!A$2:C$7060,2,FALSE)</f>
        <v>#N/A</v>
      </c>
      <c r="C188" s="39"/>
      <c r="D188" s="58" t="e">
        <f>VLOOKUP(C188,Névsor!A$2:C7242,3,FALSE)</f>
        <v>#N/A</v>
      </c>
      <c r="E188" s="81" t="e">
        <f>VLOOKUP(C188,Névsor!A:G,7,)</f>
        <v>#N/A</v>
      </c>
      <c r="F188" s="89"/>
      <c r="G188" s="90"/>
      <c r="H188" s="89"/>
      <c r="I188" s="90"/>
      <c r="J188" s="89"/>
      <c r="K188" s="90"/>
      <c r="L188" s="89"/>
      <c r="M188" s="90"/>
      <c r="N188" s="89"/>
      <c r="O188" s="90"/>
      <c r="P188" s="59">
        <f t="shared" si="9"/>
        <v>0</v>
      </c>
      <c r="Q188" s="17" t="str">
        <f t="shared" si="8"/>
        <v>0</v>
      </c>
      <c r="R188" s="19"/>
      <c r="S188" s="17">
        <f t="shared" si="10"/>
        <v>0</v>
      </c>
      <c r="T188" s="19"/>
      <c r="U188" s="60"/>
    </row>
    <row r="189" spans="1:21">
      <c r="A189" s="59">
        <v>186</v>
      </c>
      <c r="B189" s="58" t="e">
        <f>VLOOKUP(C189,Névsor!A$2:C$7060,2,FALSE)</f>
        <v>#N/A</v>
      </c>
      <c r="C189" s="39"/>
      <c r="D189" s="58" t="e">
        <f>VLOOKUP(C189,Névsor!A$2:C7243,3,FALSE)</f>
        <v>#N/A</v>
      </c>
      <c r="E189" s="81" t="e">
        <f>VLOOKUP(C189,Névsor!A:G,7,)</f>
        <v>#N/A</v>
      </c>
      <c r="F189" s="89"/>
      <c r="G189" s="90"/>
      <c r="H189" s="89"/>
      <c r="I189" s="90"/>
      <c r="J189" s="89"/>
      <c r="K189" s="90"/>
      <c r="L189" s="89"/>
      <c r="M189" s="90"/>
      <c r="N189" s="89"/>
      <c r="O189" s="90"/>
      <c r="P189" s="59">
        <f t="shared" si="9"/>
        <v>0</v>
      </c>
      <c r="Q189" s="17" t="str">
        <f t="shared" si="8"/>
        <v>0</v>
      </c>
      <c r="R189" s="19"/>
      <c r="S189" s="17">
        <f t="shared" si="10"/>
        <v>0</v>
      </c>
      <c r="T189" s="19"/>
      <c r="U189" s="60"/>
    </row>
    <row r="190" spans="1:21">
      <c r="A190" s="59">
        <v>187</v>
      </c>
      <c r="B190" s="58" t="e">
        <f>VLOOKUP(C190,Névsor!A$2:C$7060,2,FALSE)</f>
        <v>#N/A</v>
      </c>
      <c r="C190" s="39"/>
      <c r="D190" s="58" t="e">
        <f>VLOOKUP(C190,Névsor!A$2:C7244,3,FALSE)</f>
        <v>#N/A</v>
      </c>
      <c r="E190" s="81" t="e">
        <f>VLOOKUP(C190,Névsor!A:G,7,)</f>
        <v>#N/A</v>
      </c>
      <c r="F190" s="89"/>
      <c r="G190" s="90"/>
      <c r="H190" s="89"/>
      <c r="I190" s="90"/>
      <c r="J190" s="89"/>
      <c r="K190" s="90"/>
      <c r="L190" s="89"/>
      <c r="M190" s="90"/>
      <c r="N190" s="89"/>
      <c r="O190" s="90"/>
      <c r="P190" s="59">
        <f t="shared" si="9"/>
        <v>0</v>
      </c>
      <c r="Q190" s="17" t="str">
        <f t="shared" si="8"/>
        <v>0</v>
      </c>
      <c r="R190" s="19"/>
      <c r="S190" s="17">
        <f t="shared" si="10"/>
        <v>0</v>
      </c>
      <c r="T190" s="19"/>
      <c r="U190" s="60"/>
    </row>
    <row r="191" spans="1:21">
      <c r="A191" s="59">
        <v>188</v>
      </c>
      <c r="B191" s="58" t="e">
        <f>VLOOKUP(C191,Névsor!A$2:C$7060,2,FALSE)</f>
        <v>#N/A</v>
      </c>
      <c r="C191" s="39"/>
      <c r="D191" s="58" t="e">
        <f>VLOOKUP(C191,Névsor!A$2:C7245,3,FALSE)</f>
        <v>#N/A</v>
      </c>
      <c r="E191" s="81" t="e">
        <f>VLOOKUP(C191,Névsor!A:G,7,)</f>
        <v>#N/A</v>
      </c>
      <c r="F191" s="89"/>
      <c r="G191" s="90"/>
      <c r="H191" s="89"/>
      <c r="I191" s="90"/>
      <c r="J191" s="89"/>
      <c r="K191" s="90"/>
      <c r="L191" s="89"/>
      <c r="M191" s="90"/>
      <c r="N191" s="89"/>
      <c r="O191" s="90"/>
      <c r="P191" s="59">
        <f t="shared" si="9"/>
        <v>0</v>
      </c>
      <c r="Q191" s="17" t="str">
        <f t="shared" si="8"/>
        <v>0</v>
      </c>
      <c r="R191" s="19"/>
      <c r="S191" s="17">
        <f t="shared" si="10"/>
        <v>0</v>
      </c>
      <c r="T191" s="19"/>
      <c r="U191" s="60"/>
    </row>
    <row r="192" spans="1:21">
      <c r="A192" s="59">
        <v>189</v>
      </c>
      <c r="B192" s="58" t="e">
        <f>VLOOKUP(C192,Névsor!A$2:C$7060,2,FALSE)</f>
        <v>#N/A</v>
      </c>
      <c r="C192" s="39"/>
      <c r="D192" s="58" t="e">
        <f>VLOOKUP(C192,Névsor!A$2:C7246,3,FALSE)</f>
        <v>#N/A</v>
      </c>
      <c r="E192" s="81" t="e">
        <f>VLOOKUP(C192,Névsor!A:G,7,)</f>
        <v>#N/A</v>
      </c>
      <c r="F192" s="89"/>
      <c r="G192" s="90"/>
      <c r="H192" s="89"/>
      <c r="I192" s="90"/>
      <c r="J192" s="89"/>
      <c r="K192" s="90"/>
      <c r="L192" s="89"/>
      <c r="M192" s="90"/>
      <c r="N192" s="89"/>
      <c r="O192" s="90"/>
      <c r="P192" s="59">
        <f t="shared" si="9"/>
        <v>0</v>
      </c>
      <c r="Q192" s="17" t="str">
        <f t="shared" si="8"/>
        <v>0</v>
      </c>
      <c r="R192" s="19"/>
      <c r="S192" s="17">
        <f t="shared" si="10"/>
        <v>0</v>
      </c>
      <c r="T192" s="19"/>
      <c r="U192" s="60"/>
    </row>
    <row r="193" spans="1:21">
      <c r="A193" s="59">
        <v>190</v>
      </c>
      <c r="B193" s="58" t="e">
        <f>VLOOKUP(C193,Névsor!A$2:C$7060,2,FALSE)</f>
        <v>#N/A</v>
      </c>
      <c r="C193" s="39"/>
      <c r="D193" s="58" t="e">
        <f>VLOOKUP(C193,Névsor!A$2:C7247,3,FALSE)</f>
        <v>#N/A</v>
      </c>
      <c r="E193" s="81" t="e">
        <f>VLOOKUP(C193,Névsor!A:G,7,)</f>
        <v>#N/A</v>
      </c>
      <c r="F193" s="89"/>
      <c r="G193" s="90"/>
      <c r="H193" s="89"/>
      <c r="I193" s="90"/>
      <c r="J193" s="89"/>
      <c r="K193" s="90"/>
      <c r="L193" s="89"/>
      <c r="M193" s="90"/>
      <c r="N193" s="89"/>
      <c r="O193" s="90"/>
      <c r="P193" s="59">
        <f t="shared" si="9"/>
        <v>0</v>
      </c>
      <c r="Q193" s="17" t="str">
        <f t="shared" si="8"/>
        <v>0</v>
      </c>
      <c r="R193" s="19"/>
      <c r="S193" s="17">
        <f t="shared" si="10"/>
        <v>0</v>
      </c>
      <c r="T193" s="19"/>
      <c r="U193" s="60"/>
    </row>
    <row r="194" spans="1:21">
      <c r="A194" s="59">
        <v>191</v>
      </c>
      <c r="B194" s="58" t="e">
        <f>VLOOKUP(C194,Névsor!A$2:C$7060,2,FALSE)</f>
        <v>#N/A</v>
      </c>
      <c r="C194" s="39"/>
      <c r="D194" s="58" t="e">
        <f>VLOOKUP(C194,Névsor!A$2:C7248,3,FALSE)</f>
        <v>#N/A</v>
      </c>
      <c r="E194" s="81" t="e">
        <f>VLOOKUP(C194,Névsor!A:G,7,)</f>
        <v>#N/A</v>
      </c>
      <c r="F194" s="89"/>
      <c r="G194" s="90"/>
      <c r="H194" s="89"/>
      <c r="I194" s="90"/>
      <c r="J194" s="89"/>
      <c r="K194" s="90"/>
      <c r="L194" s="89"/>
      <c r="M194" s="90"/>
      <c r="N194" s="89"/>
      <c r="O194" s="90"/>
      <c r="P194" s="59">
        <f t="shared" si="9"/>
        <v>0</v>
      </c>
      <c r="Q194" s="17" t="str">
        <f t="shared" si="8"/>
        <v>0</v>
      </c>
      <c r="R194" s="19"/>
      <c r="S194" s="17">
        <f t="shared" si="10"/>
        <v>0</v>
      </c>
      <c r="T194" s="19"/>
      <c r="U194" s="60"/>
    </row>
    <row r="195" spans="1:21">
      <c r="A195" s="59">
        <v>192</v>
      </c>
      <c r="B195" s="58" t="e">
        <f>VLOOKUP(C195,Névsor!A$2:C$7060,2,FALSE)</f>
        <v>#N/A</v>
      </c>
      <c r="C195" s="39"/>
      <c r="D195" s="58" t="e">
        <f>VLOOKUP(C195,Névsor!A$2:C7249,3,FALSE)</f>
        <v>#N/A</v>
      </c>
      <c r="E195" s="81" t="e">
        <f>VLOOKUP(C195,Névsor!A:G,7,)</f>
        <v>#N/A</v>
      </c>
      <c r="F195" s="89"/>
      <c r="G195" s="90"/>
      <c r="H195" s="89"/>
      <c r="I195" s="90"/>
      <c r="J195" s="89"/>
      <c r="K195" s="90"/>
      <c r="L195" s="89"/>
      <c r="M195" s="90"/>
      <c r="N195" s="89"/>
      <c r="O195" s="90"/>
      <c r="P195" s="59">
        <f t="shared" si="9"/>
        <v>0</v>
      </c>
      <c r="Q195" s="17" t="str">
        <f t="shared" si="8"/>
        <v>0</v>
      </c>
      <c r="R195" s="19"/>
      <c r="S195" s="17">
        <f t="shared" si="10"/>
        <v>0</v>
      </c>
      <c r="T195" s="19"/>
      <c r="U195" s="60"/>
    </row>
    <row r="196" spans="1:21">
      <c r="A196" s="59">
        <v>193</v>
      </c>
      <c r="B196" s="58" t="e">
        <f>VLOOKUP(C196,Névsor!A$2:C$7060,2,FALSE)</f>
        <v>#N/A</v>
      </c>
      <c r="C196" s="39"/>
      <c r="D196" s="58" t="e">
        <f>VLOOKUP(C196,Névsor!A$2:C7250,3,FALSE)</f>
        <v>#N/A</v>
      </c>
      <c r="E196" s="81" t="e">
        <f>VLOOKUP(C196,Névsor!A:G,7,)</f>
        <v>#N/A</v>
      </c>
      <c r="F196" s="89"/>
      <c r="G196" s="90"/>
      <c r="H196" s="89"/>
      <c r="I196" s="90"/>
      <c r="J196" s="89"/>
      <c r="K196" s="90"/>
      <c r="L196" s="89"/>
      <c r="M196" s="90"/>
      <c r="N196" s="89"/>
      <c r="O196" s="90"/>
      <c r="P196" s="59">
        <f t="shared" si="9"/>
        <v>0</v>
      </c>
      <c r="Q196" s="17" t="str">
        <f t="shared" ref="Q196:Q259" si="11">IF(U196="X",($Y$5),IF(P196=1,($Y$5),IF(P196=2,($Y$5+$Y$6),IF(P196=3,($Y$5+$Y$6+$Y$7),IF(P196=4,($Y$5+$Y$6+$Y$7+$Y$8),IF(P196=5,($Y$5+$Y$6+$Y$7+$Y$8+$Y$9),IF(P196=6,($Y$5+$Y$6+$Y$7+$Y$8+$Y$9+$Y$10),IF(P196=7,($Y$5+$Y$6+$Y$7+$Y$8+$Y$9+$Y$10+$Y$11),IF(P196=8,($Y$5+$Y$6+$Y$7+$Y$8+$Y$9+$Y$10+$Y$11+$Y204),IF(P196=9,($Y$5+$Y$6+$Y$7+$Y$8+$Y$9+$Y$10+$Y$11+$Y$12+$Y$13),IF(P196=10,($Y$5+$Y$6+$Y$7+$Y$8+$Y$9+$Y$10+$Y$11+$Y$12+$Y$13+$Y$14),"0")))))))))))</f>
        <v>0</v>
      </c>
      <c r="R196" s="19"/>
      <c r="S196" s="17">
        <f t="shared" si="10"/>
        <v>0</v>
      </c>
      <c r="T196" s="19"/>
      <c r="U196" s="60"/>
    </row>
    <row r="197" spans="1:21">
      <c r="A197" s="59">
        <v>194</v>
      </c>
      <c r="B197" s="58" t="e">
        <f>VLOOKUP(C197,Névsor!A$2:C$7060,2,FALSE)</f>
        <v>#N/A</v>
      </c>
      <c r="C197" s="39"/>
      <c r="D197" s="58" t="e">
        <f>VLOOKUP(C197,Névsor!A$2:C7251,3,FALSE)</f>
        <v>#N/A</v>
      </c>
      <c r="E197" s="81" t="e">
        <f>VLOOKUP(C197,Névsor!A:G,7,)</f>
        <v>#N/A</v>
      </c>
      <c r="F197" s="89"/>
      <c r="G197" s="90"/>
      <c r="H197" s="89"/>
      <c r="I197" s="90"/>
      <c r="J197" s="89"/>
      <c r="K197" s="90"/>
      <c r="L197" s="89"/>
      <c r="M197" s="90"/>
      <c r="N197" s="89"/>
      <c r="O197" s="90"/>
      <c r="P197" s="59">
        <f t="shared" ref="P197:P260" si="12">COUNT(F197:O197)</f>
        <v>0</v>
      </c>
      <c r="Q197" s="17" t="str">
        <f t="shared" si="11"/>
        <v>0</v>
      </c>
      <c r="R197" s="19"/>
      <c r="S197" s="17">
        <f t="shared" ref="S197:S260" si="13">Q197+R197</f>
        <v>0</v>
      </c>
      <c r="T197" s="19"/>
      <c r="U197" s="60"/>
    </row>
    <row r="198" spans="1:21">
      <c r="A198" s="59">
        <v>195</v>
      </c>
      <c r="B198" s="58" t="e">
        <f>VLOOKUP(C198,Névsor!A$2:C$7060,2,FALSE)</f>
        <v>#N/A</v>
      </c>
      <c r="C198" s="39"/>
      <c r="D198" s="58" t="e">
        <f>VLOOKUP(C198,Névsor!A$2:C7252,3,FALSE)</f>
        <v>#N/A</v>
      </c>
      <c r="E198" s="81" t="e">
        <f>VLOOKUP(C198,Névsor!A:G,7,)</f>
        <v>#N/A</v>
      </c>
      <c r="F198" s="89"/>
      <c r="G198" s="90"/>
      <c r="H198" s="89"/>
      <c r="I198" s="90"/>
      <c r="J198" s="89"/>
      <c r="K198" s="90"/>
      <c r="L198" s="89"/>
      <c r="M198" s="90"/>
      <c r="N198" s="89"/>
      <c r="O198" s="90"/>
      <c r="P198" s="59">
        <f t="shared" si="12"/>
        <v>0</v>
      </c>
      <c r="Q198" s="17" t="str">
        <f t="shared" si="11"/>
        <v>0</v>
      </c>
      <c r="R198" s="19"/>
      <c r="S198" s="17">
        <f t="shared" si="13"/>
        <v>0</v>
      </c>
      <c r="T198" s="19"/>
      <c r="U198" s="60"/>
    </row>
    <row r="199" spans="1:21">
      <c r="A199" s="59">
        <v>196</v>
      </c>
      <c r="B199" s="58" t="e">
        <f>VLOOKUP(C199,Névsor!A$2:C$7060,2,FALSE)</f>
        <v>#N/A</v>
      </c>
      <c r="C199" s="39"/>
      <c r="D199" s="58" t="e">
        <f>VLOOKUP(C199,Névsor!A$2:C7253,3,FALSE)</f>
        <v>#N/A</v>
      </c>
      <c r="E199" s="81" t="e">
        <f>VLOOKUP(C199,Névsor!A:G,7,)</f>
        <v>#N/A</v>
      </c>
      <c r="F199" s="89"/>
      <c r="G199" s="90"/>
      <c r="H199" s="89"/>
      <c r="I199" s="90"/>
      <c r="J199" s="89"/>
      <c r="K199" s="90"/>
      <c r="L199" s="89"/>
      <c r="M199" s="90"/>
      <c r="N199" s="89"/>
      <c r="O199" s="90"/>
      <c r="P199" s="59">
        <f t="shared" si="12"/>
        <v>0</v>
      </c>
      <c r="Q199" s="17" t="str">
        <f t="shared" si="11"/>
        <v>0</v>
      </c>
      <c r="R199" s="19"/>
      <c r="S199" s="17">
        <f t="shared" si="13"/>
        <v>0</v>
      </c>
      <c r="T199" s="19"/>
      <c r="U199" s="60"/>
    </row>
    <row r="200" spans="1:21">
      <c r="A200" s="59">
        <v>197</v>
      </c>
      <c r="B200" s="58" t="e">
        <f>VLOOKUP(C200,Névsor!A$2:C$7060,2,FALSE)</f>
        <v>#N/A</v>
      </c>
      <c r="C200" s="39"/>
      <c r="D200" s="58" t="e">
        <f>VLOOKUP(C200,Névsor!A$2:C7254,3,FALSE)</f>
        <v>#N/A</v>
      </c>
      <c r="E200" s="81" t="e">
        <f>VLOOKUP(C200,Névsor!A:G,7,)</f>
        <v>#N/A</v>
      </c>
      <c r="F200" s="89"/>
      <c r="G200" s="90"/>
      <c r="H200" s="89"/>
      <c r="I200" s="90"/>
      <c r="J200" s="89"/>
      <c r="K200" s="90"/>
      <c r="L200" s="89"/>
      <c r="M200" s="90"/>
      <c r="N200" s="89"/>
      <c r="O200" s="90"/>
      <c r="P200" s="59">
        <f t="shared" si="12"/>
        <v>0</v>
      </c>
      <c r="Q200" s="17" t="str">
        <f t="shared" si="11"/>
        <v>0</v>
      </c>
      <c r="R200" s="19"/>
      <c r="S200" s="17">
        <f t="shared" si="13"/>
        <v>0</v>
      </c>
      <c r="T200" s="19"/>
      <c r="U200" s="60"/>
    </row>
    <row r="201" spans="1:21">
      <c r="A201" s="59">
        <v>198</v>
      </c>
      <c r="B201" s="58" t="e">
        <f>VLOOKUP(C201,Névsor!A$2:C$7060,2,FALSE)</f>
        <v>#N/A</v>
      </c>
      <c r="C201" s="39"/>
      <c r="D201" s="58" t="e">
        <f>VLOOKUP(C201,Névsor!A$2:C7255,3,FALSE)</f>
        <v>#N/A</v>
      </c>
      <c r="E201" s="81" t="e">
        <f>VLOOKUP(C201,Névsor!A:G,7,)</f>
        <v>#N/A</v>
      </c>
      <c r="F201" s="89"/>
      <c r="G201" s="90"/>
      <c r="H201" s="89"/>
      <c r="I201" s="90"/>
      <c r="J201" s="89"/>
      <c r="K201" s="90"/>
      <c r="L201" s="89"/>
      <c r="M201" s="90"/>
      <c r="N201" s="89"/>
      <c r="O201" s="90"/>
      <c r="P201" s="59">
        <f t="shared" si="12"/>
        <v>0</v>
      </c>
      <c r="Q201" s="17" t="str">
        <f t="shared" si="11"/>
        <v>0</v>
      </c>
      <c r="R201" s="19"/>
      <c r="S201" s="17">
        <f t="shared" si="13"/>
        <v>0</v>
      </c>
      <c r="T201" s="19"/>
      <c r="U201" s="60"/>
    </row>
    <row r="202" spans="1:21">
      <c r="A202" s="59">
        <v>199</v>
      </c>
      <c r="B202" s="58" t="e">
        <f>VLOOKUP(C202,Névsor!A$2:C$7060,2,FALSE)</f>
        <v>#N/A</v>
      </c>
      <c r="C202" s="39"/>
      <c r="D202" s="58" t="e">
        <f>VLOOKUP(C202,Névsor!A$2:C7256,3,FALSE)</f>
        <v>#N/A</v>
      </c>
      <c r="E202" s="81" t="e">
        <f>VLOOKUP(C202,Névsor!A:G,7,)</f>
        <v>#N/A</v>
      </c>
      <c r="F202" s="89"/>
      <c r="G202" s="90"/>
      <c r="H202" s="89"/>
      <c r="I202" s="90"/>
      <c r="J202" s="89"/>
      <c r="K202" s="90"/>
      <c r="L202" s="89"/>
      <c r="M202" s="90"/>
      <c r="N202" s="89"/>
      <c r="O202" s="90"/>
      <c r="P202" s="59">
        <f t="shared" si="12"/>
        <v>0</v>
      </c>
      <c r="Q202" s="17" t="str">
        <f t="shared" si="11"/>
        <v>0</v>
      </c>
      <c r="R202" s="19"/>
      <c r="S202" s="17">
        <f t="shared" si="13"/>
        <v>0</v>
      </c>
      <c r="T202" s="19"/>
      <c r="U202" s="60"/>
    </row>
    <row r="203" spans="1:21">
      <c r="A203" s="59">
        <v>200</v>
      </c>
      <c r="B203" s="58" t="e">
        <f>VLOOKUP(C203,Névsor!A$2:C$7060,2,FALSE)</f>
        <v>#N/A</v>
      </c>
      <c r="C203" s="39"/>
      <c r="D203" s="58" t="e">
        <f>VLOOKUP(C203,Névsor!A$2:C7257,3,FALSE)</f>
        <v>#N/A</v>
      </c>
      <c r="E203" s="81" t="e">
        <f>VLOOKUP(C203,Névsor!A:G,7,)</f>
        <v>#N/A</v>
      </c>
      <c r="F203" s="89"/>
      <c r="G203" s="90"/>
      <c r="H203" s="89"/>
      <c r="I203" s="90"/>
      <c r="J203" s="89"/>
      <c r="K203" s="90"/>
      <c r="L203" s="89"/>
      <c r="M203" s="90"/>
      <c r="N203" s="89"/>
      <c r="O203" s="90"/>
      <c r="P203" s="59">
        <f t="shared" si="12"/>
        <v>0</v>
      </c>
      <c r="Q203" s="17" t="str">
        <f t="shared" si="11"/>
        <v>0</v>
      </c>
      <c r="R203" s="19"/>
      <c r="S203" s="17">
        <f t="shared" si="13"/>
        <v>0</v>
      </c>
      <c r="T203" s="19"/>
      <c r="U203" s="60"/>
    </row>
    <row r="204" spans="1:21">
      <c r="A204" s="59">
        <v>201</v>
      </c>
      <c r="B204" s="58" t="e">
        <f>VLOOKUP(C204,Névsor!A$2:C$7060,2,FALSE)</f>
        <v>#N/A</v>
      </c>
      <c r="C204" s="39"/>
      <c r="D204" s="58" t="e">
        <f>VLOOKUP(C204,Névsor!A$2:C7258,3,FALSE)</f>
        <v>#N/A</v>
      </c>
      <c r="E204" s="81" t="e">
        <f>VLOOKUP(C204,Névsor!A:G,7,)</f>
        <v>#N/A</v>
      </c>
      <c r="F204" s="89"/>
      <c r="G204" s="90"/>
      <c r="H204" s="89"/>
      <c r="I204" s="90"/>
      <c r="J204" s="89"/>
      <c r="K204" s="90"/>
      <c r="L204" s="89"/>
      <c r="M204" s="90"/>
      <c r="N204" s="89"/>
      <c r="O204" s="90"/>
      <c r="P204" s="59">
        <f t="shared" si="12"/>
        <v>0</v>
      </c>
      <c r="Q204" s="17" t="str">
        <f t="shared" si="11"/>
        <v>0</v>
      </c>
      <c r="R204" s="19"/>
      <c r="S204" s="17">
        <f t="shared" si="13"/>
        <v>0</v>
      </c>
      <c r="T204" s="19"/>
      <c r="U204" s="60"/>
    </row>
    <row r="205" spans="1:21">
      <c r="A205" s="59">
        <v>202</v>
      </c>
      <c r="B205" s="58" t="e">
        <f>VLOOKUP(C205,Névsor!A$2:C$7060,2,FALSE)</f>
        <v>#N/A</v>
      </c>
      <c r="C205" s="39"/>
      <c r="D205" s="58" t="e">
        <f>VLOOKUP(C205,Névsor!A$2:C7259,3,FALSE)</f>
        <v>#N/A</v>
      </c>
      <c r="E205" s="81" t="e">
        <f>VLOOKUP(C205,Névsor!A:G,7,)</f>
        <v>#N/A</v>
      </c>
      <c r="F205" s="89"/>
      <c r="G205" s="90"/>
      <c r="H205" s="89"/>
      <c r="I205" s="90"/>
      <c r="J205" s="89"/>
      <c r="K205" s="90"/>
      <c r="L205" s="89"/>
      <c r="M205" s="90"/>
      <c r="N205" s="89"/>
      <c r="O205" s="90"/>
      <c r="P205" s="59">
        <f t="shared" si="12"/>
        <v>0</v>
      </c>
      <c r="Q205" s="17" t="str">
        <f t="shared" si="11"/>
        <v>0</v>
      </c>
      <c r="R205" s="19"/>
      <c r="S205" s="17">
        <f t="shared" si="13"/>
        <v>0</v>
      </c>
      <c r="T205" s="19"/>
      <c r="U205" s="60"/>
    </row>
    <row r="206" spans="1:21">
      <c r="A206" s="59">
        <v>203</v>
      </c>
      <c r="B206" s="58" t="e">
        <f>VLOOKUP(C206,Névsor!A$2:C$7060,2,FALSE)</f>
        <v>#N/A</v>
      </c>
      <c r="C206" s="39"/>
      <c r="D206" s="58" t="e">
        <f>VLOOKUP(C206,Névsor!A$2:C7260,3,FALSE)</f>
        <v>#N/A</v>
      </c>
      <c r="E206" s="81" t="e">
        <f>VLOOKUP(C206,Névsor!A:G,7,)</f>
        <v>#N/A</v>
      </c>
      <c r="F206" s="89"/>
      <c r="G206" s="90"/>
      <c r="H206" s="89"/>
      <c r="I206" s="90"/>
      <c r="J206" s="89"/>
      <c r="K206" s="90"/>
      <c r="L206" s="89"/>
      <c r="M206" s="90"/>
      <c r="N206" s="89"/>
      <c r="O206" s="90"/>
      <c r="P206" s="59">
        <f t="shared" si="12"/>
        <v>0</v>
      </c>
      <c r="Q206" s="17" t="str">
        <f t="shared" si="11"/>
        <v>0</v>
      </c>
      <c r="R206" s="19"/>
      <c r="S206" s="17">
        <f t="shared" si="13"/>
        <v>0</v>
      </c>
      <c r="T206" s="19"/>
      <c r="U206" s="60"/>
    </row>
    <row r="207" spans="1:21">
      <c r="A207" s="59">
        <v>204</v>
      </c>
      <c r="B207" s="58" t="e">
        <f>VLOOKUP(C207,Névsor!A$2:C$7060,2,FALSE)</f>
        <v>#N/A</v>
      </c>
      <c r="C207" s="39"/>
      <c r="D207" s="58" t="e">
        <f>VLOOKUP(C207,Névsor!A$2:C7261,3,FALSE)</f>
        <v>#N/A</v>
      </c>
      <c r="E207" s="81" t="e">
        <f>VLOOKUP(C207,Névsor!A:G,7,)</f>
        <v>#N/A</v>
      </c>
      <c r="F207" s="89"/>
      <c r="G207" s="90"/>
      <c r="H207" s="89"/>
      <c r="I207" s="90"/>
      <c r="J207" s="89"/>
      <c r="K207" s="90"/>
      <c r="L207" s="89"/>
      <c r="M207" s="90"/>
      <c r="N207" s="89"/>
      <c r="O207" s="90"/>
      <c r="P207" s="59">
        <f t="shared" si="12"/>
        <v>0</v>
      </c>
      <c r="Q207" s="17" t="str">
        <f t="shared" si="11"/>
        <v>0</v>
      </c>
      <c r="R207" s="19"/>
      <c r="S207" s="17">
        <f t="shared" si="13"/>
        <v>0</v>
      </c>
      <c r="T207" s="19"/>
      <c r="U207" s="60"/>
    </row>
    <row r="208" spans="1:21">
      <c r="A208" s="59">
        <v>205</v>
      </c>
      <c r="B208" s="58" t="e">
        <f>VLOOKUP(C208,Névsor!A$2:C$7060,2,FALSE)</f>
        <v>#N/A</v>
      </c>
      <c r="C208" s="39"/>
      <c r="D208" s="58" t="e">
        <f>VLOOKUP(C208,Névsor!A$2:C7262,3,FALSE)</f>
        <v>#N/A</v>
      </c>
      <c r="E208" s="81" t="e">
        <f>VLOOKUP(C208,Névsor!A:G,7,)</f>
        <v>#N/A</v>
      </c>
      <c r="F208" s="89"/>
      <c r="G208" s="90"/>
      <c r="H208" s="89"/>
      <c r="I208" s="90"/>
      <c r="J208" s="89"/>
      <c r="K208" s="90"/>
      <c r="L208" s="89"/>
      <c r="M208" s="90"/>
      <c r="N208" s="89"/>
      <c r="O208" s="90"/>
      <c r="P208" s="59">
        <f t="shared" si="12"/>
        <v>0</v>
      </c>
      <c r="Q208" s="17" t="str">
        <f t="shared" si="11"/>
        <v>0</v>
      </c>
      <c r="R208" s="19"/>
      <c r="S208" s="17">
        <f t="shared" si="13"/>
        <v>0</v>
      </c>
      <c r="T208" s="19"/>
      <c r="U208" s="60"/>
    </row>
    <row r="209" spans="1:21">
      <c r="A209" s="59">
        <v>206</v>
      </c>
      <c r="B209" s="58" t="e">
        <f>VLOOKUP(C209,Névsor!A$2:C$7060,2,FALSE)</f>
        <v>#N/A</v>
      </c>
      <c r="C209" s="39"/>
      <c r="D209" s="58" t="e">
        <f>VLOOKUP(C209,Névsor!A$2:C7263,3,FALSE)</f>
        <v>#N/A</v>
      </c>
      <c r="E209" s="81" t="e">
        <f>VLOOKUP(C209,Névsor!A:G,7,)</f>
        <v>#N/A</v>
      </c>
      <c r="F209" s="89"/>
      <c r="G209" s="90"/>
      <c r="H209" s="89"/>
      <c r="I209" s="90"/>
      <c r="J209" s="89"/>
      <c r="K209" s="90"/>
      <c r="L209" s="89"/>
      <c r="M209" s="90"/>
      <c r="N209" s="89"/>
      <c r="O209" s="90"/>
      <c r="P209" s="59">
        <f t="shared" si="12"/>
        <v>0</v>
      </c>
      <c r="Q209" s="17" t="str">
        <f t="shared" si="11"/>
        <v>0</v>
      </c>
      <c r="R209" s="19"/>
      <c r="S209" s="17">
        <f t="shared" si="13"/>
        <v>0</v>
      </c>
      <c r="T209" s="19"/>
      <c r="U209" s="60"/>
    </row>
    <row r="210" spans="1:21">
      <c r="A210" s="59">
        <v>207</v>
      </c>
      <c r="B210" s="58" t="e">
        <f>VLOOKUP(C210,Névsor!A$2:C$7060,2,FALSE)</f>
        <v>#N/A</v>
      </c>
      <c r="C210" s="39"/>
      <c r="D210" s="58" t="e">
        <f>VLOOKUP(C210,Névsor!A$2:C7264,3,FALSE)</f>
        <v>#N/A</v>
      </c>
      <c r="E210" s="81" t="e">
        <f>VLOOKUP(C210,Névsor!A:G,7,)</f>
        <v>#N/A</v>
      </c>
      <c r="F210" s="89"/>
      <c r="G210" s="90"/>
      <c r="H210" s="89"/>
      <c r="I210" s="90"/>
      <c r="J210" s="89"/>
      <c r="K210" s="90"/>
      <c r="L210" s="89"/>
      <c r="M210" s="90"/>
      <c r="N210" s="89"/>
      <c r="O210" s="90"/>
      <c r="P210" s="59">
        <f t="shared" si="12"/>
        <v>0</v>
      </c>
      <c r="Q210" s="17" t="str">
        <f t="shared" si="11"/>
        <v>0</v>
      </c>
      <c r="R210" s="19"/>
      <c r="S210" s="17">
        <f t="shared" si="13"/>
        <v>0</v>
      </c>
      <c r="T210" s="19"/>
      <c r="U210" s="60"/>
    </row>
    <row r="211" spans="1:21">
      <c r="A211" s="59">
        <v>208</v>
      </c>
      <c r="B211" s="58" t="e">
        <f>VLOOKUP(C211,Névsor!A$2:C$7060,2,FALSE)</f>
        <v>#N/A</v>
      </c>
      <c r="C211" s="39"/>
      <c r="D211" s="58" t="e">
        <f>VLOOKUP(C211,Névsor!A$2:C7265,3,FALSE)</f>
        <v>#N/A</v>
      </c>
      <c r="E211" s="81" t="e">
        <f>VLOOKUP(C211,Névsor!A:G,7,)</f>
        <v>#N/A</v>
      </c>
      <c r="F211" s="89"/>
      <c r="G211" s="90"/>
      <c r="H211" s="89"/>
      <c r="I211" s="90"/>
      <c r="J211" s="89"/>
      <c r="K211" s="90"/>
      <c r="L211" s="89"/>
      <c r="M211" s="90"/>
      <c r="N211" s="89"/>
      <c r="O211" s="90"/>
      <c r="P211" s="59">
        <f t="shared" si="12"/>
        <v>0</v>
      </c>
      <c r="Q211" s="17" t="str">
        <f t="shared" si="11"/>
        <v>0</v>
      </c>
      <c r="R211" s="19"/>
      <c r="S211" s="17">
        <f t="shared" si="13"/>
        <v>0</v>
      </c>
      <c r="T211" s="19"/>
      <c r="U211" s="60"/>
    </row>
    <row r="212" spans="1:21">
      <c r="A212" s="59">
        <v>209</v>
      </c>
      <c r="B212" s="58" t="e">
        <f>VLOOKUP(C212,Névsor!A$2:C$7060,2,FALSE)</f>
        <v>#N/A</v>
      </c>
      <c r="C212" s="39"/>
      <c r="D212" s="58" t="e">
        <f>VLOOKUP(C212,Névsor!A$2:C7266,3,FALSE)</f>
        <v>#N/A</v>
      </c>
      <c r="E212" s="81" t="e">
        <f>VLOOKUP(C212,Névsor!A:G,7,)</f>
        <v>#N/A</v>
      </c>
      <c r="F212" s="89"/>
      <c r="G212" s="90"/>
      <c r="H212" s="89"/>
      <c r="I212" s="90"/>
      <c r="J212" s="89"/>
      <c r="K212" s="90"/>
      <c r="L212" s="89"/>
      <c r="M212" s="90"/>
      <c r="N212" s="89"/>
      <c r="O212" s="90"/>
      <c r="P212" s="59">
        <f t="shared" si="12"/>
        <v>0</v>
      </c>
      <c r="Q212" s="17" t="str">
        <f t="shared" si="11"/>
        <v>0</v>
      </c>
      <c r="R212" s="19"/>
      <c r="S212" s="17">
        <f t="shared" si="13"/>
        <v>0</v>
      </c>
      <c r="T212" s="19"/>
      <c r="U212" s="60"/>
    </row>
    <row r="213" spans="1:21">
      <c r="A213" s="59">
        <v>210</v>
      </c>
      <c r="B213" s="58" t="e">
        <f>VLOOKUP(C213,Névsor!A$2:C$7060,2,FALSE)</f>
        <v>#N/A</v>
      </c>
      <c r="C213" s="39"/>
      <c r="D213" s="58" t="e">
        <f>VLOOKUP(C213,Névsor!A$2:C7267,3,FALSE)</f>
        <v>#N/A</v>
      </c>
      <c r="E213" s="81" t="e">
        <f>VLOOKUP(C213,Névsor!A:G,7,)</f>
        <v>#N/A</v>
      </c>
      <c r="F213" s="89"/>
      <c r="G213" s="90"/>
      <c r="H213" s="89"/>
      <c r="I213" s="90"/>
      <c r="J213" s="89"/>
      <c r="K213" s="90"/>
      <c r="L213" s="89"/>
      <c r="M213" s="90"/>
      <c r="N213" s="89"/>
      <c r="O213" s="90"/>
      <c r="P213" s="59">
        <f t="shared" si="12"/>
        <v>0</v>
      </c>
      <c r="Q213" s="17" t="str">
        <f t="shared" si="11"/>
        <v>0</v>
      </c>
      <c r="R213" s="19"/>
      <c r="S213" s="17">
        <f t="shared" si="13"/>
        <v>0</v>
      </c>
      <c r="T213" s="19"/>
      <c r="U213" s="60"/>
    </row>
    <row r="214" spans="1:21">
      <c r="A214" s="59">
        <v>211</v>
      </c>
      <c r="B214" s="58" t="e">
        <f>VLOOKUP(C214,Névsor!A$2:C$7060,2,FALSE)</f>
        <v>#N/A</v>
      </c>
      <c r="C214" s="39"/>
      <c r="D214" s="58" t="e">
        <f>VLOOKUP(C214,Névsor!A$2:C7268,3,FALSE)</f>
        <v>#N/A</v>
      </c>
      <c r="E214" s="81" t="e">
        <f>VLOOKUP(C214,Névsor!A:G,7,)</f>
        <v>#N/A</v>
      </c>
      <c r="F214" s="89"/>
      <c r="G214" s="90"/>
      <c r="H214" s="89"/>
      <c r="I214" s="90"/>
      <c r="J214" s="89"/>
      <c r="K214" s="90"/>
      <c r="L214" s="89"/>
      <c r="M214" s="90"/>
      <c r="N214" s="89"/>
      <c r="O214" s="90"/>
      <c r="P214" s="59">
        <f t="shared" si="12"/>
        <v>0</v>
      </c>
      <c r="Q214" s="17" t="str">
        <f t="shared" si="11"/>
        <v>0</v>
      </c>
      <c r="R214" s="19"/>
      <c r="S214" s="17">
        <f t="shared" si="13"/>
        <v>0</v>
      </c>
      <c r="T214" s="19"/>
      <c r="U214" s="60"/>
    </row>
    <row r="215" spans="1:21">
      <c r="A215" s="59">
        <v>212</v>
      </c>
      <c r="B215" s="58" t="e">
        <f>VLOOKUP(C215,Névsor!A$2:C$7060,2,FALSE)</f>
        <v>#N/A</v>
      </c>
      <c r="C215" s="39"/>
      <c r="D215" s="58" t="e">
        <f>VLOOKUP(C215,Névsor!A$2:C7269,3,FALSE)</f>
        <v>#N/A</v>
      </c>
      <c r="E215" s="81" t="e">
        <f>VLOOKUP(C215,Névsor!A:G,7,)</f>
        <v>#N/A</v>
      </c>
      <c r="F215" s="89"/>
      <c r="G215" s="90"/>
      <c r="H215" s="89"/>
      <c r="I215" s="90"/>
      <c r="J215" s="89"/>
      <c r="K215" s="90"/>
      <c r="L215" s="89"/>
      <c r="M215" s="90"/>
      <c r="N215" s="89"/>
      <c r="O215" s="90"/>
      <c r="P215" s="59">
        <f t="shared" si="12"/>
        <v>0</v>
      </c>
      <c r="Q215" s="17" t="str">
        <f t="shared" si="11"/>
        <v>0</v>
      </c>
      <c r="R215" s="19"/>
      <c r="S215" s="17">
        <f t="shared" si="13"/>
        <v>0</v>
      </c>
      <c r="T215" s="19"/>
      <c r="U215" s="60"/>
    </row>
    <row r="216" spans="1:21">
      <c r="A216" s="59">
        <v>213</v>
      </c>
      <c r="B216" s="58" t="e">
        <f>VLOOKUP(C216,Névsor!A$2:C$7060,2,FALSE)</f>
        <v>#N/A</v>
      </c>
      <c r="C216" s="39"/>
      <c r="D216" s="58" t="e">
        <f>VLOOKUP(C216,Névsor!A$2:C7270,3,FALSE)</f>
        <v>#N/A</v>
      </c>
      <c r="E216" s="81" t="e">
        <f>VLOOKUP(C216,Névsor!A:G,7,)</f>
        <v>#N/A</v>
      </c>
      <c r="F216" s="89"/>
      <c r="G216" s="90"/>
      <c r="H216" s="89"/>
      <c r="I216" s="90"/>
      <c r="J216" s="89"/>
      <c r="K216" s="90"/>
      <c r="L216" s="89"/>
      <c r="M216" s="90"/>
      <c r="N216" s="89"/>
      <c r="O216" s="90"/>
      <c r="P216" s="59">
        <f t="shared" si="12"/>
        <v>0</v>
      </c>
      <c r="Q216" s="17" t="str">
        <f t="shared" si="11"/>
        <v>0</v>
      </c>
      <c r="R216" s="19"/>
      <c r="S216" s="17">
        <f t="shared" si="13"/>
        <v>0</v>
      </c>
      <c r="T216" s="19"/>
      <c r="U216" s="60"/>
    </row>
    <row r="217" spans="1:21">
      <c r="A217" s="59">
        <v>214</v>
      </c>
      <c r="B217" s="58" t="e">
        <f>VLOOKUP(C217,Névsor!A$2:C$7060,2,FALSE)</f>
        <v>#N/A</v>
      </c>
      <c r="C217" s="39"/>
      <c r="D217" s="58" t="e">
        <f>VLOOKUP(C217,Névsor!A$2:C7271,3,FALSE)</f>
        <v>#N/A</v>
      </c>
      <c r="E217" s="81" t="e">
        <f>VLOOKUP(C217,Névsor!A:G,7,)</f>
        <v>#N/A</v>
      </c>
      <c r="F217" s="89"/>
      <c r="G217" s="90"/>
      <c r="H217" s="89"/>
      <c r="I217" s="90"/>
      <c r="J217" s="89"/>
      <c r="K217" s="90"/>
      <c r="L217" s="89"/>
      <c r="M217" s="90"/>
      <c r="N217" s="89"/>
      <c r="O217" s="90"/>
      <c r="P217" s="59">
        <f t="shared" si="12"/>
        <v>0</v>
      </c>
      <c r="Q217" s="17" t="str">
        <f t="shared" si="11"/>
        <v>0</v>
      </c>
      <c r="R217" s="19"/>
      <c r="S217" s="17">
        <f t="shared" si="13"/>
        <v>0</v>
      </c>
      <c r="T217" s="19"/>
      <c r="U217" s="60"/>
    </row>
    <row r="218" spans="1:21">
      <c r="A218" s="59">
        <v>215</v>
      </c>
      <c r="B218" s="58" t="e">
        <f>VLOOKUP(C218,Névsor!A$2:C$7060,2,FALSE)</f>
        <v>#N/A</v>
      </c>
      <c r="C218" s="39"/>
      <c r="D218" s="58" t="e">
        <f>VLOOKUP(C218,Névsor!A$2:C7272,3,FALSE)</f>
        <v>#N/A</v>
      </c>
      <c r="E218" s="81" t="e">
        <f>VLOOKUP(C218,Névsor!A:G,7,)</f>
        <v>#N/A</v>
      </c>
      <c r="F218" s="89"/>
      <c r="G218" s="90"/>
      <c r="H218" s="89"/>
      <c r="I218" s="90"/>
      <c r="J218" s="89"/>
      <c r="K218" s="90"/>
      <c r="L218" s="89"/>
      <c r="M218" s="90"/>
      <c r="N218" s="89"/>
      <c r="O218" s="90"/>
      <c r="P218" s="59">
        <f t="shared" si="12"/>
        <v>0</v>
      </c>
      <c r="Q218" s="17" t="str">
        <f t="shared" si="11"/>
        <v>0</v>
      </c>
      <c r="R218" s="19"/>
      <c r="S218" s="17">
        <f t="shared" si="13"/>
        <v>0</v>
      </c>
      <c r="T218" s="19"/>
      <c r="U218" s="60"/>
    </row>
    <row r="219" spans="1:21">
      <c r="A219" s="59">
        <v>216</v>
      </c>
      <c r="B219" s="58" t="e">
        <f>VLOOKUP(C219,Névsor!A$2:C$7060,2,FALSE)</f>
        <v>#N/A</v>
      </c>
      <c r="C219" s="39"/>
      <c r="D219" s="58" t="e">
        <f>VLOOKUP(C219,Névsor!A$2:C7273,3,FALSE)</f>
        <v>#N/A</v>
      </c>
      <c r="E219" s="81" t="e">
        <f>VLOOKUP(C219,Névsor!A:G,7,)</f>
        <v>#N/A</v>
      </c>
      <c r="F219" s="89"/>
      <c r="G219" s="90"/>
      <c r="H219" s="89"/>
      <c r="I219" s="90"/>
      <c r="J219" s="89"/>
      <c r="K219" s="90"/>
      <c r="L219" s="89"/>
      <c r="M219" s="90"/>
      <c r="N219" s="89"/>
      <c r="O219" s="90"/>
      <c r="P219" s="59">
        <f t="shared" si="12"/>
        <v>0</v>
      </c>
      <c r="Q219" s="17" t="str">
        <f t="shared" si="11"/>
        <v>0</v>
      </c>
      <c r="R219" s="19"/>
      <c r="S219" s="17">
        <f t="shared" si="13"/>
        <v>0</v>
      </c>
      <c r="T219" s="19"/>
      <c r="U219" s="60"/>
    </row>
    <row r="220" spans="1:21">
      <c r="A220" s="59">
        <v>217</v>
      </c>
      <c r="B220" s="58" t="e">
        <f>VLOOKUP(C220,Névsor!A$2:C$7060,2,FALSE)</f>
        <v>#N/A</v>
      </c>
      <c r="C220" s="39"/>
      <c r="D220" s="58" t="e">
        <f>VLOOKUP(C220,Névsor!A$2:C7274,3,FALSE)</f>
        <v>#N/A</v>
      </c>
      <c r="E220" s="81" t="e">
        <f>VLOOKUP(C220,Névsor!A:G,7,)</f>
        <v>#N/A</v>
      </c>
      <c r="F220" s="89"/>
      <c r="G220" s="90"/>
      <c r="H220" s="89"/>
      <c r="I220" s="90"/>
      <c r="J220" s="89"/>
      <c r="K220" s="90"/>
      <c r="L220" s="89"/>
      <c r="M220" s="90"/>
      <c r="N220" s="89"/>
      <c r="O220" s="90"/>
      <c r="P220" s="59">
        <f t="shared" si="12"/>
        <v>0</v>
      </c>
      <c r="Q220" s="17" t="str">
        <f t="shared" si="11"/>
        <v>0</v>
      </c>
      <c r="R220" s="19"/>
      <c r="S220" s="17">
        <f t="shared" si="13"/>
        <v>0</v>
      </c>
      <c r="T220" s="19"/>
      <c r="U220" s="60"/>
    </row>
    <row r="221" spans="1:21">
      <c r="A221" s="59">
        <v>218</v>
      </c>
      <c r="B221" s="58" t="e">
        <f>VLOOKUP(C221,Névsor!A$2:C$7060,2,FALSE)</f>
        <v>#N/A</v>
      </c>
      <c r="C221" s="39"/>
      <c r="D221" s="58" t="e">
        <f>VLOOKUP(C221,Névsor!A$2:C7275,3,FALSE)</f>
        <v>#N/A</v>
      </c>
      <c r="E221" s="81" t="e">
        <f>VLOOKUP(C221,Névsor!A:G,7,)</f>
        <v>#N/A</v>
      </c>
      <c r="F221" s="89"/>
      <c r="G221" s="90"/>
      <c r="H221" s="89"/>
      <c r="I221" s="90"/>
      <c r="J221" s="89"/>
      <c r="K221" s="90"/>
      <c r="L221" s="89"/>
      <c r="M221" s="90"/>
      <c r="N221" s="89"/>
      <c r="O221" s="90"/>
      <c r="P221" s="59">
        <f t="shared" si="12"/>
        <v>0</v>
      </c>
      <c r="Q221" s="17" t="str">
        <f t="shared" si="11"/>
        <v>0</v>
      </c>
      <c r="R221" s="19"/>
      <c r="S221" s="17">
        <f t="shared" si="13"/>
        <v>0</v>
      </c>
      <c r="T221" s="19"/>
      <c r="U221" s="60"/>
    </row>
    <row r="222" spans="1:21">
      <c r="A222" s="59">
        <v>219</v>
      </c>
      <c r="B222" s="58" t="e">
        <f>VLOOKUP(C222,Névsor!A$2:C$7060,2,FALSE)</f>
        <v>#N/A</v>
      </c>
      <c r="C222" s="39"/>
      <c r="D222" s="58" t="e">
        <f>VLOOKUP(C222,Névsor!A$2:C7276,3,FALSE)</f>
        <v>#N/A</v>
      </c>
      <c r="E222" s="81" t="e">
        <f>VLOOKUP(C222,Névsor!A:G,7,)</f>
        <v>#N/A</v>
      </c>
      <c r="F222" s="89"/>
      <c r="G222" s="90"/>
      <c r="H222" s="89"/>
      <c r="I222" s="90"/>
      <c r="J222" s="89"/>
      <c r="K222" s="90"/>
      <c r="L222" s="89"/>
      <c r="M222" s="90"/>
      <c r="N222" s="89"/>
      <c r="O222" s="90"/>
      <c r="P222" s="59">
        <f t="shared" si="12"/>
        <v>0</v>
      </c>
      <c r="Q222" s="17" t="str">
        <f t="shared" si="11"/>
        <v>0</v>
      </c>
      <c r="R222" s="19"/>
      <c r="S222" s="17">
        <f t="shared" si="13"/>
        <v>0</v>
      </c>
      <c r="T222" s="19"/>
      <c r="U222" s="60"/>
    </row>
    <row r="223" spans="1:21">
      <c r="A223" s="59">
        <v>220</v>
      </c>
      <c r="B223" s="58" t="e">
        <f>VLOOKUP(C223,Névsor!A$2:C$7060,2,FALSE)</f>
        <v>#N/A</v>
      </c>
      <c r="C223" s="39"/>
      <c r="D223" s="58" t="e">
        <f>VLOOKUP(C223,Névsor!A$2:C7277,3,FALSE)</f>
        <v>#N/A</v>
      </c>
      <c r="E223" s="81" t="e">
        <f>VLOOKUP(C223,Névsor!A:G,7,)</f>
        <v>#N/A</v>
      </c>
      <c r="F223" s="89"/>
      <c r="G223" s="90"/>
      <c r="H223" s="89"/>
      <c r="I223" s="90"/>
      <c r="J223" s="89"/>
      <c r="K223" s="90"/>
      <c r="L223" s="89"/>
      <c r="M223" s="90"/>
      <c r="N223" s="89"/>
      <c r="O223" s="90"/>
      <c r="P223" s="59">
        <f t="shared" si="12"/>
        <v>0</v>
      </c>
      <c r="Q223" s="17" t="str">
        <f t="shared" si="11"/>
        <v>0</v>
      </c>
      <c r="R223" s="19"/>
      <c r="S223" s="17">
        <f t="shared" si="13"/>
        <v>0</v>
      </c>
      <c r="T223" s="19"/>
      <c r="U223" s="60"/>
    </row>
    <row r="224" spans="1:21">
      <c r="A224" s="59">
        <v>221</v>
      </c>
      <c r="B224" s="58" t="e">
        <f>VLOOKUP(C224,Névsor!A$2:C$7060,2,FALSE)</f>
        <v>#N/A</v>
      </c>
      <c r="C224" s="39"/>
      <c r="D224" s="58" t="e">
        <f>VLOOKUP(C224,Névsor!A$2:C7278,3,FALSE)</f>
        <v>#N/A</v>
      </c>
      <c r="E224" s="81" t="e">
        <f>VLOOKUP(C224,Névsor!A:G,7,)</f>
        <v>#N/A</v>
      </c>
      <c r="F224" s="89"/>
      <c r="G224" s="90"/>
      <c r="H224" s="89"/>
      <c r="I224" s="90"/>
      <c r="J224" s="89"/>
      <c r="K224" s="90"/>
      <c r="L224" s="89"/>
      <c r="M224" s="90"/>
      <c r="N224" s="89"/>
      <c r="O224" s="90"/>
      <c r="P224" s="59">
        <f t="shared" si="12"/>
        <v>0</v>
      </c>
      <c r="Q224" s="17" t="str">
        <f t="shared" si="11"/>
        <v>0</v>
      </c>
      <c r="R224" s="19"/>
      <c r="S224" s="17">
        <f t="shared" si="13"/>
        <v>0</v>
      </c>
      <c r="T224" s="19"/>
      <c r="U224" s="60"/>
    </row>
    <row r="225" spans="1:21">
      <c r="A225" s="59">
        <v>222</v>
      </c>
      <c r="B225" s="58" t="e">
        <f>VLOOKUP(C225,Névsor!A$2:C$7060,2,FALSE)</f>
        <v>#N/A</v>
      </c>
      <c r="C225" s="39"/>
      <c r="D225" s="58" t="e">
        <f>VLOOKUP(C225,Névsor!A$2:C7279,3,FALSE)</f>
        <v>#N/A</v>
      </c>
      <c r="E225" s="81" t="e">
        <f>VLOOKUP(C225,Névsor!A:G,7,)</f>
        <v>#N/A</v>
      </c>
      <c r="F225" s="89"/>
      <c r="G225" s="90"/>
      <c r="H225" s="89"/>
      <c r="I225" s="90"/>
      <c r="J225" s="89"/>
      <c r="K225" s="90"/>
      <c r="L225" s="89"/>
      <c r="M225" s="90"/>
      <c r="N225" s="89"/>
      <c r="O225" s="90"/>
      <c r="P225" s="59">
        <f t="shared" si="12"/>
        <v>0</v>
      </c>
      <c r="Q225" s="17" t="str">
        <f t="shared" si="11"/>
        <v>0</v>
      </c>
      <c r="R225" s="19"/>
      <c r="S225" s="17">
        <f t="shared" si="13"/>
        <v>0</v>
      </c>
      <c r="T225" s="19"/>
      <c r="U225" s="60"/>
    </row>
    <row r="226" spans="1:21">
      <c r="A226" s="59">
        <v>223</v>
      </c>
      <c r="B226" s="58" t="e">
        <f>VLOOKUP(C226,Névsor!A$2:C$7060,2,FALSE)</f>
        <v>#N/A</v>
      </c>
      <c r="C226" s="39"/>
      <c r="D226" s="58" t="e">
        <f>VLOOKUP(C226,Névsor!A$2:C7280,3,FALSE)</f>
        <v>#N/A</v>
      </c>
      <c r="E226" s="81" t="e">
        <f>VLOOKUP(C226,Névsor!A:G,7,)</f>
        <v>#N/A</v>
      </c>
      <c r="F226" s="89"/>
      <c r="G226" s="90"/>
      <c r="H226" s="89"/>
      <c r="I226" s="90"/>
      <c r="J226" s="89"/>
      <c r="K226" s="90"/>
      <c r="L226" s="89"/>
      <c r="M226" s="90"/>
      <c r="N226" s="89"/>
      <c r="O226" s="90"/>
      <c r="P226" s="59">
        <f t="shared" si="12"/>
        <v>0</v>
      </c>
      <c r="Q226" s="17" t="str">
        <f t="shared" si="11"/>
        <v>0</v>
      </c>
      <c r="R226" s="19"/>
      <c r="S226" s="17">
        <f t="shared" si="13"/>
        <v>0</v>
      </c>
      <c r="T226" s="19"/>
      <c r="U226" s="60"/>
    </row>
    <row r="227" spans="1:21">
      <c r="A227" s="59">
        <v>224</v>
      </c>
      <c r="B227" s="58" t="e">
        <f>VLOOKUP(C227,Névsor!A$2:C$7060,2,FALSE)</f>
        <v>#N/A</v>
      </c>
      <c r="C227" s="39"/>
      <c r="D227" s="58" t="e">
        <f>VLOOKUP(C227,Névsor!A$2:C7281,3,FALSE)</f>
        <v>#N/A</v>
      </c>
      <c r="E227" s="81" t="e">
        <f>VLOOKUP(C227,Névsor!A:G,7,)</f>
        <v>#N/A</v>
      </c>
      <c r="F227" s="89"/>
      <c r="G227" s="90"/>
      <c r="H227" s="89"/>
      <c r="I227" s="90"/>
      <c r="J227" s="89"/>
      <c r="K227" s="90"/>
      <c r="L227" s="89"/>
      <c r="M227" s="90"/>
      <c r="N227" s="89"/>
      <c r="O227" s="90"/>
      <c r="P227" s="59">
        <f t="shared" si="12"/>
        <v>0</v>
      </c>
      <c r="Q227" s="17" t="str">
        <f t="shared" si="11"/>
        <v>0</v>
      </c>
      <c r="R227" s="19"/>
      <c r="S227" s="17">
        <f t="shared" si="13"/>
        <v>0</v>
      </c>
      <c r="T227" s="19"/>
      <c r="U227" s="60"/>
    </row>
    <row r="228" spans="1:21">
      <c r="A228" s="59">
        <v>225</v>
      </c>
      <c r="B228" s="58" t="e">
        <f>VLOOKUP(C228,Névsor!A$2:C$7060,2,FALSE)</f>
        <v>#N/A</v>
      </c>
      <c r="C228" s="39"/>
      <c r="D228" s="58" t="e">
        <f>VLOOKUP(C228,Névsor!A$2:C7282,3,FALSE)</f>
        <v>#N/A</v>
      </c>
      <c r="E228" s="81" t="e">
        <f>VLOOKUP(C228,Névsor!A:G,7,)</f>
        <v>#N/A</v>
      </c>
      <c r="F228" s="89"/>
      <c r="G228" s="90"/>
      <c r="H228" s="89"/>
      <c r="I228" s="90"/>
      <c r="J228" s="89"/>
      <c r="K228" s="90"/>
      <c r="L228" s="89"/>
      <c r="M228" s="90"/>
      <c r="N228" s="89"/>
      <c r="O228" s="90"/>
      <c r="P228" s="59">
        <f t="shared" si="12"/>
        <v>0</v>
      </c>
      <c r="Q228" s="17" t="str">
        <f t="shared" si="11"/>
        <v>0</v>
      </c>
      <c r="R228" s="19"/>
      <c r="S228" s="17">
        <f t="shared" si="13"/>
        <v>0</v>
      </c>
      <c r="T228" s="19"/>
      <c r="U228" s="60"/>
    </row>
    <row r="229" spans="1:21">
      <c r="A229" s="59">
        <v>226</v>
      </c>
      <c r="B229" s="58" t="e">
        <f>VLOOKUP(C229,Névsor!A$2:C$7060,2,FALSE)</f>
        <v>#N/A</v>
      </c>
      <c r="C229" s="39"/>
      <c r="D229" s="58" t="e">
        <f>VLOOKUP(C229,Névsor!A$2:C7283,3,FALSE)</f>
        <v>#N/A</v>
      </c>
      <c r="E229" s="81" t="e">
        <f>VLOOKUP(C229,Névsor!A:G,7,)</f>
        <v>#N/A</v>
      </c>
      <c r="F229" s="89"/>
      <c r="G229" s="90"/>
      <c r="H229" s="89"/>
      <c r="I229" s="90"/>
      <c r="J229" s="89"/>
      <c r="K229" s="90"/>
      <c r="L229" s="89"/>
      <c r="M229" s="90"/>
      <c r="N229" s="89"/>
      <c r="O229" s="90"/>
      <c r="P229" s="59">
        <f t="shared" si="12"/>
        <v>0</v>
      </c>
      <c r="Q229" s="17" t="str">
        <f t="shared" si="11"/>
        <v>0</v>
      </c>
      <c r="R229" s="19"/>
      <c r="S229" s="17">
        <f t="shared" si="13"/>
        <v>0</v>
      </c>
      <c r="T229" s="19"/>
      <c r="U229" s="60"/>
    </row>
    <row r="230" spans="1:21">
      <c r="A230" s="59">
        <v>227</v>
      </c>
      <c r="B230" s="58" t="e">
        <f>VLOOKUP(C230,Névsor!A$2:C$7060,2,FALSE)</f>
        <v>#N/A</v>
      </c>
      <c r="C230" s="39"/>
      <c r="D230" s="58" t="e">
        <f>VLOOKUP(C230,Névsor!A$2:C7284,3,FALSE)</f>
        <v>#N/A</v>
      </c>
      <c r="E230" s="81" t="e">
        <f>VLOOKUP(C230,Névsor!A:G,7,)</f>
        <v>#N/A</v>
      </c>
      <c r="F230" s="89"/>
      <c r="G230" s="90"/>
      <c r="H230" s="89"/>
      <c r="I230" s="90"/>
      <c r="J230" s="89"/>
      <c r="K230" s="90"/>
      <c r="L230" s="89"/>
      <c r="M230" s="90"/>
      <c r="N230" s="89"/>
      <c r="O230" s="90"/>
      <c r="P230" s="59">
        <f t="shared" si="12"/>
        <v>0</v>
      </c>
      <c r="Q230" s="17" t="str">
        <f t="shared" si="11"/>
        <v>0</v>
      </c>
      <c r="R230" s="19"/>
      <c r="S230" s="17">
        <f t="shared" si="13"/>
        <v>0</v>
      </c>
      <c r="T230" s="19"/>
      <c r="U230" s="60"/>
    </row>
    <row r="231" spans="1:21">
      <c r="A231" s="59">
        <v>228</v>
      </c>
      <c r="B231" s="58" t="e">
        <f>VLOOKUP(C231,Névsor!A$2:C$7060,2,FALSE)</f>
        <v>#N/A</v>
      </c>
      <c r="C231" s="39"/>
      <c r="D231" s="58" t="e">
        <f>VLOOKUP(C231,Névsor!A$2:C7285,3,FALSE)</f>
        <v>#N/A</v>
      </c>
      <c r="E231" s="81" t="e">
        <f>VLOOKUP(C231,Névsor!A:G,7,)</f>
        <v>#N/A</v>
      </c>
      <c r="F231" s="89"/>
      <c r="G231" s="90"/>
      <c r="H231" s="89"/>
      <c r="I231" s="90"/>
      <c r="J231" s="89"/>
      <c r="K231" s="90"/>
      <c r="L231" s="89"/>
      <c r="M231" s="90"/>
      <c r="N231" s="89"/>
      <c r="O231" s="90"/>
      <c r="P231" s="59">
        <f t="shared" si="12"/>
        <v>0</v>
      </c>
      <c r="Q231" s="17" t="str">
        <f t="shared" si="11"/>
        <v>0</v>
      </c>
      <c r="R231" s="19"/>
      <c r="S231" s="17">
        <f t="shared" si="13"/>
        <v>0</v>
      </c>
      <c r="T231" s="19"/>
      <c r="U231" s="60"/>
    </row>
    <row r="232" spans="1:21">
      <c r="A232" s="59">
        <v>229</v>
      </c>
      <c r="B232" s="58" t="e">
        <f>VLOOKUP(C232,Névsor!A$2:C$7060,2,FALSE)</f>
        <v>#N/A</v>
      </c>
      <c r="C232" s="39"/>
      <c r="D232" s="58" t="e">
        <f>VLOOKUP(C232,Névsor!A$2:C7286,3,FALSE)</f>
        <v>#N/A</v>
      </c>
      <c r="E232" s="81" t="e">
        <f>VLOOKUP(C232,Névsor!A:G,7,)</f>
        <v>#N/A</v>
      </c>
      <c r="F232" s="89"/>
      <c r="G232" s="90"/>
      <c r="H232" s="89"/>
      <c r="I232" s="90"/>
      <c r="J232" s="89"/>
      <c r="K232" s="90"/>
      <c r="L232" s="89"/>
      <c r="M232" s="90"/>
      <c r="N232" s="89"/>
      <c r="O232" s="90"/>
      <c r="P232" s="59">
        <f t="shared" si="12"/>
        <v>0</v>
      </c>
      <c r="Q232" s="17" t="str">
        <f t="shared" si="11"/>
        <v>0</v>
      </c>
      <c r="R232" s="19"/>
      <c r="S232" s="17">
        <f t="shared" si="13"/>
        <v>0</v>
      </c>
      <c r="T232" s="19"/>
      <c r="U232" s="60"/>
    </row>
    <row r="233" spans="1:21">
      <c r="A233" s="59">
        <v>230</v>
      </c>
      <c r="B233" s="58" t="e">
        <f>VLOOKUP(C233,Névsor!A$2:C$7060,2,FALSE)</f>
        <v>#N/A</v>
      </c>
      <c r="C233" s="39"/>
      <c r="D233" s="58" t="e">
        <f>VLOOKUP(C233,Névsor!A$2:C7287,3,FALSE)</f>
        <v>#N/A</v>
      </c>
      <c r="E233" s="81" t="e">
        <f>VLOOKUP(C233,Névsor!A:G,7,)</f>
        <v>#N/A</v>
      </c>
      <c r="F233" s="89"/>
      <c r="G233" s="90"/>
      <c r="H233" s="89"/>
      <c r="I233" s="90"/>
      <c r="J233" s="89"/>
      <c r="K233" s="90"/>
      <c r="L233" s="89"/>
      <c r="M233" s="90"/>
      <c r="N233" s="89"/>
      <c r="O233" s="90"/>
      <c r="P233" s="59">
        <f t="shared" si="12"/>
        <v>0</v>
      </c>
      <c r="Q233" s="17" t="str">
        <f t="shared" si="11"/>
        <v>0</v>
      </c>
      <c r="R233" s="19"/>
      <c r="S233" s="17">
        <f t="shared" si="13"/>
        <v>0</v>
      </c>
      <c r="T233" s="19"/>
      <c r="U233" s="60"/>
    </row>
    <row r="234" spans="1:21">
      <c r="A234" s="59">
        <v>231</v>
      </c>
      <c r="B234" s="58" t="e">
        <f>VLOOKUP(C234,Névsor!A$2:C$7060,2,FALSE)</f>
        <v>#N/A</v>
      </c>
      <c r="C234" s="39"/>
      <c r="D234" s="58" t="e">
        <f>VLOOKUP(C234,Névsor!A$2:C7288,3,FALSE)</f>
        <v>#N/A</v>
      </c>
      <c r="E234" s="81" t="e">
        <f>VLOOKUP(C234,Névsor!A:G,7,)</f>
        <v>#N/A</v>
      </c>
      <c r="F234" s="89"/>
      <c r="G234" s="90"/>
      <c r="H234" s="89"/>
      <c r="I234" s="90"/>
      <c r="J234" s="89"/>
      <c r="K234" s="90"/>
      <c r="L234" s="89"/>
      <c r="M234" s="90"/>
      <c r="N234" s="89"/>
      <c r="O234" s="90"/>
      <c r="P234" s="59">
        <f t="shared" si="12"/>
        <v>0</v>
      </c>
      <c r="Q234" s="17" t="str">
        <f t="shared" si="11"/>
        <v>0</v>
      </c>
      <c r="R234" s="19"/>
      <c r="S234" s="17">
        <f t="shared" si="13"/>
        <v>0</v>
      </c>
      <c r="T234" s="19"/>
      <c r="U234" s="60"/>
    </row>
    <row r="235" spans="1:21">
      <c r="A235" s="59">
        <v>232</v>
      </c>
      <c r="B235" s="58" t="e">
        <f>VLOOKUP(C235,Névsor!A$2:C$7060,2,FALSE)</f>
        <v>#N/A</v>
      </c>
      <c r="C235" s="39"/>
      <c r="D235" s="58" t="e">
        <f>VLOOKUP(C235,Névsor!A$2:C7289,3,FALSE)</f>
        <v>#N/A</v>
      </c>
      <c r="E235" s="81" t="e">
        <f>VLOOKUP(C235,Névsor!A:G,7,)</f>
        <v>#N/A</v>
      </c>
      <c r="F235" s="89"/>
      <c r="G235" s="90"/>
      <c r="H235" s="89"/>
      <c r="I235" s="90"/>
      <c r="J235" s="89"/>
      <c r="K235" s="90"/>
      <c r="L235" s="89"/>
      <c r="M235" s="90"/>
      <c r="N235" s="89"/>
      <c r="O235" s="90"/>
      <c r="P235" s="59">
        <f t="shared" si="12"/>
        <v>0</v>
      </c>
      <c r="Q235" s="17" t="str">
        <f t="shared" si="11"/>
        <v>0</v>
      </c>
      <c r="R235" s="19"/>
      <c r="S235" s="17">
        <f t="shared" si="13"/>
        <v>0</v>
      </c>
      <c r="T235" s="19"/>
      <c r="U235" s="60"/>
    </row>
    <row r="236" spans="1:21">
      <c r="A236" s="59">
        <v>233</v>
      </c>
      <c r="B236" s="58" t="e">
        <f>VLOOKUP(C236,Névsor!A$2:C$7060,2,FALSE)</f>
        <v>#N/A</v>
      </c>
      <c r="C236" s="39"/>
      <c r="D236" s="58" t="e">
        <f>VLOOKUP(C236,Névsor!A$2:C7290,3,FALSE)</f>
        <v>#N/A</v>
      </c>
      <c r="E236" s="81" t="e">
        <f>VLOOKUP(C236,Névsor!A:G,7,)</f>
        <v>#N/A</v>
      </c>
      <c r="F236" s="89"/>
      <c r="G236" s="90"/>
      <c r="H236" s="89"/>
      <c r="I236" s="90"/>
      <c r="J236" s="89"/>
      <c r="K236" s="90"/>
      <c r="L236" s="89"/>
      <c r="M236" s="90"/>
      <c r="N236" s="89"/>
      <c r="O236" s="90"/>
      <c r="P236" s="59">
        <f t="shared" si="12"/>
        <v>0</v>
      </c>
      <c r="Q236" s="17" t="str">
        <f t="shared" si="11"/>
        <v>0</v>
      </c>
      <c r="R236" s="19"/>
      <c r="S236" s="17">
        <f t="shared" si="13"/>
        <v>0</v>
      </c>
      <c r="T236" s="19"/>
      <c r="U236" s="60"/>
    </row>
    <row r="237" spans="1:21">
      <c r="A237" s="59">
        <v>234</v>
      </c>
      <c r="B237" s="58" t="e">
        <f>VLOOKUP(C237,Névsor!A$2:C$7060,2,FALSE)</f>
        <v>#N/A</v>
      </c>
      <c r="C237" s="39"/>
      <c r="D237" s="58" t="e">
        <f>VLOOKUP(C237,Névsor!A$2:C7291,3,FALSE)</f>
        <v>#N/A</v>
      </c>
      <c r="E237" s="81" t="e">
        <f>VLOOKUP(C237,Névsor!A:G,7,)</f>
        <v>#N/A</v>
      </c>
      <c r="F237" s="89"/>
      <c r="G237" s="90"/>
      <c r="H237" s="89"/>
      <c r="I237" s="90"/>
      <c r="J237" s="89"/>
      <c r="K237" s="90"/>
      <c r="L237" s="89"/>
      <c r="M237" s="90"/>
      <c r="N237" s="89"/>
      <c r="O237" s="90"/>
      <c r="P237" s="59">
        <f t="shared" si="12"/>
        <v>0</v>
      </c>
      <c r="Q237" s="17" t="str">
        <f t="shared" si="11"/>
        <v>0</v>
      </c>
      <c r="R237" s="19"/>
      <c r="S237" s="17">
        <f t="shared" si="13"/>
        <v>0</v>
      </c>
      <c r="T237" s="19"/>
      <c r="U237" s="60"/>
    </row>
    <row r="238" spans="1:21">
      <c r="A238" s="59">
        <v>235</v>
      </c>
      <c r="B238" s="58" t="e">
        <f>VLOOKUP(C238,Névsor!A$2:C$7060,2,FALSE)</f>
        <v>#N/A</v>
      </c>
      <c r="C238" s="39"/>
      <c r="D238" s="58" t="e">
        <f>VLOOKUP(C238,Névsor!A$2:C7292,3,FALSE)</f>
        <v>#N/A</v>
      </c>
      <c r="E238" s="81" t="e">
        <f>VLOOKUP(C238,Névsor!A:G,7,)</f>
        <v>#N/A</v>
      </c>
      <c r="F238" s="89"/>
      <c r="G238" s="90"/>
      <c r="H238" s="89"/>
      <c r="I238" s="90"/>
      <c r="J238" s="89"/>
      <c r="K238" s="90"/>
      <c r="L238" s="89"/>
      <c r="M238" s="90"/>
      <c r="N238" s="89"/>
      <c r="O238" s="90"/>
      <c r="P238" s="59">
        <f t="shared" si="12"/>
        <v>0</v>
      </c>
      <c r="Q238" s="17" t="str">
        <f t="shared" si="11"/>
        <v>0</v>
      </c>
      <c r="R238" s="19"/>
      <c r="S238" s="17">
        <f t="shared" si="13"/>
        <v>0</v>
      </c>
      <c r="T238" s="19"/>
      <c r="U238" s="60"/>
    </row>
    <row r="239" spans="1:21">
      <c r="A239" s="59">
        <v>236</v>
      </c>
      <c r="B239" s="58" t="e">
        <f>VLOOKUP(C239,Névsor!A$2:C$7060,2,FALSE)</f>
        <v>#N/A</v>
      </c>
      <c r="C239" s="39"/>
      <c r="D239" s="58" t="e">
        <f>VLOOKUP(C239,Névsor!A$2:C7293,3,FALSE)</f>
        <v>#N/A</v>
      </c>
      <c r="E239" s="81" t="e">
        <f>VLOOKUP(C239,Névsor!A:G,7,)</f>
        <v>#N/A</v>
      </c>
      <c r="F239" s="89"/>
      <c r="G239" s="90"/>
      <c r="H239" s="89"/>
      <c r="I239" s="90"/>
      <c r="J239" s="89"/>
      <c r="K239" s="90"/>
      <c r="L239" s="89"/>
      <c r="M239" s="90"/>
      <c r="N239" s="89"/>
      <c r="O239" s="90"/>
      <c r="P239" s="59">
        <f t="shared" si="12"/>
        <v>0</v>
      </c>
      <c r="Q239" s="17" t="str">
        <f t="shared" si="11"/>
        <v>0</v>
      </c>
      <c r="R239" s="19"/>
      <c r="S239" s="17">
        <f t="shared" si="13"/>
        <v>0</v>
      </c>
      <c r="T239" s="19"/>
      <c r="U239" s="60"/>
    </row>
    <row r="240" spans="1:21">
      <c r="A240" s="59">
        <v>237</v>
      </c>
      <c r="B240" s="58" t="e">
        <f>VLOOKUP(C240,Névsor!A$2:C$7060,2,FALSE)</f>
        <v>#N/A</v>
      </c>
      <c r="C240" s="39"/>
      <c r="D240" s="58" t="e">
        <f>VLOOKUP(C240,Névsor!A$2:C7294,3,FALSE)</f>
        <v>#N/A</v>
      </c>
      <c r="E240" s="81" t="e">
        <f>VLOOKUP(C240,Névsor!A:G,7,)</f>
        <v>#N/A</v>
      </c>
      <c r="F240" s="89"/>
      <c r="G240" s="90"/>
      <c r="H240" s="89"/>
      <c r="I240" s="90"/>
      <c r="J240" s="89"/>
      <c r="K240" s="90"/>
      <c r="L240" s="89"/>
      <c r="M240" s="90"/>
      <c r="N240" s="89"/>
      <c r="O240" s="90"/>
      <c r="P240" s="59">
        <f t="shared" si="12"/>
        <v>0</v>
      </c>
      <c r="Q240" s="17" t="str">
        <f t="shared" si="11"/>
        <v>0</v>
      </c>
      <c r="R240" s="19"/>
      <c r="S240" s="17">
        <f t="shared" si="13"/>
        <v>0</v>
      </c>
      <c r="T240" s="19"/>
      <c r="U240" s="60"/>
    </row>
    <row r="241" spans="1:21">
      <c r="A241" s="59">
        <v>238</v>
      </c>
      <c r="B241" s="58" t="e">
        <f>VLOOKUP(C241,Névsor!A$2:C$7060,2,FALSE)</f>
        <v>#N/A</v>
      </c>
      <c r="C241" s="39"/>
      <c r="D241" s="58" t="e">
        <f>VLOOKUP(C241,Névsor!A$2:C7295,3,FALSE)</f>
        <v>#N/A</v>
      </c>
      <c r="E241" s="81" t="e">
        <f>VLOOKUP(C241,Névsor!A:G,7,)</f>
        <v>#N/A</v>
      </c>
      <c r="F241" s="89"/>
      <c r="G241" s="90"/>
      <c r="H241" s="89"/>
      <c r="I241" s="90"/>
      <c r="J241" s="89"/>
      <c r="K241" s="90"/>
      <c r="L241" s="89"/>
      <c r="M241" s="90"/>
      <c r="N241" s="89"/>
      <c r="O241" s="90"/>
      <c r="P241" s="59">
        <f t="shared" si="12"/>
        <v>0</v>
      </c>
      <c r="Q241" s="17" t="str">
        <f t="shared" si="11"/>
        <v>0</v>
      </c>
      <c r="R241" s="19"/>
      <c r="S241" s="17">
        <f t="shared" si="13"/>
        <v>0</v>
      </c>
      <c r="T241" s="19"/>
      <c r="U241" s="60"/>
    </row>
    <row r="242" spans="1:21">
      <c r="A242" s="59">
        <v>239</v>
      </c>
      <c r="B242" s="58" t="e">
        <f>VLOOKUP(C242,Névsor!A$2:C$7060,2,FALSE)</f>
        <v>#N/A</v>
      </c>
      <c r="C242" s="39"/>
      <c r="D242" s="58" t="e">
        <f>VLOOKUP(C242,Névsor!A$2:C7296,3,FALSE)</f>
        <v>#N/A</v>
      </c>
      <c r="E242" s="81" t="e">
        <f>VLOOKUP(C242,Névsor!A:G,7,)</f>
        <v>#N/A</v>
      </c>
      <c r="F242" s="89"/>
      <c r="G242" s="90"/>
      <c r="H242" s="89"/>
      <c r="I242" s="90"/>
      <c r="J242" s="89"/>
      <c r="K242" s="90"/>
      <c r="L242" s="89"/>
      <c r="M242" s="90"/>
      <c r="N242" s="89"/>
      <c r="O242" s="90"/>
      <c r="P242" s="59">
        <f t="shared" si="12"/>
        <v>0</v>
      </c>
      <c r="Q242" s="17" t="str">
        <f t="shared" si="11"/>
        <v>0</v>
      </c>
      <c r="R242" s="19"/>
      <c r="S242" s="17">
        <f t="shared" si="13"/>
        <v>0</v>
      </c>
      <c r="T242" s="19"/>
      <c r="U242" s="60"/>
    </row>
    <row r="243" spans="1:21">
      <c r="A243" s="59">
        <v>240</v>
      </c>
      <c r="B243" s="58" t="e">
        <f>VLOOKUP(C243,Névsor!A$2:C$7060,2,FALSE)</f>
        <v>#N/A</v>
      </c>
      <c r="C243" s="39"/>
      <c r="D243" s="58" t="e">
        <f>VLOOKUP(C243,Névsor!A$2:C7297,3,FALSE)</f>
        <v>#N/A</v>
      </c>
      <c r="E243" s="81" t="e">
        <f>VLOOKUP(C243,Névsor!A:G,7,)</f>
        <v>#N/A</v>
      </c>
      <c r="F243" s="89"/>
      <c r="G243" s="90"/>
      <c r="H243" s="89"/>
      <c r="I243" s="90"/>
      <c r="J243" s="89"/>
      <c r="K243" s="90"/>
      <c r="L243" s="89"/>
      <c r="M243" s="90"/>
      <c r="N243" s="89"/>
      <c r="O243" s="90"/>
      <c r="P243" s="59">
        <f t="shared" si="12"/>
        <v>0</v>
      </c>
      <c r="Q243" s="17" t="str">
        <f t="shared" si="11"/>
        <v>0</v>
      </c>
      <c r="R243" s="19"/>
      <c r="S243" s="17">
        <f t="shared" si="13"/>
        <v>0</v>
      </c>
      <c r="T243" s="19"/>
      <c r="U243" s="60"/>
    </row>
    <row r="244" spans="1:21">
      <c r="A244" s="59">
        <v>241</v>
      </c>
      <c r="B244" s="58" t="e">
        <f>VLOOKUP(C244,Névsor!A$2:C$7060,2,FALSE)</f>
        <v>#N/A</v>
      </c>
      <c r="C244" s="39"/>
      <c r="D244" s="58" t="e">
        <f>VLOOKUP(C244,Névsor!A$2:C7298,3,FALSE)</f>
        <v>#N/A</v>
      </c>
      <c r="E244" s="81" t="e">
        <f>VLOOKUP(C244,Névsor!A:G,7,)</f>
        <v>#N/A</v>
      </c>
      <c r="F244" s="89"/>
      <c r="G244" s="90"/>
      <c r="H244" s="89"/>
      <c r="I244" s="90"/>
      <c r="J244" s="89"/>
      <c r="K244" s="90"/>
      <c r="L244" s="89"/>
      <c r="M244" s="90"/>
      <c r="N244" s="89"/>
      <c r="O244" s="90"/>
      <c r="P244" s="59">
        <f t="shared" si="12"/>
        <v>0</v>
      </c>
      <c r="Q244" s="17" t="str">
        <f t="shared" si="11"/>
        <v>0</v>
      </c>
      <c r="R244" s="19"/>
      <c r="S244" s="17">
        <f t="shared" si="13"/>
        <v>0</v>
      </c>
      <c r="T244" s="19"/>
      <c r="U244" s="60"/>
    </row>
    <row r="245" spans="1:21">
      <c r="A245" s="59">
        <v>242</v>
      </c>
      <c r="B245" s="58" t="e">
        <f>VLOOKUP(C245,Névsor!A$2:C$7060,2,FALSE)</f>
        <v>#N/A</v>
      </c>
      <c r="C245" s="39"/>
      <c r="D245" s="58" t="e">
        <f>VLOOKUP(C245,Névsor!A$2:C7299,3,FALSE)</f>
        <v>#N/A</v>
      </c>
      <c r="E245" s="81" t="e">
        <f>VLOOKUP(C245,Névsor!A:G,7,)</f>
        <v>#N/A</v>
      </c>
      <c r="F245" s="89"/>
      <c r="G245" s="90"/>
      <c r="H245" s="89"/>
      <c r="I245" s="90"/>
      <c r="J245" s="89"/>
      <c r="K245" s="90"/>
      <c r="L245" s="89"/>
      <c r="M245" s="90"/>
      <c r="N245" s="89"/>
      <c r="O245" s="90"/>
      <c r="P245" s="59">
        <f t="shared" si="12"/>
        <v>0</v>
      </c>
      <c r="Q245" s="17" t="str">
        <f t="shared" si="11"/>
        <v>0</v>
      </c>
      <c r="R245" s="19"/>
      <c r="S245" s="17">
        <f t="shared" si="13"/>
        <v>0</v>
      </c>
      <c r="T245" s="19"/>
      <c r="U245" s="60"/>
    </row>
    <row r="246" spans="1:21">
      <c r="A246" s="59">
        <v>243</v>
      </c>
      <c r="B246" s="58" t="e">
        <f>VLOOKUP(C246,Névsor!A$2:C$7060,2,FALSE)</f>
        <v>#N/A</v>
      </c>
      <c r="C246" s="39"/>
      <c r="D246" s="58" t="e">
        <f>VLOOKUP(C246,Névsor!A$2:C7300,3,FALSE)</f>
        <v>#N/A</v>
      </c>
      <c r="E246" s="81" t="e">
        <f>VLOOKUP(C246,Névsor!A:G,7,)</f>
        <v>#N/A</v>
      </c>
      <c r="F246" s="89"/>
      <c r="G246" s="90"/>
      <c r="H246" s="89"/>
      <c r="I246" s="90"/>
      <c r="J246" s="89"/>
      <c r="K246" s="90"/>
      <c r="L246" s="89"/>
      <c r="M246" s="90"/>
      <c r="N246" s="89"/>
      <c r="O246" s="90"/>
      <c r="P246" s="59">
        <f t="shared" si="12"/>
        <v>0</v>
      </c>
      <c r="Q246" s="17" t="str">
        <f t="shared" si="11"/>
        <v>0</v>
      </c>
      <c r="R246" s="19"/>
      <c r="S246" s="17">
        <f t="shared" si="13"/>
        <v>0</v>
      </c>
      <c r="T246" s="19"/>
      <c r="U246" s="60"/>
    </row>
    <row r="247" spans="1:21">
      <c r="A247" s="59">
        <v>244</v>
      </c>
      <c r="B247" s="58" t="e">
        <f>VLOOKUP(C247,Névsor!A$2:C$7060,2,FALSE)</f>
        <v>#N/A</v>
      </c>
      <c r="C247" s="39"/>
      <c r="D247" s="58" t="e">
        <f>VLOOKUP(C247,Névsor!A$2:C7301,3,FALSE)</f>
        <v>#N/A</v>
      </c>
      <c r="E247" s="81" t="e">
        <f>VLOOKUP(C247,Névsor!A:G,7,)</f>
        <v>#N/A</v>
      </c>
      <c r="F247" s="89"/>
      <c r="G247" s="90"/>
      <c r="H247" s="89"/>
      <c r="I247" s="90"/>
      <c r="J247" s="89"/>
      <c r="K247" s="90"/>
      <c r="L247" s="89"/>
      <c r="M247" s="90"/>
      <c r="N247" s="89"/>
      <c r="O247" s="90"/>
      <c r="P247" s="59">
        <f t="shared" si="12"/>
        <v>0</v>
      </c>
      <c r="Q247" s="17" t="str">
        <f t="shared" si="11"/>
        <v>0</v>
      </c>
      <c r="R247" s="19"/>
      <c r="S247" s="17">
        <f t="shared" si="13"/>
        <v>0</v>
      </c>
      <c r="T247" s="19"/>
      <c r="U247" s="60"/>
    </row>
    <row r="248" spans="1:21">
      <c r="A248" s="59">
        <v>245</v>
      </c>
      <c r="B248" s="58" t="e">
        <f>VLOOKUP(C248,Névsor!A$2:C$7060,2,FALSE)</f>
        <v>#N/A</v>
      </c>
      <c r="C248" s="39"/>
      <c r="D248" s="58" t="e">
        <f>VLOOKUP(C248,Névsor!A$2:C7302,3,FALSE)</f>
        <v>#N/A</v>
      </c>
      <c r="E248" s="81" t="e">
        <f>VLOOKUP(C248,Névsor!A:G,7,)</f>
        <v>#N/A</v>
      </c>
      <c r="F248" s="89"/>
      <c r="G248" s="90"/>
      <c r="H248" s="89"/>
      <c r="I248" s="90"/>
      <c r="J248" s="89"/>
      <c r="K248" s="90"/>
      <c r="L248" s="89"/>
      <c r="M248" s="90"/>
      <c r="N248" s="89"/>
      <c r="O248" s="90"/>
      <c r="P248" s="59">
        <f t="shared" si="12"/>
        <v>0</v>
      </c>
      <c r="Q248" s="17" t="str">
        <f t="shared" si="11"/>
        <v>0</v>
      </c>
      <c r="R248" s="19"/>
      <c r="S248" s="17">
        <f t="shared" si="13"/>
        <v>0</v>
      </c>
      <c r="T248" s="19"/>
      <c r="U248" s="60"/>
    </row>
    <row r="249" spans="1:21">
      <c r="A249" s="59">
        <v>246</v>
      </c>
      <c r="B249" s="58" t="e">
        <f>VLOOKUP(C249,Névsor!A$2:C$7060,2,FALSE)</f>
        <v>#N/A</v>
      </c>
      <c r="C249" s="39"/>
      <c r="D249" s="58" t="e">
        <f>VLOOKUP(C249,Névsor!A$2:C7303,3,FALSE)</f>
        <v>#N/A</v>
      </c>
      <c r="E249" s="81" t="e">
        <f>VLOOKUP(C249,Névsor!A:G,7,)</f>
        <v>#N/A</v>
      </c>
      <c r="F249" s="89"/>
      <c r="G249" s="90"/>
      <c r="H249" s="89"/>
      <c r="I249" s="90"/>
      <c r="J249" s="89"/>
      <c r="K249" s="90"/>
      <c r="L249" s="89"/>
      <c r="M249" s="90"/>
      <c r="N249" s="89"/>
      <c r="O249" s="90"/>
      <c r="P249" s="59">
        <f t="shared" si="12"/>
        <v>0</v>
      </c>
      <c r="Q249" s="17" t="str">
        <f t="shared" si="11"/>
        <v>0</v>
      </c>
      <c r="R249" s="19"/>
      <c r="S249" s="17">
        <f t="shared" si="13"/>
        <v>0</v>
      </c>
      <c r="T249" s="19"/>
      <c r="U249" s="60"/>
    </row>
    <row r="250" spans="1:21">
      <c r="A250" s="59">
        <v>247</v>
      </c>
      <c r="B250" s="58" t="e">
        <f>VLOOKUP(C250,Névsor!A$2:C$7060,2,FALSE)</f>
        <v>#N/A</v>
      </c>
      <c r="C250" s="39"/>
      <c r="D250" s="58" t="e">
        <f>VLOOKUP(C250,Névsor!A$2:C7304,3,FALSE)</f>
        <v>#N/A</v>
      </c>
      <c r="E250" s="81" t="e">
        <f>VLOOKUP(C250,Névsor!A:G,7,)</f>
        <v>#N/A</v>
      </c>
      <c r="F250" s="89"/>
      <c r="G250" s="90"/>
      <c r="H250" s="89"/>
      <c r="I250" s="90"/>
      <c r="J250" s="89"/>
      <c r="K250" s="90"/>
      <c r="L250" s="89"/>
      <c r="M250" s="90"/>
      <c r="N250" s="89"/>
      <c r="O250" s="90"/>
      <c r="P250" s="59">
        <f t="shared" si="12"/>
        <v>0</v>
      </c>
      <c r="Q250" s="17" t="str">
        <f t="shared" si="11"/>
        <v>0</v>
      </c>
      <c r="R250" s="19"/>
      <c r="S250" s="17">
        <f t="shared" si="13"/>
        <v>0</v>
      </c>
      <c r="T250" s="19"/>
      <c r="U250" s="60"/>
    </row>
    <row r="251" spans="1:21">
      <c r="A251" s="59">
        <v>248</v>
      </c>
      <c r="B251" s="58" t="e">
        <f>VLOOKUP(C251,Névsor!A$2:C$7060,2,FALSE)</f>
        <v>#N/A</v>
      </c>
      <c r="C251" s="39"/>
      <c r="D251" s="58" t="e">
        <f>VLOOKUP(C251,Névsor!A$2:C7305,3,FALSE)</f>
        <v>#N/A</v>
      </c>
      <c r="E251" s="81" t="e">
        <f>VLOOKUP(C251,Névsor!A:G,7,)</f>
        <v>#N/A</v>
      </c>
      <c r="F251" s="89"/>
      <c r="G251" s="90"/>
      <c r="H251" s="89"/>
      <c r="I251" s="90"/>
      <c r="J251" s="89"/>
      <c r="K251" s="90"/>
      <c r="L251" s="89"/>
      <c r="M251" s="90"/>
      <c r="N251" s="89"/>
      <c r="O251" s="90"/>
      <c r="P251" s="59">
        <f t="shared" si="12"/>
        <v>0</v>
      </c>
      <c r="Q251" s="17" t="str">
        <f t="shared" si="11"/>
        <v>0</v>
      </c>
      <c r="R251" s="19"/>
      <c r="S251" s="17">
        <f t="shared" si="13"/>
        <v>0</v>
      </c>
      <c r="T251" s="19"/>
      <c r="U251" s="60"/>
    </row>
    <row r="252" spans="1:21">
      <c r="A252" s="59">
        <v>249</v>
      </c>
      <c r="B252" s="58" t="e">
        <f>VLOOKUP(C252,Névsor!A$2:C$7060,2,FALSE)</f>
        <v>#N/A</v>
      </c>
      <c r="C252" s="39"/>
      <c r="D252" s="58" t="e">
        <f>VLOOKUP(C252,Névsor!A$2:C7306,3,FALSE)</f>
        <v>#N/A</v>
      </c>
      <c r="E252" s="81" t="e">
        <f>VLOOKUP(C252,Névsor!A:G,7,)</f>
        <v>#N/A</v>
      </c>
      <c r="F252" s="89"/>
      <c r="G252" s="90"/>
      <c r="H252" s="89"/>
      <c r="I252" s="90"/>
      <c r="J252" s="89"/>
      <c r="K252" s="90"/>
      <c r="L252" s="89"/>
      <c r="M252" s="90"/>
      <c r="N252" s="89"/>
      <c r="O252" s="90"/>
      <c r="P252" s="59">
        <f t="shared" si="12"/>
        <v>0</v>
      </c>
      <c r="Q252" s="17" t="str">
        <f t="shared" si="11"/>
        <v>0</v>
      </c>
      <c r="R252" s="19"/>
      <c r="S252" s="17">
        <f t="shared" si="13"/>
        <v>0</v>
      </c>
      <c r="T252" s="19"/>
      <c r="U252" s="60"/>
    </row>
    <row r="253" spans="1:21">
      <c r="A253" s="59">
        <v>250</v>
      </c>
      <c r="B253" s="58" t="e">
        <f>VLOOKUP(C253,Névsor!A$2:C$7060,2,FALSE)</f>
        <v>#N/A</v>
      </c>
      <c r="C253" s="39"/>
      <c r="D253" s="58" t="e">
        <f>VLOOKUP(C253,Névsor!A$2:C7307,3,FALSE)</f>
        <v>#N/A</v>
      </c>
      <c r="E253" s="81" t="e">
        <f>VLOOKUP(C253,Névsor!A:G,7,)</f>
        <v>#N/A</v>
      </c>
      <c r="F253" s="89"/>
      <c r="G253" s="90"/>
      <c r="H253" s="89"/>
      <c r="I253" s="90"/>
      <c r="J253" s="89"/>
      <c r="K253" s="90"/>
      <c r="L253" s="89"/>
      <c r="M253" s="90"/>
      <c r="N253" s="89"/>
      <c r="O253" s="90"/>
      <c r="P253" s="59">
        <f t="shared" si="12"/>
        <v>0</v>
      </c>
      <c r="Q253" s="17" t="str">
        <f t="shared" si="11"/>
        <v>0</v>
      </c>
      <c r="R253" s="19"/>
      <c r="S253" s="17">
        <f t="shared" si="13"/>
        <v>0</v>
      </c>
      <c r="T253" s="19"/>
      <c r="U253" s="60"/>
    </row>
    <row r="254" spans="1:21">
      <c r="A254" s="59">
        <v>251</v>
      </c>
      <c r="B254" s="58" t="e">
        <f>VLOOKUP(C254,Névsor!A$2:C$7060,2,FALSE)</f>
        <v>#N/A</v>
      </c>
      <c r="C254" s="39"/>
      <c r="D254" s="58" t="e">
        <f>VLOOKUP(C254,Névsor!A$2:C7308,3,FALSE)</f>
        <v>#N/A</v>
      </c>
      <c r="E254" s="81" t="e">
        <f>VLOOKUP(C254,Névsor!A:G,7,)</f>
        <v>#N/A</v>
      </c>
      <c r="F254" s="89"/>
      <c r="G254" s="90"/>
      <c r="H254" s="89"/>
      <c r="I254" s="90"/>
      <c r="J254" s="89"/>
      <c r="K254" s="90"/>
      <c r="L254" s="89"/>
      <c r="M254" s="90"/>
      <c r="N254" s="89"/>
      <c r="O254" s="90"/>
      <c r="P254" s="59">
        <f t="shared" si="12"/>
        <v>0</v>
      </c>
      <c r="Q254" s="17" t="str">
        <f t="shared" si="11"/>
        <v>0</v>
      </c>
      <c r="R254" s="19"/>
      <c r="S254" s="17">
        <f t="shared" si="13"/>
        <v>0</v>
      </c>
      <c r="T254" s="19"/>
      <c r="U254" s="60"/>
    </row>
    <row r="255" spans="1:21">
      <c r="A255" s="59">
        <v>252</v>
      </c>
      <c r="B255" s="58" t="e">
        <f>VLOOKUP(C255,Névsor!A$2:C$7060,2,FALSE)</f>
        <v>#N/A</v>
      </c>
      <c r="C255" s="39"/>
      <c r="D255" s="58" t="e">
        <f>VLOOKUP(C255,Névsor!A$2:C7309,3,FALSE)</f>
        <v>#N/A</v>
      </c>
      <c r="E255" s="81" t="e">
        <f>VLOOKUP(C255,Névsor!A:G,7,)</f>
        <v>#N/A</v>
      </c>
      <c r="F255" s="89"/>
      <c r="G255" s="90"/>
      <c r="H255" s="89"/>
      <c r="I255" s="90"/>
      <c r="J255" s="89"/>
      <c r="K255" s="90"/>
      <c r="L255" s="89"/>
      <c r="M255" s="90"/>
      <c r="N255" s="89"/>
      <c r="O255" s="90"/>
      <c r="P255" s="59">
        <f t="shared" si="12"/>
        <v>0</v>
      </c>
      <c r="Q255" s="17" t="str">
        <f t="shared" si="11"/>
        <v>0</v>
      </c>
      <c r="R255" s="19"/>
      <c r="S255" s="17">
        <f t="shared" si="13"/>
        <v>0</v>
      </c>
      <c r="T255" s="19"/>
      <c r="U255" s="60"/>
    </row>
    <row r="256" spans="1:21">
      <c r="A256" s="59">
        <v>253</v>
      </c>
      <c r="B256" s="58" t="e">
        <f>VLOOKUP(C256,Névsor!A$2:C$7060,2,FALSE)</f>
        <v>#N/A</v>
      </c>
      <c r="C256" s="39"/>
      <c r="D256" s="58" t="e">
        <f>VLOOKUP(C256,Névsor!A$2:C7310,3,FALSE)</f>
        <v>#N/A</v>
      </c>
      <c r="E256" s="81" t="e">
        <f>VLOOKUP(C256,Névsor!A:G,7,)</f>
        <v>#N/A</v>
      </c>
      <c r="F256" s="89"/>
      <c r="G256" s="90"/>
      <c r="H256" s="89"/>
      <c r="I256" s="90"/>
      <c r="J256" s="89"/>
      <c r="K256" s="90"/>
      <c r="L256" s="89"/>
      <c r="M256" s="90"/>
      <c r="N256" s="89"/>
      <c r="O256" s="90"/>
      <c r="P256" s="59">
        <f t="shared" si="12"/>
        <v>0</v>
      </c>
      <c r="Q256" s="17" t="str">
        <f t="shared" si="11"/>
        <v>0</v>
      </c>
      <c r="R256" s="19"/>
      <c r="S256" s="17">
        <f t="shared" si="13"/>
        <v>0</v>
      </c>
      <c r="T256" s="19"/>
      <c r="U256" s="60"/>
    </row>
    <row r="257" spans="1:21">
      <c r="A257" s="59">
        <v>254</v>
      </c>
      <c r="B257" s="58" t="e">
        <f>VLOOKUP(C257,Névsor!A$2:C$7060,2,FALSE)</f>
        <v>#N/A</v>
      </c>
      <c r="C257" s="39"/>
      <c r="D257" s="58" t="e">
        <f>VLOOKUP(C257,Névsor!A$2:C7311,3,FALSE)</f>
        <v>#N/A</v>
      </c>
      <c r="E257" s="81" t="e">
        <f>VLOOKUP(C257,Névsor!A:G,7,)</f>
        <v>#N/A</v>
      </c>
      <c r="F257" s="89"/>
      <c r="G257" s="90"/>
      <c r="H257" s="89"/>
      <c r="I257" s="90"/>
      <c r="J257" s="89"/>
      <c r="K257" s="90"/>
      <c r="L257" s="89"/>
      <c r="M257" s="90"/>
      <c r="N257" s="89"/>
      <c r="O257" s="90"/>
      <c r="P257" s="59">
        <f t="shared" si="12"/>
        <v>0</v>
      </c>
      <c r="Q257" s="17" t="str">
        <f t="shared" si="11"/>
        <v>0</v>
      </c>
      <c r="R257" s="19"/>
      <c r="S257" s="17">
        <f t="shared" si="13"/>
        <v>0</v>
      </c>
      <c r="T257" s="19"/>
      <c r="U257" s="60"/>
    </row>
    <row r="258" spans="1:21">
      <c r="A258" s="59">
        <v>255</v>
      </c>
      <c r="B258" s="58" t="e">
        <f>VLOOKUP(C258,Névsor!A$2:C$7060,2,FALSE)</f>
        <v>#N/A</v>
      </c>
      <c r="C258" s="39"/>
      <c r="D258" s="58" t="e">
        <f>VLOOKUP(C258,Névsor!A$2:C7312,3,FALSE)</f>
        <v>#N/A</v>
      </c>
      <c r="E258" s="81" t="e">
        <f>VLOOKUP(C258,Névsor!A:G,7,)</f>
        <v>#N/A</v>
      </c>
      <c r="F258" s="89"/>
      <c r="G258" s="90"/>
      <c r="H258" s="89"/>
      <c r="I258" s="90"/>
      <c r="J258" s="89"/>
      <c r="K258" s="90"/>
      <c r="L258" s="89"/>
      <c r="M258" s="90"/>
      <c r="N258" s="89"/>
      <c r="O258" s="90"/>
      <c r="P258" s="59">
        <f t="shared" si="12"/>
        <v>0</v>
      </c>
      <c r="Q258" s="17" t="str">
        <f t="shared" si="11"/>
        <v>0</v>
      </c>
      <c r="R258" s="19"/>
      <c r="S258" s="17">
        <f t="shared" si="13"/>
        <v>0</v>
      </c>
      <c r="T258" s="19"/>
      <c r="U258" s="60"/>
    </row>
    <row r="259" spans="1:21">
      <c r="A259" s="59">
        <v>256</v>
      </c>
      <c r="B259" s="58" t="e">
        <f>VLOOKUP(C259,Névsor!A$2:C$7060,2,FALSE)</f>
        <v>#N/A</v>
      </c>
      <c r="C259" s="39"/>
      <c r="D259" s="58" t="e">
        <f>VLOOKUP(C259,Névsor!A$2:C7313,3,FALSE)</f>
        <v>#N/A</v>
      </c>
      <c r="E259" s="81" t="e">
        <f>VLOOKUP(C259,Névsor!A:G,7,)</f>
        <v>#N/A</v>
      </c>
      <c r="F259" s="89"/>
      <c r="G259" s="90"/>
      <c r="H259" s="89"/>
      <c r="I259" s="90"/>
      <c r="J259" s="89"/>
      <c r="K259" s="90"/>
      <c r="L259" s="89"/>
      <c r="M259" s="90"/>
      <c r="N259" s="89"/>
      <c r="O259" s="90"/>
      <c r="P259" s="59">
        <f t="shared" si="12"/>
        <v>0</v>
      </c>
      <c r="Q259" s="17" t="str">
        <f t="shared" si="11"/>
        <v>0</v>
      </c>
      <c r="R259" s="19"/>
      <c r="S259" s="17">
        <f t="shared" si="13"/>
        <v>0</v>
      </c>
      <c r="T259" s="19"/>
      <c r="U259" s="60"/>
    </row>
    <row r="260" spans="1:21">
      <c r="A260" s="59">
        <v>257</v>
      </c>
      <c r="B260" s="58" t="e">
        <f>VLOOKUP(C260,Névsor!A$2:C$7060,2,FALSE)</f>
        <v>#N/A</v>
      </c>
      <c r="C260" s="39"/>
      <c r="D260" s="58" t="e">
        <f>VLOOKUP(C260,Névsor!A$2:C7314,3,FALSE)</f>
        <v>#N/A</v>
      </c>
      <c r="E260" s="81" t="e">
        <f>VLOOKUP(C260,Névsor!A:G,7,)</f>
        <v>#N/A</v>
      </c>
      <c r="F260" s="89"/>
      <c r="G260" s="90"/>
      <c r="H260" s="89"/>
      <c r="I260" s="90"/>
      <c r="J260" s="89"/>
      <c r="K260" s="90"/>
      <c r="L260" s="89"/>
      <c r="M260" s="90"/>
      <c r="N260" s="89"/>
      <c r="O260" s="90"/>
      <c r="P260" s="59">
        <f t="shared" si="12"/>
        <v>0</v>
      </c>
      <c r="Q260" s="17" t="str">
        <f t="shared" ref="Q260:Q323" si="14">IF(U260="X",($Y$5),IF(P260=1,($Y$5),IF(P260=2,($Y$5+$Y$6),IF(P260=3,($Y$5+$Y$6+$Y$7),IF(P260=4,($Y$5+$Y$6+$Y$7+$Y$8),IF(P260=5,($Y$5+$Y$6+$Y$7+$Y$8+$Y$9),IF(P260=6,($Y$5+$Y$6+$Y$7+$Y$8+$Y$9+$Y$10),IF(P260=7,($Y$5+$Y$6+$Y$7+$Y$8+$Y$9+$Y$10+$Y$11),IF(P260=8,($Y$5+$Y$6+$Y$7+$Y$8+$Y$9+$Y$10+$Y$11+$Y268),IF(P260=9,($Y$5+$Y$6+$Y$7+$Y$8+$Y$9+$Y$10+$Y$11+$Y$12+$Y$13),IF(P260=10,($Y$5+$Y$6+$Y$7+$Y$8+$Y$9+$Y$10+$Y$11+$Y$12+$Y$13+$Y$14),"0")))))))))))</f>
        <v>0</v>
      </c>
      <c r="R260" s="19"/>
      <c r="S260" s="17">
        <f t="shared" si="13"/>
        <v>0</v>
      </c>
      <c r="T260" s="19"/>
      <c r="U260" s="60"/>
    </row>
    <row r="261" spans="1:21">
      <c r="A261" s="59">
        <v>258</v>
      </c>
      <c r="B261" s="58" t="e">
        <f>VLOOKUP(C261,Névsor!A$2:C$7060,2,FALSE)</f>
        <v>#N/A</v>
      </c>
      <c r="C261" s="39"/>
      <c r="D261" s="58" t="e">
        <f>VLOOKUP(C261,Névsor!A$2:C7315,3,FALSE)</f>
        <v>#N/A</v>
      </c>
      <c r="E261" s="81" t="e">
        <f>VLOOKUP(C261,Névsor!A:G,7,)</f>
        <v>#N/A</v>
      </c>
      <c r="F261" s="89"/>
      <c r="G261" s="90"/>
      <c r="H261" s="89"/>
      <c r="I261" s="90"/>
      <c r="J261" s="89"/>
      <c r="K261" s="90"/>
      <c r="L261" s="89"/>
      <c r="M261" s="90"/>
      <c r="N261" s="89"/>
      <c r="O261" s="90"/>
      <c r="P261" s="59">
        <f t="shared" ref="P261:P324" si="15">COUNT(F261:O261)</f>
        <v>0</v>
      </c>
      <c r="Q261" s="17" t="str">
        <f t="shared" si="14"/>
        <v>0</v>
      </c>
      <c r="R261" s="19"/>
      <c r="S261" s="17">
        <f t="shared" ref="S261:S324" si="16">Q261+R261</f>
        <v>0</v>
      </c>
      <c r="T261" s="19"/>
      <c r="U261" s="60"/>
    </row>
    <row r="262" spans="1:21">
      <c r="A262" s="59">
        <v>259</v>
      </c>
      <c r="B262" s="58" t="e">
        <f>VLOOKUP(C262,Névsor!A$2:C$7060,2,FALSE)</f>
        <v>#N/A</v>
      </c>
      <c r="C262" s="39"/>
      <c r="D262" s="58" t="e">
        <f>VLOOKUP(C262,Névsor!A$2:C7316,3,FALSE)</f>
        <v>#N/A</v>
      </c>
      <c r="E262" s="81" t="e">
        <f>VLOOKUP(C262,Névsor!A:G,7,)</f>
        <v>#N/A</v>
      </c>
      <c r="F262" s="89"/>
      <c r="G262" s="90"/>
      <c r="H262" s="89"/>
      <c r="I262" s="90"/>
      <c r="J262" s="89"/>
      <c r="K262" s="90"/>
      <c r="L262" s="89"/>
      <c r="M262" s="90"/>
      <c r="N262" s="89"/>
      <c r="O262" s="90"/>
      <c r="P262" s="59">
        <f t="shared" si="15"/>
        <v>0</v>
      </c>
      <c r="Q262" s="17" t="str">
        <f t="shared" si="14"/>
        <v>0</v>
      </c>
      <c r="R262" s="19"/>
      <c r="S262" s="17">
        <f t="shared" si="16"/>
        <v>0</v>
      </c>
      <c r="T262" s="19"/>
      <c r="U262" s="60"/>
    </row>
    <row r="263" spans="1:21">
      <c r="A263" s="59">
        <v>260</v>
      </c>
      <c r="B263" s="58" t="e">
        <f>VLOOKUP(C263,Névsor!A$2:C$7060,2,FALSE)</f>
        <v>#N/A</v>
      </c>
      <c r="C263" s="39"/>
      <c r="D263" s="58" t="e">
        <f>VLOOKUP(C263,Névsor!A$2:C7317,3,FALSE)</f>
        <v>#N/A</v>
      </c>
      <c r="E263" s="81" t="e">
        <f>VLOOKUP(C263,Névsor!A:G,7,)</f>
        <v>#N/A</v>
      </c>
      <c r="F263" s="89"/>
      <c r="G263" s="90"/>
      <c r="H263" s="89"/>
      <c r="I263" s="90"/>
      <c r="J263" s="89"/>
      <c r="K263" s="90"/>
      <c r="L263" s="89"/>
      <c r="M263" s="90"/>
      <c r="N263" s="89"/>
      <c r="O263" s="90"/>
      <c r="P263" s="59">
        <f t="shared" si="15"/>
        <v>0</v>
      </c>
      <c r="Q263" s="17" t="str">
        <f t="shared" si="14"/>
        <v>0</v>
      </c>
      <c r="R263" s="19"/>
      <c r="S263" s="17">
        <f t="shared" si="16"/>
        <v>0</v>
      </c>
      <c r="T263" s="19"/>
      <c r="U263" s="60"/>
    </row>
    <row r="264" spans="1:21">
      <c r="A264" s="59">
        <v>261</v>
      </c>
      <c r="B264" s="58" t="e">
        <f>VLOOKUP(C264,Névsor!A$2:C$7060,2,FALSE)</f>
        <v>#N/A</v>
      </c>
      <c r="C264" s="39"/>
      <c r="D264" s="58" t="e">
        <f>VLOOKUP(C264,Névsor!A$2:C7318,3,FALSE)</f>
        <v>#N/A</v>
      </c>
      <c r="E264" s="81" t="e">
        <f>VLOOKUP(C264,Névsor!A:G,7,)</f>
        <v>#N/A</v>
      </c>
      <c r="F264" s="89"/>
      <c r="G264" s="90"/>
      <c r="H264" s="89"/>
      <c r="I264" s="90"/>
      <c r="J264" s="89"/>
      <c r="K264" s="90"/>
      <c r="L264" s="89"/>
      <c r="M264" s="90"/>
      <c r="N264" s="89"/>
      <c r="O264" s="90"/>
      <c r="P264" s="59">
        <f t="shared" si="15"/>
        <v>0</v>
      </c>
      <c r="Q264" s="17" t="str">
        <f t="shared" si="14"/>
        <v>0</v>
      </c>
      <c r="R264" s="19"/>
      <c r="S264" s="17">
        <f t="shared" si="16"/>
        <v>0</v>
      </c>
      <c r="T264" s="19"/>
      <c r="U264" s="60"/>
    </row>
    <row r="265" spans="1:21">
      <c r="A265" s="59">
        <v>262</v>
      </c>
      <c r="B265" s="58" t="e">
        <f>VLOOKUP(C265,Névsor!A$2:C$7060,2,FALSE)</f>
        <v>#N/A</v>
      </c>
      <c r="C265" s="39"/>
      <c r="D265" s="58" t="e">
        <f>VLOOKUP(C265,Névsor!A$2:C7319,3,FALSE)</f>
        <v>#N/A</v>
      </c>
      <c r="E265" s="81" t="e">
        <f>VLOOKUP(C265,Névsor!A:G,7,)</f>
        <v>#N/A</v>
      </c>
      <c r="F265" s="89"/>
      <c r="G265" s="90"/>
      <c r="H265" s="89"/>
      <c r="I265" s="90"/>
      <c r="J265" s="89"/>
      <c r="K265" s="90"/>
      <c r="L265" s="89"/>
      <c r="M265" s="90"/>
      <c r="N265" s="89"/>
      <c r="O265" s="90"/>
      <c r="P265" s="59">
        <f t="shared" si="15"/>
        <v>0</v>
      </c>
      <c r="Q265" s="17" t="str">
        <f t="shared" si="14"/>
        <v>0</v>
      </c>
      <c r="R265" s="19"/>
      <c r="S265" s="17">
        <f t="shared" si="16"/>
        <v>0</v>
      </c>
      <c r="T265" s="19"/>
      <c r="U265" s="60"/>
    </row>
    <row r="266" spans="1:21">
      <c r="A266" s="59">
        <v>263</v>
      </c>
      <c r="B266" s="58" t="e">
        <f>VLOOKUP(C266,Névsor!A$2:C$7060,2,FALSE)</f>
        <v>#N/A</v>
      </c>
      <c r="C266" s="39"/>
      <c r="D266" s="58" t="e">
        <f>VLOOKUP(C266,Névsor!A$2:C7320,3,FALSE)</f>
        <v>#N/A</v>
      </c>
      <c r="E266" s="81" t="e">
        <f>VLOOKUP(C266,Névsor!A:G,7,)</f>
        <v>#N/A</v>
      </c>
      <c r="F266" s="89"/>
      <c r="G266" s="90"/>
      <c r="H266" s="89"/>
      <c r="I266" s="90"/>
      <c r="J266" s="89"/>
      <c r="K266" s="90"/>
      <c r="L266" s="89"/>
      <c r="M266" s="90"/>
      <c r="N266" s="89"/>
      <c r="O266" s="90"/>
      <c r="P266" s="59">
        <f t="shared" si="15"/>
        <v>0</v>
      </c>
      <c r="Q266" s="17" t="str">
        <f t="shared" si="14"/>
        <v>0</v>
      </c>
      <c r="R266" s="19"/>
      <c r="S266" s="17">
        <f t="shared" si="16"/>
        <v>0</v>
      </c>
      <c r="T266" s="19"/>
      <c r="U266" s="60"/>
    </row>
    <row r="267" spans="1:21">
      <c r="A267" s="59">
        <v>264</v>
      </c>
      <c r="B267" s="58" t="e">
        <f>VLOOKUP(C267,Névsor!A$2:C$7060,2,FALSE)</f>
        <v>#N/A</v>
      </c>
      <c r="C267" s="39"/>
      <c r="D267" s="58" t="e">
        <f>VLOOKUP(C267,Névsor!A$2:C7321,3,FALSE)</f>
        <v>#N/A</v>
      </c>
      <c r="E267" s="81" t="e">
        <f>VLOOKUP(C267,Névsor!A:G,7,)</f>
        <v>#N/A</v>
      </c>
      <c r="F267" s="89"/>
      <c r="G267" s="90"/>
      <c r="H267" s="89"/>
      <c r="I267" s="90"/>
      <c r="J267" s="89"/>
      <c r="K267" s="90"/>
      <c r="L267" s="89"/>
      <c r="M267" s="90"/>
      <c r="N267" s="89"/>
      <c r="O267" s="90"/>
      <c r="P267" s="59">
        <f t="shared" si="15"/>
        <v>0</v>
      </c>
      <c r="Q267" s="17" t="str">
        <f t="shared" si="14"/>
        <v>0</v>
      </c>
      <c r="R267" s="19"/>
      <c r="S267" s="17">
        <f t="shared" si="16"/>
        <v>0</v>
      </c>
      <c r="T267" s="19"/>
      <c r="U267" s="60"/>
    </row>
    <row r="268" spans="1:21">
      <c r="A268" s="59">
        <v>265</v>
      </c>
      <c r="B268" s="58" t="e">
        <f>VLOOKUP(C268,Névsor!A$2:C$7060,2,FALSE)</f>
        <v>#N/A</v>
      </c>
      <c r="C268" s="39"/>
      <c r="D268" s="58" t="e">
        <f>VLOOKUP(C268,Névsor!A$2:C7322,3,FALSE)</f>
        <v>#N/A</v>
      </c>
      <c r="E268" s="81" t="e">
        <f>VLOOKUP(C268,Névsor!A:G,7,)</f>
        <v>#N/A</v>
      </c>
      <c r="F268" s="89"/>
      <c r="G268" s="90"/>
      <c r="H268" s="89"/>
      <c r="I268" s="90"/>
      <c r="J268" s="89"/>
      <c r="K268" s="90"/>
      <c r="L268" s="89"/>
      <c r="M268" s="90"/>
      <c r="N268" s="89"/>
      <c r="O268" s="90"/>
      <c r="P268" s="59">
        <f t="shared" si="15"/>
        <v>0</v>
      </c>
      <c r="Q268" s="17" t="str">
        <f t="shared" si="14"/>
        <v>0</v>
      </c>
      <c r="R268" s="19"/>
      <c r="S268" s="17">
        <f t="shared" si="16"/>
        <v>0</v>
      </c>
      <c r="T268" s="19"/>
      <c r="U268" s="60"/>
    </row>
    <row r="269" spans="1:21">
      <c r="A269" s="59">
        <v>266</v>
      </c>
      <c r="B269" s="58" t="e">
        <f>VLOOKUP(C269,Névsor!A$2:C$7060,2,FALSE)</f>
        <v>#N/A</v>
      </c>
      <c r="C269" s="39"/>
      <c r="D269" s="58" t="e">
        <f>VLOOKUP(C269,Névsor!A$2:C7323,3,FALSE)</f>
        <v>#N/A</v>
      </c>
      <c r="E269" s="81" t="e">
        <f>VLOOKUP(C269,Névsor!A:G,7,)</f>
        <v>#N/A</v>
      </c>
      <c r="F269" s="89"/>
      <c r="G269" s="90"/>
      <c r="H269" s="89"/>
      <c r="I269" s="90"/>
      <c r="J269" s="89"/>
      <c r="K269" s="90"/>
      <c r="L269" s="89"/>
      <c r="M269" s="90"/>
      <c r="N269" s="89"/>
      <c r="O269" s="90"/>
      <c r="P269" s="59">
        <f t="shared" si="15"/>
        <v>0</v>
      </c>
      <c r="Q269" s="17" t="str">
        <f t="shared" si="14"/>
        <v>0</v>
      </c>
      <c r="R269" s="19"/>
      <c r="S269" s="17">
        <f t="shared" si="16"/>
        <v>0</v>
      </c>
      <c r="T269" s="19"/>
      <c r="U269" s="60"/>
    </row>
    <row r="270" spans="1:21">
      <c r="A270" s="59">
        <v>267</v>
      </c>
      <c r="B270" s="58" t="e">
        <f>VLOOKUP(C270,Névsor!A$2:C$7060,2,FALSE)</f>
        <v>#N/A</v>
      </c>
      <c r="C270" s="39"/>
      <c r="D270" s="58" t="e">
        <f>VLOOKUP(C270,Névsor!A$2:C7324,3,FALSE)</f>
        <v>#N/A</v>
      </c>
      <c r="E270" s="81" t="e">
        <f>VLOOKUP(C270,Névsor!A:G,7,)</f>
        <v>#N/A</v>
      </c>
      <c r="F270" s="89"/>
      <c r="G270" s="90"/>
      <c r="H270" s="89"/>
      <c r="I270" s="90"/>
      <c r="J270" s="89"/>
      <c r="K270" s="90"/>
      <c r="L270" s="89"/>
      <c r="M270" s="90"/>
      <c r="N270" s="89"/>
      <c r="O270" s="90"/>
      <c r="P270" s="59">
        <f t="shared" si="15"/>
        <v>0</v>
      </c>
      <c r="Q270" s="17" t="str">
        <f t="shared" si="14"/>
        <v>0</v>
      </c>
      <c r="R270" s="19"/>
      <c r="S270" s="17">
        <f t="shared" si="16"/>
        <v>0</v>
      </c>
      <c r="T270" s="19"/>
      <c r="U270" s="60"/>
    </row>
    <row r="271" spans="1:21">
      <c r="A271" s="59">
        <v>268</v>
      </c>
      <c r="B271" s="58" t="e">
        <f>VLOOKUP(C271,Névsor!A$2:C$7060,2,FALSE)</f>
        <v>#N/A</v>
      </c>
      <c r="C271" s="39"/>
      <c r="D271" s="58" t="e">
        <f>VLOOKUP(C271,Névsor!A$2:C7325,3,FALSE)</f>
        <v>#N/A</v>
      </c>
      <c r="E271" s="81" t="e">
        <f>VLOOKUP(C271,Névsor!A:G,7,)</f>
        <v>#N/A</v>
      </c>
      <c r="F271" s="89"/>
      <c r="G271" s="90"/>
      <c r="H271" s="89"/>
      <c r="I271" s="90"/>
      <c r="J271" s="89"/>
      <c r="K271" s="90"/>
      <c r="L271" s="89"/>
      <c r="M271" s="90"/>
      <c r="N271" s="89"/>
      <c r="O271" s="90"/>
      <c r="P271" s="59">
        <f t="shared" si="15"/>
        <v>0</v>
      </c>
      <c r="Q271" s="17" t="str">
        <f t="shared" si="14"/>
        <v>0</v>
      </c>
      <c r="R271" s="19"/>
      <c r="S271" s="17">
        <f t="shared" si="16"/>
        <v>0</v>
      </c>
      <c r="T271" s="19"/>
      <c r="U271" s="60"/>
    </row>
    <row r="272" spans="1:21">
      <c r="A272" s="59">
        <v>269</v>
      </c>
      <c r="B272" s="58" t="e">
        <f>VLOOKUP(C272,Névsor!A$2:C$7060,2,FALSE)</f>
        <v>#N/A</v>
      </c>
      <c r="C272" s="39"/>
      <c r="D272" s="58" t="e">
        <f>VLOOKUP(C272,Névsor!A$2:C7326,3,FALSE)</f>
        <v>#N/A</v>
      </c>
      <c r="E272" s="81" t="e">
        <f>VLOOKUP(C272,Névsor!A:G,7,)</f>
        <v>#N/A</v>
      </c>
      <c r="F272" s="89"/>
      <c r="G272" s="90"/>
      <c r="H272" s="89"/>
      <c r="I272" s="90"/>
      <c r="J272" s="89"/>
      <c r="K272" s="90"/>
      <c r="L272" s="89"/>
      <c r="M272" s="90"/>
      <c r="N272" s="89"/>
      <c r="O272" s="90"/>
      <c r="P272" s="59">
        <f t="shared" si="15"/>
        <v>0</v>
      </c>
      <c r="Q272" s="17" t="str">
        <f t="shared" si="14"/>
        <v>0</v>
      </c>
      <c r="R272" s="19"/>
      <c r="S272" s="17">
        <f t="shared" si="16"/>
        <v>0</v>
      </c>
      <c r="T272" s="19"/>
      <c r="U272" s="60"/>
    </row>
    <row r="273" spans="1:21">
      <c r="A273" s="59">
        <v>270</v>
      </c>
      <c r="B273" s="58" t="e">
        <f>VLOOKUP(C273,Névsor!A$2:C$7060,2,FALSE)</f>
        <v>#N/A</v>
      </c>
      <c r="C273" s="39"/>
      <c r="D273" s="58" t="e">
        <f>VLOOKUP(C273,Névsor!A$2:C7327,3,FALSE)</f>
        <v>#N/A</v>
      </c>
      <c r="E273" s="81" t="e">
        <f>VLOOKUP(C273,Névsor!A:G,7,)</f>
        <v>#N/A</v>
      </c>
      <c r="F273" s="89"/>
      <c r="G273" s="90"/>
      <c r="H273" s="89"/>
      <c r="I273" s="90"/>
      <c r="J273" s="89"/>
      <c r="K273" s="90"/>
      <c r="L273" s="89"/>
      <c r="M273" s="90"/>
      <c r="N273" s="89"/>
      <c r="O273" s="90"/>
      <c r="P273" s="59">
        <f t="shared" si="15"/>
        <v>0</v>
      </c>
      <c r="Q273" s="17" t="str">
        <f t="shared" si="14"/>
        <v>0</v>
      </c>
      <c r="R273" s="19"/>
      <c r="S273" s="17">
        <f t="shared" si="16"/>
        <v>0</v>
      </c>
      <c r="T273" s="19"/>
      <c r="U273" s="60"/>
    </row>
    <row r="274" spans="1:21">
      <c r="A274" s="59">
        <v>271</v>
      </c>
      <c r="B274" s="58" t="e">
        <f>VLOOKUP(C274,Névsor!A$2:C$7060,2,FALSE)</f>
        <v>#N/A</v>
      </c>
      <c r="C274" s="39"/>
      <c r="D274" s="58" t="e">
        <f>VLOOKUP(C274,Névsor!A$2:C7328,3,FALSE)</f>
        <v>#N/A</v>
      </c>
      <c r="E274" s="81" t="e">
        <f>VLOOKUP(C274,Névsor!A:G,7,)</f>
        <v>#N/A</v>
      </c>
      <c r="F274" s="89"/>
      <c r="G274" s="90"/>
      <c r="H274" s="89"/>
      <c r="I274" s="90"/>
      <c r="J274" s="89"/>
      <c r="K274" s="90"/>
      <c r="L274" s="89"/>
      <c r="M274" s="90"/>
      <c r="N274" s="89"/>
      <c r="O274" s="90"/>
      <c r="P274" s="59">
        <f t="shared" si="15"/>
        <v>0</v>
      </c>
      <c r="Q274" s="17" t="str">
        <f t="shared" si="14"/>
        <v>0</v>
      </c>
      <c r="R274" s="19"/>
      <c r="S274" s="17">
        <f t="shared" si="16"/>
        <v>0</v>
      </c>
      <c r="T274" s="19"/>
      <c r="U274" s="60"/>
    </row>
    <row r="275" spans="1:21">
      <c r="A275" s="59">
        <v>272</v>
      </c>
      <c r="B275" s="58" t="e">
        <f>VLOOKUP(C275,Névsor!A$2:C$7060,2,FALSE)</f>
        <v>#N/A</v>
      </c>
      <c r="C275" s="39"/>
      <c r="D275" s="58" t="e">
        <f>VLOOKUP(C275,Névsor!A$2:C7329,3,FALSE)</f>
        <v>#N/A</v>
      </c>
      <c r="E275" s="81" t="e">
        <f>VLOOKUP(C275,Névsor!A:G,7,)</f>
        <v>#N/A</v>
      </c>
      <c r="F275" s="89"/>
      <c r="G275" s="90"/>
      <c r="H275" s="89"/>
      <c r="I275" s="90"/>
      <c r="J275" s="89"/>
      <c r="K275" s="90"/>
      <c r="L275" s="89"/>
      <c r="M275" s="90"/>
      <c r="N275" s="89"/>
      <c r="O275" s="90"/>
      <c r="P275" s="59">
        <f t="shared" si="15"/>
        <v>0</v>
      </c>
      <c r="Q275" s="17" t="str">
        <f t="shared" si="14"/>
        <v>0</v>
      </c>
      <c r="R275" s="19"/>
      <c r="S275" s="17">
        <f t="shared" si="16"/>
        <v>0</v>
      </c>
      <c r="T275" s="19"/>
      <c r="U275" s="60"/>
    </row>
    <row r="276" spans="1:21">
      <c r="A276" s="59">
        <v>273</v>
      </c>
      <c r="B276" s="58" t="e">
        <f>VLOOKUP(C276,Névsor!A$2:C$7060,2,FALSE)</f>
        <v>#N/A</v>
      </c>
      <c r="C276" s="39"/>
      <c r="D276" s="58" t="e">
        <f>VLOOKUP(C276,Névsor!A$2:C7330,3,FALSE)</f>
        <v>#N/A</v>
      </c>
      <c r="E276" s="81" t="e">
        <f>VLOOKUP(C276,Névsor!A:G,7,)</f>
        <v>#N/A</v>
      </c>
      <c r="F276" s="89"/>
      <c r="G276" s="90"/>
      <c r="H276" s="89"/>
      <c r="I276" s="90"/>
      <c r="J276" s="89"/>
      <c r="K276" s="90"/>
      <c r="L276" s="89"/>
      <c r="M276" s="90"/>
      <c r="N276" s="89"/>
      <c r="O276" s="90"/>
      <c r="P276" s="59">
        <f t="shared" si="15"/>
        <v>0</v>
      </c>
      <c r="Q276" s="17" t="str">
        <f t="shared" si="14"/>
        <v>0</v>
      </c>
      <c r="R276" s="19"/>
      <c r="S276" s="17">
        <f t="shared" si="16"/>
        <v>0</v>
      </c>
      <c r="T276" s="19"/>
      <c r="U276" s="60"/>
    </row>
    <row r="277" spans="1:21">
      <c r="A277" s="59">
        <v>274</v>
      </c>
      <c r="B277" s="58" t="e">
        <f>VLOOKUP(C277,Névsor!A$2:C$7060,2,FALSE)</f>
        <v>#N/A</v>
      </c>
      <c r="C277" s="39"/>
      <c r="D277" s="58" t="e">
        <f>VLOOKUP(C277,Névsor!A$2:C7331,3,FALSE)</f>
        <v>#N/A</v>
      </c>
      <c r="E277" s="81" t="e">
        <f>VLOOKUP(C277,Névsor!A:G,7,)</f>
        <v>#N/A</v>
      </c>
      <c r="F277" s="89"/>
      <c r="G277" s="90"/>
      <c r="H277" s="89"/>
      <c r="I277" s="90"/>
      <c r="J277" s="89"/>
      <c r="K277" s="90"/>
      <c r="L277" s="89"/>
      <c r="M277" s="90"/>
      <c r="N277" s="89"/>
      <c r="O277" s="90"/>
      <c r="P277" s="59">
        <f t="shared" si="15"/>
        <v>0</v>
      </c>
      <c r="Q277" s="17" t="str">
        <f t="shared" si="14"/>
        <v>0</v>
      </c>
      <c r="R277" s="19"/>
      <c r="S277" s="17">
        <f t="shared" si="16"/>
        <v>0</v>
      </c>
      <c r="T277" s="19"/>
      <c r="U277" s="60"/>
    </row>
    <row r="278" spans="1:21">
      <c r="A278" s="59">
        <v>275</v>
      </c>
      <c r="B278" s="58" t="e">
        <f>VLOOKUP(C278,Névsor!A$2:C$7060,2,FALSE)</f>
        <v>#N/A</v>
      </c>
      <c r="C278" s="39"/>
      <c r="D278" s="58" t="e">
        <f>VLOOKUP(C278,Névsor!A$2:C7332,3,FALSE)</f>
        <v>#N/A</v>
      </c>
      <c r="E278" s="81" t="e">
        <f>VLOOKUP(C278,Névsor!A:G,7,)</f>
        <v>#N/A</v>
      </c>
      <c r="F278" s="89"/>
      <c r="G278" s="90"/>
      <c r="H278" s="89"/>
      <c r="I278" s="90"/>
      <c r="J278" s="89"/>
      <c r="K278" s="90"/>
      <c r="L278" s="89"/>
      <c r="M278" s="90"/>
      <c r="N278" s="89"/>
      <c r="O278" s="90"/>
      <c r="P278" s="59">
        <f t="shared" si="15"/>
        <v>0</v>
      </c>
      <c r="Q278" s="17" t="str">
        <f t="shared" si="14"/>
        <v>0</v>
      </c>
      <c r="R278" s="19"/>
      <c r="S278" s="17">
        <f t="shared" si="16"/>
        <v>0</v>
      </c>
      <c r="T278" s="19"/>
      <c r="U278" s="60"/>
    </row>
    <row r="279" spans="1:21">
      <c r="A279" s="59">
        <v>276</v>
      </c>
      <c r="B279" s="58" t="e">
        <f>VLOOKUP(C279,Névsor!A$2:C$7060,2,FALSE)</f>
        <v>#N/A</v>
      </c>
      <c r="C279" s="39"/>
      <c r="D279" s="58" t="e">
        <f>VLOOKUP(C279,Névsor!A$2:C7333,3,FALSE)</f>
        <v>#N/A</v>
      </c>
      <c r="E279" s="81" t="e">
        <f>VLOOKUP(C279,Névsor!A:G,7,)</f>
        <v>#N/A</v>
      </c>
      <c r="F279" s="89"/>
      <c r="G279" s="90"/>
      <c r="H279" s="89"/>
      <c r="I279" s="90"/>
      <c r="J279" s="89"/>
      <c r="K279" s="90"/>
      <c r="L279" s="89"/>
      <c r="M279" s="90"/>
      <c r="N279" s="89"/>
      <c r="O279" s="90"/>
      <c r="P279" s="59">
        <f t="shared" si="15"/>
        <v>0</v>
      </c>
      <c r="Q279" s="17" t="str">
        <f t="shared" si="14"/>
        <v>0</v>
      </c>
      <c r="R279" s="19"/>
      <c r="S279" s="17">
        <f t="shared" si="16"/>
        <v>0</v>
      </c>
      <c r="T279" s="19"/>
      <c r="U279" s="60"/>
    </row>
    <row r="280" spans="1:21">
      <c r="A280" s="59">
        <v>277</v>
      </c>
      <c r="B280" s="58" t="e">
        <f>VLOOKUP(C280,Névsor!A$2:C$7060,2,FALSE)</f>
        <v>#N/A</v>
      </c>
      <c r="C280" s="39"/>
      <c r="D280" s="58" t="e">
        <f>VLOOKUP(C280,Névsor!A$2:C7334,3,FALSE)</f>
        <v>#N/A</v>
      </c>
      <c r="E280" s="81" t="e">
        <f>VLOOKUP(C280,Névsor!A:G,7,)</f>
        <v>#N/A</v>
      </c>
      <c r="F280" s="89"/>
      <c r="G280" s="90"/>
      <c r="H280" s="89"/>
      <c r="I280" s="90"/>
      <c r="J280" s="89"/>
      <c r="K280" s="90"/>
      <c r="L280" s="89"/>
      <c r="M280" s="90"/>
      <c r="N280" s="89"/>
      <c r="O280" s="90"/>
      <c r="P280" s="59">
        <f t="shared" si="15"/>
        <v>0</v>
      </c>
      <c r="Q280" s="17" t="str">
        <f t="shared" si="14"/>
        <v>0</v>
      </c>
      <c r="R280" s="19"/>
      <c r="S280" s="17">
        <f t="shared" si="16"/>
        <v>0</v>
      </c>
      <c r="T280" s="19"/>
      <c r="U280" s="60"/>
    </row>
    <row r="281" spans="1:21">
      <c r="A281" s="59">
        <v>278</v>
      </c>
      <c r="B281" s="58" t="e">
        <f>VLOOKUP(C281,Névsor!A$2:C$7060,2,FALSE)</f>
        <v>#N/A</v>
      </c>
      <c r="C281" s="39"/>
      <c r="D281" s="58" t="e">
        <f>VLOOKUP(C281,Névsor!A$2:C7335,3,FALSE)</f>
        <v>#N/A</v>
      </c>
      <c r="E281" s="81" t="e">
        <f>VLOOKUP(C281,Névsor!A:G,7,)</f>
        <v>#N/A</v>
      </c>
      <c r="F281" s="89"/>
      <c r="G281" s="90"/>
      <c r="H281" s="89"/>
      <c r="I281" s="90"/>
      <c r="J281" s="89"/>
      <c r="K281" s="90"/>
      <c r="L281" s="89"/>
      <c r="M281" s="90"/>
      <c r="N281" s="89"/>
      <c r="O281" s="90"/>
      <c r="P281" s="59">
        <f t="shared" si="15"/>
        <v>0</v>
      </c>
      <c r="Q281" s="17" t="str">
        <f t="shared" si="14"/>
        <v>0</v>
      </c>
      <c r="R281" s="19"/>
      <c r="S281" s="17">
        <f t="shared" si="16"/>
        <v>0</v>
      </c>
      <c r="T281" s="19"/>
      <c r="U281" s="60"/>
    </row>
    <row r="282" spans="1:21">
      <c r="A282" s="59">
        <v>279</v>
      </c>
      <c r="B282" s="58" t="e">
        <f>VLOOKUP(C282,Névsor!A$2:C$7060,2,FALSE)</f>
        <v>#N/A</v>
      </c>
      <c r="C282" s="39"/>
      <c r="D282" s="58" t="e">
        <f>VLOOKUP(C282,Névsor!A$2:C7336,3,FALSE)</f>
        <v>#N/A</v>
      </c>
      <c r="E282" s="81" t="e">
        <f>VLOOKUP(C282,Névsor!A:G,7,)</f>
        <v>#N/A</v>
      </c>
      <c r="F282" s="89"/>
      <c r="G282" s="90"/>
      <c r="H282" s="89"/>
      <c r="I282" s="90"/>
      <c r="J282" s="89"/>
      <c r="K282" s="90"/>
      <c r="L282" s="89"/>
      <c r="M282" s="90"/>
      <c r="N282" s="89"/>
      <c r="O282" s="90"/>
      <c r="P282" s="59">
        <f t="shared" si="15"/>
        <v>0</v>
      </c>
      <c r="Q282" s="17" t="str">
        <f t="shared" si="14"/>
        <v>0</v>
      </c>
      <c r="R282" s="19"/>
      <c r="S282" s="17">
        <f t="shared" si="16"/>
        <v>0</v>
      </c>
      <c r="T282" s="19"/>
      <c r="U282" s="60"/>
    </row>
    <row r="283" spans="1:21">
      <c r="A283" s="59">
        <v>280</v>
      </c>
      <c r="B283" s="58" t="e">
        <f>VLOOKUP(C283,Névsor!A$2:C$7060,2,FALSE)</f>
        <v>#N/A</v>
      </c>
      <c r="C283" s="39"/>
      <c r="D283" s="58" t="e">
        <f>VLOOKUP(C283,Névsor!A$2:C7337,3,FALSE)</f>
        <v>#N/A</v>
      </c>
      <c r="E283" s="81" t="e">
        <f>VLOOKUP(C283,Névsor!A:G,7,)</f>
        <v>#N/A</v>
      </c>
      <c r="F283" s="89"/>
      <c r="G283" s="90"/>
      <c r="H283" s="89"/>
      <c r="I283" s="90"/>
      <c r="J283" s="89"/>
      <c r="K283" s="90"/>
      <c r="L283" s="89"/>
      <c r="M283" s="90"/>
      <c r="N283" s="89"/>
      <c r="O283" s="90"/>
      <c r="P283" s="59">
        <f t="shared" si="15"/>
        <v>0</v>
      </c>
      <c r="Q283" s="17" t="str">
        <f t="shared" si="14"/>
        <v>0</v>
      </c>
      <c r="R283" s="19"/>
      <c r="S283" s="17">
        <f t="shared" si="16"/>
        <v>0</v>
      </c>
      <c r="T283" s="19"/>
      <c r="U283" s="60"/>
    </row>
    <row r="284" spans="1:21">
      <c r="A284" s="59">
        <v>281</v>
      </c>
      <c r="B284" s="58" t="e">
        <f>VLOOKUP(C284,Névsor!A$2:C$7060,2,FALSE)</f>
        <v>#N/A</v>
      </c>
      <c r="C284" s="39"/>
      <c r="D284" s="58" t="e">
        <f>VLOOKUP(C284,Névsor!A$2:C7338,3,FALSE)</f>
        <v>#N/A</v>
      </c>
      <c r="E284" s="81" t="e">
        <f>VLOOKUP(C284,Névsor!A:G,7,)</f>
        <v>#N/A</v>
      </c>
      <c r="F284" s="89"/>
      <c r="G284" s="90"/>
      <c r="H284" s="89"/>
      <c r="I284" s="90"/>
      <c r="J284" s="89"/>
      <c r="K284" s="90"/>
      <c r="L284" s="89"/>
      <c r="M284" s="90"/>
      <c r="N284" s="89"/>
      <c r="O284" s="90"/>
      <c r="P284" s="59">
        <f t="shared" si="15"/>
        <v>0</v>
      </c>
      <c r="Q284" s="17" t="str">
        <f t="shared" si="14"/>
        <v>0</v>
      </c>
      <c r="R284" s="19"/>
      <c r="S284" s="17">
        <f t="shared" si="16"/>
        <v>0</v>
      </c>
      <c r="T284" s="19"/>
      <c r="U284" s="60"/>
    </row>
    <row r="285" spans="1:21">
      <c r="A285" s="59">
        <v>282</v>
      </c>
      <c r="B285" s="58" t="e">
        <f>VLOOKUP(C285,Névsor!A$2:C$7060,2,FALSE)</f>
        <v>#N/A</v>
      </c>
      <c r="C285" s="39"/>
      <c r="D285" s="58" t="e">
        <f>VLOOKUP(C285,Névsor!A$2:C7339,3,FALSE)</f>
        <v>#N/A</v>
      </c>
      <c r="E285" s="81" t="e">
        <f>VLOOKUP(C285,Névsor!A:G,7,)</f>
        <v>#N/A</v>
      </c>
      <c r="F285" s="89"/>
      <c r="G285" s="90"/>
      <c r="H285" s="89"/>
      <c r="I285" s="90"/>
      <c r="J285" s="89"/>
      <c r="K285" s="90"/>
      <c r="L285" s="89"/>
      <c r="M285" s="90"/>
      <c r="N285" s="89"/>
      <c r="O285" s="90"/>
      <c r="P285" s="59">
        <f t="shared" si="15"/>
        <v>0</v>
      </c>
      <c r="Q285" s="17" t="str">
        <f t="shared" si="14"/>
        <v>0</v>
      </c>
      <c r="R285" s="19"/>
      <c r="S285" s="17">
        <f t="shared" si="16"/>
        <v>0</v>
      </c>
      <c r="T285" s="19"/>
      <c r="U285" s="60"/>
    </row>
    <row r="286" spans="1:21">
      <c r="A286" s="59">
        <v>283</v>
      </c>
      <c r="B286" s="58" t="e">
        <f>VLOOKUP(C286,Névsor!A$2:C$7060,2,FALSE)</f>
        <v>#N/A</v>
      </c>
      <c r="C286" s="39"/>
      <c r="D286" s="58" t="e">
        <f>VLOOKUP(C286,Névsor!A$2:C7340,3,FALSE)</f>
        <v>#N/A</v>
      </c>
      <c r="E286" s="81" t="e">
        <f>VLOOKUP(C286,Névsor!A:G,7,)</f>
        <v>#N/A</v>
      </c>
      <c r="F286" s="89"/>
      <c r="G286" s="90"/>
      <c r="H286" s="89"/>
      <c r="I286" s="90"/>
      <c r="J286" s="89"/>
      <c r="K286" s="90"/>
      <c r="L286" s="89"/>
      <c r="M286" s="90"/>
      <c r="N286" s="89"/>
      <c r="O286" s="90"/>
      <c r="P286" s="59">
        <f t="shared" si="15"/>
        <v>0</v>
      </c>
      <c r="Q286" s="17" t="str">
        <f t="shared" si="14"/>
        <v>0</v>
      </c>
      <c r="R286" s="19"/>
      <c r="S286" s="17">
        <f t="shared" si="16"/>
        <v>0</v>
      </c>
      <c r="T286" s="19"/>
      <c r="U286" s="60"/>
    </row>
    <row r="287" spans="1:21">
      <c r="A287" s="59">
        <v>284</v>
      </c>
      <c r="B287" s="58" t="e">
        <f>VLOOKUP(C287,Névsor!A$2:C$7060,2,FALSE)</f>
        <v>#N/A</v>
      </c>
      <c r="C287" s="39"/>
      <c r="D287" s="58" t="e">
        <f>VLOOKUP(C287,Névsor!A$2:C7341,3,FALSE)</f>
        <v>#N/A</v>
      </c>
      <c r="E287" s="81" t="e">
        <f>VLOOKUP(C287,Névsor!A:G,7,)</f>
        <v>#N/A</v>
      </c>
      <c r="F287" s="89"/>
      <c r="G287" s="90"/>
      <c r="H287" s="89"/>
      <c r="I287" s="90"/>
      <c r="J287" s="89"/>
      <c r="K287" s="90"/>
      <c r="L287" s="89"/>
      <c r="M287" s="90"/>
      <c r="N287" s="89"/>
      <c r="O287" s="90"/>
      <c r="P287" s="59">
        <f t="shared" si="15"/>
        <v>0</v>
      </c>
      <c r="Q287" s="17" t="str">
        <f t="shared" si="14"/>
        <v>0</v>
      </c>
      <c r="R287" s="19"/>
      <c r="S287" s="17">
        <f t="shared" si="16"/>
        <v>0</v>
      </c>
      <c r="T287" s="19"/>
      <c r="U287" s="60"/>
    </row>
    <row r="288" spans="1:21">
      <c r="A288" s="59">
        <v>285</v>
      </c>
      <c r="B288" s="58" t="e">
        <f>VLOOKUP(C288,Névsor!A$2:C$7060,2,FALSE)</f>
        <v>#N/A</v>
      </c>
      <c r="C288" s="39"/>
      <c r="D288" s="58" t="e">
        <f>VLOOKUP(C288,Névsor!A$2:C7342,3,FALSE)</f>
        <v>#N/A</v>
      </c>
      <c r="E288" s="81" t="e">
        <f>VLOOKUP(C288,Névsor!A:G,7,)</f>
        <v>#N/A</v>
      </c>
      <c r="F288" s="89"/>
      <c r="G288" s="90"/>
      <c r="H288" s="89"/>
      <c r="I288" s="90"/>
      <c r="J288" s="89"/>
      <c r="K288" s="90"/>
      <c r="L288" s="89"/>
      <c r="M288" s="90"/>
      <c r="N288" s="89"/>
      <c r="O288" s="90"/>
      <c r="P288" s="59">
        <f t="shared" si="15"/>
        <v>0</v>
      </c>
      <c r="Q288" s="17" t="str">
        <f t="shared" si="14"/>
        <v>0</v>
      </c>
      <c r="R288" s="19"/>
      <c r="S288" s="17">
        <f t="shared" si="16"/>
        <v>0</v>
      </c>
      <c r="T288" s="19"/>
      <c r="U288" s="60"/>
    </row>
    <row r="289" spans="1:21">
      <c r="A289" s="59">
        <v>286</v>
      </c>
      <c r="B289" s="58" t="e">
        <f>VLOOKUP(C289,Névsor!A$2:C$7060,2,FALSE)</f>
        <v>#N/A</v>
      </c>
      <c r="C289" s="39"/>
      <c r="D289" s="58" t="e">
        <f>VLOOKUP(C289,Névsor!A$2:C7343,3,FALSE)</f>
        <v>#N/A</v>
      </c>
      <c r="E289" s="81" t="e">
        <f>VLOOKUP(C289,Névsor!A:G,7,)</f>
        <v>#N/A</v>
      </c>
      <c r="F289" s="89"/>
      <c r="G289" s="90"/>
      <c r="H289" s="89"/>
      <c r="I289" s="90"/>
      <c r="J289" s="89"/>
      <c r="K289" s="90"/>
      <c r="L289" s="89"/>
      <c r="M289" s="90"/>
      <c r="N289" s="89"/>
      <c r="O289" s="90"/>
      <c r="P289" s="59">
        <f t="shared" si="15"/>
        <v>0</v>
      </c>
      <c r="Q289" s="17" t="str">
        <f t="shared" si="14"/>
        <v>0</v>
      </c>
      <c r="R289" s="19"/>
      <c r="S289" s="17">
        <f t="shared" si="16"/>
        <v>0</v>
      </c>
      <c r="T289" s="19"/>
      <c r="U289" s="60"/>
    </row>
    <row r="290" spans="1:21">
      <c r="A290" s="59">
        <v>287</v>
      </c>
      <c r="B290" s="58" t="e">
        <f>VLOOKUP(C290,Névsor!A$2:C$7060,2,FALSE)</f>
        <v>#N/A</v>
      </c>
      <c r="C290" s="39"/>
      <c r="D290" s="58" t="e">
        <f>VLOOKUP(C290,Névsor!A$2:C7344,3,FALSE)</f>
        <v>#N/A</v>
      </c>
      <c r="E290" s="81" t="e">
        <f>VLOOKUP(C290,Névsor!A:G,7,)</f>
        <v>#N/A</v>
      </c>
      <c r="F290" s="89"/>
      <c r="G290" s="90"/>
      <c r="H290" s="89"/>
      <c r="I290" s="90"/>
      <c r="J290" s="89"/>
      <c r="K290" s="90"/>
      <c r="L290" s="89"/>
      <c r="M290" s="90"/>
      <c r="N290" s="89"/>
      <c r="O290" s="90"/>
      <c r="P290" s="59">
        <f t="shared" si="15"/>
        <v>0</v>
      </c>
      <c r="Q290" s="17" t="str">
        <f t="shared" si="14"/>
        <v>0</v>
      </c>
      <c r="R290" s="19"/>
      <c r="S290" s="17">
        <f t="shared" si="16"/>
        <v>0</v>
      </c>
      <c r="T290" s="19"/>
      <c r="U290" s="60"/>
    </row>
    <row r="291" spans="1:21">
      <c r="A291" s="59">
        <v>288</v>
      </c>
      <c r="B291" s="58" t="e">
        <f>VLOOKUP(C291,Névsor!A$2:C$7060,2,FALSE)</f>
        <v>#N/A</v>
      </c>
      <c r="C291" s="39"/>
      <c r="D291" s="58" t="e">
        <f>VLOOKUP(C291,Névsor!A$2:C7345,3,FALSE)</f>
        <v>#N/A</v>
      </c>
      <c r="E291" s="81" t="e">
        <f>VLOOKUP(C291,Névsor!A:G,7,)</f>
        <v>#N/A</v>
      </c>
      <c r="F291" s="89"/>
      <c r="G291" s="90"/>
      <c r="H291" s="89"/>
      <c r="I291" s="90"/>
      <c r="J291" s="89"/>
      <c r="K291" s="90"/>
      <c r="L291" s="89"/>
      <c r="M291" s="90"/>
      <c r="N291" s="89"/>
      <c r="O291" s="90"/>
      <c r="P291" s="59">
        <f t="shared" si="15"/>
        <v>0</v>
      </c>
      <c r="Q291" s="17" t="str">
        <f t="shared" si="14"/>
        <v>0</v>
      </c>
      <c r="R291" s="19"/>
      <c r="S291" s="17">
        <f t="shared" si="16"/>
        <v>0</v>
      </c>
      <c r="T291" s="19"/>
      <c r="U291" s="60"/>
    </row>
    <row r="292" spans="1:21">
      <c r="A292" s="59">
        <v>289</v>
      </c>
      <c r="B292" s="58" t="e">
        <f>VLOOKUP(C292,Névsor!A$2:C$7060,2,FALSE)</f>
        <v>#N/A</v>
      </c>
      <c r="C292" s="39"/>
      <c r="D292" s="58" t="e">
        <f>VLOOKUP(C292,Névsor!A$2:C7346,3,FALSE)</f>
        <v>#N/A</v>
      </c>
      <c r="E292" s="81" t="e">
        <f>VLOOKUP(C292,Névsor!A:G,7,)</f>
        <v>#N/A</v>
      </c>
      <c r="F292" s="89"/>
      <c r="G292" s="90"/>
      <c r="H292" s="89"/>
      <c r="I292" s="90"/>
      <c r="J292" s="89"/>
      <c r="K292" s="90"/>
      <c r="L292" s="89"/>
      <c r="M292" s="90"/>
      <c r="N292" s="89"/>
      <c r="O292" s="90"/>
      <c r="P292" s="59">
        <f t="shared" si="15"/>
        <v>0</v>
      </c>
      <c r="Q292" s="17" t="str">
        <f t="shared" si="14"/>
        <v>0</v>
      </c>
      <c r="R292" s="19"/>
      <c r="S292" s="17">
        <f t="shared" si="16"/>
        <v>0</v>
      </c>
      <c r="T292" s="19"/>
      <c r="U292" s="60"/>
    </row>
    <row r="293" spans="1:21">
      <c r="A293" s="59">
        <v>290</v>
      </c>
      <c r="B293" s="58" t="e">
        <f>VLOOKUP(C293,Névsor!A$2:C$7060,2,FALSE)</f>
        <v>#N/A</v>
      </c>
      <c r="C293" s="39"/>
      <c r="D293" s="58" t="e">
        <f>VLOOKUP(C293,Névsor!A$2:C7347,3,FALSE)</f>
        <v>#N/A</v>
      </c>
      <c r="E293" s="81" t="e">
        <f>VLOOKUP(C293,Névsor!A:G,7,)</f>
        <v>#N/A</v>
      </c>
      <c r="F293" s="89"/>
      <c r="G293" s="90"/>
      <c r="H293" s="89"/>
      <c r="I293" s="90"/>
      <c r="J293" s="89"/>
      <c r="K293" s="90"/>
      <c r="L293" s="89"/>
      <c r="M293" s="90"/>
      <c r="N293" s="89"/>
      <c r="O293" s="90"/>
      <c r="P293" s="59">
        <f t="shared" si="15"/>
        <v>0</v>
      </c>
      <c r="Q293" s="17" t="str">
        <f t="shared" si="14"/>
        <v>0</v>
      </c>
      <c r="R293" s="19"/>
      <c r="S293" s="17">
        <f t="shared" si="16"/>
        <v>0</v>
      </c>
      <c r="T293" s="19"/>
      <c r="U293" s="60"/>
    </row>
    <row r="294" spans="1:21">
      <c r="A294" s="59">
        <v>291</v>
      </c>
      <c r="B294" s="58" t="e">
        <f>VLOOKUP(C294,Névsor!A$2:C$7060,2,FALSE)</f>
        <v>#N/A</v>
      </c>
      <c r="C294" s="39"/>
      <c r="D294" s="58" t="e">
        <f>VLOOKUP(C294,Névsor!A$2:C7348,3,FALSE)</f>
        <v>#N/A</v>
      </c>
      <c r="E294" s="81" t="e">
        <f>VLOOKUP(C294,Névsor!A:G,7,)</f>
        <v>#N/A</v>
      </c>
      <c r="F294" s="89"/>
      <c r="G294" s="90"/>
      <c r="H294" s="89"/>
      <c r="I294" s="90"/>
      <c r="J294" s="89"/>
      <c r="K294" s="90"/>
      <c r="L294" s="89"/>
      <c r="M294" s="90"/>
      <c r="N294" s="89"/>
      <c r="O294" s="90"/>
      <c r="P294" s="59">
        <f t="shared" si="15"/>
        <v>0</v>
      </c>
      <c r="Q294" s="17" t="str">
        <f t="shared" si="14"/>
        <v>0</v>
      </c>
      <c r="R294" s="19"/>
      <c r="S294" s="17">
        <f t="shared" si="16"/>
        <v>0</v>
      </c>
      <c r="T294" s="19"/>
      <c r="U294" s="60"/>
    </row>
    <row r="295" spans="1:21">
      <c r="A295" s="59">
        <v>292</v>
      </c>
      <c r="B295" s="58" t="e">
        <f>VLOOKUP(C295,Névsor!A$2:C$7060,2,FALSE)</f>
        <v>#N/A</v>
      </c>
      <c r="C295" s="39"/>
      <c r="D295" s="58" t="e">
        <f>VLOOKUP(C295,Névsor!A$2:C7349,3,FALSE)</f>
        <v>#N/A</v>
      </c>
      <c r="E295" s="81" t="e">
        <f>VLOOKUP(C295,Névsor!A:G,7,)</f>
        <v>#N/A</v>
      </c>
      <c r="F295" s="89"/>
      <c r="G295" s="90"/>
      <c r="H295" s="89"/>
      <c r="I295" s="90"/>
      <c r="J295" s="89"/>
      <c r="K295" s="90"/>
      <c r="L295" s="89"/>
      <c r="M295" s="90"/>
      <c r="N295" s="89"/>
      <c r="O295" s="90"/>
      <c r="P295" s="59">
        <f t="shared" si="15"/>
        <v>0</v>
      </c>
      <c r="Q295" s="17" t="str">
        <f t="shared" si="14"/>
        <v>0</v>
      </c>
      <c r="R295" s="19"/>
      <c r="S295" s="17">
        <f t="shared" si="16"/>
        <v>0</v>
      </c>
      <c r="T295" s="19"/>
      <c r="U295" s="60"/>
    </row>
    <row r="296" spans="1:21">
      <c r="A296" s="59">
        <v>293</v>
      </c>
      <c r="B296" s="58" t="e">
        <f>VLOOKUP(C296,Névsor!A$2:C$7060,2,FALSE)</f>
        <v>#N/A</v>
      </c>
      <c r="C296" s="39"/>
      <c r="D296" s="58" t="e">
        <f>VLOOKUP(C296,Névsor!A$2:C7350,3,FALSE)</f>
        <v>#N/A</v>
      </c>
      <c r="E296" s="81" t="e">
        <f>VLOOKUP(C296,Névsor!A:G,7,)</f>
        <v>#N/A</v>
      </c>
      <c r="F296" s="89"/>
      <c r="G296" s="90"/>
      <c r="H296" s="89"/>
      <c r="I296" s="90"/>
      <c r="J296" s="89"/>
      <c r="K296" s="90"/>
      <c r="L296" s="89"/>
      <c r="M296" s="90"/>
      <c r="N296" s="89"/>
      <c r="O296" s="90"/>
      <c r="P296" s="59">
        <f t="shared" si="15"/>
        <v>0</v>
      </c>
      <c r="Q296" s="17" t="str">
        <f t="shared" si="14"/>
        <v>0</v>
      </c>
      <c r="R296" s="19"/>
      <c r="S296" s="17">
        <f t="shared" si="16"/>
        <v>0</v>
      </c>
      <c r="T296" s="19"/>
      <c r="U296" s="60"/>
    </row>
    <row r="297" spans="1:21">
      <c r="A297" s="59">
        <v>294</v>
      </c>
      <c r="B297" s="58" t="e">
        <f>VLOOKUP(C297,Névsor!A$2:C$7060,2,FALSE)</f>
        <v>#N/A</v>
      </c>
      <c r="C297" s="39"/>
      <c r="D297" s="58" t="e">
        <f>VLOOKUP(C297,Névsor!A$2:C7351,3,FALSE)</f>
        <v>#N/A</v>
      </c>
      <c r="E297" s="81" t="e">
        <f>VLOOKUP(C297,Névsor!A:G,7,)</f>
        <v>#N/A</v>
      </c>
      <c r="F297" s="89"/>
      <c r="G297" s="90"/>
      <c r="H297" s="89"/>
      <c r="I297" s="90"/>
      <c r="J297" s="89"/>
      <c r="K297" s="90"/>
      <c r="L297" s="89"/>
      <c r="M297" s="90"/>
      <c r="N297" s="89"/>
      <c r="O297" s="90"/>
      <c r="P297" s="59">
        <f t="shared" si="15"/>
        <v>0</v>
      </c>
      <c r="Q297" s="17" t="str">
        <f t="shared" si="14"/>
        <v>0</v>
      </c>
      <c r="R297" s="19"/>
      <c r="S297" s="17">
        <f t="shared" si="16"/>
        <v>0</v>
      </c>
      <c r="T297" s="19"/>
      <c r="U297" s="60"/>
    </row>
    <row r="298" spans="1:21">
      <c r="A298" s="59">
        <v>295</v>
      </c>
      <c r="B298" s="58" t="e">
        <f>VLOOKUP(C298,Névsor!A$2:C$7060,2,FALSE)</f>
        <v>#N/A</v>
      </c>
      <c r="C298" s="39"/>
      <c r="D298" s="58" t="e">
        <f>VLOOKUP(C298,Névsor!A$2:C7352,3,FALSE)</f>
        <v>#N/A</v>
      </c>
      <c r="E298" s="81" t="e">
        <f>VLOOKUP(C298,Névsor!A:G,7,)</f>
        <v>#N/A</v>
      </c>
      <c r="F298" s="89"/>
      <c r="G298" s="90"/>
      <c r="H298" s="89"/>
      <c r="I298" s="90"/>
      <c r="J298" s="89"/>
      <c r="K298" s="90"/>
      <c r="L298" s="89"/>
      <c r="M298" s="90"/>
      <c r="N298" s="89"/>
      <c r="O298" s="90"/>
      <c r="P298" s="59">
        <f t="shared" si="15"/>
        <v>0</v>
      </c>
      <c r="Q298" s="17" t="str">
        <f t="shared" si="14"/>
        <v>0</v>
      </c>
      <c r="R298" s="19"/>
      <c r="S298" s="17">
        <f t="shared" si="16"/>
        <v>0</v>
      </c>
      <c r="T298" s="19"/>
      <c r="U298" s="60"/>
    </row>
    <row r="299" spans="1:21">
      <c r="A299" s="59">
        <v>296</v>
      </c>
      <c r="B299" s="58" t="e">
        <f>VLOOKUP(C299,Névsor!A$2:C$7060,2,FALSE)</f>
        <v>#N/A</v>
      </c>
      <c r="C299" s="39"/>
      <c r="D299" s="58" t="e">
        <f>VLOOKUP(C299,Névsor!A$2:C7353,3,FALSE)</f>
        <v>#N/A</v>
      </c>
      <c r="E299" s="81" t="e">
        <f>VLOOKUP(C299,Névsor!A:G,7,)</f>
        <v>#N/A</v>
      </c>
      <c r="F299" s="89"/>
      <c r="G299" s="90"/>
      <c r="H299" s="89"/>
      <c r="I299" s="90"/>
      <c r="J299" s="89"/>
      <c r="K299" s="90"/>
      <c r="L299" s="89"/>
      <c r="M299" s="90"/>
      <c r="N299" s="89"/>
      <c r="O299" s="90"/>
      <c r="P299" s="59">
        <f t="shared" si="15"/>
        <v>0</v>
      </c>
      <c r="Q299" s="17" t="str">
        <f t="shared" si="14"/>
        <v>0</v>
      </c>
      <c r="R299" s="19"/>
      <c r="S299" s="17">
        <f t="shared" si="16"/>
        <v>0</v>
      </c>
      <c r="T299" s="19"/>
      <c r="U299" s="60"/>
    </row>
    <row r="300" spans="1:21">
      <c r="A300" s="59">
        <v>297</v>
      </c>
      <c r="B300" s="58" t="e">
        <f>VLOOKUP(C300,Névsor!A$2:C$7060,2,FALSE)</f>
        <v>#N/A</v>
      </c>
      <c r="C300" s="39"/>
      <c r="D300" s="58" t="e">
        <f>VLOOKUP(C300,Névsor!A$2:C7354,3,FALSE)</f>
        <v>#N/A</v>
      </c>
      <c r="E300" s="81" t="e">
        <f>VLOOKUP(C300,Névsor!A:G,7,)</f>
        <v>#N/A</v>
      </c>
      <c r="F300" s="89"/>
      <c r="G300" s="90"/>
      <c r="H300" s="89"/>
      <c r="I300" s="90"/>
      <c r="J300" s="89"/>
      <c r="K300" s="90"/>
      <c r="L300" s="89"/>
      <c r="M300" s="90"/>
      <c r="N300" s="89"/>
      <c r="O300" s="90"/>
      <c r="P300" s="59">
        <f t="shared" si="15"/>
        <v>0</v>
      </c>
      <c r="Q300" s="17" t="str">
        <f t="shared" si="14"/>
        <v>0</v>
      </c>
      <c r="R300" s="19"/>
      <c r="S300" s="17">
        <f t="shared" si="16"/>
        <v>0</v>
      </c>
      <c r="T300" s="19"/>
      <c r="U300" s="60"/>
    </row>
    <row r="301" spans="1:21">
      <c r="A301" s="59">
        <v>298</v>
      </c>
      <c r="B301" s="58" t="e">
        <f>VLOOKUP(C301,Névsor!A$2:C$7060,2,FALSE)</f>
        <v>#N/A</v>
      </c>
      <c r="C301" s="39"/>
      <c r="D301" s="58" t="e">
        <f>VLOOKUP(C301,Névsor!A$2:C7355,3,FALSE)</f>
        <v>#N/A</v>
      </c>
      <c r="E301" s="81" t="e">
        <f>VLOOKUP(C301,Névsor!A:G,7,)</f>
        <v>#N/A</v>
      </c>
      <c r="F301" s="89"/>
      <c r="G301" s="90"/>
      <c r="H301" s="89"/>
      <c r="I301" s="90"/>
      <c r="J301" s="89"/>
      <c r="K301" s="90"/>
      <c r="L301" s="89"/>
      <c r="M301" s="90"/>
      <c r="N301" s="89"/>
      <c r="O301" s="90"/>
      <c r="P301" s="59">
        <f t="shared" si="15"/>
        <v>0</v>
      </c>
      <c r="Q301" s="17" t="str">
        <f t="shared" si="14"/>
        <v>0</v>
      </c>
      <c r="R301" s="19"/>
      <c r="S301" s="17">
        <f t="shared" si="16"/>
        <v>0</v>
      </c>
      <c r="T301" s="19"/>
      <c r="U301" s="60"/>
    </row>
    <row r="302" spans="1:21">
      <c r="A302" s="59">
        <v>299</v>
      </c>
      <c r="B302" s="58" t="e">
        <f>VLOOKUP(C302,Névsor!A$2:C$7060,2,FALSE)</f>
        <v>#N/A</v>
      </c>
      <c r="C302" s="39"/>
      <c r="D302" s="58" t="e">
        <f>VLOOKUP(C302,Névsor!A$2:C7356,3,FALSE)</f>
        <v>#N/A</v>
      </c>
      <c r="E302" s="81" t="e">
        <f>VLOOKUP(C302,Névsor!A:G,7,)</f>
        <v>#N/A</v>
      </c>
      <c r="F302" s="89"/>
      <c r="G302" s="90"/>
      <c r="H302" s="89"/>
      <c r="I302" s="90"/>
      <c r="J302" s="89"/>
      <c r="K302" s="90"/>
      <c r="L302" s="89"/>
      <c r="M302" s="90"/>
      <c r="N302" s="89"/>
      <c r="O302" s="90"/>
      <c r="P302" s="59">
        <f t="shared" si="15"/>
        <v>0</v>
      </c>
      <c r="Q302" s="17" t="str">
        <f t="shared" si="14"/>
        <v>0</v>
      </c>
      <c r="R302" s="19"/>
      <c r="S302" s="17">
        <f t="shared" si="16"/>
        <v>0</v>
      </c>
      <c r="T302" s="19"/>
      <c r="U302" s="60"/>
    </row>
    <row r="303" spans="1:21">
      <c r="A303" s="59">
        <v>300</v>
      </c>
      <c r="B303" s="58" t="e">
        <f>VLOOKUP(C303,Névsor!A$2:C$7060,2,FALSE)</f>
        <v>#N/A</v>
      </c>
      <c r="C303" s="39"/>
      <c r="D303" s="58" t="e">
        <f>VLOOKUP(C303,Névsor!A$2:C7357,3,FALSE)</f>
        <v>#N/A</v>
      </c>
      <c r="E303" s="81" t="e">
        <f>VLOOKUP(C303,Névsor!A:G,7,)</f>
        <v>#N/A</v>
      </c>
      <c r="F303" s="89"/>
      <c r="G303" s="90"/>
      <c r="H303" s="89"/>
      <c r="I303" s="90"/>
      <c r="J303" s="89"/>
      <c r="K303" s="90"/>
      <c r="L303" s="89"/>
      <c r="M303" s="90"/>
      <c r="N303" s="89"/>
      <c r="O303" s="90"/>
      <c r="P303" s="59">
        <f t="shared" si="15"/>
        <v>0</v>
      </c>
      <c r="Q303" s="17" t="str">
        <f t="shared" si="14"/>
        <v>0</v>
      </c>
      <c r="R303" s="19"/>
      <c r="S303" s="17">
        <f t="shared" si="16"/>
        <v>0</v>
      </c>
      <c r="T303" s="19"/>
      <c r="U303" s="60"/>
    </row>
    <row r="304" spans="1:21">
      <c r="A304" s="59">
        <v>301</v>
      </c>
      <c r="B304" s="58" t="e">
        <f>VLOOKUP(C304,Névsor!A$2:C$7060,2,FALSE)</f>
        <v>#N/A</v>
      </c>
      <c r="C304" s="39"/>
      <c r="D304" s="58" t="e">
        <f>VLOOKUP(C304,Névsor!A$2:C7358,3,FALSE)</f>
        <v>#N/A</v>
      </c>
      <c r="E304" s="81" t="e">
        <f>VLOOKUP(C304,Névsor!A:G,7,)</f>
        <v>#N/A</v>
      </c>
      <c r="F304" s="89"/>
      <c r="G304" s="90"/>
      <c r="H304" s="89"/>
      <c r="I304" s="90"/>
      <c r="J304" s="89"/>
      <c r="K304" s="90"/>
      <c r="L304" s="89"/>
      <c r="M304" s="90"/>
      <c r="N304" s="89"/>
      <c r="O304" s="90"/>
      <c r="P304" s="59">
        <f t="shared" si="15"/>
        <v>0</v>
      </c>
      <c r="Q304" s="17" t="str">
        <f t="shared" si="14"/>
        <v>0</v>
      </c>
      <c r="R304" s="19"/>
      <c r="S304" s="17">
        <f t="shared" si="16"/>
        <v>0</v>
      </c>
      <c r="T304" s="19"/>
      <c r="U304" s="60"/>
    </row>
    <row r="305" spans="1:21">
      <c r="A305" s="59">
        <v>302</v>
      </c>
      <c r="B305" s="58" t="e">
        <f>VLOOKUP(C305,Névsor!A$2:C$7060,2,FALSE)</f>
        <v>#N/A</v>
      </c>
      <c r="C305" s="39"/>
      <c r="D305" s="58" t="e">
        <f>VLOOKUP(C305,Névsor!A$2:C7359,3,FALSE)</f>
        <v>#N/A</v>
      </c>
      <c r="E305" s="81" t="e">
        <f>VLOOKUP(C305,Névsor!A:G,7,)</f>
        <v>#N/A</v>
      </c>
      <c r="F305" s="89"/>
      <c r="G305" s="90"/>
      <c r="H305" s="89"/>
      <c r="I305" s="90"/>
      <c r="J305" s="89"/>
      <c r="K305" s="90"/>
      <c r="L305" s="89"/>
      <c r="M305" s="90"/>
      <c r="N305" s="89"/>
      <c r="O305" s="90"/>
      <c r="P305" s="59">
        <f t="shared" si="15"/>
        <v>0</v>
      </c>
      <c r="Q305" s="17" t="str">
        <f t="shared" si="14"/>
        <v>0</v>
      </c>
      <c r="R305" s="19"/>
      <c r="S305" s="17">
        <f t="shared" si="16"/>
        <v>0</v>
      </c>
      <c r="T305" s="19"/>
      <c r="U305" s="60"/>
    </row>
    <row r="306" spans="1:21">
      <c r="A306" s="59">
        <v>303</v>
      </c>
      <c r="B306" s="58" t="e">
        <f>VLOOKUP(C306,Névsor!A$2:C$7060,2,FALSE)</f>
        <v>#N/A</v>
      </c>
      <c r="C306" s="39"/>
      <c r="D306" s="58" t="e">
        <f>VLOOKUP(C306,Névsor!A$2:C7360,3,FALSE)</f>
        <v>#N/A</v>
      </c>
      <c r="E306" s="81" t="e">
        <f>VLOOKUP(C306,Névsor!A:G,7,)</f>
        <v>#N/A</v>
      </c>
      <c r="F306" s="89"/>
      <c r="G306" s="90"/>
      <c r="H306" s="89"/>
      <c r="I306" s="90"/>
      <c r="J306" s="89"/>
      <c r="K306" s="90"/>
      <c r="L306" s="89"/>
      <c r="M306" s="90"/>
      <c r="N306" s="89"/>
      <c r="O306" s="90"/>
      <c r="P306" s="59">
        <f t="shared" si="15"/>
        <v>0</v>
      </c>
      <c r="Q306" s="17" t="str">
        <f t="shared" si="14"/>
        <v>0</v>
      </c>
      <c r="R306" s="19"/>
      <c r="S306" s="17">
        <f t="shared" si="16"/>
        <v>0</v>
      </c>
      <c r="T306" s="19"/>
      <c r="U306" s="60"/>
    </row>
    <row r="307" spans="1:21">
      <c r="A307" s="59">
        <v>304</v>
      </c>
      <c r="B307" s="58" t="e">
        <f>VLOOKUP(C307,Névsor!A$2:C$7060,2,FALSE)</f>
        <v>#N/A</v>
      </c>
      <c r="C307" s="39"/>
      <c r="D307" s="58" t="e">
        <f>VLOOKUP(C307,Névsor!A$2:C7361,3,FALSE)</f>
        <v>#N/A</v>
      </c>
      <c r="E307" s="81" t="e">
        <f>VLOOKUP(C307,Névsor!A:G,7,)</f>
        <v>#N/A</v>
      </c>
      <c r="F307" s="89"/>
      <c r="G307" s="90"/>
      <c r="H307" s="89"/>
      <c r="I307" s="90"/>
      <c r="J307" s="89"/>
      <c r="K307" s="90"/>
      <c r="L307" s="89"/>
      <c r="M307" s="90"/>
      <c r="N307" s="89"/>
      <c r="O307" s="90"/>
      <c r="P307" s="59">
        <f t="shared" si="15"/>
        <v>0</v>
      </c>
      <c r="Q307" s="17" t="str">
        <f t="shared" si="14"/>
        <v>0</v>
      </c>
      <c r="R307" s="19"/>
      <c r="S307" s="17">
        <f t="shared" si="16"/>
        <v>0</v>
      </c>
      <c r="T307" s="19"/>
      <c r="U307" s="60"/>
    </row>
    <row r="308" spans="1:21">
      <c r="A308" s="59">
        <v>305</v>
      </c>
      <c r="B308" s="58" t="e">
        <f>VLOOKUP(C308,Névsor!A$2:C$7060,2,FALSE)</f>
        <v>#N/A</v>
      </c>
      <c r="C308" s="39"/>
      <c r="D308" s="58" t="e">
        <f>VLOOKUP(C308,Névsor!A$2:C7362,3,FALSE)</f>
        <v>#N/A</v>
      </c>
      <c r="E308" s="81" t="e">
        <f>VLOOKUP(C308,Névsor!A:G,7,)</f>
        <v>#N/A</v>
      </c>
      <c r="F308" s="89"/>
      <c r="G308" s="90"/>
      <c r="H308" s="89"/>
      <c r="I308" s="90"/>
      <c r="J308" s="89"/>
      <c r="K308" s="90"/>
      <c r="L308" s="89"/>
      <c r="M308" s="90"/>
      <c r="N308" s="89"/>
      <c r="O308" s="90"/>
      <c r="P308" s="59">
        <f t="shared" si="15"/>
        <v>0</v>
      </c>
      <c r="Q308" s="17" t="str">
        <f t="shared" si="14"/>
        <v>0</v>
      </c>
      <c r="R308" s="19"/>
      <c r="S308" s="17">
        <f t="shared" si="16"/>
        <v>0</v>
      </c>
      <c r="T308" s="19"/>
      <c r="U308" s="60"/>
    </row>
    <row r="309" spans="1:21">
      <c r="A309" s="59">
        <v>306</v>
      </c>
      <c r="B309" s="58" t="e">
        <f>VLOOKUP(C309,Névsor!A$2:C$7060,2,FALSE)</f>
        <v>#N/A</v>
      </c>
      <c r="C309" s="39"/>
      <c r="D309" s="58" t="e">
        <f>VLOOKUP(C309,Névsor!A$2:C7363,3,FALSE)</f>
        <v>#N/A</v>
      </c>
      <c r="E309" s="81" t="e">
        <f>VLOOKUP(C309,Névsor!A:G,7,)</f>
        <v>#N/A</v>
      </c>
      <c r="F309" s="89"/>
      <c r="G309" s="90"/>
      <c r="H309" s="89"/>
      <c r="I309" s="90"/>
      <c r="J309" s="89"/>
      <c r="K309" s="90"/>
      <c r="L309" s="89"/>
      <c r="M309" s="90"/>
      <c r="N309" s="89"/>
      <c r="O309" s="90"/>
      <c r="P309" s="59">
        <f t="shared" si="15"/>
        <v>0</v>
      </c>
      <c r="Q309" s="17" t="str">
        <f t="shared" si="14"/>
        <v>0</v>
      </c>
      <c r="R309" s="19"/>
      <c r="S309" s="17">
        <f t="shared" si="16"/>
        <v>0</v>
      </c>
      <c r="T309" s="19"/>
      <c r="U309" s="60"/>
    </row>
    <row r="310" spans="1:21">
      <c r="A310" s="59">
        <v>307</v>
      </c>
      <c r="B310" s="58" t="e">
        <f>VLOOKUP(C310,Névsor!A$2:C$7060,2,FALSE)</f>
        <v>#N/A</v>
      </c>
      <c r="C310" s="39"/>
      <c r="D310" s="58" t="e">
        <f>VLOOKUP(C310,Névsor!A$2:C7364,3,FALSE)</f>
        <v>#N/A</v>
      </c>
      <c r="E310" s="81" t="e">
        <f>VLOOKUP(C310,Névsor!A:G,7,)</f>
        <v>#N/A</v>
      </c>
      <c r="F310" s="89"/>
      <c r="G310" s="90"/>
      <c r="H310" s="89"/>
      <c r="I310" s="90"/>
      <c r="J310" s="89"/>
      <c r="K310" s="90"/>
      <c r="L310" s="89"/>
      <c r="M310" s="90"/>
      <c r="N310" s="89"/>
      <c r="O310" s="90"/>
      <c r="P310" s="59">
        <f t="shared" si="15"/>
        <v>0</v>
      </c>
      <c r="Q310" s="17" t="str">
        <f t="shared" si="14"/>
        <v>0</v>
      </c>
      <c r="R310" s="19"/>
      <c r="S310" s="17">
        <f t="shared" si="16"/>
        <v>0</v>
      </c>
      <c r="T310" s="19"/>
      <c r="U310" s="60"/>
    </row>
    <row r="311" spans="1:21">
      <c r="A311" s="59">
        <v>308</v>
      </c>
      <c r="B311" s="58" t="e">
        <f>VLOOKUP(C311,Névsor!A$2:C$7060,2,FALSE)</f>
        <v>#N/A</v>
      </c>
      <c r="C311" s="39"/>
      <c r="D311" s="58" t="e">
        <f>VLOOKUP(C311,Névsor!A$2:C7365,3,FALSE)</f>
        <v>#N/A</v>
      </c>
      <c r="E311" s="81" t="e">
        <f>VLOOKUP(C311,Névsor!A:G,7,)</f>
        <v>#N/A</v>
      </c>
      <c r="F311" s="89"/>
      <c r="G311" s="90"/>
      <c r="H311" s="89"/>
      <c r="I311" s="90"/>
      <c r="J311" s="89"/>
      <c r="K311" s="90"/>
      <c r="L311" s="89"/>
      <c r="M311" s="90"/>
      <c r="N311" s="89"/>
      <c r="O311" s="90"/>
      <c r="P311" s="59">
        <f t="shared" si="15"/>
        <v>0</v>
      </c>
      <c r="Q311" s="17" t="str">
        <f t="shared" si="14"/>
        <v>0</v>
      </c>
      <c r="R311" s="19"/>
      <c r="S311" s="17">
        <f t="shared" si="16"/>
        <v>0</v>
      </c>
      <c r="T311" s="19"/>
      <c r="U311" s="60"/>
    </row>
    <row r="312" spans="1:21">
      <c r="A312" s="59">
        <v>309</v>
      </c>
      <c r="B312" s="58" t="e">
        <f>VLOOKUP(C312,Névsor!A$2:C$7060,2,FALSE)</f>
        <v>#N/A</v>
      </c>
      <c r="C312" s="39"/>
      <c r="D312" s="58" t="e">
        <f>VLOOKUP(C312,Névsor!A$2:C7366,3,FALSE)</f>
        <v>#N/A</v>
      </c>
      <c r="E312" s="81" t="e">
        <f>VLOOKUP(C312,Névsor!A:G,7,)</f>
        <v>#N/A</v>
      </c>
      <c r="F312" s="89"/>
      <c r="G312" s="90"/>
      <c r="H312" s="89"/>
      <c r="I312" s="90"/>
      <c r="J312" s="89"/>
      <c r="K312" s="90"/>
      <c r="L312" s="89"/>
      <c r="M312" s="90"/>
      <c r="N312" s="89"/>
      <c r="O312" s="90"/>
      <c r="P312" s="59">
        <f t="shared" si="15"/>
        <v>0</v>
      </c>
      <c r="Q312" s="17" t="str">
        <f t="shared" si="14"/>
        <v>0</v>
      </c>
      <c r="R312" s="19"/>
      <c r="S312" s="17">
        <f t="shared" si="16"/>
        <v>0</v>
      </c>
      <c r="T312" s="19"/>
      <c r="U312" s="60"/>
    </row>
    <row r="313" spans="1:21">
      <c r="A313" s="59">
        <v>310</v>
      </c>
      <c r="B313" s="58" t="e">
        <f>VLOOKUP(C313,Névsor!A$2:C$7060,2,FALSE)</f>
        <v>#N/A</v>
      </c>
      <c r="C313" s="39"/>
      <c r="D313" s="58" t="e">
        <f>VLOOKUP(C313,Névsor!A$2:C7367,3,FALSE)</f>
        <v>#N/A</v>
      </c>
      <c r="E313" s="81" t="e">
        <f>VLOOKUP(C313,Névsor!A:G,7,)</f>
        <v>#N/A</v>
      </c>
      <c r="F313" s="89"/>
      <c r="G313" s="90"/>
      <c r="H313" s="89"/>
      <c r="I313" s="90"/>
      <c r="J313" s="89"/>
      <c r="K313" s="90"/>
      <c r="L313" s="89"/>
      <c r="M313" s="90"/>
      <c r="N313" s="89"/>
      <c r="O313" s="90"/>
      <c r="P313" s="59">
        <f t="shared" si="15"/>
        <v>0</v>
      </c>
      <c r="Q313" s="17" t="str">
        <f t="shared" si="14"/>
        <v>0</v>
      </c>
      <c r="R313" s="19"/>
      <c r="S313" s="17">
        <f t="shared" si="16"/>
        <v>0</v>
      </c>
      <c r="T313" s="19"/>
      <c r="U313" s="60"/>
    </row>
    <row r="314" spans="1:21">
      <c r="A314" s="59">
        <v>311</v>
      </c>
      <c r="B314" s="58" t="e">
        <f>VLOOKUP(C314,Névsor!A$2:C$7060,2,FALSE)</f>
        <v>#N/A</v>
      </c>
      <c r="C314" s="39"/>
      <c r="D314" s="58" t="e">
        <f>VLOOKUP(C314,Névsor!A$2:C7368,3,FALSE)</f>
        <v>#N/A</v>
      </c>
      <c r="E314" s="81" t="e">
        <f>VLOOKUP(C314,Névsor!A:G,7,)</f>
        <v>#N/A</v>
      </c>
      <c r="F314" s="89"/>
      <c r="G314" s="90"/>
      <c r="H314" s="89"/>
      <c r="I314" s="90"/>
      <c r="J314" s="89"/>
      <c r="K314" s="90"/>
      <c r="L314" s="89"/>
      <c r="M314" s="90"/>
      <c r="N314" s="89"/>
      <c r="O314" s="90"/>
      <c r="P314" s="59">
        <f t="shared" si="15"/>
        <v>0</v>
      </c>
      <c r="Q314" s="17" t="str">
        <f t="shared" si="14"/>
        <v>0</v>
      </c>
      <c r="R314" s="19"/>
      <c r="S314" s="17">
        <f t="shared" si="16"/>
        <v>0</v>
      </c>
      <c r="T314" s="19"/>
      <c r="U314" s="60"/>
    </row>
    <row r="315" spans="1:21">
      <c r="A315" s="59">
        <v>312</v>
      </c>
      <c r="B315" s="58" t="e">
        <f>VLOOKUP(C315,Névsor!A$2:C$7060,2,FALSE)</f>
        <v>#N/A</v>
      </c>
      <c r="C315" s="39"/>
      <c r="D315" s="58" t="e">
        <f>VLOOKUP(C315,Névsor!A$2:C7369,3,FALSE)</f>
        <v>#N/A</v>
      </c>
      <c r="E315" s="81" t="e">
        <f>VLOOKUP(C315,Névsor!A:G,7,)</f>
        <v>#N/A</v>
      </c>
      <c r="F315" s="89"/>
      <c r="G315" s="90"/>
      <c r="H315" s="89"/>
      <c r="I315" s="90"/>
      <c r="J315" s="89"/>
      <c r="K315" s="90"/>
      <c r="L315" s="89"/>
      <c r="M315" s="90"/>
      <c r="N315" s="89"/>
      <c r="O315" s="90"/>
      <c r="P315" s="59">
        <f t="shared" si="15"/>
        <v>0</v>
      </c>
      <c r="Q315" s="17" t="str">
        <f t="shared" si="14"/>
        <v>0</v>
      </c>
      <c r="R315" s="19"/>
      <c r="S315" s="17">
        <f t="shared" si="16"/>
        <v>0</v>
      </c>
      <c r="T315" s="19"/>
      <c r="U315" s="60"/>
    </row>
    <row r="316" spans="1:21">
      <c r="A316" s="59">
        <v>313</v>
      </c>
      <c r="B316" s="58" t="e">
        <f>VLOOKUP(C316,Névsor!A$2:C$7060,2,FALSE)</f>
        <v>#N/A</v>
      </c>
      <c r="C316" s="39"/>
      <c r="D316" s="58" t="e">
        <f>VLOOKUP(C316,Névsor!A$2:C7370,3,FALSE)</f>
        <v>#N/A</v>
      </c>
      <c r="E316" s="81" t="e">
        <f>VLOOKUP(C316,Névsor!A:G,7,)</f>
        <v>#N/A</v>
      </c>
      <c r="F316" s="89"/>
      <c r="G316" s="90"/>
      <c r="H316" s="89"/>
      <c r="I316" s="90"/>
      <c r="J316" s="89"/>
      <c r="K316" s="90"/>
      <c r="L316" s="89"/>
      <c r="M316" s="90"/>
      <c r="N316" s="89"/>
      <c r="O316" s="90"/>
      <c r="P316" s="59">
        <f t="shared" si="15"/>
        <v>0</v>
      </c>
      <c r="Q316" s="17" t="str">
        <f t="shared" si="14"/>
        <v>0</v>
      </c>
      <c r="R316" s="19"/>
      <c r="S316" s="17">
        <f t="shared" si="16"/>
        <v>0</v>
      </c>
      <c r="T316" s="19"/>
      <c r="U316" s="60"/>
    </row>
    <row r="317" spans="1:21">
      <c r="A317" s="59">
        <v>314</v>
      </c>
      <c r="B317" s="58" t="e">
        <f>VLOOKUP(C317,Névsor!A$2:C$7060,2,FALSE)</f>
        <v>#N/A</v>
      </c>
      <c r="C317" s="39"/>
      <c r="D317" s="58" t="e">
        <f>VLOOKUP(C317,Névsor!A$2:C7371,3,FALSE)</f>
        <v>#N/A</v>
      </c>
      <c r="E317" s="81" t="e">
        <f>VLOOKUP(C317,Névsor!A:G,7,)</f>
        <v>#N/A</v>
      </c>
      <c r="F317" s="89"/>
      <c r="G317" s="90"/>
      <c r="H317" s="89"/>
      <c r="I317" s="90"/>
      <c r="J317" s="89"/>
      <c r="K317" s="90"/>
      <c r="L317" s="89"/>
      <c r="M317" s="90"/>
      <c r="N317" s="89"/>
      <c r="O317" s="90"/>
      <c r="P317" s="59">
        <f t="shared" si="15"/>
        <v>0</v>
      </c>
      <c r="Q317" s="17" t="str">
        <f t="shared" si="14"/>
        <v>0</v>
      </c>
      <c r="R317" s="19"/>
      <c r="S317" s="17">
        <f t="shared" si="16"/>
        <v>0</v>
      </c>
      <c r="T317" s="19"/>
      <c r="U317" s="60"/>
    </row>
    <row r="318" spans="1:21">
      <c r="A318" s="59">
        <v>315</v>
      </c>
      <c r="B318" s="58" t="e">
        <f>VLOOKUP(C318,Névsor!A$2:C$7060,2,FALSE)</f>
        <v>#N/A</v>
      </c>
      <c r="C318" s="39"/>
      <c r="D318" s="58" t="e">
        <f>VLOOKUP(C318,Névsor!A$2:C7372,3,FALSE)</f>
        <v>#N/A</v>
      </c>
      <c r="E318" s="81" t="e">
        <f>VLOOKUP(C318,Névsor!A:G,7,)</f>
        <v>#N/A</v>
      </c>
      <c r="F318" s="89"/>
      <c r="G318" s="90"/>
      <c r="H318" s="89"/>
      <c r="I318" s="90"/>
      <c r="J318" s="89"/>
      <c r="K318" s="90"/>
      <c r="L318" s="89"/>
      <c r="M318" s="90"/>
      <c r="N318" s="89"/>
      <c r="O318" s="90"/>
      <c r="P318" s="59">
        <f t="shared" si="15"/>
        <v>0</v>
      </c>
      <c r="Q318" s="17" t="str">
        <f t="shared" si="14"/>
        <v>0</v>
      </c>
      <c r="R318" s="19"/>
      <c r="S318" s="17">
        <f t="shared" si="16"/>
        <v>0</v>
      </c>
      <c r="T318" s="19"/>
      <c r="U318" s="60"/>
    </row>
    <row r="319" spans="1:21">
      <c r="A319" s="59">
        <v>316</v>
      </c>
      <c r="B319" s="58" t="e">
        <f>VLOOKUP(C319,Névsor!A$2:C$7060,2,FALSE)</f>
        <v>#N/A</v>
      </c>
      <c r="C319" s="39"/>
      <c r="D319" s="58" t="e">
        <f>VLOOKUP(C319,Névsor!A$2:C7373,3,FALSE)</f>
        <v>#N/A</v>
      </c>
      <c r="E319" s="81" t="e">
        <f>VLOOKUP(C319,Névsor!A:G,7,)</f>
        <v>#N/A</v>
      </c>
      <c r="F319" s="89"/>
      <c r="G319" s="90"/>
      <c r="H319" s="89"/>
      <c r="I319" s="90"/>
      <c r="J319" s="89"/>
      <c r="K319" s="90"/>
      <c r="L319" s="89"/>
      <c r="M319" s="90"/>
      <c r="N319" s="89"/>
      <c r="O319" s="90"/>
      <c r="P319" s="59">
        <f t="shared" si="15"/>
        <v>0</v>
      </c>
      <c r="Q319" s="17" t="str">
        <f t="shared" si="14"/>
        <v>0</v>
      </c>
      <c r="R319" s="19"/>
      <c r="S319" s="17">
        <f t="shared" si="16"/>
        <v>0</v>
      </c>
      <c r="T319" s="19"/>
      <c r="U319" s="60"/>
    </row>
    <row r="320" spans="1:21">
      <c r="A320" s="59">
        <v>317</v>
      </c>
      <c r="B320" s="58" t="e">
        <f>VLOOKUP(C320,Névsor!A$2:C$7060,2,FALSE)</f>
        <v>#N/A</v>
      </c>
      <c r="C320" s="39"/>
      <c r="D320" s="58" t="e">
        <f>VLOOKUP(C320,Névsor!A$2:C7374,3,FALSE)</f>
        <v>#N/A</v>
      </c>
      <c r="E320" s="81" t="e">
        <f>VLOOKUP(C320,Névsor!A:G,7,)</f>
        <v>#N/A</v>
      </c>
      <c r="F320" s="89"/>
      <c r="G320" s="90"/>
      <c r="H320" s="89"/>
      <c r="I320" s="90"/>
      <c r="J320" s="89"/>
      <c r="K320" s="90"/>
      <c r="L320" s="89"/>
      <c r="M320" s="90"/>
      <c r="N320" s="89"/>
      <c r="O320" s="90"/>
      <c r="P320" s="59">
        <f t="shared" si="15"/>
        <v>0</v>
      </c>
      <c r="Q320" s="17" t="str">
        <f t="shared" si="14"/>
        <v>0</v>
      </c>
      <c r="R320" s="19"/>
      <c r="S320" s="17">
        <f t="shared" si="16"/>
        <v>0</v>
      </c>
      <c r="T320" s="19"/>
      <c r="U320" s="60"/>
    </row>
    <row r="321" spans="1:21">
      <c r="A321" s="59">
        <v>318</v>
      </c>
      <c r="B321" s="58" t="e">
        <f>VLOOKUP(C321,Névsor!A$2:C$7060,2,FALSE)</f>
        <v>#N/A</v>
      </c>
      <c r="C321" s="39"/>
      <c r="D321" s="58" t="e">
        <f>VLOOKUP(C321,Névsor!A$2:C7375,3,FALSE)</f>
        <v>#N/A</v>
      </c>
      <c r="E321" s="81" t="e">
        <f>VLOOKUP(C321,Névsor!A:G,7,)</f>
        <v>#N/A</v>
      </c>
      <c r="F321" s="89"/>
      <c r="G321" s="90"/>
      <c r="H321" s="89"/>
      <c r="I321" s="90"/>
      <c r="J321" s="89"/>
      <c r="K321" s="90"/>
      <c r="L321" s="89"/>
      <c r="M321" s="90"/>
      <c r="N321" s="89"/>
      <c r="O321" s="90"/>
      <c r="P321" s="59">
        <f t="shared" si="15"/>
        <v>0</v>
      </c>
      <c r="Q321" s="17" t="str">
        <f t="shared" si="14"/>
        <v>0</v>
      </c>
      <c r="R321" s="19"/>
      <c r="S321" s="17">
        <f t="shared" si="16"/>
        <v>0</v>
      </c>
      <c r="T321" s="19"/>
      <c r="U321" s="60"/>
    </row>
    <row r="322" spans="1:21">
      <c r="A322" s="59">
        <v>319</v>
      </c>
      <c r="B322" s="58" t="e">
        <f>VLOOKUP(C322,Névsor!A$2:C$7060,2,FALSE)</f>
        <v>#N/A</v>
      </c>
      <c r="C322" s="39"/>
      <c r="D322" s="58" t="e">
        <f>VLOOKUP(C322,Névsor!A$2:C7376,3,FALSE)</f>
        <v>#N/A</v>
      </c>
      <c r="E322" s="81" t="e">
        <f>VLOOKUP(C322,Névsor!A:G,7,)</f>
        <v>#N/A</v>
      </c>
      <c r="F322" s="89"/>
      <c r="G322" s="90"/>
      <c r="H322" s="89"/>
      <c r="I322" s="90"/>
      <c r="J322" s="89"/>
      <c r="K322" s="90"/>
      <c r="L322" s="89"/>
      <c r="M322" s="90"/>
      <c r="N322" s="89"/>
      <c r="O322" s="90"/>
      <c r="P322" s="59">
        <f t="shared" si="15"/>
        <v>0</v>
      </c>
      <c r="Q322" s="17" t="str">
        <f t="shared" si="14"/>
        <v>0</v>
      </c>
      <c r="R322" s="19"/>
      <c r="S322" s="17">
        <f t="shared" si="16"/>
        <v>0</v>
      </c>
      <c r="T322" s="19"/>
      <c r="U322" s="60"/>
    </row>
    <row r="323" spans="1:21">
      <c r="A323" s="59">
        <v>320</v>
      </c>
      <c r="B323" s="58" t="e">
        <f>VLOOKUP(C323,Névsor!A$2:C$7060,2,FALSE)</f>
        <v>#N/A</v>
      </c>
      <c r="C323" s="39"/>
      <c r="D323" s="58" t="e">
        <f>VLOOKUP(C323,Névsor!A$2:C7377,3,FALSE)</f>
        <v>#N/A</v>
      </c>
      <c r="E323" s="81" t="e">
        <f>VLOOKUP(C323,Névsor!A:G,7,)</f>
        <v>#N/A</v>
      </c>
      <c r="F323" s="89"/>
      <c r="G323" s="90"/>
      <c r="H323" s="89"/>
      <c r="I323" s="90"/>
      <c r="J323" s="89"/>
      <c r="K323" s="90"/>
      <c r="L323" s="89"/>
      <c r="M323" s="90"/>
      <c r="N323" s="89"/>
      <c r="O323" s="90"/>
      <c r="P323" s="59">
        <f t="shared" si="15"/>
        <v>0</v>
      </c>
      <c r="Q323" s="17" t="str">
        <f t="shared" si="14"/>
        <v>0</v>
      </c>
      <c r="R323" s="19"/>
      <c r="S323" s="17">
        <f t="shared" si="16"/>
        <v>0</v>
      </c>
      <c r="T323" s="19"/>
      <c r="U323" s="60"/>
    </row>
    <row r="324" spans="1:21">
      <c r="A324" s="59">
        <v>321</v>
      </c>
      <c r="B324" s="58" t="e">
        <f>VLOOKUP(C324,Névsor!A$2:C$7060,2,FALSE)</f>
        <v>#N/A</v>
      </c>
      <c r="C324" s="39"/>
      <c r="D324" s="58" t="e">
        <f>VLOOKUP(C324,Névsor!A$2:C7378,3,FALSE)</f>
        <v>#N/A</v>
      </c>
      <c r="E324" s="81" t="e">
        <f>VLOOKUP(C324,Névsor!A:G,7,)</f>
        <v>#N/A</v>
      </c>
      <c r="F324" s="89"/>
      <c r="G324" s="90"/>
      <c r="H324" s="89"/>
      <c r="I324" s="90"/>
      <c r="J324" s="89"/>
      <c r="K324" s="90"/>
      <c r="L324" s="89"/>
      <c r="M324" s="90"/>
      <c r="N324" s="89"/>
      <c r="O324" s="90"/>
      <c r="P324" s="59">
        <f t="shared" si="15"/>
        <v>0</v>
      </c>
      <c r="Q324" s="17" t="str">
        <f t="shared" ref="Q324:Q387" si="17">IF(U324="X",($Y$5),IF(P324=1,($Y$5),IF(P324=2,($Y$5+$Y$6),IF(P324=3,($Y$5+$Y$6+$Y$7),IF(P324=4,($Y$5+$Y$6+$Y$7+$Y$8),IF(P324=5,($Y$5+$Y$6+$Y$7+$Y$8+$Y$9),IF(P324=6,($Y$5+$Y$6+$Y$7+$Y$8+$Y$9+$Y$10),IF(P324=7,($Y$5+$Y$6+$Y$7+$Y$8+$Y$9+$Y$10+$Y$11),IF(P324=8,($Y$5+$Y$6+$Y$7+$Y$8+$Y$9+$Y$10+$Y$11+$Y332),IF(P324=9,($Y$5+$Y$6+$Y$7+$Y$8+$Y$9+$Y$10+$Y$11+$Y$12+$Y$13),IF(P324=10,($Y$5+$Y$6+$Y$7+$Y$8+$Y$9+$Y$10+$Y$11+$Y$12+$Y$13+$Y$14),"0")))))))))))</f>
        <v>0</v>
      </c>
      <c r="R324" s="19"/>
      <c r="S324" s="17">
        <f t="shared" si="16"/>
        <v>0</v>
      </c>
      <c r="T324" s="19"/>
      <c r="U324" s="60"/>
    </row>
    <row r="325" spans="1:21">
      <c r="A325" s="59">
        <v>322</v>
      </c>
      <c r="B325" s="58" t="e">
        <f>VLOOKUP(C325,Névsor!A$2:C$7060,2,FALSE)</f>
        <v>#N/A</v>
      </c>
      <c r="C325" s="39"/>
      <c r="D325" s="58" t="e">
        <f>VLOOKUP(C325,Névsor!A$2:C7379,3,FALSE)</f>
        <v>#N/A</v>
      </c>
      <c r="E325" s="81" t="e">
        <f>VLOOKUP(C325,Névsor!A:G,7,)</f>
        <v>#N/A</v>
      </c>
      <c r="F325" s="89"/>
      <c r="G325" s="90"/>
      <c r="H325" s="89"/>
      <c r="I325" s="90"/>
      <c r="J325" s="89"/>
      <c r="K325" s="90"/>
      <c r="L325" s="89"/>
      <c r="M325" s="90"/>
      <c r="N325" s="89"/>
      <c r="O325" s="90"/>
      <c r="P325" s="59">
        <f t="shared" ref="P325:P388" si="18">COUNT(F325:O325)</f>
        <v>0</v>
      </c>
      <c r="Q325" s="17" t="str">
        <f t="shared" si="17"/>
        <v>0</v>
      </c>
      <c r="R325" s="19"/>
      <c r="S325" s="17">
        <f t="shared" ref="S325:S388" si="19">Q325+R325</f>
        <v>0</v>
      </c>
      <c r="T325" s="19"/>
      <c r="U325" s="60"/>
    </row>
    <row r="326" spans="1:21">
      <c r="A326" s="59">
        <v>323</v>
      </c>
      <c r="B326" s="58" t="e">
        <f>VLOOKUP(C326,Névsor!A$2:C$7060,2,FALSE)</f>
        <v>#N/A</v>
      </c>
      <c r="C326" s="39"/>
      <c r="D326" s="58" t="e">
        <f>VLOOKUP(C326,Névsor!A$2:C7380,3,FALSE)</f>
        <v>#N/A</v>
      </c>
      <c r="E326" s="81" t="e">
        <f>VLOOKUP(C326,Névsor!A:G,7,)</f>
        <v>#N/A</v>
      </c>
      <c r="F326" s="89"/>
      <c r="G326" s="90"/>
      <c r="H326" s="89"/>
      <c r="I326" s="90"/>
      <c r="J326" s="89"/>
      <c r="K326" s="90"/>
      <c r="L326" s="89"/>
      <c r="M326" s="90"/>
      <c r="N326" s="89"/>
      <c r="O326" s="90"/>
      <c r="P326" s="59">
        <f t="shared" si="18"/>
        <v>0</v>
      </c>
      <c r="Q326" s="17" t="str">
        <f t="shared" si="17"/>
        <v>0</v>
      </c>
      <c r="R326" s="19"/>
      <c r="S326" s="17">
        <f t="shared" si="19"/>
        <v>0</v>
      </c>
      <c r="T326" s="19"/>
      <c r="U326" s="60"/>
    </row>
    <row r="327" spans="1:21">
      <c r="A327" s="59">
        <v>324</v>
      </c>
      <c r="B327" s="58" t="e">
        <f>VLOOKUP(C327,Névsor!A$2:C$7060,2,FALSE)</f>
        <v>#N/A</v>
      </c>
      <c r="C327" s="39"/>
      <c r="D327" s="58" t="e">
        <f>VLOOKUP(C327,Névsor!A$2:C7381,3,FALSE)</f>
        <v>#N/A</v>
      </c>
      <c r="E327" s="81" t="e">
        <f>VLOOKUP(C327,Névsor!A:G,7,)</f>
        <v>#N/A</v>
      </c>
      <c r="F327" s="89"/>
      <c r="G327" s="90"/>
      <c r="H327" s="89"/>
      <c r="I327" s="90"/>
      <c r="J327" s="89"/>
      <c r="K327" s="90"/>
      <c r="L327" s="89"/>
      <c r="M327" s="90"/>
      <c r="N327" s="89"/>
      <c r="O327" s="90"/>
      <c r="P327" s="59">
        <f t="shared" si="18"/>
        <v>0</v>
      </c>
      <c r="Q327" s="17" t="str">
        <f t="shared" si="17"/>
        <v>0</v>
      </c>
      <c r="R327" s="19"/>
      <c r="S327" s="17">
        <f t="shared" si="19"/>
        <v>0</v>
      </c>
      <c r="T327" s="19"/>
      <c r="U327" s="60"/>
    </row>
    <row r="328" spans="1:21">
      <c r="A328" s="59">
        <v>325</v>
      </c>
      <c r="B328" s="58" t="e">
        <f>VLOOKUP(C328,Névsor!A$2:C$7060,2,FALSE)</f>
        <v>#N/A</v>
      </c>
      <c r="C328" s="39"/>
      <c r="D328" s="58" t="e">
        <f>VLOOKUP(C328,Névsor!A$2:C7382,3,FALSE)</f>
        <v>#N/A</v>
      </c>
      <c r="E328" s="81" t="e">
        <f>VLOOKUP(C328,Névsor!A:G,7,)</f>
        <v>#N/A</v>
      </c>
      <c r="F328" s="89"/>
      <c r="G328" s="90"/>
      <c r="H328" s="89"/>
      <c r="I328" s="90"/>
      <c r="J328" s="89"/>
      <c r="K328" s="90"/>
      <c r="L328" s="89"/>
      <c r="M328" s="90"/>
      <c r="N328" s="89"/>
      <c r="O328" s="90"/>
      <c r="P328" s="59">
        <f t="shared" si="18"/>
        <v>0</v>
      </c>
      <c r="Q328" s="17" t="str">
        <f t="shared" si="17"/>
        <v>0</v>
      </c>
      <c r="R328" s="19"/>
      <c r="S328" s="17">
        <f t="shared" si="19"/>
        <v>0</v>
      </c>
      <c r="T328" s="19"/>
      <c r="U328" s="60"/>
    </row>
    <row r="329" spans="1:21">
      <c r="A329" s="59">
        <v>326</v>
      </c>
      <c r="B329" s="58" t="e">
        <f>VLOOKUP(C329,Névsor!A$2:C$7060,2,FALSE)</f>
        <v>#N/A</v>
      </c>
      <c r="C329" s="39"/>
      <c r="D329" s="58" t="e">
        <f>VLOOKUP(C329,Névsor!A$2:C7383,3,FALSE)</f>
        <v>#N/A</v>
      </c>
      <c r="E329" s="81" t="e">
        <f>VLOOKUP(C329,Névsor!A:G,7,)</f>
        <v>#N/A</v>
      </c>
      <c r="F329" s="89"/>
      <c r="G329" s="90"/>
      <c r="H329" s="89"/>
      <c r="I329" s="90"/>
      <c r="J329" s="89"/>
      <c r="K329" s="90"/>
      <c r="L329" s="89"/>
      <c r="M329" s="90"/>
      <c r="N329" s="89"/>
      <c r="O329" s="90"/>
      <c r="P329" s="59">
        <f t="shared" si="18"/>
        <v>0</v>
      </c>
      <c r="Q329" s="17" t="str">
        <f t="shared" si="17"/>
        <v>0</v>
      </c>
      <c r="R329" s="19"/>
      <c r="S329" s="17">
        <f t="shared" si="19"/>
        <v>0</v>
      </c>
      <c r="T329" s="19"/>
      <c r="U329" s="60"/>
    </row>
    <row r="330" spans="1:21">
      <c r="A330" s="59">
        <v>327</v>
      </c>
      <c r="B330" s="58" t="e">
        <f>VLOOKUP(C330,Névsor!A$2:C$7060,2,FALSE)</f>
        <v>#N/A</v>
      </c>
      <c r="C330" s="39"/>
      <c r="D330" s="58" t="e">
        <f>VLOOKUP(C330,Névsor!A$2:C7384,3,FALSE)</f>
        <v>#N/A</v>
      </c>
      <c r="E330" s="81" t="e">
        <f>VLOOKUP(C330,Névsor!A:G,7,)</f>
        <v>#N/A</v>
      </c>
      <c r="F330" s="89"/>
      <c r="G330" s="90"/>
      <c r="H330" s="89"/>
      <c r="I330" s="90"/>
      <c r="J330" s="89"/>
      <c r="K330" s="90"/>
      <c r="L330" s="89"/>
      <c r="M330" s="90"/>
      <c r="N330" s="89"/>
      <c r="O330" s="90"/>
      <c r="P330" s="59">
        <f t="shared" si="18"/>
        <v>0</v>
      </c>
      <c r="Q330" s="17" t="str">
        <f t="shared" si="17"/>
        <v>0</v>
      </c>
      <c r="R330" s="19"/>
      <c r="S330" s="17">
        <f t="shared" si="19"/>
        <v>0</v>
      </c>
      <c r="T330" s="19"/>
      <c r="U330" s="60"/>
    </row>
    <row r="331" spans="1:21">
      <c r="A331" s="59">
        <v>328</v>
      </c>
      <c r="B331" s="58" t="e">
        <f>VLOOKUP(C331,Névsor!A$2:C$7060,2,FALSE)</f>
        <v>#N/A</v>
      </c>
      <c r="C331" s="39"/>
      <c r="D331" s="58" t="e">
        <f>VLOOKUP(C331,Névsor!A$2:C7385,3,FALSE)</f>
        <v>#N/A</v>
      </c>
      <c r="E331" s="81" t="e">
        <f>VLOOKUP(C331,Névsor!A:G,7,)</f>
        <v>#N/A</v>
      </c>
      <c r="F331" s="89"/>
      <c r="G331" s="90"/>
      <c r="H331" s="89"/>
      <c r="I331" s="90"/>
      <c r="J331" s="89"/>
      <c r="K331" s="90"/>
      <c r="L331" s="89"/>
      <c r="M331" s="90"/>
      <c r="N331" s="89"/>
      <c r="O331" s="90"/>
      <c r="P331" s="59">
        <f t="shared" si="18"/>
        <v>0</v>
      </c>
      <c r="Q331" s="17" t="str">
        <f t="shared" si="17"/>
        <v>0</v>
      </c>
      <c r="R331" s="19"/>
      <c r="S331" s="17">
        <f t="shared" si="19"/>
        <v>0</v>
      </c>
      <c r="T331" s="19"/>
      <c r="U331" s="60"/>
    </row>
    <row r="332" spans="1:21">
      <c r="A332" s="59">
        <v>329</v>
      </c>
      <c r="B332" s="58" t="e">
        <f>VLOOKUP(C332,Névsor!A$2:C$7060,2,FALSE)</f>
        <v>#N/A</v>
      </c>
      <c r="C332" s="39"/>
      <c r="D332" s="58" t="e">
        <f>VLOOKUP(C332,Névsor!A$2:C7386,3,FALSE)</f>
        <v>#N/A</v>
      </c>
      <c r="E332" s="81" t="e">
        <f>VLOOKUP(C332,Névsor!A:G,7,)</f>
        <v>#N/A</v>
      </c>
      <c r="F332" s="89"/>
      <c r="G332" s="90"/>
      <c r="H332" s="89"/>
      <c r="I332" s="90"/>
      <c r="J332" s="89"/>
      <c r="K332" s="90"/>
      <c r="L332" s="89"/>
      <c r="M332" s="90"/>
      <c r="N332" s="89"/>
      <c r="O332" s="90"/>
      <c r="P332" s="59">
        <f t="shared" si="18"/>
        <v>0</v>
      </c>
      <c r="Q332" s="17" t="str">
        <f t="shared" si="17"/>
        <v>0</v>
      </c>
      <c r="R332" s="19"/>
      <c r="S332" s="17">
        <f t="shared" si="19"/>
        <v>0</v>
      </c>
      <c r="T332" s="19"/>
      <c r="U332" s="60"/>
    </row>
    <row r="333" spans="1:21">
      <c r="A333" s="59">
        <v>330</v>
      </c>
      <c r="B333" s="58" t="e">
        <f>VLOOKUP(C333,Névsor!A$2:C$7060,2,FALSE)</f>
        <v>#N/A</v>
      </c>
      <c r="C333" s="39"/>
      <c r="D333" s="58" t="e">
        <f>VLOOKUP(C333,Névsor!A$2:C7387,3,FALSE)</f>
        <v>#N/A</v>
      </c>
      <c r="E333" s="81" t="e">
        <f>VLOOKUP(C333,Névsor!A:G,7,)</f>
        <v>#N/A</v>
      </c>
      <c r="F333" s="89"/>
      <c r="G333" s="90"/>
      <c r="H333" s="89"/>
      <c r="I333" s="90"/>
      <c r="J333" s="89"/>
      <c r="K333" s="90"/>
      <c r="L333" s="89"/>
      <c r="M333" s="90"/>
      <c r="N333" s="89"/>
      <c r="O333" s="90"/>
      <c r="P333" s="59">
        <f t="shared" si="18"/>
        <v>0</v>
      </c>
      <c r="Q333" s="17" t="str">
        <f t="shared" si="17"/>
        <v>0</v>
      </c>
      <c r="R333" s="19"/>
      <c r="S333" s="17">
        <f t="shared" si="19"/>
        <v>0</v>
      </c>
      <c r="T333" s="19"/>
      <c r="U333" s="60"/>
    </row>
    <row r="334" spans="1:21">
      <c r="A334" s="59">
        <v>331</v>
      </c>
      <c r="B334" s="58" t="e">
        <f>VLOOKUP(C334,Névsor!A$2:C$7060,2,FALSE)</f>
        <v>#N/A</v>
      </c>
      <c r="C334" s="39"/>
      <c r="D334" s="58" t="e">
        <f>VLOOKUP(C334,Névsor!A$2:C7388,3,FALSE)</f>
        <v>#N/A</v>
      </c>
      <c r="E334" s="81" t="e">
        <f>VLOOKUP(C334,Névsor!A:G,7,)</f>
        <v>#N/A</v>
      </c>
      <c r="F334" s="89"/>
      <c r="G334" s="90"/>
      <c r="H334" s="89"/>
      <c r="I334" s="90"/>
      <c r="J334" s="89"/>
      <c r="K334" s="90"/>
      <c r="L334" s="89"/>
      <c r="M334" s="90"/>
      <c r="N334" s="89"/>
      <c r="O334" s="90"/>
      <c r="P334" s="59">
        <f t="shared" si="18"/>
        <v>0</v>
      </c>
      <c r="Q334" s="17" t="str">
        <f t="shared" si="17"/>
        <v>0</v>
      </c>
      <c r="R334" s="19"/>
      <c r="S334" s="17">
        <f t="shared" si="19"/>
        <v>0</v>
      </c>
      <c r="T334" s="19"/>
      <c r="U334" s="60"/>
    </row>
    <row r="335" spans="1:21">
      <c r="A335" s="59">
        <v>332</v>
      </c>
      <c r="B335" s="58" t="e">
        <f>VLOOKUP(C335,Névsor!A$2:C$7060,2,FALSE)</f>
        <v>#N/A</v>
      </c>
      <c r="C335" s="39"/>
      <c r="D335" s="58" t="e">
        <f>VLOOKUP(C335,Névsor!A$2:C7389,3,FALSE)</f>
        <v>#N/A</v>
      </c>
      <c r="E335" s="81" t="e">
        <f>VLOOKUP(C335,Névsor!A:G,7,)</f>
        <v>#N/A</v>
      </c>
      <c r="F335" s="89"/>
      <c r="G335" s="90"/>
      <c r="H335" s="89"/>
      <c r="I335" s="90"/>
      <c r="J335" s="89"/>
      <c r="K335" s="90"/>
      <c r="L335" s="89"/>
      <c r="M335" s="90"/>
      <c r="N335" s="89"/>
      <c r="O335" s="90"/>
      <c r="P335" s="59">
        <f t="shared" si="18"/>
        <v>0</v>
      </c>
      <c r="Q335" s="17" t="str">
        <f t="shared" si="17"/>
        <v>0</v>
      </c>
      <c r="R335" s="19"/>
      <c r="S335" s="17">
        <f t="shared" si="19"/>
        <v>0</v>
      </c>
      <c r="T335" s="19"/>
      <c r="U335" s="60"/>
    </row>
    <row r="336" spans="1:21">
      <c r="A336" s="59">
        <v>333</v>
      </c>
      <c r="B336" s="58" t="e">
        <f>VLOOKUP(C336,Névsor!A$2:C$7060,2,FALSE)</f>
        <v>#N/A</v>
      </c>
      <c r="C336" s="39"/>
      <c r="D336" s="58" t="e">
        <f>VLOOKUP(C336,Névsor!A$2:C7390,3,FALSE)</f>
        <v>#N/A</v>
      </c>
      <c r="E336" s="81" t="e">
        <f>VLOOKUP(C336,Névsor!A:G,7,)</f>
        <v>#N/A</v>
      </c>
      <c r="F336" s="89"/>
      <c r="G336" s="90"/>
      <c r="H336" s="89"/>
      <c r="I336" s="90"/>
      <c r="J336" s="89"/>
      <c r="K336" s="90"/>
      <c r="L336" s="89"/>
      <c r="M336" s="90"/>
      <c r="N336" s="89"/>
      <c r="O336" s="90"/>
      <c r="P336" s="59">
        <f t="shared" si="18"/>
        <v>0</v>
      </c>
      <c r="Q336" s="17" t="str">
        <f t="shared" si="17"/>
        <v>0</v>
      </c>
      <c r="R336" s="19"/>
      <c r="S336" s="17">
        <f t="shared" si="19"/>
        <v>0</v>
      </c>
      <c r="T336" s="19"/>
      <c r="U336" s="60"/>
    </row>
    <row r="337" spans="1:21">
      <c r="A337" s="59">
        <v>334</v>
      </c>
      <c r="B337" s="58" t="e">
        <f>VLOOKUP(C337,Névsor!A$2:C$7060,2,FALSE)</f>
        <v>#N/A</v>
      </c>
      <c r="C337" s="39"/>
      <c r="D337" s="58" t="e">
        <f>VLOOKUP(C337,Névsor!A$2:C7391,3,FALSE)</f>
        <v>#N/A</v>
      </c>
      <c r="E337" s="81" t="e">
        <f>VLOOKUP(C337,Névsor!A:G,7,)</f>
        <v>#N/A</v>
      </c>
      <c r="F337" s="89"/>
      <c r="G337" s="90"/>
      <c r="H337" s="89"/>
      <c r="I337" s="90"/>
      <c r="J337" s="89"/>
      <c r="K337" s="90"/>
      <c r="L337" s="89"/>
      <c r="M337" s="90"/>
      <c r="N337" s="89"/>
      <c r="O337" s="90"/>
      <c r="P337" s="59">
        <f t="shared" si="18"/>
        <v>0</v>
      </c>
      <c r="Q337" s="17" t="str">
        <f t="shared" si="17"/>
        <v>0</v>
      </c>
      <c r="R337" s="19"/>
      <c r="S337" s="17">
        <f t="shared" si="19"/>
        <v>0</v>
      </c>
      <c r="T337" s="19"/>
      <c r="U337" s="60"/>
    </row>
    <row r="338" spans="1:21">
      <c r="A338" s="59">
        <v>335</v>
      </c>
      <c r="B338" s="58" t="e">
        <f>VLOOKUP(C338,Névsor!A$2:C$7060,2,FALSE)</f>
        <v>#N/A</v>
      </c>
      <c r="C338" s="39"/>
      <c r="D338" s="58" t="e">
        <f>VLOOKUP(C338,Névsor!A$2:C7392,3,FALSE)</f>
        <v>#N/A</v>
      </c>
      <c r="E338" s="81" t="e">
        <f>VLOOKUP(C338,Névsor!A:G,7,)</f>
        <v>#N/A</v>
      </c>
      <c r="F338" s="89"/>
      <c r="G338" s="90"/>
      <c r="H338" s="89"/>
      <c r="I338" s="90"/>
      <c r="J338" s="89"/>
      <c r="K338" s="90"/>
      <c r="L338" s="89"/>
      <c r="M338" s="90"/>
      <c r="N338" s="89"/>
      <c r="O338" s="90"/>
      <c r="P338" s="59">
        <f t="shared" si="18"/>
        <v>0</v>
      </c>
      <c r="Q338" s="17" t="str">
        <f t="shared" si="17"/>
        <v>0</v>
      </c>
      <c r="R338" s="19"/>
      <c r="S338" s="17">
        <f t="shared" si="19"/>
        <v>0</v>
      </c>
      <c r="T338" s="19"/>
      <c r="U338" s="60"/>
    </row>
    <row r="339" spans="1:21">
      <c r="A339" s="59">
        <v>336</v>
      </c>
      <c r="B339" s="58" t="e">
        <f>VLOOKUP(C339,Névsor!A$2:C$7060,2,FALSE)</f>
        <v>#N/A</v>
      </c>
      <c r="C339" s="39"/>
      <c r="D339" s="58" t="e">
        <f>VLOOKUP(C339,Névsor!A$2:C7393,3,FALSE)</f>
        <v>#N/A</v>
      </c>
      <c r="E339" s="81" t="e">
        <f>VLOOKUP(C339,Névsor!A:G,7,)</f>
        <v>#N/A</v>
      </c>
      <c r="F339" s="89"/>
      <c r="G339" s="90"/>
      <c r="H339" s="89"/>
      <c r="I339" s="90"/>
      <c r="J339" s="89"/>
      <c r="K339" s="90"/>
      <c r="L339" s="89"/>
      <c r="M339" s="90"/>
      <c r="N339" s="89"/>
      <c r="O339" s="90"/>
      <c r="P339" s="59">
        <f t="shared" si="18"/>
        <v>0</v>
      </c>
      <c r="Q339" s="17" t="str">
        <f t="shared" si="17"/>
        <v>0</v>
      </c>
      <c r="R339" s="19"/>
      <c r="S339" s="17">
        <f t="shared" si="19"/>
        <v>0</v>
      </c>
      <c r="T339" s="19"/>
      <c r="U339" s="60"/>
    </row>
    <row r="340" spans="1:21">
      <c r="A340" s="59">
        <v>337</v>
      </c>
      <c r="B340" s="58" t="e">
        <f>VLOOKUP(C340,Névsor!A$2:C$7060,2,FALSE)</f>
        <v>#N/A</v>
      </c>
      <c r="C340" s="39"/>
      <c r="D340" s="58" t="e">
        <f>VLOOKUP(C340,Névsor!A$2:C7394,3,FALSE)</f>
        <v>#N/A</v>
      </c>
      <c r="E340" s="81" t="e">
        <f>VLOOKUP(C340,Névsor!A:G,7,)</f>
        <v>#N/A</v>
      </c>
      <c r="F340" s="89"/>
      <c r="G340" s="90"/>
      <c r="H340" s="89"/>
      <c r="I340" s="90"/>
      <c r="J340" s="89"/>
      <c r="K340" s="90"/>
      <c r="L340" s="89"/>
      <c r="M340" s="90"/>
      <c r="N340" s="89"/>
      <c r="O340" s="90"/>
      <c r="P340" s="59">
        <f t="shared" si="18"/>
        <v>0</v>
      </c>
      <c r="Q340" s="17" t="str">
        <f t="shared" si="17"/>
        <v>0</v>
      </c>
      <c r="R340" s="19"/>
      <c r="S340" s="17">
        <f t="shared" si="19"/>
        <v>0</v>
      </c>
      <c r="T340" s="19"/>
      <c r="U340" s="60"/>
    </row>
    <row r="341" spans="1:21">
      <c r="A341" s="59">
        <v>338</v>
      </c>
      <c r="B341" s="58" t="e">
        <f>VLOOKUP(C341,Névsor!A$2:C$7060,2,FALSE)</f>
        <v>#N/A</v>
      </c>
      <c r="C341" s="39"/>
      <c r="D341" s="58" t="e">
        <f>VLOOKUP(C341,Névsor!A$2:C7395,3,FALSE)</f>
        <v>#N/A</v>
      </c>
      <c r="E341" s="81" t="e">
        <f>VLOOKUP(C341,Névsor!A:G,7,)</f>
        <v>#N/A</v>
      </c>
      <c r="F341" s="89"/>
      <c r="G341" s="90"/>
      <c r="H341" s="89"/>
      <c r="I341" s="90"/>
      <c r="J341" s="89"/>
      <c r="K341" s="90"/>
      <c r="L341" s="89"/>
      <c r="M341" s="90"/>
      <c r="N341" s="89"/>
      <c r="O341" s="90"/>
      <c r="P341" s="59">
        <f t="shared" si="18"/>
        <v>0</v>
      </c>
      <c r="Q341" s="17" t="str">
        <f t="shared" si="17"/>
        <v>0</v>
      </c>
      <c r="R341" s="19"/>
      <c r="S341" s="17">
        <f t="shared" si="19"/>
        <v>0</v>
      </c>
      <c r="T341" s="19"/>
      <c r="U341" s="60"/>
    </row>
    <row r="342" spans="1:21">
      <c r="A342" s="59">
        <v>339</v>
      </c>
      <c r="B342" s="58" t="e">
        <f>VLOOKUP(C342,Névsor!A$2:C$7060,2,FALSE)</f>
        <v>#N/A</v>
      </c>
      <c r="C342" s="39"/>
      <c r="D342" s="58" t="e">
        <f>VLOOKUP(C342,Névsor!A$2:C7396,3,FALSE)</f>
        <v>#N/A</v>
      </c>
      <c r="E342" s="81" t="e">
        <f>VLOOKUP(C342,Névsor!A:G,7,)</f>
        <v>#N/A</v>
      </c>
      <c r="F342" s="89"/>
      <c r="G342" s="90"/>
      <c r="H342" s="89"/>
      <c r="I342" s="90"/>
      <c r="J342" s="89"/>
      <c r="K342" s="90"/>
      <c r="L342" s="89"/>
      <c r="M342" s="90"/>
      <c r="N342" s="89"/>
      <c r="O342" s="90"/>
      <c r="P342" s="59">
        <f t="shared" si="18"/>
        <v>0</v>
      </c>
      <c r="Q342" s="17" t="str">
        <f t="shared" si="17"/>
        <v>0</v>
      </c>
      <c r="R342" s="19"/>
      <c r="S342" s="17">
        <f t="shared" si="19"/>
        <v>0</v>
      </c>
      <c r="T342" s="19"/>
      <c r="U342" s="60"/>
    </row>
    <row r="343" spans="1:21">
      <c r="A343" s="59">
        <v>340</v>
      </c>
      <c r="B343" s="58" t="e">
        <f>VLOOKUP(C343,Névsor!A$2:C$7060,2,FALSE)</f>
        <v>#N/A</v>
      </c>
      <c r="C343" s="39"/>
      <c r="D343" s="58" t="e">
        <f>VLOOKUP(C343,Névsor!A$2:C7397,3,FALSE)</f>
        <v>#N/A</v>
      </c>
      <c r="E343" s="81" t="e">
        <f>VLOOKUP(C343,Névsor!A:G,7,)</f>
        <v>#N/A</v>
      </c>
      <c r="F343" s="89"/>
      <c r="G343" s="90"/>
      <c r="H343" s="89"/>
      <c r="I343" s="90"/>
      <c r="J343" s="89"/>
      <c r="K343" s="90"/>
      <c r="L343" s="89"/>
      <c r="M343" s="90"/>
      <c r="N343" s="89"/>
      <c r="O343" s="90"/>
      <c r="P343" s="59">
        <f t="shared" si="18"/>
        <v>0</v>
      </c>
      <c r="Q343" s="17" t="str">
        <f t="shared" si="17"/>
        <v>0</v>
      </c>
      <c r="R343" s="19"/>
      <c r="S343" s="17">
        <f t="shared" si="19"/>
        <v>0</v>
      </c>
      <c r="T343" s="19"/>
      <c r="U343" s="60"/>
    </row>
    <row r="344" spans="1:21">
      <c r="A344" s="59">
        <v>341</v>
      </c>
      <c r="B344" s="58" t="e">
        <f>VLOOKUP(C344,Névsor!A$2:C$7060,2,FALSE)</f>
        <v>#N/A</v>
      </c>
      <c r="C344" s="39"/>
      <c r="D344" s="58" t="e">
        <f>VLOOKUP(C344,Névsor!A$2:C7398,3,FALSE)</f>
        <v>#N/A</v>
      </c>
      <c r="E344" s="81" t="e">
        <f>VLOOKUP(C344,Névsor!A:G,7,)</f>
        <v>#N/A</v>
      </c>
      <c r="F344" s="89"/>
      <c r="G344" s="90"/>
      <c r="H344" s="89"/>
      <c r="I344" s="90"/>
      <c r="J344" s="89"/>
      <c r="K344" s="90"/>
      <c r="L344" s="89"/>
      <c r="M344" s="90"/>
      <c r="N344" s="89"/>
      <c r="O344" s="90"/>
      <c r="P344" s="59">
        <f t="shared" si="18"/>
        <v>0</v>
      </c>
      <c r="Q344" s="17" t="str">
        <f t="shared" si="17"/>
        <v>0</v>
      </c>
      <c r="R344" s="19"/>
      <c r="S344" s="17">
        <f t="shared" si="19"/>
        <v>0</v>
      </c>
      <c r="T344" s="19"/>
      <c r="U344" s="60"/>
    </row>
    <row r="345" spans="1:21">
      <c r="A345" s="59">
        <v>342</v>
      </c>
      <c r="B345" s="58" t="e">
        <f>VLOOKUP(C345,Névsor!A$2:C$7060,2,FALSE)</f>
        <v>#N/A</v>
      </c>
      <c r="C345" s="39"/>
      <c r="D345" s="58" t="e">
        <f>VLOOKUP(C345,Névsor!A$2:C7399,3,FALSE)</f>
        <v>#N/A</v>
      </c>
      <c r="E345" s="81" t="e">
        <f>VLOOKUP(C345,Névsor!A:G,7,)</f>
        <v>#N/A</v>
      </c>
      <c r="F345" s="89"/>
      <c r="G345" s="90"/>
      <c r="H345" s="89"/>
      <c r="I345" s="90"/>
      <c r="J345" s="89"/>
      <c r="K345" s="90"/>
      <c r="L345" s="89"/>
      <c r="M345" s="90"/>
      <c r="N345" s="89"/>
      <c r="O345" s="90"/>
      <c r="P345" s="59">
        <f t="shared" si="18"/>
        <v>0</v>
      </c>
      <c r="Q345" s="17" t="str">
        <f t="shared" si="17"/>
        <v>0</v>
      </c>
      <c r="R345" s="19"/>
      <c r="S345" s="17">
        <f t="shared" si="19"/>
        <v>0</v>
      </c>
      <c r="T345" s="19"/>
      <c r="U345" s="60"/>
    </row>
    <row r="346" spans="1:21">
      <c r="A346" s="59">
        <v>343</v>
      </c>
      <c r="B346" s="58" t="e">
        <f>VLOOKUP(C346,Névsor!A$2:C$7060,2,FALSE)</f>
        <v>#N/A</v>
      </c>
      <c r="C346" s="39"/>
      <c r="D346" s="58" t="e">
        <f>VLOOKUP(C346,Névsor!A$2:C7400,3,FALSE)</f>
        <v>#N/A</v>
      </c>
      <c r="E346" s="81" t="e">
        <f>VLOOKUP(C346,Névsor!A:G,7,)</f>
        <v>#N/A</v>
      </c>
      <c r="F346" s="89"/>
      <c r="G346" s="90"/>
      <c r="H346" s="89"/>
      <c r="I346" s="90"/>
      <c r="J346" s="89"/>
      <c r="K346" s="90"/>
      <c r="L346" s="89"/>
      <c r="M346" s="90"/>
      <c r="N346" s="89"/>
      <c r="O346" s="90"/>
      <c r="P346" s="59">
        <f t="shared" si="18"/>
        <v>0</v>
      </c>
      <c r="Q346" s="17" t="str">
        <f t="shared" si="17"/>
        <v>0</v>
      </c>
      <c r="R346" s="19"/>
      <c r="S346" s="17">
        <f t="shared" si="19"/>
        <v>0</v>
      </c>
      <c r="T346" s="19"/>
      <c r="U346" s="60"/>
    </row>
    <row r="347" spans="1:21">
      <c r="A347" s="59">
        <v>344</v>
      </c>
      <c r="B347" s="58" t="e">
        <f>VLOOKUP(C347,Névsor!A$2:C$7060,2,FALSE)</f>
        <v>#N/A</v>
      </c>
      <c r="C347" s="39"/>
      <c r="D347" s="58" t="e">
        <f>VLOOKUP(C347,Névsor!A$2:C7401,3,FALSE)</f>
        <v>#N/A</v>
      </c>
      <c r="E347" s="81" t="e">
        <f>VLOOKUP(C347,Névsor!A:G,7,)</f>
        <v>#N/A</v>
      </c>
      <c r="F347" s="89"/>
      <c r="G347" s="90"/>
      <c r="H347" s="89"/>
      <c r="I347" s="90"/>
      <c r="J347" s="89"/>
      <c r="K347" s="90"/>
      <c r="L347" s="89"/>
      <c r="M347" s="90"/>
      <c r="N347" s="89"/>
      <c r="O347" s="90"/>
      <c r="P347" s="59">
        <f t="shared" si="18"/>
        <v>0</v>
      </c>
      <c r="Q347" s="17" t="str">
        <f t="shared" si="17"/>
        <v>0</v>
      </c>
      <c r="R347" s="19"/>
      <c r="S347" s="17">
        <f t="shared" si="19"/>
        <v>0</v>
      </c>
      <c r="T347" s="19"/>
      <c r="U347" s="60"/>
    </row>
    <row r="348" spans="1:21">
      <c r="A348" s="59">
        <v>345</v>
      </c>
      <c r="B348" s="58" t="e">
        <f>VLOOKUP(C348,Névsor!A$2:C$7060,2,FALSE)</f>
        <v>#N/A</v>
      </c>
      <c r="C348" s="39"/>
      <c r="D348" s="58" t="e">
        <f>VLOOKUP(C348,Névsor!A$2:C7402,3,FALSE)</f>
        <v>#N/A</v>
      </c>
      <c r="E348" s="81" t="e">
        <f>VLOOKUP(C348,Névsor!A:G,7,)</f>
        <v>#N/A</v>
      </c>
      <c r="F348" s="89"/>
      <c r="G348" s="90"/>
      <c r="H348" s="89"/>
      <c r="I348" s="90"/>
      <c r="J348" s="89"/>
      <c r="K348" s="90"/>
      <c r="L348" s="89"/>
      <c r="M348" s="90"/>
      <c r="N348" s="89"/>
      <c r="O348" s="90"/>
      <c r="P348" s="59">
        <f t="shared" si="18"/>
        <v>0</v>
      </c>
      <c r="Q348" s="17" t="str">
        <f t="shared" si="17"/>
        <v>0</v>
      </c>
      <c r="R348" s="19"/>
      <c r="S348" s="17">
        <f t="shared" si="19"/>
        <v>0</v>
      </c>
      <c r="T348" s="19"/>
      <c r="U348" s="60"/>
    </row>
    <row r="349" spans="1:21">
      <c r="A349" s="59">
        <v>346</v>
      </c>
      <c r="B349" s="58" t="e">
        <f>VLOOKUP(C349,Névsor!A$2:C$7060,2,FALSE)</f>
        <v>#N/A</v>
      </c>
      <c r="C349" s="39"/>
      <c r="D349" s="58" t="e">
        <f>VLOOKUP(C349,Névsor!A$2:C7403,3,FALSE)</f>
        <v>#N/A</v>
      </c>
      <c r="E349" s="81" t="e">
        <f>VLOOKUP(C349,Névsor!A:G,7,)</f>
        <v>#N/A</v>
      </c>
      <c r="F349" s="89"/>
      <c r="G349" s="90"/>
      <c r="H349" s="89"/>
      <c r="I349" s="90"/>
      <c r="J349" s="89"/>
      <c r="K349" s="90"/>
      <c r="L349" s="89"/>
      <c r="M349" s="90"/>
      <c r="N349" s="89"/>
      <c r="O349" s="90"/>
      <c r="P349" s="59">
        <f t="shared" si="18"/>
        <v>0</v>
      </c>
      <c r="Q349" s="17" t="str">
        <f t="shared" si="17"/>
        <v>0</v>
      </c>
      <c r="R349" s="19"/>
      <c r="S349" s="17">
        <f t="shared" si="19"/>
        <v>0</v>
      </c>
      <c r="T349" s="19"/>
      <c r="U349" s="60"/>
    </row>
    <row r="350" spans="1:21">
      <c r="A350" s="59">
        <v>347</v>
      </c>
      <c r="B350" s="58" t="e">
        <f>VLOOKUP(C350,Névsor!A$2:C$7060,2,FALSE)</f>
        <v>#N/A</v>
      </c>
      <c r="C350" s="39"/>
      <c r="D350" s="58" t="e">
        <f>VLOOKUP(C350,Névsor!A$2:C7404,3,FALSE)</f>
        <v>#N/A</v>
      </c>
      <c r="E350" s="81" t="e">
        <f>VLOOKUP(C350,Névsor!A:G,7,)</f>
        <v>#N/A</v>
      </c>
      <c r="F350" s="89"/>
      <c r="G350" s="90"/>
      <c r="H350" s="89"/>
      <c r="I350" s="90"/>
      <c r="J350" s="89"/>
      <c r="K350" s="90"/>
      <c r="L350" s="89"/>
      <c r="M350" s="90"/>
      <c r="N350" s="89"/>
      <c r="O350" s="90"/>
      <c r="P350" s="59">
        <f t="shared" si="18"/>
        <v>0</v>
      </c>
      <c r="Q350" s="17" t="str">
        <f t="shared" si="17"/>
        <v>0</v>
      </c>
      <c r="R350" s="19"/>
      <c r="S350" s="17">
        <f t="shared" si="19"/>
        <v>0</v>
      </c>
      <c r="T350" s="19"/>
      <c r="U350" s="60"/>
    </row>
    <row r="351" spans="1:21">
      <c r="A351" s="59">
        <v>348</v>
      </c>
      <c r="B351" s="58" t="e">
        <f>VLOOKUP(C351,Névsor!A$2:C$7060,2,FALSE)</f>
        <v>#N/A</v>
      </c>
      <c r="C351" s="39"/>
      <c r="D351" s="58" t="e">
        <f>VLOOKUP(C351,Névsor!A$2:C7405,3,FALSE)</f>
        <v>#N/A</v>
      </c>
      <c r="E351" s="81" t="e">
        <f>VLOOKUP(C351,Névsor!A:G,7,)</f>
        <v>#N/A</v>
      </c>
      <c r="F351" s="89"/>
      <c r="G351" s="90"/>
      <c r="H351" s="89"/>
      <c r="I351" s="90"/>
      <c r="J351" s="89"/>
      <c r="K351" s="90"/>
      <c r="L351" s="89"/>
      <c r="M351" s="90"/>
      <c r="N351" s="89"/>
      <c r="O351" s="90"/>
      <c r="P351" s="59">
        <f t="shared" si="18"/>
        <v>0</v>
      </c>
      <c r="Q351" s="17" t="str">
        <f t="shared" si="17"/>
        <v>0</v>
      </c>
      <c r="R351" s="19"/>
      <c r="S351" s="17">
        <f t="shared" si="19"/>
        <v>0</v>
      </c>
      <c r="T351" s="19"/>
      <c r="U351" s="60"/>
    </row>
    <row r="352" spans="1:21">
      <c r="A352" s="59">
        <v>349</v>
      </c>
      <c r="B352" s="58" t="e">
        <f>VLOOKUP(C352,Névsor!A$2:C$7060,2,FALSE)</f>
        <v>#N/A</v>
      </c>
      <c r="C352" s="39"/>
      <c r="D352" s="58" t="e">
        <f>VLOOKUP(C352,Névsor!A$2:C7406,3,FALSE)</f>
        <v>#N/A</v>
      </c>
      <c r="E352" s="81" t="e">
        <f>VLOOKUP(C352,Névsor!A:G,7,)</f>
        <v>#N/A</v>
      </c>
      <c r="F352" s="89"/>
      <c r="G352" s="90"/>
      <c r="H352" s="89"/>
      <c r="I352" s="90"/>
      <c r="J352" s="89"/>
      <c r="K352" s="90"/>
      <c r="L352" s="89"/>
      <c r="M352" s="90"/>
      <c r="N352" s="89"/>
      <c r="O352" s="90"/>
      <c r="P352" s="59">
        <f t="shared" si="18"/>
        <v>0</v>
      </c>
      <c r="Q352" s="17" t="str">
        <f t="shared" si="17"/>
        <v>0</v>
      </c>
      <c r="R352" s="19"/>
      <c r="S352" s="17">
        <f t="shared" si="19"/>
        <v>0</v>
      </c>
      <c r="T352" s="19"/>
      <c r="U352" s="60"/>
    </row>
    <row r="353" spans="1:21">
      <c r="A353" s="59">
        <v>350</v>
      </c>
      <c r="B353" s="58" t="e">
        <f>VLOOKUP(C353,Névsor!A$2:C$7060,2,FALSE)</f>
        <v>#N/A</v>
      </c>
      <c r="C353" s="39"/>
      <c r="D353" s="58" t="e">
        <f>VLOOKUP(C353,Névsor!A$2:C7407,3,FALSE)</f>
        <v>#N/A</v>
      </c>
      <c r="E353" s="81" t="e">
        <f>VLOOKUP(C353,Névsor!A:G,7,)</f>
        <v>#N/A</v>
      </c>
      <c r="F353" s="89"/>
      <c r="G353" s="90"/>
      <c r="H353" s="89"/>
      <c r="I353" s="90"/>
      <c r="J353" s="89"/>
      <c r="K353" s="90"/>
      <c r="L353" s="89"/>
      <c r="M353" s="90"/>
      <c r="N353" s="89"/>
      <c r="O353" s="90"/>
      <c r="P353" s="59">
        <f t="shared" si="18"/>
        <v>0</v>
      </c>
      <c r="Q353" s="17" t="str">
        <f t="shared" si="17"/>
        <v>0</v>
      </c>
      <c r="R353" s="19"/>
      <c r="S353" s="17">
        <f t="shared" si="19"/>
        <v>0</v>
      </c>
      <c r="T353" s="19"/>
      <c r="U353" s="60"/>
    </row>
    <row r="354" spans="1:21">
      <c r="A354" s="59">
        <v>351</v>
      </c>
      <c r="B354" s="58" t="e">
        <f>VLOOKUP(C354,Névsor!A$2:C$7060,2,FALSE)</f>
        <v>#N/A</v>
      </c>
      <c r="C354" s="39"/>
      <c r="D354" s="58" t="e">
        <f>VLOOKUP(C354,Névsor!A$2:C7408,3,FALSE)</f>
        <v>#N/A</v>
      </c>
      <c r="E354" s="81" t="e">
        <f>VLOOKUP(C354,Névsor!A:G,7,)</f>
        <v>#N/A</v>
      </c>
      <c r="F354" s="89"/>
      <c r="G354" s="90"/>
      <c r="H354" s="89"/>
      <c r="I354" s="90"/>
      <c r="J354" s="89"/>
      <c r="K354" s="90"/>
      <c r="L354" s="89"/>
      <c r="M354" s="90"/>
      <c r="N354" s="89"/>
      <c r="O354" s="90"/>
      <c r="P354" s="59">
        <f t="shared" si="18"/>
        <v>0</v>
      </c>
      <c r="Q354" s="17" t="str">
        <f t="shared" si="17"/>
        <v>0</v>
      </c>
      <c r="R354" s="19"/>
      <c r="S354" s="17">
        <f t="shared" si="19"/>
        <v>0</v>
      </c>
      <c r="T354" s="19"/>
      <c r="U354" s="60"/>
    </row>
    <row r="355" spans="1:21">
      <c r="A355" s="59">
        <v>352</v>
      </c>
      <c r="B355" s="58" t="e">
        <f>VLOOKUP(C355,Névsor!A$2:C$7060,2,FALSE)</f>
        <v>#N/A</v>
      </c>
      <c r="C355" s="39"/>
      <c r="D355" s="58" t="e">
        <f>VLOOKUP(C355,Névsor!A$2:C7409,3,FALSE)</f>
        <v>#N/A</v>
      </c>
      <c r="E355" s="81" t="e">
        <f>VLOOKUP(C355,Névsor!A:G,7,)</f>
        <v>#N/A</v>
      </c>
      <c r="F355" s="89"/>
      <c r="G355" s="90"/>
      <c r="H355" s="89"/>
      <c r="I355" s="90"/>
      <c r="J355" s="89"/>
      <c r="K355" s="90"/>
      <c r="L355" s="89"/>
      <c r="M355" s="90"/>
      <c r="N355" s="89"/>
      <c r="O355" s="90"/>
      <c r="P355" s="59">
        <f t="shared" si="18"/>
        <v>0</v>
      </c>
      <c r="Q355" s="17" t="str">
        <f t="shared" si="17"/>
        <v>0</v>
      </c>
      <c r="R355" s="19"/>
      <c r="S355" s="17">
        <f t="shared" si="19"/>
        <v>0</v>
      </c>
      <c r="T355" s="19"/>
      <c r="U355" s="60"/>
    </row>
    <row r="356" spans="1:21">
      <c r="A356" s="59">
        <v>353</v>
      </c>
      <c r="B356" s="58" t="e">
        <f>VLOOKUP(C356,Névsor!A$2:C$7060,2,FALSE)</f>
        <v>#N/A</v>
      </c>
      <c r="C356" s="39"/>
      <c r="D356" s="58" t="e">
        <f>VLOOKUP(C356,Névsor!A$2:C7410,3,FALSE)</f>
        <v>#N/A</v>
      </c>
      <c r="E356" s="81" t="e">
        <f>VLOOKUP(C356,Névsor!A:G,7,)</f>
        <v>#N/A</v>
      </c>
      <c r="F356" s="89"/>
      <c r="G356" s="90"/>
      <c r="H356" s="89"/>
      <c r="I356" s="90"/>
      <c r="J356" s="89"/>
      <c r="K356" s="90"/>
      <c r="L356" s="89"/>
      <c r="M356" s="90"/>
      <c r="N356" s="89"/>
      <c r="O356" s="90"/>
      <c r="P356" s="59">
        <f t="shared" si="18"/>
        <v>0</v>
      </c>
      <c r="Q356" s="17" t="str">
        <f t="shared" si="17"/>
        <v>0</v>
      </c>
      <c r="R356" s="19"/>
      <c r="S356" s="17">
        <f t="shared" si="19"/>
        <v>0</v>
      </c>
      <c r="T356" s="19"/>
      <c r="U356" s="60"/>
    </row>
    <row r="357" spans="1:21">
      <c r="A357" s="59">
        <v>354</v>
      </c>
      <c r="B357" s="58" t="e">
        <f>VLOOKUP(C357,Névsor!A$2:C$7060,2,FALSE)</f>
        <v>#N/A</v>
      </c>
      <c r="C357" s="39"/>
      <c r="D357" s="58" t="e">
        <f>VLOOKUP(C357,Névsor!A$2:C7411,3,FALSE)</f>
        <v>#N/A</v>
      </c>
      <c r="E357" s="81" t="e">
        <f>VLOOKUP(C357,Névsor!A:G,7,)</f>
        <v>#N/A</v>
      </c>
      <c r="F357" s="89"/>
      <c r="G357" s="90"/>
      <c r="H357" s="89"/>
      <c r="I357" s="90"/>
      <c r="J357" s="89"/>
      <c r="K357" s="90"/>
      <c r="L357" s="89"/>
      <c r="M357" s="90"/>
      <c r="N357" s="89"/>
      <c r="O357" s="90"/>
      <c r="P357" s="59">
        <f t="shared" si="18"/>
        <v>0</v>
      </c>
      <c r="Q357" s="17" t="str">
        <f t="shared" si="17"/>
        <v>0</v>
      </c>
      <c r="R357" s="19"/>
      <c r="S357" s="17">
        <f t="shared" si="19"/>
        <v>0</v>
      </c>
      <c r="T357" s="19"/>
      <c r="U357" s="60"/>
    </row>
    <row r="358" spans="1:21">
      <c r="A358" s="59">
        <v>355</v>
      </c>
      <c r="B358" s="58" t="e">
        <f>VLOOKUP(C358,Névsor!A$2:C$7060,2,FALSE)</f>
        <v>#N/A</v>
      </c>
      <c r="C358" s="39"/>
      <c r="D358" s="58" t="e">
        <f>VLOOKUP(C358,Névsor!A$2:C7412,3,FALSE)</f>
        <v>#N/A</v>
      </c>
      <c r="E358" s="81" t="e">
        <f>VLOOKUP(C358,Névsor!A:G,7,)</f>
        <v>#N/A</v>
      </c>
      <c r="F358" s="89"/>
      <c r="G358" s="90"/>
      <c r="H358" s="89"/>
      <c r="I358" s="90"/>
      <c r="J358" s="89"/>
      <c r="K358" s="90"/>
      <c r="L358" s="89"/>
      <c r="M358" s="90"/>
      <c r="N358" s="89"/>
      <c r="O358" s="90"/>
      <c r="P358" s="59">
        <f t="shared" si="18"/>
        <v>0</v>
      </c>
      <c r="Q358" s="17" t="str">
        <f t="shared" si="17"/>
        <v>0</v>
      </c>
      <c r="R358" s="19"/>
      <c r="S358" s="17">
        <f t="shared" si="19"/>
        <v>0</v>
      </c>
      <c r="T358" s="19"/>
      <c r="U358" s="60"/>
    </row>
    <row r="359" spans="1:21">
      <c r="A359" s="59">
        <v>356</v>
      </c>
      <c r="B359" s="58" t="e">
        <f>VLOOKUP(C359,Névsor!A$2:C$7060,2,FALSE)</f>
        <v>#N/A</v>
      </c>
      <c r="C359" s="39"/>
      <c r="D359" s="58" t="e">
        <f>VLOOKUP(C359,Névsor!A$2:C7413,3,FALSE)</f>
        <v>#N/A</v>
      </c>
      <c r="E359" s="81" t="e">
        <f>VLOOKUP(C359,Névsor!A:G,7,)</f>
        <v>#N/A</v>
      </c>
      <c r="F359" s="89"/>
      <c r="G359" s="90"/>
      <c r="H359" s="89"/>
      <c r="I359" s="90"/>
      <c r="J359" s="89"/>
      <c r="K359" s="90"/>
      <c r="L359" s="89"/>
      <c r="M359" s="90"/>
      <c r="N359" s="89"/>
      <c r="O359" s="90"/>
      <c r="P359" s="59">
        <f t="shared" si="18"/>
        <v>0</v>
      </c>
      <c r="Q359" s="17" t="str">
        <f t="shared" si="17"/>
        <v>0</v>
      </c>
      <c r="R359" s="19"/>
      <c r="S359" s="17">
        <f t="shared" si="19"/>
        <v>0</v>
      </c>
      <c r="T359" s="19"/>
      <c r="U359" s="60"/>
    </row>
    <row r="360" spans="1:21">
      <c r="A360" s="59">
        <v>357</v>
      </c>
      <c r="B360" s="58" t="e">
        <f>VLOOKUP(C360,Névsor!A$2:C$7060,2,FALSE)</f>
        <v>#N/A</v>
      </c>
      <c r="C360" s="39"/>
      <c r="D360" s="58" t="e">
        <f>VLOOKUP(C360,Névsor!A$2:C7414,3,FALSE)</f>
        <v>#N/A</v>
      </c>
      <c r="E360" s="81" t="e">
        <f>VLOOKUP(C360,Névsor!A:G,7,)</f>
        <v>#N/A</v>
      </c>
      <c r="F360" s="89"/>
      <c r="G360" s="90"/>
      <c r="H360" s="89"/>
      <c r="I360" s="90"/>
      <c r="J360" s="89"/>
      <c r="K360" s="90"/>
      <c r="L360" s="89"/>
      <c r="M360" s="90"/>
      <c r="N360" s="89"/>
      <c r="O360" s="90"/>
      <c r="P360" s="59">
        <f t="shared" si="18"/>
        <v>0</v>
      </c>
      <c r="Q360" s="17" t="str">
        <f t="shared" si="17"/>
        <v>0</v>
      </c>
      <c r="R360" s="19"/>
      <c r="S360" s="17">
        <f t="shared" si="19"/>
        <v>0</v>
      </c>
      <c r="T360" s="19"/>
      <c r="U360" s="60"/>
    </row>
    <row r="361" spans="1:21">
      <c r="A361" s="59">
        <v>358</v>
      </c>
      <c r="B361" s="58" t="e">
        <f>VLOOKUP(C361,Névsor!A$2:C$7060,2,FALSE)</f>
        <v>#N/A</v>
      </c>
      <c r="C361" s="39"/>
      <c r="D361" s="58" t="e">
        <f>VLOOKUP(C361,Névsor!A$2:C7415,3,FALSE)</f>
        <v>#N/A</v>
      </c>
      <c r="E361" s="81" t="e">
        <f>VLOOKUP(C361,Névsor!A:G,7,)</f>
        <v>#N/A</v>
      </c>
      <c r="F361" s="89"/>
      <c r="G361" s="90"/>
      <c r="H361" s="89"/>
      <c r="I361" s="90"/>
      <c r="J361" s="89"/>
      <c r="K361" s="90"/>
      <c r="L361" s="89"/>
      <c r="M361" s="90"/>
      <c r="N361" s="89"/>
      <c r="O361" s="90"/>
      <c r="P361" s="59">
        <f t="shared" si="18"/>
        <v>0</v>
      </c>
      <c r="Q361" s="17" t="str">
        <f t="shared" si="17"/>
        <v>0</v>
      </c>
      <c r="R361" s="19"/>
      <c r="S361" s="17">
        <f t="shared" si="19"/>
        <v>0</v>
      </c>
      <c r="T361" s="19"/>
      <c r="U361" s="60"/>
    </row>
    <row r="362" spans="1:21">
      <c r="A362" s="59">
        <v>359</v>
      </c>
      <c r="B362" s="58" t="e">
        <f>VLOOKUP(C362,Névsor!A$2:C$7060,2,FALSE)</f>
        <v>#N/A</v>
      </c>
      <c r="C362" s="39"/>
      <c r="D362" s="58" t="e">
        <f>VLOOKUP(C362,Névsor!A$2:C7416,3,FALSE)</f>
        <v>#N/A</v>
      </c>
      <c r="E362" s="81" t="e">
        <f>VLOOKUP(C362,Névsor!A:G,7,)</f>
        <v>#N/A</v>
      </c>
      <c r="F362" s="89"/>
      <c r="G362" s="90"/>
      <c r="H362" s="89"/>
      <c r="I362" s="90"/>
      <c r="J362" s="89"/>
      <c r="K362" s="90"/>
      <c r="L362" s="89"/>
      <c r="M362" s="90"/>
      <c r="N362" s="89"/>
      <c r="O362" s="90"/>
      <c r="P362" s="59">
        <f t="shared" si="18"/>
        <v>0</v>
      </c>
      <c r="Q362" s="17" t="str">
        <f t="shared" si="17"/>
        <v>0</v>
      </c>
      <c r="R362" s="19"/>
      <c r="S362" s="17">
        <f t="shared" si="19"/>
        <v>0</v>
      </c>
      <c r="T362" s="19"/>
      <c r="U362" s="60"/>
    </row>
    <row r="363" spans="1:21">
      <c r="A363" s="59">
        <v>360</v>
      </c>
      <c r="B363" s="58" t="e">
        <f>VLOOKUP(C363,Névsor!A$2:C$7060,2,FALSE)</f>
        <v>#N/A</v>
      </c>
      <c r="C363" s="39"/>
      <c r="D363" s="58" t="e">
        <f>VLOOKUP(C363,Névsor!A$2:C7417,3,FALSE)</f>
        <v>#N/A</v>
      </c>
      <c r="E363" s="81" t="e">
        <f>VLOOKUP(C363,Névsor!A:G,7,)</f>
        <v>#N/A</v>
      </c>
      <c r="F363" s="89"/>
      <c r="G363" s="90"/>
      <c r="H363" s="89"/>
      <c r="I363" s="90"/>
      <c r="J363" s="89"/>
      <c r="K363" s="90"/>
      <c r="L363" s="89"/>
      <c r="M363" s="90"/>
      <c r="N363" s="89"/>
      <c r="O363" s="90"/>
      <c r="P363" s="59">
        <f t="shared" si="18"/>
        <v>0</v>
      </c>
      <c r="Q363" s="17" t="str">
        <f t="shared" si="17"/>
        <v>0</v>
      </c>
      <c r="R363" s="19"/>
      <c r="S363" s="17">
        <f t="shared" si="19"/>
        <v>0</v>
      </c>
      <c r="T363" s="19"/>
      <c r="U363" s="60"/>
    </row>
    <row r="364" spans="1:21">
      <c r="A364" s="59">
        <v>361</v>
      </c>
      <c r="B364" s="58" t="e">
        <f>VLOOKUP(C364,Névsor!A$2:C$7060,2,FALSE)</f>
        <v>#N/A</v>
      </c>
      <c r="C364" s="39"/>
      <c r="D364" s="58" t="e">
        <f>VLOOKUP(C364,Névsor!A$2:C7418,3,FALSE)</f>
        <v>#N/A</v>
      </c>
      <c r="E364" s="81" t="e">
        <f>VLOOKUP(C364,Névsor!A:G,7,)</f>
        <v>#N/A</v>
      </c>
      <c r="F364" s="89"/>
      <c r="G364" s="90"/>
      <c r="H364" s="89"/>
      <c r="I364" s="90"/>
      <c r="J364" s="89"/>
      <c r="K364" s="90"/>
      <c r="L364" s="89"/>
      <c r="M364" s="90"/>
      <c r="N364" s="89"/>
      <c r="O364" s="90"/>
      <c r="P364" s="59">
        <f t="shared" si="18"/>
        <v>0</v>
      </c>
      <c r="Q364" s="17" t="str">
        <f t="shared" si="17"/>
        <v>0</v>
      </c>
      <c r="R364" s="19"/>
      <c r="S364" s="17">
        <f t="shared" si="19"/>
        <v>0</v>
      </c>
      <c r="T364" s="19"/>
      <c r="U364" s="60"/>
    </row>
    <row r="365" spans="1:21">
      <c r="A365" s="59">
        <v>362</v>
      </c>
      <c r="B365" s="58" t="e">
        <f>VLOOKUP(C365,Névsor!A$2:C$7060,2,FALSE)</f>
        <v>#N/A</v>
      </c>
      <c r="C365" s="39"/>
      <c r="D365" s="58" t="e">
        <f>VLOOKUP(C365,Névsor!A$2:C7419,3,FALSE)</f>
        <v>#N/A</v>
      </c>
      <c r="E365" s="81" t="e">
        <f>VLOOKUP(C365,Névsor!A:G,7,)</f>
        <v>#N/A</v>
      </c>
      <c r="F365" s="89"/>
      <c r="G365" s="90"/>
      <c r="H365" s="89"/>
      <c r="I365" s="90"/>
      <c r="J365" s="89"/>
      <c r="K365" s="90"/>
      <c r="L365" s="89"/>
      <c r="M365" s="90"/>
      <c r="N365" s="89"/>
      <c r="O365" s="90"/>
      <c r="P365" s="59">
        <f t="shared" si="18"/>
        <v>0</v>
      </c>
      <c r="Q365" s="17" t="str">
        <f t="shared" si="17"/>
        <v>0</v>
      </c>
      <c r="R365" s="19"/>
      <c r="S365" s="17">
        <f t="shared" si="19"/>
        <v>0</v>
      </c>
      <c r="T365" s="19"/>
      <c r="U365" s="60"/>
    </row>
    <row r="366" spans="1:21">
      <c r="A366" s="59">
        <v>363</v>
      </c>
      <c r="B366" s="58" t="e">
        <f>VLOOKUP(C366,Névsor!A$2:C$7060,2,FALSE)</f>
        <v>#N/A</v>
      </c>
      <c r="C366" s="39"/>
      <c r="D366" s="58" t="e">
        <f>VLOOKUP(C366,Névsor!A$2:C7420,3,FALSE)</f>
        <v>#N/A</v>
      </c>
      <c r="E366" s="81" t="e">
        <f>VLOOKUP(C366,Névsor!A:G,7,)</f>
        <v>#N/A</v>
      </c>
      <c r="F366" s="89"/>
      <c r="G366" s="90"/>
      <c r="H366" s="89"/>
      <c r="I366" s="90"/>
      <c r="J366" s="89"/>
      <c r="K366" s="90"/>
      <c r="L366" s="89"/>
      <c r="M366" s="90"/>
      <c r="N366" s="89"/>
      <c r="O366" s="90"/>
      <c r="P366" s="59">
        <f t="shared" si="18"/>
        <v>0</v>
      </c>
      <c r="Q366" s="17" t="str">
        <f t="shared" si="17"/>
        <v>0</v>
      </c>
      <c r="R366" s="19"/>
      <c r="S366" s="17">
        <f t="shared" si="19"/>
        <v>0</v>
      </c>
      <c r="T366" s="19"/>
      <c r="U366" s="60"/>
    </row>
    <row r="367" spans="1:21">
      <c r="A367" s="59">
        <v>364</v>
      </c>
      <c r="B367" s="58" t="e">
        <f>VLOOKUP(C367,Névsor!A$2:C$7060,2,FALSE)</f>
        <v>#N/A</v>
      </c>
      <c r="C367" s="39"/>
      <c r="D367" s="58" t="e">
        <f>VLOOKUP(C367,Névsor!A$2:C7421,3,FALSE)</f>
        <v>#N/A</v>
      </c>
      <c r="E367" s="81" t="e">
        <f>VLOOKUP(C367,Névsor!A:G,7,)</f>
        <v>#N/A</v>
      </c>
      <c r="F367" s="89"/>
      <c r="G367" s="90"/>
      <c r="H367" s="89"/>
      <c r="I367" s="90"/>
      <c r="J367" s="89"/>
      <c r="K367" s="90"/>
      <c r="L367" s="89"/>
      <c r="M367" s="90"/>
      <c r="N367" s="89"/>
      <c r="O367" s="90"/>
      <c r="P367" s="59">
        <f t="shared" si="18"/>
        <v>0</v>
      </c>
      <c r="Q367" s="17" t="str">
        <f t="shared" si="17"/>
        <v>0</v>
      </c>
      <c r="R367" s="19"/>
      <c r="S367" s="17">
        <f t="shared" si="19"/>
        <v>0</v>
      </c>
      <c r="T367" s="19"/>
      <c r="U367" s="60"/>
    </row>
    <row r="368" spans="1:21">
      <c r="A368" s="59">
        <v>365</v>
      </c>
      <c r="B368" s="58" t="e">
        <f>VLOOKUP(C368,Névsor!A$2:C$7060,2,FALSE)</f>
        <v>#N/A</v>
      </c>
      <c r="C368" s="39"/>
      <c r="D368" s="58" t="e">
        <f>VLOOKUP(C368,Névsor!A$2:C7422,3,FALSE)</f>
        <v>#N/A</v>
      </c>
      <c r="E368" s="81" t="e">
        <f>VLOOKUP(C368,Névsor!A:G,7,)</f>
        <v>#N/A</v>
      </c>
      <c r="F368" s="89"/>
      <c r="G368" s="90"/>
      <c r="H368" s="89"/>
      <c r="I368" s="90"/>
      <c r="J368" s="89"/>
      <c r="K368" s="90"/>
      <c r="L368" s="89"/>
      <c r="M368" s="90"/>
      <c r="N368" s="89"/>
      <c r="O368" s="90"/>
      <c r="P368" s="59">
        <f t="shared" si="18"/>
        <v>0</v>
      </c>
      <c r="Q368" s="17" t="str">
        <f t="shared" si="17"/>
        <v>0</v>
      </c>
      <c r="R368" s="19"/>
      <c r="S368" s="17">
        <f t="shared" si="19"/>
        <v>0</v>
      </c>
      <c r="T368" s="19"/>
      <c r="U368" s="60"/>
    </row>
    <row r="369" spans="1:21">
      <c r="A369" s="59">
        <v>366</v>
      </c>
      <c r="B369" s="58" t="e">
        <f>VLOOKUP(C369,Névsor!A$2:C$7060,2,FALSE)</f>
        <v>#N/A</v>
      </c>
      <c r="C369" s="39"/>
      <c r="D369" s="58" t="e">
        <f>VLOOKUP(C369,Névsor!A$2:C7423,3,FALSE)</f>
        <v>#N/A</v>
      </c>
      <c r="E369" s="81" t="e">
        <f>VLOOKUP(C369,Névsor!A:G,7,)</f>
        <v>#N/A</v>
      </c>
      <c r="F369" s="89"/>
      <c r="G369" s="90"/>
      <c r="H369" s="89"/>
      <c r="I369" s="90"/>
      <c r="J369" s="89"/>
      <c r="K369" s="90"/>
      <c r="L369" s="89"/>
      <c r="M369" s="90"/>
      <c r="N369" s="89"/>
      <c r="O369" s="90"/>
      <c r="P369" s="59">
        <f t="shared" si="18"/>
        <v>0</v>
      </c>
      <c r="Q369" s="17" t="str">
        <f t="shared" si="17"/>
        <v>0</v>
      </c>
      <c r="R369" s="19"/>
      <c r="S369" s="17">
        <f t="shared" si="19"/>
        <v>0</v>
      </c>
      <c r="T369" s="19"/>
      <c r="U369" s="60"/>
    </row>
    <row r="370" spans="1:21">
      <c r="A370" s="59">
        <v>367</v>
      </c>
      <c r="B370" s="58" t="e">
        <f>VLOOKUP(C370,Névsor!A$2:C$7060,2,FALSE)</f>
        <v>#N/A</v>
      </c>
      <c r="C370" s="39"/>
      <c r="D370" s="58" t="e">
        <f>VLOOKUP(C370,Névsor!A$2:C7424,3,FALSE)</f>
        <v>#N/A</v>
      </c>
      <c r="E370" s="81" t="e">
        <f>VLOOKUP(C370,Névsor!A:G,7,)</f>
        <v>#N/A</v>
      </c>
      <c r="F370" s="89"/>
      <c r="G370" s="90"/>
      <c r="H370" s="89"/>
      <c r="I370" s="90"/>
      <c r="J370" s="89"/>
      <c r="K370" s="90"/>
      <c r="L370" s="89"/>
      <c r="M370" s="90"/>
      <c r="N370" s="89"/>
      <c r="O370" s="90"/>
      <c r="P370" s="59">
        <f t="shared" si="18"/>
        <v>0</v>
      </c>
      <c r="Q370" s="17" t="str">
        <f t="shared" si="17"/>
        <v>0</v>
      </c>
      <c r="R370" s="19"/>
      <c r="S370" s="17">
        <f t="shared" si="19"/>
        <v>0</v>
      </c>
      <c r="T370" s="19"/>
      <c r="U370" s="60"/>
    </row>
    <row r="371" spans="1:21">
      <c r="A371" s="59">
        <v>368</v>
      </c>
      <c r="B371" s="58" t="e">
        <f>VLOOKUP(C371,Névsor!A$2:C$7060,2,FALSE)</f>
        <v>#N/A</v>
      </c>
      <c r="C371" s="39"/>
      <c r="D371" s="58" t="e">
        <f>VLOOKUP(C371,Névsor!A$2:C7425,3,FALSE)</f>
        <v>#N/A</v>
      </c>
      <c r="E371" s="81" t="e">
        <f>VLOOKUP(C371,Névsor!A:G,7,)</f>
        <v>#N/A</v>
      </c>
      <c r="F371" s="89"/>
      <c r="G371" s="90"/>
      <c r="H371" s="89"/>
      <c r="I371" s="90"/>
      <c r="J371" s="89"/>
      <c r="K371" s="90"/>
      <c r="L371" s="89"/>
      <c r="M371" s="90"/>
      <c r="N371" s="89"/>
      <c r="O371" s="90"/>
      <c r="P371" s="59">
        <f t="shared" si="18"/>
        <v>0</v>
      </c>
      <c r="Q371" s="17" t="str">
        <f t="shared" si="17"/>
        <v>0</v>
      </c>
      <c r="R371" s="19"/>
      <c r="S371" s="17">
        <f t="shared" si="19"/>
        <v>0</v>
      </c>
      <c r="T371" s="19"/>
      <c r="U371" s="60"/>
    </row>
    <row r="372" spans="1:21">
      <c r="A372" s="59">
        <v>369</v>
      </c>
      <c r="B372" s="58" t="e">
        <f>VLOOKUP(C372,Névsor!A$2:C$7060,2,FALSE)</f>
        <v>#N/A</v>
      </c>
      <c r="C372" s="39"/>
      <c r="D372" s="58" t="e">
        <f>VLOOKUP(C372,Névsor!A$2:C7426,3,FALSE)</f>
        <v>#N/A</v>
      </c>
      <c r="E372" s="81" t="e">
        <f>VLOOKUP(C372,Névsor!A:G,7,)</f>
        <v>#N/A</v>
      </c>
      <c r="F372" s="89"/>
      <c r="G372" s="90"/>
      <c r="H372" s="89"/>
      <c r="I372" s="90"/>
      <c r="J372" s="89"/>
      <c r="K372" s="90"/>
      <c r="L372" s="89"/>
      <c r="M372" s="90"/>
      <c r="N372" s="89"/>
      <c r="O372" s="90"/>
      <c r="P372" s="59">
        <f t="shared" si="18"/>
        <v>0</v>
      </c>
      <c r="Q372" s="17" t="str">
        <f t="shared" si="17"/>
        <v>0</v>
      </c>
      <c r="R372" s="19"/>
      <c r="S372" s="17">
        <f t="shared" si="19"/>
        <v>0</v>
      </c>
      <c r="T372" s="19"/>
      <c r="U372" s="60"/>
    </row>
    <row r="373" spans="1:21">
      <c r="A373" s="59">
        <v>370</v>
      </c>
      <c r="B373" s="58" t="e">
        <f>VLOOKUP(C373,Névsor!A$2:C$7060,2,FALSE)</f>
        <v>#N/A</v>
      </c>
      <c r="C373" s="39"/>
      <c r="D373" s="58" t="e">
        <f>VLOOKUP(C373,Névsor!A$2:C7427,3,FALSE)</f>
        <v>#N/A</v>
      </c>
      <c r="E373" s="81" t="e">
        <f>VLOOKUP(C373,Névsor!A:G,7,)</f>
        <v>#N/A</v>
      </c>
      <c r="F373" s="89"/>
      <c r="G373" s="90"/>
      <c r="H373" s="89"/>
      <c r="I373" s="90"/>
      <c r="J373" s="89"/>
      <c r="K373" s="90"/>
      <c r="L373" s="89"/>
      <c r="M373" s="90"/>
      <c r="N373" s="89"/>
      <c r="O373" s="90"/>
      <c r="P373" s="59">
        <f t="shared" si="18"/>
        <v>0</v>
      </c>
      <c r="Q373" s="17" t="str">
        <f t="shared" si="17"/>
        <v>0</v>
      </c>
      <c r="R373" s="19"/>
      <c r="S373" s="17">
        <f t="shared" si="19"/>
        <v>0</v>
      </c>
      <c r="T373" s="19"/>
      <c r="U373" s="60"/>
    </row>
    <row r="374" spans="1:21">
      <c r="A374" s="59">
        <v>371</v>
      </c>
      <c r="B374" s="58" t="e">
        <f>VLOOKUP(C374,Névsor!A$2:C$7060,2,FALSE)</f>
        <v>#N/A</v>
      </c>
      <c r="C374" s="39"/>
      <c r="D374" s="58" t="e">
        <f>VLOOKUP(C374,Névsor!A$2:C7428,3,FALSE)</f>
        <v>#N/A</v>
      </c>
      <c r="E374" s="81" t="e">
        <f>VLOOKUP(C374,Névsor!A:G,7,)</f>
        <v>#N/A</v>
      </c>
      <c r="F374" s="89"/>
      <c r="G374" s="90"/>
      <c r="H374" s="89"/>
      <c r="I374" s="90"/>
      <c r="J374" s="89"/>
      <c r="K374" s="90"/>
      <c r="L374" s="89"/>
      <c r="M374" s="90"/>
      <c r="N374" s="89"/>
      <c r="O374" s="90"/>
      <c r="P374" s="59">
        <f t="shared" si="18"/>
        <v>0</v>
      </c>
      <c r="Q374" s="17" t="str">
        <f t="shared" si="17"/>
        <v>0</v>
      </c>
      <c r="R374" s="19"/>
      <c r="S374" s="17">
        <f t="shared" si="19"/>
        <v>0</v>
      </c>
      <c r="T374" s="19"/>
      <c r="U374" s="60"/>
    </row>
    <row r="375" spans="1:21">
      <c r="A375" s="59">
        <v>372</v>
      </c>
      <c r="B375" s="58" t="e">
        <f>VLOOKUP(C375,Névsor!A$2:C$7060,2,FALSE)</f>
        <v>#N/A</v>
      </c>
      <c r="C375" s="39"/>
      <c r="D375" s="58" t="e">
        <f>VLOOKUP(C375,Névsor!A$2:C7429,3,FALSE)</f>
        <v>#N/A</v>
      </c>
      <c r="E375" s="81" t="e">
        <f>VLOOKUP(C375,Névsor!A:G,7,)</f>
        <v>#N/A</v>
      </c>
      <c r="F375" s="89"/>
      <c r="G375" s="90"/>
      <c r="H375" s="89"/>
      <c r="I375" s="90"/>
      <c r="J375" s="89"/>
      <c r="K375" s="90"/>
      <c r="L375" s="89"/>
      <c r="M375" s="90"/>
      <c r="N375" s="89"/>
      <c r="O375" s="90"/>
      <c r="P375" s="59">
        <f t="shared" si="18"/>
        <v>0</v>
      </c>
      <c r="Q375" s="17" t="str">
        <f t="shared" si="17"/>
        <v>0</v>
      </c>
      <c r="R375" s="19"/>
      <c r="S375" s="17">
        <f t="shared" si="19"/>
        <v>0</v>
      </c>
      <c r="T375" s="19"/>
      <c r="U375" s="60"/>
    </row>
    <row r="376" spans="1:21">
      <c r="A376" s="59">
        <v>373</v>
      </c>
      <c r="B376" s="58" t="e">
        <f>VLOOKUP(C376,Névsor!A$2:C$7060,2,FALSE)</f>
        <v>#N/A</v>
      </c>
      <c r="C376" s="39"/>
      <c r="D376" s="58" t="e">
        <f>VLOOKUP(C376,Névsor!A$2:C7430,3,FALSE)</f>
        <v>#N/A</v>
      </c>
      <c r="E376" s="81" t="e">
        <f>VLOOKUP(C376,Névsor!A:G,7,)</f>
        <v>#N/A</v>
      </c>
      <c r="F376" s="89"/>
      <c r="G376" s="90"/>
      <c r="H376" s="89"/>
      <c r="I376" s="90"/>
      <c r="J376" s="89"/>
      <c r="K376" s="90"/>
      <c r="L376" s="89"/>
      <c r="M376" s="90"/>
      <c r="N376" s="89"/>
      <c r="O376" s="90"/>
      <c r="P376" s="59">
        <f t="shared" si="18"/>
        <v>0</v>
      </c>
      <c r="Q376" s="17" t="str">
        <f t="shared" si="17"/>
        <v>0</v>
      </c>
      <c r="R376" s="19"/>
      <c r="S376" s="17">
        <f t="shared" si="19"/>
        <v>0</v>
      </c>
      <c r="T376" s="19"/>
      <c r="U376" s="60"/>
    </row>
    <row r="377" spans="1:21">
      <c r="A377" s="59">
        <v>374</v>
      </c>
      <c r="B377" s="58" t="e">
        <f>VLOOKUP(C377,Névsor!A$2:C$7060,2,FALSE)</f>
        <v>#N/A</v>
      </c>
      <c r="C377" s="39"/>
      <c r="D377" s="58" t="e">
        <f>VLOOKUP(C377,Névsor!A$2:C7431,3,FALSE)</f>
        <v>#N/A</v>
      </c>
      <c r="E377" s="81" t="e">
        <f>VLOOKUP(C377,Névsor!A:G,7,)</f>
        <v>#N/A</v>
      </c>
      <c r="F377" s="89"/>
      <c r="G377" s="90"/>
      <c r="H377" s="89"/>
      <c r="I377" s="90"/>
      <c r="J377" s="89"/>
      <c r="K377" s="90"/>
      <c r="L377" s="89"/>
      <c r="M377" s="90"/>
      <c r="N377" s="89"/>
      <c r="O377" s="90"/>
      <c r="P377" s="59">
        <f t="shared" si="18"/>
        <v>0</v>
      </c>
      <c r="Q377" s="17" t="str">
        <f t="shared" si="17"/>
        <v>0</v>
      </c>
      <c r="R377" s="19"/>
      <c r="S377" s="17">
        <f t="shared" si="19"/>
        <v>0</v>
      </c>
      <c r="T377" s="19"/>
      <c r="U377" s="60"/>
    </row>
    <row r="378" spans="1:21">
      <c r="A378" s="59">
        <v>375</v>
      </c>
      <c r="B378" s="58" t="e">
        <f>VLOOKUP(C378,Névsor!A$2:C$7060,2,FALSE)</f>
        <v>#N/A</v>
      </c>
      <c r="C378" s="39"/>
      <c r="D378" s="58" t="e">
        <f>VLOOKUP(C378,Névsor!A$2:C7432,3,FALSE)</f>
        <v>#N/A</v>
      </c>
      <c r="E378" s="81" t="e">
        <f>VLOOKUP(C378,Névsor!A:G,7,)</f>
        <v>#N/A</v>
      </c>
      <c r="F378" s="89"/>
      <c r="G378" s="90"/>
      <c r="H378" s="89"/>
      <c r="I378" s="90"/>
      <c r="J378" s="89"/>
      <c r="K378" s="90"/>
      <c r="L378" s="89"/>
      <c r="M378" s="90"/>
      <c r="N378" s="89"/>
      <c r="O378" s="90"/>
      <c r="P378" s="59">
        <f t="shared" si="18"/>
        <v>0</v>
      </c>
      <c r="Q378" s="17" t="str">
        <f t="shared" si="17"/>
        <v>0</v>
      </c>
      <c r="R378" s="19"/>
      <c r="S378" s="17">
        <f t="shared" si="19"/>
        <v>0</v>
      </c>
      <c r="T378" s="19"/>
      <c r="U378" s="60"/>
    </row>
    <row r="379" spans="1:21">
      <c r="A379" s="59">
        <v>376</v>
      </c>
      <c r="B379" s="58" t="e">
        <f>VLOOKUP(C379,Névsor!A$2:C$7060,2,FALSE)</f>
        <v>#N/A</v>
      </c>
      <c r="C379" s="39"/>
      <c r="D379" s="58" t="e">
        <f>VLOOKUP(C379,Névsor!A$2:C7433,3,FALSE)</f>
        <v>#N/A</v>
      </c>
      <c r="E379" s="81" t="e">
        <f>VLOOKUP(C379,Névsor!A:G,7,)</f>
        <v>#N/A</v>
      </c>
      <c r="F379" s="89"/>
      <c r="G379" s="90"/>
      <c r="H379" s="89"/>
      <c r="I379" s="90"/>
      <c r="J379" s="89"/>
      <c r="K379" s="90"/>
      <c r="L379" s="89"/>
      <c r="M379" s="90"/>
      <c r="N379" s="89"/>
      <c r="O379" s="90"/>
      <c r="P379" s="59">
        <f t="shared" si="18"/>
        <v>0</v>
      </c>
      <c r="Q379" s="17" t="str">
        <f t="shared" si="17"/>
        <v>0</v>
      </c>
      <c r="R379" s="19"/>
      <c r="S379" s="17">
        <f t="shared" si="19"/>
        <v>0</v>
      </c>
      <c r="T379" s="19"/>
      <c r="U379" s="60"/>
    </row>
    <row r="380" spans="1:21">
      <c r="A380" s="59">
        <v>377</v>
      </c>
      <c r="B380" s="58" t="e">
        <f>VLOOKUP(C380,Névsor!A$2:C$7060,2,FALSE)</f>
        <v>#N/A</v>
      </c>
      <c r="C380" s="39"/>
      <c r="D380" s="58" t="e">
        <f>VLOOKUP(C380,Névsor!A$2:C7434,3,FALSE)</f>
        <v>#N/A</v>
      </c>
      <c r="E380" s="81" t="e">
        <f>VLOOKUP(C380,Névsor!A:G,7,)</f>
        <v>#N/A</v>
      </c>
      <c r="F380" s="89"/>
      <c r="G380" s="90"/>
      <c r="H380" s="89"/>
      <c r="I380" s="90"/>
      <c r="J380" s="89"/>
      <c r="K380" s="90"/>
      <c r="L380" s="89"/>
      <c r="M380" s="90"/>
      <c r="N380" s="89"/>
      <c r="O380" s="90"/>
      <c r="P380" s="59">
        <f t="shared" si="18"/>
        <v>0</v>
      </c>
      <c r="Q380" s="17" t="str">
        <f t="shared" si="17"/>
        <v>0</v>
      </c>
      <c r="R380" s="19"/>
      <c r="S380" s="17">
        <f t="shared" si="19"/>
        <v>0</v>
      </c>
      <c r="T380" s="19"/>
      <c r="U380" s="60"/>
    </row>
    <row r="381" spans="1:21">
      <c r="A381" s="59">
        <v>378</v>
      </c>
      <c r="B381" s="58" t="e">
        <f>VLOOKUP(C381,Névsor!A$2:C$7060,2,FALSE)</f>
        <v>#N/A</v>
      </c>
      <c r="C381" s="39"/>
      <c r="D381" s="58" t="e">
        <f>VLOOKUP(C381,Névsor!A$2:C7435,3,FALSE)</f>
        <v>#N/A</v>
      </c>
      <c r="E381" s="81" t="e">
        <f>VLOOKUP(C381,Névsor!A:G,7,)</f>
        <v>#N/A</v>
      </c>
      <c r="F381" s="89"/>
      <c r="G381" s="90"/>
      <c r="H381" s="89"/>
      <c r="I381" s="90"/>
      <c r="J381" s="89"/>
      <c r="K381" s="90"/>
      <c r="L381" s="89"/>
      <c r="M381" s="90"/>
      <c r="N381" s="89"/>
      <c r="O381" s="90"/>
      <c r="P381" s="59">
        <f t="shared" si="18"/>
        <v>0</v>
      </c>
      <c r="Q381" s="17" t="str">
        <f t="shared" si="17"/>
        <v>0</v>
      </c>
      <c r="R381" s="19"/>
      <c r="S381" s="17">
        <f t="shared" si="19"/>
        <v>0</v>
      </c>
      <c r="T381" s="19"/>
      <c r="U381" s="60"/>
    </row>
    <row r="382" spans="1:21">
      <c r="A382" s="59">
        <v>379</v>
      </c>
      <c r="B382" s="58" t="e">
        <f>VLOOKUP(C382,Névsor!A$2:C$7060,2,FALSE)</f>
        <v>#N/A</v>
      </c>
      <c r="C382" s="39"/>
      <c r="D382" s="58" t="e">
        <f>VLOOKUP(C382,Névsor!A$2:C7436,3,FALSE)</f>
        <v>#N/A</v>
      </c>
      <c r="E382" s="81" t="e">
        <f>VLOOKUP(C382,Névsor!A:G,7,)</f>
        <v>#N/A</v>
      </c>
      <c r="F382" s="89"/>
      <c r="G382" s="90"/>
      <c r="H382" s="89"/>
      <c r="I382" s="90"/>
      <c r="J382" s="89"/>
      <c r="K382" s="90"/>
      <c r="L382" s="89"/>
      <c r="M382" s="90"/>
      <c r="N382" s="89"/>
      <c r="O382" s="90"/>
      <c r="P382" s="59">
        <f t="shared" si="18"/>
        <v>0</v>
      </c>
      <c r="Q382" s="17" t="str">
        <f t="shared" si="17"/>
        <v>0</v>
      </c>
      <c r="R382" s="19"/>
      <c r="S382" s="17">
        <f t="shared" si="19"/>
        <v>0</v>
      </c>
      <c r="T382" s="19"/>
      <c r="U382" s="60"/>
    </row>
    <row r="383" spans="1:21">
      <c r="A383" s="59">
        <v>380</v>
      </c>
      <c r="B383" s="58" t="e">
        <f>VLOOKUP(C383,Névsor!A$2:C$7060,2,FALSE)</f>
        <v>#N/A</v>
      </c>
      <c r="C383" s="39"/>
      <c r="D383" s="58" t="e">
        <f>VLOOKUP(C383,Névsor!A$2:C7437,3,FALSE)</f>
        <v>#N/A</v>
      </c>
      <c r="E383" s="81" t="e">
        <f>VLOOKUP(C383,Névsor!A:G,7,)</f>
        <v>#N/A</v>
      </c>
      <c r="F383" s="89"/>
      <c r="G383" s="90"/>
      <c r="H383" s="89"/>
      <c r="I383" s="90"/>
      <c r="J383" s="89"/>
      <c r="K383" s="90"/>
      <c r="L383" s="89"/>
      <c r="M383" s="90"/>
      <c r="N383" s="89"/>
      <c r="O383" s="90"/>
      <c r="P383" s="59">
        <f t="shared" si="18"/>
        <v>0</v>
      </c>
      <c r="Q383" s="17" t="str">
        <f t="shared" si="17"/>
        <v>0</v>
      </c>
      <c r="R383" s="19"/>
      <c r="S383" s="17">
        <f t="shared" si="19"/>
        <v>0</v>
      </c>
      <c r="T383" s="19"/>
      <c r="U383" s="60"/>
    </row>
    <row r="384" spans="1:21">
      <c r="A384" s="59">
        <v>381</v>
      </c>
      <c r="B384" s="58" t="e">
        <f>VLOOKUP(C384,Névsor!A$2:C$7060,2,FALSE)</f>
        <v>#N/A</v>
      </c>
      <c r="C384" s="39"/>
      <c r="D384" s="58" t="e">
        <f>VLOOKUP(C384,Névsor!A$2:C7438,3,FALSE)</f>
        <v>#N/A</v>
      </c>
      <c r="E384" s="81" t="e">
        <f>VLOOKUP(C384,Névsor!A:G,7,)</f>
        <v>#N/A</v>
      </c>
      <c r="F384" s="89"/>
      <c r="G384" s="90"/>
      <c r="H384" s="89"/>
      <c r="I384" s="90"/>
      <c r="J384" s="89"/>
      <c r="K384" s="90"/>
      <c r="L384" s="89"/>
      <c r="M384" s="90"/>
      <c r="N384" s="89"/>
      <c r="O384" s="90"/>
      <c r="P384" s="59">
        <f t="shared" si="18"/>
        <v>0</v>
      </c>
      <c r="Q384" s="17" t="str">
        <f t="shared" si="17"/>
        <v>0</v>
      </c>
      <c r="R384" s="19"/>
      <c r="S384" s="17">
        <f t="shared" si="19"/>
        <v>0</v>
      </c>
      <c r="T384" s="19"/>
      <c r="U384" s="60"/>
    </row>
    <row r="385" spans="1:21">
      <c r="A385" s="59">
        <v>382</v>
      </c>
      <c r="B385" s="58" t="e">
        <f>VLOOKUP(C385,Névsor!A$2:C$7060,2,FALSE)</f>
        <v>#N/A</v>
      </c>
      <c r="C385" s="39"/>
      <c r="D385" s="58" t="e">
        <f>VLOOKUP(C385,Névsor!A$2:C7439,3,FALSE)</f>
        <v>#N/A</v>
      </c>
      <c r="E385" s="81" t="e">
        <f>VLOOKUP(C385,Névsor!A:G,7,)</f>
        <v>#N/A</v>
      </c>
      <c r="F385" s="89"/>
      <c r="G385" s="90"/>
      <c r="H385" s="89"/>
      <c r="I385" s="90"/>
      <c r="J385" s="89"/>
      <c r="K385" s="90"/>
      <c r="L385" s="89"/>
      <c r="M385" s="90"/>
      <c r="N385" s="89"/>
      <c r="O385" s="90"/>
      <c r="P385" s="59">
        <f t="shared" si="18"/>
        <v>0</v>
      </c>
      <c r="Q385" s="17" t="str">
        <f t="shared" si="17"/>
        <v>0</v>
      </c>
      <c r="R385" s="19"/>
      <c r="S385" s="17">
        <f t="shared" si="19"/>
        <v>0</v>
      </c>
      <c r="T385" s="19"/>
      <c r="U385" s="60"/>
    </row>
    <row r="386" spans="1:21">
      <c r="A386" s="59">
        <v>383</v>
      </c>
      <c r="B386" s="58" t="e">
        <f>VLOOKUP(C386,Névsor!A$2:C$7060,2,FALSE)</f>
        <v>#N/A</v>
      </c>
      <c r="C386" s="39"/>
      <c r="D386" s="58" t="e">
        <f>VLOOKUP(C386,Névsor!A$2:C7440,3,FALSE)</f>
        <v>#N/A</v>
      </c>
      <c r="E386" s="81" t="e">
        <f>VLOOKUP(C386,Névsor!A:G,7,)</f>
        <v>#N/A</v>
      </c>
      <c r="F386" s="89"/>
      <c r="G386" s="90"/>
      <c r="H386" s="89"/>
      <c r="I386" s="90"/>
      <c r="J386" s="89"/>
      <c r="K386" s="90"/>
      <c r="L386" s="89"/>
      <c r="M386" s="90"/>
      <c r="N386" s="89"/>
      <c r="O386" s="90"/>
      <c r="P386" s="59">
        <f t="shared" si="18"/>
        <v>0</v>
      </c>
      <c r="Q386" s="17" t="str">
        <f t="shared" si="17"/>
        <v>0</v>
      </c>
      <c r="R386" s="19"/>
      <c r="S386" s="17">
        <f t="shared" si="19"/>
        <v>0</v>
      </c>
      <c r="T386" s="19"/>
      <c r="U386" s="60"/>
    </row>
    <row r="387" spans="1:21">
      <c r="A387" s="59">
        <v>384</v>
      </c>
      <c r="B387" s="58" t="e">
        <f>VLOOKUP(C387,Névsor!A$2:C$7060,2,FALSE)</f>
        <v>#N/A</v>
      </c>
      <c r="C387" s="39"/>
      <c r="D387" s="58" t="e">
        <f>VLOOKUP(C387,Névsor!A$2:C7441,3,FALSE)</f>
        <v>#N/A</v>
      </c>
      <c r="E387" s="81" t="e">
        <f>VLOOKUP(C387,Névsor!A:G,7,)</f>
        <v>#N/A</v>
      </c>
      <c r="F387" s="89"/>
      <c r="G387" s="90"/>
      <c r="H387" s="89"/>
      <c r="I387" s="90"/>
      <c r="J387" s="89"/>
      <c r="K387" s="90"/>
      <c r="L387" s="89"/>
      <c r="M387" s="90"/>
      <c r="N387" s="89"/>
      <c r="O387" s="90"/>
      <c r="P387" s="59">
        <f t="shared" si="18"/>
        <v>0</v>
      </c>
      <c r="Q387" s="17" t="str">
        <f t="shared" si="17"/>
        <v>0</v>
      </c>
      <c r="R387" s="19"/>
      <c r="S387" s="17">
        <f t="shared" si="19"/>
        <v>0</v>
      </c>
      <c r="T387" s="19"/>
      <c r="U387" s="60"/>
    </row>
    <row r="388" spans="1:21">
      <c r="A388" s="59">
        <v>385</v>
      </c>
      <c r="B388" s="58" t="e">
        <f>VLOOKUP(C388,Névsor!A$2:C$7060,2,FALSE)</f>
        <v>#N/A</v>
      </c>
      <c r="C388" s="39"/>
      <c r="D388" s="58" t="e">
        <f>VLOOKUP(C388,Névsor!A$2:C7442,3,FALSE)</f>
        <v>#N/A</v>
      </c>
      <c r="E388" s="81" t="e">
        <f>VLOOKUP(C388,Névsor!A:G,7,)</f>
        <v>#N/A</v>
      </c>
      <c r="F388" s="89"/>
      <c r="G388" s="90"/>
      <c r="H388" s="89"/>
      <c r="I388" s="90"/>
      <c r="J388" s="89"/>
      <c r="K388" s="90"/>
      <c r="L388" s="89"/>
      <c r="M388" s="90"/>
      <c r="N388" s="89"/>
      <c r="O388" s="90"/>
      <c r="P388" s="59">
        <f t="shared" si="18"/>
        <v>0</v>
      </c>
      <c r="Q388" s="17" t="str">
        <f t="shared" ref="Q388:Q451" si="20">IF(U388="X",($Y$5),IF(P388=1,($Y$5),IF(P388=2,($Y$5+$Y$6),IF(P388=3,($Y$5+$Y$6+$Y$7),IF(P388=4,($Y$5+$Y$6+$Y$7+$Y$8),IF(P388=5,($Y$5+$Y$6+$Y$7+$Y$8+$Y$9),IF(P388=6,($Y$5+$Y$6+$Y$7+$Y$8+$Y$9+$Y$10),IF(P388=7,($Y$5+$Y$6+$Y$7+$Y$8+$Y$9+$Y$10+$Y$11),IF(P388=8,($Y$5+$Y$6+$Y$7+$Y$8+$Y$9+$Y$10+$Y$11+$Y396),IF(P388=9,($Y$5+$Y$6+$Y$7+$Y$8+$Y$9+$Y$10+$Y$11+$Y$12+$Y$13),IF(P388=10,($Y$5+$Y$6+$Y$7+$Y$8+$Y$9+$Y$10+$Y$11+$Y$12+$Y$13+$Y$14),"0")))))))))))</f>
        <v>0</v>
      </c>
      <c r="R388" s="19"/>
      <c r="S388" s="17">
        <f t="shared" si="19"/>
        <v>0</v>
      </c>
      <c r="T388" s="19"/>
      <c r="U388" s="60"/>
    </row>
    <row r="389" spans="1:21">
      <c r="A389" s="59">
        <v>386</v>
      </c>
      <c r="B389" s="58" t="e">
        <f>VLOOKUP(C389,Névsor!A$2:C$7060,2,FALSE)</f>
        <v>#N/A</v>
      </c>
      <c r="C389" s="39"/>
      <c r="D389" s="58" t="e">
        <f>VLOOKUP(C389,Névsor!A$2:C7443,3,FALSE)</f>
        <v>#N/A</v>
      </c>
      <c r="E389" s="81" t="e">
        <f>VLOOKUP(C389,Névsor!A:G,7,)</f>
        <v>#N/A</v>
      </c>
      <c r="F389" s="89"/>
      <c r="G389" s="90"/>
      <c r="H389" s="89"/>
      <c r="I389" s="90"/>
      <c r="J389" s="89"/>
      <c r="K389" s="90"/>
      <c r="L389" s="89"/>
      <c r="M389" s="90"/>
      <c r="N389" s="89"/>
      <c r="O389" s="90"/>
      <c r="P389" s="59">
        <f t="shared" ref="P389:P452" si="21">COUNT(F389:O389)</f>
        <v>0</v>
      </c>
      <c r="Q389" s="17" t="str">
        <f t="shared" si="20"/>
        <v>0</v>
      </c>
      <c r="R389" s="19"/>
      <c r="S389" s="17">
        <f t="shared" ref="S389:S452" si="22">Q389+R389</f>
        <v>0</v>
      </c>
      <c r="T389" s="19"/>
      <c r="U389" s="60"/>
    </row>
    <row r="390" spans="1:21">
      <c r="A390" s="59">
        <v>387</v>
      </c>
      <c r="B390" s="58" t="e">
        <f>VLOOKUP(C390,Névsor!A$2:C$7060,2,FALSE)</f>
        <v>#N/A</v>
      </c>
      <c r="C390" s="39"/>
      <c r="D390" s="58" t="e">
        <f>VLOOKUP(C390,Névsor!A$2:C7444,3,FALSE)</f>
        <v>#N/A</v>
      </c>
      <c r="E390" s="81" t="e">
        <f>VLOOKUP(C390,Névsor!A:G,7,)</f>
        <v>#N/A</v>
      </c>
      <c r="F390" s="89"/>
      <c r="G390" s="90"/>
      <c r="H390" s="89"/>
      <c r="I390" s="90"/>
      <c r="J390" s="89"/>
      <c r="K390" s="90"/>
      <c r="L390" s="89"/>
      <c r="M390" s="90"/>
      <c r="N390" s="89"/>
      <c r="O390" s="90"/>
      <c r="P390" s="59">
        <f t="shared" si="21"/>
        <v>0</v>
      </c>
      <c r="Q390" s="17" t="str">
        <f t="shared" si="20"/>
        <v>0</v>
      </c>
      <c r="R390" s="19"/>
      <c r="S390" s="17">
        <f t="shared" si="22"/>
        <v>0</v>
      </c>
      <c r="T390" s="19"/>
      <c r="U390" s="60"/>
    </row>
    <row r="391" spans="1:21">
      <c r="A391" s="59">
        <v>388</v>
      </c>
      <c r="B391" s="58" t="e">
        <f>VLOOKUP(C391,Névsor!A$2:C$7060,2,FALSE)</f>
        <v>#N/A</v>
      </c>
      <c r="C391" s="39"/>
      <c r="D391" s="58" t="e">
        <f>VLOOKUP(C391,Névsor!A$2:C7445,3,FALSE)</f>
        <v>#N/A</v>
      </c>
      <c r="E391" s="81" t="e">
        <f>VLOOKUP(C391,Névsor!A:G,7,)</f>
        <v>#N/A</v>
      </c>
      <c r="F391" s="89"/>
      <c r="G391" s="90"/>
      <c r="H391" s="89"/>
      <c r="I391" s="90"/>
      <c r="J391" s="89"/>
      <c r="K391" s="90"/>
      <c r="L391" s="89"/>
      <c r="M391" s="90"/>
      <c r="N391" s="89"/>
      <c r="O391" s="90"/>
      <c r="P391" s="59">
        <f t="shared" si="21"/>
        <v>0</v>
      </c>
      <c r="Q391" s="17" t="str">
        <f t="shared" si="20"/>
        <v>0</v>
      </c>
      <c r="R391" s="19"/>
      <c r="S391" s="17">
        <f t="shared" si="22"/>
        <v>0</v>
      </c>
      <c r="T391" s="19"/>
      <c r="U391" s="60"/>
    </row>
    <row r="392" spans="1:21">
      <c r="A392" s="59">
        <v>389</v>
      </c>
      <c r="B392" s="58" t="e">
        <f>VLOOKUP(C392,Névsor!A$2:C$7060,2,FALSE)</f>
        <v>#N/A</v>
      </c>
      <c r="C392" s="39"/>
      <c r="D392" s="58" t="e">
        <f>VLOOKUP(C392,Névsor!A$2:C7446,3,FALSE)</f>
        <v>#N/A</v>
      </c>
      <c r="E392" s="81" t="e">
        <f>VLOOKUP(C392,Névsor!A:G,7,)</f>
        <v>#N/A</v>
      </c>
      <c r="F392" s="89"/>
      <c r="G392" s="90"/>
      <c r="H392" s="89"/>
      <c r="I392" s="90"/>
      <c r="J392" s="89"/>
      <c r="K392" s="90"/>
      <c r="L392" s="89"/>
      <c r="M392" s="90"/>
      <c r="N392" s="89"/>
      <c r="O392" s="90"/>
      <c r="P392" s="59">
        <f t="shared" si="21"/>
        <v>0</v>
      </c>
      <c r="Q392" s="17" t="str">
        <f t="shared" si="20"/>
        <v>0</v>
      </c>
      <c r="R392" s="19"/>
      <c r="S392" s="17">
        <f t="shared" si="22"/>
        <v>0</v>
      </c>
      <c r="T392" s="19"/>
      <c r="U392" s="60"/>
    </row>
    <row r="393" spans="1:21">
      <c r="A393" s="59">
        <v>390</v>
      </c>
      <c r="B393" s="58" t="e">
        <f>VLOOKUP(C393,Névsor!A$2:C$7060,2,FALSE)</f>
        <v>#N/A</v>
      </c>
      <c r="C393" s="39"/>
      <c r="D393" s="58" t="e">
        <f>VLOOKUP(C393,Névsor!A$2:C7447,3,FALSE)</f>
        <v>#N/A</v>
      </c>
      <c r="E393" s="81" t="e">
        <f>VLOOKUP(C393,Névsor!A:G,7,)</f>
        <v>#N/A</v>
      </c>
      <c r="F393" s="89"/>
      <c r="G393" s="90"/>
      <c r="H393" s="89"/>
      <c r="I393" s="90"/>
      <c r="J393" s="89"/>
      <c r="K393" s="90"/>
      <c r="L393" s="89"/>
      <c r="M393" s="90"/>
      <c r="N393" s="89"/>
      <c r="O393" s="90"/>
      <c r="P393" s="59">
        <f t="shared" si="21"/>
        <v>0</v>
      </c>
      <c r="Q393" s="17" t="str">
        <f t="shared" si="20"/>
        <v>0</v>
      </c>
      <c r="R393" s="19"/>
      <c r="S393" s="17">
        <f t="shared" si="22"/>
        <v>0</v>
      </c>
      <c r="T393" s="19"/>
      <c r="U393" s="60"/>
    </row>
    <row r="394" spans="1:21">
      <c r="A394" s="59">
        <v>391</v>
      </c>
      <c r="B394" s="58" t="e">
        <f>VLOOKUP(C394,Névsor!A$2:C$7060,2,FALSE)</f>
        <v>#N/A</v>
      </c>
      <c r="C394" s="39"/>
      <c r="D394" s="58" t="e">
        <f>VLOOKUP(C394,Névsor!A$2:C7448,3,FALSE)</f>
        <v>#N/A</v>
      </c>
      <c r="E394" s="81" t="e">
        <f>VLOOKUP(C394,Névsor!A:G,7,)</f>
        <v>#N/A</v>
      </c>
      <c r="F394" s="89"/>
      <c r="G394" s="90"/>
      <c r="H394" s="89"/>
      <c r="I394" s="90"/>
      <c r="J394" s="89"/>
      <c r="K394" s="90"/>
      <c r="L394" s="89"/>
      <c r="M394" s="90"/>
      <c r="N394" s="89"/>
      <c r="O394" s="90"/>
      <c r="P394" s="59">
        <f t="shared" si="21"/>
        <v>0</v>
      </c>
      <c r="Q394" s="17" t="str">
        <f t="shared" si="20"/>
        <v>0</v>
      </c>
      <c r="R394" s="19"/>
      <c r="S394" s="17">
        <f t="shared" si="22"/>
        <v>0</v>
      </c>
      <c r="T394" s="19"/>
      <c r="U394" s="60"/>
    </row>
    <row r="395" spans="1:21">
      <c r="A395" s="59">
        <v>392</v>
      </c>
      <c r="B395" s="58" t="e">
        <f>VLOOKUP(C395,Névsor!A$2:C$7060,2,FALSE)</f>
        <v>#N/A</v>
      </c>
      <c r="C395" s="39"/>
      <c r="D395" s="58" t="e">
        <f>VLOOKUP(C395,Névsor!A$2:C7449,3,FALSE)</f>
        <v>#N/A</v>
      </c>
      <c r="E395" s="81" t="e">
        <f>VLOOKUP(C395,Névsor!A:G,7,)</f>
        <v>#N/A</v>
      </c>
      <c r="F395" s="89"/>
      <c r="G395" s="90"/>
      <c r="H395" s="89"/>
      <c r="I395" s="90"/>
      <c r="J395" s="89"/>
      <c r="K395" s="90"/>
      <c r="L395" s="89"/>
      <c r="M395" s="90"/>
      <c r="N395" s="89"/>
      <c r="O395" s="90"/>
      <c r="P395" s="59">
        <f t="shared" si="21"/>
        <v>0</v>
      </c>
      <c r="Q395" s="17" t="str">
        <f t="shared" si="20"/>
        <v>0</v>
      </c>
      <c r="R395" s="19"/>
      <c r="S395" s="17">
        <f t="shared" si="22"/>
        <v>0</v>
      </c>
      <c r="T395" s="19"/>
      <c r="U395" s="60"/>
    </row>
    <row r="396" spans="1:21">
      <c r="A396" s="59">
        <v>393</v>
      </c>
      <c r="B396" s="58" t="e">
        <f>VLOOKUP(C396,Névsor!A$2:C$7060,2,FALSE)</f>
        <v>#N/A</v>
      </c>
      <c r="C396" s="39"/>
      <c r="D396" s="58" t="e">
        <f>VLOOKUP(C396,Névsor!A$2:C7450,3,FALSE)</f>
        <v>#N/A</v>
      </c>
      <c r="E396" s="81" t="e">
        <f>VLOOKUP(C396,Névsor!A:G,7,)</f>
        <v>#N/A</v>
      </c>
      <c r="F396" s="89"/>
      <c r="G396" s="90"/>
      <c r="H396" s="89"/>
      <c r="I396" s="90"/>
      <c r="J396" s="89"/>
      <c r="K396" s="90"/>
      <c r="L396" s="89"/>
      <c r="M396" s="90"/>
      <c r="N396" s="89"/>
      <c r="O396" s="90"/>
      <c r="P396" s="59">
        <f t="shared" si="21"/>
        <v>0</v>
      </c>
      <c r="Q396" s="17" t="str">
        <f t="shared" si="20"/>
        <v>0</v>
      </c>
      <c r="R396" s="19"/>
      <c r="S396" s="17">
        <f t="shared" si="22"/>
        <v>0</v>
      </c>
      <c r="T396" s="19"/>
      <c r="U396" s="60"/>
    </row>
    <row r="397" spans="1:21">
      <c r="A397" s="59">
        <v>394</v>
      </c>
      <c r="B397" s="58" t="e">
        <f>VLOOKUP(C397,Névsor!A$2:C$7060,2,FALSE)</f>
        <v>#N/A</v>
      </c>
      <c r="C397" s="39"/>
      <c r="D397" s="58" t="e">
        <f>VLOOKUP(C397,Névsor!A$2:C7451,3,FALSE)</f>
        <v>#N/A</v>
      </c>
      <c r="E397" s="81" t="e">
        <f>VLOOKUP(C397,Névsor!A:G,7,)</f>
        <v>#N/A</v>
      </c>
      <c r="F397" s="89"/>
      <c r="G397" s="90"/>
      <c r="H397" s="89"/>
      <c r="I397" s="90"/>
      <c r="J397" s="89"/>
      <c r="K397" s="90"/>
      <c r="L397" s="89"/>
      <c r="M397" s="90"/>
      <c r="N397" s="89"/>
      <c r="O397" s="90"/>
      <c r="P397" s="59">
        <f t="shared" si="21"/>
        <v>0</v>
      </c>
      <c r="Q397" s="17" t="str">
        <f t="shared" si="20"/>
        <v>0</v>
      </c>
      <c r="R397" s="19"/>
      <c r="S397" s="17">
        <f t="shared" si="22"/>
        <v>0</v>
      </c>
      <c r="T397" s="19"/>
      <c r="U397" s="60"/>
    </row>
    <row r="398" spans="1:21">
      <c r="A398" s="59">
        <v>395</v>
      </c>
      <c r="B398" s="58" t="e">
        <f>VLOOKUP(C398,Névsor!A$2:C$7060,2,FALSE)</f>
        <v>#N/A</v>
      </c>
      <c r="C398" s="39"/>
      <c r="D398" s="58" t="e">
        <f>VLOOKUP(C398,Névsor!A$2:C7452,3,FALSE)</f>
        <v>#N/A</v>
      </c>
      <c r="E398" s="81" t="e">
        <f>VLOOKUP(C398,Névsor!A:G,7,)</f>
        <v>#N/A</v>
      </c>
      <c r="F398" s="89"/>
      <c r="G398" s="90"/>
      <c r="H398" s="89"/>
      <c r="I398" s="90"/>
      <c r="J398" s="89"/>
      <c r="K398" s="90"/>
      <c r="L398" s="89"/>
      <c r="M398" s="90"/>
      <c r="N398" s="89"/>
      <c r="O398" s="90"/>
      <c r="P398" s="59">
        <f t="shared" si="21"/>
        <v>0</v>
      </c>
      <c r="Q398" s="17" t="str">
        <f t="shared" si="20"/>
        <v>0</v>
      </c>
      <c r="R398" s="19"/>
      <c r="S398" s="17">
        <f t="shared" si="22"/>
        <v>0</v>
      </c>
      <c r="T398" s="19"/>
      <c r="U398" s="60"/>
    </row>
    <row r="399" spans="1:21">
      <c r="A399" s="59">
        <v>396</v>
      </c>
      <c r="B399" s="58" t="e">
        <f>VLOOKUP(C399,Névsor!A$2:C$7060,2,FALSE)</f>
        <v>#N/A</v>
      </c>
      <c r="C399" s="39"/>
      <c r="D399" s="58" t="e">
        <f>VLOOKUP(C399,Névsor!A$2:C7453,3,FALSE)</f>
        <v>#N/A</v>
      </c>
      <c r="E399" s="81" t="e">
        <f>VLOOKUP(C399,Névsor!A:G,7,)</f>
        <v>#N/A</v>
      </c>
      <c r="F399" s="89"/>
      <c r="G399" s="90"/>
      <c r="H399" s="89"/>
      <c r="I399" s="90"/>
      <c r="J399" s="89"/>
      <c r="K399" s="90"/>
      <c r="L399" s="89"/>
      <c r="M399" s="90"/>
      <c r="N399" s="89"/>
      <c r="O399" s="90"/>
      <c r="P399" s="59">
        <f t="shared" si="21"/>
        <v>0</v>
      </c>
      <c r="Q399" s="17" t="str">
        <f t="shared" si="20"/>
        <v>0</v>
      </c>
      <c r="R399" s="19"/>
      <c r="S399" s="17">
        <f t="shared" si="22"/>
        <v>0</v>
      </c>
      <c r="T399" s="19"/>
      <c r="U399" s="60"/>
    </row>
    <row r="400" spans="1:21">
      <c r="A400" s="59">
        <v>397</v>
      </c>
      <c r="B400" s="58" t="e">
        <f>VLOOKUP(C400,Névsor!A$2:C$7060,2,FALSE)</f>
        <v>#N/A</v>
      </c>
      <c r="C400" s="39"/>
      <c r="D400" s="58" t="e">
        <f>VLOOKUP(C400,Névsor!A$2:C7454,3,FALSE)</f>
        <v>#N/A</v>
      </c>
      <c r="E400" s="81" t="e">
        <f>VLOOKUP(C400,Névsor!A:G,7,)</f>
        <v>#N/A</v>
      </c>
      <c r="F400" s="89"/>
      <c r="G400" s="90"/>
      <c r="H400" s="89"/>
      <c r="I400" s="90"/>
      <c r="J400" s="89"/>
      <c r="K400" s="90"/>
      <c r="L400" s="89"/>
      <c r="M400" s="90"/>
      <c r="N400" s="89"/>
      <c r="O400" s="90"/>
      <c r="P400" s="59">
        <f t="shared" si="21"/>
        <v>0</v>
      </c>
      <c r="Q400" s="17" t="str">
        <f t="shared" si="20"/>
        <v>0</v>
      </c>
      <c r="R400" s="19"/>
      <c r="S400" s="17">
        <f t="shared" si="22"/>
        <v>0</v>
      </c>
      <c r="T400" s="19"/>
      <c r="U400" s="60"/>
    </row>
    <row r="401" spans="1:21">
      <c r="A401" s="59">
        <v>398</v>
      </c>
      <c r="B401" s="58" t="e">
        <f>VLOOKUP(C401,Névsor!A$2:C$7060,2,FALSE)</f>
        <v>#N/A</v>
      </c>
      <c r="C401" s="39"/>
      <c r="D401" s="58" t="e">
        <f>VLOOKUP(C401,Névsor!A$2:C7455,3,FALSE)</f>
        <v>#N/A</v>
      </c>
      <c r="E401" s="81" t="e">
        <f>VLOOKUP(C401,Névsor!A:G,7,)</f>
        <v>#N/A</v>
      </c>
      <c r="F401" s="89"/>
      <c r="G401" s="90"/>
      <c r="H401" s="89"/>
      <c r="I401" s="90"/>
      <c r="J401" s="89"/>
      <c r="K401" s="90"/>
      <c r="L401" s="89"/>
      <c r="M401" s="90"/>
      <c r="N401" s="89"/>
      <c r="O401" s="90"/>
      <c r="P401" s="59">
        <f t="shared" si="21"/>
        <v>0</v>
      </c>
      <c r="Q401" s="17" t="str">
        <f t="shared" si="20"/>
        <v>0</v>
      </c>
      <c r="R401" s="19"/>
      <c r="S401" s="17">
        <f t="shared" si="22"/>
        <v>0</v>
      </c>
      <c r="T401" s="19"/>
      <c r="U401" s="60"/>
    </row>
    <row r="402" spans="1:21">
      <c r="A402" s="59">
        <v>399</v>
      </c>
      <c r="B402" s="58" t="e">
        <f>VLOOKUP(C402,Névsor!A$2:C$7060,2,FALSE)</f>
        <v>#N/A</v>
      </c>
      <c r="C402" s="39"/>
      <c r="D402" s="58" t="e">
        <f>VLOOKUP(C402,Névsor!A$2:C7456,3,FALSE)</f>
        <v>#N/A</v>
      </c>
      <c r="E402" s="81" t="e">
        <f>VLOOKUP(C402,Névsor!A:G,7,)</f>
        <v>#N/A</v>
      </c>
      <c r="F402" s="89"/>
      <c r="G402" s="90"/>
      <c r="H402" s="89"/>
      <c r="I402" s="90"/>
      <c r="J402" s="89"/>
      <c r="K402" s="90"/>
      <c r="L402" s="89"/>
      <c r="M402" s="90"/>
      <c r="N402" s="89"/>
      <c r="O402" s="90"/>
      <c r="P402" s="59">
        <f t="shared" si="21"/>
        <v>0</v>
      </c>
      <c r="Q402" s="17" t="str">
        <f t="shared" si="20"/>
        <v>0</v>
      </c>
      <c r="R402" s="19"/>
      <c r="S402" s="17">
        <f t="shared" si="22"/>
        <v>0</v>
      </c>
      <c r="T402" s="19"/>
      <c r="U402" s="60"/>
    </row>
    <row r="403" spans="1:21">
      <c r="A403" s="59">
        <v>400</v>
      </c>
      <c r="B403" s="58" t="e">
        <f>VLOOKUP(C403,Névsor!A$2:C$7060,2,FALSE)</f>
        <v>#N/A</v>
      </c>
      <c r="C403" s="39"/>
      <c r="D403" s="58" t="e">
        <f>VLOOKUP(C403,Névsor!A$2:C7457,3,FALSE)</f>
        <v>#N/A</v>
      </c>
      <c r="E403" s="81" t="e">
        <f>VLOOKUP(C403,Névsor!A:G,7,)</f>
        <v>#N/A</v>
      </c>
      <c r="F403" s="89"/>
      <c r="G403" s="90"/>
      <c r="H403" s="89"/>
      <c r="I403" s="90"/>
      <c r="J403" s="89"/>
      <c r="K403" s="90"/>
      <c r="L403" s="89"/>
      <c r="M403" s="90"/>
      <c r="N403" s="89"/>
      <c r="O403" s="90"/>
      <c r="P403" s="59">
        <f t="shared" si="21"/>
        <v>0</v>
      </c>
      <c r="Q403" s="17" t="str">
        <f t="shared" si="20"/>
        <v>0</v>
      </c>
      <c r="R403" s="19"/>
      <c r="S403" s="17">
        <f t="shared" si="22"/>
        <v>0</v>
      </c>
      <c r="T403" s="19"/>
      <c r="U403" s="60"/>
    </row>
    <row r="404" spans="1:21">
      <c r="A404" s="59">
        <v>401</v>
      </c>
      <c r="B404" s="58" t="e">
        <f>VLOOKUP(C404,Névsor!A$2:C$7060,2,FALSE)</f>
        <v>#N/A</v>
      </c>
      <c r="C404" s="39"/>
      <c r="D404" s="58" t="e">
        <f>VLOOKUP(C404,Névsor!A$2:C7458,3,FALSE)</f>
        <v>#N/A</v>
      </c>
      <c r="E404" s="81" t="e">
        <f>VLOOKUP(C404,Névsor!A:G,7,)</f>
        <v>#N/A</v>
      </c>
      <c r="F404" s="89"/>
      <c r="G404" s="90"/>
      <c r="H404" s="89"/>
      <c r="I404" s="90"/>
      <c r="J404" s="89"/>
      <c r="K404" s="90"/>
      <c r="L404" s="89"/>
      <c r="M404" s="90"/>
      <c r="N404" s="89"/>
      <c r="O404" s="90"/>
      <c r="P404" s="59">
        <f t="shared" si="21"/>
        <v>0</v>
      </c>
      <c r="Q404" s="17" t="str">
        <f t="shared" si="20"/>
        <v>0</v>
      </c>
      <c r="R404" s="19"/>
      <c r="S404" s="17">
        <f t="shared" si="22"/>
        <v>0</v>
      </c>
      <c r="T404" s="19"/>
      <c r="U404" s="60"/>
    </row>
    <row r="405" spans="1:21">
      <c r="A405" s="59">
        <v>402</v>
      </c>
      <c r="B405" s="58" t="e">
        <f>VLOOKUP(C405,Névsor!A$2:C$7060,2,FALSE)</f>
        <v>#N/A</v>
      </c>
      <c r="C405" s="39"/>
      <c r="D405" s="58" t="e">
        <f>VLOOKUP(C405,Névsor!A$2:C7459,3,FALSE)</f>
        <v>#N/A</v>
      </c>
      <c r="E405" s="81" t="e">
        <f>VLOOKUP(C405,Névsor!A:G,7,)</f>
        <v>#N/A</v>
      </c>
      <c r="F405" s="89"/>
      <c r="G405" s="90"/>
      <c r="H405" s="89"/>
      <c r="I405" s="90"/>
      <c r="J405" s="89"/>
      <c r="K405" s="90"/>
      <c r="L405" s="89"/>
      <c r="M405" s="90"/>
      <c r="N405" s="89"/>
      <c r="O405" s="90"/>
      <c r="P405" s="59">
        <f t="shared" si="21"/>
        <v>0</v>
      </c>
      <c r="Q405" s="17" t="str">
        <f t="shared" si="20"/>
        <v>0</v>
      </c>
      <c r="R405" s="19"/>
      <c r="S405" s="17">
        <f t="shared" si="22"/>
        <v>0</v>
      </c>
      <c r="T405" s="19"/>
      <c r="U405" s="60"/>
    </row>
    <row r="406" spans="1:21">
      <c r="A406" s="59">
        <v>403</v>
      </c>
      <c r="B406" s="58" t="e">
        <f>VLOOKUP(C406,Névsor!A$2:C$7060,2,FALSE)</f>
        <v>#N/A</v>
      </c>
      <c r="C406" s="39"/>
      <c r="D406" s="58" t="e">
        <f>VLOOKUP(C406,Névsor!A$2:C7460,3,FALSE)</f>
        <v>#N/A</v>
      </c>
      <c r="E406" s="81" t="e">
        <f>VLOOKUP(C406,Névsor!A:G,7,)</f>
        <v>#N/A</v>
      </c>
      <c r="F406" s="89"/>
      <c r="G406" s="90"/>
      <c r="H406" s="89"/>
      <c r="I406" s="90"/>
      <c r="J406" s="89"/>
      <c r="K406" s="90"/>
      <c r="L406" s="89"/>
      <c r="M406" s="90"/>
      <c r="N406" s="89"/>
      <c r="O406" s="90"/>
      <c r="P406" s="59">
        <f t="shared" si="21"/>
        <v>0</v>
      </c>
      <c r="Q406" s="17" t="str">
        <f t="shared" si="20"/>
        <v>0</v>
      </c>
      <c r="R406" s="19"/>
      <c r="S406" s="17">
        <f t="shared" si="22"/>
        <v>0</v>
      </c>
      <c r="T406" s="19"/>
      <c r="U406" s="60"/>
    </row>
    <row r="407" spans="1:21">
      <c r="A407" s="59">
        <v>404</v>
      </c>
      <c r="B407" s="58" t="e">
        <f>VLOOKUP(C407,Névsor!A$2:C$7060,2,FALSE)</f>
        <v>#N/A</v>
      </c>
      <c r="C407" s="39"/>
      <c r="D407" s="58" t="e">
        <f>VLOOKUP(C407,Névsor!A$2:C7461,3,FALSE)</f>
        <v>#N/A</v>
      </c>
      <c r="E407" s="81" t="e">
        <f>VLOOKUP(C407,Névsor!A:G,7,)</f>
        <v>#N/A</v>
      </c>
      <c r="F407" s="89"/>
      <c r="G407" s="90"/>
      <c r="H407" s="89"/>
      <c r="I407" s="90"/>
      <c r="J407" s="89"/>
      <c r="K407" s="90"/>
      <c r="L407" s="89"/>
      <c r="M407" s="90"/>
      <c r="N407" s="89"/>
      <c r="O407" s="90"/>
      <c r="P407" s="59">
        <f t="shared" si="21"/>
        <v>0</v>
      </c>
      <c r="Q407" s="17" t="str">
        <f t="shared" si="20"/>
        <v>0</v>
      </c>
      <c r="R407" s="19"/>
      <c r="S407" s="17">
        <f t="shared" si="22"/>
        <v>0</v>
      </c>
      <c r="T407" s="19"/>
      <c r="U407" s="60"/>
    </row>
    <row r="408" spans="1:21">
      <c r="A408" s="59">
        <v>405</v>
      </c>
      <c r="B408" s="58" t="e">
        <f>VLOOKUP(C408,Névsor!A$2:C$7060,2,FALSE)</f>
        <v>#N/A</v>
      </c>
      <c r="C408" s="39"/>
      <c r="D408" s="58" t="e">
        <f>VLOOKUP(C408,Névsor!A$2:C7462,3,FALSE)</f>
        <v>#N/A</v>
      </c>
      <c r="E408" s="81" t="e">
        <f>VLOOKUP(C408,Névsor!A:G,7,)</f>
        <v>#N/A</v>
      </c>
      <c r="F408" s="89"/>
      <c r="G408" s="90"/>
      <c r="H408" s="89"/>
      <c r="I408" s="90"/>
      <c r="J408" s="89"/>
      <c r="K408" s="90"/>
      <c r="L408" s="89"/>
      <c r="M408" s="90"/>
      <c r="N408" s="89"/>
      <c r="O408" s="90"/>
      <c r="P408" s="59">
        <f t="shared" si="21"/>
        <v>0</v>
      </c>
      <c r="Q408" s="17" t="str">
        <f t="shared" si="20"/>
        <v>0</v>
      </c>
      <c r="R408" s="19"/>
      <c r="S408" s="17">
        <f t="shared" si="22"/>
        <v>0</v>
      </c>
      <c r="T408" s="19"/>
      <c r="U408" s="60"/>
    </row>
    <row r="409" spans="1:21">
      <c r="A409" s="59">
        <v>406</v>
      </c>
      <c r="B409" s="58" t="e">
        <f>VLOOKUP(C409,Névsor!A$2:C$7060,2,FALSE)</f>
        <v>#N/A</v>
      </c>
      <c r="C409" s="39"/>
      <c r="D409" s="58" t="e">
        <f>VLOOKUP(C409,Névsor!A$2:C7463,3,FALSE)</f>
        <v>#N/A</v>
      </c>
      <c r="E409" s="81" t="e">
        <f>VLOOKUP(C409,Névsor!A:G,7,)</f>
        <v>#N/A</v>
      </c>
      <c r="F409" s="89"/>
      <c r="G409" s="90"/>
      <c r="H409" s="89"/>
      <c r="I409" s="90"/>
      <c r="J409" s="89"/>
      <c r="K409" s="90"/>
      <c r="L409" s="89"/>
      <c r="M409" s="90"/>
      <c r="N409" s="89"/>
      <c r="O409" s="90"/>
      <c r="P409" s="59">
        <f t="shared" si="21"/>
        <v>0</v>
      </c>
      <c r="Q409" s="17" t="str">
        <f t="shared" si="20"/>
        <v>0</v>
      </c>
      <c r="R409" s="19"/>
      <c r="S409" s="17">
        <f t="shared" si="22"/>
        <v>0</v>
      </c>
      <c r="T409" s="19"/>
      <c r="U409" s="60"/>
    </row>
    <row r="410" spans="1:21">
      <c r="A410" s="59">
        <v>407</v>
      </c>
      <c r="B410" s="58" t="e">
        <f>VLOOKUP(C410,Névsor!A$2:C$7060,2,FALSE)</f>
        <v>#N/A</v>
      </c>
      <c r="C410" s="39"/>
      <c r="D410" s="58" t="e">
        <f>VLOOKUP(C410,Névsor!A$2:C7464,3,FALSE)</f>
        <v>#N/A</v>
      </c>
      <c r="E410" s="81" t="e">
        <f>VLOOKUP(C410,Névsor!A:G,7,)</f>
        <v>#N/A</v>
      </c>
      <c r="F410" s="89"/>
      <c r="G410" s="90"/>
      <c r="H410" s="89"/>
      <c r="I410" s="90"/>
      <c r="J410" s="89"/>
      <c r="K410" s="90"/>
      <c r="L410" s="89"/>
      <c r="M410" s="90"/>
      <c r="N410" s="89"/>
      <c r="O410" s="90"/>
      <c r="P410" s="59">
        <f t="shared" si="21"/>
        <v>0</v>
      </c>
      <c r="Q410" s="17" t="str">
        <f t="shared" si="20"/>
        <v>0</v>
      </c>
      <c r="R410" s="19"/>
      <c r="S410" s="17">
        <f t="shared" si="22"/>
        <v>0</v>
      </c>
      <c r="T410" s="19"/>
      <c r="U410" s="60"/>
    </row>
    <row r="411" spans="1:21">
      <c r="A411" s="59">
        <v>408</v>
      </c>
      <c r="B411" s="58" t="e">
        <f>VLOOKUP(C411,Névsor!A$2:C$7060,2,FALSE)</f>
        <v>#N/A</v>
      </c>
      <c r="C411" s="39"/>
      <c r="D411" s="58" t="e">
        <f>VLOOKUP(C411,Névsor!A$2:C7465,3,FALSE)</f>
        <v>#N/A</v>
      </c>
      <c r="E411" s="81" t="e">
        <f>VLOOKUP(C411,Névsor!A:G,7,)</f>
        <v>#N/A</v>
      </c>
      <c r="F411" s="89"/>
      <c r="G411" s="90"/>
      <c r="H411" s="89"/>
      <c r="I411" s="90"/>
      <c r="J411" s="89"/>
      <c r="K411" s="90"/>
      <c r="L411" s="89"/>
      <c r="M411" s="90"/>
      <c r="N411" s="89"/>
      <c r="O411" s="90"/>
      <c r="P411" s="59">
        <f t="shared" si="21"/>
        <v>0</v>
      </c>
      <c r="Q411" s="17" t="str">
        <f t="shared" si="20"/>
        <v>0</v>
      </c>
      <c r="R411" s="19"/>
      <c r="S411" s="17">
        <f t="shared" si="22"/>
        <v>0</v>
      </c>
      <c r="T411" s="19"/>
      <c r="U411" s="60"/>
    </row>
    <row r="412" spans="1:21">
      <c r="A412" s="59">
        <v>409</v>
      </c>
      <c r="B412" s="58" t="e">
        <f>VLOOKUP(C412,Névsor!A$2:C$7060,2,FALSE)</f>
        <v>#N/A</v>
      </c>
      <c r="C412" s="39"/>
      <c r="D412" s="58" t="e">
        <f>VLOOKUP(C412,Névsor!A$2:C7466,3,FALSE)</f>
        <v>#N/A</v>
      </c>
      <c r="E412" s="81" t="e">
        <f>VLOOKUP(C412,Névsor!A:G,7,)</f>
        <v>#N/A</v>
      </c>
      <c r="F412" s="89"/>
      <c r="G412" s="90"/>
      <c r="H412" s="89"/>
      <c r="I412" s="90"/>
      <c r="J412" s="89"/>
      <c r="K412" s="90"/>
      <c r="L412" s="89"/>
      <c r="M412" s="90"/>
      <c r="N412" s="89"/>
      <c r="O412" s="90"/>
      <c r="P412" s="59">
        <f t="shared" si="21"/>
        <v>0</v>
      </c>
      <c r="Q412" s="17" t="str">
        <f t="shared" si="20"/>
        <v>0</v>
      </c>
      <c r="R412" s="19"/>
      <c r="S412" s="17">
        <f t="shared" si="22"/>
        <v>0</v>
      </c>
      <c r="T412" s="19"/>
      <c r="U412" s="60"/>
    </row>
    <row r="413" spans="1:21">
      <c r="A413" s="59">
        <v>410</v>
      </c>
      <c r="B413" s="58" t="e">
        <f>VLOOKUP(C413,Névsor!A$2:C$7060,2,FALSE)</f>
        <v>#N/A</v>
      </c>
      <c r="C413" s="39"/>
      <c r="D413" s="58" t="e">
        <f>VLOOKUP(C413,Névsor!A$2:C7467,3,FALSE)</f>
        <v>#N/A</v>
      </c>
      <c r="E413" s="81" t="e">
        <f>VLOOKUP(C413,Névsor!A:G,7,)</f>
        <v>#N/A</v>
      </c>
      <c r="F413" s="89"/>
      <c r="G413" s="90"/>
      <c r="H413" s="89"/>
      <c r="I413" s="90"/>
      <c r="J413" s="89"/>
      <c r="K413" s="90"/>
      <c r="L413" s="89"/>
      <c r="M413" s="90"/>
      <c r="N413" s="89"/>
      <c r="O413" s="90"/>
      <c r="P413" s="59">
        <f t="shared" si="21"/>
        <v>0</v>
      </c>
      <c r="Q413" s="17" t="str">
        <f t="shared" si="20"/>
        <v>0</v>
      </c>
      <c r="R413" s="19"/>
      <c r="S413" s="17">
        <f t="shared" si="22"/>
        <v>0</v>
      </c>
      <c r="T413" s="19"/>
      <c r="U413" s="60"/>
    </row>
    <row r="414" spans="1:21">
      <c r="A414" s="59">
        <v>411</v>
      </c>
      <c r="B414" s="58" t="e">
        <f>VLOOKUP(C414,Névsor!A$2:C$7060,2,FALSE)</f>
        <v>#N/A</v>
      </c>
      <c r="C414" s="39"/>
      <c r="D414" s="58" t="e">
        <f>VLOOKUP(C414,Névsor!A$2:C7468,3,FALSE)</f>
        <v>#N/A</v>
      </c>
      <c r="E414" s="81" t="e">
        <f>VLOOKUP(C414,Névsor!A:G,7,)</f>
        <v>#N/A</v>
      </c>
      <c r="F414" s="89"/>
      <c r="G414" s="90"/>
      <c r="H414" s="89"/>
      <c r="I414" s="90"/>
      <c r="J414" s="89"/>
      <c r="K414" s="90"/>
      <c r="L414" s="89"/>
      <c r="M414" s="90"/>
      <c r="N414" s="89"/>
      <c r="O414" s="90"/>
      <c r="P414" s="59">
        <f t="shared" si="21"/>
        <v>0</v>
      </c>
      <c r="Q414" s="17" t="str">
        <f t="shared" si="20"/>
        <v>0</v>
      </c>
      <c r="R414" s="19"/>
      <c r="S414" s="17">
        <f t="shared" si="22"/>
        <v>0</v>
      </c>
      <c r="T414" s="19"/>
      <c r="U414" s="60"/>
    </row>
    <row r="415" spans="1:21">
      <c r="A415" s="59">
        <v>412</v>
      </c>
      <c r="B415" s="58" t="e">
        <f>VLOOKUP(C415,Névsor!A$2:C$7060,2,FALSE)</f>
        <v>#N/A</v>
      </c>
      <c r="C415" s="39"/>
      <c r="D415" s="58" t="e">
        <f>VLOOKUP(C415,Névsor!A$2:C7469,3,FALSE)</f>
        <v>#N/A</v>
      </c>
      <c r="E415" s="81" t="e">
        <f>VLOOKUP(C415,Névsor!A:G,7,)</f>
        <v>#N/A</v>
      </c>
      <c r="F415" s="89"/>
      <c r="G415" s="90"/>
      <c r="H415" s="89"/>
      <c r="I415" s="90"/>
      <c r="J415" s="89"/>
      <c r="K415" s="90"/>
      <c r="L415" s="89"/>
      <c r="M415" s="90"/>
      <c r="N415" s="89"/>
      <c r="O415" s="90"/>
      <c r="P415" s="59">
        <f t="shared" si="21"/>
        <v>0</v>
      </c>
      <c r="Q415" s="17" t="str">
        <f t="shared" si="20"/>
        <v>0</v>
      </c>
      <c r="R415" s="19"/>
      <c r="S415" s="17">
        <f t="shared" si="22"/>
        <v>0</v>
      </c>
      <c r="T415" s="19"/>
      <c r="U415" s="60"/>
    </row>
    <row r="416" spans="1:21">
      <c r="A416" s="59">
        <v>413</v>
      </c>
      <c r="B416" s="58" t="e">
        <f>VLOOKUP(C416,Névsor!A$2:C$7060,2,FALSE)</f>
        <v>#N/A</v>
      </c>
      <c r="C416" s="39"/>
      <c r="D416" s="58" t="e">
        <f>VLOOKUP(C416,Névsor!A$2:C7470,3,FALSE)</f>
        <v>#N/A</v>
      </c>
      <c r="E416" s="81" t="e">
        <f>VLOOKUP(C416,Névsor!A:G,7,)</f>
        <v>#N/A</v>
      </c>
      <c r="F416" s="89"/>
      <c r="G416" s="90"/>
      <c r="H416" s="89"/>
      <c r="I416" s="90"/>
      <c r="J416" s="89"/>
      <c r="K416" s="90"/>
      <c r="L416" s="89"/>
      <c r="M416" s="90"/>
      <c r="N416" s="89"/>
      <c r="O416" s="90"/>
      <c r="P416" s="59">
        <f t="shared" si="21"/>
        <v>0</v>
      </c>
      <c r="Q416" s="17" t="str">
        <f t="shared" si="20"/>
        <v>0</v>
      </c>
      <c r="R416" s="19"/>
      <c r="S416" s="17">
        <f t="shared" si="22"/>
        <v>0</v>
      </c>
      <c r="T416" s="19"/>
      <c r="U416" s="60"/>
    </row>
    <row r="417" spans="1:21">
      <c r="A417" s="59">
        <v>414</v>
      </c>
      <c r="B417" s="58" t="e">
        <f>VLOOKUP(C417,Névsor!A$2:C$7060,2,FALSE)</f>
        <v>#N/A</v>
      </c>
      <c r="C417" s="39"/>
      <c r="D417" s="58" t="e">
        <f>VLOOKUP(C417,Névsor!A$2:C7471,3,FALSE)</f>
        <v>#N/A</v>
      </c>
      <c r="E417" s="81" t="e">
        <f>VLOOKUP(C417,Névsor!A:G,7,)</f>
        <v>#N/A</v>
      </c>
      <c r="F417" s="89"/>
      <c r="G417" s="90"/>
      <c r="H417" s="89"/>
      <c r="I417" s="90"/>
      <c r="J417" s="89"/>
      <c r="K417" s="90"/>
      <c r="L417" s="89"/>
      <c r="M417" s="90"/>
      <c r="N417" s="89"/>
      <c r="O417" s="90"/>
      <c r="P417" s="59">
        <f t="shared" si="21"/>
        <v>0</v>
      </c>
      <c r="Q417" s="17" t="str">
        <f t="shared" si="20"/>
        <v>0</v>
      </c>
      <c r="R417" s="19"/>
      <c r="S417" s="17">
        <f t="shared" si="22"/>
        <v>0</v>
      </c>
      <c r="T417" s="19"/>
      <c r="U417" s="60"/>
    </row>
    <row r="418" spans="1:21">
      <c r="A418" s="59">
        <v>415</v>
      </c>
      <c r="B418" s="58" t="e">
        <f>VLOOKUP(C418,Névsor!A$2:C$7060,2,FALSE)</f>
        <v>#N/A</v>
      </c>
      <c r="C418" s="39"/>
      <c r="D418" s="58" t="e">
        <f>VLOOKUP(C418,Névsor!A$2:C7472,3,FALSE)</f>
        <v>#N/A</v>
      </c>
      <c r="E418" s="81" t="e">
        <f>VLOOKUP(C418,Névsor!A:G,7,)</f>
        <v>#N/A</v>
      </c>
      <c r="F418" s="89"/>
      <c r="G418" s="90"/>
      <c r="H418" s="89"/>
      <c r="I418" s="90"/>
      <c r="J418" s="89"/>
      <c r="K418" s="90"/>
      <c r="L418" s="89"/>
      <c r="M418" s="90"/>
      <c r="N418" s="89"/>
      <c r="O418" s="90"/>
      <c r="P418" s="59">
        <f t="shared" si="21"/>
        <v>0</v>
      </c>
      <c r="Q418" s="17" t="str">
        <f t="shared" si="20"/>
        <v>0</v>
      </c>
      <c r="R418" s="19"/>
      <c r="S418" s="17">
        <f t="shared" si="22"/>
        <v>0</v>
      </c>
      <c r="T418" s="19"/>
      <c r="U418" s="60"/>
    </row>
    <row r="419" spans="1:21">
      <c r="A419" s="59">
        <v>416</v>
      </c>
      <c r="B419" s="58" t="e">
        <f>VLOOKUP(C419,Névsor!A$2:C$7060,2,FALSE)</f>
        <v>#N/A</v>
      </c>
      <c r="C419" s="39"/>
      <c r="D419" s="58" t="e">
        <f>VLOOKUP(C419,Névsor!A$2:C7473,3,FALSE)</f>
        <v>#N/A</v>
      </c>
      <c r="E419" s="81" t="e">
        <f>VLOOKUP(C419,Névsor!A:G,7,)</f>
        <v>#N/A</v>
      </c>
      <c r="F419" s="89"/>
      <c r="G419" s="90"/>
      <c r="H419" s="89"/>
      <c r="I419" s="90"/>
      <c r="J419" s="89"/>
      <c r="K419" s="90"/>
      <c r="L419" s="89"/>
      <c r="M419" s="90"/>
      <c r="N419" s="89"/>
      <c r="O419" s="90"/>
      <c r="P419" s="59">
        <f t="shared" si="21"/>
        <v>0</v>
      </c>
      <c r="Q419" s="17" t="str">
        <f t="shared" si="20"/>
        <v>0</v>
      </c>
      <c r="R419" s="19"/>
      <c r="S419" s="17">
        <f t="shared" si="22"/>
        <v>0</v>
      </c>
      <c r="T419" s="19"/>
      <c r="U419" s="60"/>
    </row>
    <row r="420" spans="1:21">
      <c r="A420" s="59">
        <v>417</v>
      </c>
      <c r="B420" s="58" t="e">
        <f>VLOOKUP(C420,Névsor!A$2:C$7060,2,FALSE)</f>
        <v>#N/A</v>
      </c>
      <c r="C420" s="39"/>
      <c r="D420" s="58" t="e">
        <f>VLOOKUP(C420,Névsor!A$2:C7474,3,FALSE)</f>
        <v>#N/A</v>
      </c>
      <c r="E420" s="81" t="e">
        <f>VLOOKUP(C420,Névsor!A:G,7,)</f>
        <v>#N/A</v>
      </c>
      <c r="F420" s="89"/>
      <c r="G420" s="90"/>
      <c r="H420" s="89"/>
      <c r="I420" s="90"/>
      <c r="J420" s="89"/>
      <c r="K420" s="90"/>
      <c r="L420" s="89"/>
      <c r="M420" s="90"/>
      <c r="N420" s="89"/>
      <c r="O420" s="90"/>
      <c r="P420" s="59">
        <f t="shared" si="21"/>
        <v>0</v>
      </c>
      <c r="Q420" s="17" t="str">
        <f t="shared" si="20"/>
        <v>0</v>
      </c>
      <c r="R420" s="19"/>
      <c r="S420" s="17">
        <f t="shared" si="22"/>
        <v>0</v>
      </c>
      <c r="T420" s="19"/>
      <c r="U420" s="60"/>
    </row>
    <row r="421" spans="1:21">
      <c r="A421" s="59">
        <v>418</v>
      </c>
      <c r="B421" s="58" t="e">
        <f>VLOOKUP(C421,Névsor!A$2:C$7060,2,FALSE)</f>
        <v>#N/A</v>
      </c>
      <c r="C421" s="39"/>
      <c r="D421" s="58" t="e">
        <f>VLOOKUP(C421,Névsor!A$2:C7475,3,FALSE)</f>
        <v>#N/A</v>
      </c>
      <c r="E421" s="81" t="e">
        <f>VLOOKUP(C421,Névsor!A:G,7,)</f>
        <v>#N/A</v>
      </c>
      <c r="F421" s="89"/>
      <c r="G421" s="90"/>
      <c r="H421" s="89"/>
      <c r="I421" s="90"/>
      <c r="J421" s="89"/>
      <c r="K421" s="90"/>
      <c r="L421" s="89"/>
      <c r="M421" s="90"/>
      <c r="N421" s="89"/>
      <c r="O421" s="90"/>
      <c r="P421" s="59">
        <f t="shared" si="21"/>
        <v>0</v>
      </c>
      <c r="Q421" s="17" t="str">
        <f t="shared" si="20"/>
        <v>0</v>
      </c>
      <c r="R421" s="19"/>
      <c r="S421" s="17">
        <f t="shared" si="22"/>
        <v>0</v>
      </c>
      <c r="T421" s="19"/>
      <c r="U421" s="60"/>
    </row>
    <row r="422" spans="1:21">
      <c r="A422" s="59">
        <v>419</v>
      </c>
      <c r="B422" s="58" t="e">
        <f>VLOOKUP(C422,Névsor!A$2:C$7060,2,FALSE)</f>
        <v>#N/A</v>
      </c>
      <c r="C422" s="39"/>
      <c r="D422" s="58" t="e">
        <f>VLOOKUP(C422,Névsor!A$2:C7476,3,FALSE)</f>
        <v>#N/A</v>
      </c>
      <c r="E422" s="81" t="e">
        <f>VLOOKUP(C422,Névsor!A:G,7,)</f>
        <v>#N/A</v>
      </c>
      <c r="F422" s="89"/>
      <c r="G422" s="90"/>
      <c r="H422" s="89"/>
      <c r="I422" s="90"/>
      <c r="J422" s="89"/>
      <c r="K422" s="90"/>
      <c r="L422" s="89"/>
      <c r="M422" s="90"/>
      <c r="N422" s="89"/>
      <c r="O422" s="90"/>
      <c r="P422" s="59">
        <f t="shared" si="21"/>
        <v>0</v>
      </c>
      <c r="Q422" s="17" t="str">
        <f t="shared" si="20"/>
        <v>0</v>
      </c>
      <c r="R422" s="19"/>
      <c r="S422" s="17">
        <f t="shared" si="22"/>
        <v>0</v>
      </c>
      <c r="T422" s="19"/>
      <c r="U422" s="60"/>
    </row>
    <row r="423" spans="1:21">
      <c r="A423" s="59">
        <v>420</v>
      </c>
      <c r="B423" s="58" t="e">
        <f>VLOOKUP(C423,Névsor!A$2:C$7060,2,FALSE)</f>
        <v>#N/A</v>
      </c>
      <c r="C423" s="39"/>
      <c r="D423" s="58" t="e">
        <f>VLOOKUP(C423,Névsor!A$2:C7477,3,FALSE)</f>
        <v>#N/A</v>
      </c>
      <c r="E423" s="81" t="e">
        <f>VLOOKUP(C423,Névsor!A:G,7,)</f>
        <v>#N/A</v>
      </c>
      <c r="F423" s="89"/>
      <c r="G423" s="90"/>
      <c r="H423" s="89"/>
      <c r="I423" s="90"/>
      <c r="J423" s="89"/>
      <c r="K423" s="90"/>
      <c r="L423" s="89"/>
      <c r="M423" s="90"/>
      <c r="N423" s="89"/>
      <c r="O423" s="90"/>
      <c r="P423" s="59">
        <f t="shared" si="21"/>
        <v>0</v>
      </c>
      <c r="Q423" s="17" t="str">
        <f t="shared" si="20"/>
        <v>0</v>
      </c>
      <c r="R423" s="19"/>
      <c r="S423" s="17">
        <f t="shared" si="22"/>
        <v>0</v>
      </c>
      <c r="T423" s="19"/>
      <c r="U423" s="60"/>
    </row>
    <row r="424" spans="1:21">
      <c r="A424" s="59">
        <v>421</v>
      </c>
      <c r="B424" s="58" t="e">
        <f>VLOOKUP(C424,Névsor!A$2:C$7060,2,FALSE)</f>
        <v>#N/A</v>
      </c>
      <c r="C424" s="39"/>
      <c r="D424" s="58" t="e">
        <f>VLOOKUP(C424,Névsor!A$2:C7478,3,FALSE)</f>
        <v>#N/A</v>
      </c>
      <c r="E424" s="81" t="e">
        <f>VLOOKUP(C424,Névsor!A:G,7,)</f>
        <v>#N/A</v>
      </c>
      <c r="F424" s="89"/>
      <c r="G424" s="90"/>
      <c r="H424" s="89"/>
      <c r="I424" s="90"/>
      <c r="J424" s="89"/>
      <c r="K424" s="90"/>
      <c r="L424" s="89"/>
      <c r="M424" s="90"/>
      <c r="N424" s="89"/>
      <c r="O424" s="90"/>
      <c r="P424" s="59">
        <f t="shared" si="21"/>
        <v>0</v>
      </c>
      <c r="Q424" s="17" t="str">
        <f t="shared" si="20"/>
        <v>0</v>
      </c>
      <c r="R424" s="19"/>
      <c r="S424" s="17">
        <f t="shared" si="22"/>
        <v>0</v>
      </c>
      <c r="T424" s="19"/>
      <c r="U424" s="60"/>
    </row>
    <row r="425" spans="1:21">
      <c r="A425" s="59">
        <v>422</v>
      </c>
      <c r="B425" s="58" t="e">
        <f>VLOOKUP(C425,Névsor!A$2:C$7060,2,FALSE)</f>
        <v>#N/A</v>
      </c>
      <c r="C425" s="39"/>
      <c r="D425" s="58" t="e">
        <f>VLOOKUP(C425,Névsor!A$2:C7479,3,FALSE)</f>
        <v>#N/A</v>
      </c>
      <c r="E425" s="81" t="e">
        <f>VLOOKUP(C425,Névsor!A:G,7,)</f>
        <v>#N/A</v>
      </c>
      <c r="F425" s="89"/>
      <c r="G425" s="90"/>
      <c r="H425" s="89"/>
      <c r="I425" s="90"/>
      <c r="J425" s="89"/>
      <c r="K425" s="90"/>
      <c r="L425" s="89"/>
      <c r="M425" s="90"/>
      <c r="N425" s="89"/>
      <c r="O425" s="90"/>
      <c r="P425" s="59">
        <f t="shared" si="21"/>
        <v>0</v>
      </c>
      <c r="Q425" s="17" t="str">
        <f t="shared" si="20"/>
        <v>0</v>
      </c>
      <c r="R425" s="19"/>
      <c r="S425" s="17">
        <f t="shared" si="22"/>
        <v>0</v>
      </c>
      <c r="T425" s="19"/>
      <c r="U425" s="60"/>
    </row>
    <row r="426" spans="1:21">
      <c r="A426" s="59">
        <v>423</v>
      </c>
      <c r="B426" s="58" t="e">
        <f>VLOOKUP(C426,Névsor!A$2:C$7060,2,FALSE)</f>
        <v>#N/A</v>
      </c>
      <c r="C426" s="39"/>
      <c r="D426" s="58" t="e">
        <f>VLOOKUP(C426,Névsor!A$2:C7480,3,FALSE)</f>
        <v>#N/A</v>
      </c>
      <c r="E426" s="81" t="e">
        <f>VLOOKUP(C426,Névsor!A:G,7,)</f>
        <v>#N/A</v>
      </c>
      <c r="F426" s="89"/>
      <c r="G426" s="90"/>
      <c r="H426" s="89"/>
      <c r="I426" s="90"/>
      <c r="J426" s="89"/>
      <c r="K426" s="90"/>
      <c r="L426" s="89"/>
      <c r="M426" s="90"/>
      <c r="N426" s="89"/>
      <c r="O426" s="90"/>
      <c r="P426" s="59">
        <f t="shared" si="21"/>
        <v>0</v>
      </c>
      <c r="Q426" s="17" t="str">
        <f t="shared" si="20"/>
        <v>0</v>
      </c>
      <c r="R426" s="19"/>
      <c r="S426" s="17">
        <f t="shared" si="22"/>
        <v>0</v>
      </c>
      <c r="T426" s="19"/>
      <c r="U426" s="60"/>
    </row>
    <row r="427" spans="1:21">
      <c r="A427" s="59">
        <v>424</v>
      </c>
      <c r="B427" s="58" t="e">
        <f>VLOOKUP(C427,Névsor!A$2:C$7060,2,FALSE)</f>
        <v>#N/A</v>
      </c>
      <c r="C427" s="39"/>
      <c r="D427" s="58" t="e">
        <f>VLOOKUP(C427,Névsor!A$2:C7481,3,FALSE)</f>
        <v>#N/A</v>
      </c>
      <c r="E427" s="81" t="e">
        <f>VLOOKUP(C427,Névsor!A:G,7,)</f>
        <v>#N/A</v>
      </c>
      <c r="F427" s="89"/>
      <c r="G427" s="90"/>
      <c r="H427" s="89"/>
      <c r="I427" s="90"/>
      <c r="J427" s="89"/>
      <c r="K427" s="90"/>
      <c r="L427" s="89"/>
      <c r="M427" s="90"/>
      <c r="N427" s="89"/>
      <c r="O427" s="90"/>
      <c r="P427" s="59">
        <f t="shared" si="21"/>
        <v>0</v>
      </c>
      <c r="Q427" s="17" t="str">
        <f t="shared" si="20"/>
        <v>0</v>
      </c>
      <c r="R427" s="19"/>
      <c r="S427" s="17">
        <f t="shared" si="22"/>
        <v>0</v>
      </c>
      <c r="T427" s="19"/>
      <c r="U427" s="60"/>
    </row>
    <row r="428" spans="1:21">
      <c r="A428" s="59">
        <v>425</v>
      </c>
      <c r="B428" s="58" t="e">
        <f>VLOOKUP(C428,Névsor!A$2:C$7060,2,FALSE)</f>
        <v>#N/A</v>
      </c>
      <c r="C428" s="39"/>
      <c r="D428" s="58" t="e">
        <f>VLOOKUP(C428,Névsor!A$2:C7482,3,FALSE)</f>
        <v>#N/A</v>
      </c>
      <c r="E428" s="81" t="e">
        <f>VLOOKUP(C428,Névsor!A:G,7,)</f>
        <v>#N/A</v>
      </c>
      <c r="F428" s="89"/>
      <c r="G428" s="90"/>
      <c r="H428" s="89"/>
      <c r="I428" s="90"/>
      <c r="J428" s="89"/>
      <c r="K428" s="90"/>
      <c r="L428" s="89"/>
      <c r="M428" s="90"/>
      <c r="N428" s="89"/>
      <c r="O428" s="90"/>
      <c r="P428" s="59">
        <f t="shared" si="21"/>
        <v>0</v>
      </c>
      <c r="Q428" s="17" t="str">
        <f t="shared" si="20"/>
        <v>0</v>
      </c>
      <c r="R428" s="19"/>
      <c r="S428" s="17">
        <f t="shared" si="22"/>
        <v>0</v>
      </c>
      <c r="T428" s="19"/>
      <c r="U428" s="60"/>
    </row>
    <row r="429" spans="1:21">
      <c r="A429" s="59">
        <v>426</v>
      </c>
      <c r="B429" s="58" t="e">
        <f>VLOOKUP(C429,Névsor!A$2:C$7060,2,FALSE)</f>
        <v>#N/A</v>
      </c>
      <c r="C429" s="39"/>
      <c r="D429" s="58" t="e">
        <f>VLOOKUP(C429,Névsor!A$2:C7483,3,FALSE)</f>
        <v>#N/A</v>
      </c>
      <c r="E429" s="81" t="e">
        <f>VLOOKUP(C429,Névsor!A:G,7,)</f>
        <v>#N/A</v>
      </c>
      <c r="F429" s="89"/>
      <c r="G429" s="90"/>
      <c r="H429" s="89"/>
      <c r="I429" s="90"/>
      <c r="J429" s="89"/>
      <c r="K429" s="90"/>
      <c r="L429" s="89"/>
      <c r="M429" s="90"/>
      <c r="N429" s="89"/>
      <c r="O429" s="90"/>
      <c r="P429" s="59">
        <f t="shared" si="21"/>
        <v>0</v>
      </c>
      <c r="Q429" s="17" t="str">
        <f t="shared" si="20"/>
        <v>0</v>
      </c>
      <c r="R429" s="19"/>
      <c r="S429" s="17">
        <f t="shared" si="22"/>
        <v>0</v>
      </c>
      <c r="T429" s="19"/>
      <c r="U429" s="60"/>
    </row>
    <row r="430" spans="1:21">
      <c r="A430" s="59">
        <v>427</v>
      </c>
      <c r="B430" s="58" t="e">
        <f>VLOOKUP(C430,Névsor!A$2:C$7060,2,FALSE)</f>
        <v>#N/A</v>
      </c>
      <c r="C430" s="39"/>
      <c r="D430" s="58" t="e">
        <f>VLOOKUP(C430,Névsor!A$2:C7484,3,FALSE)</f>
        <v>#N/A</v>
      </c>
      <c r="E430" s="81" t="e">
        <f>VLOOKUP(C430,Névsor!A:G,7,)</f>
        <v>#N/A</v>
      </c>
      <c r="F430" s="89"/>
      <c r="G430" s="90"/>
      <c r="H430" s="89"/>
      <c r="I430" s="90"/>
      <c r="J430" s="89"/>
      <c r="K430" s="90"/>
      <c r="L430" s="89"/>
      <c r="M430" s="90"/>
      <c r="N430" s="89"/>
      <c r="O430" s="90"/>
      <c r="P430" s="59">
        <f t="shared" si="21"/>
        <v>0</v>
      </c>
      <c r="Q430" s="17" t="str">
        <f t="shared" si="20"/>
        <v>0</v>
      </c>
      <c r="R430" s="19"/>
      <c r="S430" s="17">
        <f t="shared" si="22"/>
        <v>0</v>
      </c>
      <c r="T430" s="19"/>
      <c r="U430" s="60"/>
    </row>
    <row r="431" spans="1:21">
      <c r="A431" s="59">
        <v>428</v>
      </c>
      <c r="B431" s="58" t="e">
        <f>VLOOKUP(C431,Névsor!A$2:C$7060,2,FALSE)</f>
        <v>#N/A</v>
      </c>
      <c r="C431" s="39"/>
      <c r="D431" s="58" t="e">
        <f>VLOOKUP(C431,Névsor!A$2:C7485,3,FALSE)</f>
        <v>#N/A</v>
      </c>
      <c r="E431" s="81" t="e">
        <f>VLOOKUP(C431,Névsor!A:G,7,)</f>
        <v>#N/A</v>
      </c>
      <c r="F431" s="89"/>
      <c r="G431" s="90"/>
      <c r="H431" s="89"/>
      <c r="I431" s="90"/>
      <c r="J431" s="89"/>
      <c r="K431" s="90"/>
      <c r="L431" s="89"/>
      <c r="M431" s="90"/>
      <c r="N431" s="89"/>
      <c r="O431" s="90"/>
      <c r="P431" s="59">
        <f t="shared" si="21"/>
        <v>0</v>
      </c>
      <c r="Q431" s="17" t="str">
        <f t="shared" si="20"/>
        <v>0</v>
      </c>
      <c r="R431" s="19"/>
      <c r="S431" s="17">
        <f t="shared" si="22"/>
        <v>0</v>
      </c>
      <c r="T431" s="19"/>
      <c r="U431" s="60"/>
    </row>
    <row r="432" spans="1:21">
      <c r="A432" s="59">
        <v>429</v>
      </c>
      <c r="B432" s="58" t="e">
        <f>VLOOKUP(C432,Névsor!A$2:C$7060,2,FALSE)</f>
        <v>#N/A</v>
      </c>
      <c r="C432" s="39"/>
      <c r="D432" s="58" t="e">
        <f>VLOOKUP(C432,Névsor!A$2:C7486,3,FALSE)</f>
        <v>#N/A</v>
      </c>
      <c r="E432" s="81" t="e">
        <f>VLOOKUP(C432,Névsor!A:G,7,)</f>
        <v>#N/A</v>
      </c>
      <c r="F432" s="89"/>
      <c r="G432" s="90"/>
      <c r="H432" s="89"/>
      <c r="I432" s="90"/>
      <c r="J432" s="89"/>
      <c r="K432" s="90"/>
      <c r="L432" s="89"/>
      <c r="M432" s="90"/>
      <c r="N432" s="89"/>
      <c r="O432" s="90"/>
      <c r="P432" s="59">
        <f t="shared" si="21"/>
        <v>0</v>
      </c>
      <c r="Q432" s="17" t="str">
        <f t="shared" si="20"/>
        <v>0</v>
      </c>
      <c r="R432" s="19"/>
      <c r="S432" s="17">
        <f t="shared" si="22"/>
        <v>0</v>
      </c>
      <c r="T432" s="19"/>
      <c r="U432" s="60"/>
    </row>
    <row r="433" spans="1:21">
      <c r="A433" s="59">
        <v>430</v>
      </c>
      <c r="B433" s="58" t="e">
        <f>VLOOKUP(C433,Névsor!A$2:C$7060,2,FALSE)</f>
        <v>#N/A</v>
      </c>
      <c r="C433" s="39"/>
      <c r="D433" s="58" t="e">
        <f>VLOOKUP(C433,Névsor!A$2:C7487,3,FALSE)</f>
        <v>#N/A</v>
      </c>
      <c r="E433" s="81" t="e">
        <f>VLOOKUP(C433,Névsor!A:G,7,)</f>
        <v>#N/A</v>
      </c>
      <c r="F433" s="89"/>
      <c r="G433" s="90"/>
      <c r="H433" s="89"/>
      <c r="I433" s="90"/>
      <c r="J433" s="89"/>
      <c r="K433" s="90"/>
      <c r="L433" s="89"/>
      <c r="M433" s="90"/>
      <c r="N433" s="89"/>
      <c r="O433" s="90"/>
      <c r="P433" s="59">
        <f t="shared" si="21"/>
        <v>0</v>
      </c>
      <c r="Q433" s="17" t="str">
        <f t="shared" si="20"/>
        <v>0</v>
      </c>
      <c r="R433" s="19"/>
      <c r="S433" s="17">
        <f t="shared" si="22"/>
        <v>0</v>
      </c>
      <c r="T433" s="19"/>
      <c r="U433" s="60"/>
    </row>
    <row r="434" spans="1:21">
      <c r="A434" s="59">
        <v>431</v>
      </c>
      <c r="B434" s="58" t="e">
        <f>VLOOKUP(C434,Névsor!A$2:C$7060,2,FALSE)</f>
        <v>#N/A</v>
      </c>
      <c r="C434" s="39"/>
      <c r="D434" s="58" t="e">
        <f>VLOOKUP(C434,Névsor!A$2:C7488,3,FALSE)</f>
        <v>#N/A</v>
      </c>
      <c r="E434" s="81" t="e">
        <f>VLOOKUP(C434,Névsor!A:G,7,)</f>
        <v>#N/A</v>
      </c>
      <c r="F434" s="89"/>
      <c r="G434" s="90"/>
      <c r="H434" s="89"/>
      <c r="I434" s="90"/>
      <c r="J434" s="89"/>
      <c r="K434" s="90"/>
      <c r="L434" s="89"/>
      <c r="M434" s="90"/>
      <c r="N434" s="89"/>
      <c r="O434" s="90"/>
      <c r="P434" s="59">
        <f t="shared" si="21"/>
        <v>0</v>
      </c>
      <c r="Q434" s="17" t="str">
        <f t="shared" si="20"/>
        <v>0</v>
      </c>
      <c r="R434" s="19"/>
      <c r="S434" s="17">
        <f t="shared" si="22"/>
        <v>0</v>
      </c>
      <c r="T434" s="19"/>
      <c r="U434" s="60"/>
    </row>
    <row r="435" spans="1:21">
      <c r="A435" s="59">
        <v>432</v>
      </c>
      <c r="B435" s="58" t="e">
        <f>VLOOKUP(C435,Névsor!A$2:C$7060,2,FALSE)</f>
        <v>#N/A</v>
      </c>
      <c r="C435" s="39"/>
      <c r="D435" s="58" t="e">
        <f>VLOOKUP(C435,Névsor!A$2:C7489,3,FALSE)</f>
        <v>#N/A</v>
      </c>
      <c r="E435" s="81" t="e">
        <f>VLOOKUP(C435,Névsor!A:G,7,)</f>
        <v>#N/A</v>
      </c>
      <c r="F435" s="89"/>
      <c r="G435" s="90"/>
      <c r="H435" s="89"/>
      <c r="I435" s="90"/>
      <c r="J435" s="89"/>
      <c r="K435" s="90"/>
      <c r="L435" s="89"/>
      <c r="M435" s="90"/>
      <c r="N435" s="89"/>
      <c r="O435" s="90"/>
      <c r="P435" s="59">
        <f t="shared" si="21"/>
        <v>0</v>
      </c>
      <c r="Q435" s="17" t="str">
        <f t="shared" si="20"/>
        <v>0</v>
      </c>
      <c r="R435" s="19"/>
      <c r="S435" s="17">
        <f t="shared" si="22"/>
        <v>0</v>
      </c>
      <c r="T435" s="19"/>
      <c r="U435" s="60"/>
    </row>
    <row r="436" spans="1:21">
      <c r="A436" s="59">
        <v>433</v>
      </c>
      <c r="B436" s="58" t="e">
        <f>VLOOKUP(C436,Névsor!A$2:C$7060,2,FALSE)</f>
        <v>#N/A</v>
      </c>
      <c r="C436" s="39"/>
      <c r="D436" s="58" t="e">
        <f>VLOOKUP(C436,Névsor!A$2:C7490,3,FALSE)</f>
        <v>#N/A</v>
      </c>
      <c r="E436" s="81" t="e">
        <f>VLOOKUP(C436,Névsor!A:G,7,)</f>
        <v>#N/A</v>
      </c>
      <c r="F436" s="89"/>
      <c r="G436" s="90"/>
      <c r="H436" s="89"/>
      <c r="I436" s="90"/>
      <c r="J436" s="89"/>
      <c r="K436" s="90"/>
      <c r="L436" s="89"/>
      <c r="M436" s="90"/>
      <c r="N436" s="89"/>
      <c r="O436" s="90"/>
      <c r="P436" s="59">
        <f t="shared" si="21"/>
        <v>0</v>
      </c>
      <c r="Q436" s="17" t="str">
        <f t="shared" si="20"/>
        <v>0</v>
      </c>
      <c r="R436" s="19"/>
      <c r="S436" s="17">
        <f t="shared" si="22"/>
        <v>0</v>
      </c>
      <c r="T436" s="19"/>
      <c r="U436" s="60"/>
    </row>
    <row r="437" spans="1:21">
      <c r="A437" s="59">
        <v>434</v>
      </c>
      <c r="B437" s="58" t="e">
        <f>VLOOKUP(C437,Névsor!A$2:C$7060,2,FALSE)</f>
        <v>#N/A</v>
      </c>
      <c r="C437" s="39"/>
      <c r="D437" s="58" t="e">
        <f>VLOOKUP(C437,Névsor!A$2:C7491,3,FALSE)</f>
        <v>#N/A</v>
      </c>
      <c r="E437" s="81" t="e">
        <f>VLOOKUP(C437,Névsor!A:G,7,)</f>
        <v>#N/A</v>
      </c>
      <c r="F437" s="89"/>
      <c r="G437" s="90"/>
      <c r="H437" s="89"/>
      <c r="I437" s="90"/>
      <c r="J437" s="89"/>
      <c r="K437" s="90"/>
      <c r="L437" s="89"/>
      <c r="M437" s="90"/>
      <c r="N437" s="89"/>
      <c r="O437" s="90"/>
      <c r="P437" s="59">
        <f t="shared" si="21"/>
        <v>0</v>
      </c>
      <c r="Q437" s="17" t="str">
        <f t="shared" si="20"/>
        <v>0</v>
      </c>
      <c r="R437" s="19"/>
      <c r="S437" s="17">
        <f t="shared" si="22"/>
        <v>0</v>
      </c>
      <c r="T437" s="19"/>
      <c r="U437" s="60"/>
    </row>
    <row r="438" spans="1:21">
      <c r="A438" s="59">
        <v>435</v>
      </c>
      <c r="B438" s="58" t="e">
        <f>VLOOKUP(C438,Névsor!A$2:C$7060,2,FALSE)</f>
        <v>#N/A</v>
      </c>
      <c r="C438" s="39"/>
      <c r="D438" s="58" t="e">
        <f>VLOOKUP(C438,Névsor!A$2:C7492,3,FALSE)</f>
        <v>#N/A</v>
      </c>
      <c r="E438" s="81" t="e">
        <f>VLOOKUP(C438,Névsor!A:G,7,)</f>
        <v>#N/A</v>
      </c>
      <c r="F438" s="89"/>
      <c r="G438" s="90"/>
      <c r="H438" s="89"/>
      <c r="I438" s="90"/>
      <c r="J438" s="89"/>
      <c r="K438" s="90"/>
      <c r="L438" s="89"/>
      <c r="M438" s="90"/>
      <c r="N438" s="89"/>
      <c r="O438" s="90"/>
      <c r="P438" s="59">
        <f t="shared" si="21"/>
        <v>0</v>
      </c>
      <c r="Q438" s="17" t="str">
        <f t="shared" si="20"/>
        <v>0</v>
      </c>
      <c r="R438" s="19"/>
      <c r="S438" s="17">
        <f t="shared" si="22"/>
        <v>0</v>
      </c>
      <c r="T438" s="19"/>
      <c r="U438" s="60"/>
    </row>
    <row r="439" spans="1:21">
      <c r="A439" s="59">
        <v>436</v>
      </c>
      <c r="B439" s="58" t="e">
        <f>VLOOKUP(C439,Névsor!A$2:C$7060,2,FALSE)</f>
        <v>#N/A</v>
      </c>
      <c r="C439" s="39"/>
      <c r="D439" s="58" t="e">
        <f>VLOOKUP(C439,Névsor!A$2:C7493,3,FALSE)</f>
        <v>#N/A</v>
      </c>
      <c r="E439" s="81" t="e">
        <f>VLOOKUP(C439,Névsor!A:G,7,)</f>
        <v>#N/A</v>
      </c>
      <c r="F439" s="89"/>
      <c r="G439" s="90"/>
      <c r="H439" s="89"/>
      <c r="I439" s="90"/>
      <c r="J439" s="89"/>
      <c r="K439" s="90"/>
      <c r="L439" s="89"/>
      <c r="M439" s="90"/>
      <c r="N439" s="89"/>
      <c r="O439" s="90"/>
      <c r="P439" s="59">
        <f t="shared" si="21"/>
        <v>0</v>
      </c>
      <c r="Q439" s="17" t="str">
        <f t="shared" si="20"/>
        <v>0</v>
      </c>
      <c r="R439" s="19"/>
      <c r="S439" s="17">
        <f t="shared" si="22"/>
        <v>0</v>
      </c>
      <c r="T439" s="19"/>
      <c r="U439" s="60"/>
    </row>
    <row r="440" spans="1:21">
      <c r="A440" s="59">
        <v>437</v>
      </c>
      <c r="B440" s="58" t="e">
        <f>VLOOKUP(C440,Névsor!A$2:C$7060,2,FALSE)</f>
        <v>#N/A</v>
      </c>
      <c r="C440" s="39"/>
      <c r="D440" s="58" t="e">
        <f>VLOOKUP(C440,Névsor!A$2:C7494,3,FALSE)</f>
        <v>#N/A</v>
      </c>
      <c r="E440" s="81" t="e">
        <f>VLOOKUP(C440,Névsor!A:G,7,)</f>
        <v>#N/A</v>
      </c>
      <c r="F440" s="89"/>
      <c r="G440" s="90"/>
      <c r="H440" s="89"/>
      <c r="I440" s="90"/>
      <c r="J440" s="89"/>
      <c r="K440" s="90"/>
      <c r="L440" s="89"/>
      <c r="M440" s="90"/>
      <c r="N440" s="89"/>
      <c r="O440" s="90"/>
      <c r="P440" s="59">
        <f t="shared" si="21"/>
        <v>0</v>
      </c>
      <c r="Q440" s="17" t="str">
        <f t="shared" si="20"/>
        <v>0</v>
      </c>
      <c r="R440" s="19"/>
      <c r="S440" s="17">
        <f t="shared" si="22"/>
        <v>0</v>
      </c>
      <c r="T440" s="19"/>
      <c r="U440" s="60"/>
    </row>
    <row r="441" spans="1:21">
      <c r="A441" s="59">
        <v>438</v>
      </c>
      <c r="B441" s="58" t="e">
        <f>VLOOKUP(C441,Névsor!A$2:C$7060,2,FALSE)</f>
        <v>#N/A</v>
      </c>
      <c r="C441" s="39"/>
      <c r="D441" s="58" t="e">
        <f>VLOOKUP(C441,Névsor!A$2:C7495,3,FALSE)</f>
        <v>#N/A</v>
      </c>
      <c r="E441" s="81" t="e">
        <f>VLOOKUP(C441,Névsor!A:G,7,)</f>
        <v>#N/A</v>
      </c>
      <c r="F441" s="89"/>
      <c r="G441" s="90"/>
      <c r="H441" s="89"/>
      <c r="I441" s="90"/>
      <c r="J441" s="89"/>
      <c r="K441" s="90"/>
      <c r="L441" s="89"/>
      <c r="M441" s="90"/>
      <c r="N441" s="89"/>
      <c r="O441" s="90"/>
      <c r="P441" s="59">
        <f t="shared" si="21"/>
        <v>0</v>
      </c>
      <c r="Q441" s="17" t="str">
        <f t="shared" si="20"/>
        <v>0</v>
      </c>
      <c r="R441" s="19"/>
      <c r="S441" s="17">
        <f t="shared" si="22"/>
        <v>0</v>
      </c>
      <c r="T441" s="19"/>
      <c r="U441" s="60"/>
    </row>
    <row r="442" spans="1:21">
      <c r="A442" s="59">
        <v>439</v>
      </c>
      <c r="B442" s="58" t="e">
        <f>VLOOKUP(C442,Névsor!A$2:C$7060,2,FALSE)</f>
        <v>#N/A</v>
      </c>
      <c r="C442" s="39"/>
      <c r="D442" s="58" t="e">
        <f>VLOOKUP(C442,Névsor!A$2:C7496,3,FALSE)</f>
        <v>#N/A</v>
      </c>
      <c r="E442" s="81" t="e">
        <f>VLOOKUP(C442,Névsor!A:G,7,)</f>
        <v>#N/A</v>
      </c>
      <c r="F442" s="89"/>
      <c r="G442" s="90"/>
      <c r="H442" s="89"/>
      <c r="I442" s="90"/>
      <c r="J442" s="89"/>
      <c r="K442" s="90"/>
      <c r="L442" s="89"/>
      <c r="M442" s="90"/>
      <c r="N442" s="89"/>
      <c r="O442" s="90"/>
      <c r="P442" s="59">
        <f t="shared" si="21"/>
        <v>0</v>
      </c>
      <c r="Q442" s="17" t="str">
        <f t="shared" si="20"/>
        <v>0</v>
      </c>
      <c r="R442" s="19"/>
      <c r="S442" s="17">
        <f t="shared" si="22"/>
        <v>0</v>
      </c>
      <c r="T442" s="19"/>
      <c r="U442" s="60"/>
    </row>
    <row r="443" spans="1:21">
      <c r="A443" s="59">
        <v>440</v>
      </c>
      <c r="B443" s="58" t="e">
        <f>VLOOKUP(C443,Névsor!A$2:C$7060,2,FALSE)</f>
        <v>#N/A</v>
      </c>
      <c r="C443" s="39"/>
      <c r="D443" s="58" t="e">
        <f>VLOOKUP(C443,Névsor!A$2:C7497,3,FALSE)</f>
        <v>#N/A</v>
      </c>
      <c r="E443" s="81" t="e">
        <f>VLOOKUP(C443,Névsor!A:G,7,)</f>
        <v>#N/A</v>
      </c>
      <c r="F443" s="89"/>
      <c r="G443" s="90"/>
      <c r="H443" s="89"/>
      <c r="I443" s="90"/>
      <c r="J443" s="89"/>
      <c r="K443" s="90"/>
      <c r="L443" s="89"/>
      <c r="M443" s="90"/>
      <c r="N443" s="89"/>
      <c r="O443" s="90"/>
      <c r="P443" s="59">
        <f t="shared" si="21"/>
        <v>0</v>
      </c>
      <c r="Q443" s="17" t="str">
        <f t="shared" si="20"/>
        <v>0</v>
      </c>
      <c r="R443" s="19"/>
      <c r="S443" s="17">
        <f t="shared" si="22"/>
        <v>0</v>
      </c>
      <c r="T443" s="19"/>
      <c r="U443" s="60"/>
    </row>
    <row r="444" spans="1:21">
      <c r="A444" s="59">
        <v>441</v>
      </c>
      <c r="B444" s="58" t="e">
        <f>VLOOKUP(C444,Névsor!A$2:C$7060,2,FALSE)</f>
        <v>#N/A</v>
      </c>
      <c r="C444" s="39"/>
      <c r="D444" s="58" t="e">
        <f>VLOOKUP(C444,Névsor!A$2:C7498,3,FALSE)</f>
        <v>#N/A</v>
      </c>
      <c r="E444" s="81" t="e">
        <f>VLOOKUP(C444,Névsor!A:G,7,)</f>
        <v>#N/A</v>
      </c>
      <c r="F444" s="89"/>
      <c r="G444" s="90"/>
      <c r="H444" s="89"/>
      <c r="I444" s="90"/>
      <c r="J444" s="89"/>
      <c r="K444" s="90"/>
      <c r="L444" s="89"/>
      <c r="M444" s="90"/>
      <c r="N444" s="89"/>
      <c r="O444" s="90"/>
      <c r="P444" s="59">
        <f t="shared" si="21"/>
        <v>0</v>
      </c>
      <c r="Q444" s="17" t="str">
        <f t="shared" si="20"/>
        <v>0</v>
      </c>
      <c r="R444" s="19"/>
      <c r="S444" s="17">
        <f t="shared" si="22"/>
        <v>0</v>
      </c>
      <c r="T444" s="19"/>
      <c r="U444" s="60"/>
    </row>
    <row r="445" spans="1:21">
      <c r="A445" s="59">
        <v>442</v>
      </c>
      <c r="B445" s="58" t="e">
        <f>VLOOKUP(C445,Névsor!A$2:C$7060,2,FALSE)</f>
        <v>#N/A</v>
      </c>
      <c r="C445" s="39"/>
      <c r="D445" s="58" t="e">
        <f>VLOOKUP(C445,Névsor!A$2:C7499,3,FALSE)</f>
        <v>#N/A</v>
      </c>
      <c r="E445" s="81" t="e">
        <f>VLOOKUP(C445,Névsor!A:G,7,)</f>
        <v>#N/A</v>
      </c>
      <c r="F445" s="89"/>
      <c r="G445" s="90"/>
      <c r="H445" s="89"/>
      <c r="I445" s="90"/>
      <c r="J445" s="89"/>
      <c r="K445" s="90"/>
      <c r="L445" s="89"/>
      <c r="M445" s="90"/>
      <c r="N445" s="89"/>
      <c r="O445" s="90"/>
      <c r="P445" s="59">
        <f t="shared" si="21"/>
        <v>0</v>
      </c>
      <c r="Q445" s="17" t="str">
        <f t="shared" si="20"/>
        <v>0</v>
      </c>
      <c r="R445" s="19"/>
      <c r="S445" s="17">
        <f t="shared" si="22"/>
        <v>0</v>
      </c>
      <c r="T445" s="19"/>
      <c r="U445" s="60"/>
    </row>
    <row r="446" spans="1:21">
      <c r="A446" s="59">
        <v>443</v>
      </c>
      <c r="B446" s="58" t="e">
        <f>VLOOKUP(C446,Névsor!A$2:C$7060,2,FALSE)</f>
        <v>#N/A</v>
      </c>
      <c r="C446" s="39"/>
      <c r="D446" s="58" t="e">
        <f>VLOOKUP(C446,Névsor!A$2:C7500,3,FALSE)</f>
        <v>#N/A</v>
      </c>
      <c r="E446" s="81" t="e">
        <f>VLOOKUP(C446,Névsor!A:G,7,)</f>
        <v>#N/A</v>
      </c>
      <c r="F446" s="89"/>
      <c r="G446" s="90"/>
      <c r="H446" s="89"/>
      <c r="I446" s="90"/>
      <c r="J446" s="89"/>
      <c r="K446" s="90"/>
      <c r="L446" s="89"/>
      <c r="M446" s="90"/>
      <c r="N446" s="89"/>
      <c r="O446" s="90"/>
      <c r="P446" s="59">
        <f t="shared" si="21"/>
        <v>0</v>
      </c>
      <c r="Q446" s="17" t="str">
        <f t="shared" si="20"/>
        <v>0</v>
      </c>
      <c r="R446" s="19"/>
      <c r="S446" s="17">
        <f t="shared" si="22"/>
        <v>0</v>
      </c>
      <c r="T446" s="19"/>
      <c r="U446" s="60"/>
    </row>
    <row r="447" spans="1:21">
      <c r="A447" s="59">
        <v>444</v>
      </c>
      <c r="B447" s="58" t="e">
        <f>VLOOKUP(C447,Névsor!A$2:C$7060,2,FALSE)</f>
        <v>#N/A</v>
      </c>
      <c r="C447" s="39"/>
      <c r="D447" s="58" t="e">
        <f>VLOOKUP(C447,Névsor!A$2:C7501,3,FALSE)</f>
        <v>#N/A</v>
      </c>
      <c r="E447" s="81" t="e">
        <f>VLOOKUP(C447,Névsor!A:G,7,)</f>
        <v>#N/A</v>
      </c>
      <c r="F447" s="89"/>
      <c r="G447" s="90"/>
      <c r="H447" s="89"/>
      <c r="I447" s="90"/>
      <c r="J447" s="89"/>
      <c r="K447" s="90"/>
      <c r="L447" s="89"/>
      <c r="M447" s="90"/>
      <c r="N447" s="89"/>
      <c r="O447" s="90"/>
      <c r="P447" s="59">
        <f t="shared" si="21"/>
        <v>0</v>
      </c>
      <c r="Q447" s="17" t="str">
        <f t="shared" si="20"/>
        <v>0</v>
      </c>
      <c r="R447" s="19"/>
      <c r="S447" s="17">
        <f t="shared" si="22"/>
        <v>0</v>
      </c>
      <c r="T447" s="19"/>
      <c r="U447" s="60"/>
    </row>
    <row r="448" spans="1:21">
      <c r="A448" s="59">
        <v>445</v>
      </c>
      <c r="B448" s="58" t="e">
        <f>VLOOKUP(C448,Névsor!A$2:C$7060,2,FALSE)</f>
        <v>#N/A</v>
      </c>
      <c r="C448" s="39"/>
      <c r="D448" s="58" t="e">
        <f>VLOOKUP(C448,Névsor!A$2:C7502,3,FALSE)</f>
        <v>#N/A</v>
      </c>
      <c r="E448" s="81" t="e">
        <f>VLOOKUP(C448,Névsor!A:G,7,)</f>
        <v>#N/A</v>
      </c>
      <c r="F448" s="89"/>
      <c r="G448" s="90"/>
      <c r="H448" s="89"/>
      <c r="I448" s="90"/>
      <c r="J448" s="89"/>
      <c r="K448" s="90"/>
      <c r="L448" s="89"/>
      <c r="M448" s="90"/>
      <c r="N448" s="89"/>
      <c r="O448" s="90"/>
      <c r="P448" s="59">
        <f t="shared" si="21"/>
        <v>0</v>
      </c>
      <c r="Q448" s="17" t="str">
        <f t="shared" si="20"/>
        <v>0</v>
      </c>
      <c r="R448" s="19"/>
      <c r="S448" s="17">
        <f t="shared" si="22"/>
        <v>0</v>
      </c>
      <c r="T448" s="19"/>
      <c r="U448" s="60"/>
    </row>
    <row r="449" spans="1:21">
      <c r="A449" s="59">
        <v>446</v>
      </c>
      <c r="B449" s="58" t="e">
        <f>VLOOKUP(C449,Névsor!A$2:C$7060,2,FALSE)</f>
        <v>#N/A</v>
      </c>
      <c r="C449" s="39"/>
      <c r="D449" s="58" t="e">
        <f>VLOOKUP(C449,Névsor!A$2:C7503,3,FALSE)</f>
        <v>#N/A</v>
      </c>
      <c r="E449" s="81" t="e">
        <f>VLOOKUP(C449,Névsor!A:G,7,)</f>
        <v>#N/A</v>
      </c>
      <c r="F449" s="89"/>
      <c r="G449" s="90"/>
      <c r="H449" s="89"/>
      <c r="I449" s="90"/>
      <c r="J449" s="89"/>
      <c r="K449" s="90"/>
      <c r="L449" s="89"/>
      <c r="M449" s="90"/>
      <c r="N449" s="89"/>
      <c r="O449" s="90"/>
      <c r="P449" s="59">
        <f t="shared" si="21"/>
        <v>0</v>
      </c>
      <c r="Q449" s="17" t="str">
        <f t="shared" si="20"/>
        <v>0</v>
      </c>
      <c r="R449" s="19"/>
      <c r="S449" s="17">
        <f t="shared" si="22"/>
        <v>0</v>
      </c>
      <c r="T449" s="19"/>
      <c r="U449" s="60"/>
    </row>
    <row r="450" spans="1:21">
      <c r="A450" s="59">
        <v>447</v>
      </c>
      <c r="B450" s="58" t="e">
        <f>VLOOKUP(C450,Névsor!A$2:C$7060,2,FALSE)</f>
        <v>#N/A</v>
      </c>
      <c r="C450" s="39"/>
      <c r="D450" s="58" t="e">
        <f>VLOOKUP(C450,Névsor!A$2:C7504,3,FALSE)</f>
        <v>#N/A</v>
      </c>
      <c r="E450" s="81" t="e">
        <f>VLOOKUP(C450,Névsor!A:G,7,)</f>
        <v>#N/A</v>
      </c>
      <c r="F450" s="89"/>
      <c r="G450" s="90"/>
      <c r="H450" s="89"/>
      <c r="I450" s="90"/>
      <c r="J450" s="89"/>
      <c r="K450" s="90"/>
      <c r="L450" s="89"/>
      <c r="M450" s="90"/>
      <c r="N450" s="89"/>
      <c r="O450" s="90"/>
      <c r="P450" s="59">
        <f t="shared" si="21"/>
        <v>0</v>
      </c>
      <c r="Q450" s="17" t="str">
        <f t="shared" si="20"/>
        <v>0</v>
      </c>
      <c r="R450" s="19"/>
      <c r="S450" s="17">
        <f t="shared" si="22"/>
        <v>0</v>
      </c>
      <c r="T450" s="19"/>
      <c r="U450" s="60"/>
    </row>
    <row r="451" spans="1:21">
      <c r="A451" s="59">
        <v>448</v>
      </c>
      <c r="B451" s="58" t="e">
        <f>VLOOKUP(C451,Névsor!A$2:C$7060,2,FALSE)</f>
        <v>#N/A</v>
      </c>
      <c r="C451" s="39"/>
      <c r="D451" s="58" t="e">
        <f>VLOOKUP(C451,Névsor!A$2:C7505,3,FALSE)</f>
        <v>#N/A</v>
      </c>
      <c r="E451" s="81" t="e">
        <f>VLOOKUP(C451,Névsor!A:G,7,)</f>
        <v>#N/A</v>
      </c>
      <c r="F451" s="89"/>
      <c r="G451" s="90"/>
      <c r="H451" s="89"/>
      <c r="I451" s="90"/>
      <c r="J451" s="89"/>
      <c r="K451" s="90"/>
      <c r="L451" s="89"/>
      <c r="M451" s="90"/>
      <c r="N451" s="89"/>
      <c r="O451" s="90"/>
      <c r="P451" s="59">
        <f t="shared" si="21"/>
        <v>0</v>
      </c>
      <c r="Q451" s="17" t="str">
        <f t="shared" si="20"/>
        <v>0</v>
      </c>
      <c r="R451" s="19"/>
      <c r="S451" s="17">
        <f t="shared" si="22"/>
        <v>0</v>
      </c>
      <c r="T451" s="19"/>
      <c r="U451" s="60"/>
    </row>
    <row r="452" spans="1:21">
      <c r="A452" s="59">
        <v>449</v>
      </c>
      <c r="B452" s="58" t="e">
        <f>VLOOKUP(C452,Névsor!A$2:C$7060,2,FALSE)</f>
        <v>#N/A</v>
      </c>
      <c r="C452" s="39"/>
      <c r="D452" s="58" t="e">
        <f>VLOOKUP(C452,Névsor!A$2:C7506,3,FALSE)</f>
        <v>#N/A</v>
      </c>
      <c r="E452" s="81" t="e">
        <f>VLOOKUP(C452,Névsor!A:G,7,)</f>
        <v>#N/A</v>
      </c>
      <c r="F452" s="89"/>
      <c r="G452" s="90"/>
      <c r="H452" s="89"/>
      <c r="I452" s="90"/>
      <c r="J452" s="89"/>
      <c r="K452" s="90"/>
      <c r="L452" s="89"/>
      <c r="M452" s="90"/>
      <c r="N452" s="89"/>
      <c r="O452" s="90"/>
      <c r="P452" s="59">
        <f t="shared" si="21"/>
        <v>0</v>
      </c>
      <c r="Q452" s="17" t="str">
        <f t="shared" ref="Q452:Q515" si="23">IF(U452="X",($Y$5),IF(P452=1,($Y$5),IF(P452=2,($Y$5+$Y$6),IF(P452=3,($Y$5+$Y$6+$Y$7),IF(P452=4,($Y$5+$Y$6+$Y$7+$Y$8),IF(P452=5,($Y$5+$Y$6+$Y$7+$Y$8+$Y$9),IF(P452=6,($Y$5+$Y$6+$Y$7+$Y$8+$Y$9+$Y$10),IF(P452=7,($Y$5+$Y$6+$Y$7+$Y$8+$Y$9+$Y$10+$Y$11),IF(P452=8,($Y$5+$Y$6+$Y$7+$Y$8+$Y$9+$Y$10+$Y$11+$Y460),IF(P452=9,($Y$5+$Y$6+$Y$7+$Y$8+$Y$9+$Y$10+$Y$11+$Y$12+$Y$13),IF(P452=10,($Y$5+$Y$6+$Y$7+$Y$8+$Y$9+$Y$10+$Y$11+$Y$12+$Y$13+$Y$14),"0")))))))))))</f>
        <v>0</v>
      </c>
      <c r="R452" s="19"/>
      <c r="S452" s="17">
        <f t="shared" si="22"/>
        <v>0</v>
      </c>
      <c r="T452" s="19"/>
      <c r="U452" s="60"/>
    </row>
    <row r="453" spans="1:21">
      <c r="A453" s="59">
        <v>450</v>
      </c>
      <c r="B453" s="58" t="e">
        <f>VLOOKUP(C453,Névsor!A$2:C$7060,2,FALSE)</f>
        <v>#N/A</v>
      </c>
      <c r="C453" s="39"/>
      <c r="D453" s="58" t="e">
        <f>VLOOKUP(C453,Névsor!A$2:C7507,3,FALSE)</f>
        <v>#N/A</v>
      </c>
      <c r="E453" s="81" t="e">
        <f>VLOOKUP(C453,Névsor!A:G,7,)</f>
        <v>#N/A</v>
      </c>
      <c r="F453" s="89"/>
      <c r="G453" s="90"/>
      <c r="H453" s="89"/>
      <c r="I453" s="90"/>
      <c r="J453" s="89"/>
      <c r="K453" s="90"/>
      <c r="L453" s="89"/>
      <c r="M453" s="90"/>
      <c r="N453" s="89"/>
      <c r="O453" s="90"/>
      <c r="P453" s="59">
        <f t="shared" ref="P453:P516" si="24">COUNT(F453:O453)</f>
        <v>0</v>
      </c>
      <c r="Q453" s="17" t="str">
        <f t="shared" si="23"/>
        <v>0</v>
      </c>
      <c r="R453" s="19"/>
      <c r="S453" s="17">
        <f t="shared" ref="S453:S516" si="25">Q453+R453</f>
        <v>0</v>
      </c>
      <c r="T453" s="19"/>
      <c r="U453" s="60"/>
    </row>
    <row r="454" spans="1:21">
      <c r="A454" s="59">
        <v>451</v>
      </c>
      <c r="B454" s="58" t="e">
        <f>VLOOKUP(C454,Névsor!A$2:C$7060,2,FALSE)</f>
        <v>#N/A</v>
      </c>
      <c r="C454" s="39"/>
      <c r="D454" s="58" t="e">
        <f>VLOOKUP(C454,Névsor!A$2:C7508,3,FALSE)</f>
        <v>#N/A</v>
      </c>
      <c r="E454" s="81" t="e">
        <f>VLOOKUP(C454,Névsor!A:G,7,)</f>
        <v>#N/A</v>
      </c>
      <c r="F454" s="89"/>
      <c r="G454" s="90"/>
      <c r="H454" s="89"/>
      <c r="I454" s="90"/>
      <c r="J454" s="89"/>
      <c r="K454" s="90"/>
      <c r="L454" s="89"/>
      <c r="M454" s="90"/>
      <c r="N454" s="89"/>
      <c r="O454" s="90"/>
      <c r="P454" s="59">
        <f t="shared" si="24"/>
        <v>0</v>
      </c>
      <c r="Q454" s="17" t="str">
        <f t="shared" si="23"/>
        <v>0</v>
      </c>
      <c r="R454" s="19"/>
      <c r="S454" s="17">
        <f t="shared" si="25"/>
        <v>0</v>
      </c>
      <c r="T454" s="19"/>
      <c r="U454" s="60"/>
    </row>
    <row r="455" spans="1:21">
      <c r="A455" s="59">
        <v>452</v>
      </c>
      <c r="B455" s="58" t="e">
        <f>VLOOKUP(C455,Névsor!A$2:C$7060,2,FALSE)</f>
        <v>#N/A</v>
      </c>
      <c r="C455" s="39"/>
      <c r="D455" s="58" t="e">
        <f>VLOOKUP(C455,Névsor!A$2:C7509,3,FALSE)</f>
        <v>#N/A</v>
      </c>
      <c r="E455" s="81" t="e">
        <f>VLOOKUP(C455,Névsor!A:G,7,)</f>
        <v>#N/A</v>
      </c>
      <c r="F455" s="89"/>
      <c r="G455" s="90"/>
      <c r="H455" s="89"/>
      <c r="I455" s="90"/>
      <c r="J455" s="89"/>
      <c r="K455" s="90"/>
      <c r="L455" s="89"/>
      <c r="M455" s="90"/>
      <c r="N455" s="89"/>
      <c r="O455" s="90"/>
      <c r="P455" s="59">
        <f t="shared" si="24"/>
        <v>0</v>
      </c>
      <c r="Q455" s="17" t="str">
        <f t="shared" si="23"/>
        <v>0</v>
      </c>
      <c r="R455" s="19"/>
      <c r="S455" s="17">
        <f t="shared" si="25"/>
        <v>0</v>
      </c>
      <c r="T455" s="19"/>
      <c r="U455" s="60"/>
    </row>
    <row r="456" spans="1:21">
      <c r="A456" s="59">
        <v>453</v>
      </c>
      <c r="B456" s="58" t="e">
        <f>VLOOKUP(C456,Névsor!A$2:C$7060,2,FALSE)</f>
        <v>#N/A</v>
      </c>
      <c r="C456" s="39"/>
      <c r="D456" s="58" t="e">
        <f>VLOOKUP(C456,Névsor!A$2:C7510,3,FALSE)</f>
        <v>#N/A</v>
      </c>
      <c r="E456" s="81" t="e">
        <f>VLOOKUP(C456,Névsor!A:G,7,)</f>
        <v>#N/A</v>
      </c>
      <c r="F456" s="89"/>
      <c r="G456" s="90"/>
      <c r="H456" s="89"/>
      <c r="I456" s="90"/>
      <c r="J456" s="89"/>
      <c r="K456" s="90"/>
      <c r="L456" s="89"/>
      <c r="M456" s="90"/>
      <c r="N456" s="89"/>
      <c r="O456" s="90"/>
      <c r="P456" s="59">
        <f t="shared" si="24"/>
        <v>0</v>
      </c>
      <c r="Q456" s="17" t="str">
        <f t="shared" si="23"/>
        <v>0</v>
      </c>
      <c r="R456" s="19"/>
      <c r="S456" s="17">
        <f t="shared" si="25"/>
        <v>0</v>
      </c>
      <c r="T456" s="19"/>
      <c r="U456" s="60"/>
    </row>
    <row r="457" spans="1:21">
      <c r="A457" s="59">
        <v>454</v>
      </c>
      <c r="B457" s="58" t="e">
        <f>VLOOKUP(C457,Névsor!A$2:C$7060,2,FALSE)</f>
        <v>#N/A</v>
      </c>
      <c r="C457" s="39"/>
      <c r="D457" s="58" t="e">
        <f>VLOOKUP(C457,Névsor!A$2:C7511,3,FALSE)</f>
        <v>#N/A</v>
      </c>
      <c r="E457" s="81" t="e">
        <f>VLOOKUP(C457,Névsor!A:G,7,)</f>
        <v>#N/A</v>
      </c>
      <c r="F457" s="89"/>
      <c r="G457" s="90"/>
      <c r="H457" s="89"/>
      <c r="I457" s="90"/>
      <c r="J457" s="89"/>
      <c r="K457" s="90"/>
      <c r="L457" s="89"/>
      <c r="M457" s="90"/>
      <c r="N457" s="89"/>
      <c r="O457" s="90"/>
      <c r="P457" s="59">
        <f t="shared" si="24"/>
        <v>0</v>
      </c>
      <c r="Q457" s="17" t="str">
        <f t="shared" si="23"/>
        <v>0</v>
      </c>
      <c r="R457" s="19"/>
      <c r="S457" s="17">
        <f t="shared" si="25"/>
        <v>0</v>
      </c>
      <c r="T457" s="19"/>
      <c r="U457" s="60"/>
    </row>
    <row r="458" spans="1:21">
      <c r="A458" s="59">
        <v>455</v>
      </c>
      <c r="B458" s="58" t="e">
        <f>VLOOKUP(C458,Névsor!A$2:C$7060,2,FALSE)</f>
        <v>#N/A</v>
      </c>
      <c r="C458" s="39"/>
      <c r="D458" s="58" t="e">
        <f>VLOOKUP(C458,Névsor!A$2:C7512,3,FALSE)</f>
        <v>#N/A</v>
      </c>
      <c r="E458" s="81" t="e">
        <f>VLOOKUP(C458,Névsor!A:G,7,)</f>
        <v>#N/A</v>
      </c>
      <c r="F458" s="89"/>
      <c r="G458" s="90"/>
      <c r="H458" s="89"/>
      <c r="I458" s="90"/>
      <c r="J458" s="89"/>
      <c r="K458" s="90"/>
      <c r="L458" s="89"/>
      <c r="M458" s="90"/>
      <c r="N458" s="89"/>
      <c r="O458" s="90"/>
      <c r="P458" s="59">
        <f t="shared" si="24"/>
        <v>0</v>
      </c>
      <c r="Q458" s="17" t="str">
        <f t="shared" si="23"/>
        <v>0</v>
      </c>
      <c r="R458" s="19"/>
      <c r="S458" s="17">
        <f t="shared" si="25"/>
        <v>0</v>
      </c>
      <c r="T458" s="19"/>
      <c r="U458" s="60"/>
    </row>
    <row r="459" spans="1:21">
      <c r="A459" s="59">
        <v>456</v>
      </c>
      <c r="B459" s="58" t="e">
        <f>VLOOKUP(C459,Névsor!A$2:C$7060,2,FALSE)</f>
        <v>#N/A</v>
      </c>
      <c r="C459" s="39"/>
      <c r="D459" s="58" t="e">
        <f>VLOOKUP(C459,Névsor!A$2:C7513,3,FALSE)</f>
        <v>#N/A</v>
      </c>
      <c r="E459" s="81" t="e">
        <f>VLOOKUP(C459,Névsor!A:G,7,)</f>
        <v>#N/A</v>
      </c>
      <c r="F459" s="89"/>
      <c r="G459" s="90"/>
      <c r="H459" s="89"/>
      <c r="I459" s="90"/>
      <c r="J459" s="89"/>
      <c r="K459" s="90"/>
      <c r="L459" s="89"/>
      <c r="M459" s="90"/>
      <c r="N459" s="89"/>
      <c r="O459" s="90"/>
      <c r="P459" s="59">
        <f t="shared" si="24"/>
        <v>0</v>
      </c>
      <c r="Q459" s="17" t="str">
        <f t="shared" si="23"/>
        <v>0</v>
      </c>
      <c r="R459" s="19"/>
      <c r="S459" s="17">
        <f t="shared" si="25"/>
        <v>0</v>
      </c>
      <c r="T459" s="19"/>
      <c r="U459" s="60"/>
    </row>
    <row r="460" spans="1:21">
      <c r="A460" s="59">
        <v>457</v>
      </c>
      <c r="B460" s="58" t="e">
        <f>VLOOKUP(C460,Névsor!A$2:C$7060,2,FALSE)</f>
        <v>#N/A</v>
      </c>
      <c r="C460" s="39"/>
      <c r="D460" s="58" t="e">
        <f>VLOOKUP(C460,Névsor!A$2:C7514,3,FALSE)</f>
        <v>#N/A</v>
      </c>
      <c r="E460" s="81" t="e">
        <f>VLOOKUP(C460,Névsor!A:G,7,)</f>
        <v>#N/A</v>
      </c>
      <c r="F460" s="89"/>
      <c r="G460" s="90"/>
      <c r="H460" s="89"/>
      <c r="I460" s="90"/>
      <c r="J460" s="89"/>
      <c r="K460" s="90"/>
      <c r="L460" s="89"/>
      <c r="M460" s="90"/>
      <c r="N460" s="89"/>
      <c r="O460" s="90"/>
      <c r="P460" s="59">
        <f t="shared" si="24"/>
        <v>0</v>
      </c>
      <c r="Q460" s="17" t="str">
        <f t="shared" si="23"/>
        <v>0</v>
      </c>
      <c r="R460" s="19"/>
      <c r="S460" s="17">
        <f t="shared" si="25"/>
        <v>0</v>
      </c>
      <c r="T460" s="19"/>
      <c r="U460" s="60"/>
    </row>
    <row r="461" spans="1:21">
      <c r="A461" s="59">
        <v>458</v>
      </c>
      <c r="B461" s="58" t="e">
        <f>VLOOKUP(C461,Névsor!A$2:C$7060,2,FALSE)</f>
        <v>#N/A</v>
      </c>
      <c r="C461" s="39"/>
      <c r="D461" s="58" t="e">
        <f>VLOOKUP(C461,Névsor!A$2:C7515,3,FALSE)</f>
        <v>#N/A</v>
      </c>
      <c r="E461" s="81" t="e">
        <f>VLOOKUP(C461,Névsor!A:G,7,)</f>
        <v>#N/A</v>
      </c>
      <c r="F461" s="89"/>
      <c r="G461" s="90"/>
      <c r="H461" s="89"/>
      <c r="I461" s="90"/>
      <c r="J461" s="89"/>
      <c r="K461" s="90"/>
      <c r="L461" s="89"/>
      <c r="M461" s="90"/>
      <c r="N461" s="89"/>
      <c r="O461" s="90"/>
      <c r="P461" s="59">
        <f t="shared" si="24"/>
        <v>0</v>
      </c>
      <c r="Q461" s="17" t="str">
        <f t="shared" si="23"/>
        <v>0</v>
      </c>
      <c r="R461" s="19"/>
      <c r="S461" s="17">
        <f t="shared" si="25"/>
        <v>0</v>
      </c>
      <c r="T461" s="19"/>
      <c r="U461" s="60"/>
    </row>
    <row r="462" spans="1:21">
      <c r="A462" s="59">
        <v>459</v>
      </c>
      <c r="B462" s="58" t="e">
        <f>VLOOKUP(C462,Névsor!A$2:C$7060,2,FALSE)</f>
        <v>#N/A</v>
      </c>
      <c r="C462" s="39"/>
      <c r="D462" s="58" t="e">
        <f>VLOOKUP(C462,Névsor!A$2:C7516,3,FALSE)</f>
        <v>#N/A</v>
      </c>
      <c r="E462" s="81" t="e">
        <f>VLOOKUP(C462,Névsor!A:G,7,)</f>
        <v>#N/A</v>
      </c>
      <c r="F462" s="89"/>
      <c r="G462" s="90"/>
      <c r="H462" s="89"/>
      <c r="I462" s="90"/>
      <c r="J462" s="89"/>
      <c r="K462" s="90"/>
      <c r="L462" s="89"/>
      <c r="M462" s="90"/>
      <c r="N462" s="89"/>
      <c r="O462" s="90"/>
      <c r="P462" s="59">
        <f t="shared" si="24"/>
        <v>0</v>
      </c>
      <c r="Q462" s="17" t="str">
        <f t="shared" si="23"/>
        <v>0</v>
      </c>
      <c r="R462" s="19"/>
      <c r="S462" s="17">
        <f t="shared" si="25"/>
        <v>0</v>
      </c>
      <c r="T462" s="19"/>
      <c r="U462" s="60"/>
    </row>
    <row r="463" spans="1:21">
      <c r="A463" s="59">
        <v>460</v>
      </c>
      <c r="B463" s="58" t="e">
        <f>VLOOKUP(C463,Névsor!A$2:C$7060,2,FALSE)</f>
        <v>#N/A</v>
      </c>
      <c r="C463" s="39"/>
      <c r="D463" s="58" t="e">
        <f>VLOOKUP(C463,Névsor!A$2:C7517,3,FALSE)</f>
        <v>#N/A</v>
      </c>
      <c r="E463" s="81" t="e">
        <f>VLOOKUP(C463,Névsor!A:G,7,)</f>
        <v>#N/A</v>
      </c>
      <c r="F463" s="89"/>
      <c r="G463" s="90"/>
      <c r="H463" s="89"/>
      <c r="I463" s="90"/>
      <c r="J463" s="89"/>
      <c r="K463" s="90"/>
      <c r="L463" s="89"/>
      <c r="M463" s="90"/>
      <c r="N463" s="89"/>
      <c r="O463" s="90"/>
      <c r="P463" s="59">
        <f t="shared" si="24"/>
        <v>0</v>
      </c>
      <c r="Q463" s="17" t="str">
        <f t="shared" si="23"/>
        <v>0</v>
      </c>
      <c r="R463" s="19"/>
      <c r="S463" s="17">
        <f t="shared" si="25"/>
        <v>0</v>
      </c>
      <c r="T463" s="19"/>
      <c r="U463" s="60"/>
    </row>
    <row r="464" spans="1:21">
      <c r="A464" s="59">
        <v>461</v>
      </c>
      <c r="B464" s="58" t="e">
        <f>VLOOKUP(C464,Névsor!A$2:C$7060,2,FALSE)</f>
        <v>#N/A</v>
      </c>
      <c r="C464" s="39"/>
      <c r="D464" s="58" t="e">
        <f>VLOOKUP(C464,Névsor!A$2:C7518,3,FALSE)</f>
        <v>#N/A</v>
      </c>
      <c r="E464" s="81" t="e">
        <f>VLOOKUP(C464,Névsor!A:G,7,)</f>
        <v>#N/A</v>
      </c>
      <c r="F464" s="89"/>
      <c r="G464" s="90"/>
      <c r="H464" s="89"/>
      <c r="I464" s="90"/>
      <c r="J464" s="89"/>
      <c r="K464" s="90"/>
      <c r="L464" s="89"/>
      <c r="M464" s="90"/>
      <c r="N464" s="89"/>
      <c r="O464" s="90"/>
      <c r="P464" s="59">
        <f t="shared" si="24"/>
        <v>0</v>
      </c>
      <c r="Q464" s="17" t="str">
        <f t="shared" si="23"/>
        <v>0</v>
      </c>
      <c r="R464" s="19"/>
      <c r="S464" s="17">
        <f t="shared" si="25"/>
        <v>0</v>
      </c>
      <c r="T464" s="19"/>
      <c r="U464" s="60"/>
    </row>
    <row r="465" spans="1:21">
      <c r="A465" s="59">
        <v>462</v>
      </c>
      <c r="B465" s="58" t="e">
        <f>VLOOKUP(C465,Névsor!A$2:C$7060,2,FALSE)</f>
        <v>#N/A</v>
      </c>
      <c r="C465" s="39"/>
      <c r="D465" s="58" t="e">
        <f>VLOOKUP(C465,Névsor!A$2:C7519,3,FALSE)</f>
        <v>#N/A</v>
      </c>
      <c r="E465" s="81" t="e">
        <f>VLOOKUP(C465,Névsor!A:G,7,)</f>
        <v>#N/A</v>
      </c>
      <c r="F465" s="89"/>
      <c r="G465" s="90"/>
      <c r="H465" s="89"/>
      <c r="I465" s="90"/>
      <c r="J465" s="89"/>
      <c r="K465" s="90"/>
      <c r="L465" s="89"/>
      <c r="M465" s="90"/>
      <c r="N465" s="89"/>
      <c r="O465" s="90"/>
      <c r="P465" s="59">
        <f t="shared" si="24"/>
        <v>0</v>
      </c>
      <c r="Q465" s="17" t="str">
        <f t="shared" si="23"/>
        <v>0</v>
      </c>
      <c r="R465" s="19"/>
      <c r="S465" s="17">
        <f t="shared" si="25"/>
        <v>0</v>
      </c>
      <c r="T465" s="19"/>
      <c r="U465" s="60"/>
    </row>
    <row r="466" spans="1:21">
      <c r="A466" s="59">
        <v>463</v>
      </c>
      <c r="B466" s="58" t="e">
        <f>VLOOKUP(C466,Névsor!A$2:C$7060,2,FALSE)</f>
        <v>#N/A</v>
      </c>
      <c r="C466" s="39"/>
      <c r="D466" s="58" t="e">
        <f>VLOOKUP(C466,Névsor!A$2:C7520,3,FALSE)</f>
        <v>#N/A</v>
      </c>
      <c r="E466" s="81" t="e">
        <f>VLOOKUP(C466,Névsor!A:G,7,)</f>
        <v>#N/A</v>
      </c>
      <c r="F466" s="89"/>
      <c r="G466" s="90"/>
      <c r="H466" s="89"/>
      <c r="I466" s="90"/>
      <c r="J466" s="89"/>
      <c r="K466" s="90"/>
      <c r="L466" s="89"/>
      <c r="M466" s="90"/>
      <c r="N466" s="89"/>
      <c r="O466" s="90"/>
      <c r="P466" s="59">
        <f t="shared" si="24"/>
        <v>0</v>
      </c>
      <c r="Q466" s="17" t="str">
        <f t="shared" si="23"/>
        <v>0</v>
      </c>
      <c r="R466" s="19"/>
      <c r="S466" s="17">
        <f t="shared" si="25"/>
        <v>0</v>
      </c>
      <c r="T466" s="19"/>
      <c r="U466" s="60"/>
    </row>
    <row r="467" spans="1:21">
      <c r="A467" s="59">
        <v>464</v>
      </c>
      <c r="B467" s="58" t="e">
        <f>VLOOKUP(C467,Névsor!A$2:C$7060,2,FALSE)</f>
        <v>#N/A</v>
      </c>
      <c r="C467" s="39"/>
      <c r="D467" s="58" t="e">
        <f>VLOOKUP(C467,Névsor!A$2:C7521,3,FALSE)</f>
        <v>#N/A</v>
      </c>
      <c r="E467" s="81" t="e">
        <f>VLOOKUP(C467,Névsor!A:G,7,)</f>
        <v>#N/A</v>
      </c>
      <c r="F467" s="89"/>
      <c r="G467" s="90"/>
      <c r="H467" s="89"/>
      <c r="I467" s="90"/>
      <c r="J467" s="89"/>
      <c r="K467" s="90"/>
      <c r="L467" s="89"/>
      <c r="M467" s="90"/>
      <c r="N467" s="89"/>
      <c r="O467" s="90"/>
      <c r="P467" s="59">
        <f t="shared" si="24"/>
        <v>0</v>
      </c>
      <c r="Q467" s="17" t="str">
        <f t="shared" si="23"/>
        <v>0</v>
      </c>
      <c r="R467" s="19"/>
      <c r="S467" s="17">
        <f t="shared" si="25"/>
        <v>0</v>
      </c>
      <c r="T467" s="19"/>
      <c r="U467" s="60"/>
    </row>
    <row r="468" spans="1:21">
      <c r="A468" s="59">
        <v>465</v>
      </c>
      <c r="B468" s="58" t="e">
        <f>VLOOKUP(C468,Névsor!A$2:C$7060,2,FALSE)</f>
        <v>#N/A</v>
      </c>
      <c r="C468" s="39"/>
      <c r="D468" s="58" t="e">
        <f>VLOOKUP(C468,Névsor!A$2:C7522,3,FALSE)</f>
        <v>#N/A</v>
      </c>
      <c r="E468" s="81" t="e">
        <f>VLOOKUP(C468,Névsor!A:G,7,)</f>
        <v>#N/A</v>
      </c>
      <c r="F468" s="89"/>
      <c r="G468" s="90"/>
      <c r="H468" s="89"/>
      <c r="I468" s="90"/>
      <c r="J468" s="89"/>
      <c r="K468" s="90"/>
      <c r="L468" s="89"/>
      <c r="M468" s="90"/>
      <c r="N468" s="89"/>
      <c r="O468" s="90"/>
      <c r="P468" s="59">
        <f t="shared" si="24"/>
        <v>0</v>
      </c>
      <c r="Q468" s="17" t="str">
        <f t="shared" si="23"/>
        <v>0</v>
      </c>
      <c r="R468" s="19"/>
      <c r="S468" s="17">
        <f t="shared" si="25"/>
        <v>0</v>
      </c>
      <c r="T468" s="19"/>
      <c r="U468" s="60"/>
    </row>
    <row r="469" spans="1:21">
      <c r="A469" s="59">
        <v>466</v>
      </c>
      <c r="B469" s="58" t="e">
        <f>VLOOKUP(C469,Névsor!A$2:C$7060,2,FALSE)</f>
        <v>#N/A</v>
      </c>
      <c r="C469" s="39"/>
      <c r="D469" s="58" t="e">
        <f>VLOOKUP(C469,Névsor!A$2:C7523,3,FALSE)</f>
        <v>#N/A</v>
      </c>
      <c r="E469" s="81" t="e">
        <f>VLOOKUP(C469,Névsor!A:G,7,)</f>
        <v>#N/A</v>
      </c>
      <c r="F469" s="89"/>
      <c r="G469" s="90"/>
      <c r="H469" s="89"/>
      <c r="I469" s="90"/>
      <c r="J469" s="89"/>
      <c r="K469" s="90"/>
      <c r="L469" s="89"/>
      <c r="M469" s="90"/>
      <c r="N469" s="89"/>
      <c r="O469" s="90"/>
      <c r="P469" s="59">
        <f t="shared" si="24"/>
        <v>0</v>
      </c>
      <c r="Q469" s="17" t="str">
        <f t="shared" si="23"/>
        <v>0</v>
      </c>
      <c r="R469" s="19"/>
      <c r="S469" s="17">
        <f t="shared" si="25"/>
        <v>0</v>
      </c>
      <c r="T469" s="19"/>
      <c r="U469" s="60"/>
    </row>
    <row r="470" spans="1:21">
      <c r="A470" s="59">
        <v>467</v>
      </c>
      <c r="B470" s="58" t="e">
        <f>VLOOKUP(C470,Névsor!A$2:C$7060,2,FALSE)</f>
        <v>#N/A</v>
      </c>
      <c r="C470" s="39"/>
      <c r="D470" s="58" t="e">
        <f>VLOOKUP(C470,Névsor!A$2:C7524,3,FALSE)</f>
        <v>#N/A</v>
      </c>
      <c r="E470" s="81" t="e">
        <f>VLOOKUP(C470,Névsor!A:G,7,)</f>
        <v>#N/A</v>
      </c>
      <c r="F470" s="89"/>
      <c r="G470" s="90"/>
      <c r="H470" s="89"/>
      <c r="I470" s="90"/>
      <c r="J470" s="89"/>
      <c r="K470" s="90"/>
      <c r="L470" s="89"/>
      <c r="M470" s="90"/>
      <c r="N470" s="89"/>
      <c r="O470" s="90"/>
      <c r="P470" s="59">
        <f t="shared" si="24"/>
        <v>0</v>
      </c>
      <c r="Q470" s="17" t="str">
        <f t="shared" si="23"/>
        <v>0</v>
      </c>
      <c r="R470" s="19"/>
      <c r="S470" s="17">
        <f t="shared" si="25"/>
        <v>0</v>
      </c>
      <c r="T470" s="19"/>
      <c r="U470" s="60"/>
    </row>
    <row r="471" spans="1:21">
      <c r="A471" s="59">
        <v>468</v>
      </c>
      <c r="B471" s="58" t="e">
        <f>VLOOKUP(C471,Névsor!A$2:C$7060,2,FALSE)</f>
        <v>#N/A</v>
      </c>
      <c r="C471" s="39"/>
      <c r="D471" s="58" t="e">
        <f>VLOOKUP(C471,Névsor!A$2:C7525,3,FALSE)</f>
        <v>#N/A</v>
      </c>
      <c r="E471" s="81" t="e">
        <f>VLOOKUP(C471,Névsor!A:G,7,)</f>
        <v>#N/A</v>
      </c>
      <c r="F471" s="89"/>
      <c r="G471" s="90"/>
      <c r="H471" s="89"/>
      <c r="I471" s="90"/>
      <c r="J471" s="89"/>
      <c r="K471" s="90"/>
      <c r="L471" s="89"/>
      <c r="M471" s="90"/>
      <c r="N471" s="89"/>
      <c r="O471" s="90"/>
      <c r="P471" s="59">
        <f t="shared" si="24"/>
        <v>0</v>
      </c>
      <c r="Q471" s="17" t="str">
        <f t="shared" si="23"/>
        <v>0</v>
      </c>
      <c r="R471" s="19"/>
      <c r="S471" s="17">
        <f t="shared" si="25"/>
        <v>0</v>
      </c>
      <c r="T471" s="19"/>
      <c r="U471" s="60"/>
    </row>
    <row r="472" spans="1:21">
      <c r="A472" s="59">
        <v>469</v>
      </c>
      <c r="B472" s="58" t="e">
        <f>VLOOKUP(C472,Névsor!A$2:C$7060,2,FALSE)</f>
        <v>#N/A</v>
      </c>
      <c r="C472" s="39"/>
      <c r="D472" s="58" t="e">
        <f>VLOOKUP(C472,Névsor!A$2:C7526,3,FALSE)</f>
        <v>#N/A</v>
      </c>
      <c r="E472" s="81" t="e">
        <f>VLOOKUP(C472,Névsor!A:G,7,)</f>
        <v>#N/A</v>
      </c>
      <c r="F472" s="89"/>
      <c r="G472" s="90"/>
      <c r="H472" s="89"/>
      <c r="I472" s="90"/>
      <c r="J472" s="89"/>
      <c r="K472" s="90"/>
      <c r="L472" s="89"/>
      <c r="M472" s="90"/>
      <c r="N472" s="89"/>
      <c r="O472" s="90"/>
      <c r="P472" s="59">
        <f t="shared" si="24"/>
        <v>0</v>
      </c>
      <c r="Q472" s="17" t="str">
        <f t="shared" si="23"/>
        <v>0</v>
      </c>
      <c r="R472" s="19"/>
      <c r="S472" s="17">
        <f t="shared" si="25"/>
        <v>0</v>
      </c>
      <c r="T472" s="19"/>
      <c r="U472" s="60"/>
    </row>
    <row r="473" spans="1:21">
      <c r="A473" s="59">
        <v>470</v>
      </c>
      <c r="B473" s="58" t="e">
        <f>VLOOKUP(C473,Névsor!A$2:C$7060,2,FALSE)</f>
        <v>#N/A</v>
      </c>
      <c r="C473" s="39"/>
      <c r="D473" s="58" t="e">
        <f>VLOOKUP(C473,Névsor!A$2:C7527,3,FALSE)</f>
        <v>#N/A</v>
      </c>
      <c r="E473" s="81" t="e">
        <f>VLOOKUP(C473,Névsor!A:G,7,)</f>
        <v>#N/A</v>
      </c>
      <c r="F473" s="89"/>
      <c r="G473" s="90"/>
      <c r="H473" s="89"/>
      <c r="I473" s="90"/>
      <c r="J473" s="89"/>
      <c r="K473" s="90"/>
      <c r="L473" s="89"/>
      <c r="M473" s="90"/>
      <c r="N473" s="89"/>
      <c r="O473" s="90"/>
      <c r="P473" s="59">
        <f t="shared" si="24"/>
        <v>0</v>
      </c>
      <c r="Q473" s="17" t="str">
        <f t="shared" si="23"/>
        <v>0</v>
      </c>
      <c r="R473" s="19"/>
      <c r="S473" s="17">
        <f t="shared" si="25"/>
        <v>0</v>
      </c>
      <c r="T473" s="19"/>
      <c r="U473" s="60"/>
    </row>
    <row r="474" spans="1:21">
      <c r="A474" s="59">
        <v>471</v>
      </c>
      <c r="B474" s="58" t="e">
        <f>VLOOKUP(C474,Névsor!A$2:C$7060,2,FALSE)</f>
        <v>#N/A</v>
      </c>
      <c r="C474" s="39"/>
      <c r="D474" s="58" t="e">
        <f>VLOOKUP(C474,Névsor!A$2:C7528,3,FALSE)</f>
        <v>#N/A</v>
      </c>
      <c r="E474" s="81" t="e">
        <f>VLOOKUP(C474,Névsor!A:G,7,)</f>
        <v>#N/A</v>
      </c>
      <c r="F474" s="89"/>
      <c r="G474" s="90"/>
      <c r="H474" s="89"/>
      <c r="I474" s="90"/>
      <c r="J474" s="89"/>
      <c r="K474" s="90"/>
      <c r="L474" s="89"/>
      <c r="M474" s="90"/>
      <c r="N474" s="89"/>
      <c r="O474" s="90"/>
      <c r="P474" s="59">
        <f t="shared" si="24"/>
        <v>0</v>
      </c>
      <c r="Q474" s="17" t="str">
        <f t="shared" si="23"/>
        <v>0</v>
      </c>
      <c r="R474" s="19"/>
      <c r="S474" s="17">
        <f t="shared" si="25"/>
        <v>0</v>
      </c>
      <c r="T474" s="19"/>
      <c r="U474" s="60"/>
    </row>
    <row r="475" spans="1:21">
      <c r="A475" s="59">
        <v>472</v>
      </c>
      <c r="B475" s="58" t="e">
        <f>VLOOKUP(C475,Névsor!A$2:C$7060,2,FALSE)</f>
        <v>#N/A</v>
      </c>
      <c r="C475" s="39"/>
      <c r="D475" s="58" t="e">
        <f>VLOOKUP(C475,Névsor!A$2:C7529,3,FALSE)</f>
        <v>#N/A</v>
      </c>
      <c r="E475" s="81" t="e">
        <f>VLOOKUP(C475,Névsor!A:G,7,)</f>
        <v>#N/A</v>
      </c>
      <c r="F475" s="89"/>
      <c r="G475" s="90"/>
      <c r="H475" s="89"/>
      <c r="I475" s="90"/>
      <c r="J475" s="89"/>
      <c r="K475" s="90"/>
      <c r="L475" s="89"/>
      <c r="M475" s="90"/>
      <c r="N475" s="89"/>
      <c r="O475" s="90"/>
      <c r="P475" s="59">
        <f t="shared" si="24"/>
        <v>0</v>
      </c>
      <c r="Q475" s="17" t="str">
        <f t="shared" si="23"/>
        <v>0</v>
      </c>
      <c r="R475" s="19"/>
      <c r="S475" s="17">
        <f t="shared" si="25"/>
        <v>0</v>
      </c>
      <c r="T475" s="19"/>
      <c r="U475" s="60"/>
    </row>
    <row r="476" spans="1:21">
      <c r="A476" s="59">
        <v>473</v>
      </c>
      <c r="B476" s="58" t="e">
        <f>VLOOKUP(C476,Névsor!A$2:C$7060,2,FALSE)</f>
        <v>#N/A</v>
      </c>
      <c r="C476" s="39"/>
      <c r="D476" s="58" t="e">
        <f>VLOOKUP(C476,Névsor!A$2:C7530,3,FALSE)</f>
        <v>#N/A</v>
      </c>
      <c r="E476" s="81" t="e">
        <f>VLOOKUP(C476,Névsor!A:G,7,)</f>
        <v>#N/A</v>
      </c>
      <c r="F476" s="89"/>
      <c r="G476" s="90"/>
      <c r="H476" s="89"/>
      <c r="I476" s="90"/>
      <c r="J476" s="89"/>
      <c r="K476" s="90"/>
      <c r="L476" s="89"/>
      <c r="M476" s="90"/>
      <c r="N476" s="89"/>
      <c r="O476" s="90"/>
      <c r="P476" s="59">
        <f t="shared" si="24"/>
        <v>0</v>
      </c>
      <c r="Q476" s="17" t="str">
        <f t="shared" si="23"/>
        <v>0</v>
      </c>
      <c r="R476" s="19"/>
      <c r="S476" s="17">
        <f t="shared" si="25"/>
        <v>0</v>
      </c>
      <c r="T476" s="19"/>
      <c r="U476" s="60"/>
    </row>
    <row r="477" spans="1:21">
      <c r="A477" s="59">
        <v>474</v>
      </c>
      <c r="B477" s="58" t="e">
        <f>VLOOKUP(C477,Névsor!A$2:C$7060,2,FALSE)</f>
        <v>#N/A</v>
      </c>
      <c r="C477" s="39"/>
      <c r="D477" s="58" t="e">
        <f>VLOOKUP(C477,Névsor!A$2:C7531,3,FALSE)</f>
        <v>#N/A</v>
      </c>
      <c r="E477" s="81" t="e">
        <f>VLOOKUP(C477,Névsor!A:G,7,)</f>
        <v>#N/A</v>
      </c>
      <c r="F477" s="89"/>
      <c r="G477" s="90"/>
      <c r="H477" s="89"/>
      <c r="I477" s="90"/>
      <c r="J477" s="89"/>
      <c r="K477" s="90"/>
      <c r="L477" s="89"/>
      <c r="M477" s="90"/>
      <c r="N477" s="89"/>
      <c r="O477" s="90"/>
      <c r="P477" s="59">
        <f t="shared" si="24"/>
        <v>0</v>
      </c>
      <c r="Q477" s="17" t="str">
        <f t="shared" si="23"/>
        <v>0</v>
      </c>
      <c r="R477" s="19"/>
      <c r="S477" s="17">
        <f t="shared" si="25"/>
        <v>0</v>
      </c>
      <c r="T477" s="19"/>
      <c r="U477" s="60"/>
    </row>
    <row r="478" spans="1:21">
      <c r="A478" s="59">
        <v>475</v>
      </c>
      <c r="B478" s="58" t="e">
        <f>VLOOKUP(C478,Névsor!A$2:C$7060,2,FALSE)</f>
        <v>#N/A</v>
      </c>
      <c r="C478" s="39"/>
      <c r="D478" s="58" t="e">
        <f>VLOOKUP(C478,Névsor!A$2:C7532,3,FALSE)</f>
        <v>#N/A</v>
      </c>
      <c r="E478" s="81" t="e">
        <f>VLOOKUP(C478,Névsor!A:G,7,)</f>
        <v>#N/A</v>
      </c>
      <c r="F478" s="89"/>
      <c r="G478" s="90"/>
      <c r="H478" s="89"/>
      <c r="I478" s="90"/>
      <c r="J478" s="89"/>
      <c r="K478" s="90"/>
      <c r="L478" s="89"/>
      <c r="M478" s="90"/>
      <c r="N478" s="89"/>
      <c r="O478" s="90"/>
      <c r="P478" s="59">
        <f t="shared" si="24"/>
        <v>0</v>
      </c>
      <c r="Q478" s="17" t="str">
        <f t="shared" si="23"/>
        <v>0</v>
      </c>
      <c r="R478" s="19"/>
      <c r="S478" s="17">
        <f t="shared" si="25"/>
        <v>0</v>
      </c>
      <c r="T478" s="19"/>
      <c r="U478" s="60"/>
    </row>
    <row r="479" spans="1:21">
      <c r="A479" s="59">
        <v>476</v>
      </c>
      <c r="B479" s="58" t="e">
        <f>VLOOKUP(C479,Névsor!A$2:C$7060,2,FALSE)</f>
        <v>#N/A</v>
      </c>
      <c r="C479" s="39"/>
      <c r="D479" s="58" t="e">
        <f>VLOOKUP(C479,Névsor!A$2:C7533,3,FALSE)</f>
        <v>#N/A</v>
      </c>
      <c r="E479" s="81" t="e">
        <f>VLOOKUP(C479,Névsor!A:G,7,)</f>
        <v>#N/A</v>
      </c>
      <c r="F479" s="89"/>
      <c r="G479" s="90"/>
      <c r="H479" s="89"/>
      <c r="I479" s="90"/>
      <c r="J479" s="89"/>
      <c r="K479" s="90"/>
      <c r="L479" s="89"/>
      <c r="M479" s="90"/>
      <c r="N479" s="89"/>
      <c r="O479" s="90"/>
      <c r="P479" s="59">
        <f t="shared" si="24"/>
        <v>0</v>
      </c>
      <c r="Q479" s="17" t="str">
        <f t="shared" si="23"/>
        <v>0</v>
      </c>
      <c r="R479" s="19"/>
      <c r="S479" s="17">
        <f t="shared" si="25"/>
        <v>0</v>
      </c>
      <c r="T479" s="19"/>
      <c r="U479" s="60"/>
    </row>
    <row r="480" spans="1:21">
      <c r="A480" s="59">
        <v>477</v>
      </c>
      <c r="B480" s="58" t="e">
        <f>VLOOKUP(C480,Névsor!A$2:C$7060,2,FALSE)</f>
        <v>#N/A</v>
      </c>
      <c r="C480" s="39"/>
      <c r="D480" s="58" t="e">
        <f>VLOOKUP(C480,Névsor!A$2:C7534,3,FALSE)</f>
        <v>#N/A</v>
      </c>
      <c r="E480" s="81" t="e">
        <f>VLOOKUP(C480,Névsor!A:G,7,)</f>
        <v>#N/A</v>
      </c>
      <c r="F480" s="89"/>
      <c r="G480" s="90"/>
      <c r="H480" s="89"/>
      <c r="I480" s="90"/>
      <c r="J480" s="89"/>
      <c r="K480" s="90"/>
      <c r="L480" s="89"/>
      <c r="M480" s="90"/>
      <c r="N480" s="89"/>
      <c r="O480" s="90"/>
      <c r="P480" s="59">
        <f t="shared" si="24"/>
        <v>0</v>
      </c>
      <c r="Q480" s="17" t="str">
        <f t="shared" si="23"/>
        <v>0</v>
      </c>
      <c r="R480" s="19"/>
      <c r="S480" s="17">
        <f t="shared" si="25"/>
        <v>0</v>
      </c>
      <c r="T480" s="19"/>
      <c r="U480" s="60"/>
    </row>
    <row r="481" spans="1:21">
      <c r="A481" s="59">
        <v>478</v>
      </c>
      <c r="B481" s="58" t="e">
        <f>VLOOKUP(C481,Névsor!A$2:C$7060,2,FALSE)</f>
        <v>#N/A</v>
      </c>
      <c r="C481" s="39"/>
      <c r="D481" s="58" t="e">
        <f>VLOOKUP(C481,Névsor!A$2:C7535,3,FALSE)</f>
        <v>#N/A</v>
      </c>
      <c r="E481" s="81" t="e">
        <f>VLOOKUP(C481,Névsor!A:G,7,)</f>
        <v>#N/A</v>
      </c>
      <c r="F481" s="89"/>
      <c r="G481" s="90"/>
      <c r="H481" s="89"/>
      <c r="I481" s="90"/>
      <c r="J481" s="89"/>
      <c r="K481" s="90"/>
      <c r="L481" s="89"/>
      <c r="M481" s="90"/>
      <c r="N481" s="89"/>
      <c r="O481" s="90"/>
      <c r="P481" s="59">
        <f t="shared" si="24"/>
        <v>0</v>
      </c>
      <c r="Q481" s="17" t="str">
        <f t="shared" si="23"/>
        <v>0</v>
      </c>
      <c r="R481" s="19"/>
      <c r="S481" s="17">
        <f t="shared" si="25"/>
        <v>0</v>
      </c>
      <c r="T481" s="19"/>
      <c r="U481" s="60"/>
    </row>
    <row r="482" spans="1:21">
      <c r="A482" s="59">
        <v>479</v>
      </c>
      <c r="B482" s="58" t="e">
        <f>VLOOKUP(C482,Névsor!A$2:C$7060,2,FALSE)</f>
        <v>#N/A</v>
      </c>
      <c r="C482" s="39"/>
      <c r="D482" s="58" t="e">
        <f>VLOOKUP(C482,Névsor!A$2:C7536,3,FALSE)</f>
        <v>#N/A</v>
      </c>
      <c r="E482" s="81" t="e">
        <f>VLOOKUP(C482,Névsor!A:G,7,)</f>
        <v>#N/A</v>
      </c>
      <c r="F482" s="89"/>
      <c r="G482" s="90"/>
      <c r="H482" s="89"/>
      <c r="I482" s="90"/>
      <c r="J482" s="89"/>
      <c r="K482" s="90"/>
      <c r="L482" s="89"/>
      <c r="M482" s="90"/>
      <c r="N482" s="89"/>
      <c r="O482" s="90"/>
      <c r="P482" s="59">
        <f t="shared" si="24"/>
        <v>0</v>
      </c>
      <c r="Q482" s="17" t="str">
        <f t="shared" si="23"/>
        <v>0</v>
      </c>
      <c r="R482" s="19"/>
      <c r="S482" s="17">
        <f t="shared" si="25"/>
        <v>0</v>
      </c>
      <c r="T482" s="19"/>
      <c r="U482" s="60"/>
    </row>
    <row r="483" spans="1:21">
      <c r="A483" s="59">
        <v>480</v>
      </c>
      <c r="B483" s="58" t="e">
        <f>VLOOKUP(C483,Névsor!A$2:C$7060,2,FALSE)</f>
        <v>#N/A</v>
      </c>
      <c r="C483" s="39"/>
      <c r="D483" s="58" t="e">
        <f>VLOOKUP(C483,Névsor!A$2:C7537,3,FALSE)</f>
        <v>#N/A</v>
      </c>
      <c r="E483" s="81" t="e">
        <f>VLOOKUP(C483,Névsor!A:G,7,)</f>
        <v>#N/A</v>
      </c>
      <c r="F483" s="89"/>
      <c r="G483" s="90"/>
      <c r="H483" s="89"/>
      <c r="I483" s="90"/>
      <c r="J483" s="89"/>
      <c r="K483" s="90"/>
      <c r="L483" s="89"/>
      <c r="M483" s="90"/>
      <c r="N483" s="89"/>
      <c r="O483" s="90"/>
      <c r="P483" s="59">
        <f t="shared" si="24"/>
        <v>0</v>
      </c>
      <c r="Q483" s="17" t="str">
        <f t="shared" si="23"/>
        <v>0</v>
      </c>
      <c r="R483" s="19"/>
      <c r="S483" s="17">
        <f t="shared" si="25"/>
        <v>0</v>
      </c>
      <c r="T483" s="19"/>
      <c r="U483" s="60"/>
    </row>
    <row r="484" spans="1:21">
      <c r="A484" s="59">
        <v>481</v>
      </c>
      <c r="B484" s="58" t="e">
        <f>VLOOKUP(C484,Névsor!A$2:C$7060,2,FALSE)</f>
        <v>#N/A</v>
      </c>
      <c r="C484" s="39"/>
      <c r="D484" s="58" t="e">
        <f>VLOOKUP(C484,Névsor!A$2:C7538,3,FALSE)</f>
        <v>#N/A</v>
      </c>
      <c r="E484" s="81" t="e">
        <f>VLOOKUP(C484,Névsor!A:G,7,)</f>
        <v>#N/A</v>
      </c>
      <c r="F484" s="89"/>
      <c r="G484" s="90"/>
      <c r="H484" s="89"/>
      <c r="I484" s="90"/>
      <c r="J484" s="89"/>
      <c r="K484" s="90"/>
      <c r="L484" s="89"/>
      <c r="M484" s="90"/>
      <c r="N484" s="89"/>
      <c r="O484" s="90"/>
      <c r="P484" s="59">
        <f t="shared" si="24"/>
        <v>0</v>
      </c>
      <c r="Q484" s="17" t="str">
        <f t="shared" si="23"/>
        <v>0</v>
      </c>
      <c r="R484" s="19"/>
      <c r="S484" s="17">
        <f t="shared" si="25"/>
        <v>0</v>
      </c>
      <c r="T484" s="19"/>
      <c r="U484" s="60"/>
    </row>
    <row r="485" spans="1:21">
      <c r="A485" s="59">
        <v>482</v>
      </c>
      <c r="B485" s="58" t="e">
        <f>VLOOKUP(C485,Névsor!A$2:C$7060,2,FALSE)</f>
        <v>#N/A</v>
      </c>
      <c r="C485" s="39"/>
      <c r="D485" s="58" t="e">
        <f>VLOOKUP(C485,Névsor!A$2:C7539,3,FALSE)</f>
        <v>#N/A</v>
      </c>
      <c r="E485" s="81" t="e">
        <f>VLOOKUP(C485,Névsor!A:G,7,)</f>
        <v>#N/A</v>
      </c>
      <c r="F485" s="89"/>
      <c r="G485" s="90"/>
      <c r="H485" s="89"/>
      <c r="I485" s="90"/>
      <c r="J485" s="89"/>
      <c r="K485" s="90"/>
      <c r="L485" s="89"/>
      <c r="M485" s="90"/>
      <c r="N485" s="89"/>
      <c r="O485" s="90"/>
      <c r="P485" s="59">
        <f t="shared" si="24"/>
        <v>0</v>
      </c>
      <c r="Q485" s="17" t="str">
        <f t="shared" si="23"/>
        <v>0</v>
      </c>
      <c r="R485" s="19"/>
      <c r="S485" s="17">
        <f t="shared" si="25"/>
        <v>0</v>
      </c>
      <c r="T485" s="19"/>
      <c r="U485" s="60"/>
    </row>
    <row r="486" spans="1:21">
      <c r="A486" s="59">
        <v>483</v>
      </c>
      <c r="B486" s="58" t="e">
        <f>VLOOKUP(C486,Névsor!A$2:C$7060,2,FALSE)</f>
        <v>#N/A</v>
      </c>
      <c r="C486" s="39"/>
      <c r="D486" s="58" t="e">
        <f>VLOOKUP(C486,Névsor!A$2:C7540,3,FALSE)</f>
        <v>#N/A</v>
      </c>
      <c r="E486" s="81" t="e">
        <f>VLOOKUP(C486,Névsor!A:G,7,)</f>
        <v>#N/A</v>
      </c>
      <c r="F486" s="89"/>
      <c r="G486" s="90"/>
      <c r="H486" s="89"/>
      <c r="I486" s="90"/>
      <c r="J486" s="89"/>
      <c r="K486" s="90"/>
      <c r="L486" s="89"/>
      <c r="M486" s="90"/>
      <c r="N486" s="89"/>
      <c r="O486" s="90"/>
      <c r="P486" s="59">
        <f t="shared" si="24"/>
        <v>0</v>
      </c>
      <c r="Q486" s="17" t="str">
        <f t="shared" si="23"/>
        <v>0</v>
      </c>
      <c r="R486" s="19"/>
      <c r="S486" s="17">
        <f t="shared" si="25"/>
        <v>0</v>
      </c>
      <c r="T486" s="19"/>
      <c r="U486" s="60"/>
    </row>
    <row r="487" spans="1:21">
      <c r="A487" s="59">
        <v>484</v>
      </c>
      <c r="B487" s="58" t="e">
        <f>VLOOKUP(C487,Névsor!A$2:C$7060,2,FALSE)</f>
        <v>#N/A</v>
      </c>
      <c r="C487" s="39"/>
      <c r="D487" s="58" t="e">
        <f>VLOOKUP(C487,Névsor!A$2:C7541,3,FALSE)</f>
        <v>#N/A</v>
      </c>
      <c r="E487" s="81" t="e">
        <f>VLOOKUP(C487,Névsor!A:G,7,)</f>
        <v>#N/A</v>
      </c>
      <c r="F487" s="89"/>
      <c r="G487" s="90"/>
      <c r="H487" s="89"/>
      <c r="I487" s="90"/>
      <c r="J487" s="89"/>
      <c r="K487" s="90"/>
      <c r="L487" s="89"/>
      <c r="M487" s="90"/>
      <c r="N487" s="89"/>
      <c r="O487" s="90"/>
      <c r="P487" s="59">
        <f t="shared" si="24"/>
        <v>0</v>
      </c>
      <c r="Q487" s="17" t="str">
        <f t="shared" si="23"/>
        <v>0</v>
      </c>
      <c r="R487" s="19"/>
      <c r="S487" s="17">
        <f t="shared" si="25"/>
        <v>0</v>
      </c>
      <c r="T487" s="19"/>
      <c r="U487" s="60"/>
    </row>
    <row r="488" spans="1:21">
      <c r="A488" s="59">
        <v>485</v>
      </c>
      <c r="B488" s="58" t="e">
        <f>VLOOKUP(C488,Névsor!A$2:C$7060,2,FALSE)</f>
        <v>#N/A</v>
      </c>
      <c r="C488" s="39"/>
      <c r="D488" s="58" t="e">
        <f>VLOOKUP(C488,Névsor!A$2:C7542,3,FALSE)</f>
        <v>#N/A</v>
      </c>
      <c r="E488" s="81" t="e">
        <f>VLOOKUP(C488,Névsor!A:G,7,)</f>
        <v>#N/A</v>
      </c>
      <c r="F488" s="89"/>
      <c r="G488" s="90"/>
      <c r="H488" s="89"/>
      <c r="I488" s="90"/>
      <c r="J488" s="89"/>
      <c r="K488" s="90"/>
      <c r="L488" s="89"/>
      <c r="M488" s="90"/>
      <c r="N488" s="89"/>
      <c r="O488" s="90"/>
      <c r="P488" s="59">
        <f t="shared" si="24"/>
        <v>0</v>
      </c>
      <c r="Q488" s="17" t="str">
        <f t="shared" si="23"/>
        <v>0</v>
      </c>
      <c r="R488" s="19"/>
      <c r="S488" s="17">
        <f t="shared" si="25"/>
        <v>0</v>
      </c>
      <c r="T488" s="19"/>
      <c r="U488" s="60"/>
    </row>
    <row r="489" spans="1:21">
      <c r="A489" s="59">
        <v>486</v>
      </c>
      <c r="B489" s="58" t="e">
        <f>VLOOKUP(C489,Névsor!A$2:C$7060,2,FALSE)</f>
        <v>#N/A</v>
      </c>
      <c r="C489" s="39"/>
      <c r="D489" s="58" t="e">
        <f>VLOOKUP(C489,Névsor!A$2:C7543,3,FALSE)</f>
        <v>#N/A</v>
      </c>
      <c r="E489" s="81" t="e">
        <f>VLOOKUP(C489,Névsor!A:G,7,)</f>
        <v>#N/A</v>
      </c>
      <c r="F489" s="89"/>
      <c r="G489" s="90"/>
      <c r="H489" s="89"/>
      <c r="I489" s="90"/>
      <c r="J489" s="89"/>
      <c r="K489" s="90"/>
      <c r="L489" s="89"/>
      <c r="M489" s="90"/>
      <c r="N489" s="89"/>
      <c r="O489" s="90"/>
      <c r="P489" s="59">
        <f t="shared" si="24"/>
        <v>0</v>
      </c>
      <c r="Q489" s="17" t="str">
        <f t="shared" si="23"/>
        <v>0</v>
      </c>
      <c r="R489" s="19"/>
      <c r="S489" s="17">
        <f t="shared" si="25"/>
        <v>0</v>
      </c>
      <c r="T489" s="19"/>
      <c r="U489" s="60"/>
    </row>
    <row r="490" spans="1:21">
      <c r="A490" s="59">
        <v>487</v>
      </c>
      <c r="B490" s="58" t="e">
        <f>VLOOKUP(C490,Névsor!A$2:C$7060,2,FALSE)</f>
        <v>#N/A</v>
      </c>
      <c r="C490" s="39"/>
      <c r="D490" s="58" t="e">
        <f>VLOOKUP(C490,Névsor!A$2:C7544,3,FALSE)</f>
        <v>#N/A</v>
      </c>
      <c r="E490" s="81" t="e">
        <f>VLOOKUP(C490,Névsor!A:G,7,)</f>
        <v>#N/A</v>
      </c>
      <c r="F490" s="89"/>
      <c r="G490" s="90"/>
      <c r="H490" s="89"/>
      <c r="I490" s="90"/>
      <c r="J490" s="89"/>
      <c r="K490" s="90"/>
      <c r="L490" s="89"/>
      <c r="M490" s="90"/>
      <c r="N490" s="89"/>
      <c r="O490" s="90"/>
      <c r="P490" s="59">
        <f t="shared" si="24"/>
        <v>0</v>
      </c>
      <c r="Q490" s="17" t="str">
        <f t="shared" si="23"/>
        <v>0</v>
      </c>
      <c r="R490" s="19"/>
      <c r="S490" s="17">
        <f t="shared" si="25"/>
        <v>0</v>
      </c>
      <c r="T490" s="19"/>
      <c r="U490" s="60"/>
    </row>
    <row r="491" spans="1:21">
      <c r="A491" s="59">
        <v>488</v>
      </c>
      <c r="B491" s="58" t="e">
        <f>VLOOKUP(C491,Névsor!A$2:C$7060,2,FALSE)</f>
        <v>#N/A</v>
      </c>
      <c r="C491" s="39"/>
      <c r="D491" s="58" t="e">
        <f>VLOOKUP(C491,Névsor!A$2:C7545,3,FALSE)</f>
        <v>#N/A</v>
      </c>
      <c r="E491" s="81" t="e">
        <f>VLOOKUP(C491,Névsor!A:G,7,)</f>
        <v>#N/A</v>
      </c>
      <c r="F491" s="89"/>
      <c r="G491" s="90"/>
      <c r="H491" s="89"/>
      <c r="I491" s="90"/>
      <c r="J491" s="89"/>
      <c r="K491" s="90"/>
      <c r="L491" s="89"/>
      <c r="M491" s="90"/>
      <c r="N491" s="89"/>
      <c r="O491" s="90"/>
      <c r="P491" s="59">
        <f t="shared" si="24"/>
        <v>0</v>
      </c>
      <c r="Q491" s="17" t="str">
        <f t="shared" si="23"/>
        <v>0</v>
      </c>
      <c r="R491" s="19"/>
      <c r="S491" s="17">
        <f t="shared" si="25"/>
        <v>0</v>
      </c>
      <c r="T491" s="19"/>
      <c r="U491" s="60"/>
    </row>
    <row r="492" spans="1:21">
      <c r="A492" s="59">
        <v>489</v>
      </c>
      <c r="B492" s="58" t="e">
        <f>VLOOKUP(C492,Névsor!A$2:C$7060,2,FALSE)</f>
        <v>#N/A</v>
      </c>
      <c r="C492" s="39"/>
      <c r="D492" s="58" t="e">
        <f>VLOOKUP(C492,Névsor!A$2:C7546,3,FALSE)</f>
        <v>#N/A</v>
      </c>
      <c r="E492" s="81" t="e">
        <f>VLOOKUP(C492,Névsor!A:G,7,)</f>
        <v>#N/A</v>
      </c>
      <c r="F492" s="89"/>
      <c r="G492" s="90"/>
      <c r="H492" s="89"/>
      <c r="I492" s="90"/>
      <c r="J492" s="89"/>
      <c r="K492" s="90"/>
      <c r="L492" s="89"/>
      <c r="M492" s="90"/>
      <c r="N492" s="89"/>
      <c r="O492" s="90"/>
      <c r="P492" s="59">
        <f t="shared" si="24"/>
        <v>0</v>
      </c>
      <c r="Q492" s="17" t="str">
        <f t="shared" si="23"/>
        <v>0</v>
      </c>
      <c r="R492" s="19"/>
      <c r="S492" s="17">
        <f t="shared" si="25"/>
        <v>0</v>
      </c>
      <c r="T492" s="19"/>
      <c r="U492" s="60"/>
    </row>
    <row r="493" spans="1:21">
      <c r="A493" s="59">
        <v>490</v>
      </c>
      <c r="B493" s="58" t="e">
        <f>VLOOKUP(C493,Névsor!A$2:C$7060,2,FALSE)</f>
        <v>#N/A</v>
      </c>
      <c r="C493" s="39"/>
      <c r="D493" s="58" t="e">
        <f>VLOOKUP(C493,Névsor!A$2:C7547,3,FALSE)</f>
        <v>#N/A</v>
      </c>
      <c r="E493" s="81" t="e">
        <f>VLOOKUP(C493,Névsor!A:G,7,)</f>
        <v>#N/A</v>
      </c>
      <c r="F493" s="89"/>
      <c r="G493" s="90"/>
      <c r="H493" s="89"/>
      <c r="I493" s="90"/>
      <c r="J493" s="89"/>
      <c r="K493" s="90"/>
      <c r="L493" s="89"/>
      <c r="M493" s="90"/>
      <c r="N493" s="89"/>
      <c r="O493" s="90"/>
      <c r="P493" s="59">
        <f t="shared" si="24"/>
        <v>0</v>
      </c>
      <c r="Q493" s="17" t="str">
        <f t="shared" si="23"/>
        <v>0</v>
      </c>
      <c r="R493" s="19"/>
      <c r="S493" s="17">
        <f t="shared" si="25"/>
        <v>0</v>
      </c>
      <c r="T493" s="19"/>
      <c r="U493" s="60"/>
    </row>
    <row r="494" spans="1:21">
      <c r="A494" s="59">
        <v>491</v>
      </c>
      <c r="B494" s="58" t="e">
        <f>VLOOKUP(C494,Névsor!A$2:C$7060,2,FALSE)</f>
        <v>#N/A</v>
      </c>
      <c r="C494" s="39"/>
      <c r="D494" s="58" t="e">
        <f>VLOOKUP(C494,Névsor!A$2:C7548,3,FALSE)</f>
        <v>#N/A</v>
      </c>
      <c r="E494" s="81" t="e">
        <f>VLOOKUP(C494,Névsor!A:G,7,)</f>
        <v>#N/A</v>
      </c>
      <c r="F494" s="89"/>
      <c r="G494" s="90"/>
      <c r="H494" s="89"/>
      <c r="I494" s="90"/>
      <c r="J494" s="89"/>
      <c r="K494" s="90"/>
      <c r="L494" s="89"/>
      <c r="M494" s="90"/>
      <c r="N494" s="89"/>
      <c r="O494" s="90"/>
      <c r="P494" s="59">
        <f t="shared" si="24"/>
        <v>0</v>
      </c>
      <c r="Q494" s="17" t="str">
        <f t="shared" si="23"/>
        <v>0</v>
      </c>
      <c r="R494" s="19"/>
      <c r="S494" s="17">
        <f t="shared" si="25"/>
        <v>0</v>
      </c>
      <c r="T494" s="19"/>
      <c r="U494" s="60"/>
    </row>
    <row r="495" spans="1:21">
      <c r="A495" s="59">
        <v>492</v>
      </c>
      <c r="B495" s="58" t="e">
        <f>VLOOKUP(C495,Névsor!A$2:C$7060,2,FALSE)</f>
        <v>#N/A</v>
      </c>
      <c r="C495" s="39"/>
      <c r="D495" s="58" t="e">
        <f>VLOOKUP(C495,Névsor!A$2:C7549,3,FALSE)</f>
        <v>#N/A</v>
      </c>
      <c r="E495" s="81" t="e">
        <f>VLOOKUP(C495,Névsor!A:G,7,)</f>
        <v>#N/A</v>
      </c>
      <c r="F495" s="89"/>
      <c r="G495" s="90"/>
      <c r="H495" s="89"/>
      <c r="I495" s="90"/>
      <c r="J495" s="89"/>
      <c r="K495" s="90"/>
      <c r="L495" s="89"/>
      <c r="M495" s="90"/>
      <c r="N495" s="89"/>
      <c r="O495" s="90"/>
      <c r="P495" s="59">
        <f t="shared" si="24"/>
        <v>0</v>
      </c>
      <c r="Q495" s="17" t="str">
        <f t="shared" si="23"/>
        <v>0</v>
      </c>
      <c r="R495" s="19"/>
      <c r="S495" s="17">
        <f t="shared" si="25"/>
        <v>0</v>
      </c>
      <c r="T495" s="19"/>
      <c r="U495" s="60"/>
    </row>
    <row r="496" spans="1:21">
      <c r="A496" s="59">
        <v>493</v>
      </c>
      <c r="B496" s="58" t="e">
        <f>VLOOKUP(C496,Névsor!A$2:C$7060,2,FALSE)</f>
        <v>#N/A</v>
      </c>
      <c r="C496" s="39"/>
      <c r="D496" s="58" t="e">
        <f>VLOOKUP(C496,Névsor!A$2:C7550,3,FALSE)</f>
        <v>#N/A</v>
      </c>
      <c r="E496" s="81" t="e">
        <f>VLOOKUP(C496,Névsor!A:G,7,)</f>
        <v>#N/A</v>
      </c>
      <c r="F496" s="89"/>
      <c r="G496" s="90"/>
      <c r="H496" s="89"/>
      <c r="I496" s="90"/>
      <c r="J496" s="89"/>
      <c r="K496" s="90"/>
      <c r="L496" s="89"/>
      <c r="M496" s="90"/>
      <c r="N496" s="89"/>
      <c r="O496" s="90"/>
      <c r="P496" s="59">
        <f t="shared" si="24"/>
        <v>0</v>
      </c>
      <c r="Q496" s="17" t="str">
        <f t="shared" si="23"/>
        <v>0</v>
      </c>
      <c r="R496" s="19"/>
      <c r="S496" s="17">
        <f t="shared" si="25"/>
        <v>0</v>
      </c>
      <c r="T496" s="19"/>
      <c r="U496" s="60"/>
    </row>
    <row r="497" spans="1:21">
      <c r="A497" s="59">
        <v>494</v>
      </c>
      <c r="B497" s="58" t="e">
        <f>VLOOKUP(C497,Névsor!A$2:C$7060,2,FALSE)</f>
        <v>#N/A</v>
      </c>
      <c r="C497" s="39"/>
      <c r="D497" s="58" t="e">
        <f>VLOOKUP(C497,Névsor!A$2:C7551,3,FALSE)</f>
        <v>#N/A</v>
      </c>
      <c r="E497" s="81" t="e">
        <f>VLOOKUP(C497,Névsor!A:G,7,)</f>
        <v>#N/A</v>
      </c>
      <c r="F497" s="89"/>
      <c r="G497" s="90"/>
      <c r="H497" s="89"/>
      <c r="I497" s="90"/>
      <c r="J497" s="89"/>
      <c r="K497" s="90"/>
      <c r="L497" s="89"/>
      <c r="M497" s="90"/>
      <c r="N497" s="89"/>
      <c r="O497" s="90"/>
      <c r="P497" s="59">
        <f t="shared" si="24"/>
        <v>0</v>
      </c>
      <c r="Q497" s="17" t="str">
        <f t="shared" si="23"/>
        <v>0</v>
      </c>
      <c r="R497" s="19"/>
      <c r="S497" s="17">
        <f t="shared" si="25"/>
        <v>0</v>
      </c>
      <c r="T497" s="19"/>
      <c r="U497" s="60"/>
    </row>
    <row r="498" spans="1:21">
      <c r="A498" s="59">
        <v>495</v>
      </c>
      <c r="B498" s="58" t="e">
        <f>VLOOKUP(C498,Névsor!A$2:C$7060,2,FALSE)</f>
        <v>#N/A</v>
      </c>
      <c r="C498" s="39"/>
      <c r="D498" s="58" t="e">
        <f>VLOOKUP(C498,Névsor!A$2:C7552,3,FALSE)</f>
        <v>#N/A</v>
      </c>
      <c r="E498" s="81" t="e">
        <f>VLOOKUP(C498,Névsor!A:G,7,)</f>
        <v>#N/A</v>
      </c>
      <c r="F498" s="89"/>
      <c r="G498" s="90"/>
      <c r="H498" s="89"/>
      <c r="I498" s="90"/>
      <c r="J498" s="89"/>
      <c r="K498" s="90"/>
      <c r="L498" s="89"/>
      <c r="M498" s="90"/>
      <c r="N498" s="89"/>
      <c r="O498" s="90"/>
      <c r="P498" s="59">
        <f t="shared" si="24"/>
        <v>0</v>
      </c>
      <c r="Q498" s="17" t="str">
        <f t="shared" si="23"/>
        <v>0</v>
      </c>
      <c r="R498" s="19"/>
      <c r="S498" s="17">
        <f t="shared" si="25"/>
        <v>0</v>
      </c>
      <c r="T498" s="19"/>
      <c r="U498" s="60"/>
    </row>
    <row r="499" spans="1:21">
      <c r="A499" s="59">
        <v>496</v>
      </c>
      <c r="B499" s="58" t="e">
        <f>VLOOKUP(C499,Névsor!A$2:C$7060,2,FALSE)</f>
        <v>#N/A</v>
      </c>
      <c r="C499" s="39"/>
      <c r="D499" s="58" t="e">
        <f>VLOOKUP(C499,Névsor!A$2:C7553,3,FALSE)</f>
        <v>#N/A</v>
      </c>
      <c r="E499" s="81" t="e">
        <f>VLOOKUP(C499,Névsor!A:G,7,)</f>
        <v>#N/A</v>
      </c>
      <c r="F499" s="89"/>
      <c r="G499" s="90"/>
      <c r="H499" s="89"/>
      <c r="I499" s="90"/>
      <c r="J499" s="89"/>
      <c r="K499" s="90"/>
      <c r="L499" s="89"/>
      <c r="M499" s="90"/>
      <c r="N499" s="89"/>
      <c r="O499" s="90"/>
      <c r="P499" s="59">
        <f t="shared" si="24"/>
        <v>0</v>
      </c>
      <c r="Q499" s="17" t="str">
        <f t="shared" si="23"/>
        <v>0</v>
      </c>
      <c r="R499" s="19"/>
      <c r="S499" s="17">
        <f t="shared" si="25"/>
        <v>0</v>
      </c>
      <c r="T499" s="19"/>
      <c r="U499" s="60"/>
    </row>
    <row r="500" spans="1:21">
      <c r="A500" s="59">
        <v>497</v>
      </c>
      <c r="B500" s="58" t="e">
        <f>VLOOKUP(C500,Névsor!A$2:C$7060,2,FALSE)</f>
        <v>#N/A</v>
      </c>
      <c r="C500" s="39"/>
      <c r="D500" s="58" t="e">
        <f>VLOOKUP(C500,Névsor!A$2:C7554,3,FALSE)</f>
        <v>#N/A</v>
      </c>
      <c r="E500" s="81" t="e">
        <f>VLOOKUP(C500,Névsor!A:G,7,)</f>
        <v>#N/A</v>
      </c>
      <c r="F500" s="89"/>
      <c r="G500" s="90"/>
      <c r="H500" s="89"/>
      <c r="I500" s="90"/>
      <c r="J500" s="89"/>
      <c r="K500" s="90"/>
      <c r="L500" s="89"/>
      <c r="M500" s="90"/>
      <c r="N500" s="89"/>
      <c r="O500" s="90"/>
      <c r="P500" s="59">
        <f t="shared" si="24"/>
        <v>0</v>
      </c>
      <c r="Q500" s="17" t="str">
        <f t="shared" si="23"/>
        <v>0</v>
      </c>
      <c r="R500" s="19"/>
      <c r="S500" s="17">
        <f t="shared" si="25"/>
        <v>0</v>
      </c>
      <c r="T500" s="19"/>
      <c r="U500" s="60"/>
    </row>
    <row r="501" spans="1:21">
      <c r="A501" s="59">
        <v>498</v>
      </c>
      <c r="B501" s="58" t="e">
        <f>VLOOKUP(C501,Névsor!A$2:C$7060,2,FALSE)</f>
        <v>#N/A</v>
      </c>
      <c r="C501" s="39"/>
      <c r="D501" s="58" t="e">
        <f>VLOOKUP(C501,Névsor!A$2:C7555,3,FALSE)</f>
        <v>#N/A</v>
      </c>
      <c r="E501" s="81" t="e">
        <f>VLOOKUP(C501,Névsor!A:G,7,)</f>
        <v>#N/A</v>
      </c>
      <c r="F501" s="89"/>
      <c r="G501" s="90"/>
      <c r="H501" s="89"/>
      <c r="I501" s="90"/>
      <c r="J501" s="89"/>
      <c r="K501" s="90"/>
      <c r="L501" s="89"/>
      <c r="M501" s="90"/>
      <c r="N501" s="89"/>
      <c r="O501" s="90"/>
      <c r="P501" s="59">
        <f t="shared" si="24"/>
        <v>0</v>
      </c>
      <c r="Q501" s="17" t="str">
        <f t="shared" si="23"/>
        <v>0</v>
      </c>
      <c r="R501" s="19"/>
      <c r="S501" s="17">
        <f t="shared" si="25"/>
        <v>0</v>
      </c>
      <c r="T501" s="19"/>
      <c r="U501" s="60"/>
    </row>
    <row r="502" spans="1:21">
      <c r="A502" s="59">
        <v>499</v>
      </c>
      <c r="B502" s="58" t="e">
        <f>VLOOKUP(C502,Névsor!A$2:C$7060,2,FALSE)</f>
        <v>#N/A</v>
      </c>
      <c r="C502" s="39"/>
      <c r="D502" s="58" t="e">
        <f>VLOOKUP(C502,Névsor!A$2:C7556,3,FALSE)</f>
        <v>#N/A</v>
      </c>
      <c r="E502" s="81" t="e">
        <f>VLOOKUP(C502,Névsor!A:G,7,)</f>
        <v>#N/A</v>
      </c>
      <c r="F502" s="89"/>
      <c r="G502" s="90"/>
      <c r="H502" s="89"/>
      <c r="I502" s="90"/>
      <c r="J502" s="89"/>
      <c r="K502" s="90"/>
      <c r="L502" s="89"/>
      <c r="M502" s="90"/>
      <c r="N502" s="89"/>
      <c r="O502" s="90"/>
      <c r="P502" s="59">
        <f t="shared" si="24"/>
        <v>0</v>
      </c>
      <c r="Q502" s="17" t="str">
        <f t="shared" si="23"/>
        <v>0</v>
      </c>
      <c r="R502" s="19"/>
      <c r="S502" s="17">
        <f t="shared" si="25"/>
        <v>0</v>
      </c>
      <c r="T502" s="19"/>
      <c r="U502" s="60"/>
    </row>
    <row r="503" spans="1:21">
      <c r="A503" s="59">
        <v>500</v>
      </c>
      <c r="B503" s="58" t="e">
        <f>VLOOKUP(C503,Névsor!A$2:C$7060,2,FALSE)</f>
        <v>#N/A</v>
      </c>
      <c r="C503" s="39"/>
      <c r="D503" s="58" t="e">
        <f>VLOOKUP(C503,Névsor!A$2:C7557,3,FALSE)</f>
        <v>#N/A</v>
      </c>
      <c r="E503" s="81" t="e">
        <f>VLOOKUP(C503,Névsor!A:G,7,)</f>
        <v>#N/A</v>
      </c>
      <c r="F503" s="89"/>
      <c r="G503" s="90"/>
      <c r="H503" s="89"/>
      <c r="I503" s="90"/>
      <c r="J503" s="89"/>
      <c r="K503" s="90"/>
      <c r="L503" s="89"/>
      <c r="M503" s="90"/>
      <c r="N503" s="89"/>
      <c r="O503" s="90"/>
      <c r="P503" s="59">
        <f t="shared" si="24"/>
        <v>0</v>
      </c>
      <c r="Q503" s="17" t="str">
        <f t="shared" si="23"/>
        <v>0</v>
      </c>
      <c r="R503" s="19"/>
      <c r="S503" s="17">
        <f t="shared" si="25"/>
        <v>0</v>
      </c>
      <c r="T503" s="19"/>
      <c r="U503" s="60"/>
    </row>
    <row r="504" spans="1:21">
      <c r="A504" s="59">
        <v>501</v>
      </c>
      <c r="B504" s="58" t="e">
        <f>VLOOKUP(C504,Névsor!A$2:C$7060,2,FALSE)</f>
        <v>#N/A</v>
      </c>
      <c r="C504" s="39"/>
      <c r="D504" s="58" t="e">
        <f>VLOOKUP(C504,Névsor!A$2:C7558,3,FALSE)</f>
        <v>#N/A</v>
      </c>
      <c r="E504" s="81" t="e">
        <f>VLOOKUP(C504,Névsor!A:G,7,)</f>
        <v>#N/A</v>
      </c>
      <c r="F504" s="89"/>
      <c r="G504" s="90"/>
      <c r="H504" s="89"/>
      <c r="I504" s="90"/>
      <c r="J504" s="89"/>
      <c r="K504" s="90"/>
      <c r="L504" s="89"/>
      <c r="M504" s="90"/>
      <c r="N504" s="89"/>
      <c r="O504" s="90"/>
      <c r="P504" s="59">
        <f t="shared" si="24"/>
        <v>0</v>
      </c>
      <c r="Q504" s="17" t="str">
        <f t="shared" si="23"/>
        <v>0</v>
      </c>
      <c r="R504" s="19"/>
      <c r="S504" s="17">
        <f t="shared" si="25"/>
        <v>0</v>
      </c>
      <c r="T504" s="19"/>
      <c r="U504" s="60"/>
    </row>
    <row r="505" spans="1:21">
      <c r="A505" s="59">
        <v>502</v>
      </c>
      <c r="B505" s="58" t="e">
        <f>VLOOKUP(C505,Névsor!A$2:C$7060,2,FALSE)</f>
        <v>#N/A</v>
      </c>
      <c r="C505" s="39"/>
      <c r="D505" s="58" t="e">
        <f>VLOOKUP(C505,Névsor!A$2:C7559,3,FALSE)</f>
        <v>#N/A</v>
      </c>
      <c r="E505" s="81" t="e">
        <f>VLOOKUP(C505,Névsor!A:G,7,)</f>
        <v>#N/A</v>
      </c>
      <c r="F505" s="89"/>
      <c r="G505" s="90"/>
      <c r="H505" s="89"/>
      <c r="I505" s="90"/>
      <c r="J505" s="89"/>
      <c r="K505" s="90"/>
      <c r="L505" s="89"/>
      <c r="M505" s="90"/>
      <c r="N505" s="89"/>
      <c r="O505" s="90"/>
      <c r="P505" s="59">
        <f t="shared" si="24"/>
        <v>0</v>
      </c>
      <c r="Q505" s="17" t="str">
        <f t="shared" si="23"/>
        <v>0</v>
      </c>
      <c r="R505" s="19"/>
      <c r="S505" s="17">
        <f t="shared" si="25"/>
        <v>0</v>
      </c>
      <c r="T505" s="19"/>
      <c r="U505" s="60"/>
    </row>
    <row r="506" spans="1:21">
      <c r="A506" s="59">
        <v>503</v>
      </c>
      <c r="B506" s="58" t="e">
        <f>VLOOKUP(C506,Névsor!A$2:C$7060,2,FALSE)</f>
        <v>#N/A</v>
      </c>
      <c r="C506" s="39"/>
      <c r="D506" s="58" t="e">
        <f>VLOOKUP(C506,Névsor!A$2:C7560,3,FALSE)</f>
        <v>#N/A</v>
      </c>
      <c r="E506" s="81" t="e">
        <f>VLOOKUP(C506,Névsor!A:G,7,)</f>
        <v>#N/A</v>
      </c>
      <c r="F506" s="89"/>
      <c r="G506" s="90"/>
      <c r="H506" s="89"/>
      <c r="I506" s="90"/>
      <c r="J506" s="89"/>
      <c r="K506" s="90"/>
      <c r="L506" s="89"/>
      <c r="M506" s="90"/>
      <c r="N506" s="89"/>
      <c r="O506" s="90"/>
      <c r="P506" s="59">
        <f t="shared" si="24"/>
        <v>0</v>
      </c>
      <c r="Q506" s="17" t="str">
        <f t="shared" si="23"/>
        <v>0</v>
      </c>
      <c r="R506" s="19"/>
      <c r="S506" s="17">
        <f t="shared" si="25"/>
        <v>0</v>
      </c>
      <c r="T506" s="19"/>
      <c r="U506" s="60"/>
    </row>
    <row r="507" spans="1:21">
      <c r="A507" s="59">
        <v>504</v>
      </c>
      <c r="B507" s="58" t="e">
        <f>VLOOKUP(C507,Névsor!A$2:C$7060,2,FALSE)</f>
        <v>#N/A</v>
      </c>
      <c r="C507" s="39"/>
      <c r="D507" s="58" t="e">
        <f>VLOOKUP(C507,Névsor!A$2:C7561,3,FALSE)</f>
        <v>#N/A</v>
      </c>
      <c r="E507" s="81" t="e">
        <f>VLOOKUP(C507,Névsor!A:G,7,)</f>
        <v>#N/A</v>
      </c>
      <c r="F507" s="89"/>
      <c r="G507" s="90"/>
      <c r="H507" s="89"/>
      <c r="I507" s="90"/>
      <c r="J507" s="89"/>
      <c r="K507" s="90"/>
      <c r="L507" s="89"/>
      <c r="M507" s="90"/>
      <c r="N507" s="89"/>
      <c r="O507" s="90"/>
      <c r="P507" s="59">
        <f t="shared" si="24"/>
        <v>0</v>
      </c>
      <c r="Q507" s="17" t="str">
        <f t="shared" si="23"/>
        <v>0</v>
      </c>
      <c r="R507" s="19"/>
      <c r="S507" s="17">
        <f t="shared" si="25"/>
        <v>0</v>
      </c>
      <c r="T507" s="19"/>
      <c r="U507" s="60"/>
    </row>
    <row r="508" spans="1:21">
      <c r="A508" s="59">
        <v>505</v>
      </c>
      <c r="B508" s="58" t="e">
        <f>VLOOKUP(C508,Névsor!A$2:C$7060,2,FALSE)</f>
        <v>#N/A</v>
      </c>
      <c r="C508" s="39"/>
      <c r="D508" s="58" t="e">
        <f>VLOOKUP(C508,Névsor!A$2:C7562,3,FALSE)</f>
        <v>#N/A</v>
      </c>
      <c r="E508" s="81" t="e">
        <f>VLOOKUP(C508,Névsor!A:G,7,)</f>
        <v>#N/A</v>
      </c>
      <c r="F508" s="89"/>
      <c r="G508" s="90"/>
      <c r="H508" s="89"/>
      <c r="I508" s="90"/>
      <c r="J508" s="89"/>
      <c r="K508" s="90"/>
      <c r="L508" s="89"/>
      <c r="M508" s="90"/>
      <c r="N508" s="89"/>
      <c r="O508" s="90"/>
      <c r="P508" s="59">
        <f t="shared" si="24"/>
        <v>0</v>
      </c>
      <c r="Q508" s="17" t="str">
        <f t="shared" si="23"/>
        <v>0</v>
      </c>
      <c r="R508" s="19"/>
      <c r="S508" s="17">
        <f t="shared" si="25"/>
        <v>0</v>
      </c>
      <c r="T508" s="19"/>
      <c r="U508" s="60"/>
    </row>
    <row r="509" spans="1:21">
      <c r="A509" s="59">
        <v>506</v>
      </c>
      <c r="B509" s="58" t="e">
        <f>VLOOKUP(C509,Névsor!A$2:C$7060,2,FALSE)</f>
        <v>#N/A</v>
      </c>
      <c r="C509" s="39"/>
      <c r="D509" s="58" t="e">
        <f>VLOOKUP(C509,Névsor!A$2:C7563,3,FALSE)</f>
        <v>#N/A</v>
      </c>
      <c r="E509" s="81" t="e">
        <f>VLOOKUP(C509,Névsor!A:G,7,)</f>
        <v>#N/A</v>
      </c>
      <c r="F509" s="89"/>
      <c r="G509" s="90"/>
      <c r="H509" s="89"/>
      <c r="I509" s="90"/>
      <c r="J509" s="89"/>
      <c r="K509" s="90"/>
      <c r="L509" s="89"/>
      <c r="M509" s="90"/>
      <c r="N509" s="89"/>
      <c r="O509" s="90"/>
      <c r="P509" s="59">
        <f t="shared" si="24"/>
        <v>0</v>
      </c>
      <c r="Q509" s="17" t="str">
        <f t="shared" si="23"/>
        <v>0</v>
      </c>
      <c r="R509" s="19"/>
      <c r="S509" s="17">
        <f t="shared" si="25"/>
        <v>0</v>
      </c>
      <c r="T509" s="19"/>
      <c r="U509" s="60"/>
    </row>
    <row r="510" spans="1:21">
      <c r="A510" s="59">
        <v>507</v>
      </c>
      <c r="B510" s="58" t="e">
        <f>VLOOKUP(C510,Névsor!A$2:C$7060,2,FALSE)</f>
        <v>#N/A</v>
      </c>
      <c r="C510" s="39"/>
      <c r="D510" s="58" t="e">
        <f>VLOOKUP(C510,Névsor!A$2:C7564,3,FALSE)</f>
        <v>#N/A</v>
      </c>
      <c r="E510" s="81" t="e">
        <f>VLOOKUP(C510,Névsor!A:G,7,)</f>
        <v>#N/A</v>
      </c>
      <c r="F510" s="89"/>
      <c r="G510" s="90"/>
      <c r="H510" s="89"/>
      <c r="I510" s="90"/>
      <c r="J510" s="89"/>
      <c r="K510" s="90"/>
      <c r="L510" s="89"/>
      <c r="M510" s="90"/>
      <c r="N510" s="89"/>
      <c r="O510" s="90"/>
      <c r="P510" s="59">
        <f t="shared" si="24"/>
        <v>0</v>
      </c>
      <c r="Q510" s="17" t="str">
        <f t="shared" si="23"/>
        <v>0</v>
      </c>
      <c r="R510" s="19"/>
      <c r="S510" s="17">
        <f t="shared" si="25"/>
        <v>0</v>
      </c>
      <c r="T510" s="19"/>
      <c r="U510" s="60"/>
    </row>
    <row r="511" spans="1:21">
      <c r="A511" s="59">
        <v>508</v>
      </c>
      <c r="B511" s="58" t="e">
        <f>VLOOKUP(C511,Névsor!A$2:C$7060,2,FALSE)</f>
        <v>#N/A</v>
      </c>
      <c r="C511" s="39"/>
      <c r="D511" s="58" t="e">
        <f>VLOOKUP(C511,Névsor!A$2:C7565,3,FALSE)</f>
        <v>#N/A</v>
      </c>
      <c r="E511" s="81" t="e">
        <f>VLOOKUP(C511,Névsor!A:G,7,)</f>
        <v>#N/A</v>
      </c>
      <c r="F511" s="89"/>
      <c r="G511" s="90"/>
      <c r="H511" s="89"/>
      <c r="I511" s="90"/>
      <c r="J511" s="89"/>
      <c r="K511" s="90"/>
      <c r="L511" s="89"/>
      <c r="M511" s="90"/>
      <c r="N511" s="89"/>
      <c r="O511" s="90"/>
      <c r="P511" s="59">
        <f t="shared" si="24"/>
        <v>0</v>
      </c>
      <c r="Q511" s="17" t="str">
        <f t="shared" si="23"/>
        <v>0</v>
      </c>
      <c r="R511" s="19"/>
      <c r="S511" s="17">
        <f t="shared" si="25"/>
        <v>0</v>
      </c>
      <c r="T511" s="19"/>
      <c r="U511" s="60"/>
    </row>
    <row r="512" spans="1:21">
      <c r="A512" s="59">
        <v>509</v>
      </c>
      <c r="B512" s="58" t="e">
        <f>VLOOKUP(C512,Névsor!A$2:C$7060,2,FALSE)</f>
        <v>#N/A</v>
      </c>
      <c r="C512" s="39"/>
      <c r="D512" s="58" t="e">
        <f>VLOOKUP(C512,Névsor!A$2:C7566,3,FALSE)</f>
        <v>#N/A</v>
      </c>
      <c r="E512" s="81" t="e">
        <f>VLOOKUP(C512,Névsor!A:G,7,)</f>
        <v>#N/A</v>
      </c>
      <c r="F512" s="89"/>
      <c r="G512" s="90"/>
      <c r="H512" s="89"/>
      <c r="I512" s="90"/>
      <c r="J512" s="89"/>
      <c r="K512" s="90"/>
      <c r="L512" s="89"/>
      <c r="M512" s="90"/>
      <c r="N512" s="89"/>
      <c r="O512" s="90"/>
      <c r="P512" s="59">
        <f t="shared" si="24"/>
        <v>0</v>
      </c>
      <c r="Q512" s="17" t="str">
        <f t="shared" si="23"/>
        <v>0</v>
      </c>
      <c r="R512" s="19"/>
      <c r="S512" s="17">
        <f t="shared" si="25"/>
        <v>0</v>
      </c>
      <c r="T512" s="19"/>
      <c r="U512" s="60"/>
    </row>
    <row r="513" spans="1:21">
      <c r="A513" s="59">
        <v>510</v>
      </c>
      <c r="B513" s="58" t="e">
        <f>VLOOKUP(C513,Névsor!A$2:C$7060,2,FALSE)</f>
        <v>#N/A</v>
      </c>
      <c r="C513" s="39"/>
      <c r="D513" s="58" t="e">
        <f>VLOOKUP(C513,Névsor!A$2:C7567,3,FALSE)</f>
        <v>#N/A</v>
      </c>
      <c r="E513" s="81" t="e">
        <f>VLOOKUP(C513,Névsor!A:G,7,)</f>
        <v>#N/A</v>
      </c>
      <c r="F513" s="89"/>
      <c r="G513" s="90"/>
      <c r="H513" s="89"/>
      <c r="I513" s="90"/>
      <c r="J513" s="89"/>
      <c r="K513" s="90"/>
      <c r="L513" s="89"/>
      <c r="M513" s="90"/>
      <c r="N513" s="89"/>
      <c r="O513" s="90"/>
      <c r="P513" s="59">
        <f t="shared" si="24"/>
        <v>0</v>
      </c>
      <c r="Q513" s="17" t="str">
        <f t="shared" si="23"/>
        <v>0</v>
      </c>
      <c r="R513" s="19"/>
      <c r="S513" s="17">
        <f t="shared" si="25"/>
        <v>0</v>
      </c>
      <c r="T513" s="19"/>
      <c r="U513" s="60"/>
    </row>
    <row r="514" spans="1:21">
      <c r="A514" s="59">
        <v>511</v>
      </c>
      <c r="B514" s="58" t="e">
        <f>VLOOKUP(C514,Névsor!A$2:C$7060,2,FALSE)</f>
        <v>#N/A</v>
      </c>
      <c r="C514" s="39"/>
      <c r="D514" s="58" t="e">
        <f>VLOOKUP(C514,Névsor!A$2:C7568,3,FALSE)</f>
        <v>#N/A</v>
      </c>
      <c r="E514" s="81" t="e">
        <f>VLOOKUP(C514,Névsor!A:G,7,)</f>
        <v>#N/A</v>
      </c>
      <c r="F514" s="89"/>
      <c r="G514" s="90"/>
      <c r="H514" s="89"/>
      <c r="I514" s="90"/>
      <c r="J514" s="89"/>
      <c r="K514" s="90"/>
      <c r="L514" s="89"/>
      <c r="M514" s="90"/>
      <c r="N514" s="89"/>
      <c r="O514" s="90"/>
      <c r="P514" s="59">
        <f t="shared" si="24"/>
        <v>0</v>
      </c>
      <c r="Q514" s="17" t="str">
        <f t="shared" si="23"/>
        <v>0</v>
      </c>
      <c r="R514" s="19"/>
      <c r="S514" s="17">
        <f t="shared" si="25"/>
        <v>0</v>
      </c>
      <c r="T514" s="19"/>
      <c r="U514" s="60"/>
    </row>
    <row r="515" spans="1:21">
      <c r="A515" s="59">
        <v>512</v>
      </c>
      <c r="B515" s="58" t="e">
        <f>VLOOKUP(C515,Névsor!A$2:C$7060,2,FALSE)</f>
        <v>#N/A</v>
      </c>
      <c r="C515" s="39"/>
      <c r="D515" s="58" t="e">
        <f>VLOOKUP(C515,Névsor!A$2:C7569,3,FALSE)</f>
        <v>#N/A</v>
      </c>
      <c r="E515" s="81" t="e">
        <f>VLOOKUP(C515,Névsor!A:G,7,)</f>
        <v>#N/A</v>
      </c>
      <c r="F515" s="89"/>
      <c r="G515" s="90"/>
      <c r="H515" s="89"/>
      <c r="I515" s="90"/>
      <c r="J515" s="89"/>
      <c r="K515" s="90"/>
      <c r="L515" s="89"/>
      <c r="M515" s="90"/>
      <c r="N515" s="89"/>
      <c r="O515" s="90"/>
      <c r="P515" s="59">
        <f t="shared" si="24"/>
        <v>0</v>
      </c>
      <c r="Q515" s="17" t="str">
        <f t="shared" si="23"/>
        <v>0</v>
      </c>
      <c r="R515" s="19"/>
      <c r="S515" s="17">
        <f t="shared" si="25"/>
        <v>0</v>
      </c>
      <c r="T515" s="19"/>
      <c r="U515" s="60"/>
    </row>
    <row r="516" spans="1:21">
      <c r="A516" s="59">
        <v>513</v>
      </c>
      <c r="B516" s="58" t="e">
        <f>VLOOKUP(C516,Névsor!A$2:C$7060,2,FALSE)</f>
        <v>#N/A</v>
      </c>
      <c r="C516" s="39"/>
      <c r="D516" s="58" t="e">
        <f>VLOOKUP(C516,Névsor!A$2:C7570,3,FALSE)</f>
        <v>#N/A</v>
      </c>
      <c r="E516" s="81" t="e">
        <f>VLOOKUP(C516,Névsor!A:G,7,)</f>
        <v>#N/A</v>
      </c>
      <c r="F516" s="89"/>
      <c r="G516" s="90"/>
      <c r="H516" s="89"/>
      <c r="I516" s="90"/>
      <c r="J516" s="89"/>
      <c r="K516" s="90"/>
      <c r="L516" s="89"/>
      <c r="M516" s="90"/>
      <c r="N516" s="89"/>
      <c r="O516" s="90"/>
      <c r="P516" s="59">
        <f t="shared" si="24"/>
        <v>0</v>
      </c>
      <c r="Q516" s="17" t="str">
        <f t="shared" ref="Q516:Q579" si="26">IF(U516="X",($Y$5),IF(P516=1,($Y$5),IF(P516=2,($Y$5+$Y$6),IF(P516=3,($Y$5+$Y$6+$Y$7),IF(P516=4,($Y$5+$Y$6+$Y$7+$Y$8),IF(P516=5,($Y$5+$Y$6+$Y$7+$Y$8+$Y$9),IF(P516=6,($Y$5+$Y$6+$Y$7+$Y$8+$Y$9+$Y$10),IF(P516=7,($Y$5+$Y$6+$Y$7+$Y$8+$Y$9+$Y$10+$Y$11),IF(P516=8,($Y$5+$Y$6+$Y$7+$Y$8+$Y$9+$Y$10+$Y$11+$Y524),IF(P516=9,($Y$5+$Y$6+$Y$7+$Y$8+$Y$9+$Y$10+$Y$11+$Y$12+$Y$13),IF(P516=10,($Y$5+$Y$6+$Y$7+$Y$8+$Y$9+$Y$10+$Y$11+$Y$12+$Y$13+$Y$14),"0")))))))))))</f>
        <v>0</v>
      </c>
      <c r="R516" s="19"/>
      <c r="S516" s="17">
        <f t="shared" si="25"/>
        <v>0</v>
      </c>
      <c r="T516" s="19"/>
      <c r="U516" s="60"/>
    </row>
    <row r="517" spans="1:21">
      <c r="A517" s="59">
        <v>514</v>
      </c>
      <c r="B517" s="58" t="e">
        <f>VLOOKUP(C517,Névsor!A$2:C$7060,2,FALSE)</f>
        <v>#N/A</v>
      </c>
      <c r="C517" s="39"/>
      <c r="D517" s="58" t="e">
        <f>VLOOKUP(C517,Névsor!A$2:C7571,3,FALSE)</f>
        <v>#N/A</v>
      </c>
      <c r="E517" s="81" t="e">
        <f>VLOOKUP(C517,Névsor!A:G,7,)</f>
        <v>#N/A</v>
      </c>
      <c r="F517" s="89"/>
      <c r="G517" s="90"/>
      <c r="H517" s="89"/>
      <c r="I517" s="90"/>
      <c r="J517" s="89"/>
      <c r="K517" s="90"/>
      <c r="L517" s="89"/>
      <c r="M517" s="90"/>
      <c r="N517" s="89"/>
      <c r="O517" s="90"/>
      <c r="P517" s="59">
        <f t="shared" ref="P517:P580" si="27">COUNT(F517:O517)</f>
        <v>0</v>
      </c>
      <c r="Q517" s="17" t="str">
        <f t="shared" si="26"/>
        <v>0</v>
      </c>
      <c r="R517" s="19"/>
      <c r="S517" s="17">
        <f t="shared" ref="S517:S580" si="28">Q517+R517</f>
        <v>0</v>
      </c>
      <c r="T517" s="19"/>
      <c r="U517" s="60"/>
    </row>
    <row r="518" spans="1:21">
      <c r="A518" s="59">
        <v>515</v>
      </c>
      <c r="B518" s="58" t="e">
        <f>VLOOKUP(C518,Névsor!A$2:C$7060,2,FALSE)</f>
        <v>#N/A</v>
      </c>
      <c r="C518" s="39"/>
      <c r="D518" s="58" t="e">
        <f>VLOOKUP(C518,Névsor!A$2:C7572,3,FALSE)</f>
        <v>#N/A</v>
      </c>
      <c r="E518" s="81" t="e">
        <f>VLOOKUP(C518,Névsor!A:G,7,)</f>
        <v>#N/A</v>
      </c>
      <c r="F518" s="89"/>
      <c r="G518" s="90"/>
      <c r="H518" s="89"/>
      <c r="I518" s="90"/>
      <c r="J518" s="89"/>
      <c r="K518" s="90"/>
      <c r="L518" s="89"/>
      <c r="M518" s="90"/>
      <c r="N518" s="89"/>
      <c r="O518" s="90"/>
      <c r="P518" s="59">
        <f t="shared" si="27"/>
        <v>0</v>
      </c>
      <c r="Q518" s="17" t="str">
        <f t="shared" si="26"/>
        <v>0</v>
      </c>
      <c r="R518" s="19"/>
      <c r="S518" s="17">
        <f t="shared" si="28"/>
        <v>0</v>
      </c>
      <c r="T518" s="19"/>
      <c r="U518" s="60"/>
    </row>
    <row r="519" spans="1:21">
      <c r="A519" s="59">
        <v>516</v>
      </c>
      <c r="B519" s="58" t="e">
        <f>VLOOKUP(C519,Névsor!A$2:C$7060,2,FALSE)</f>
        <v>#N/A</v>
      </c>
      <c r="C519" s="39"/>
      <c r="D519" s="58" t="e">
        <f>VLOOKUP(C519,Névsor!A$2:C7573,3,FALSE)</f>
        <v>#N/A</v>
      </c>
      <c r="E519" s="81" t="e">
        <f>VLOOKUP(C519,Névsor!A:G,7,)</f>
        <v>#N/A</v>
      </c>
      <c r="F519" s="89"/>
      <c r="G519" s="90"/>
      <c r="H519" s="89"/>
      <c r="I519" s="90"/>
      <c r="J519" s="89"/>
      <c r="K519" s="90"/>
      <c r="L519" s="89"/>
      <c r="M519" s="90"/>
      <c r="N519" s="89"/>
      <c r="O519" s="90"/>
      <c r="P519" s="59">
        <f t="shared" si="27"/>
        <v>0</v>
      </c>
      <c r="Q519" s="17" t="str">
        <f t="shared" si="26"/>
        <v>0</v>
      </c>
      <c r="R519" s="19"/>
      <c r="S519" s="17">
        <f t="shared" si="28"/>
        <v>0</v>
      </c>
      <c r="T519" s="19"/>
      <c r="U519" s="60"/>
    </row>
    <row r="520" spans="1:21">
      <c r="A520" s="59">
        <v>517</v>
      </c>
      <c r="B520" s="58" t="e">
        <f>VLOOKUP(C520,Névsor!A$2:C$7060,2,FALSE)</f>
        <v>#N/A</v>
      </c>
      <c r="C520" s="39"/>
      <c r="D520" s="58" t="e">
        <f>VLOOKUP(C520,Névsor!A$2:C7574,3,FALSE)</f>
        <v>#N/A</v>
      </c>
      <c r="E520" s="81" t="e">
        <f>VLOOKUP(C520,Névsor!A:G,7,)</f>
        <v>#N/A</v>
      </c>
      <c r="F520" s="89"/>
      <c r="G520" s="90"/>
      <c r="H520" s="89"/>
      <c r="I520" s="90"/>
      <c r="J520" s="89"/>
      <c r="K520" s="90"/>
      <c r="L520" s="89"/>
      <c r="M520" s="90"/>
      <c r="N520" s="89"/>
      <c r="O520" s="90"/>
      <c r="P520" s="59">
        <f t="shared" si="27"/>
        <v>0</v>
      </c>
      <c r="Q520" s="17" t="str">
        <f t="shared" si="26"/>
        <v>0</v>
      </c>
      <c r="R520" s="19"/>
      <c r="S520" s="17">
        <f t="shared" si="28"/>
        <v>0</v>
      </c>
      <c r="T520" s="19"/>
      <c r="U520" s="60"/>
    </row>
    <row r="521" spans="1:21">
      <c r="A521" s="59">
        <v>518</v>
      </c>
      <c r="B521" s="58" t="e">
        <f>VLOOKUP(C521,Névsor!A$2:C$7060,2,FALSE)</f>
        <v>#N/A</v>
      </c>
      <c r="C521" s="39"/>
      <c r="D521" s="58" t="e">
        <f>VLOOKUP(C521,Névsor!A$2:C7575,3,FALSE)</f>
        <v>#N/A</v>
      </c>
      <c r="E521" s="81" t="e">
        <f>VLOOKUP(C521,Névsor!A:G,7,)</f>
        <v>#N/A</v>
      </c>
      <c r="F521" s="89"/>
      <c r="G521" s="90"/>
      <c r="H521" s="89"/>
      <c r="I521" s="90"/>
      <c r="J521" s="89"/>
      <c r="K521" s="90"/>
      <c r="L521" s="89"/>
      <c r="M521" s="90"/>
      <c r="N521" s="89"/>
      <c r="O521" s="90"/>
      <c r="P521" s="59">
        <f t="shared" si="27"/>
        <v>0</v>
      </c>
      <c r="Q521" s="17" t="str">
        <f t="shared" si="26"/>
        <v>0</v>
      </c>
      <c r="R521" s="19"/>
      <c r="S521" s="17">
        <f t="shared" si="28"/>
        <v>0</v>
      </c>
      <c r="T521" s="19"/>
      <c r="U521" s="60"/>
    </row>
    <row r="522" spans="1:21">
      <c r="A522" s="59">
        <v>519</v>
      </c>
      <c r="B522" s="58" t="e">
        <f>VLOOKUP(C522,Névsor!A$2:C$7060,2,FALSE)</f>
        <v>#N/A</v>
      </c>
      <c r="C522" s="39"/>
      <c r="D522" s="58" t="e">
        <f>VLOOKUP(C522,Névsor!A$2:C7576,3,FALSE)</f>
        <v>#N/A</v>
      </c>
      <c r="E522" s="81" t="e">
        <f>VLOOKUP(C522,Névsor!A:G,7,)</f>
        <v>#N/A</v>
      </c>
      <c r="F522" s="89"/>
      <c r="G522" s="90"/>
      <c r="H522" s="89"/>
      <c r="I522" s="90"/>
      <c r="J522" s="89"/>
      <c r="K522" s="90"/>
      <c r="L522" s="89"/>
      <c r="M522" s="90"/>
      <c r="N522" s="89"/>
      <c r="O522" s="90"/>
      <c r="P522" s="59">
        <f t="shared" si="27"/>
        <v>0</v>
      </c>
      <c r="Q522" s="17" t="str">
        <f t="shared" si="26"/>
        <v>0</v>
      </c>
      <c r="R522" s="19"/>
      <c r="S522" s="17">
        <f t="shared" si="28"/>
        <v>0</v>
      </c>
      <c r="T522" s="19"/>
      <c r="U522" s="60"/>
    </row>
    <row r="523" spans="1:21">
      <c r="A523" s="59">
        <v>520</v>
      </c>
      <c r="B523" s="58" t="e">
        <f>VLOOKUP(C523,Névsor!A$2:C$7060,2,FALSE)</f>
        <v>#N/A</v>
      </c>
      <c r="C523" s="39"/>
      <c r="D523" s="58" t="e">
        <f>VLOOKUP(C523,Névsor!A$2:C7577,3,FALSE)</f>
        <v>#N/A</v>
      </c>
      <c r="E523" s="81" t="e">
        <f>VLOOKUP(C523,Névsor!A:G,7,)</f>
        <v>#N/A</v>
      </c>
      <c r="F523" s="89"/>
      <c r="G523" s="90"/>
      <c r="H523" s="89"/>
      <c r="I523" s="90"/>
      <c r="J523" s="89"/>
      <c r="K523" s="90"/>
      <c r="L523" s="89"/>
      <c r="M523" s="90"/>
      <c r="N523" s="89"/>
      <c r="O523" s="90"/>
      <c r="P523" s="59">
        <f t="shared" si="27"/>
        <v>0</v>
      </c>
      <c r="Q523" s="17" t="str">
        <f t="shared" si="26"/>
        <v>0</v>
      </c>
      <c r="R523" s="19"/>
      <c r="S523" s="17">
        <f t="shared" si="28"/>
        <v>0</v>
      </c>
      <c r="T523" s="19"/>
      <c r="U523" s="60"/>
    </row>
    <row r="524" spans="1:21">
      <c r="A524" s="59">
        <v>521</v>
      </c>
      <c r="B524" s="58" t="e">
        <f>VLOOKUP(C524,Névsor!A$2:C$7060,2,FALSE)</f>
        <v>#N/A</v>
      </c>
      <c r="C524" s="39"/>
      <c r="D524" s="58" t="e">
        <f>VLOOKUP(C524,Névsor!A$2:C7578,3,FALSE)</f>
        <v>#N/A</v>
      </c>
      <c r="E524" s="81" t="e">
        <f>VLOOKUP(C524,Névsor!A:G,7,)</f>
        <v>#N/A</v>
      </c>
      <c r="F524" s="89"/>
      <c r="G524" s="90"/>
      <c r="H524" s="89"/>
      <c r="I524" s="90"/>
      <c r="J524" s="89"/>
      <c r="K524" s="90"/>
      <c r="L524" s="89"/>
      <c r="M524" s="90"/>
      <c r="N524" s="89"/>
      <c r="O524" s="90"/>
      <c r="P524" s="59">
        <f t="shared" si="27"/>
        <v>0</v>
      </c>
      <c r="Q524" s="17" t="str">
        <f t="shared" si="26"/>
        <v>0</v>
      </c>
      <c r="R524" s="19"/>
      <c r="S524" s="17">
        <f t="shared" si="28"/>
        <v>0</v>
      </c>
      <c r="T524" s="19"/>
      <c r="U524" s="60"/>
    </row>
    <row r="525" spans="1:21">
      <c r="A525" s="59">
        <v>522</v>
      </c>
      <c r="B525" s="58" t="e">
        <f>VLOOKUP(C525,Névsor!A$2:C$7060,2,FALSE)</f>
        <v>#N/A</v>
      </c>
      <c r="C525" s="39"/>
      <c r="D525" s="58" t="e">
        <f>VLOOKUP(C525,Névsor!A$2:C7579,3,FALSE)</f>
        <v>#N/A</v>
      </c>
      <c r="E525" s="81" t="e">
        <f>VLOOKUP(C525,Névsor!A:G,7,)</f>
        <v>#N/A</v>
      </c>
      <c r="F525" s="89"/>
      <c r="G525" s="90"/>
      <c r="H525" s="89"/>
      <c r="I525" s="90"/>
      <c r="J525" s="89"/>
      <c r="K525" s="90"/>
      <c r="L525" s="89"/>
      <c r="M525" s="90"/>
      <c r="N525" s="89"/>
      <c r="O525" s="90"/>
      <c r="P525" s="59">
        <f t="shared" si="27"/>
        <v>0</v>
      </c>
      <c r="Q525" s="17" t="str">
        <f t="shared" si="26"/>
        <v>0</v>
      </c>
      <c r="R525" s="19"/>
      <c r="S525" s="17">
        <f t="shared" si="28"/>
        <v>0</v>
      </c>
      <c r="T525" s="19"/>
      <c r="U525" s="60"/>
    </row>
    <row r="526" spans="1:21">
      <c r="A526" s="59">
        <v>523</v>
      </c>
      <c r="B526" s="58" t="e">
        <f>VLOOKUP(C526,Névsor!A$2:C$7060,2,FALSE)</f>
        <v>#N/A</v>
      </c>
      <c r="C526" s="39"/>
      <c r="D526" s="58" t="e">
        <f>VLOOKUP(C526,Névsor!A$2:C7580,3,FALSE)</f>
        <v>#N/A</v>
      </c>
      <c r="E526" s="81" t="e">
        <f>VLOOKUP(C526,Névsor!A:G,7,)</f>
        <v>#N/A</v>
      </c>
      <c r="F526" s="89"/>
      <c r="G526" s="90"/>
      <c r="H526" s="89"/>
      <c r="I526" s="90"/>
      <c r="J526" s="89"/>
      <c r="K526" s="90"/>
      <c r="L526" s="89"/>
      <c r="M526" s="90"/>
      <c r="N526" s="89"/>
      <c r="O526" s="90"/>
      <c r="P526" s="59">
        <f t="shared" si="27"/>
        <v>0</v>
      </c>
      <c r="Q526" s="17" t="str">
        <f t="shared" si="26"/>
        <v>0</v>
      </c>
      <c r="R526" s="19"/>
      <c r="S526" s="17">
        <f t="shared" si="28"/>
        <v>0</v>
      </c>
      <c r="T526" s="19"/>
      <c r="U526" s="60"/>
    </row>
    <row r="527" spans="1:21">
      <c r="A527" s="59">
        <v>524</v>
      </c>
      <c r="B527" s="58" t="e">
        <f>VLOOKUP(C527,Névsor!A$2:C$7060,2,FALSE)</f>
        <v>#N/A</v>
      </c>
      <c r="C527" s="39"/>
      <c r="D527" s="58" t="e">
        <f>VLOOKUP(C527,Névsor!A$2:C7581,3,FALSE)</f>
        <v>#N/A</v>
      </c>
      <c r="E527" s="81" t="e">
        <f>VLOOKUP(C527,Névsor!A:G,7,)</f>
        <v>#N/A</v>
      </c>
      <c r="F527" s="89"/>
      <c r="G527" s="90"/>
      <c r="H527" s="89"/>
      <c r="I527" s="90"/>
      <c r="J527" s="89"/>
      <c r="K527" s="90"/>
      <c r="L527" s="89"/>
      <c r="M527" s="90"/>
      <c r="N527" s="89"/>
      <c r="O527" s="90"/>
      <c r="P527" s="59">
        <f t="shared" si="27"/>
        <v>0</v>
      </c>
      <c r="Q527" s="17" t="str">
        <f t="shared" si="26"/>
        <v>0</v>
      </c>
      <c r="R527" s="19"/>
      <c r="S527" s="17">
        <f t="shared" si="28"/>
        <v>0</v>
      </c>
      <c r="T527" s="19"/>
      <c r="U527" s="60"/>
    </row>
    <row r="528" spans="1:21">
      <c r="A528" s="59">
        <v>525</v>
      </c>
      <c r="B528" s="58" t="e">
        <f>VLOOKUP(C528,Névsor!A$2:C$7060,2,FALSE)</f>
        <v>#N/A</v>
      </c>
      <c r="C528" s="39"/>
      <c r="D528" s="58" t="e">
        <f>VLOOKUP(C528,Névsor!A$2:C7582,3,FALSE)</f>
        <v>#N/A</v>
      </c>
      <c r="E528" s="81" t="e">
        <f>VLOOKUP(C528,Névsor!A:G,7,)</f>
        <v>#N/A</v>
      </c>
      <c r="F528" s="89"/>
      <c r="G528" s="90"/>
      <c r="H528" s="89"/>
      <c r="I528" s="90"/>
      <c r="J528" s="89"/>
      <c r="K528" s="90"/>
      <c r="L528" s="89"/>
      <c r="M528" s="90"/>
      <c r="N528" s="89"/>
      <c r="O528" s="90"/>
      <c r="P528" s="59">
        <f t="shared" si="27"/>
        <v>0</v>
      </c>
      <c r="Q528" s="17" t="str">
        <f t="shared" si="26"/>
        <v>0</v>
      </c>
      <c r="R528" s="19"/>
      <c r="S528" s="17">
        <f t="shared" si="28"/>
        <v>0</v>
      </c>
      <c r="T528" s="19"/>
      <c r="U528" s="60"/>
    </row>
    <row r="529" spans="1:21">
      <c r="A529" s="59">
        <v>526</v>
      </c>
      <c r="B529" s="58" t="e">
        <f>VLOOKUP(C529,Névsor!A$2:C$7060,2,FALSE)</f>
        <v>#N/A</v>
      </c>
      <c r="C529" s="39"/>
      <c r="D529" s="58" t="e">
        <f>VLOOKUP(C529,Névsor!A$2:C7583,3,FALSE)</f>
        <v>#N/A</v>
      </c>
      <c r="E529" s="81" t="e">
        <f>VLOOKUP(C529,Névsor!A:G,7,)</f>
        <v>#N/A</v>
      </c>
      <c r="F529" s="89"/>
      <c r="G529" s="90"/>
      <c r="H529" s="89"/>
      <c r="I529" s="90"/>
      <c r="J529" s="89"/>
      <c r="K529" s="90"/>
      <c r="L529" s="89"/>
      <c r="M529" s="90"/>
      <c r="N529" s="89"/>
      <c r="O529" s="90"/>
      <c r="P529" s="59">
        <f t="shared" si="27"/>
        <v>0</v>
      </c>
      <c r="Q529" s="17" t="str">
        <f t="shared" si="26"/>
        <v>0</v>
      </c>
      <c r="R529" s="19"/>
      <c r="S529" s="17">
        <f t="shared" si="28"/>
        <v>0</v>
      </c>
      <c r="T529" s="19"/>
      <c r="U529" s="60"/>
    </row>
    <row r="530" spans="1:21">
      <c r="A530" s="59">
        <v>527</v>
      </c>
      <c r="B530" s="58" t="e">
        <f>VLOOKUP(C530,Névsor!A$2:C$7060,2,FALSE)</f>
        <v>#N/A</v>
      </c>
      <c r="C530" s="39"/>
      <c r="D530" s="58" t="e">
        <f>VLOOKUP(C530,Névsor!A$2:C7584,3,FALSE)</f>
        <v>#N/A</v>
      </c>
      <c r="E530" s="81" t="e">
        <f>VLOOKUP(C530,Névsor!A:G,7,)</f>
        <v>#N/A</v>
      </c>
      <c r="F530" s="89"/>
      <c r="G530" s="90"/>
      <c r="H530" s="89"/>
      <c r="I530" s="90"/>
      <c r="J530" s="89"/>
      <c r="K530" s="90"/>
      <c r="L530" s="89"/>
      <c r="M530" s="90"/>
      <c r="N530" s="89"/>
      <c r="O530" s="90"/>
      <c r="P530" s="59">
        <f t="shared" si="27"/>
        <v>0</v>
      </c>
      <c r="Q530" s="17" t="str">
        <f t="shared" si="26"/>
        <v>0</v>
      </c>
      <c r="R530" s="19"/>
      <c r="S530" s="17">
        <f t="shared" si="28"/>
        <v>0</v>
      </c>
      <c r="T530" s="19"/>
      <c r="U530" s="60"/>
    </row>
    <row r="531" spans="1:21">
      <c r="A531" s="59">
        <v>528</v>
      </c>
      <c r="B531" s="58" t="e">
        <f>VLOOKUP(C531,Névsor!A$2:C$7060,2,FALSE)</f>
        <v>#N/A</v>
      </c>
      <c r="C531" s="39"/>
      <c r="D531" s="58" t="e">
        <f>VLOOKUP(C531,Névsor!A$2:C7585,3,FALSE)</f>
        <v>#N/A</v>
      </c>
      <c r="E531" s="81" t="e">
        <f>VLOOKUP(C531,Névsor!A:G,7,)</f>
        <v>#N/A</v>
      </c>
      <c r="F531" s="89"/>
      <c r="G531" s="90"/>
      <c r="H531" s="89"/>
      <c r="I531" s="90"/>
      <c r="J531" s="89"/>
      <c r="K531" s="90"/>
      <c r="L531" s="89"/>
      <c r="M531" s="90"/>
      <c r="N531" s="89"/>
      <c r="O531" s="90"/>
      <c r="P531" s="59">
        <f t="shared" si="27"/>
        <v>0</v>
      </c>
      <c r="Q531" s="17" t="str">
        <f t="shared" si="26"/>
        <v>0</v>
      </c>
      <c r="R531" s="19"/>
      <c r="S531" s="17">
        <f t="shared" si="28"/>
        <v>0</v>
      </c>
      <c r="T531" s="19"/>
      <c r="U531" s="60"/>
    </row>
    <row r="532" spans="1:21">
      <c r="A532" s="59">
        <v>529</v>
      </c>
      <c r="B532" s="58" t="e">
        <f>VLOOKUP(C532,Névsor!A$2:C$7060,2,FALSE)</f>
        <v>#N/A</v>
      </c>
      <c r="C532" s="39"/>
      <c r="D532" s="58" t="e">
        <f>VLOOKUP(C532,Névsor!A$2:C7586,3,FALSE)</f>
        <v>#N/A</v>
      </c>
      <c r="E532" s="81" t="e">
        <f>VLOOKUP(C532,Névsor!A:G,7,)</f>
        <v>#N/A</v>
      </c>
      <c r="F532" s="89"/>
      <c r="G532" s="90"/>
      <c r="H532" s="89"/>
      <c r="I532" s="90"/>
      <c r="J532" s="89"/>
      <c r="K532" s="90"/>
      <c r="L532" s="89"/>
      <c r="M532" s="90"/>
      <c r="N532" s="89"/>
      <c r="O532" s="90"/>
      <c r="P532" s="59">
        <f t="shared" si="27"/>
        <v>0</v>
      </c>
      <c r="Q532" s="17" t="str">
        <f t="shared" si="26"/>
        <v>0</v>
      </c>
      <c r="R532" s="19"/>
      <c r="S532" s="17">
        <f t="shared" si="28"/>
        <v>0</v>
      </c>
      <c r="T532" s="19"/>
      <c r="U532" s="60"/>
    </row>
    <row r="533" spans="1:21">
      <c r="A533" s="59">
        <v>530</v>
      </c>
      <c r="B533" s="58" t="e">
        <f>VLOOKUP(C533,Névsor!A$2:C$7060,2,FALSE)</f>
        <v>#N/A</v>
      </c>
      <c r="C533" s="39"/>
      <c r="D533" s="58" t="e">
        <f>VLOOKUP(C533,Névsor!A$2:C7587,3,FALSE)</f>
        <v>#N/A</v>
      </c>
      <c r="E533" s="81" t="e">
        <f>VLOOKUP(C533,Névsor!A:G,7,)</f>
        <v>#N/A</v>
      </c>
      <c r="F533" s="89"/>
      <c r="G533" s="90"/>
      <c r="H533" s="89"/>
      <c r="I533" s="90"/>
      <c r="J533" s="89"/>
      <c r="K533" s="90"/>
      <c r="L533" s="89"/>
      <c r="M533" s="90"/>
      <c r="N533" s="89"/>
      <c r="O533" s="90"/>
      <c r="P533" s="59">
        <f t="shared" si="27"/>
        <v>0</v>
      </c>
      <c r="Q533" s="17" t="str">
        <f t="shared" si="26"/>
        <v>0</v>
      </c>
      <c r="R533" s="19"/>
      <c r="S533" s="17">
        <f t="shared" si="28"/>
        <v>0</v>
      </c>
      <c r="T533" s="19"/>
      <c r="U533" s="60"/>
    </row>
    <row r="534" spans="1:21">
      <c r="A534" s="59">
        <v>531</v>
      </c>
      <c r="B534" s="58" t="e">
        <f>VLOOKUP(C534,Névsor!A$2:C$7060,2,FALSE)</f>
        <v>#N/A</v>
      </c>
      <c r="C534" s="39"/>
      <c r="D534" s="58" t="e">
        <f>VLOOKUP(C534,Névsor!A$2:C7588,3,FALSE)</f>
        <v>#N/A</v>
      </c>
      <c r="E534" s="81" t="e">
        <f>VLOOKUP(C534,Névsor!A:G,7,)</f>
        <v>#N/A</v>
      </c>
      <c r="F534" s="89"/>
      <c r="G534" s="90"/>
      <c r="H534" s="89"/>
      <c r="I534" s="90"/>
      <c r="J534" s="89"/>
      <c r="K534" s="90"/>
      <c r="L534" s="89"/>
      <c r="M534" s="90"/>
      <c r="N534" s="89"/>
      <c r="O534" s="90"/>
      <c r="P534" s="59">
        <f t="shared" si="27"/>
        <v>0</v>
      </c>
      <c r="Q534" s="17" t="str">
        <f t="shared" si="26"/>
        <v>0</v>
      </c>
      <c r="R534" s="19"/>
      <c r="S534" s="17">
        <f t="shared" si="28"/>
        <v>0</v>
      </c>
      <c r="T534" s="19"/>
      <c r="U534" s="60"/>
    </row>
    <row r="535" spans="1:21">
      <c r="A535" s="59">
        <v>532</v>
      </c>
      <c r="B535" s="58" t="e">
        <f>VLOOKUP(C535,Névsor!A$2:C$7060,2,FALSE)</f>
        <v>#N/A</v>
      </c>
      <c r="C535" s="39"/>
      <c r="D535" s="58" t="e">
        <f>VLOOKUP(C535,Névsor!A$2:C7589,3,FALSE)</f>
        <v>#N/A</v>
      </c>
      <c r="E535" s="81" t="e">
        <f>VLOOKUP(C535,Névsor!A:G,7,)</f>
        <v>#N/A</v>
      </c>
      <c r="F535" s="89"/>
      <c r="G535" s="90"/>
      <c r="H535" s="89"/>
      <c r="I535" s="90"/>
      <c r="J535" s="89"/>
      <c r="K535" s="90"/>
      <c r="L535" s="89"/>
      <c r="M535" s="90"/>
      <c r="N535" s="89"/>
      <c r="O535" s="90"/>
      <c r="P535" s="59">
        <f t="shared" si="27"/>
        <v>0</v>
      </c>
      <c r="Q535" s="17" t="str">
        <f t="shared" si="26"/>
        <v>0</v>
      </c>
      <c r="R535" s="19"/>
      <c r="S535" s="17">
        <f t="shared" si="28"/>
        <v>0</v>
      </c>
      <c r="T535" s="19"/>
      <c r="U535" s="60"/>
    </row>
    <row r="536" spans="1:21">
      <c r="A536" s="59">
        <v>533</v>
      </c>
      <c r="B536" s="58" t="e">
        <f>VLOOKUP(C536,Névsor!A$2:C$7060,2,FALSE)</f>
        <v>#N/A</v>
      </c>
      <c r="C536" s="39"/>
      <c r="D536" s="58" t="e">
        <f>VLOOKUP(C536,Névsor!A$2:C7590,3,FALSE)</f>
        <v>#N/A</v>
      </c>
      <c r="E536" s="81" t="e">
        <f>VLOOKUP(C536,Névsor!A:G,7,)</f>
        <v>#N/A</v>
      </c>
      <c r="F536" s="89"/>
      <c r="G536" s="90"/>
      <c r="H536" s="89"/>
      <c r="I536" s="90"/>
      <c r="J536" s="89"/>
      <c r="K536" s="90"/>
      <c r="L536" s="89"/>
      <c r="M536" s="90"/>
      <c r="N536" s="89"/>
      <c r="O536" s="90"/>
      <c r="P536" s="59">
        <f t="shared" si="27"/>
        <v>0</v>
      </c>
      <c r="Q536" s="17" t="str">
        <f t="shared" si="26"/>
        <v>0</v>
      </c>
      <c r="R536" s="19"/>
      <c r="S536" s="17">
        <f t="shared" si="28"/>
        <v>0</v>
      </c>
      <c r="T536" s="19"/>
      <c r="U536" s="60"/>
    </row>
    <row r="537" spans="1:21">
      <c r="A537" s="59">
        <v>534</v>
      </c>
      <c r="B537" s="58" t="e">
        <f>VLOOKUP(C537,Névsor!A$2:C$7060,2,FALSE)</f>
        <v>#N/A</v>
      </c>
      <c r="C537" s="39"/>
      <c r="D537" s="58" t="e">
        <f>VLOOKUP(C537,Névsor!A$2:C7591,3,FALSE)</f>
        <v>#N/A</v>
      </c>
      <c r="E537" s="81" t="e">
        <f>VLOOKUP(C537,Névsor!A:G,7,)</f>
        <v>#N/A</v>
      </c>
      <c r="F537" s="89"/>
      <c r="G537" s="90"/>
      <c r="H537" s="89"/>
      <c r="I537" s="90"/>
      <c r="J537" s="89"/>
      <c r="K537" s="90"/>
      <c r="L537" s="89"/>
      <c r="M537" s="90"/>
      <c r="N537" s="89"/>
      <c r="O537" s="90"/>
      <c r="P537" s="59">
        <f t="shared" si="27"/>
        <v>0</v>
      </c>
      <c r="Q537" s="17" t="str">
        <f t="shared" si="26"/>
        <v>0</v>
      </c>
      <c r="R537" s="19"/>
      <c r="S537" s="17">
        <f t="shared" si="28"/>
        <v>0</v>
      </c>
      <c r="T537" s="19"/>
      <c r="U537" s="60"/>
    </row>
    <row r="538" spans="1:21">
      <c r="A538" s="59">
        <v>535</v>
      </c>
      <c r="B538" s="58" t="e">
        <f>VLOOKUP(C538,Névsor!A$2:C$7060,2,FALSE)</f>
        <v>#N/A</v>
      </c>
      <c r="C538" s="39"/>
      <c r="D538" s="58" t="e">
        <f>VLOOKUP(C538,Névsor!A$2:C7592,3,FALSE)</f>
        <v>#N/A</v>
      </c>
      <c r="E538" s="81" t="e">
        <f>VLOOKUP(C538,Névsor!A:G,7,)</f>
        <v>#N/A</v>
      </c>
      <c r="F538" s="89"/>
      <c r="G538" s="90"/>
      <c r="H538" s="89"/>
      <c r="I538" s="90"/>
      <c r="J538" s="89"/>
      <c r="K538" s="90"/>
      <c r="L538" s="89"/>
      <c r="M538" s="90"/>
      <c r="N538" s="89"/>
      <c r="O538" s="90"/>
      <c r="P538" s="59">
        <f t="shared" si="27"/>
        <v>0</v>
      </c>
      <c r="Q538" s="17" t="str">
        <f t="shared" si="26"/>
        <v>0</v>
      </c>
      <c r="R538" s="19"/>
      <c r="S538" s="17">
        <f t="shared" si="28"/>
        <v>0</v>
      </c>
      <c r="T538" s="19"/>
      <c r="U538" s="60"/>
    </row>
    <row r="539" spans="1:21">
      <c r="A539" s="59">
        <v>536</v>
      </c>
      <c r="B539" s="58" t="e">
        <f>VLOOKUP(C539,Névsor!A$2:C$7060,2,FALSE)</f>
        <v>#N/A</v>
      </c>
      <c r="C539" s="39"/>
      <c r="D539" s="58" t="e">
        <f>VLOOKUP(C539,Névsor!A$2:C7593,3,FALSE)</f>
        <v>#N/A</v>
      </c>
      <c r="E539" s="81" t="e">
        <f>VLOOKUP(C539,Névsor!A:G,7,)</f>
        <v>#N/A</v>
      </c>
      <c r="F539" s="89"/>
      <c r="G539" s="90"/>
      <c r="H539" s="89"/>
      <c r="I539" s="90"/>
      <c r="J539" s="89"/>
      <c r="K539" s="90"/>
      <c r="L539" s="89"/>
      <c r="M539" s="90"/>
      <c r="N539" s="89"/>
      <c r="O539" s="90"/>
      <c r="P539" s="59">
        <f t="shared" si="27"/>
        <v>0</v>
      </c>
      <c r="Q539" s="17" t="str">
        <f t="shared" si="26"/>
        <v>0</v>
      </c>
      <c r="R539" s="19"/>
      <c r="S539" s="17">
        <f t="shared" si="28"/>
        <v>0</v>
      </c>
      <c r="T539" s="19"/>
      <c r="U539" s="60"/>
    </row>
    <row r="540" spans="1:21">
      <c r="A540" s="59">
        <v>537</v>
      </c>
      <c r="B540" s="58" t="e">
        <f>VLOOKUP(C540,Névsor!A$2:C$7060,2,FALSE)</f>
        <v>#N/A</v>
      </c>
      <c r="C540" s="39"/>
      <c r="D540" s="58" t="e">
        <f>VLOOKUP(C540,Névsor!A$2:C7594,3,FALSE)</f>
        <v>#N/A</v>
      </c>
      <c r="E540" s="81" t="e">
        <f>VLOOKUP(C540,Névsor!A:G,7,)</f>
        <v>#N/A</v>
      </c>
      <c r="F540" s="89"/>
      <c r="G540" s="90"/>
      <c r="H540" s="89"/>
      <c r="I540" s="90"/>
      <c r="J540" s="89"/>
      <c r="K540" s="90"/>
      <c r="L540" s="89"/>
      <c r="M540" s="90"/>
      <c r="N540" s="89"/>
      <c r="O540" s="90"/>
      <c r="P540" s="59">
        <f t="shared" si="27"/>
        <v>0</v>
      </c>
      <c r="Q540" s="17" t="str">
        <f t="shared" si="26"/>
        <v>0</v>
      </c>
      <c r="R540" s="19"/>
      <c r="S540" s="17">
        <f t="shared" si="28"/>
        <v>0</v>
      </c>
      <c r="T540" s="19"/>
      <c r="U540" s="60"/>
    </row>
    <row r="541" spans="1:21">
      <c r="A541" s="59">
        <v>538</v>
      </c>
      <c r="B541" s="58" t="e">
        <f>VLOOKUP(C541,Névsor!A$2:C$7060,2,FALSE)</f>
        <v>#N/A</v>
      </c>
      <c r="C541" s="39"/>
      <c r="D541" s="58" t="e">
        <f>VLOOKUP(C541,Névsor!A$2:C7595,3,FALSE)</f>
        <v>#N/A</v>
      </c>
      <c r="E541" s="81" t="e">
        <f>VLOOKUP(C541,Névsor!A:G,7,)</f>
        <v>#N/A</v>
      </c>
      <c r="F541" s="89"/>
      <c r="G541" s="90"/>
      <c r="H541" s="89"/>
      <c r="I541" s="90"/>
      <c r="J541" s="89"/>
      <c r="K541" s="90"/>
      <c r="L541" s="89"/>
      <c r="M541" s="90"/>
      <c r="N541" s="89"/>
      <c r="O541" s="90"/>
      <c r="P541" s="59">
        <f t="shared" si="27"/>
        <v>0</v>
      </c>
      <c r="Q541" s="17" t="str">
        <f t="shared" si="26"/>
        <v>0</v>
      </c>
      <c r="R541" s="19"/>
      <c r="S541" s="17">
        <f t="shared" si="28"/>
        <v>0</v>
      </c>
      <c r="T541" s="19"/>
      <c r="U541" s="60"/>
    </row>
    <row r="542" spans="1:21">
      <c r="A542" s="59">
        <v>539</v>
      </c>
      <c r="B542" s="58" t="e">
        <f>VLOOKUP(C542,Névsor!A$2:C$7060,2,FALSE)</f>
        <v>#N/A</v>
      </c>
      <c r="C542" s="39"/>
      <c r="D542" s="58" t="e">
        <f>VLOOKUP(C542,Névsor!A$2:C7596,3,FALSE)</f>
        <v>#N/A</v>
      </c>
      <c r="E542" s="81" t="e">
        <f>VLOOKUP(C542,Névsor!A:G,7,)</f>
        <v>#N/A</v>
      </c>
      <c r="F542" s="89"/>
      <c r="G542" s="90"/>
      <c r="H542" s="89"/>
      <c r="I542" s="90"/>
      <c r="J542" s="89"/>
      <c r="K542" s="90"/>
      <c r="L542" s="89"/>
      <c r="M542" s="90"/>
      <c r="N542" s="89"/>
      <c r="O542" s="90"/>
      <c r="P542" s="59">
        <f t="shared" si="27"/>
        <v>0</v>
      </c>
      <c r="Q542" s="17" t="str">
        <f t="shared" si="26"/>
        <v>0</v>
      </c>
      <c r="R542" s="19"/>
      <c r="S542" s="17">
        <f t="shared" si="28"/>
        <v>0</v>
      </c>
      <c r="T542" s="19"/>
      <c r="U542" s="60"/>
    </row>
    <row r="543" spans="1:21">
      <c r="A543" s="59">
        <v>540</v>
      </c>
      <c r="B543" s="58" t="e">
        <f>VLOOKUP(C543,Névsor!A$2:C$7060,2,FALSE)</f>
        <v>#N/A</v>
      </c>
      <c r="C543" s="39"/>
      <c r="D543" s="58" t="e">
        <f>VLOOKUP(C543,Névsor!A$2:C7597,3,FALSE)</f>
        <v>#N/A</v>
      </c>
      <c r="E543" s="81" t="e">
        <f>VLOOKUP(C543,Névsor!A:G,7,)</f>
        <v>#N/A</v>
      </c>
      <c r="F543" s="89"/>
      <c r="G543" s="90"/>
      <c r="H543" s="89"/>
      <c r="I543" s="90"/>
      <c r="J543" s="89"/>
      <c r="K543" s="90"/>
      <c r="L543" s="89"/>
      <c r="M543" s="90"/>
      <c r="N543" s="89"/>
      <c r="O543" s="90"/>
      <c r="P543" s="59">
        <f t="shared" si="27"/>
        <v>0</v>
      </c>
      <c r="Q543" s="17" t="str">
        <f t="shared" si="26"/>
        <v>0</v>
      </c>
      <c r="R543" s="19"/>
      <c r="S543" s="17">
        <f t="shared" si="28"/>
        <v>0</v>
      </c>
      <c r="T543" s="19"/>
      <c r="U543" s="60"/>
    </row>
    <row r="544" spans="1:21">
      <c r="A544" s="59">
        <v>541</v>
      </c>
      <c r="B544" s="58" t="e">
        <f>VLOOKUP(C544,Névsor!A$2:C$7060,2,FALSE)</f>
        <v>#N/A</v>
      </c>
      <c r="C544" s="39"/>
      <c r="D544" s="58" t="e">
        <f>VLOOKUP(C544,Névsor!A$2:C7598,3,FALSE)</f>
        <v>#N/A</v>
      </c>
      <c r="E544" s="81" t="e">
        <f>VLOOKUP(C544,Névsor!A:G,7,)</f>
        <v>#N/A</v>
      </c>
      <c r="F544" s="89"/>
      <c r="G544" s="90"/>
      <c r="H544" s="89"/>
      <c r="I544" s="90"/>
      <c r="J544" s="89"/>
      <c r="K544" s="90"/>
      <c r="L544" s="89"/>
      <c r="M544" s="90"/>
      <c r="N544" s="89"/>
      <c r="O544" s="90"/>
      <c r="P544" s="59">
        <f t="shared" si="27"/>
        <v>0</v>
      </c>
      <c r="Q544" s="17" t="str">
        <f t="shared" si="26"/>
        <v>0</v>
      </c>
      <c r="R544" s="19"/>
      <c r="S544" s="17">
        <f t="shared" si="28"/>
        <v>0</v>
      </c>
      <c r="T544" s="19"/>
      <c r="U544" s="60"/>
    </row>
    <row r="545" spans="1:21">
      <c r="A545" s="59">
        <v>542</v>
      </c>
      <c r="B545" s="58" t="e">
        <f>VLOOKUP(C545,Névsor!A$2:C$7060,2,FALSE)</f>
        <v>#N/A</v>
      </c>
      <c r="C545" s="39"/>
      <c r="D545" s="58" t="e">
        <f>VLOOKUP(C545,Névsor!A$2:C7599,3,FALSE)</f>
        <v>#N/A</v>
      </c>
      <c r="E545" s="81" t="e">
        <f>VLOOKUP(C545,Névsor!A:G,7,)</f>
        <v>#N/A</v>
      </c>
      <c r="F545" s="89"/>
      <c r="G545" s="90"/>
      <c r="H545" s="89"/>
      <c r="I545" s="90"/>
      <c r="J545" s="89"/>
      <c r="K545" s="90"/>
      <c r="L545" s="89"/>
      <c r="M545" s="90"/>
      <c r="N545" s="89"/>
      <c r="O545" s="90"/>
      <c r="P545" s="59">
        <f t="shared" si="27"/>
        <v>0</v>
      </c>
      <c r="Q545" s="17" t="str">
        <f t="shared" si="26"/>
        <v>0</v>
      </c>
      <c r="R545" s="19"/>
      <c r="S545" s="17">
        <f t="shared" si="28"/>
        <v>0</v>
      </c>
      <c r="T545" s="19"/>
      <c r="U545" s="60"/>
    </row>
    <row r="546" spans="1:21">
      <c r="A546" s="59">
        <v>543</v>
      </c>
      <c r="B546" s="58" t="e">
        <f>VLOOKUP(C546,Névsor!A$2:C$7060,2,FALSE)</f>
        <v>#N/A</v>
      </c>
      <c r="C546" s="39"/>
      <c r="D546" s="58" t="e">
        <f>VLOOKUP(C546,Névsor!A$2:C7600,3,FALSE)</f>
        <v>#N/A</v>
      </c>
      <c r="E546" s="81" t="e">
        <f>VLOOKUP(C546,Névsor!A:G,7,)</f>
        <v>#N/A</v>
      </c>
      <c r="F546" s="89"/>
      <c r="G546" s="90"/>
      <c r="H546" s="89"/>
      <c r="I546" s="90"/>
      <c r="J546" s="89"/>
      <c r="K546" s="90"/>
      <c r="L546" s="89"/>
      <c r="M546" s="90"/>
      <c r="N546" s="89"/>
      <c r="O546" s="90"/>
      <c r="P546" s="59">
        <f t="shared" si="27"/>
        <v>0</v>
      </c>
      <c r="Q546" s="17" t="str">
        <f t="shared" si="26"/>
        <v>0</v>
      </c>
      <c r="R546" s="19"/>
      <c r="S546" s="17">
        <f t="shared" si="28"/>
        <v>0</v>
      </c>
      <c r="T546" s="19"/>
      <c r="U546" s="60"/>
    </row>
    <row r="547" spans="1:21">
      <c r="A547" s="59">
        <v>544</v>
      </c>
      <c r="B547" s="58" t="e">
        <f>VLOOKUP(C547,Névsor!A$2:C$7060,2,FALSE)</f>
        <v>#N/A</v>
      </c>
      <c r="C547" s="39"/>
      <c r="D547" s="58" t="e">
        <f>VLOOKUP(C547,Névsor!A$2:C7601,3,FALSE)</f>
        <v>#N/A</v>
      </c>
      <c r="E547" s="81" t="e">
        <f>VLOOKUP(C547,Névsor!A:G,7,)</f>
        <v>#N/A</v>
      </c>
      <c r="F547" s="89"/>
      <c r="G547" s="90"/>
      <c r="H547" s="89"/>
      <c r="I547" s="90"/>
      <c r="J547" s="89"/>
      <c r="K547" s="90"/>
      <c r="L547" s="89"/>
      <c r="M547" s="90"/>
      <c r="N547" s="89"/>
      <c r="O547" s="90"/>
      <c r="P547" s="59">
        <f t="shared" si="27"/>
        <v>0</v>
      </c>
      <c r="Q547" s="17" t="str">
        <f t="shared" si="26"/>
        <v>0</v>
      </c>
      <c r="R547" s="19"/>
      <c r="S547" s="17">
        <f t="shared" si="28"/>
        <v>0</v>
      </c>
      <c r="T547" s="19"/>
      <c r="U547" s="60"/>
    </row>
    <row r="548" spans="1:21">
      <c r="A548" s="59">
        <v>545</v>
      </c>
      <c r="B548" s="58" t="e">
        <f>VLOOKUP(C548,Névsor!A$2:C$7060,2,FALSE)</f>
        <v>#N/A</v>
      </c>
      <c r="C548" s="39"/>
      <c r="D548" s="58" t="e">
        <f>VLOOKUP(C548,Névsor!A$2:C7602,3,FALSE)</f>
        <v>#N/A</v>
      </c>
      <c r="E548" s="81" t="e">
        <f>VLOOKUP(C548,Névsor!A:G,7,)</f>
        <v>#N/A</v>
      </c>
      <c r="F548" s="89"/>
      <c r="G548" s="90"/>
      <c r="H548" s="89"/>
      <c r="I548" s="90"/>
      <c r="J548" s="89"/>
      <c r="K548" s="90"/>
      <c r="L548" s="89"/>
      <c r="M548" s="90"/>
      <c r="N548" s="89"/>
      <c r="O548" s="90"/>
      <c r="P548" s="59">
        <f t="shared" si="27"/>
        <v>0</v>
      </c>
      <c r="Q548" s="17" t="str">
        <f t="shared" si="26"/>
        <v>0</v>
      </c>
      <c r="R548" s="19"/>
      <c r="S548" s="17">
        <f t="shared" si="28"/>
        <v>0</v>
      </c>
      <c r="T548" s="19"/>
      <c r="U548" s="60"/>
    </row>
    <row r="549" spans="1:21">
      <c r="A549" s="59">
        <v>546</v>
      </c>
      <c r="B549" s="58" t="e">
        <f>VLOOKUP(C549,Névsor!A$2:C$7060,2,FALSE)</f>
        <v>#N/A</v>
      </c>
      <c r="C549" s="39"/>
      <c r="D549" s="58" t="e">
        <f>VLOOKUP(C549,Névsor!A$2:C7603,3,FALSE)</f>
        <v>#N/A</v>
      </c>
      <c r="E549" s="81" t="e">
        <f>VLOOKUP(C549,Névsor!A:G,7,)</f>
        <v>#N/A</v>
      </c>
      <c r="F549" s="89"/>
      <c r="G549" s="90"/>
      <c r="H549" s="89"/>
      <c r="I549" s="90"/>
      <c r="J549" s="89"/>
      <c r="K549" s="90"/>
      <c r="L549" s="89"/>
      <c r="M549" s="90"/>
      <c r="N549" s="89"/>
      <c r="O549" s="90"/>
      <c r="P549" s="59">
        <f t="shared" si="27"/>
        <v>0</v>
      </c>
      <c r="Q549" s="17" t="str">
        <f t="shared" si="26"/>
        <v>0</v>
      </c>
      <c r="R549" s="19"/>
      <c r="S549" s="17">
        <f t="shared" si="28"/>
        <v>0</v>
      </c>
      <c r="T549" s="19"/>
      <c r="U549" s="60"/>
    </row>
    <row r="550" spans="1:21">
      <c r="A550" s="59">
        <v>547</v>
      </c>
      <c r="B550" s="58" t="e">
        <f>VLOOKUP(C550,Névsor!A$2:C$7060,2,FALSE)</f>
        <v>#N/A</v>
      </c>
      <c r="C550" s="39"/>
      <c r="D550" s="58" t="e">
        <f>VLOOKUP(C550,Névsor!A$2:C7604,3,FALSE)</f>
        <v>#N/A</v>
      </c>
      <c r="E550" s="81" t="e">
        <f>VLOOKUP(C550,Névsor!A:G,7,)</f>
        <v>#N/A</v>
      </c>
      <c r="F550" s="89"/>
      <c r="G550" s="90"/>
      <c r="H550" s="89"/>
      <c r="I550" s="90"/>
      <c r="J550" s="89"/>
      <c r="K550" s="90"/>
      <c r="L550" s="89"/>
      <c r="M550" s="90"/>
      <c r="N550" s="89"/>
      <c r="O550" s="90"/>
      <c r="P550" s="59">
        <f t="shared" si="27"/>
        <v>0</v>
      </c>
      <c r="Q550" s="17" t="str">
        <f t="shared" si="26"/>
        <v>0</v>
      </c>
      <c r="R550" s="19"/>
      <c r="S550" s="17">
        <f t="shared" si="28"/>
        <v>0</v>
      </c>
      <c r="T550" s="19"/>
      <c r="U550" s="60"/>
    </row>
    <row r="551" spans="1:21">
      <c r="A551" s="59">
        <v>548</v>
      </c>
      <c r="B551" s="58" t="e">
        <f>VLOOKUP(C551,Névsor!A$2:C$7060,2,FALSE)</f>
        <v>#N/A</v>
      </c>
      <c r="C551" s="39"/>
      <c r="D551" s="58" t="e">
        <f>VLOOKUP(C551,Névsor!A$2:C7605,3,FALSE)</f>
        <v>#N/A</v>
      </c>
      <c r="E551" s="81" t="e">
        <f>VLOOKUP(C551,Névsor!A:G,7,)</f>
        <v>#N/A</v>
      </c>
      <c r="F551" s="89"/>
      <c r="G551" s="90"/>
      <c r="H551" s="89"/>
      <c r="I551" s="90"/>
      <c r="J551" s="89"/>
      <c r="K551" s="90"/>
      <c r="L551" s="89"/>
      <c r="M551" s="90"/>
      <c r="N551" s="89"/>
      <c r="O551" s="90"/>
      <c r="P551" s="59">
        <f t="shared" si="27"/>
        <v>0</v>
      </c>
      <c r="Q551" s="17" t="str">
        <f t="shared" si="26"/>
        <v>0</v>
      </c>
      <c r="R551" s="19"/>
      <c r="S551" s="17">
        <f t="shared" si="28"/>
        <v>0</v>
      </c>
      <c r="T551" s="19"/>
      <c r="U551" s="60"/>
    </row>
    <row r="552" spans="1:21">
      <c r="A552" s="59">
        <v>549</v>
      </c>
      <c r="B552" s="58" t="e">
        <f>VLOOKUP(C552,Névsor!A$2:C$7060,2,FALSE)</f>
        <v>#N/A</v>
      </c>
      <c r="C552" s="39"/>
      <c r="D552" s="58" t="e">
        <f>VLOOKUP(C552,Névsor!A$2:C7606,3,FALSE)</f>
        <v>#N/A</v>
      </c>
      <c r="E552" s="81" t="e">
        <f>VLOOKUP(C552,Névsor!A:G,7,)</f>
        <v>#N/A</v>
      </c>
      <c r="F552" s="89"/>
      <c r="G552" s="90"/>
      <c r="H552" s="89"/>
      <c r="I552" s="90"/>
      <c r="J552" s="89"/>
      <c r="K552" s="90"/>
      <c r="L552" s="89"/>
      <c r="M552" s="90"/>
      <c r="N552" s="89"/>
      <c r="O552" s="90"/>
      <c r="P552" s="59">
        <f t="shared" si="27"/>
        <v>0</v>
      </c>
      <c r="Q552" s="17" t="str">
        <f t="shared" si="26"/>
        <v>0</v>
      </c>
      <c r="R552" s="19"/>
      <c r="S552" s="17">
        <f t="shared" si="28"/>
        <v>0</v>
      </c>
      <c r="T552" s="19"/>
      <c r="U552" s="60"/>
    </row>
    <row r="553" spans="1:21">
      <c r="A553" s="59">
        <v>550</v>
      </c>
      <c r="B553" s="58" t="e">
        <f>VLOOKUP(C553,Névsor!A$2:C$7060,2,FALSE)</f>
        <v>#N/A</v>
      </c>
      <c r="C553" s="39"/>
      <c r="D553" s="58" t="e">
        <f>VLOOKUP(C553,Névsor!A$2:C7607,3,FALSE)</f>
        <v>#N/A</v>
      </c>
      <c r="E553" s="81" t="e">
        <f>VLOOKUP(C553,Névsor!A:G,7,)</f>
        <v>#N/A</v>
      </c>
      <c r="F553" s="89"/>
      <c r="G553" s="90"/>
      <c r="H553" s="89"/>
      <c r="I553" s="90"/>
      <c r="J553" s="89"/>
      <c r="K553" s="90"/>
      <c r="L553" s="89"/>
      <c r="M553" s="90"/>
      <c r="N553" s="89"/>
      <c r="O553" s="90"/>
      <c r="P553" s="59">
        <f t="shared" si="27"/>
        <v>0</v>
      </c>
      <c r="Q553" s="17" t="str">
        <f t="shared" si="26"/>
        <v>0</v>
      </c>
      <c r="R553" s="19"/>
      <c r="S553" s="17">
        <f t="shared" si="28"/>
        <v>0</v>
      </c>
      <c r="T553" s="19"/>
      <c r="U553" s="60"/>
    </row>
    <row r="554" spans="1:21">
      <c r="A554" s="59">
        <v>551</v>
      </c>
      <c r="B554" s="58" t="e">
        <f>VLOOKUP(C554,Névsor!A$2:C$7060,2,FALSE)</f>
        <v>#N/A</v>
      </c>
      <c r="C554" s="39"/>
      <c r="D554" s="58" t="e">
        <f>VLOOKUP(C554,Névsor!A$2:C7608,3,FALSE)</f>
        <v>#N/A</v>
      </c>
      <c r="E554" s="81" t="e">
        <f>VLOOKUP(C554,Névsor!A:G,7,)</f>
        <v>#N/A</v>
      </c>
      <c r="F554" s="89"/>
      <c r="G554" s="90"/>
      <c r="H554" s="89"/>
      <c r="I554" s="90"/>
      <c r="J554" s="89"/>
      <c r="K554" s="90"/>
      <c r="L554" s="89"/>
      <c r="M554" s="90"/>
      <c r="N554" s="89"/>
      <c r="O554" s="90"/>
      <c r="P554" s="59">
        <f t="shared" si="27"/>
        <v>0</v>
      </c>
      <c r="Q554" s="17" t="str">
        <f t="shared" si="26"/>
        <v>0</v>
      </c>
      <c r="R554" s="19"/>
      <c r="S554" s="17">
        <f t="shared" si="28"/>
        <v>0</v>
      </c>
      <c r="T554" s="19"/>
      <c r="U554" s="60"/>
    </row>
    <row r="555" spans="1:21">
      <c r="A555" s="59">
        <v>552</v>
      </c>
      <c r="B555" s="58" t="e">
        <f>VLOOKUP(C555,Névsor!A$2:C$7060,2,FALSE)</f>
        <v>#N/A</v>
      </c>
      <c r="C555" s="39"/>
      <c r="D555" s="58" t="e">
        <f>VLOOKUP(C555,Névsor!A$2:C7609,3,FALSE)</f>
        <v>#N/A</v>
      </c>
      <c r="E555" s="81" t="e">
        <f>VLOOKUP(C555,Névsor!A:G,7,)</f>
        <v>#N/A</v>
      </c>
      <c r="F555" s="89"/>
      <c r="G555" s="90"/>
      <c r="H555" s="89"/>
      <c r="I555" s="90"/>
      <c r="J555" s="89"/>
      <c r="K555" s="90"/>
      <c r="L555" s="89"/>
      <c r="M555" s="90"/>
      <c r="N555" s="89"/>
      <c r="O555" s="90"/>
      <c r="P555" s="59">
        <f t="shared" si="27"/>
        <v>0</v>
      </c>
      <c r="Q555" s="17" t="str">
        <f t="shared" si="26"/>
        <v>0</v>
      </c>
      <c r="R555" s="19"/>
      <c r="S555" s="17">
        <f t="shared" si="28"/>
        <v>0</v>
      </c>
      <c r="T555" s="19"/>
      <c r="U555" s="60"/>
    </row>
    <row r="556" spans="1:21">
      <c r="A556" s="59">
        <v>553</v>
      </c>
      <c r="B556" s="58" t="e">
        <f>VLOOKUP(C556,Névsor!A$2:C$7060,2,FALSE)</f>
        <v>#N/A</v>
      </c>
      <c r="C556" s="39"/>
      <c r="D556" s="58" t="e">
        <f>VLOOKUP(C556,Névsor!A$2:C7610,3,FALSE)</f>
        <v>#N/A</v>
      </c>
      <c r="E556" s="81" t="e">
        <f>VLOOKUP(C556,Névsor!A:G,7,)</f>
        <v>#N/A</v>
      </c>
      <c r="F556" s="89"/>
      <c r="G556" s="90"/>
      <c r="H556" s="89"/>
      <c r="I556" s="90"/>
      <c r="J556" s="89"/>
      <c r="K556" s="90"/>
      <c r="L556" s="89"/>
      <c r="M556" s="90"/>
      <c r="N556" s="89"/>
      <c r="O556" s="90"/>
      <c r="P556" s="59">
        <f t="shared" si="27"/>
        <v>0</v>
      </c>
      <c r="Q556" s="17" t="str">
        <f t="shared" si="26"/>
        <v>0</v>
      </c>
      <c r="R556" s="19"/>
      <c r="S556" s="17">
        <f t="shared" si="28"/>
        <v>0</v>
      </c>
      <c r="T556" s="19"/>
      <c r="U556" s="60"/>
    </row>
    <row r="557" spans="1:21">
      <c r="A557" s="59">
        <v>554</v>
      </c>
      <c r="B557" s="58" t="e">
        <f>VLOOKUP(C557,Névsor!A$2:C$7060,2,FALSE)</f>
        <v>#N/A</v>
      </c>
      <c r="C557" s="39"/>
      <c r="D557" s="58" t="e">
        <f>VLOOKUP(C557,Névsor!A$2:C7611,3,FALSE)</f>
        <v>#N/A</v>
      </c>
      <c r="E557" s="81" t="e">
        <f>VLOOKUP(C557,Névsor!A:G,7,)</f>
        <v>#N/A</v>
      </c>
      <c r="F557" s="89"/>
      <c r="G557" s="90"/>
      <c r="H557" s="89"/>
      <c r="I557" s="90"/>
      <c r="J557" s="89"/>
      <c r="K557" s="90"/>
      <c r="L557" s="89"/>
      <c r="M557" s="90"/>
      <c r="N557" s="89"/>
      <c r="O557" s="90"/>
      <c r="P557" s="59">
        <f t="shared" si="27"/>
        <v>0</v>
      </c>
      <c r="Q557" s="17" t="str">
        <f t="shared" si="26"/>
        <v>0</v>
      </c>
      <c r="R557" s="19"/>
      <c r="S557" s="17">
        <f t="shared" si="28"/>
        <v>0</v>
      </c>
      <c r="T557" s="19"/>
      <c r="U557" s="60"/>
    </row>
    <row r="558" spans="1:21">
      <c r="A558" s="59">
        <v>555</v>
      </c>
      <c r="B558" s="58" t="e">
        <f>VLOOKUP(C558,Névsor!A$2:C$7060,2,FALSE)</f>
        <v>#N/A</v>
      </c>
      <c r="C558" s="39"/>
      <c r="D558" s="58" t="e">
        <f>VLOOKUP(C558,Névsor!A$2:C7612,3,FALSE)</f>
        <v>#N/A</v>
      </c>
      <c r="E558" s="81" t="e">
        <f>VLOOKUP(C558,Névsor!A:G,7,)</f>
        <v>#N/A</v>
      </c>
      <c r="F558" s="89"/>
      <c r="G558" s="90"/>
      <c r="H558" s="89"/>
      <c r="I558" s="90"/>
      <c r="J558" s="89"/>
      <c r="K558" s="90"/>
      <c r="L558" s="89"/>
      <c r="M558" s="90"/>
      <c r="N558" s="89"/>
      <c r="O558" s="90"/>
      <c r="P558" s="59">
        <f t="shared" si="27"/>
        <v>0</v>
      </c>
      <c r="Q558" s="17" t="str">
        <f t="shared" si="26"/>
        <v>0</v>
      </c>
      <c r="R558" s="19"/>
      <c r="S558" s="17">
        <f t="shared" si="28"/>
        <v>0</v>
      </c>
      <c r="T558" s="19"/>
      <c r="U558" s="60"/>
    </row>
    <row r="559" spans="1:21">
      <c r="A559" s="59">
        <v>556</v>
      </c>
      <c r="B559" s="58" t="e">
        <f>VLOOKUP(C559,Névsor!A$2:C$7060,2,FALSE)</f>
        <v>#N/A</v>
      </c>
      <c r="C559" s="39"/>
      <c r="D559" s="58" t="e">
        <f>VLOOKUP(C559,Névsor!A$2:C7613,3,FALSE)</f>
        <v>#N/A</v>
      </c>
      <c r="E559" s="81" t="e">
        <f>VLOOKUP(C559,Névsor!A:G,7,)</f>
        <v>#N/A</v>
      </c>
      <c r="F559" s="89"/>
      <c r="G559" s="90"/>
      <c r="H559" s="89"/>
      <c r="I559" s="90"/>
      <c r="J559" s="89"/>
      <c r="K559" s="90"/>
      <c r="L559" s="89"/>
      <c r="M559" s="90"/>
      <c r="N559" s="89"/>
      <c r="O559" s="90"/>
      <c r="P559" s="59">
        <f t="shared" si="27"/>
        <v>0</v>
      </c>
      <c r="Q559" s="17" t="str">
        <f t="shared" si="26"/>
        <v>0</v>
      </c>
      <c r="R559" s="19"/>
      <c r="S559" s="17">
        <f t="shared" si="28"/>
        <v>0</v>
      </c>
      <c r="T559" s="19"/>
      <c r="U559" s="60"/>
    </row>
    <row r="560" spans="1:21">
      <c r="A560" s="59">
        <v>557</v>
      </c>
      <c r="B560" s="58" t="e">
        <f>VLOOKUP(C560,Névsor!A$2:C$7060,2,FALSE)</f>
        <v>#N/A</v>
      </c>
      <c r="C560" s="39"/>
      <c r="D560" s="58" t="e">
        <f>VLOOKUP(C560,Névsor!A$2:C7614,3,FALSE)</f>
        <v>#N/A</v>
      </c>
      <c r="E560" s="81" t="e">
        <f>VLOOKUP(C560,Névsor!A:G,7,)</f>
        <v>#N/A</v>
      </c>
      <c r="F560" s="89"/>
      <c r="G560" s="90"/>
      <c r="H560" s="89"/>
      <c r="I560" s="90"/>
      <c r="J560" s="89"/>
      <c r="K560" s="90"/>
      <c r="L560" s="89"/>
      <c r="M560" s="90"/>
      <c r="N560" s="89"/>
      <c r="O560" s="90"/>
      <c r="P560" s="59">
        <f t="shared" si="27"/>
        <v>0</v>
      </c>
      <c r="Q560" s="17" t="str">
        <f t="shared" si="26"/>
        <v>0</v>
      </c>
      <c r="R560" s="19"/>
      <c r="S560" s="17">
        <f t="shared" si="28"/>
        <v>0</v>
      </c>
      <c r="T560" s="19"/>
      <c r="U560" s="60"/>
    </row>
    <row r="561" spans="1:21">
      <c r="A561" s="59">
        <v>558</v>
      </c>
      <c r="B561" s="58" t="e">
        <f>VLOOKUP(C561,Névsor!A$2:C$7060,2,FALSE)</f>
        <v>#N/A</v>
      </c>
      <c r="C561" s="39"/>
      <c r="D561" s="58" t="e">
        <f>VLOOKUP(C561,Névsor!A$2:C7615,3,FALSE)</f>
        <v>#N/A</v>
      </c>
      <c r="E561" s="81" t="e">
        <f>VLOOKUP(C561,Névsor!A:G,7,)</f>
        <v>#N/A</v>
      </c>
      <c r="F561" s="89"/>
      <c r="G561" s="90"/>
      <c r="H561" s="89"/>
      <c r="I561" s="90"/>
      <c r="J561" s="89"/>
      <c r="K561" s="90"/>
      <c r="L561" s="89"/>
      <c r="M561" s="90"/>
      <c r="N561" s="89"/>
      <c r="O561" s="90"/>
      <c r="P561" s="59">
        <f t="shared" si="27"/>
        <v>0</v>
      </c>
      <c r="Q561" s="17" t="str">
        <f t="shared" si="26"/>
        <v>0</v>
      </c>
      <c r="R561" s="19"/>
      <c r="S561" s="17">
        <f t="shared" si="28"/>
        <v>0</v>
      </c>
      <c r="T561" s="19"/>
      <c r="U561" s="60"/>
    </row>
    <row r="562" spans="1:21">
      <c r="A562" s="59">
        <v>559</v>
      </c>
      <c r="B562" s="58" t="e">
        <f>VLOOKUP(C562,Névsor!A$2:C$7060,2,FALSE)</f>
        <v>#N/A</v>
      </c>
      <c r="C562" s="39"/>
      <c r="D562" s="58" t="e">
        <f>VLOOKUP(C562,Névsor!A$2:C7616,3,FALSE)</f>
        <v>#N/A</v>
      </c>
      <c r="E562" s="81" t="e">
        <f>VLOOKUP(C562,Névsor!A:G,7,)</f>
        <v>#N/A</v>
      </c>
      <c r="F562" s="89"/>
      <c r="G562" s="90"/>
      <c r="H562" s="89"/>
      <c r="I562" s="90"/>
      <c r="J562" s="89"/>
      <c r="K562" s="90"/>
      <c r="L562" s="89"/>
      <c r="M562" s="90"/>
      <c r="N562" s="89"/>
      <c r="O562" s="90"/>
      <c r="P562" s="59">
        <f t="shared" si="27"/>
        <v>0</v>
      </c>
      <c r="Q562" s="17" t="str">
        <f t="shared" si="26"/>
        <v>0</v>
      </c>
      <c r="R562" s="19"/>
      <c r="S562" s="17">
        <f t="shared" si="28"/>
        <v>0</v>
      </c>
      <c r="T562" s="19"/>
      <c r="U562" s="60"/>
    </row>
    <row r="563" spans="1:21">
      <c r="A563" s="59">
        <v>560</v>
      </c>
      <c r="B563" s="58" t="e">
        <f>VLOOKUP(C563,Névsor!A$2:C$7060,2,FALSE)</f>
        <v>#N/A</v>
      </c>
      <c r="C563" s="39"/>
      <c r="D563" s="58" t="e">
        <f>VLOOKUP(C563,Névsor!A$2:C7617,3,FALSE)</f>
        <v>#N/A</v>
      </c>
      <c r="E563" s="81" t="e">
        <f>VLOOKUP(C563,Névsor!A:G,7,)</f>
        <v>#N/A</v>
      </c>
      <c r="F563" s="89"/>
      <c r="G563" s="90"/>
      <c r="H563" s="89"/>
      <c r="I563" s="90"/>
      <c r="J563" s="89"/>
      <c r="K563" s="90"/>
      <c r="L563" s="89"/>
      <c r="M563" s="90"/>
      <c r="N563" s="89"/>
      <c r="O563" s="90"/>
      <c r="P563" s="59">
        <f t="shared" si="27"/>
        <v>0</v>
      </c>
      <c r="Q563" s="17" t="str">
        <f t="shared" si="26"/>
        <v>0</v>
      </c>
      <c r="R563" s="19"/>
      <c r="S563" s="17">
        <f t="shared" si="28"/>
        <v>0</v>
      </c>
      <c r="T563" s="19"/>
      <c r="U563" s="60"/>
    </row>
    <row r="564" spans="1:21">
      <c r="A564" s="59">
        <v>561</v>
      </c>
      <c r="B564" s="58" t="e">
        <f>VLOOKUP(C564,Névsor!A$2:C$7060,2,FALSE)</f>
        <v>#N/A</v>
      </c>
      <c r="C564" s="39"/>
      <c r="D564" s="58" t="e">
        <f>VLOOKUP(C564,Névsor!A$2:C7618,3,FALSE)</f>
        <v>#N/A</v>
      </c>
      <c r="E564" s="81" t="e">
        <f>VLOOKUP(C564,Névsor!A:G,7,)</f>
        <v>#N/A</v>
      </c>
      <c r="F564" s="89"/>
      <c r="G564" s="90"/>
      <c r="H564" s="89"/>
      <c r="I564" s="90"/>
      <c r="J564" s="89"/>
      <c r="K564" s="90"/>
      <c r="L564" s="89"/>
      <c r="M564" s="90"/>
      <c r="N564" s="89"/>
      <c r="O564" s="90"/>
      <c r="P564" s="59">
        <f t="shared" si="27"/>
        <v>0</v>
      </c>
      <c r="Q564" s="17" t="str">
        <f t="shared" si="26"/>
        <v>0</v>
      </c>
      <c r="R564" s="19"/>
      <c r="S564" s="17">
        <f t="shared" si="28"/>
        <v>0</v>
      </c>
      <c r="T564" s="19"/>
      <c r="U564" s="60"/>
    </row>
    <row r="565" spans="1:21">
      <c r="A565" s="59">
        <v>562</v>
      </c>
      <c r="B565" s="58" t="e">
        <f>VLOOKUP(C565,Névsor!A$2:C$7060,2,FALSE)</f>
        <v>#N/A</v>
      </c>
      <c r="C565" s="39"/>
      <c r="D565" s="58" t="e">
        <f>VLOOKUP(C565,Névsor!A$2:C7619,3,FALSE)</f>
        <v>#N/A</v>
      </c>
      <c r="E565" s="81" t="e">
        <f>VLOOKUP(C565,Névsor!A:G,7,)</f>
        <v>#N/A</v>
      </c>
      <c r="F565" s="89"/>
      <c r="G565" s="90"/>
      <c r="H565" s="89"/>
      <c r="I565" s="90"/>
      <c r="J565" s="89"/>
      <c r="K565" s="90"/>
      <c r="L565" s="89"/>
      <c r="M565" s="90"/>
      <c r="N565" s="89"/>
      <c r="O565" s="90"/>
      <c r="P565" s="59">
        <f t="shared" si="27"/>
        <v>0</v>
      </c>
      <c r="Q565" s="17" t="str">
        <f t="shared" si="26"/>
        <v>0</v>
      </c>
      <c r="R565" s="19"/>
      <c r="S565" s="17">
        <f t="shared" si="28"/>
        <v>0</v>
      </c>
      <c r="T565" s="19"/>
      <c r="U565" s="60"/>
    </row>
    <row r="566" spans="1:21">
      <c r="A566" s="59">
        <v>563</v>
      </c>
      <c r="B566" s="58" t="e">
        <f>VLOOKUP(C566,Névsor!A$2:C$7060,2,FALSE)</f>
        <v>#N/A</v>
      </c>
      <c r="C566" s="39"/>
      <c r="D566" s="58" t="e">
        <f>VLOOKUP(C566,Névsor!A$2:C7620,3,FALSE)</f>
        <v>#N/A</v>
      </c>
      <c r="E566" s="81" t="e">
        <f>VLOOKUP(C566,Névsor!A:G,7,)</f>
        <v>#N/A</v>
      </c>
      <c r="F566" s="89"/>
      <c r="G566" s="90"/>
      <c r="H566" s="89"/>
      <c r="I566" s="90"/>
      <c r="J566" s="89"/>
      <c r="K566" s="90"/>
      <c r="L566" s="89"/>
      <c r="M566" s="90"/>
      <c r="N566" s="89"/>
      <c r="O566" s="90"/>
      <c r="P566" s="59">
        <f t="shared" si="27"/>
        <v>0</v>
      </c>
      <c r="Q566" s="17" t="str">
        <f t="shared" si="26"/>
        <v>0</v>
      </c>
      <c r="R566" s="19"/>
      <c r="S566" s="17">
        <f t="shared" si="28"/>
        <v>0</v>
      </c>
      <c r="T566" s="19"/>
      <c r="U566" s="60"/>
    </row>
    <row r="567" spans="1:21">
      <c r="A567" s="59">
        <v>564</v>
      </c>
      <c r="B567" s="58" t="e">
        <f>VLOOKUP(C567,Névsor!A$2:C$7060,2,FALSE)</f>
        <v>#N/A</v>
      </c>
      <c r="C567" s="39"/>
      <c r="D567" s="58" t="e">
        <f>VLOOKUP(C567,Névsor!A$2:C7621,3,FALSE)</f>
        <v>#N/A</v>
      </c>
      <c r="E567" s="81" t="e">
        <f>VLOOKUP(C567,Névsor!A:G,7,)</f>
        <v>#N/A</v>
      </c>
      <c r="F567" s="89"/>
      <c r="G567" s="90"/>
      <c r="H567" s="89"/>
      <c r="I567" s="90"/>
      <c r="J567" s="89"/>
      <c r="K567" s="90"/>
      <c r="L567" s="89"/>
      <c r="M567" s="90"/>
      <c r="N567" s="89"/>
      <c r="O567" s="90"/>
      <c r="P567" s="59">
        <f t="shared" si="27"/>
        <v>0</v>
      </c>
      <c r="Q567" s="17" t="str">
        <f t="shared" si="26"/>
        <v>0</v>
      </c>
      <c r="R567" s="19"/>
      <c r="S567" s="17">
        <f t="shared" si="28"/>
        <v>0</v>
      </c>
      <c r="T567" s="19"/>
      <c r="U567" s="60"/>
    </row>
    <row r="568" spans="1:21">
      <c r="A568" s="59">
        <v>565</v>
      </c>
      <c r="B568" s="58" t="e">
        <f>VLOOKUP(C568,Névsor!A$2:C$7060,2,FALSE)</f>
        <v>#N/A</v>
      </c>
      <c r="C568" s="39"/>
      <c r="D568" s="58" t="e">
        <f>VLOOKUP(C568,Névsor!A$2:C7622,3,FALSE)</f>
        <v>#N/A</v>
      </c>
      <c r="E568" s="81" t="e">
        <f>VLOOKUP(C568,Névsor!A:G,7,)</f>
        <v>#N/A</v>
      </c>
      <c r="F568" s="89"/>
      <c r="G568" s="90"/>
      <c r="H568" s="89"/>
      <c r="I568" s="90"/>
      <c r="J568" s="89"/>
      <c r="K568" s="90"/>
      <c r="L568" s="89"/>
      <c r="M568" s="90"/>
      <c r="N568" s="89"/>
      <c r="O568" s="90"/>
      <c r="P568" s="59">
        <f t="shared" si="27"/>
        <v>0</v>
      </c>
      <c r="Q568" s="17" t="str">
        <f t="shared" si="26"/>
        <v>0</v>
      </c>
      <c r="R568" s="19"/>
      <c r="S568" s="17">
        <f t="shared" si="28"/>
        <v>0</v>
      </c>
      <c r="T568" s="19"/>
      <c r="U568" s="60"/>
    </row>
    <row r="569" spans="1:21">
      <c r="A569" s="59">
        <v>566</v>
      </c>
      <c r="B569" s="58" t="e">
        <f>VLOOKUP(C569,Névsor!A$2:C$7060,2,FALSE)</f>
        <v>#N/A</v>
      </c>
      <c r="C569" s="39"/>
      <c r="D569" s="58" t="e">
        <f>VLOOKUP(C569,Névsor!A$2:C7623,3,FALSE)</f>
        <v>#N/A</v>
      </c>
      <c r="E569" s="81" t="e">
        <f>VLOOKUP(C569,Névsor!A:G,7,)</f>
        <v>#N/A</v>
      </c>
      <c r="F569" s="89"/>
      <c r="G569" s="90"/>
      <c r="H569" s="89"/>
      <c r="I569" s="90"/>
      <c r="J569" s="89"/>
      <c r="K569" s="90"/>
      <c r="L569" s="89"/>
      <c r="M569" s="90"/>
      <c r="N569" s="89"/>
      <c r="O569" s="90"/>
      <c r="P569" s="59">
        <f t="shared" si="27"/>
        <v>0</v>
      </c>
      <c r="Q569" s="17" t="str">
        <f t="shared" si="26"/>
        <v>0</v>
      </c>
      <c r="R569" s="19"/>
      <c r="S569" s="17">
        <f t="shared" si="28"/>
        <v>0</v>
      </c>
      <c r="T569" s="19"/>
      <c r="U569" s="60"/>
    </row>
    <row r="570" spans="1:21">
      <c r="A570" s="59">
        <v>567</v>
      </c>
      <c r="B570" s="58" t="e">
        <f>VLOOKUP(C570,Névsor!A$2:C$7060,2,FALSE)</f>
        <v>#N/A</v>
      </c>
      <c r="C570" s="39"/>
      <c r="D570" s="58" t="e">
        <f>VLOOKUP(C570,Névsor!A$2:C7624,3,FALSE)</f>
        <v>#N/A</v>
      </c>
      <c r="E570" s="81" t="e">
        <f>VLOOKUP(C570,Névsor!A:G,7,)</f>
        <v>#N/A</v>
      </c>
      <c r="F570" s="89"/>
      <c r="G570" s="90"/>
      <c r="H570" s="89"/>
      <c r="I570" s="90"/>
      <c r="J570" s="89"/>
      <c r="K570" s="90"/>
      <c r="L570" s="89"/>
      <c r="M570" s="90"/>
      <c r="N570" s="89"/>
      <c r="O570" s="90"/>
      <c r="P570" s="59">
        <f t="shared" si="27"/>
        <v>0</v>
      </c>
      <c r="Q570" s="17" t="str">
        <f t="shared" si="26"/>
        <v>0</v>
      </c>
      <c r="R570" s="19"/>
      <c r="S570" s="17">
        <f t="shared" si="28"/>
        <v>0</v>
      </c>
      <c r="T570" s="19"/>
      <c r="U570" s="60"/>
    </row>
    <row r="571" spans="1:21">
      <c r="A571" s="59">
        <v>568</v>
      </c>
      <c r="B571" s="58" t="e">
        <f>VLOOKUP(C571,Névsor!A$2:C$7060,2,FALSE)</f>
        <v>#N/A</v>
      </c>
      <c r="C571" s="39"/>
      <c r="D571" s="58" t="e">
        <f>VLOOKUP(C571,Névsor!A$2:C7625,3,FALSE)</f>
        <v>#N/A</v>
      </c>
      <c r="E571" s="81" t="e">
        <f>VLOOKUP(C571,Névsor!A:G,7,)</f>
        <v>#N/A</v>
      </c>
      <c r="F571" s="89"/>
      <c r="G571" s="90"/>
      <c r="H571" s="89"/>
      <c r="I571" s="90"/>
      <c r="J571" s="89"/>
      <c r="K571" s="90"/>
      <c r="L571" s="89"/>
      <c r="M571" s="90"/>
      <c r="N571" s="89"/>
      <c r="O571" s="90"/>
      <c r="P571" s="59">
        <f t="shared" si="27"/>
        <v>0</v>
      </c>
      <c r="Q571" s="17" t="str">
        <f t="shared" si="26"/>
        <v>0</v>
      </c>
      <c r="R571" s="19"/>
      <c r="S571" s="17">
        <f t="shared" si="28"/>
        <v>0</v>
      </c>
      <c r="T571" s="19"/>
      <c r="U571" s="60"/>
    </row>
    <row r="572" spans="1:21">
      <c r="A572" s="59">
        <v>569</v>
      </c>
      <c r="B572" s="58" t="e">
        <f>VLOOKUP(C572,Névsor!A$2:C$7060,2,FALSE)</f>
        <v>#N/A</v>
      </c>
      <c r="C572" s="39"/>
      <c r="D572" s="58" t="e">
        <f>VLOOKUP(C572,Névsor!A$2:C7626,3,FALSE)</f>
        <v>#N/A</v>
      </c>
      <c r="E572" s="81" t="e">
        <f>VLOOKUP(C572,Névsor!A:G,7,)</f>
        <v>#N/A</v>
      </c>
      <c r="F572" s="89"/>
      <c r="G572" s="90"/>
      <c r="H572" s="89"/>
      <c r="I572" s="90"/>
      <c r="J572" s="89"/>
      <c r="K572" s="90"/>
      <c r="L572" s="89"/>
      <c r="M572" s="90"/>
      <c r="N572" s="89"/>
      <c r="O572" s="90"/>
      <c r="P572" s="59">
        <f t="shared" si="27"/>
        <v>0</v>
      </c>
      <c r="Q572" s="17" t="str">
        <f t="shared" si="26"/>
        <v>0</v>
      </c>
      <c r="R572" s="19"/>
      <c r="S572" s="17">
        <f t="shared" si="28"/>
        <v>0</v>
      </c>
      <c r="T572" s="19"/>
      <c r="U572" s="60"/>
    </row>
    <row r="573" spans="1:21">
      <c r="A573" s="59">
        <v>570</v>
      </c>
      <c r="B573" s="58" t="e">
        <f>VLOOKUP(C573,Névsor!A$2:C$7060,2,FALSE)</f>
        <v>#N/A</v>
      </c>
      <c r="C573" s="39"/>
      <c r="D573" s="58" t="e">
        <f>VLOOKUP(C573,Névsor!A$2:C7627,3,FALSE)</f>
        <v>#N/A</v>
      </c>
      <c r="E573" s="81" t="e">
        <f>VLOOKUP(C573,Névsor!A:G,7,)</f>
        <v>#N/A</v>
      </c>
      <c r="F573" s="89"/>
      <c r="G573" s="90"/>
      <c r="H573" s="89"/>
      <c r="I573" s="90"/>
      <c r="J573" s="89"/>
      <c r="K573" s="90"/>
      <c r="L573" s="89"/>
      <c r="M573" s="90"/>
      <c r="N573" s="89"/>
      <c r="O573" s="90"/>
      <c r="P573" s="59">
        <f t="shared" si="27"/>
        <v>0</v>
      </c>
      <c r="Q573" s="17" t="str">
        <f t="shared" si="26"/>
        <v>0</v>
      </c>
      <c r="R573" s="19"/>
      <c r="S573" s="17">
        <f t="shared" si="28"/>
        <v>0</v>
      </c>
      <c r="T573" s="19"/>
      <c r="U573" s="60"/>
    </row>
    <row r="574" spans="1:21">
      <c r="A574" s="59">
        <v>571</v>
      </c>
      <c r="B574" s="58" t="e">
        <f>VLOOKUP(C574,Névsor!A$2:C$7060,2,FALSE)</f>
        <v>#N/A</v>
      </c>
      <c r="C574" s="39"/>
      <c r="D574" s="58" t="e">
        <f>VLOOKUP(C574,Névsor!A$2:C7628,3,FALSE)</f>
        <v>#N/A</v>
      </c>
      <c r="E574" s="81" t="e">
        <f>VLOOKUP(C574,Névsor!A:G,7,)</f>
        <v>#N/A</v>
      </c>
      <c r="F574" s="89"/>
      <c r="G574" s="90"/>
      <c r="H574" s="89"/>
      <c r="I574" s="90"/>
      <c r="J574" s="89"/>
      <c r="K574" s="90"/>
      <c r="L574" s="89"/>
      <c r="M574" s="90"/>
      <c r="N574" s="89"/>
      <c r="O574" s="90"/>
      <c r="P574" s="59">
        <f t="shared" si="27"/>
        <v>0</v>
      </c>
      <c r="Q574" s="17" t="str">
        <f t="shared" si="26"/>
        <v>0</v>
      </c>
      <c r="R574" s="19"/>
      <c r="S574" s="17">
        <f t="shared" si="28"/>
        <v>0</v>
      </c>
      <c r="T574" s="19"/>
      <c r="U574" s="60"/>
    </row>
    <row r="575" spans="1:21">
      <c r="A575" s="59">
        <v>572</v>
      </c>
      <c r="B575" s="58" t="e">
        <f>VLOOKUP(C575,Névsor!A$2:C$7060,2,FALSE)</f>
        <v>#N/A</v>
      </c>
      <c r="C575" s="39"/>
      <c r="D575" s="58" t="e">
        <f>VLOOKUP(C575,Névsor!A$2:C7629,3,FALSE)</f>
        <v>#N/A</v>
      </c>
      <c r="E575" s="81" t="e">
        <f>VLOOKUP(C575,Névsor!A:G,7,)</f>
        <v>#N/A</v>
      </c>
      <c r="F575" s="89"/>
      <c r="G575" s="90"/>
      <c r="H575" s="89"/>
      <c r="I575" s="90"/>
      <c r="J575" s="89"/>
      <c r="K575" s="90"/>
      <c r="L575" s="89"/>
      <c r="M575" s="90"/>
      <c r="N575" s="89"/>
      <c r="O575" s="90"/>
      <c r="P575" s="59">
        <f t="shared" si="27"/>
        <v>0</v>
      </c>
      <c r="Q575" s="17" t="str">
        <f t="shared" si="26"/>
        <v>0</v>
      </c>
      <c r="R575" s="19"/>
      <c r="S575" s="17">
        <f t="shared" si="28"/>
        <v>0</v>
      </c>
      <c r="T575" s="19"/>
      <c r="U575" s="60"/>
    </row>
    <row r="576" spans="1:21">
      <c r="A576" s="59">
        <v>573</v>
      </c>
      <c r="B576" s="58" t="e">
        <f>VLOOKUP(C576,Névsor!A$2:C$7060,2,FALSE)</f>
        <v>#N/A</v>
      </c>
      <c r="C576" s="39"/>
      <c r="D576" s="58" t="e">
        <f>VLOOKUP(C576,Névsor!A$2:C7630,3,FALSE)</f>
        <v>#N/A</v>
      </c>
      <c r="E576" s="81" t="e">
        <f>VLOOKUP(C576,Névsor!A:G,7,)</f>
        <v>#N/A</v>
      </c>
      <c r="F576" s="89"/>
      <c r="G576" s="90"/>
      <c r="H576" s="89"/>
      <c r="I576" s="90"/>
      <c r="J576" s="89"/>
      <c r="K576" s="90"/>
      <c r="L576" s="89"/>
      <c r="M576" s="90"/>
      <c r="N576" s="89"/>
      <c r="O576" s="90"/>
      <c r="P576" s="59">
        <f t="shared" si="27"/>
        <v>0</v>
      </c>
      <c r="Q576" s="17" t="str">
        <f t="shared" si="26"/>
        <v>0</v>
      </c>
      <c r="R576" s="19"/>
      <c r="S576" s="17">
        <f t="shared" si="28"/>
        <v>0</v>
      </c>
      <c r="T576" s="19"/>
      <c r="U576" s="60"/>
    </row>
    <row r="577" spans="1:21">
      <c r="A577" s="59">
        <v>574</v>
      </c>
      <c r="B577" s="58" t="e">
        <f>VLOOKUP(C577,Névsor!A$2:C$7060,2,FALSE)</f>
        <v>#N/A</v>
      </c>
      <c r="C577" s="39"/>
      <c r="D577" s="58" t="e">
        <f>VLOOKUP(C577,Névsor!A$2:C7631,3,FALSE)</f>
        <v>#N/A</v>
      </c>
      <c r="E577" s="81" t="e">
        <f>VLOOKUP(C577,Névsor!A:G,7,)</f>
        <v>#N/A</v>
      </c>
      <c r="F577" s="89"/>
      <c r="G577" s="90"/>
      <c r="H577" s="89"/>
      <c r="I577" s="90"/>
      <c r="J577" s="89"/>
      <c r="K577" s="90"/>
      <c r="L577" s="89"/>
      <c r="M577" s="90"/>
      <c r="N577" s="89"/>
      <c r="O577" s="90"/>
      <c r="P577" s="59">
        <f t="shared" si="27"/>
        <v>0</v>
      </c>
      <c r="Q577" s="17" t="str">
        <f t="shared" si="26"/>
        <v>0</v>
      </c>
      <c r="R577" s="19"/>
      <c r="S577" s="17">
        <f t="shared" si="28"/>
        <v>0</v>
      </c>
      <c r="T577" s="19"/>
      <c r="U577" s="60"/>
    </row>
    <row r="578" spans="1:21">
      <c r="A578" s="59">
        <v>575</v>
      </c>
      <c r="B578" s="58" t="e">
        <f>VLOOKUP(C578,Névsor!A$2:C$7060,2,FALSE)</f>
        <v>#N/A</v>
      </c>
      <c r="C578" s="39"/>
      <c r="D578" s="58" t="e">
        <f>VLOOKUP(C578,Névsor!A$2:C7632,3,FALSE)</f>
        <v>#N/A</v>
      </c>
      <c r="E578" s="81" t="e">
        <f>VLOOKUP(C578,Névsor!A:G,7,)</f>
        <v>#N/A</v>
      </c>
      <c r="F578" s="89"/>
      <c r="G578" s="90"/>
      <c r="H578" s="89"/>
      <c r="I578" s="90"/>
      <c r="J578" s="89"/>
      <c r="K578" s="90"/>
      <c r="L578" s="89"/>
      <c r="M578" s="90"/>
      <c r="N578" s="89"/>
      <c r="O578" s="90"/>
      <c r="P578" s="59">
        <f t="shared" si="27"/>
        <v>0</v>
      </c>
      <c r="Q578" s="17" t="str">
        <f t="shared" si="26"/>
        <v>0</v>
      </c>
      <c r="R578" s="19"/>
      <c r="S578" s="17">
        <f t="shared" si="28"/>
        <v>0</v>
      </c>
      <c r="T578" s="19"/>
      <c r="U578" s="60"/>
    </row>
    <row r="579" spans="1:21">
      <c r="A579" s="59">
        <v>576</v>
      </c>
      <c r="B579" s="58" t="e">
        <f>VLOOKUP(C579,Névsor!A$2:C$7060,2,FALSE)</f>
        <v>#N/A</v>
      </c>
      <c r="C579" s="39"/>
      <c r="D579" s="58" t="e">
        <f>VLOOKUP(C579,Névsor!A$2:C7633,3,FALSE)</f>
        <v>#N/A</v>
      </c>
      <c r="E579" s="81" t="e">
        <f>VLOOKUP(C579,Névsor!A:G,7,)</f>
        <v>#N/A</v>
      </c>
      <c r="F579" s="89"/>
      <c r="G579" s="90"/>
      <c r="H579" s="89"/>
      <c r="I579" s="90"/>
      <c r="J579" s="89"/>
      <c r="K579" s="90"/>
      <c r="L579" s="89"/>
      <c r="M579" s="90"/>
      <c r="N579" s="89"/>
      <c r="O579" s="90"/>
      <c r="P579" s="59">
        <f t="shared" si="27"/>
        <v>0</v>
      </c>
      <c r="Q579" s="17" t="str">
        <f t="shared" si="26"/>
        <v>0</v>
      </c>
      <c r="R579" s="19"/>
      <c r="S579" s="17">
        <f t="shared" si="28"/>
        <v>0</v>
      </c>
      <c r="T579" s="19"/>
      <c r="U579" s="60"/>
    </row>
    <row r="580" spans="1:21">
      <c r="A580" s="59">
        <v>577</v>
      </c>
      <c r="B580" s="58" t="e">
        <f>VLOOKUP(C580,Névsor!A$2:C$7060,2,FALSE)</f>
        <v>#N/A</v>
      </c>
      <c r="C580" s="39"/>
      <c r="D580" s="58" t="e">
        <f>VLOOKUP(C580,Névsor!A$2:C7634,3,FALSE)</f>
        <v>#N/A</v>
      </c>
      <c r="E580" s="81" t="e">
        <f>VLOOKUP(C580,Névsor!A:G,7,)</f>
        <v>#N/A</v>
      </c>
      <c r="F580" s="89"/>
      <c r="G580" s="90"/>
      <c r="H580" s="89"/>
      <c r="I580" s="90"/>
      <c r="J580" s="89"/>
      <c r="K580" s="90"/>
      <c r="L580" s="89"/>
      <c r="M580" s="90"/>
      <c r="N580" s="89"/>
      <c r="O580" s="90"/>
      <c r="P580" s="59">
        <f t="shared" si="27"/>
        <v>0</v>
      </c>
      <c r="Q580" s="17" t="str">
        <f t="shared" ref="Q580:Q643" si="29">IF(U580="X",($Y$5),IF(P580=1,($Y$5),IF(P580=2,($Y$5+$Y$6),IF(P580=3,($Y$5+$Y$6+$Y$7),IF(P580=4,($Y$5+$Y$6+$Y$7+$Y$8),IF(P580=5,($Y$5+$Y$6+$Y$7+$Y$8+$Y$9),IF(P580=6,($Y$5+$Y$6+$Y$7+$Y$8+$Y$9+$Y$10),IF(P580=7,($Y$5+$Y$6+$Y$7+$Y$8+$Y$9+$Y$10+$Y$11),IF(P580=8,($Y$5+$Y$6+$Y$7+$Y$8+$Y$9+$Y$10+$Y$11+$Y588),IF(P580=9,($Y$5+$Y$6+$Y$7+$Y$8+$Y$9+$Y$10+$Y$11+$Y$12+$Y$13),IF(P580=10,($Y$5+$Y$6+$Y$7+$Y$8+$Y$9+$Y$10+$Y$11+$Y$12+$Y$13+$Y$14),"0")))))))))))</f>
        <v>0</v>
      </c>
      <c r="R580" s="19"/>
      <c r="S580" s="17">
        <f t="shared" si="28"/>
        <v>0</v>
      </c>
      <c r="T580" s="19"/>
      <c r="U580" s="60"/>
    </row>
    <row r="581" spans="1:21">
      <c r="A581" s="59">
        <v>578</v>
      </c>
      <c r="B581" s="58" t="e">
        <f>VLOOKUP(C581,Névsor!A$2:C$7060,2,FALSE)</f>
        <v>#N/A</v>
      </c>
      <c r="C581" s="39"/>
      <c r="D581" s="58" t="e">
        <f>VLOOKUP(C581,Névsor!A$2:C7635,3,FALSE)</f>
        <v>#N/A</v>
      </c>
      <c r="E581" s="81" t="e">
        <f>VLOOKUP(C581,Névsor!A:G,7,)</f>
        <v>#N/A</v>
      </c>
      <c r="F581" s="89"/>
      <c r="G581" s="90"/>
      <c r="H581" s="89"/>
      <c r="I581" s="90"/>
      <c r="J581" s="89"/>
      <c r="K581" s="90"/>
      <c r="L581" s="89"/>
      <c r="M581" s="90"/>
      <c r="N581" s="89"/>
      <c r="O581" s="90"/>
      <c r="P581" s="59">
        <f t="shared" ref="P581:P644" si="30">COUNT(F581:O581)</f>
        <v>0</v>
      </c>
      <c r="Q581" s="17" t="str">
        <f t="shared" si="29"/>
        <v>0</v>
      </c>
      <c r="R581" s="19"/>
      <c r="S581" s="17">
        <f t="shared" ref="S581:S644" si="31">Q581+R581</f>
        <v>0</v>
      </c>
      <c r="T581" s="19"/>
      <c r="U581" s="60"/>
    </row>
    <row r="582" spans="1:21">
      <c r="A582" s="59">
        <v>579</v>
      </c>
      <c r="B582" s="58" t="e">
        <f>VLOOKUP(C582,Névsor!A$2:C$7060,2,FALSE)</f>
        <v>#N/A</v>
      </c>
      <c r="C582" s="39"/>
      <c r="D582" s="58" t="e">
        <f>VLOOKUP(C582,Névsor!A$2:C7636,3,FALSE)</f>
        <v>#N/A</v>
      </c>
      <c r="E582" s="81" t="e">
        <f>VLOOKUP(C582,Névsor!A:G,7,)</f>
        <v>#N/A</v>
      </c>
      <c r="F582" s="89"/>
      <c r="G582" s="90"/>
      <c r="H582" s="89"/>
      <c r="I582" s="90"/>
      <c r="J582" s="89"/>
      <c r="K582" s="90"/>
      <c r="L582" s="89"/>
      <c r="M582" s="90"/>
      <c r="N582" s="89"/>
      <c r="O582" s="90"/>
      <c r="P582" s="59">
        <f t="shared" si="30"/>
        <v>0</v>
      </c>
      <c r="Q582" s="17" t="str">
        <f t="shared" si="29"/>
        <v>0</v>
      </c>
      <c r="R582" s="19"/>
      <c r="S582" s="17">
        <f t="shared" si="31"/>
        <v>0</v>
      </c>
      <c r="T582" s="19"/>
      <c r="U582" s="60"/>
    </row>
    <row r="583" spans="1:21">
      <c r="A583" s="59">
        <v>580</v>
      </c>
      <c r="B583" s="58" t="e">
        <f>VLOOKUP(C583,Névsor!A$2:C$7060,2,FALSE)</f>
        <v>#N/A</v>
      </c>
      <c r="C583" s="39"/>
      <c r="D583" s="58" t="e">
        <f>VLOOKUP(C583,Névsor!A$2:C7637,3,FALSE)</f>
        <v>#N/A</v>
      </c>
      <c r="E583" s="81" t="e">
        <f>VLOOKUP(C583,Névsor!A:G,7,)</f>
        <v>#N/A</v>
      </c>
      <c r="F583" s="89"/>
      <c r="G583" s="90"/>
      <c r="H583" s="89"/>
      <c r="I583" s="90"/>
      <c r="J583" s="89"/>
      <c r="K583" s="90"/>
      <c r="L583" s="89"/>
      <c r="M583" s="90"/>
      <c r="N583" s="89"/>
      <c r="O583" s="90"/>
      <c r="P583" s="59">
        <f t="shared" si="30"/>
        <v>0</v>
      </c>
      <c r="Q583" s="17" t="str">
        <f t="shared" si="29"/>
        <v>0</v>
      </c>
      <c r="R583" s="19"/>
      <c r="S583" s="17">
        <f t="shared" si="31"/>
        <v>0</v>
      </c>
      <c r="T583" s="19"/>
      <c r="U583" s="60"/>
    </row>
    <row r="584" spans="1:21">
      <c r="A584" s="59">
        <v>581</v>
      </c>
      <c r="B584" s="58" t="e">
        <f>VLOOKUP(C584,Névsor!A$2:C$7060,2,FALSE)</f>
        <v>#N/A</v>
      </c>
      <c r="C584" s="39"/>
      <c r="D584" s="58" t="e">
        <f>VLOOKUP(C584,Névsor!A$2:C7638,3,FALSE)</f>
        <v>#N/A</v>
      </c>
      <c r="E584" s="81" t="e">
        <f>VLOOKUP(C584,Névsor!A:G,7,)</f>
        <v>#N/A</v>
      </c>
      <c r="F584" s="89"/>
      <c r="G584" s="90"/>
      <c r="H584" s="89"/>
      <c r="I584" s="90"/>
      <c r="J584" s="89"/>
      <c r="K584" s="90"/>
      <c r="L584" s="89"/>
      <c r="M584" s="90"/>
      <c r="N584" s="89"/>
      <c r="O584" s="90"/>
      <c r="P584" s="59">
        <f t="shared" si="30"/>
        <v>0</v>
      </c>
      <c r="Q584" s="17" t="str">
        <f t="shared" si="29"/>
        <v>0</v>
      </c>
      <c r="R584" s="19"/>
      <c r="S584" s="17">
        <f t="shared" si="31"/>
        <v>0</v>
      </c>
      <c r="T584" s="19"/>
      <c r="U584" s="60"/>
    </row>
    <row r="585" spans="1:21">
      <c r="A585" s="59">
        <v>582</v>
      </c>
      <c r="B585" s="58" t="e">
        <f>VLOOKUP(C585,Névsor!A$2:C$7060,2,FALSE)</f>
        <v>#N/A</v>
      </c>
      <c r="C585" s="39"/>
      <c r="D585" s="58" t="e">
        <f>VLOOKUP(C585,Névsor!A$2:C7639,3,FALSE)</f>
        <v>#N/A</v>
      </c>
      <c r="E585" s="81" t="e">
        <f>VLOOKUP(C585,Névsor!A:G,7,)</f>
        <v>#N/A</v>
      </c>
      <c r="F585" s="89"/>
      <c r="G585" s="90"/>
      <c r="H585" s="89"/>
      <c r="I585" s="90"/>
      <c r="J585" s="89"/>
      <c r="K585" s="90"/>
      <c r="L585" s="89"/>
      <c r="M585" s="90"/>
      <c r="N585" s="89"/>
      <c r="O585" s="90"/>
      <c r="P585" s="59">
        <f t="shared" si="30"/>
        <v>0</v>
      </c>
      <c r="Q585" s="17" t="str">
        <f t="shared" si="29"/>
        <v>0</v>
      </c>
      <c r="R585" s="19"/>
      <c r="S585" s="17">
        <f t="shared" si="31"/>
        <v>0</v>
      </c>
      <c r="T585" s="19"/>
      <c r="U585" s="60"/>
    </row>
    <row r="586" spans="1:21">
      <c r="A586" s="59">
        <v>583</v>
      </c>
      <c r="B586" s="58" t="e">
        <f>VLOOKUP(C586,Névsor!A$2:C$7060,2,FALSE)</f>
        <v>#N/A</v>
      </c>
      <c r="C586" s="39"/>
      <c r="D586" s="58" t="e">
        <f>VLOOKUP(C586,Névsor!A$2:C7640,3,FALSE)</f>
        <v>#N/A</v>
      </c>
      <c r="E586" s="81" t="e">
        <f>VLOOKUP(C586,Névsor!A:G,7,)</f>
        <v>#N/A</v>
      </c>
      <c r="F586" s="89"/>
      <c r="G586" s="90"/>
      <c r="H586" s="89"/>
      <c r="I586" s="90"/>
      <c r="J586" s="89"/>
      <c r="K586" s="90"/>
      <c r="L586" s="89"/>
      <c r="M586" s="90"/>
      <c r="N586" s="89"/>
      <c r="O586" s="90"/>
      <c r="P586" s="59">
        <f t="shared" si="30"/>
        <v>0</v>
      </c>
      <c r="Q586" s="17" t="str">
        <f t="shared" si="29"/>
        <v>0</v>
      </c>
      <c r="R586" s="19"/>
      <c r="S586" s="17">
        <f t="shared" si="31"/>
        <v>0</v>
      </c>
      <c r="T586" s="19"/>
      <c r="U586" s="60"/>
    </row>
    <row r="587" spans="1:21">
      <c r="A587" s="59">
        <v>584</v>
      </c>
      <c r="B587" s="58" t="e">
        <f>VLOOKUP(C587,Névsor!A$2:C$7060,2,FALSE)</f>
        <v>#N/A</v>
      </c>
      <c r="C587" s="39"/>
      <c r="D587" s="58" t="e">
        <f>VLOOKUP(C587,Névsor!A$2:C7641,3,FALSE)</f>
        <v>#N/A</v>
      </c>
      <c r="E587" s="81" t="e">
        <f>VLOOKUP(C587,Névsor!A:G,7,)</f>
        <v>#N/A</v>
      </c>
      <c r="F587" s="89"/>
      <c r="G587" s="90"/>
      <c r="H587" s="89"/>
      <c r="I587" s="90"/>
      <c r="J587" s="89"/>
      <c r="K587" s="90"/>
      <c r="L587" s="89"/>
      <c r="M587" s="90"/>
      <c r="N587" s="89"/>
      <c r="O587" s="90"/>
      <c r="P587" s="59">
        <f t="shared" si="30"/>
        <v>0</v>
      </c>
      <c r="Q587" s="17" t="str">
        <f t="shared" si="29"/>
        <v>0</v>
      </c>
      <c r="R587" s="19"/>
      <c r="S587" s="17">
        <f t="shared" si="31"/>
        <v>0</v>
      </c>
      <c r="T587" s="19"/>
      <c r="U587" s="60"/>
    </row>
    <row r="588" spans="1:21">
      <c r="A588" s="59">
        <v>585</v>
      </c>
      <c r="B588" s="58" t="e">
        <f>VLOOKUP(C588,Névsor!A$2:C$7060,2,FALSE)</f>
        <v>#N/A</v>
      </c>
      <c r="C588" s="39"/>
      <c r="D588" s="58" t="e">
        <f>VLOOKUP(C588,Névsor!A$2:C7642,3,FALSE)</f>
        <v>#N/A</v>
      </c>
      <c r="E588" s="81" t="e">
        <f>VLOOKUP(C588,Névsor!A:G,7,)</f>
        <v>#N/A</v>
      </c>
      <c r="F588" s="89"/>
      <c r="G588" s="90"/>
      <c r="H588" s="89"/>
      <c r="I588" s="90"/>
      <c r="J588" s="89"/>
      <c r="K588" s="90"/>
      <c r="L588" s="89"/>
      <c r="M588" s="90"/>
      <c r="N588" s="89"/>
      <c r="O588" s="90"/>
      <c r="P588" s="59">
        <f t="shared" si="30"/>
        <v>0</v>
      </c>
      <c r="Q588" s="17" t="str">
        <f t="shared" si="29"/>
        <v>0</v>
      </c>
      <c r="R588" s="19"/>
      <c r="S588" s="17">
        <f t="shared" si="31"/>
        <v>0</v>
      </c>
      <c r="T588" s="19"/>
      <c r="U588" s="60"/>
    </row>
    <row r="589" spans="1:21">
      <c r="A589" s="59">
        <v>586</v>
      </c>
      <c r="B589" s="58" t="e">
        <f>VLOOKUP(C589,Névsor!A$2:C$7060,2,FALSE)</f>
        <v>#N/A</v>
      </c>
      <c r="C589" s="39"/>
      <c r="D589" s="58" t="e">
        <f>VLOOKUP(C589,Névsor!A$2:C7643,3,FALSE)</f>
        <v>#N/A</v>
      </c>
      <c r="E589" s="81" t="e">
        <f>VLOOKUP(C589,Névsor!A:G,7,)</f>
        <v>#N/A</v>
      </c>
      <c r="F589" s="89"/>
      <c r="G589" s="90"/>
      <c r="H589" s="89"/>
      <c r="I589" s="90"/>
      <c r="J589" s="89"/>
      <c r="K589" s="90"/>
      <c r="L589" s="89"/>
      <c r="M589" s="90"/>
      <c r="N589" s="89"/>
      <c r="O589" s="90"/>
      <c r="P589" s="59">
        <f t="shared" si="30"/>
        <v>0</v>
      </c>
      <c r="Q589" s="17" t="str">
        <f t="shared" si="29"/>
        <v>0</v>
      </c>
      <c r="R589" s="19"/>
      <c r="S589" s="17">
        <f t="shared" si="31"/>
        <v>0</v>
      </c>
      <c r="T589" s="19"/>
      <c r="U589" s="60"/>
    </row>
    <row r="590" spans="1:21">
      <c r="A590" s="59">
        <v>587</v>
      </c>
      <c r="B590" s="58" t="e">
        <f>VLOOKUP(C590,Névsor!A$2:C$7060,2,FALSE)</f>
        <v>#N/A</v>
      </c>
      <c r="C590" s="39"/>
      <c r="D590" s="58" t="e">
        <f>VLOOKUP(C590,Névsor!A$2:C7644,3,FALSE)</f>
        <v>#N/A</v>
      </c>
      <c r="E590" s="81" t="e">
        <f>VLOOKUP(C590,Névsor!A:G,7,)</f>
        <v>#N/A</v>
      </c>
      <c r="F590" s="89"/>
      <c r="G590" s="90"/>
      <c r="H590" s="89"/>
      <c r="I590" s="90"/>
      <c r="J590" s="89"/>
      <c r="K590" s="90"/>
      <c r="L590" s="89"/>
      <c r="M590" s="90"/>
      <c r="N590" s="89"/>
      <c r="O590" s="90"/>
      <c r="P590" s="59">
        <f t="shared" si="30"/>
        <v>0</v>
      </c>
      <c r="Q590" s="17" t="str">
        <f t="shared" si="29"/>
        <v>0</v>
      </c>
      <c r="R590" s="19"/>
      <c r="S590" s="17">
        <f t="shared" si="31"/>
        <v>0</v>
      </c>
      <c r="T590" s="19"/>
      <c r="U590" s="60"/>
    </row>
    <row r="591" spans="1:21">
      <c r="A591" s="59">
        <v>588</v>
      </c>
      <c r="B591" s="58" t="e">
        <f>VLOOKUP(C591,Névsor!A$2:C$7060,2,FALSE)</f>
        <v>#N/A</v>
      </c>
      <c r="C591" s="39"/>
      <c r="D591" s="58" t="e">
        <f>VLOOKUP(C591,Névsor!A$2:C7645,3,FALSE)</f>
        <v>#N/A</v>
      </c>
      <c r="E591" s="81" t="e">
        <f>VLOOKUP(C591,Névsor!A:G,7,)</f>
        <v>#N/A</v>
      </c>
      <c r="F591" s="89"/>
      <c r="G591" s="90"/>
      <c r="H591" s="89"/>
      <c r="I591" s="90"/>
      <c r="J591" s="89"/>
      <c r="K591" s="90"/>
      <c r="L591" s="89"/>
      <c r="M591" s="90"/>
      <c r="N591" s="89"/>
      <c r="O591" s="90"/>
      <c r="P591" s="59">
        <f t="shared" si="30"/>
        <v>0</v>
      </c>
      <c r="Q591" s="17" t="str">
        <f t="shared" si="29"/>
        <v>0</v>
      </c>
      <c r="R591" s="19"/>
      <c r="S591" s="17">
        <f t="shared" si="31"/>
        <v>0</v>
      </c>
      <c r="T591" s="19"/>
      <c r="U591" s="60"/>
    </row>
    <row r="592" spans="1:21">
      <c r="A592" s="59">
        <v>589</v>
      </c>
      <c r="B592" s="58" t="e">
        <f>VLOOKUP(C592,Névsor!A$2:C$7060,2,FALSE)</f>
        <v>#N/A</v>
      </c>
      <c r="C592" s="39"/>
      <c r="D592" s="58" t="e">
        <f>VLOOKUP(C592,Névsor!A$2:C7646,3,FALSE)</f>
        <v>#N/A</v>
      </c>
      <c r="E592" s="81" t="e">
        <f>VLOOKUP(C592,Névsor!A:G,7,)</f>
        <v>#N/A</v>
      </c>
      <c r="F592" s="89"/>
      <c r="G592" s="90"/>
      <c r="H592" s="89"/>
      <c r="I592" s="90"/>
      <c r="J592" s="89"/>
      <c r="K592" s="90"/>
      <c r="L592" s="89"/>
      <c r="M592" s="90"/>
      <c r="N592" s="89"/>
      <c r="O592" s="90"/>
      <c r="P592" s="59">
        <f t="shared" si="30"/>
        <v>0</v>
      </c>
      <c r="Q592" s="17" t="str">
        <f t="shared" si="29"/>
        <v>0</v>
      </c>
      <c r="R592" s="19"/>
      <c r="S592" s="17">
        <f t="shared" si="31"/>
        <v>0</v>
      </c>
      <c r="T592" s="19"/>
      <c r="U592" s="60"/>
    </row>
    <row r="593" spans="1:21">
      <c r="A593" s="59">
        <v>590</v>
      </c>
      <c r="B593" s="58" t="e">
        <f>VLOOKUP(C593,Névsor!A$2:C$7060,2,FALSE)</f>
        <v>#N/A</v>
      </c>
      <c r="C593" s="39"/>
      <c r="D593" s="58" t="e">
        <f>VLOOKUP(C593,Névsor!A$2:C7647,3,FALSE)</f>
        <v>#N/A</v>
      </c>
      <c r="E593" s="81" t="e">
        <f>VLOOKUP(C593,Névsor!A:G,7,)</f>
        <v>#N/A</v>
      </c>
      <c r="F593" s="89"/>
      <c r="G593" s="90"/>
      <c r="H593" s="89"/>
      <c r="I593" s="90"/>
      <c r="J593" s="89"/>
      <c r="K593" s="90"/>
      <c r="L593" s="89"/>
      <c r="M593" s="90"/>
      <c r="N593" s="89"/>
      <c r="O593" s="90"/>
      <c r="P593" s="59">
        <f t="shared" si="30"/>
        <v>0</v>
      </c>
      <c r="Q593" s="17" t="str">
        <f t="shared" si="29"/>
        <v>0</v>
      </c>
      <c r="R593" s="19"/>
      <c r="S593" s="17">
        <f t="shared" si="31"/>
        <v>0</v>
      </c>
      <c r="T593" s="19"/>
      <c r="U593" s="60"/>
    </row>
    <row r="594" spans="1:21">
      <c r="A594" s="59">
        <v>591</v>
      </c>
      <c r="B594" s="58" t="e">
        <f>VLOOKUP(C594,Névsor!A$2:C$7060,2,FALSE)</f>
        <v>#N/A</v>
      </c>
      <c r="C594" s="39"/>
      <c r="D594" s="58" t="e">
        <f>VLOOKUP(C594,Névsor!A$2:C7648,3,FALSE)</f>
        <v>#N/A</v>
      </c>
      <c r="E594" s="81" t="e">
        <f>VLOOKUP(C594,Névsor!A:G,7,)</f>
        <v>#N/A</v>
      </c>
      <c r="F594" s="89"/>
      <c r="G594" s="90"/>
      <c r="H594" s="89"/>
      <c r="I594" s="90"/>
      <c r="J594" s="89"/>
      <c r="K594" s="90"/>
      <c r="L594" s="89"/>
      <c r="M594" s="90"/>
      <c r="N594" s="89"/>
      <c r="O594" s="90"/>
      <c r="P594" s="59">
        <f t="shared" si="30"/>
        <v>0</v>
      </c>
      <c r="Q594" s="17" t="str">
        <f t="shared" si="29"/>
        <v>0</v>
      </c>
      <c r="R594" s="19"/>
      <c r="S594" s="17">
        <f t="shared" si="31"/>
        <v>0</v>
      </c>
      <c r="T594" s="19"/>
      <c r="U594" s="60"/>
    </row>
    <row r="595" spans="1:21">
      <c r="A595" s="59">
        <v>592</v>
      </c>
      <c r="B595" s="58" t="e">
        <f>VLOOKUP(C595,Névsor!A$2:C$7060,2,FALSE)</f>
        <v>#N/A</v>
      </c>
      <c r="C595" s="39"/>
      <c r="D595" s="58" t="e">
        <f>VLOOKUP(C595,Névsor!A$2:C7649,3,FALSE)</f>
        <v>#N/A</v>
      </c>
      <c r="E595" s="81" t="e">
        <f>VLOOKUP(C595,Névsor!A:G,7,)</f>
        <v>#N/A</v>
      </c>
      <c r="F595" s="89"/>
      <c r="G595" s="90"/>
      <c r="H595" s="89"/>
      <c r="I595" s="90"/>
      <c r="J595" s="89"/>
      <c r="K595" s="90"/>
      <c r="L595" s="89"/>
      <c r="M595" s="90"/>
      <c r="N595" s="89"/>
      <c r="O595" s="90"/>
      <c r="P595" s="59">
        <f t="shared" si="30"/>
        <v>0</v>
      </c>
      <c r="Q595" s="17" t="str">
        <f t="shared" si="29"/>
        <v>0</v>
      </c>
      <c r="R595" s="19"/>
      <c r="S595" s="17">
        <f t="shared" si="31"/>
        <v>0</v>
      </c>
      <c r="T595" s="19"/>
      <c r="U595" s="60"/>
    </row>
    <row r="596" spans="1:21">
      <c r="A596" s="59">
        <v>593</v>
      </c>
      <c r="B596" s="58" t="e">
        <f>VLOOKUP(C596,Névsor!A$2:C$7060,2,FALSE)</f>
        <v>#N/A</v>
      </c>
      <c r="C596" s="39"/>
      <c r="D596" s="58" t="e">
        <f>VLOOKUP(C596,Névsor!A$2:C7650,3,FALSE)</f>
        <v>#N/A</v>
      </c>
      <c r="E596" s="81" t="e">
        <f>VLOOKUP(C596,Névsor!A:G,7,)</f>
        <v>#N/A</v>
      </c>
      <c r="F596" s="89"/>
      <c r="G596" s="90"/>
      <c r="H596" s="89"/>
      <c r="I596" s="90"/>
      <c r="J596" s="89"/>
      <c r="K596" s="90"/>
      <c r="L596" s="89"/>
      <c r="M596" s="90"/>
      <c r="N596" s="89"/>
      <c r="O596" s="90"/>
      <c r="P596" s="59">
        <f t="shared" si="30"/>
        <v>0</v>
      </c>
      <c r="Q596" s="17" t="str">
        <f t="shared" si="29"/>
        <v>0</v>
      </c>
      <c r="R596" s="19"/>
      <c r="S596" s="17">
        <f t="shared" si="31"/>
        <v>0</v>
      </c>
      <c r="T596" s="19"/>
      <c r="U596" s="60"/>
    </row>
    <row r="597" spans="1:21">
      <c r="A597" s="59">
        <v>594</v>
      </c>
      <c r="B597" s="58" t="e">
        <f>VLOOKUP(C597,Névsor!A$2:C$7060,2,FALSE)</f>
        <v>#N/A</v>
      </c>
      <c r="C597" s="39"/>
      <c r="D597" s="58" t="e">
        <f>VLOOKUP(C597,Névsor!A$2:C7651,3,FALSE)</f>
        <v>#N/A</v>
      </c>
      <c r="E597" s="81" t="e">
        <f>VLOOKUP(C597,Névsor!A:G,7,)</f>
        <v>#N/A</v>
      </c>
      <c r="F597" s="89"/>
      <c r="G597" s="90"/>
      <c r="H597" s="89"/>
      <c r="I597" s="90"/>
      <c r="J597" s="89"/>
      <c r="K597" s="90"/>
      <c r="L597" s="89"/>
      <c r="M597" s="90"/>
      <c r="N597" s="89"/>
      <c r="O597" s="90"/>
      <c r="P597" s="59">
        <f t="shared" si="30"/>
        <v>0</v>
      </c>
      <c r="Q597" s="17" t="str">
        <f t="shared" si="29"/>
        <v>0</v>
      </c>
      <c r="R597" s="19"/>
      <c r="S597" s="17">
        <f t="shared" si="31"/>
        <v>0</v>
      </c>
      <c r="T597" s="19"/>
      <c r="U597" s="60"/>
    </row>
    <row r="598" spans="1:21">
      <c r="A598" s="59">
        <v>595</v>
      </c>
      <c r="B598" s="58" t="e">
        <f>VLOOKUP(C598,Névsor!A$2:C$7060,2,FALSE)</f>
        <v>#N/A</v>
      </c>
      <c r="C598" s="39"/>
      <c r="D598" s="58" t="e">
        <f>VLOOKUP(C598,Névsor!A$2:C7652,3,FALSE)</f>
        <v>#N/A</v>
      </c>
      <c r="E598" s="81" t="e">
        <f>VLOOKUP(C598,Névsor!A:G,7,)</f>
        <v>#N/A</v>
      </c>
      <c r="F598" s="89"/>
      <c r="G598" s="90"/>
      <c r="H598" s="89"/>
      <c r="I598" s="90"/>
      <c r="J598" s="89"/>
      <c r="K598" s="90"/>
      <c r="L598" s="89"/>
      <c r="M598" s="90"/>
      <c r="N598" s="89"/>
      <c r="O598" s="90"/>
      <c r="P598" s="59">
        <f t="shared" si="30"/>
        <v>0</v>
      </c>
      <c r="Q598" s="17" t="str">
        <f t="shared" si="29"/>
        <v>0</v>
      </c>
      <c r="R598" s="19"/>
      <c r="S598" s="17">
        <f t="shared" si="31"/>
        <v>0</v>
      </c>
      <c r="T598" s="19"/>
      <c r="U598" s="60"/>
    </row>
    <row r="599" spans="1:21">
      <c r="A599" s="59">
        <v>596</v>
      </c>
      <c r="B599" s="58" t="e">
        <f>VLOOKUP(C599,Névsor!A$2:C$7060,2,FALSE)</f>
        <v>#N/A</v>
      </c>
      <c r="C599" s="39"/>
      <c r="D599" s="58" t="e">
        <f>VLOOKUP(C599,Névsor!A$2:C7653,3,FALSE)</f>
        <v>#N/A</v>
      </c>
      <c r="E599" s="81" t="e">
        <f>VLOOKUP(C599,Névsor!A:G,7,)</f>
        <v>#N/A</v>
      </c>
      <c r="F599" s="89"/>
      <c r="G599" s="90"/>
      <c r="H599" s="89"/>
      <c r="I599" s="90"/>
      <c r="J599" s="89"/>
      <c r="K599" s="90"/>
      <c r="L599" s="89"/>
      <c r="M599" s="90"/>
      <c r="N599" s="89"/>
      <c r="O599" s="90"/>
      <c r="P599" s="59">
        <f t="shared" si="30"/>
        <v>0</v>
      </c>
      <c r="Q599" s="17" t="str">
        <f t="shared" si="29"/>
        <v>0</v>
      </c>
      <c r="R599" s="19"/>
      <c r="S599" s="17">
        <f t="shared" si="31"/>
        <v>0</v>
      </c>
      <c r="T599" s="19"/>
      <c r="U599" s="60"/>
    </row>
    <row r="600" spans="1:21">
      <c r="A600" s="59">
        <v>597</v>
      </c>
      <c r="B600" s="58" t="e">
        <f>VLOOKUP(C600,Névsor!A$2:C$7060,2,FALSE)</f>
        <v>#N/A</v>
      </c>
      <c r="C600" s="39"/>
      <c r="D600" s="58" t="e">
        <f>VLOOKUP(C600,Névsor!A$2:C7654,3,FALSE)</f>
        <v>#N/A</v>
      </c>
      <c r="E600" s="81" t="e">
        <f>VLOOKUP(C600,Névsor!A:G,7,)</f>
        <v>#N/A</v>
      </c>
      <c r="F600" s="89"/>
      <c r="G600" s="90"/>
      <c r="H600" s="89"/>
      <c r="I600" s="90"/>
      <c r="J600" s="89"/>
      <c r="K600" s="90"/>
      <c r="L600" s="89"/>
      <c r="M600" s="90"/>
      <c r="N600" s="89"/>
      <c r="O600" s="90"/>
      <c r="P600" s="59">
        <f t="shared" si="30"/>
        <v>0</v>
      </c>
      <c r="Q600" s="17" t="str">
        <f t="shared" si="29"/>
        <v>0</v>
      </c>
      <c r="R600" s="19"/>
      <c r="S600" s="17">
        <f t="shared" si="31"/>
        <v>0</v>
      </c>
      <c r="T600" s="19"/>
      <c r="U600" s="60"/>
    </row>
    <row r="601" spans="1:21">
      <c r="A601" s="59">
        <v>598</v>
      </c>
      <c r="B601" s="58" t="e">
        <f>VLOOKUP(C601,Névsor!A$2:C$7060,2,FALSE)</f>
        <v>#N/A</v>
      </c>
      <c r="C601" s="39"/>
      <c r="D601" s="58" t="e">
        <f>VLOOKUP(C601,Névsor!A$2:C7655,3,FALSE)</f>
        <v>#N/A</v>
      </c>
      <c r="E601" s="81" t="e">
        <f>VLOOKUP(C601,Névsor!A:G,7,)</f>
        <v>#N/A</v>
      </c>
      <c r="F601" s="89"/>
      <c r="G601" s="90"/>
      <c r="H601" s="89"/>
      <c r="I601" s="90"/>
      <c r="J601" s="89"/>
      <c r="K601" s="90"/>
      <c r="L601" s="89"/>
      <c r="M601" s="90"/>
      <c r="N601" s="89"/>
      <c r="O601" s="90"/>
      <c r="P601" s="59">
        <f t="shared" si="30"/>
        <v>0</v>
      </c>
      <c r="Q601" s="17" t="str">
        <f t="shared" si="29"/>
        <v>0</v>
      </c>
      <c r="R601" s="19"/>
      <c r="S601" s="17">
        <f t="shared" si="31"/>
        <v>0</v>
      </c>
      <c r="T601" s="19"/>
      <c r="U601" s="60"/>
    </row>
    <row r="602" spans="1:21">
      <c r="A602" s="59">
        <v>599</v>
      </c>
      <c r="B602" s="58" t="e">
        <f>VLOOKUP(C602,Névsor!A$2:C$7060,2,FALSE)</f>
        <v>#N/A</v>
      </c>
      <c r="C602" s="39"/>
      <c r="D602" s="58" t="e">
        <f>VLOOKUP(C602,Névsor!A$2:C7656,3,FALSE)</f>
        <v>#N/A</v>
      </c>
      <c r="E602" s="81" t="e">
        <f>VLOOKUP(C602,Névsor!A:G,7,)</f>
        <v>#N/A</v>
      </c>
      <c r="F602" s="89"/>
      <c r="G602" s="90"/>
      <c r="H602" s="89"/>
      <c r="I602" s="90"/>
      <c r="J602" s="89"/>
      <c r="K602" s="90"/>
      <c r="L602" s="89"/>
      <c r="M602" s="90"/>
      <c r="N602" s="89"/>
      <c r="O602" s="90"/>
      <c r="P602" s="59">
        <f t="shared" si="30"/>
        <v>0</v>
      </c>
      <c r="Q602" s="17" t="str">
        <f t="shared" si="29"/>
        <v>0</v>
      </c>
      <c r="R602" s="19"/>
      <c r="S602" s="17">
        <f t="shared" si="31"/>
        <v>0</v>
      </c>
      <c r="T602" s="19"/>
      <c r="U602" s="60"/>
    </row>
    <row r="603" spans="1:21">
      <c r="A603" s="59">
        <v>600</v>
      </c>
      <c r="B603" s="58" t="e">
        <f>VLOOKUP(C603,Névsor!A$2:C$7060,2,FALSE)</f>
        <v>#N/A</v>
      </c>
      <c r="C603" s="39"/>
      <c r="D603" s="58" t="e">
        <f>VLOOKUP(C603,Névsor!A$2:C7657,3,FALSE)</f>
        <v>#N/A</v>
      </c>
      <c r="E603" s="81" t="e">
        <f>VLOOKUP(C603,Névsor!A:G,7,)</f>
        <v>#N/A</v>
      </c>
      <c r="F603" s="89"/>
      <c r="G603" s="90"/>
      <c r="H603" s="89"/>
      <c r="I603" s="90"/>
      <c r="J603" s="89"/>
      <c r="K603" s="90"/>
      <c r="L603" s="89"/>
      <c r="M603" s="90"/>
      <c r="N603" s="89"/>
      <c r="O603" s="90"/>
      <c r="P603" s="59">
        <f t="shared" si="30"/>
        <v>0</v>
      </c>
      <c r="Q603" s="17" t="str">
        <f t="shared" si="29"/>
        <v>0</v>
      </c>
      <c r="R603" s="19"/>
      <c r="S603" s="17">
        <f t="shared" si="31"/>
        <v>0</v>
      </c>
      <c r="T603" s="19"/>
      <c r="U603" s="60"/>
    </row>
    <row r="604" spans="1:21">
      <c r="A604" s="59">
        <v>601</v>
      </c>
      <c r="B604" s="58" t="e">
        <f>VLOOKUP(C604,Névsor!A$2:C$7060,2,FALSE)</f>
        <v>#N/A</v>
      </c>
      <c r="C604" s="39"/>
      <c r="D604" s="58" t="e">
        <f>VLOOKUP(C604,Névsor!A$2:C7658,3,FALSE)</f>
        <v>#N/A</v>
      </c>
      <c r="E604" s="81" t="e">
        <f>VLOOKUP(C604,Névsor!A:G,7,)</f>
        <v>#N/A</v>
      </c>
      <c r="F604" s="89"/>
      <c r="G604" s="90"/>
      <c r="H604" s="89"/>
      <c r="I604" s="90"/>
      <c r="J604" s="89"/>
      <c r="K604" s="90"/>
      <c r="L604" s="89"/>
      <c r="M604" s="90"/>
      <c r="N604" s="89"/>
      <c r="O604" s="90"/>
      <c r="P604" s="59">
        <f t="shared" si="30"/>
        <v>0</v>
      </c>
      <c r="Q604" s="17" t="str">
        <f t="shared" si="29"/>
        <v>0</v>
      </c>
      <c r="R604" s="19"/>
      <c r="S604" s="17">
        <f t="shared" si="31"/>
        <v>0</v>
      </c>
      <c r="T604" s="19"/>
      <c r="U604" s="60"/>
    </row>
    <row r="605" spans="1:21">
      <c r="A605" s="59">
        <v>602</v>
      </c>
      <c r="B605" s="58" t="e">
        <f>VLOOKUP(C605,Névsor!A$2:C$7060,2,FALSE)</f>
        <v>#N/A</v>
      </c>
      <c r="C605" s="39"/>
      <c r="D605" s="58" t="e">
        <f>VLOOKUP(C605,Névsor!A$2:C7659,3,FALSE)</f>
        <v>#N/A</v>
      </c>
      <c r="E605" s="81" t="e">
        <f>VLOOKUP(C605,Névsor!A:G,7,)</f>
        <v>#N/A</v>
      </c>
      <c r="F605" s="89"/>
      <c r="G605" s="90"/>
      <c r="H605" s="89"/>
      <c r="I605" s="90"/>
      <c r="J605" s="89"/>
      <c r="K605" s="90"/>
      <c r="L605" s="89"/>
      <c r="M605" s="90"/>
      <c r="N605" s="89"/>
      <c r="O605" s="90"/>
      <c r="P605" s="59">
        <f t="shared" si="30"/>
        <v>0</v>
      </c>
      <c r="Q605" s="17" t="str">
        <f t="shared" si="29"/>
        <v>0</v>
      </c>
      <c r="R605" s="19"/>
      <c r="S605" s="17">
        <f t="shared" si="31"/>
        <v>0</v>
      </c>
      <c r="T605" s="19"/>
      <c r="U605" s="60"/>
    </row>
    <row r="606" spans="1:21">
      <c r="A606" s="59">
        <v>603</v>
      </c>
      <c r="B606" s="58" t="e">
        <f>VLOOKUP(C606,Névsor!A$2:C$7060,2,FALSE)</f>
        <v>#N/A</v>
      </c>
      <c r="C606" s="39"/>
      <c r="D606" s="58" t="e">
        <f>VLOOKUP(C606,Névsor!A$2:C7660,3,FALSE)</f>
        <v>#N/A</v>
      </c>
      <c r="E606" s="81" t="e">
        <f>VLOOKUP(C606,Névsor!A:G,7,)</f>
        <v>#N/A</v>
      </c>
      <c r="F606" s="89"/>
      <c r="G606" s="90"/>
      <c r="H606" s="89"/>
      <c r="I606" s="90"/>
      <c r="J606" s="89"/>
      <c r="K606" s="90"/>
      <c r="L606" s="89"/>
      <c r="M606" s="90"/>
      <c r="N606" s="89"/>
      <c r="O606" s="90"/>
      <c r="P606" s="59">
        <f t="shared" si="30"/>
        <v>0</v>
      </c>
      <c r="Q606" s="17" t="str">
        <f t="shared" si="29"/>
        <v>0</v>
      </c>
      <c r="R606" s="19"/>
      <c r="S606" s="17">
        <f t="shared" si="31"/>
        <v>0</v>
      </c>
      <c r="T606" s="19"/>
      <c r="U606" s="60"/>
    </row>
    <row r="607" spans="1:21">
      <c r="A607" s="59">
        <v>604</v>
      </c>
      <c r="B607" s="58" t="e">
        <f>VLOOKUP(C607,Névsor!A$2:C$7060,2,FALSE)</f>
        <v>#N/A</v>
      </c>
      <c r="C607" s="39"/>
      <c r="D607" s="58" t="e">
        <f>VLOOKUP(C607,Névsor!A$2:C7661,3,FALSE)</f>
        <v>#N/A</v>
      </c>
      <c r="E607" s="81" t="e">
        <f>VLOOKUP(C607,Névsor!A:G,7,)</f>
        <v>#N/A</v>
      </c>
      <c r="F607" s="89"/>
      <c r="G607" s="90"/>
      <c r="H607" s="89"/>
      <c r="I607" s="90"/>
      <c r="J607" s="89"/>
      <c r="K607" s="90"/>
      <c r="L607" s="89"/>
      <c r="M607" s="90"/>
      <c r="N607" s="89"/>
      <c r="O607" s="90"/>
      <c r="P607" s="59">
        <f t="shared" si="30"/>
        <v>0</v>
      </c>
      <c r="Q607" s="17" t="str">
        <f t="shared" si="29"/>
        <v>0</v>
      </c>
      <c r="R607" s="19"/>
      <c r="S607" s="17">
        <f t="shared" si="31"/>
        <v>0</v>
      </c>
      <c r="T607" s="19"/>
      <c r="U607" s="60"/>
    </row>
    <row r="608" spans="1:21">
      <c r="A608" s="59">
        <v>605</v>
      </c>
      <c r="B608" s="58" t="e">
        <f>VLOOKUP(C608,Névsor!A$2:C$7060,2,FALSE)</f>
        <v>#N/A</v>
      </c>
      <c r="C608" s="39"/>
      <c r="D608" s="58" t="e">
        <f>VLOOKUP(C608,Névsor!A$2:C7662,3,FALSE)</f>
        <v>#N/A</v>
      </c>
      <c r="E608" s="81" t="e">
        <f>VLOOKUP(C608,Névsor!A:G,7,)</f>
        <v>#N/A</v>
      </c>
      <c r="F608" s="89"/>
      <c r="G608" s="90"/>
      <c r="H608" s="89"/>
      <c r="I608" s="90"/>
      <c r="J608" s="89"/>
      <c r="K608" s="90"/>
      <c r="L608" s="89"/>
      <c r="M608" s="90"/>
      <c r="N608" s="89"/>
      <c r="O608" s="90"/>
      <c r="P608" s="59">
        <f t="shared" si="30"/>
        <v>0</v>
      </c>
      <c r="Q608" s="17" t="str">
        <f t="shared" si="29"/>
        <v>0</v>
      </c>
      <c r="R608" s="19"/>
      <c r="S608" s="17">
        <f t="shared" si="31"/>
        <v>0</v>
      </c>
      <c r="T608" s="19"/>
      <c r="U608" s="60"/>
    </row>
    <row r="609" spans="1:21">
      <c r="A609" s="59">
        <v>606</v>
      </c>
      <c r="B609" s="58" t="e">
        <f>VLOOKUP(C609,Névsor!A$2:C$7060,2,FALSE)</f>
        <v>#N/A</v>
      </c>
      <c r="C609" s="39"/>
      <c r="D609" s="58" t="e">
        <f>VLOOKUP(C609,Névsor!A$2:C7663,3,FALSE)</f>
        <v>#N/A</v>
      </c>
      <c r="E609" s="81" t="e">
        <f>VLOOKUP(C609,Névsor!A:G,7,)</f>
        <v>#N/A</v>
      </c>
      <c r="F609" s="89"/>
      <c r="G609" s="90"/>
      <c r="H609" s="89"/>
      <c r="I609" s="90"/>
      <c r="J609" s="89"/>
      <c r="K609" s="90"/>
      <c r="L609" s="89"/>
      <c r="M609" s="90"/>
      <c r="N609" s="89"/>
      <c r="O609" s="90"/>
      <c r="P609" s="59">
        <f t="shared" si="30"/>
        <v>0</v>
      </c>
      <c r="Q609" s="17" t="str">
        <f t="shared" si="29"/>
        <v>0</v>
      </c>
      <c r="R609" s="19"/>
      <c r="S609" s="17">
        <f t="shared" si="31"/>
        <v>0</v>
      </c>
      <c r="T609" s="19"/>
      <c r="U609" s="60"/>
    </row>
    <row r="610" spans="1:21">
      <c r="A610" s="59">
        <v>607</v>
      </c>
      <c r="B610" s="58" t="e">
        <f>VLOOKUP(C610,Névsor!A$2:C$7060,2,FALSE)</f>
        <v>#N/A</v>
      </c>
      <c r="C610" s="39"/>
      <c r="D610" s="58" t="e">
        <f>VLOOKUP(C610,Névsor!A$2:C7664,3,FALSE)</f>
        <v>#N/A</v>
      </c>
      <c r="E610" s="81" t="e">
        <f>VLOOKUP(C610,Névsor!A:G,7,)</f>
        <v>#N/A</v>
      </c>
      <c r="F610" s="89"/>
      <c r="G610" s="90"/>
      <c r="H610" s="89"/>
      <c r="I610" s="90"/>
      <c r="J610" s="89"/>
      <c r="K610" s="90"/>
      <c r="L610" s="89"/>
      <c r="M610" s="90"/>
      <c r="N610" s="89"/>
      <c r="O610" s="90"/>
      <c r="P610" s="59">
        <f t="shared" si="30"/>
        <v>0</v>
      </c>
      <c r="Q610" s="17" t="str">
        <f t="shared" si="29"/>
        <v>0</v>
      </c>
      <c r="R610" s="19"/>
      <c r="S610" s="17">
        <f t="shared" si="31"/>
        <v>0</v>
      </c>
      <c r="T610" s="19"/>
      <c r="U610" s="60"/>
    </row>
    <row r="611" spans="1:21">
      <c r="A611" s="59">
        <v>608</v>
      </c>
      <c r="B611" s="58" t="e">
        <f>VLOOKUP(C611,Névsor!A$2:C$7060,2,FALSE)</f>
        <v>#N/A</v>
      </c>
      <c r="C611" s="39"/>
      <c r="D611" s="58" t="e">
        <f>VLOOKUP(C611,Névsor!A$2:C7665,3,FALSE)</f>
        <v>#N/A</v>
      </c>
      <c r="E611" s="81" t="e">
        <f>VLOOKUP(C611,Névsor!A:G,7,)</f>
        <v>#N/A</v>
      </c>
      <c r="F611" s="89"/>
      <c r="G611" s="90"/>
      <c r="H611" s="89"/>
      <c r="I611" s="90"/>
      <c r="J611" s="89"/>
      <c r="K611" s="90"/>
      <c r="L611" s="89"/>
      <c r="M611" s="90"/>
      <c r="N611" s="89"/>
      <c r="O611" s="90"/>
      <c r="P611" s="59">
        <f t="shared" si="30"/>
        <v>0</v>
      </c>
      <c r="Q611" s="17" t="str">
        <f t="shared" si="29"/>
        <v>0</v>
      </c>
      <c r="R611" s="19"/>
      <c r="S611" s="17">
        <f t="shared" si="31"/>
        <v>0</v>
      </c>
      <c r="T611" s="19"/>
      <c r="U611" s="60"/>
    </row>
    <row r="612" spans="1:21">
      <c r="A612" s="59">
        <v>609</v>
      </c>
      <c r="B612" s="58" t="e">
        <f>VLOOKUP(C612,Névsor!A$2:C$7060,2,FALSE)</f>
        <v>#N/A</v>
      </c>
      <c r="C612" s="39"/>
      <c r="D612" s="58" t="e">
        <f>VLOOKUP(C612,Névsor!A$2:C7666,3,FALSE)</f>
        <v>#N/A</v>
      </c>
      <c r="E612" s="81" t="e">
        <f>VLOOKUP(C612,Névsor!A:G,7,)</f>
        <v>#N/A</v>
      </c>
      <c r="F612" s="89"/>
      <c r="G612" s="90"/>
      <c r="H612" s="89"/>
      <c r="I612" s="90"/>
      <c r="J612" s="89"/>
      <c r="K612" s="90"/>
      <c r="L612" s="89"/>
      <c r="M612" s="90"/>
      <c r="N612" s="89"/>
      <c r="O612" s="90"/>
      <c r="P612" s="59">
        <f t="shared" si="30"/>
        <v>0</v>
      </c>
      <c r="Q612" s="17" t="str">
        <f t="shared" si="29"/>
        <v>0</v>
      </c>
      <c r="R612" s="19"/>
      <c r="S612" s="17">
        <f t="shared" si="31"/>
        <v>0</v>
      </c>
      <c r="T612" s="19"/>
      <c r="U612" s="60"/>
    </row>
    <row r="613" spans="1:21">
      <c r="A613" s="59">
        <v>610</v>
      </c>
      <c r="B613" s="58" t="e">
        <f>VLOOKUP(C613,Névsor!A$2:C$7060,2,FALSE)</f>
        <v>#N/A</v>
      </c>
      <c r="C613" s="39"/>
      <c r="D613" s="58" t="e">
        <f>VLOOKUP(C613,Névsor!A$2:C7667,3,FALSE)</f>
        <v>#N/A</v>
      </c>
      <c r="E613" s="81" t="e">
        <f>VLOOKUP(C613,Névsor!A:G,7,)</f>
        <v>#N/A</v>
      </c>
      <c r="F613" s="89"/>
      <c r="G613" s="90"/>
      <c r="H613" s="89"/>
      <c r="I613" s="90"/>
      <c r="J613" s="89"/>
      <c r="K613" s="90"/>
      <c r="L613" s="89"/>
      <c r="M613" s="90"/>
      <c r="N613" s="89"/>
      <c r="O613" s="90"/>
      <c r="P613" s="59">
        <f t="shared" si="30"/>
        <v>0</v>
      </c>
      <c r="Q613" s="17" t="str">
        <f t="shared" si="29"/>
        <v>0</v>
      </c>
      <c r="R613" s="19"/>
      <c r="S613" s="17">
        <f t="shared" si="31"/>
        <v>0</v>
      </c>
      <c r="T613" s="19"/>
      <c r="U613" s="60"/>
    </row>
    <row r="614" spans="1:21">
      <c r="A614" s="59">
        <v>611</v>
      </c>
      <c r="B614" s="58" t="e">
        <f>VLOOKUP(C614,Névsor!A$2:C$7060,2,FALSE)</f>
        <v>#N/A</v>
      </c>
      <c r="C614" s="39"/>
      <c r="D614" s="58" t="e">
        <f>VLOOKUP(C614,Névsor!A$2:C7668,3,FALSE)</f>
        <v>#N/A</v>
      </c>
      <c r="E614" s="81" t="e">
        <f>VLOOKUP(C614,Névsor!A:G,7,)</f>
        <v>#N/A</v>
      </c>
      <c r="F614" s="89"/>
      <c r="G614" s="90"/>
      <c r="H614" s="89"/>
      <c r="I614" s="90"/>
      <c r="J614" s="89"/>
      <c r="K614" s="90"/>
      <c r="L614" s="89"/>
      <c r="M614" s="90"/>
      <c r="N614" s="89"/>
      <c r="O614" s="90"/>
      <c r="P614" s="59">
        <f t="shared" si="30"/>
        <v>0</v>
      </c>
      <c r="Q614" s="17" t="str">
        <f t="shared" si="29"/>
        <v>0</v>
      </c>
      <c r="R614" s="19"/>
      <c r="S614" s="17">
        <f t="shared" si="31"/>
        <v>0</v>
      </c>
      <c r="T614" s="19"/>
      <c r="U614" s="60"/>
    </row>
    <row r="615" spans="1:21">
      <c r="A615" s="59">
        <v>612</v>
      </c>
      <c r="B615" s="58" t="e">
        <f>VLOOKUP(C615,Névsor!A$2:C$7060,2,FALSE)</f>
        <v>#N/A</v>
      </c>
      <c r="C615" s="39"/>
      <c r="D615" s="58" t="e">
        <f>VLOOKUP(C615,Névsor!A$2:C7669,3,FALSE)</f>
        <v>#N/A</v>
      </c>
      <c r="E615" s="81" t="e">
        <f>VLOOKUP(C615,Névsor!A:G,7,)</f>
        <v>#N/A</v>
      </c>
      <c r="F615" s="89"/>
      <c r="G615" s="90"/>
      <c r="H615" s="89"/>
      <c r="I615" s="90"/>
      <c r="J615" s="89"/>
      <c r="K615" s="90"/>
      <c r="L615" s="89"/>
      <c r="M615" s="90"/>
      <c r="N615" s="89"/>
      <c r="O615" s="90"/>
      <c r="P615" s="59">
        <f t="shared" si="30"/>
        <v>0</v>
      </c>
      <c r="Q615" s="17" t="str">
        <f t="shared" si="29"/>
        <v>0</v>
      </c>
      <c r="R615" s="19"/>
      <c r="S615" s="17">
        <f t="shared" si="31"/>
        <v>0</v>
      </c>
      <c r="T615" s="19"/>
      <c r="U615" s="60"/>
    </row>
    <row r="616" spans="1:21">
      <c r="A616" s="59">
        <v>613</v>
      </c>
      <c r="B616" s="58" t="e">
        <f>VLOOKUP(C616,Névsor!A$2:C$7060,2,FALSE)</f>
        <v>#N/A</v>
      </c>
      <c r="C616" s="39"/>
      <c r="D616" s="58" t="e">
        <f>VLOOKUP(C616,Névsor!A$2:C7670,3,FALSE)</f>
        <v>#N/A</v>
      </c>
      <c r="E616" s="81" t="e">
        <f>VLOOKUP(C616,Névsor!A:G,7,)</f>
        <v>#N/A</v>
      </c>
      <c r="F616" s="89"/>
      <c r="G616" s="90"/>
      <c r="H616" s="89"/>
      <c r="I616" s="90"/>
      <c r="J616" s="89"/>
      <c r="K616" s="90"/>
      <c r="L616" s="89"/>
      <c r="M616" s="90"/>
      <c r="N616" s="89"/>
      <c r="O616" s="90"/>
      <c r="P616" s="59">
        <f t="shared" si="30"/>
        <v>0</v>
      </c>
      <c r="Q616" s="17" t="str">
        <f t="shared" si="29"/>
        <v>0</v>
      </c>
      <c r="R616" s="19"/>
      <c r="S616" s="17">
        <f t="shared" si="31"/>
        <v>0</v>
      </c>
      <c r="T616" s="19"/>
      <c r="U616" s="60"/>
    </row>
    <row r="617" spans="1:21">
      <c r="A617" s="59">
        <v>614</v>
      </c>
      <c r="B617" s="58" t="e">
        <f>VLOOKUP(C617,Névsor!A$2:C$7060,2,FALSE)</f>
        <v>#N/A</v>
      </c>
      <c r="C617" s="39"/>
      <c r="D617" s="58" t="e">
        <f>VLOOKUP(C617,Névsor!A$2:C7671,3,FALSE)</f>
        <v>#N/A</v>
      </c>
      <c r="E617" s="81" t="e">
        <f>VLOOKUP(C617,Névsor!A:G,7,)</f>
        <v>#N/A</v>
      </c>
      <c r="F617" s="89"/>
      <c r="G617" s="90"/>
      <c r="H617" s="89"/>
      <c r="I617" s="90"/>
      <c r="J617" s="89"/>
      <c r="K617" s="90"/>
      <c r="L617" s="89"/>
      <c r="M617" s="90"/>
      <c r="N617" s="89"/>
      <c r="O617" s="90"/>
      <c r="P617" s="59">
        <f t="shared" si="30"/>
        <v>0</v>
      </c>
      <c r="Q617" s="17" t="str">
        <f t="shared" si="29"/>
        <v>0</v>
      </c>
      <c r="R617" s="19"/>
      <c r="S617" s="17">
        <f t="shared" si="31"/>
        <v>0</v>
      </c>
      <c r="T617" s="19"/>
      <c r="U617" s="60"/>
    </row>
    <row r="618" spans="1:21">
      <c r="A618" s="59">
        <v>615</v>
      </c>
      <c r="B618" s="58" t="e">
        <f>VLOOKUP(C618,Névsor!A$2:C$7060,2,FALSE)</f>
        <v>#N/A</v>
      </c>
      <c r="C618" s="39"/>
      <c r="D618" s="58" t="e">
        <f>VLOOKUP(C618,Névsor!A$2:C7672,3,FALSE)</f>
        <v>#N/A</v>
      </c>
      <c r="E618" s="81" t="e">
        <f>VLOOKUP(C618,Névsor!A:G,7,)</f>
        <v>#N/A</v>
      </c>
      <c r="F618" s="89"/>
      <c r="G618" s="90"/>
      <c r="H618" s="89"/>
      <c r="I618" s="90"/>
      <c r="J618" s="89"/>
      <c r="K618" s="90"/>
      <c r="L618" s="89"/>
      <c r="M618" s="90"/>
      <c r="N618" s="89"/>
      <c r="O618" s="90"/>
      <c r="P618" s="59">
        <f t="shared" si="30"/>
        <v>0</v>
      </c>
      <c r="Q618" s="17" t="str">
        <f t="shared" si="29"/>
        <v>0</v>
      </c>
      <c r="R618" s="19"/>
      <c r="S618" s="17">
        <f t="shared" si="31"/>
        <v>0</v>
      </c>
      <c r="T618" s="19"/>
      <c r="U618" s="60"/>
    </row>
    <row r="619" spans="1:21">
      <c r="A619" s="59">
        <v>616</v>
      </c>
      <c r="B619" s="58" t="e">
        <f>VLOOKUP(C619,Névsor!A$2:C$7060,2,FALSE)</f>
        <v>#N/A</v>
      </c>
      <c r="C619" s="39"/>
      <c r="D619" s="58" t="e">
        <f>VLOOKUP(C619,Névsor!A$2:C7673,3,FALSE)</f>
        <v>#N/A</v>
      </c>
      <c r="E619" s="81" t="e">
        <f>VLOOKUP(C619,Névsor!A:G,7,)</f>
        <v>#N/A</v>
      </c>
      <c r="F619" s="89"/>
      <c r="G619" s="90"/>
      <c r="H619" s="89"/>
      <c r="I619" s="90"/>
      <c r="J619" s="89"/>
      <c r="K619" s="90"/>
      <c r="L619" s="89"/>
      <c r="M619" s="90"/>
      <c r="N619" s="89"/>
      <c r="O619" s="90"/>
      <c r="P619" s="59">
        <f t="shared" si="30"/>
        <v>0</v>
      </c>
      <c r="Q619" s="17" t="str">
        <f t="shared" si="29"/>
        <v>0</v>
      </c>
      <c r="R619" s="19"/>
      <c r="S619" s="17">
        <f t="shared" si="31"/>
        <v>0</v>
      </c>
      <c r="T619" s="19"/>
      <c r="U619" s="60"/>
    </row>
    <row r="620" spans="1:21">
      <c r="A620" s="59">
        <v>617</v>
      </c>
      <c r="B620" s="58" t="e">
        <f>VLOOKUP(C620,Névsor!A$2:C$7060,2,FALSE)</f>
        <v>#N/A</v>
      </c>
      <c r="C620" s="39"/>
      <c r="D620" s="58" t="e">
        <f>VLOOKUP(C620,Névsor!A$2:C7674,3,FALSE)</f>
        <v>#N/A</v>
      </c>
      <c r="E620" s="81" t="e">
        <f>VLOOKUP(C620,Névsor!A:G,7,)</f>
        <v>#N/A</v>
      </c>
      <c r="F620" s="89"/>
      <c r="G620" s="90"/>
      <c r="H620" s="89"/>
      <c r="I620" s="90"/>
      <c r="J620" s="89"/>
      <c r="K620" s="90"/>
      <c r="L620" s="89"/>
      <c r="M620" s="90"/>
      <c r="N620" s="89"/>
      <c r="O620" s="90"/>
      <c r="P620" s="59">
        <f t="shared" si="30"/>
        <v>0</v>
      </c>
      <c r="Q620" s="17" t="str">
        <f t="shared" si="29"/>
        <v>0</v>
      </c>
      <c r="R620" s="19"/>
      <c r="S620" s="17">
        <f t="shared" si="31"/>
        <v>0</v>
      </c>
      <c r="T620" s="19"/>
      <c r="U620" s="60"/>
    </row>
    <row r="621" spans="1:21">
      <c r="A621" s="59">
        <v>618</v>
      </c>
      <c r="B621" s="58" t="e">
        <f>VLOOKUP(C621,Névsor!A$2:C$7060,2,FALSE)</f>
        <v>#N/A</v>
      </c>
      <c r="C621" s="39"/>
      <c r="D621" s="58" t="e">
        <f>VLOOKUP(C621,Névsor!A$2:C7675,3,FALSE)</f>
        <v>#N/A</v>
      </c>
      <c r="E621" s="81" t="e">
        <f>VLOOKUP(C621,Névsor!A:G,7,)</f>
        <v>#N/A</v>
      </c>
      <c r="F621" s="89"/>
      <c r="G621" s="90"/>
      <c r="H621" s="89"/>
      <c r="I621" s="90"/>
      <c r="J621" s="89"/>
      <c r="K621" s="90"/>
      <c r="L621" s="89"/>
      <c r="M621" s="90"/>
      <c r="N621" s="89"/>
      <c r="O621" s="90"/>
      <c r="P621" s="59">
        <f t="shared" si="30"/>
        <v>0</v>
      </c>
      <c r="Q621" s="17" t="str">
        <f t="shared" si="29"/>
        <v>0</v>
      </c>
      <c r="R621" s="19"/>
      <c r="S621" s="17">
        <f t="shared" si="31"/>
        <v>0</v>
      </c>
      <c r="T621" s="19"/>
      <c r="U621" s="60"/>
    </row>
    <row r="622" spans="1:21">
      <c r="A622" s="59">
        <v>619</v>
      </c>
      <c r="B622" s="58" t="e">
        <f>VLOOKUP(C622,Névsor!A$2:C$7060,2,FALSE)</f>
        <v>#N/A</v>
      </c>
      <c r="C622" s="39"/>
      <c r="D622" s="58" t="e">
        <f>VLOOKUP(C622,Névsor!A$2:C7676,3,FALSE)</f>
        <v>#N/A</v>
      </c>
      <c r="E622" s="81" t="e">
        <f>VLOOKUP(C622,Névsor!A:G,7,)</f>
        <v>#N/A</v>
      </c>
      <c r="F622" s="89"/>
      <c r="G622" s="90"/>
      <c r="H622" s="89"/>
      <c r="I622" s="90"/>
      <c r="J622" s="89"/>
      <c r="K622" s="90"/>
      <c r="L622" s="89"/>
      <c r="M622" s="90"/>
      <c r="N622" s="89"/>
      <c r="O622" s="90"/>
      <c r="P622" s="59">
        <f t="shared" si="30"/>
        <v>0</v>
      </c>
      <c r="Q622" s="17" t="str">
        <f t="shared" si="29"/>
        <v>0</v>
      </c>
      <c r="R622" s="19"/>
      <c r="S622" s="17">
        <f t="shared" si="31"/>
        <v>0</v>
      </c>
      <c r="T622" s="19"/>
      <c r="U622" s="60"/>
    </row>
    <row r="623" spans="1:21">
      <c r="A623" s="59">
        <v>620</v>
      </c>
      <c r="B623" s="58" t="e">
        <f>VLOOKUP(C623,Névsor!A$2:C$7060,2,FALSE)</f>
        <v>#N/A</v>
      </c>
      <c r="C623" s="39"/>
      <c r="D623" s="58" t="e">
        <f>VLOOKUP(C623,Névsor!A$2:C7677,3,FALSE)</f>
        <v>#N/A</v>
      </c>
      <c r="E623" s="81" t="e">
        <f>VLOOKUP(C623,Névsor!A:G,7,)</f>
        <v>#N/A</v>
      </c>
      <c r="F623" s="89"/>
      <c r="G623" s="90"/>
      <c r="H623" s="89"/>
      <c r="I623" s="90"/>
      <c r="J623" s="89"/>
      <c r="K623" s="90"/>
      <c r="L623" s="89"/>
      <c r="M623" s="90"/>
      <c r="N623" s="89"/>
      <c r="O623" s="90"/>
      <c r="P623" s="59">
        <f t="shared" si="30"/>
        <v>0</v>
      </c>
      <c r="Q623" s="17" t="str">
        <f t="shared" si="29"/>
        <v>0</v>
      </c>
      <c r="R623" s="19"/>
      <c r="S623" s="17">
        <f t="shared" si="31"/>
        <v>0</v>
      </c>
      <c r="T623" s="19"/>
      <c r="U623" s="60"/>
    </row>
    <row r="624" spans="1:21">
      <c r="A624" s="59">
        <v>621</v>
      </c>
      <c r="B624" s="58" t="e">
        <f>VLOOKUP(C624,Névsor!A$2:C$7060,2,FALSE)</f>
        <v>#N/A</v>
      </c>
      <c r="C624" s="39"/>
      <c r="D624" s="58" t="e">
        <f>VLOOKUP(C624,Névsor!A$2:C7678,3,FALSE)</f>
        <v>#N/A</v>
      </c>
      <c r="E624" s="81" t="e">
        <f>VLOOKUP(C624,Névsor!A:G,7,)</f>
        <v>#N/A</v>
      </c>
      <c r="F624" s="89"/>
      <c r="G624" s="90"/>
      <c r="H624" s="89"/>
      <c r="I624" s="90"/>
      <c r="J624" s="89"/>
      <c r="K624" s="90"/>
      <c r="L624" s="89"/>
      <c r="M624" s="90"/>
      <c r="N624" s="89"/>
      <c r="O624" s="90"/>
      <c r="P624" s="59">
        <f t="shared" si="30"/>
        <v>0</v>
      </c>
      <c r="Q624" s="17" t="str">
        <f t="shared" si="29"/>
        <v>0</v>
      </c>
      <c r="R624" s="19"/>
      <c r="S624" s="17">
        <f t="shared" si="31"/>
        <v>0</v>
      </c>
      <c r="T624" s="19"/>
      <c r="U624" s="60"/>
    </row>
    <row r="625" spans="1:21">
      <c r="A625" s="59">
        <v>622</v>
      </c>
      <c r="B625" s="58" t="e">
        <f>VLOOKUP(C625,Névsor!A$2:C$7060,2,FALSE)</f>
        <v>#N/A</v>
      </c>
      <c r="C625" s="39"/>
      <c r="D625" s="58" t="e">
        <f>VLOOKUP(C625,Névsor!A$2:C7679,3,FALSE)</f>
        <v>#N/A</v>
      </c>
      <c r="E625" s="81" t="e">
        <f>VLOOKUP(C625,Névsor!A:G,7,)</f>
        <v>#N/A</v>
      </c>
      <c r="F625" s="89"/>
      <c r="G625" s="90"/>
      <c r="H625" s="89"/>
      <c r="I625" s="90"/>
      <c r="J625" s="89"/>
      <c r="K625" s="90"/>
      <c r="L625" s="89"/>
      <c r="M625" s="90"/>
      <c r="N625" s="89"/>
      <c r="O625" s="90"/>
      <c r="P625" s="59">
        <f t="shared" si="30"/>
        <v>0</v>
      </c>
      <c r="Q625" s="17" t="str">
        <f t="shared" si="29"/>
        <v>0</v>
      </c>
      <c r="R625" s="19"/>
      <c r="S625" s="17">
        <f t="shared" si="31"/>
        <v>0</v>
      </c>
      <c r="T625" s="19"/>
      <c r="U625" s="60"/>
    </row>
    <row r="626" spans="1:21">
      <c r="A626" s="59">
        <v>623</v>
      </c>
      <c r="B626" s="58" t="e">
        <f>VLOOKUP(C626,Névsor!A$2:C$7060,2,FALSE)</f>
        <v>#N/A</v>
      </c>
      <c r="C626" s="39"/>
      <c r="D626" s="58" t="e">
        <f>VLOOKUP(C626,Névsor!A$2:C7680,3,FALSE)</f>
        <v>#N/A</v>
      </c>
      <c r="E626" s="81" t="e">
        <f>VLOOKUP(C626,Névsor!A:G,7,)</f>
        <v>#N/A</v>
      </c>
      <c r="F626" s="89"/>
      <c r="G626" s="90"/>
      <c r="H626" s="89"/>
      <c r="I626" s="90"/>
      <c r="J626" s="89"/>
      <c r="K626" s="90"/>
      <c r="L626" s="89"/>
      <c r="M626" s="90"/>
      <c r="N626" s="89"/>
      <c r="O626" s="90"/>
      <c r="P626" s="59">
        <f t="shared" si="30"/>
        <v>0</v>
      </c>
      <c r="Q626" s="17" t="str">
        <f t="shared" si="29"/>
        <v>0</v>
      </c>
      <c r="R626" s="19"/>
      <c r="S626" s="17">
        <f t="shared" si="31"/>
        <v>0</v>
      </c>
      <c r="T626" s="19"/>
      <c r="U626" s="60"/>
    </row>
    <row r="627" spans="1:21">
      <c r="A627" s="59">
        <v>624</v>
      </c>
      <c r="B627" s="58" t="e">
        <f>VLOOKUP(C627,Névsor!A$2:C$7060,2,FALSE)</f>
        <v>#N/A</v>
      </c>
      <c r="C627" s="39"/>
      <c r="D627" s="58" t="e">
        <f>VLOOKUP(C627,Névsor!A$2:C7681,3,FALSE)</f>
        <v>#N/A</v>
      </c>
      <c r="E627" s="81" t="e">
        <f>VLOOKUP(C627,Névsor!A:G,7,)</f>
        <v>#N/A</v>
      </c>
      <c r="F627" s="89"/>
      <c r="G627" s="90"/>
      <c r="H627" s="89"/>
      <c r="I627" s="90"/>
      <c r="J627" s="89"/>
      <c r="K627" s="90"/>
      <c r="L627" s="89"/>
      <c r="M627" s="90"/>
      <c r="N627" s="89"/>
      <c r="O627" s="90"/>
      <c r="P627" s="59">
        <f t="shared" si="30"/>
        <v>0</v>
      </c>
      <c r="Q627" s="17" t="str">
        <f t="shared" si="29"/>
        <v>0</v>
      </c>
      <c r="R627" s="19"/>
      <c r="S627" s="17">
        <f t="shared" si="31"/>
        <v>0</v>
      </c>
      <c r="T627" s="19"/>
      <c r="U627" s="60"/>
    </row>
    <row r="628" spans="1:21">
      <c r="A628" s="59">
        <v>625</v>
      </c>
      <c r="B628" s="58" t="e">
        <f>VLOOKUP(C628,Névsor!A$2:C$7060,2,FALSE)</f>
        <v>#N/A</v>
      </c>
      <c r="C628" s="39"/>
      <c r="D628" s="58" t="e">
        <f>VLOOKUP(C628,Névsor!A$2:C7682,3,FALSE)</f>
        <v>#N/A</v>
      </c>
      <c r="E628" s="81" t="e">
        <f>VLOOKUP(C628,Névsor!A:G,7,)</f>
        <v>#N/A</v>
      </c>
      <c r="F628" s="89"/>
      <c r="G628" s="90"/>
      <c r="H628" s="89"/>
      <c r="I628" s="90"/>
      <c r="J628" s="89"/>
      <c r="K628" s="90"/>
      <c r="L628" s="89"/>
      <c r="M628" s="90"/>
      <c r="N628" s="89"/>
      <c r="O628" s="90"/>
      <c r="P628" s="59">
        <f t="shared" si="30"/>
        <v>0</v>
      </c>
      <c r="Q628" s="17" t="str">
        <f t="shared" si="29"/>
        <v>0</v>
      </c>
      <c r="R628" s="19"/>
      <c r="S628" s="17">
        <f t="shared" si="31"/>
        <v>0</v>
      </c>
      <c r="T628" s="19"/>
      <c r="U628" s="60"/>
    </row>
    <row r="629" spans="1:21">
      <c r="A629" s="59">
        <v>626</v>
      </c>
      <c r="B629" s="58" t="e">
        <f>VLOOKUP(C629,Névsor!A$2:C$7060,2,FALSE)</f>
        <v>#N/A</v>
      </c>
      <c r="C629" s="39"/>
      <c r="D629" s="58" t="e">
        <f>VLOOKUP(C629,Névsor!A$2:C7683,3,FALSE)</f>
        <v>#N/A</v>
      </c>
      <c r="E629" s="81" t="e">
        <f>VLOOKUP(C629,Névsor!A:G,7,)</f>
        <v>#N/A</v>
      </c>
      <c r="F629" s="89"/>
      <c r="G629" s="90"/>
      <c r="H629" s="89"/>
      <c r="I629" s="90"/>
      <c r="J629" s="89"/>
      <c r="K629" s="90"/>
      <c r="L629" s="89"/>
      <c r="M629" s="90"/>
      <c r="N629" s="89"/>
      <c r="O629" s="90"/>
      <c r="P629" s="59">
        <f t="shared" si="30"/>
        <v>0</v>
      </c>
      <c r="Q629" s="17" t="str">
        <f t="shared" si="29"/>
        <v>0</v>
      </c>
      <c r="R629" s="19"/>
      <c r="S629" s="17">
        <f t="shared" si="31"/>
        <v>0</v>
      </c>
      <c r="T629" s="19"/>
      <c r="U629" s="60"/>
    </row>
    <row r="630" spans="1:21">
      <c r="A630" s="59">
        <v>627</v>
      </c>
      <c r="B630" s="58" t="e">
        <f>VLOOKUP(C630,Névsor!A$2:C$7060,2,FALSE)</f>
        <v>#N/A</v>
      </c>
      <c r="C630" s="39"/>
      <c r="D630" s="58" t="e">
        <f>VLOOKUP(C630,Névsor!A$2:C7684,3,FALSE)</f>
        <v>#N/A</v>
      </c>
      <c r="E630" s="81" t="e">
        <f>VLOOKUP(C630,Névsor!A:G,7,)</f>
        <v>#N/A</v>
      </c>
      <c r="F630" s="89"/>
      <c r="G630" s="90"/>
      <c r="H630" s="89"/>
      <c r="I630" s="90"/>
      <c r="J630" s="89"/>
      <c r="K630" s="90"/>
      <c r="L630" s="89"/>
      <c r="M630" s="90"/>
      <c r="N630" s="89"/>
      <c r="O630" s="90"/>
      <c r="P630" s="59">
        <f t="shared" si="30"/>
        <v>0</v>
      </c>
      <c r="Q630" s="17" t="str">
        <f t="shared" si="29"/>
        <v>0</v>
      </c>
      <c r="R630" s="19"/>
      <c r="S630" s="17">
        <f t="shared" si="31"/>
        <v>0</v>
      </c>
      <c r="T630" s="19"/>
      <c r="U630" s="60"/>
    </row>
    <row r="631" spans="1:21">
      <c r="A631" s="59">
        <v>628</v>
      </c>
      <c r="B631" s="58" t="e">
        <f>VLOOKUP(C631,Névsor!A$2:C$7060,2,FALSE)</f>
        <v>#N/A</v>
      </c>
      <c r="C631" s="39"/>
      <c r="D631" s="58" t="e">
        <f>VLOOKUP(C631,Névsor!A$2:C7685,3,FALSE)</f>
        <v>#N/A</v>
      </c>
      <c r="E631" s="81" t="e">
        <f>VLOOKUP(C631,Névsor!A:G,7,)</f>
        <v>#N/A</v>
      </c>
      <c r="F631" s="89"/>
      <c r="G631" s="90"/>
      <c r="H631" s="89"/>
      <c r="I631" s="90"/>
      <c r="J631" s="89"/>
      <c r="K631" s="90"/>
      <c r="L631" s="89"/>
      <c r="M631" s="90"/>
      <c r="N631" s="89"/>
      <c r="O631" s="90"/>
      <c r="P631" s="59">
        <f t="shared" si="30"/>
        <v>0</v>
      </c>
      <c r="Q631" s="17" t="str">
        <f t="shared" si="29"/>
        <v>0</v>
      </c>
      <c r="R631" s="19"/>
      <c r="S631" s="17">
        <f t="shared" si="31"/>
        <v>0</v>
      </c>
      <c r="T631" s="19"/>
      <c r="U631" s="60"/>
    </row>
    <row r="632" spans="1:21">
      <c r="A632" s="59">
        <v>629</v>
      </c>
      <c r="B632" s="58" t="e">
        <f>VLOOKUP(C632,Névsor!A$2:C$7060,2,FALSE)</f>
        <v>#N/A</v>
      </c>
      <c r="C632" s="39"/>
      <c r="D632" s="58" t="e">
        <f>VLOOKUP(C632,Névsor!A$2:C7686,3,FALSE)</f>
        <v>#N/A</v>
      </c>
      <c r="E632" s="81" t="e">
        <f>VLOOKUP(C632,Névsor!A:G,7,)</f>
        <v>#N/A</v>
      </c>
      <c r="F632" s="89"/>
      <c r="G632" s="90"/>
      <c r="H632" s="89"/>
      <c r="I632" s="90"/>
      <c r="J632" s="89"/>
      <c r="K632" s="90"/>
      <c r="L632" s="89"/>
      <c r="M632" s="90"/>
      <c r="N632" s="89"/>
      <c r="O632" s="90"/>
      <c r="P632" s="59">
        <f t="shared" si="30"/>
        <v>0</v>
      </c>
      <c r="Q632" s="17" t="str">
        <f t="shared" si="29"/>
        <v>0</v>
      </c>
      <c r="R632" s="19"/>
      <c r="S632" s="17">
        <f t="shared" si="31"/>
        <v>0</v>
      </c>
      <c r="T632" s="19"/>
      <c r="U632" s="60"/>
    </row>
    <row r="633" spans="1:21">
      <c r="A633" s="59">
        <v>630</v>
      </c>
      <c r="B633" s="58" t="e">
        <f>VLOOKUP(C633,Névsor!A$2:C$7060,2,FALSE)</f>
        <v>#N/A</v>
      </c>
      <c r="C633" s="39"/>
      <c r="D633" s="58" t="e">
        <f>VLOOKUP(C633,Névsor!A$2:C7687,3,FALSE)</f>
        <v>#N/A</v>
      </c>
      <c r="E633" s="81" t="e">
        <f>VLOOKUP(C633,Névsor!A:G,7,)</f>
        <v>#N/A</v>
      </c>
      <c r="F633" s="89"/>
      <c r="G633" s="90"/>
      <c r="H633" s="89"/>
      <c r="I633" s="90"/>
      <c r="J633" s="89"/>
      <c r="K633" s="90"/>
      <c r="L633" s="89"/>
      <c r="M633" s="90"/>
      <c r="N633" s="89"/>
      <c r="O633" s="90"/>
      <c r="P633" s="59">
        <f t="shared" si="30"/>
        <v>0</v>
      </c>
      <c r="Q633" s="17" t="str">
        <f t="shared" si="29"/>
        <v>0</v>
      </c>
      <c r="R633" s="19"/>
      <c r="S633" s="17">
        <f t="shared" si="31"/>
        <v>0</v>
      </c>
      <c r="T633" s="19"/>
      <c r="U633" s="60"/>
    </row>
    <row r="634" spans="1:21">
      <c r="A634" s="59">
        <v>631</v>
      </c>
      <c r="B634" s="58" t="e">
        <f>VLOOKUP(C634,Névsor!A$2:C$7060,2,FALSE)</f>
        <v>#N/A</v>
      </c>
      <c r="C634" s="39"/>
      <c r="D634" s="58" t="e">
        <f>VLOOKUP(C634,Névsor!A$2:C7688,3,FALSE)</f>
        <v>#N/A</v>
      </c>
      <c r="E634" s="81" t="e">
        <f>VLOOKUP(C634,Névsor!A:G,7,)</f>
        <v>#N/A</v>
      </c>
      <c r="F634" s="89"/>
      <c r="G634" s="90"/>
      <c r="H634" s="89"/>
      <c r="I634" s="90"/>
      <c r="J634" s="89"/>
      <c r="K634" s="90"/>
      <c r="L634" s="89"/>
      <c r="M634" s="90"/>
      <c r="N634" s="89"/>
      <c r="O634" s="90"/>
      <c r="P634" s="59">
        <f t="shared" si="30"/>
        <v>0</v>
      </c>
      <c r="Q634" s="17" t="str">
        <f t="shared" si="29"/>
        <v>0</v>
      </c>
      <c r="R634" s="19"/>
      <c r="S634" s="17">
        <f t="shared" si="31"/>
        <v>0</v>
      </c>
      <c r="T634" s="19"/>
      <c r="U634" s="60"/>
    </row>
    <row r="635" spans="1:21">
      <c r="A635" s="59">
        <v>632</v>
      </c>
      <c r="B635" s="58" t="e">
        <f>VLOOKUP(C635,Névsor!A$2:C$7060,2,FALSE)</f>
        <v>#N/A</v>
      </c>
      <c r="C635" s="39"/>
      <c r="D635" s="58" t="e">
        <f>VLOOKUP(C635,Névsor!A$2:C7689,3,FALSE)</f>
        <v>#N/A</v>
      </c>
      <c r="E635" s="81" t="e">
        <f>VLOOKUP(C635,Névsor!A:G,7,)</f>
        <v>#N/A</v>
      </c>
      <c r="F635" s="89"/>
      <c r="G635" s="90"/>
      <c r="H635" s="89"/>
      <c r="I635" s="90"/>
      <c r="J635" s="89"/>
      <c r="K635" s="90"/>
      <c r="L635" s="89"/>
      <c r="M635" s="90"/>
      <c r="N635" s="89"/>
      <c r="O635" s="90"/>
      <c r="P635" s="59">
        <f t="shared" si="30"/>
        <v>0</v>
      </c>
      <c r="Q635" s="17" t="str">
        <f t="shared" si="29"/>
        <v>0</v>
      </c>
      <c r="R635" s="19"/>
      <c r="S635" s="17">
        <f t="shared" si="31"/>
        <v>0</v>
      </c>
      <c r="T635" s="19"/>
      <c r="U635" s="60"/>
    </row>
    <row r="636" spans="1:21">
      <c r="A636" s="59">
        <v>633</v>
      </c>
      <c r="B636" s="58" t="e">
        <f>VLOOKUP(C636,Névsor!A$2:C$7060,2,FALSE)</f>
        <v>#N/A</v>
      </c>
      <c r="C636" s="39"/>
      <c r="D636" s="58" t="e">
        <f>VLOOKUP(C636,Névsor!A$2:C7690,3,FALSE)</f>
        <v>#N/A</v>
      </c>
      <c r="E636" s="81" t="e">
        <f>VLOOKUP(C636,Névsor!A:G,7,)</f>
        <v>#N/A</v>
      </c>
      <c r="F636" s="89"/>
      <c r="G636" s="90"/>
      <c r="H636" s="89"/>
      <c r="I636" s="90"/>
      <c r="J636" s="89"/>
      <c r="K636" s="90"/>
      <c r="L636" s="89"/>
      <c r="M636" s="90"/>
      <c r="N636" s="89"/>
      <c r="O636" s="90"/>
      <c r="P636" s="59">
        <f t="shared" si="30"/>
        <v>0</v>
      </c>
      <c r="Q636" s="17" t="str">
        <f t="shared" si="29"/>
        <v>0</v>
      </c>
      <c r="R636" s="19"/>
      <c r="S636" s="17">
        <f t="shared" si="31"/>
        <v>0</v>
      </c>
      <c r="T636" s="19"/>
      <c r="U636" s="60"/>
    </row>
    <row r="637" spans="1:21">
      <c r="A637" s="59">
        <v>634</v>
      </c>
      <c r="B637" s="58" t="e">
        <f>VLOOKUP(C637,Névsor!A$2:C$7060,2,FALSE)</f>
        <v>#N/A</v>
      </c>
      <c r="C637" s="39"/>
      <c r="D637" s="58" t="e">
        <f>VLOOKUP(C637,Névsor!A$2:C7691,3,FALSE)</f>
        <v>#N/A</v>
      </c>
      <c r="E637" s="81" t="e">
        <f>VLOOKUP(C637,Névsor!A:G,7,)</f>
        <v>#N/A</v>
      </c>
      <c r="F637" s="89"/>
      <c r="G637" s="90"/>
      <c r="H637" s="89"/>
      <c r="I637" s="90"/>
      <c r="J637" s="89"/>
      <c r="K637" s="90"/>
      <c r="L637" s="89"/>
      <c r="M637" s="90"/>
      <c r="N637" s="89"/>
      <c r="O637" s="90"/>
      <c r="P637" s="59">
        <f t="shared" si="30"/>
        <v>0</v>
      </c>
      <c r="Q637" s="17" t="str">
        <f t="shared" si="29"/>
        <v>0</v>
      </c>
      <c r="R637" s="19"/>
      <c r="S637" s="17">
        <f t="shared" si="31"/>
        <v>0</v>
      </c>
      <c r="T637" s="19"/>
      <c r="U637" s="60"/>
    </row>
    <row r="638" spans="1:21">
      <c r="A638" s="59">
        <v>635</v>
      </c>
      <c r="B638" s="58" t="e">
        <f>VLOOKUP(C638,Névsor!A$2:C$7060,2,FALSE)</f>
        <v>#N/A</v>
      </c>
      <c r="C638" s="39"/>
      <c r="D638" s="58" t="e">
        <f>VLOOKUP(C638,Névsor!A$2:C7692,3,FALSE)</f>
        <v>#N/A</v>
      </c>
      <c r="E638" s="81" t="e">
        <f>VLOOKUP(C638,Névsor!A:G,7,)</f>
        <v>#N/A</v>
      </c>
      <c r="F638" s="89"/>
      <c r="G638" s="90"/>
      <c r="H638" s="89"/>
      <c r="I638" s="90"/>
      <c r="J638" s="89"/>
      <c r="K638" s="90"/>
      <c r="L638" s="89"/>
      <c r="M638" s="90"/>
      <c r="N638" s="89"/>
      <c r="O638" s="90"/>
      <c r="P638" s="59">
        <f t="shared" si="30"/>
        <v>0</v>
      </c>
      <c r="Q638" s="17" t="str">
        <f t="shared" si="29"/>
        <v>0</v>
      </c>
      <c r="R638" s="19"/>
      <c r="S638" s="17">
        <f t="shared" si="31"/>
        <v>0</v>
      </c>
      <c r="T638" s="19"/>
      <c r="U638" s="60"/>
    </row>
    <row r="639" spans="1:21">
      <c r="A639" s="59">
        <v>636</v>
      </c>
      <c r="B639" s="58" t="e">
        <f>VLOOKUP(C639,Névsor!A$2:C$7060,2,FALSE)</f>
        <v>#N/A</v>
      </c>
      <c r="C639" s="39"/>
      <c r="D639" s="58" t="e">
        <f>VLOOKUP(C639,Névsor!A$2:C7693,3,FALSE)</f>
        <v>#N/A</v>
      </c>
      <c r="E639" s="81" t="e">
        <f>VLOOKUP(C639,Névsor!A:G,7,)</f>
        <v>#N/A</v>
      </c>
      <c r="F639" s="89"/>
      <c r="G639" s="90"/>
      <c r="H639" s="89"/>
      <c r="I639" s="90"/>
      <c r="J639" s="89"/>
      <c r="K639" s="90"/>
      <c r="L639" s="89"/>
      <c r="M639" s="90"/>
      <c r="N639" s="89"/>
      <c r="O639" s="90"/>
      <c r="P639" s="59">
        <f t="shared" si="30"/>
        <v>0</v>
      </c>
      <c r="Q639" s="17" t="str">
        <f t="shared" si="29"/>
        <v>0</v>
      </c>
      <c r="R639" s="19"/>
      <c r="S639" s="17">
        <f t="shared" si="31"/>
        <v>0</v>
      </c>
      <c r="T639" s="19"/>
      <c r="U639" s="60"/>
    </row>
    <row r="640" spans="1:21">
      <c r="A640" s="59">
        <v>637</v>
      </c>
      <c r="B640" s="58" t="e">
        <f>VLOOKUP(C640,Névsor!A$2:C$7060,2,FALSE)</f>
        <v>#N/A</v>
      </c>
      <c r="C640" s="39"/>
      <c r="D640" s="58" t="e">
        <f>VLOOKUP(C640,Névsor!A$2:C7694,3,FALSE)</f>
        <v>#N/A</v>
      </c>
      <c r="E640" s="81" t="e">
        <f>VLOOKUP(C640,Névsor!A:G,7,)</f>
        <v>#N/A</v>
      </c>
      <c r="F640" s="89"/>
      <c r="G640" s="90"/>
      <c r="H640" s="89"/>
      <c r="I640" s="90"/>
      <c r="J640" s="89"/>
      <c r="K640" s="90"/>
      <c r="L640" s="89"/>
      <c r="M640" s="90"/>
      <c r="N640" s="89"/>
      <c r="O640" s="90"/>
      <c r="P640" s="59">
        <f t="shared" si="30"/>
        <v>0</v>
      </c>
      <c r="Q640" s="17" t="str">
        <f t="shared" si="29"/>
        <v>0</v>
      </c>
      <c r="R640" s="19"/>
      <c r="S640" s="17">
        <f t="shared" si="31"/>
        <v>0</v>
      </c>
      <c r="T640" s="19"/>
      <c r="U640" s="60"/>
    </row>
    <row r="641" spans="1:21">
      <c r="A641" s="59">
        <v>638</v>
      </c>
      <c r="B641" s="58" t="e">
        <f>VLOOKUP(C641,Névsor!A$2:C$7060,2,FALSE)</f>
        <v>#N/A</v>
      </c>
      <c r="C641" s="39"/>
      <c r="D641" s="58" t="e">
        <f>VLOOKUP(C641,Névsor!A$2:C7695,3,FALSE)</f>
        <v>#N/A</v>
      </c>
      <c r="E641" s="81" t="e">
        <f>VLOOKUP(C641,Névsor!A:G,7,)</f>
        <v>#N/A</v>
      </c>
      <c r="F641" s="89"/>
      <c r="G641" s="90"/>
      <c r="H641" s="89"/>
      <c r="I641" s="90"/>
      <c r="J641" s="89"/>
      <c r="K641" s="90"/>
      <c r="L641" s="89"/>
      <c r="M641" s="90"/>
      <c r="N641" s="89"/>
      <c r="O641" s="90"/>
      <c r="P641" s="59">
        <f t="shared" si="30"/>
        <v>0</v>
      </c>
      <c r="Q641" s="17" t="str">
        <f t="shared" si="29"/>
        <v>0</v>
      </c>
      <c r="R641" s="19"/>
      <c r="S641" s="17">
        <f t="shared" si="31"/>
        <v>0</v>
      </c>
      <c r="T641" s="19"/>
      <c r="U641" s="60"/>
    </row>
    <row r="642" spans="1:21">
      <c r="A642" s="59">
        <v>639</v>
      </c>
      <c r="B642" s="58" t="e">
        <f>VLOOKUP(C642,Névsor!A$2:C$7060,2,FALSE)</f>
        <v>#N/A</v>
      </c>
      <c r="C642" s="39"/>
      <c r="D642" s="58" t="e">
        <f>VLOOKUP(C642,Névsor!A$2:C7696,3,FALSE)</f>
        <v>#N/A</v>
      </c>
      <c r="E642" s="81" t="e">
        <f>VLOOKUP(C642,Névsor!A:G,7,)</f>
        <v>#N/A</v>
      </c>
      <c r="F642" s="89"/>
      <c r="G642" s="90"/>
      <c r="H642" s="89"/>
      <c r="I642" s="90"/>
      <c r="J642" s="89"/>
      <c r="K642" s="90"/>
      <c r="L642" s="89"/>
      <c r="M642" s="90"/>
      <c r="N642" s="89"/>
      <c r="O642" s="90"/>
      <c r="P642" s="59">
        <f t="shared" si="30"/>
        <v>0</v>
      </c>
      <c r="Q642" s="17" t="str">
        <f t="shared" si="29"/>
        <v>0</v>
      </c>
      <c r="R642" s="19"/>
      <c r="S642" s="17">
        <f t="shared" si="31"/>
        <v>0</v>
      </c>
      <c r="T642" s="19"/>
      <c r="U642" s="60"/>
    </row>
    <row r="643" spans="1:21">
      <c r="A643" s="59">
        <v>640</v>
      </c>
      <c r="B643" s="58" t="e">
        <f>VLOOKUP(C643,Névsor!A$2:C$7060,2,FALSE)</f>
        <v>#N/A</v>
      </c>
      <c r="C643" s="39"/>
      <c r="D643" s="58" t="e">
        <f>VLOOKUP(C643,Névsor!A$2:C7697,3,FALSE)</f>
        <v>#N/A</v>
      </c>
      <c r="E643" s="81" t="e">
        <f>VLOOKUP(C643,Névsor!A:G,7,)</f>
        <v>#N/A</v>
      </c>
      <c r="F643" s="89"/>
      <c r="G643" s="90"/>
      <c r="H643" s="89"/>
      <c r="I643" s="90"/>
      <c r="J643" s="89"/>
      <c r="K643" s="90"/>
      <c r="L643" s="89"/>
      <c r="M643" s="90"/>
      <c r="N643" s="89"/>
      <c r="O643" s="90"/>
      <c r="P643" s="59">
        <f t="shared" si="30"/>
        <v>0</v>
      </c>
      <c r="Q643" s="17" t="str">
        <f t="shared" si="29"/>
        <v>0</v>
      </c>
      <c r="R643" s="19"/>
      <c r="S643" s="17">
        <f t="shared" si="31"/>
        <v>0</v>
      </c>
      <c r="T643" s="19"/>
      <c r="U643" s="60"/>
    </row>
    <row r="644" spans="1:21">
      <c r="A644" s="59">
        <v>641</v>
      </c>
      <c r="B644" s="58" t="e">
        <f>VLOOKUP(C644,Névsor!A$2:C$7060,2,FALSE)</f>
        <v>#N/A</v>
      </c>
      <c r="C644" s="39"/>
      <c r="D644" s="58" t="e">
        <f>VLOOKUP(C644,Névsor!A$2:C7698,3,FALSE)</f>
        <v>#N/A</v>
      </c>
      <c r="E644" s="81" t="e">
        <f>VLOOKUP(C644,Névsor!A:G,7,)</f>
        <v>#N/A</v>
      </c>
      <c r="F644" s="89"/>
      <c r="G644" s="90"/>
      <c r="H644" s="89"/>
      <c r="I644" s="90"/>
      <c r="J644" s="89"/>
      <c r="K644" s="90"/>
      <c r="L644" s="89"/>
      <c r="M644" s="90"/>
      <c r="N644" s="89"/>
      <c r="O644" s="90"/>
      <c r="P644" s="59">
        <f t="shared" si="30"/>
        <v>0</v>
      </c>
      <c r="Q644" s="17" t="str">
        <f t="shared" ref="Q644:Q707" si="32">IF(U644="X",($Y$5),IF(P644=1,($Y$5),IF(P644=2,($Y$5+$Y$6),IF(P644=3,($Y$5+$Y$6+$Y$7),IF(P644=4,($Y$5+$Y$6+$Y$7+$Y$8),IF(P644=5,($Y$5+$Y$6+$Y$7+$Y$8+$Y$9),IF(P644=6,($Y$5+$Y$6+$Y$7+$Y$8+$Y$9+$Y$10),IF(P644=7,($Y$5+$Y$6+$Y$7+$Y$8+$Y$9+$Y$10+$Y$11),IF(P644=8,($Y$5+$Y$6+$Y$7+$Y$8+$Y$9+$Y$10+$Y$11+$Y652),IF(P644=9,($Y$5+$Y$6+$Y$7+$Y$8+$Y$9+$Y$10+$Y$11+$Y$12+$Y$13),IF(P644=10,($Y$5+$Y$6+$Y$7+$Y$8+$Y$9+$Y$10+$Y$11+$Y$12+$Y$13+$Y$14),"0")))))))))))</f>
        <v>0</v>
      </c>
      <c r="R644" s="19"/>
      <c r="S644" s="17">
        <f t="shared" si="31"/>
        <v>0</v>
      </c>
      <c r="T644" s="19"/>
      <c r="U644" s="60"/>
    </row>
    <row r="645" spans="1:21">
      <c r="A645" s="59">
        <v>642</v>
      </c>
      <c r="B645" s="58" t="e">
        <f>VLOOKUP(C645,Névsor!A$2:C$7060,2,FALSE)</f>
        <v>#N/A</v>
      </c>
      <c r="C645" s="39"/>
      <c r="D645" s="58" t="e">
        <f>VLOOKUP(C645,Névsor!A$2:C7699,3,FALSE)</f>
        <v>#N/A</v>
      </c>
      <c r="E645" s="81" t="e">
        <f>VLOOKUP(C645,Névsor!A:G,7,)</f>
        <v>#N/A</v>
      </c>
      <c r="F645" s="89"/>
      <c r="G645" s="90"/>
      <c r="H645" s="89"/>
      <c r="I645" s="90"/>
      <c r="J645" s="89"/>
      <c r="K645" s="90"/>
      <c r="L645" s="89"/>
      <c r="M645" s="90"/>
      <c r="N645" s="89"/>
      <c r="O645" s="90"/>
      <c r="P645" s="59">
        <f t="shared" ref="P645:P708" si="33">COUNT(F645:O645)</f>
        <v>0</v>
      </c>
      <c r="Q645" s="17" t="str">
        <f t="shared" si="32"/>
        <v>0</v>
      </c>
      <c r="R645" s="19"/>
      <c r="S645" s="17">
        <f t="shared" ref="S645:S708" si="34">Q645+R645</f>
        <v>0</v>
      </c>
      <c r="T645" s="19"/>
      <c r="U645" s="60"/>
    </row>
    <row r="646" spans="1:21">
      <c r="A646" s="59">
        <v>643</v>
      </c>
      <c r="B646" s="58" t="e">
        <f>VLOOKUP(C646,Névsor!A$2:C$7060,2,FALSE)</f>
        <v>#N/A</v>
      </c>
      <c r="C646" s="39"/>
      <c r="D646" s="58" t="e">
        <f>VLOOKUP(C646,Névsor!A$2:C7700,3,FALSE)</f>
        <v>#N/A</v>
      </c>
      <c r="E646" s="81" t="e">
        <f>VLOOKUP(C646,Névsor!A:G,7,)</f>
        <v>#N/A</v>
      </c>
      <c r="F646" s="89"/>
      <c r="G646" s="90"/>
      <c r="H646" s="89"/>
      <c r="I646" s="90"/>
      <c r="J646" s="89"/>
      <c r="K646" s="90"/>
      <c r="L646" s="89"/>
      <c r="M646" s="90"/>
      <c r="N646" s="89"/>
      <c r="O646" s="90"/>
      <c r="P646" s="59">
        <f t="shared" si="33"/>
        <v>0</v>
      </c>
      <c r="Q646" s="17" t="str">
        <f t="shared" si="32"/>
        <v>0</v>
      </c>
      <c r="R646" s="19"/>
      <c r="S646" s="17">
        <f t="shared" si="34"/>
        <v>0</v>
      </c>
      <c r="T646" s="19"/>
      <c r="U646" s="60"/>
    </row>
    <row r="647" spans="1:21">
      <c r="A647" s="59">
        <v>644</v>
      </c>
      <c r="B647" s="58" t="e">
        <f>VLOOKUP(C647,Névsor!A$2:C$7060,2,FALSE)</f>
        <v>#N/A</v>
      </c>
      <c r="C647" s="39"/>
      <c r="D647" s="58" t="e">
        <f>VLOOKUP(C647,Névsor!A$2:C7701,3,FALSE)</f>
        <v>#N/A</v>
      </c>
      <c r="E647" s="81" t="e">
        <f>VLOOKUP(C647,Névsor!A:G,7,)</f>
        <v>#N/A</v>
      </c>
      <c r="F647" s="89"/>
      <c r="G647" s="90"/>
      <c r="H647" s="89"/>
      <c r="I647" s="90"/>
      <c r="J647" s="89"/>
      <c r="K647" s="90"/>
      <c r="L647" s="89"/>
      <c r="M647" s="90"/>
      <c r="N647" s="89"/>
      <c r="O647" s="90"/>
      <c r="P647" s="59">
        <f t="shared" si="33"/>
        <v>0</v>
      </c>
      <c r="Q647" s="17" t="str">
        <f t="shared" si="32"/>
        <v>0</v>
      </c>
      <c r="R647" s="19"/>
      <c r="S647" s="17">
        <f t="shared" si="34"/>
        <v>0</v>
      </c>
      <c r="T647" s="19"/>
      <c r="U647" s="60"/>
    </row>
    <row r="648" spans="1:21">
      <c r="A648" s="59">
        <v>645</v>
      </c>
      <c r="B648" s="58" t="e">
        <f>VLOOKUP(C648,Névsor!A$2:C$7060,2,FALSE)</f>
        <v>#N/A</v>
      </c>
      <c r="C648" s="39"/>
      <c r="D648" s="58" t="e">
        <f>VLOOKUP(C648,Névsor!A$2:C7702,3,FALSE)</f>
        <v>#N/A</v>
      </c>
      <c r="E648" s="81" t="e">
        <f>VLOOKUP(C648,Névsor!A:G,7,)</f>
        <v>#N/A</v>
      </c>
      <c r="F648" s="89"/>
      <c r="G648" s="90"/>
      <c r="H648" s="89"/>
      <c r="I648" s="90"/>
      <c r="J648" s="89"/>
      <c r="K648" s="90"/>
      <c r="L648" s="89"/>
      <c r="M648" s="90"/>
      <c r="N648" s="89"/>
      <c r="O648" s="90"/>
      <c r="P648" s="59">
        <f t="shared" si="33"/>
        <v>0</v>
      </c>
      <c r="Q648" s="17" t="str">
        <f t="shared" si="32"/>
        <v>0</v>
      </c>
      <c r="R648" s="19"/>
      <c r="S648" s="17">
        <f t="shared" si="34"/>
        <v>0</v>
      </c>
      <c r="T648" s="19"/>
      <c r="U648" s="60"/>
    </row>
    <row r="649" spans="1:21">
      <c r="A649" s="59">
        <v>646</v>
      </c>
      <c r="B649" s="58" t="e">
        <f>VLOOKUP(C649,Névsor!A$2:C$7060,2,FALSE)</f>
        <v>#N/A</v>
      </c>
      <c r="C649" s="39"/>
      <c r="D649" s="58" t="e">
        <f>VLOOKUP(C649,Névsor!A$2:C7703,3,FALSE)</f>
        <v>#N/A</v>
      </c>
      <c r="E649" s="81" t="e">
        <f>VLOOKUP(C649,Névsor!A:G,7,)</f>
        <v>#N/A</v>
      </c>
      <c r="F649" s="89"/>
      <c r="G649" s="90"/>
      <c r="H649" s="89"/>
      <c r="I649" s="90"/>
      <c r="J649" s="89"/>
      <c r="K649" s="90"/>
      <c r="L649" s="89"/>
      <c r="M649" s="90"/>
      <c r="N649" s="89"/>
      <c r="O649" s="90"/>
      <c r="P649" s="59">
        <f t="shared" si="33"/>
        <v>0</v>
      </c>
      <c r="Q649" s="17" t="str">
        <f t="shared" si="32"/>
        <v>0</v>
      </c>
      <c r="R649" s="19"/>
      <c r="S649" s="17">
        <f t="shared" si="34"/>
        <v>0</v>
      </c>
      <c r="T649" s="19"/>
      <c r="U649" s="60"/>
    </row>
    <row r="650" spans="1:21">
      <c r="A650" s="59">
        <v>647</v>
      </c>
      <c r="B650" s="58" t="e">
        <f>VLOOKUP(C650,Névsor!A$2:C$7060,2,FALSE)</f>
        <v>#N/A</v>
      </c>
      <c r="C650" s="39"/>
      <c r="D650" s="58" t="e">
        <f>VLOOKUP(C650,Névsor!A$2:C7704,3,FALSE)</f>
        <v>#N/A</v>
      </c>
      <c r="E650" s="81" t="e">
        <f>VLOOKUP(C650,Névsor!A:G,7,)</f>
        <v>#N/A</v>
      </c>
      <c r="F650" s="89"/>
      <c r="G650" s="90"/>
      <c r="H650" s="89"/>
      <c r="I650" s="90"/>
      <c r="J650" s="89"/>
      <c r="K650" s="90"/>
      <c r="L650" s="89"/>
      <c r="M650" s="90"/>
      <c r="N650" s="89"/>
      <c r="O650" s="90"/>
      <c r="P650" s="59">
        <f t="shared" si="33"/>
        <v>0</v>
      </c>
      <c r="Q650" s="17" t="str">
        <f t="shared" si="32"/>
        <v>0</v>
      </c>
      <c r="R650" s="19"/>
      <c r="S650" s="17">
        <f t="shared" si="34"/>
        <v>0</v>
      </c>
      <c r="T650" s="19"/>
      <c r="U650" s="60"/>
    </row>
    <row r="651" spans="1:21">
      <c r="A651" s="59">
        <v>648</v>
      </c>
      <c r="B651" s="58" t="e">
        <f>VLOOKUP(C651,Névsor!A$2:C$7060,2,FALSE)</f>
        <v>#N/A</v>
      </c>
      <c r="C651" s="39"/>
      <c r="D651" s="58" t="e">
        <f>VLOOKUP(C651,Névsor!A$2:C7705,3,FALSE)</f>
        <v>#N/A</v>
      </c>
      <c r="E651" s="81" t="e">
        <f>VLOOKUP(C651,Névsor!A:G,7,)</f>
        <v>#N/A</v>
      </c>
      <c r="F651" s="89"/>
      <c r="G651" s="90"/>
      <c r="H651" s="89"/>
      <c r="I651" s="90"/>
      <c r="J651" s="89"/>
      <c r="K651" s="90"/>
      <c r="L651" s="89"/>
      <c r="M651" s="90"/>
      <c r="N651" s="89"/>
      <c r="O651" s="90"/>
      <c r="P651" s="59">
        <f t="shared" si="33"/>
        <v>0</v>
      </c>
      <c r="Q651" s="17" t="str">
        <f t="shared" si="32"/>
        <v>0</v>
      </c>
      <c r="R651" s="19"/>
      <c r="S651" s="17">
        <f t="shared" si="34"/>
        <v>0</v>
      </c>
      <c r="T651" s="19"/>
      <c r="U651" s="60"/>
    </row>
    <row r="652" spans="1:21">
      <c r="A652" s="59">
        <v>649</v>
      </c>
      <c r="B652" s="58" t="e">
        <f>VLOOKUP(C652,Névsor!A$2:C$7060,2,FALSE)</f>
        <v>#N/A</v>
      </c>
      <c r="C652" s="39"/>
      <c r="D652" s="58" t="e">
        <f>VLOOKUP(C652,Névsor!A$2:C7706,3,FALSE)</f>
        <v>#N/A</v>
      </c>
      <c r="E652" s="81" t="e">
        <f>VLOOKUP(C652,Névsor!A:G,7,)</f>
        <v>#N/A</v>
      </c>
      <c r="F652" s="89"/>
      <c r="G652" s="90"/>
      <c r="H652" s="89"/>
      <c r="I652" s="90"/>
      <c r="J652" s="89"/>
      <c r="K652" s="90"/>
      <c r="L652" s="89"/>
      <c r="M652" s="90"/>
      <c r="N652" s="89"/>
      <c r="O652" s="90"/>
      <c r="P652" s="59">
        <f t="shared" si="33"/>
        <v>0</v>
      </c>
      <c r="Q652" s="17" t="str">
        <f t="shared" si="32"/>
        <v>0</v>
      </c>
      <c r="R652" s="19"/>
      <c r="S652" s="17">
        <f t="shared" si="34"/>
        <v>0</v>
      </c>
      <c r="T652" s="19"/>
      <c r="U652" s="60"/>
    </row>
    <row r="653" spans="1:21">
      <c r="A653" s="59">
        <v>650</v>
      </c>
      <c r="B653" s="58" t="e">
        <f>VLOOKUP(C653,Névsor!A$2:C$7060,2,FALSE)</f>
        <v>#N/A</v>
      </c>
      <c r="C653" s="39"/>
      <c r="D653" s="58" t="e">
        <f>VLOOKUP(C653,Névsor!A$2:C7707,3,FALSE)</f>
        <v>#N/A</v>
      </c>
      <c r="E653" s="81" t="e">
        <f>VLOOKUP(C653,Névsor!A:G,7,)</f>
        <v>#N/A</v>
      </c>
      <c r="F653" s="89"/>
      <c r="G653" s="90"/>
      <c r="H653" s="89"/>
      <c r="I653" s="90"/>
      <c r="J653" s="89"/>
      <c r="K653" s="90"/>
      <c r="L653" s="89"/>
      <c r="M653" s="90"/>
      <c r="N653" s="89"/>
      <c r="O653" s="90"/>
      <c r="P653" s="59">
        <f t="shared" si="33"/>
        <v>0</v>
      </c>
      <c r="Q653" s="17" t="str">
        <f t="shared" si="32"/>
        <v>0</v>
      </c>
      <c r="R653" s="19"/>
      <c r="S653" s="17">
        <f t="shared" si="34"/>
        <v>0</v>
      </c>
      <c r="T653" s="19"/>
      <c r="U653" s="60"/>
    </row>
    <row r="654" spans="1:21">
      <c r="A654" s="59">
        <v>651</v>
      </c>
      <c r="B654" s="58" t="e">
        <f>VLOOKUP(C654,Névsor!A$2:C$7060,2,FALSE)</f>
        <v>#N/A</v>
      </c>
      <c r="C654" s="39"/>
      <c r="D654" s="58" t="e">
        <f>VLOOKUP(C654,Névsor!A$2:C7708,3,FALSE)</f>
        <v>#N/A</v>
      </c>
      <c r="E654" s="81" t="e">
        <f>VLOOKUP(C654,Névsor!A:G,7,)</f>
        <v>#N/A</v>
      </c>
      <c r="F654" s="89"/>
      <c r="G654" s="90"/>
      <c r="H654" s="89"/>
      <c r="I654" s="90"/>
      <c r="J654" s="89"/>
      <c r="K654" s="90"/>
      <c r="L654" s="89"/>
      <c r="M654" s="90"/>
      <c r="N654" s="89"/>
      <c r="O654" s="90"/>
      <c r="P654" s="59">
        <f t="shared" si="33"/>
        <v>0</v>
      </c>
      <c r="Q654" s="17" t="str">
        <f t="shared" si="32"/>
        <v>0</v>
      </c>
      <c r="R654" s="19"/>
      <c r="S654" s="17">
        <f t="shared" si="34"/>
        <v>0</v>
      </c>
      <c r="T654" s="19"/>
      <c r="U654" s="60"/>
    </row>
    <row r="655" spans="1:21">
      <c r="A655" s="59">
        <v>652</v>
      </c>
      <c r="B655" s="58" t="e">
        <f>VLOOKUP(C655,Névsor!A$2:C$7060,2,FALSE)</f>
        <v>#N/A</v>
      </c>
      <c r="C655" s="39"/>
      <c r="D655" s="58" t="e">
        <f>VLOOKUP(C655,Névsor!A$2:C7709,3,FALSE)</f>
        <v>#N/A</v>
      </c>
      <c r="E655" s="81" t="e">
        <f>VLOOKUP(C655,Névsor!A:G,7,)</f>
        <v>#N/A</v>
      </c>
      <c r="F655" s="89"/>
      <c r="G655" s="90"/>
      <c r="H655" s="89"/>
      <c r="I655" s="90"/>
      <c r="J655" s="89"/>
      <c r="K655" s="90"/>
      <c r="L655" s="89"/>
      <c r="M655" s="90"/>
      <c r="N655" s="89"/>
      <c r="O655" s="90"/>
      <c r="P655" s="59">
        <f t="shared" si="33"/>
        <v>0</v>
      </c>
      <c r="Q655" s="17" t="str">
        <f t="shared" si="32"/>
        <v>0</v>
      </c>
      <c r="R655" s="19"/>
      <c r="S655" s="17">
        <f t="shared" si="34"/>
        <v>0</v>
      </c>
      <c r="T655" s="19"/>
      <c r="U655" s="60"/>
    </row>
    <row r="656" spans="1:21">
      <c r="A656" s="59">
        <v>653</v>
      </c>
      <c r="B656" s="58" t="e">
        <f>VLOOKUP(C656,Névsor!A$2:C$7060,2,FALSE)</f>
        <v>#N/A</v>
      </c>
      <c r="C656" s="39"/>
      <c r="D656" s="58" t="e">
        <f>VLOOKUP(C656,Névsor!A$2:C7710,3,FALSE)</f>
        <v>#N/A</v>
      </c>
      <c r="E656" s="81" t="e">
        <f>VLOOKUP(C656,Névsor!A:G,7,)</f>
        <v>#N/A</v>
      </c>
      <c r="F656" s="89"/>
      <c r="G656" s="90"/>
      <c r="H656" s="89"/>
      <c r="I656" s="90"/>
      <c r="J656" s="89"/>
      <c r="K656" s="90"/>
      <c r="L656" s="89"/>
      <c r="M656" s="90"/>
      <c r="N656" s="89"/>
      <c r="O656" s="90"/>
      <c r="P656" s="59">
        <f t="shared" si="33"/>
        <v>0</v>
      </c>
      <c r="Q656" s="17" t="str">
        <f t="shared" si="32"/>
        <v>0</v>
      </c>
      <c r="R656" s="19"/>
      <c r="S656" s="17">
        <f t="shared" si="34"/>
        <v>0</v>
      </c>
      <c r="T656" s="19"/>
      <c r="U656" s="60"/>
    </row>
    <row r="657" spans="1:21">
      <c r="A657" s="59">
        <v>654</v>
      </c>
      <c r="B657" s="58" t="e">
        <f>VLOOKUP(C657,Névsor!A$2:C$7060,2,FALSE)</f>
        <v>#N/A</v>
      </c>
      <c r="C657" s="39"/>
      <c r="D657" s="58" t="e">
        <f>VLOOKUP(C657,Névsor!A$2:C7711,3,FALSE)</f>
        <v>#N/A</v>
      </c>
      <c r="E657" s="81" t="e">
        <f>VLOOKUP(C657,Névsor!A:G,7,)</f>
        <v>#N/A</v>
      </c>
      <c r="F657" s="89"/>
      <c r="G657" s="90"/>
      <c r="H657" s="89"/>
      <c r="I657" s="90"/>
      <c r="J657" s="89"/>
      <c r="K657" s="90"/>
      <c r="L657" s="89"/>
      <c r="M657" s="90"/>
      <c r="N657" s="89"/>
      <c r="O657" s="90"/>
      <c r="P657" s="59">
        <f t="shared" si="33"/>
        <v>0</v>
      </c>
      <c r="Q657" s="17" t="str">
        <f t="shared" si="32"/>
        <v>0</v>
      </c>
      <c r="R657" s="19"/>
      <c r="S657" s="17">
        <f t="shared" si="34"/>
        <v>0</v>
      </c>
      <c r="T657" s="19"/>
      <c r="U657" s="60"/>
    </row>
    <row r="658" spans="1:21">
      <c r="A658" s="59">
        <v>655</v>
      </c>
      <c r="B658" s="58" t="e">
        <f>VLOOKUP(C658,Névsor!A$2:C$7060,2,FALSE)</f>
        <v>#N/A</v>
      </c>
      <c r="C658" s="39"/>
      <c r="D658" s="58" t="e">
        <f>VLOOKUP(C658,Névsor!A$2:C7712,3,FALSE)</f>
        <v>#N/A</v>
      </c>
      <c r="E658" s="81" t="e">
        <f>VLOOKUP(C658,Névsor!A:G,7,)</f>
        <v>#N/A</v>
      </c>
      <c r="F658" s="89"/>
      <c r="G658" s="90"/>
      <c r="H658" s="89"/>
      <c r="I658" s="90"/>
      <c r="J658" s="89"/>
      <c r="K658" s="90"/>
      <c r="L658" s="89"/>
      <c r="M658" s="90"/>
      <c r="N658" s="89"/>
      <c r="O658" s="90"/>
      <c r="P658" s="59">
        <f t="shared" si="33"/>
        <v>0</v>
      </c>
      <c r="Q658" s="17" t="str">
        <f t="shared" si="32"/>
        <v>0</v>
      </c>
      <c r="R658" s="19"/>
      <c r="S658" s="17">
        <f t="shared" si="34"/>
        <v>0</v>
      </c>
      <c r="T658" s="19"/>
      <c r="U658" s="60"/>
    </row>
    <row r="659" spans="1:21">
      <c r="A659" s="59">
        <v>656</v>
      </c>
      <c r="B659" s="58" t="e">
        <f>VLOOKUP(C659,Névsor!A$2:C$7060,2,FALSE)</f>
        <v>#N/A</v>
      </c>
      <c r="C659" s="39"/>
      <c r="D659" s="58" t="e">
        <f>VLOOKUP(C659,Névsor!A$2:C7713,3,FALSE)</f>
        <v>#N/A</v>
      </c>
      <c r="E659" s="81" t="e">
        <f>VLOOKUP(C659,Névsor!A:G,7,)</f>
        <v>#N/A</v>
      </c>
      <c r="F659" s="89"/>
      <c r="G659" s="90"/>
      <c r="H659" s="89"/>
      <c r="I659" s="90"/>
      <c r="J659" s="89"/>
      <c r="K659" s="90"/>
      <c r="L659" s="89"/>
      <c r="M659" s="90"/>
      <c r="N659" s="89"/>
      <c r="O659" s="90"/>
      <c r="P659" s="59">
        <f t="shared" si="33"/>
        <v>0</v>
      </c>
      <c r="Q659" s="17" t="str">
        <f t="shared" si="32"/>
        <v>0</v>
      </c>
      <c r="R659" s="19"/>
      <c r="S659" s="17">
        <f t="shared" si="34"/>
        <v>0</v>
      </c>
      <c r="T659" s="19"/>
      <c r="U659" s="60"/>
    </row>
    <row r="660" spans="1:21">
      <c r="A660" s="59">
        <v>657</v>
      </c>
      <c r="B660" s="58" t="e">
        <f>VLOOKUP(C660,Névsor!A$2:C$7060,2,FALSE)</f>
        <v>#N/A</v>
      </c>
      <c r="C660" s="39"/>
      <c r="D660" s="58" t="e">
        <f>VLOOKUP(C660,Névsor!A$2:C7714,3,FALSE)</f>
        <v>#N/A</v>
      </c>
      <c r="E660" s="81" t="e">
        <f>VLOOKUP(C660,Névsor!A:G,7,)</f>
        <v>#N/A</v>
      </c>
      <c r="F660" s="89"/>
      <c r="G660" s="90"/>
      <c r="H660" s="89"/>
      <c r="I660" s="90"/>
      <c r="J660" s="89"/>
      <c r="K660" s="90"/>
      <c r="L660" s="89"/>
      <c r="M660" s="90"/>
      <c r="N660" s="89"/>
      <c r="O660" s="90"/>
      <c r="P660" s="59">
        <f t="shared" si="33"/>
        <v>0</v>
      </c>
      <c r="Q660" s="17" t="str">
        <f t="shared" si="32"/>
        <v>0</v>
      </c>
      <c r="R660" s="19"/>
      <c r="S660" s="17">
        <f t="shared" si="34"/>
        <v>0</v>
      </c>
      <c r="T660" s="19"/>
      <c r="U660" s="60"/>
    </row>
    <row r="661" spans="1:21">
      <c r="A661" s="59">
        <v>658</v>
      </c>
      <c r="B661" s="58" t="e">
        <f>VLOOKUP(C661,Névsor!A$2:C$7060,2,FALSE)</f>
        <v>#N/A</v>
      </c>
      <c r="C661" s="39"/>
      <c r="D661" s="58" t="e">
        <f>VLOOKUP(C661,Névsor!A$2:C7715,3,FALSE)</f>
        <v>#N/A</v>
      </c>
      <c r="E661" s="81" t="e">
        <f>VLOOKUP(C661,Névsor!A:G,7,)</f>
        <v>#N/A</v>
      </c>
      <c r="F661" s="89"/>
      <c r="G661" s="90"/>
      <c r="H661" s="89"/>
      <c r="I661" s="90"/>
      <c r="J661" s="89"/>
      <c r="K661" s="90"/>
      <c r="L661" s="89"/>
      <c r="M661" s="90"/>
      <c r="N661" s="89"/>
      <c r="O661" s="90"/>
      <c r="P661" s="59">
        <f t="shared" si="33"/>
        <v>0</v>
      </c>
      <c r="Q661" s="17" t="str">
        <f t="shared" si="32"/>
        <v>0</v>
      </c>
      <c r="R661" s="19"/>
      <c r="S661" s="17">
        <f t="shared" si="34"/>
        <v>0</v>
      </c>
      <c r="T661" s="19"/>
      <c r="U661" s="60"/>
    </row>
    <row r="662" spans="1:21">
      <c r="A662" s="59">
        <v>659</v>
      </c>
      <c r="B662" s="58" t="e">
        <f>VLOOKUP(C662,Névsor!A$2:C$7060,2,FALSE)</f>
        <v>#N/A</v>
      </c>
      <c r="C662" s="39"/>
      <c r="D662" s="58" t="e">
        <f>VLOOKUP(C662,Névsor!A$2:C7716,3,FALSE)</f>
        <v>#N/A</v>
      </c>
      <c r="E662" s="81" t="e">
        <f>VLOOKUP(C662,Névsor!A:G,7,)</f>
        <v>#N/A</v>
      </c>
      <c r="F662" s="89"/>
      <c r="G662" s="90"/>
      <c r="H662" s="89"/>
      <c r="I662" s="90"/>
      <c r="J662" s="89"/>
      <c r="K662" s="90"/>
      <c r="L662" s="89"/>
      <c r="M662" s="90"/>
      <c r="N662" s="89"/>
      <c r="O662" s="90"/>
      <c r="P662" s="59">
        <f t="shared" si="33"/>
        <v>0</v>
      </c>
      <c r="Q662" s="17" t="str">
        <f t="shared" si="32"/>
        <v>0</v>
      </c>
      <c r="R662" s="19"/>
      <c r="S662" s="17">
        <f t="shared" si="34"/>
        <v>0</v>
      </c>
      <c r="T662" s="19"/>
      <c r="U662" s="60"/>
    </row>
    <row r="663" spans="1:21">
      <c r="A663" s="59">
        <v>660</v>
      </c>
      <c r="B663" s="58" t="e">
        <f>VLOOKUP(C663,Névsor!A$2:C$7060,2,FALSE)</f>
        <v>#N/A</v>
      </c>
      <c r="C663" s="39"/>
      <c r="D663" s="58" t="e">
        <f>VLOOKUP(C663,Névsor!A$2:C7717,3,FALSE)</f>
        <v>#N/A</v>
      </c>
      <c r="E663" s="81" t="e">
        <f>VLOOKUP(C663,Névsor!A:G,7,)</f>
        <v>#N/A</v>
      </c>
      <c r="F663" s="89"/>
      <c r="G663" s="90"/>
      <c r="H663" s="89"/>
      <c r="I663" s="90"/>
      <c r="J663" s="89"/>
      <c r="K663" s="90"/>
      <c r="L663" s="89"/>
      <c r="M663" s="90"/>
      <c r="N663" s="89"/>
      <c r="O663" s="90"/>
      <c r="P663" s="59">
        <f t="shared" si="33"/>
        <v>0</v>
      </c>
      <c r="Q663" s="17" t="str">
        <f t="shared" si="32"/>
        <v>0</v>
      </c>
      <c r="R663" s="19"/>
      <c r="S663" s="17">
        <f t="shared" si="34"/>
        <v>0</v>
      </c>
      <c r="T663" s="19"/>
      <c r="U663" s="60"/>
    </row>
    <row r="664" spans="1:21">
      <c r="A664" s="59">
        <v>661</v>
      </c>
      <c r="B664" s="58" t="e">
        <f>VLOOKUP(C664,Névsor!A$2:C$7060,2,FALSE)</f>
        <v>#N/A</v>
      </c>
      <c r="C664" s="39"/>
      <c r="D664" s="58" t="e">
        <f>VLOOKUP(C664,Névsor!A$2:C7718,3,FALSE)</f>
        <v>#N/A</v>
      </c>
      <c r="E664" s="81" t="e">
        <f>VLOOKUP(C664,Névsor!A:G,7,)</f>
        <v>#N/A</v>
      </c>
      <c r="F664" s="89"/>
      <c r="G664" s="90"/>
      <c r="H664" s="89"/>
      <c r="I664" s="90"/>
      <c r="J664" s="89"/>
      <c r="K664" s="90"/>
      <c r="L664" s="89"/>
      <c r="M664" s="90"/>
      <c r="N664" s="89"/>
      <c r="O664" s="90"/>
      <c r="P664" s="59">
        <f t="shared" si="33"/>
        <v>0</v>
      </c>
      <c r="Q664" s="17" t="str">
        <f t="shared" si="32"/>
        <v>0</v>
      </c>
      <c r="R664" s="19"/>
      <c r="S664" s="17">
        <f t="shared" si="34"/>
        <v>0</v>
      </c>
      <c r="T664" s="19"/>
      <c r="U664" s="60"/>
    </row>
    <row r="665" spans="1:21">
      <c r="A665" s="59">
        <v>662</v>
      </c>
      <c r="B665" s="58" t="e">
        <f>VLOOKUP(C665,Névsor!A$2:C$7060,2,FALSE)</f>
        <v>#N/A</v>
      </c>
      <c r="C665" s="39"/>
      <c r="D665" s="58" t="e">
        <f>VLOOKUP(C665,Névsor!A$2:C7719,3,FALSE)</f>
        <v>#N/A</v>
      </c>
      <c r="E665" s="81" t="e">
        <f>VLOOKUP(C665,Névsor!A:G,7,)</f>
        <v>#N/A</v>
      </c>
      <c r="F665" s="89"/>
      <c r="G665" s="90"/>
      <c r="H665" s="89"/>
      <c r="I665" s="90"/>
      <c r="J665" s="89"/>
      <c r="K665" s="90"/>
      <c r="L665" s="89"/>
      <c r="M665" s="90"/>
      <c r="N665" s="89"/>
      <c r="O665" s="90"/>
      <c r="P665" s="59">
        <f t="shared" si="33"/>
        <v>0</v>
      </c>
      <c r="Q665" s="17" t="str">
        <f t="shared" si="32"/>
        <v>0</v>
      </c>
      <c r="R665" s="19"/>
      <c r="S665" s="17">
        <f t="shared" si="34"/>
        <v>0</v>
      </c>
      <c r="T665" s="19"/>
      <c r="U665" s="60"/>
    </row>
    <row r="666" spans="1:21">
      <c r="A666" s="59">
        <v>663</v>
      </c>
      <c r="B666" s="58" t="e">
        <f>VLOOKUP(C666,Névsor!A$2:C$7060,2,FALSE)</f>
        <v>#N/A</v>
      </c>
      <c r="C666" s="39"/>
      <c r="D666" s="58" t="e">
        <f>VLOOKUP(C666,Névsor!A$2:C7720,3,FALSE)</f>
        <v>#N/A</v>
      </c>
      <c r="E666" s="81" t="e">
        <f>VLOOKUP(C666,Névsor!A:G,7,)</f>
        <v>#N/A</v>
      </c>
      <c r="F666" s="89"/>
      <c r="G666" s="90"/>
      <c r="H666" s="89"/>
      <c r="I666" s="90"/>
      <c r="J666" s="89"/>
      <c r="K666" s="90"/>
      <c r="L666" s="89"/>
      <c r="M666" s="90"/>
      <c r="N666" s="89"/>
      <c r="O666" s="90"/>
      <c r="P666" s="59">
        <f t="shared" si="33"/>
        <v>0</v>
      </c>
      <c r="Q666" s="17" t="str">
        <f t="shared" si="32"/>
        <v>0</v>
      </c>
      <c r="R666" s="19"/>
      <c r="S666" s="17">
        <f t="shared" si="34"/>
        <v>0</v>
      </c>
      <c r="T666" s="19"/>
      <c r="U666" s="60"/>
    </row>
    <row r="667" spans="1:21">
      <c r="A667" s="59">
        <v>664</v>
      </c>
      <c r="B667" s="58" t="e">
        <f>VLOOKUP(C667,Névsor!A$2:C$7060,2,FALSE)</f>
        <v>#N/A</v>
      </c>
      <c r="C667" s="39"/>
      <c r="D667" s="58" t="e">
        <f>VLOOKUP(C667,Névsor!A$2:C7721,3,FALSE)</f>
        <v>#N/A</v>
      </c>
      <c r="E667" s="81" t="e">
        <f>VLOOKUP(C667,Névsor!A:G,7,)</f>
        <v>#N/A</v>
      </c>
      <c r="F667" s="89"/>
      <c r="G667" s="90"/>
      <c r="H667" s="89"/>
      <c r="I667" s="90"/>
      <c r="J667" s="89"/>
      <c r="K667" s="90"/>
      <c r="L667" s="89"/>
      <c r="M667" s="90"/>
      <c r="N667" s="89"/>
      <c r="O667" s="90"/>
      <c r="P667" s="59">
        <f t="shared" si="33"/>
        <v>0</v>
      </c>
      <c r="Q667" s="17" t="str">
        <f t="shared" si="32"/>
        <v>0</v>
      </c>
      <c r="R667" s="19"/>
      <c r="S667" s="17">
        <f t="shared" si="34"/>
        <v>0</v>
      </c>
      <c r="T667" s="19"/>
      <c r="U667" s="60"/>
    </row>
    <row r="668" spans="1:21">
      <c r="A668" s="59">
        <v>665</v>
      </c>
      <c r="B668" s="58" t="e">
        <f>VLOOKUP(C668,Névsor!A$2:C$7060,2,FALSE)</f>
        <v>#N/A</v>
      </c>
      <c r="C668" s="39"/>
      <c r="D668" s="58" t="e">
        <f>VLOOKUP(C668,Névsor!A$2:C7722,3,FALSE)</f>
        <v>#N/A</v>
      </c>
      <c r="E668" s="81" t="e">
        <f>VLOOKUP(C668,Névsor!A:G,7,)</f>
        <v>#N/A</v>
      </c>
      <c r="F668" s="89"/>
      <c r="G668" s="90"/>
      <c r="H668" s="89"/>
      <c r="I668" s="90"/>
      <c r="J668" s="89"/>
      <c r="K668" s="90"/>
      <c r="L668" s="89"/>
      <c r="M668" s="90"/>
      <c r="N668" s="89"/>
      <c r="O668" s="90"/>
      <c r="P668" s="59">
        <f t="shared" si="33"/>
        <v>0</v>
      </c>
      <c r="Q668" s="17" t="str">
        <f t="shared" si="32"/>
        <v>0</v>
      </c>
      <c r="R668" s="19"/>
      <c r="S668" s="17">
        <f t="shared" si="34"/>
        <v>0</v>
      </c>
      <c r="T668" s="19"/>
      <c r="U668" s="60"/>
    </row>
    <row r="669" spans="1:21">
      <c r="A669" s="59">
        <v>666</v>
      </c>
      <c r="B669" s="58" t="e">
        <f>VLOOKUP(C669,Névsor!A$2:C$7060,2,FALSE)</f>
        <v>#N/A</v>
      </c>
      <c r="C669" s="39"/>
      <c r="D669" s="58" t="e">
        <f>VLOOKUP(C669,Névsor!A$2:C7723,3,FALSE)</f>
        <v>#N/A</v>
      </c>
      <c r="E669" s="81" t="e">
        <f>VLOOKUP(C669,Névsor!A:G,7,)</f>
        <v>#N/A</v>
      </c>
      <c r="F669" s="89"/>
      <c r="G669" s="90"/>
      <c r="H669" s="89"/>
      <c r="I669" s="90"/>
      <c r="J669" s="89"/>
      <c r="K669" s="90"/>
      <c r="L669" s="89"/>
      <c r="M669" s="90"/>
      <c r="N669" s="89"/>
      <c r="O669" s="90"/>
      <c r="P669" s="59">
        <f t="shared" si="33"/>
        <v>0</v>
      </c>
      <c r="Q669" s="17" t="str">
        <f t="shared" si="32"/>
        <v>0</v>
      </c>
      <c r="R669" s="19"/>
      <c r="S669" s="17">
        <f t="shared" si="34"/>
        <v>0</v>
      </c>
      <c r="T669" s="19"/>
      <c r="U669" s="60"/>
    </row>
    <row r="670" spans="1:21">
      <c r="A670" s="59">
        <v>667</v>
      </c>
      <c r="B670" s="58" t="e">
        <f>VLOOKUP(C670,Névsor!A$2:C$7060,2,FALSE)</f>
        <v>#N/A</v>
      </c>
      <c r="C670" s="39"/>
      <c r="D670" s="58" t="e">
        <f>VLOOKUP(C670,Névsor!A$2:C7724,3,FALSE)</f>
        <v>#N/A</v>
      </c>
      <c r="E670" s="81" t="e">
        <f>VLOOKUP(C670,Névsor!A:G,7,)</f>
        <v>#N/A</v>
      </c>
      <c r="F670" s="89"/>
      <c r="G670" s="90"/>
      <c r="H670" s="89"/>
      <c r="I670" s="90"/>
      <c r="J670" s="89"/>
      <c r="K670" s="90"/>
      <c r="L670" s="89"/>
      <c r="M670" s="90"/>
      <c r="N670" s="89"/>
      <c r="O670" s="90"/>
      <c r="P670" s="59">
        <f t="shared" si="33"/>
        <v>0</v>
      </c>
      <c r="Q670" s="17" t="str">
        <f t="shared" si="32"/>
        <v>0</v>
      </c>
      <c r="R670" s="19"/>
      <c r="S670" s="17">
        <f t="shared" si="34"/>
        <v>0</v>
      </c>
      <c r="T670" s="19"/>
      <c r="U670" s="60"/>
    </row>
    <row r="671" spans="1:21">
      <c r="A671" s="59">
        <v>668</v>
      </c>
      <c r="B671" s="58" t="e">
        <f>VLOOKUP(C671,Névsor!A$2:C$7060,2,FALSE)</f>
        <v>#N/A</v>
      </c>
      <c r="C671" s="39"/>
      <c r="D671" s="58" t="e">
        <f>VLOOKUP(C671,Névsor!A$2:C7725,3,FALSE)</f>
        <v>#N/A</v>
      </c>
      <c r="E671" s="81" t="e">
        <f>VLOOKUP(C671,Névsor!A:G,7,)</f>
        <v>#N/A</v>
      </c>
      <c r="F671" s="89"/>
      <c r="G671" s="90"/>
      <c r="H671" s="89"/>
      <c r="I671" s="90"/>
      <c r="J671" s="89"/>
      <c r="K671" s="90"/>
      <c r="L671" s="89"/>
      <c r="M671" s="90"/>
      <c r="N671" s="89"/>
      <c r="O671" s="90"/>
      <c r="P671" s="59">
        <f t="shared" si="33"/>
        <v>0</v>
      </c>
      <c r="Q671" s="17" t="str">
        <f t="shared" si="32"/>
        <v>0</v>
      </c>
      <c r="R671" s="19"/>
      <c r="S671" s="17">
        <f t="shared" si="34"/>
        <v>0</v>
      </c>
      <c r="T671" s="19"/>
      <c r="U671" s="60"/>
    </row>
    <row r="672" spans="1:21">
      <c r="A672" s="59">
        <v>669</v>
      </c>
      <c r="B672" s="58" t="e">
        <f>VLOOKUP(C672,Névsor!A$2:C$7060,2,FALSE)</f>
        <v>#N/A</v>
      </c>
      <c r="C672" s="39"/>
      <c r="D672" s="58" t="e">
        <f>VLOOKUP(C672,Névsor!A$2:C7726,3,FALSE)</f>
        <v>#N/A</v>
      </c>
      <c r="E672" s="81" t="e">
        <f>VLOOKUP(C672,Névsor!A:G,7,)</f>
        <v>#N/A</v>
      </c>
      <c r="F672" s="89"/>
      <c r="G672" s="90"/>
      <c r="H672" s="89"/>
      <c r="I672" s="90"/>
      <c r="J672" s="89"/>
      <c r="K672" s="90"/>
      <c r="L672" s="89"/>
      <c r="M672" s="90"/>
      <c r="N672" s="89"/>
      <c r="O672" s="90"/>
      <c r="P672" s="59">
        <f t="shared" si="33"/>
        <v>0</v>
      </c>
      <c r="Q672" s="17" t="str">
        <f t="shared" si="32"/>
        <v>0</v>
      </c>
      <c r="R672" s="19"/>
      <c r="S672" s="17">
        <f t="shared" si="34"/>
        <v>0</v>
      </c>
      <c r="T672" s="19"/>
      <c r="U672" s="60"/>
    </row>
    <row r="673" spans="1:21">
      <c r="A673" s="59">
        <v>670</v>
      </c>
      <c r="B673" s="58" t="e">
        <f>VLOOKUP(C673,Névsor!A$2:C$7060,2,FALSE)</f>
        <v>#N/A</v>
      </c>
      <c r="C673" s="39"/>
      <c r="D673" s="58" t="e">
        <f>VLOOKUP(C673,Névsor!A$2:C7727,3,FALSE)</f>
        <v>#N/A</v>
      </c>
      <c r="E673" s="81" t="e">
        <f>VLOOKUP(C673,Névsor!A:G,7,)</f>
        <v>#N/A</v>
      </c>
      <c r="F673" s="89"/>
      <c r="G673" s="90"/>
      <c r="H673" s="89"/>
      <c r="I673" s="90"/>
      <c r="J673" s="89"/>
      <c r="K673" s="90"/>
      <c r="L673" s="89"/>
      <c r="M673" s="90"/>
      <c r="N673" s="89"/>
      <c r="O673" s="90"/>
      <c r="P673" s="59">
        <f t="shared" si="33"/>
        <v>0</v>
      </c>
      <c r="Q673" s="17" t="str">
        <f t="shared" si="32"/>
        <v>0</v>
      </c>
      <c r="R673" s="19"/>
      <c r="S673" s="17">
        <f t="shared" si="34"/>
        <v>0</v>
      </c>
      <c r="T673" s="19"/>
      <c r="U673" s="60"/>
    </row>
    <row r="674" spans="1:21">
      <c r="A674" s="59">
        <v>671</v>
      </c>
      <c r="B674" s="58" t="e">
        <f>VLOOKUP(C674,Névsor!A$2:C$7060,2,FALSE)</f>
        <v>#N/A</v>
      </c>
      <c r="C674" s="39"/>
      <c r="D674" s="58" t="e">
        <f>VLOOKUP(C674,Névsor!A$2:C7728,3,FALSE)</f>
        <v>#N/A</v>
      </c>
      <c r="E674" s="81" t="e">
        <f>VLOOKUP(C674,Névsor!A:G,7,)</f>
        <v>#N/A</v>
      </c>
      <c r="F674" s="89"/>
      <c r="G674" s="90"/>
      <c r="H674" s="89"/>
      <c r="I674" s="90"/>
      <c r="J674" s="89"/>
      <c r="K674" s="90"/>
      <c r="L674" s="89"/>
      <c r="M674" s="90"/>
      <c r="N674" s="89"/>
      <c r="O674" s="90"/>
      <c r="P674" s="59">
        <f t="shared" si="33"/>
        <v>0</v>
      </c>
      <c r="Q674" s="17" t="str">
        <f t="shared" si="32"/>
        <v>0</v>
      </c>
      <c r="R674" s="19"/>
      <c r="S674" s="17">
        <f t="shared" si="34"/>
        <v>0</v>
      </c>
      <c r="T674" s="19"/>
      <c r="U674" s="60"/>
    </row>
    <row r="675" spans="1:21">
      <c r="A675" s="59">
        <v>672</v>
      </c>
      <c r="B675" s="58" t="e">
        <f>VLOOKUP(C675,Névsor!A$2:C$7060,2,FALSE)</f>
        <v>#N/A</v>
      </c>
      <c r="C675" s="39"/>
      <c r="D675" s="58" t="e">
        <f>VLOOKUP(C675,Névsor!A$2:C7729,3,FALSE)</f>
        <v>#N/A</v>
      </c>
      <c r="E675" s="81" t="e">
        <f>VLOOKUP(C675,Névsor!A:G,7,)</f>
        <v>#N/A</v>
      </c>
      <c r="F675" s="89"/>
      <c r="G675" s="90"/>
      <c r="H675" s="89"/>
      <c r="I675" s="90"/>
      <c r="J675" s="89"/>
      <c r="K675" s="90"/>
      <c r="L675" s="89"/>
      <c r="M675" s="90"/>
      <c r="N675" s="89"/>
      <c r="O675" s="90"/>
      <c r="P675" s="59">
        <f t="shared" si="33"/>
        <v>0</v>
      </c>
      <c r="Q675" s="17" t="str">
        <f t="shared" si="32"/>
        <v>0</v>
      </c>
      <c r="R675" s="19"/>
      <c r="S675" s="17">
        <f t="shared" si="34"/>
        <v>0</v>
      </c>
      <c r="T675" s="19"/>
      <c r="U675" s="60"/>
    </row>
    <row r="676" spans="1:21">
      <c r="A676" s="59">
        <v>673</v>
      </c>
      <c r="B676" s="58" t="e">
        <f>VLOOKUP(C676,Névsor!A$2:C$7060,2,FALSE)</f>
        <v>#N/A</v>
      </c>
      <c r="C676" s="39"/>
      <c r="D676" s="58" t="e">
        <f>VLOOKUP(C676,Névsor!A$2:C7730,3,FALSE)</f>
        <v>#N/A</v>
      </c>
      <c r="E676" s="81" t="e">
        <f>VLOOKUP(C676,Névsor!A:G,7,)</f>
        <v>#N/A</v>
      </c>
      <c r="F676" s="89"/>
      <c r="G676" s="90"/>
      <c r="H676" s="89"/>
      <c r="I676" s="90"/>
      <c r="J676" s="89"/>
      <c r="K676" s="90"/>
      <c r="L676" s="89"/>
      <c r="M676" s="90"/>
      <c r="N676" s="89"/>
      <c r="O676" s="90"/>
      <c r="P676" s="59">
        <f t="shared" si="33"/>
        <v>0</v>
      </c>
      <c r="Q676" s="17" t="str">
        <f t="shared" si="32"/>
        <v>0</v>
      </c>
      <c r="R676" s="19"/>
      <c r="S676" s="17">
        <f t="shared" si="34"/>
        <v>0</v>
      </c>
      <c r="T676" s="19"/>
      <c r="U676" s="60"/>
    </row>
    <row r="677" spans="1:21">
      <c r="A677" s="59">
        <v>674</v>
      </c>
      <c r="B677" s="58" t="e">
        <f>VLOOKUP(C677,Névsor!A$2:C$7060,2,FALSE)</f>
        <v>#N/A</v>
      </c>
      <c r="C677" s="39"/>
      <c r="D677" s="58" t="e">
        <f>VLOOKUP(C677,Névsor!A$2:C7731,3,FALSE)</f>
        <v>#N/A</v>
      </c>
      <c r="E677" s="81" t="e">
        <f>VLOOKUP(C677,Névsor!A:G,7,)</f>
        <v>#N/A</v>
      </c>
      <c r="F677" s="89"/>
      <c r="G677" s="90"/>
      <c r="H677" s="89"/>
      <c r="I677" s="90"/>
      <c r="J677" s="89"/>
      <c r="K677" s="90"/>
      <c r="L677" s="89"/>
      <c r="M677" s="90"/>
      <c r="N677" s="89"/>
      <c r="O677" s="90"/>
      <c r="P677" s="59">
        <f t="shared" si="33"/>
        <v>0</v>
      </c>
      <c r="Q677" s="17" t="str">
        <f t="shared" si="32"/>
        <v>0</v>
      </c>
      <c r="R677" s="19"/>
      <c r="S677" s="17">
        <f t="shared" si="34"/>
        <v>0</v>
      </c>
      <c r="T677" s="19"/>
      <c r="U677" s="60"/>
    </row>
    <row r="678" spans="1:21">
      <c r="A678" s="59">
        <v>675</v>
      </c>
      <c r="B678" s="58" t="e">
        <f>VLOOKUP(C678,Névsor!A$2:C$7060,2,FALSE)</f>
        <v>#N/A</v>
      </c>
      <c r="C678" s="39"/>
      <c r="D678" s="58" t="e">
        <f>VLOOKUP(C678,Névsor!A$2:C7732,3,FALSE)</f>
        <v>#N/A</v>
      </c>
      <c r="E678" s="81" t="e">
        <f>VLOOKUP(C678,Névsor!A:G,7,)</f>
        <v>#N/A</v>
      </c>
      <c r="F678" s="89"/>
      <c r="G678" s="90"/>
      <c r="H678" s="89"/>
      <c r="I678" s="90"/>
      <c r="J678" s="89"/>
      <c r="K678" s="90"/>
      <c r="L678" s="89"/>
      <c r="M678" s="90"/>
      <c r="N678" s="89"/>
      <c r="O678" s="90"/>
      <c r="P678" s="59">
        <f t="shared" si="33"/>
        <v>0</v>
      </c>
      <c r="Q678" s="17" t="str">
        <f t="shared" si="32"/>
        <v>0</v>
      </c>
      <c r="R678" s="19"/>
      <c r="S678" s="17">
        <f t="shared" si="34"/>
        <v>0</v>
      </c>
      <c r="T678" s="19"/>
      <c r="U678" s="60"/>
    </row>
    <row r="679" spans="1:21">
      <c r="A679" s="59">
        <v>676</v>
      </c>
      <c r="B679" s="58" t="e">
        <f>VLOOKUP(C679,Névsor!A$2:C$7060,2,FALSE)</f>
        <v>#N/A</v>
      </c>
      <c r="C679" s="39"/>
      <c r="D679" s="58" t="e">
        <f>VLOOKUP(C679,Névsor!A$2:C7733,3,FALSE)</f>
        <v>#N/A</v>
      </c>
      <c r="E679" s="81" t="e">
        <f>VLOOKUP(C679,Névsor!A:G,7,)</f>
        <v>#N/A</v>
      </c>
      <c r="F679" s="89"/>
      <c r="G679" s="90"/>
      <c r="H679" s="89"/>
      <c r="I679" s="90"/>
      <c r="J679" s="89"/>
      <c r="K679" s="90"/>
      <c r="L679" s="89"/>
      <c r="M679" s="90"/>
      <c r="N679" s="89"/>
      <c r="O679" s="90"/>
      <c r="P679" s="59">
        <f t="shared" si="33"/>
        <v>0</v>
      </c>
      <c r="Q679" s="17" t="str">
        <f t="shared" si="32"/>
        <v>0</v>
      </c>
      <c r="R679" s="19"/>
      <c r="S679" s="17">
        <f t="shared" si="34"/>
        <v>0</v>
      </c>
      <c r="T679" s="19"/>
      <c r="U679" s="60"/>
    </row>
    <row r="680" spans="1:21">
      <c r="A680" s="59">
        <v>677</v>
      </c>
      <c r="B680" s="58" t="e">
        <f>VLOOKUP(C680,Névsor!A$2:C$7060,2,FALSE)</f>
        <v>#N/A</v>
      </c>
      <c r="C680" s="39"/>
      <c r="D680" s="58" t="e">
        <f>VLOOKUP(C680,Névsor!A$2:C7734,3,FALSE)</f>
        <v>#N/A</v>
      </c>
      <c r="E680" s="81" t="e">
        <f>VLOOKUP(C680,Névsor!A:G,7,)</f>
        <v>#N/A</v>
      </c>
      <c r="F680" s="89"/>
      <c r="G680" s="90"/>
      <c r="H680" s="89"/>
      <c r="I680" s="90"/>
      <c r="J680" s="89"/>
      <c r="K680" s="90"/>
      <c r="L680" s="89"/>
      <c r="M680" s="90"/>
      <c r="N680" s="89"/>
      <c r="O680" s="90"/>
      <c r="P680" s="59">
        <f t="shared" si="33"/>
        <v>0</v>
      </c>
      <c r="Q680" s="17" t="str">
        <f t="shared" si="32"/>
        <v>0</v>
      </c>
      <c r="R680" s="19"/>
      <c r="S680" s="17">
        <f t="shared" si="34"/>
        <v>0</v>
      </c>
      <c r="T680" s="19"/>
      <c r="U680" s="60"/>
    </row>
    <row r="681" spans="1:21">
      <c r="A681" s="59">
        <v>678</v>
      </c>
      <c r="B681" s="58" t="e">
        <f>VLOOKUP(C681,Névsor!A$2:C$7060,2,FALSE)</f>
        <v>#N/A</v>
      </c>
      <c r="C681" s="39"/>
      <c r="D681" s="58" t="e">
        <f>VLOOKUP(C681,Névsor!A$2:C7735,3,FALSE)</f>
        <v>#N/A</v>
      </c>
      <c r="E681" s="81" t="e">
        <f>VLOOKUP(C681,Névsor!A:G,7,)</f>
        <v>#N/A</v>
      </c>
      <c r="F681" s="89"/>
      <c r="G681" s="90"/>
      <c r="H681" s="89"/>
      <c r="I681" s="90"/>
      <c r="J681" s="89"/>
      <c r="K681" s="90"/>
      <c r="L681" s="89"/>
      <c r="M681" s="90"/>
      <c r="N681" s="89"/>
      <c r="O681" s="90"/>
      <c r="P681" s="59">
        <f t="shared" si="33"/>
        <v>0</v>
      </c>
      <c r="Q681" s="17" t="str">
        <f t="shared" si="32"/>
        <v>0</v>
      </c>
      <c r="R681" s="19"/>
      <c r="S681" s="17">
        <f t="shared" si="34"/>
        <v>0</v>
      </c>
      <c r="T681" s="19"/>
      <c r="U681" s="60"/>
    </row>
    <row r="682" spans="1:21">
      <c r="A682" s="59">
        <v>679</v>
      </c>
      <c r="B682" s="58" t="e">
        <f>VLOOKUP(C682,Névsor!A$2:C$7060,2,FALSE)</f>
        <v>#N/A</v>
      </c>
      <c r="C682" s="39"/>
      <c r="D682" s="58" t="e">
        <f>VLOOKUP(C682,Névsor!A$2:C7736,3,FALSE)</f>
        <v>#N/A</v>
      </c>
      <c r="E682" s="81" t="e">
        <f>VLOOKUP(C682,Névsor!A:G,7,)</f>
        <v>#N/A</v>
      </c>
      <c r="F682" s="89"/>
      <c r="G682" s="90"/>
      <c r="H682" s="89"/>
      <c r="I682" s="90"/>
      <c r="J682" s="89"/>
      <c r="K682" s="90"/>
      <c r="L682" s="89"/>
      <c r="M682" s="90"/>
      <c r="N682" s="89"/>
      <c r="O682" s="90"/>
      <c r="P682" s="59">
        <f t="shared" si="33"/>
        <v>0</v>
      </c>
      <c r="Q682" s="17" t="str">
        <f t="shared" si="32"/>
        <v>0</v>
      </c>
      <c r="R682" s="19"/>
      <c r="S682" s="17">
        <f t="shared" si="34"/>
        <v>0</v>
      </c>
      <c r="T682" s="19"/>
      <c r="U682" s="60"/>
    </row>
    <row r="683" spans="1:21">
      <c r="A683" s="59">
        <v>680</v>
      </c>
      <c r="B683" s="58" t="e">
        <f>VLOOKUP(C683,Névsor!A$2:C$7060,2,FALSE)</f>
        <v>#N/A</v>
      </c>
      <c r="C683" s="39"/>
      <c r="D683" s="58" t="e">
        <f>VLOOKUP(C683,Névsor!A$2:C7737,3,FALSE)</f>
        <v>#N/A</v>
      </c>
      <c r="E683" s="81" t="e">
        <f>VLOOKUP(C683,Névsor!A:G,7,)</f>
        <v>#N/A</v>
      </c>
      <c r="F683" s="89"/>
      <c r="G683" s="90"/>
      <c r="H683" s="89"/>
      <c r="I683" s="90"/>
      <c r="J683" s="89"/>
      <c r="K683" s="90"/>
      <c r="L683" s="89"/>
      <c r="M683" s="90"/>
      <c r="N683" s="89"/>
      <c r="O683" s="90"/>
      <c r="P683" s="59">
        <f t="shared" si="33"/>
        <v>0</v>
      </c>
      <c r="Q683" s="17" t="str">
        <f t="shared" si="32"/>
        <v>0</v>
      </c>
      <c r="R683" s="19"/>
      <c r="S683" s="17">
        <f t="shared" si="34"/>
        <v>0</v>
      </c>
      <c r="T683" s="19"/>
      <c r="U683" s="60"/>
    </row>
    <row r="684" spans="1:21">
      <c r="A684" s="59">
        <v>681</v>
      </c>
      <c r="B684" s="58" t="e">
        <f>VLOOKUP(C684,Névsor!A$2:C$7060,2,FALSE)</f>
        <v>#N/A</v>
      </c>
      <c r="C684" s="39"/>
      <c r="D684" s="58" t="e">
        <f>VLOOKUP(C684,Névsor!A$2:C7738,3,FALSE)</f>
        <v>#N/A</v>
      </c>
      <c r="E684" s="81" t="e">
        <f>VLOOKUP(C684,Névsor!A:G,7,)</f>
        <v>#N/A</v>
      </c>
      <c r="F684" s="89"/>
      <c r="G684" s="90"/>
      <c r="H684" s="89"/>
      <c r="I684" s="90"/>
      <c r="J684" s="89"/>
      <c r="K684" s="90"/>
      <c r="L684" s="89"/>
      <c r="M684" s="90"/>
      <c r="N684" s="89"/>
      <c r="O684" s="90"/>
      <c r="P684" s="59">
        <f t="shared" si="33"/>
        <v>0</v>
      </c>
      <c r="Q684" s="17" t="str">
        <f t="shared" si="32"/>
        <v>0</v>
      </c>
      <c r="R684" s="19"/>
      <c r="S684" s="17">
        <f t="shared" si="34"/>
        <v>0</v>
      </c>
      <c r="T684" s="19"/>
      <c r="U684" s="60"/>
    </row>
    <row r="685" spans="1:21">
      <c r="A685" s="59">
        <v>682</v>
      </c>
      <c r="B685" s="58" t="e">
        <f>VLOOKUP(C685,Névsor!A$2:C$7060,2,FALSE)</f>
        <v>#N/A</v>
      </c>
      <c r="C685" s="39"/>
      <c r="D685" s="58" t="e">
        <f>VLOOKUP(C685,Névsor!A$2:C7739,3,FALSE)</f>
        <v>#N/A</v>
      </c>
      <c r="E685" s="81" t="e">
        <f>VLOOKUP(C685,Névsor!A:G,7,)</f>
        <v>#N/A</v>
      </c>
      <c r="F685" s="89"/>
      <c r="G685" s="90"/>
      <c r="H685" s="89"/>
      <c r="I685" s="90"/>
      <c r="J685" s="89"/>
      <c r="K685" s="90"/>
      <c r="L685" s="89"/>
      <c r="M685" s="90"/>
      <c r="N685" s="89"/>
      <c r="O685" s="90"/>
      <c r="P685" s="59">
        <f t="shared" si="33"/>
        <v>0</v>
      </c>
      <c r="Q685" s="17" t="str">
        <f t="shared" si="32"/>
        <v>0</v>
      </c>
      <c r="R685" s="19"/>
      <c r="S685" s="17">
        <f t="shared" si="34"/>
        <v>0</v>
      </c>
      <c r="T685" s="19"/>
      <c r="U685" s="60"/>
    </row>
    <row r="686" spans="1:21">
      <c r="A686" s="59">
        <v>683</v>
      </c>
      <c r="B686" s="58" t="e">
        <f>VLOOKUP(C686,Névsor!A$2:C$7060,2,FALSE)</f>
        <v>#N/A</v>
      </c>
      <c r="C686" s="39"/>
      <c r="D686" s="58" t="e">
        <f>VLOOKUP(C686,Névsor!A$2:C7740,3,FALSE)</f>
        <v>#N/A</v>
      </c>
      <c r="E686" s="81" t="e">
        <f>VLOOKUP(C686,Névsor!A:G,7,)</f>
        <v>#N/A</v>
      </c>
      <c r="F686" s="89"/>
      <c r="G686" s="90"/>
      <c r="H686" s="89"/>
      <c r="I686" s="90"/>
      <c r="J686" s="89"/>
      <c r="K686" s="90"/>
      <c r="L686" s="89"/>
      <c r="M686" s="90"/>
      <c r="N686" s="89"/>
      <c r="O686" s="90"/>
      <c r="P686" s="59">
        <f t="shared" si="33"/>
        <v>0</v>
      </c>
      <c r="Q686" s="17" t="str">
        <f t="shared" si="32"/>
        <v>0</v>
      </c>
      <c r="R686" s="19"/>
      <c r="S686" s="17">
        <f t="shared" si="34"/>
        <v>0</v>
      </c>
      <c r="T686" s="19"/>
      <c r="U686" s="60"/>
    </row>
    <row r="687" spans="1:21">
      <c r="A687" s="59">
        <v>684</v>
      </c>
      <c r="B687" s="58" t="e">
        <f>VLOOKUP(C687,Névsor!A$2:C$7060,2,FALSE)</f>
        <v>#N/A</v>
      </c>
      <c r="C687" s="39"/>
      <c r="D687" s="58" t="e">
        <f>VLOOKUP(C687,Névsor!A$2:C7741,3,FALSE)</f>
        <v>#N/A</v>
      </c>
      <c r="E687" s="81" t="e">
        <f>VLOOKUP(C687,Névsor!A:G,7,)</f>
        <v>#N/A</v>
      </c>
      <c r="F687" s="89"/>
      <c r="G687" s="90"/>
      <c r="H687" s="89"/>
      <c r="I687" s="90"/>
      <c r="J687" s="89"/>
      <c r="K687" s="90"/>
      <c r="L687" s="89"/>
      <c r="M687" s="90"/>
      <c r="N687" s="89"/>
      <c r="O687" s="90"/>
      <c r="P687" s="59">
        <f t="shared" si="33"/>
        <v>0</v>
      </c>
      <c r="Q687" s="17" t="str">
        <f t="shared" si="32"/>
        <v>0</v>
      </c>
      <c r="R687" s="19"/>
      <c r="S687" s="17">
        <f t="shared" si="34"/>
        <v>0</v>
      </c>
      <c r="T687" s="19"/>
      <c r="U687" s="60"/>
    </row>
    <row r="688" spans="1:21">
      <c r="A688" s="59">
        <v>685</v>
      </c>
      <c r="B688" s="58" t="e">
        <f>VLOOKUP(C688,Névsor!A$2:C$7060,2,FALSE)</f>
        <v>#N/A</v>
      </c>
      <c r="C688" s="39"/>
      <c r="D688" s="58" t="e">
        <f>VLOOKUP(C688,Névsor!A$2:C7742,3,FALSE)</f>
        <v>#N/A</v>
      </c>
      <c r="E688" s="81" t="e">
        <f>VLOOKUP(C688,Névsor!A:G,7,)</f>
        <v>#N/A</v>
      </c>
      <c r="F688" s="89"/>
      <c r="G688" s="90"/>
      <c r="H688" s="89"/>
      <c r="I688" s="90"/>
      <c r="J688" s="89"/>
      <c r="K688" s="90"/>
      <c r="L688" s="89"/>
      <c r="M688" s="90"/>
      <c r="N688" s="89"/>
      <c r="O688" s="90"/>
      <c r="P688" s="59">
        <f t="shared" si="33"/>
        <v>0</v>
      </c>
      <c r="Q688" s="17" t="str">
        <f t="shared" si="32"/>
        <v>0</v>
      </c>
      <c r="R688" s="19"/>
      <c r="S688" s="17">
        <f t="shared" si="34"/>
        <v>0</v>
      </c>
      <c r="T688" s="19"/>
      <c r="U688" s="60"/>
    </row>
    <row r="689" spans="1:21">
      <c r="A689" s="59">
        <v>686</v>
      </c>
      <c r="B689" s="58" t="e">
        <f>VLOOKUP(C689,Névsor!A$2:C$7060,2,FALSE)</f>
        <v>#N/A</v>
      </c>
      <c r="C689" s="39"/>
      <c r="D689" s="58" t="e">
        <f>VLOOKUP(C689,Névsor!A$2:C7743,3,FALSE)</f>
        <v>#N/A</v>
      </c>
      <c r="E689" s="81" t="e">
        <f>VLOOKUP(C689,Névsor!A:G,7,)</f>
        <v>#N/A</v>
      </c>
      <c r="F689" s="89"/>
      <c r="G689" s="90"/>
      <c r="H689" s="89"/>
      <c r="I689" s="90"/>
      <c r="J689" s="89"/>
      <c r="K689" s="90"/>
      <c r="L689" s="89"/>
      <c r="M689" s="90"/>
      <c r="N689" s="89"/>
      <c r="O689" s="90"/>
      <c r="P689" s="59">
        <f t="shared" si="33"/>
        <v>0</v>
      </c>
      <c r="Q689" s="17" t="str">
        <f t="shared" si="32"/>
        <v>0</v>
      </c>
      <c r="R689" s="19"/>
      <c r="S689" s="17">
        <f t="shared" si="34"/>
        <v>0</v>
      </c>
      <c r="T689" s="19"/>
      <c r="U689" s="60"/>
    </row>
    <row r="690" spans="1:21">
      <c r="A690" s="59">
        <v>687</v>
      </c>
      <c r="B690" s="58" t="e">
        <f>VLOOKUP(C690,Névsor!A$2:C$7060,2,FALSE)</f>
        <v>#N/A</v>
      </c>
      <c r="C690" s="39"/>
      <c r="D690" s="58" t="e">
        <f>VLOOKUP(C690,Névsor!A$2:C7744,3,FALSE)</f>
        <v>#N/A</v>
      </c>
      <c r="E690" s="81" t="e">
        <f>VLOOKUP(C690,Névsor!A:G,7,)</f>
        <v>#N/A</v>
      </c>
      <c r="F690" s="89"/>
      <c r="G690" s="90"/>
      <c r="H690" s="89"/>
      <c r="I690" s="90"/>
      <c r="J690" s="89"/>
      <c r="K690" s="90"/>
      <c r="L690" s="89"/>
      <c r="M690" s="90"/>
      <c r="N690" s="89"/>
      <c r="O690" s="90"/>
      <c r="P690" s="59">
        <f t="shared" si="33"/>
        <v>0</v>
      </c>
      <c r="Q690" s="17" t="str">
        <f t="shared" si="32"/>
        <v>0</v>
      </c>
      <c r="R690" s="19"/>
      <c r="S690" s="17">
        <f t="shared" si="34"/>
        <v>0</v>
      </c>
      <c r="T690" s="19"/>
      <c r="U690" s="60"/>
    </row>
    <row r="691" spans="1:21">
      <c r="A691" s="59">
        <v>688</v>
      </c>
      <c r="B691" s="58" t="e">
        <f>VLOOKUP(C691,Névsor!A$2:C$7060,2,FALSE)</f>
        <v>#N/A</v>
      </c>
      <c r="C691" s="39"/>
      <c r="D691" s="58" t="e">
        <f>VLOOKUP(C691,Névsor!A$2:C7745,3,FALSE)</f>
        <v>#N/A</v>
      </c>
      <c r="E691" s="81" t="e">
        <f>VLOOKUP(C691,Névsor!A:G,7,)</f>
        <v>#N/A</v>
      </c>
      <c r="F691" s="89"/>
      <c r="G691" s="90"/>
      <c r="H691" s="89"/>
      <c r="I691" s="90"/>
      <c r="J691" s="89"/>
      <c r="K691" s="90"/>
      <c r="L691" s="89"/>
      <c r="M691" s="90"/>
      <c r="N691" s="89"/>
      <c r="O691" s="90"/>
      <c r="P691" s="59">
        <f t="shared" si="33"/>
        <v>0</v>
      </c>
      <c r="Q691" s="17" t="str">
        <f t="shared" si="32"/>
        <v>0</v>
      </c>
      <c r="R691" s="19"/>
      <c r="S691" s="17">
        <f t="shared" si="34"/>
        <v>0</v>
      </c>
      <c r="T691" s="19"/>
      <c r="U691" s="60"/>
    </row>
    <row r="692" spans="1:21">
      <c r="A692" s="59">
        <v>689</v>
      </c>
      <c r="B692" s="58" t="e">
        <f>VLOOKUP(C692,Névsor!A$2:C$7060,2,FALSE)</f>
        <v>#N/A</v>
      </c>
      <c r="C692" s="39"/>
      <c r="D692" s="58" t="e">
        <f>VLOOKUP(C692,Névsor!A$2:C7746,3,FALSE)</f>
        <v>#N/A</v>
      </c>
      <c r="E692" s="81" t="e">
        <f>VLOOKUP(C692,Névsor!A:G,7,)</f>
        <v>#N/A</v>
      </c>
      <c r="F692" s="89"/>
      <c r="G692" s="90"/>
      <c r="H692" s="89"/>
      <c r="I692" s="90"/>
      <c r="J692" s="89"/>
      <c r="K692" s="90"/>
      <c r="L692" s="89"/>
      <c r="M692" s="90"/>
      <c r="N692" s="89"/>
      <c r="O692" s="90"/>
      <c r="P692" s="59">
        <f t="shared" si="33"/>
        <v>0</v>
      </c>
      <c r="Q692" s="17" t="str">
        <f t="shared" si="32"/>
        <v>0</v>
      </c>
      <c r="R692" s="19"/>
      <c r="S692" s="17">
        <f t="shared" si="34"/>
        <v>0</v>
      </c>
      <c r="T692" s="19"/>
      <c r="U692" s="60"/>
    </row>
    <row r="693" spans="1:21">
      <c r="A693" s="59">
        <v>690</v>
      </c>
      <c r="B693" s="58" t="e">
        <f>VLOOKUP(C693,Névsor!A$2:C$7060,2,FALSE)</f>
        <v>#N/A</v>
      </c>
      <c r="C693" s="39"/>
      <c r="D693" s="58" t="e">
        <f>VLOOKUP(C693,Névsor!A$2:C7747,3,FALSE)</f>
        <v>#N/A</v>
      </c>
      <c r="E693" s="81" t="e">
        <f>VLOOKUP(C693,Névsor!A:G,7,)</f>
        <v>#N/A</v>
      </c>
      <c r="F693" s="89"/>
      <c r="G693" s="90"/>
      <c r="H693" s="89"/>
      <c r="I693" s="90"/>
      <c r="J693" s="89"/>
      <c r="K693" s="90"/>
      <c r="L693" s="89"/>
      <c r="M693" s="90"/>
      <c r="N693" s="89"/>
      <c r="O693" s="90"/>
      <c r="P693" s="59">
        <f t="shared" si="33"/>
        <v>0</v>
      </c>
      <c r="Q693" s="17" t="str">
        <f t="shared" si="32"/>
        <v>0</v>
      </c>
      <c r="R693" s="19"/>
      <c r="S693" s="17">
        <f t="shared" si="34"/>
        <v>0</v>
      </c>
      <c r="T693" s="19"/>
      <c r="U693" s="60"/>
    </row>
    <row r="694" spans="1:21">
      <c r="A694" s="59">
        <v>691</v>
      </c>
      <c r="B694" s="58" t="e">
        <f>VLOOKUP(C694,Névsor!A$2:C$7060,2,FALSE)</f>
        <v>#N/A</v>
      </c>
      <c r="C694" s="39"/>
      <c r="D694" s="58" t="e">
        <f>VLOOKUP(C694,Névsor!A$2:C7748,3,FALSE)</f>
        <v>#N/A</v>
      </c>
      <c r="E694" s="81" t="e">
        <f>VLOOKUP(C694,Névsor!A:G,7,)</f>
        <v>#N/A</v>
      </c>
      <c r="F694" s="89"/>
      <c r="G694" s="90"/>
      <c r="H694" s="89"/>
      <c r="I694" s="90"/>
      <c r="J694" s="89"/>
      <c r="K694" s="90"/>
      <c r="L694" s="89"/>
      <c r="M694" s="90"/>
      <c r="N694" s="89"/>
      <c r="O694" s="90"/>
      <c r="P694" s="59">
        <f t="shared" si="33"/>
        <v>0</v>
      </c>
      <c r="Q694" s="17" t="str">
        <f t="shared" si="32"/>
        <v>0</v>
      </c>
      <c r="R694" s="19"/>
      <c r="S694" s="17">
        <f t="shared" si="34"/>
        <v>0</v>
      </c>
      <c r="T694" s="19"/>
      <c r="U694" s="60"/>
    </row>
    <row r="695" spans="1:21">
      <c r="A695" s="59">
        <v>692</v>
      </c>
      <c r="B695" s="58" t="e">
        <f>VLOOKUP(C695,Névsor!A$2:C$7060,2,FALSE)</f>
        <v>#N/A</v>
      </c>
      <c r="C695" s="39"/>
      <c r="D695" s="58" t="e">
        <f>VLOOKUP(C695,Névsor!A$2:C7749,3,FALSE)</f>
        <v>#N/A</v>
      </c>
      <c r="E695" s="81" t="e">
        <f>VLOOKUP(C695,Névsor!A:G,7,)</f>
        <v>#N/A</v>
      </c>
      <c r="F695" s="89"/>
      <c r="G695" s="90"/>
      <c r="H695" s="89"/>
      <c r="I695" s="90"/>
      <c r="J695" s="89"/>
      <c r="K695" s="90"/>
      <c r="L695" s="89"/>
      <c r="M695" s="90"/>
      <c r="N695" s="89"/>
      <c r="O695" s="90"/>
      <c r="P695" s="59">
        <f t="shared" si="33"/>
        <v>0</v>
      </c>
      <c r="Q695" s="17" t="str">
        <f t="shared" si="32"/>
        <v>0</v>
      </c>
      <c r="R695" s="19"/>
      <c r="S695" s="17">
        <f t="shared" si="34"/>
        <v>0</v>
      </c>
      <c r="T695" s="19"/>
      <c r="U695" s="60"/>
    </row>
    <row r="696" spans="1:21">
      <c r="A696" s="59">
        <v>693</v>
      </c>
      <c r="B696" s="58" t="e">
        <f>VLOOKUP(C696,Névsor!A$2:C$7060,2,FALSE)</f>
        <v>#N/A</v>
      </c>
      <c r="C696" s="39"/>
      <c r="D696" s="58" t="e">
        <f>VLOOKUP(C696,Névsor!A$2:C7750,3,FALSE)</f>
        <v>#N/A</v>
      </c>
      <c r="E696" s="81" t="e">
        <f>VLOOKUP(C696,Névsor!A:G,7,)</f>
        <v>#N/A</v>
      </c>
      <c r="F696" s="89"/>
      <c r="G696" s="90"/>
      <c r="H696" s="89"/>
      <c r="I696" s="90"/>
      <c r="J696" s="89"/>
      <c r="K696" s="90"/>
      <c r="L696" s="89"/>
      <c r="M696" s="90"/>
      <c r="N696" s="89"/>
      <c r="O696" s="90"/>
      <c r="P696" s="59">
        <f t="shared" si="33"/>
        <v>0</v>
      </c>
      <c r="Q696" s="17" t="str">
        <f t="shared" si="32"/>
        <v>0</v>
      </c>
      <c r="R696" s="19"/>
      <c r="S696" s="17">
        <f t="shared" si="34"/>
        <v>0</v>
      </c>
      <c r="T696" s="19"/>
      <c r="U696" s="60"/>
    </row>
    <row r="697" spans="1:21">
      <c r="A697" s="59">
        <v>694</v>
      </c>
      <c r="B697" s="58" t="e">
        <f>VLOOKUP(C697,Névsor!A$2:C$7060,2,FALSE)</f>
        <v>#N/A</v>
      </c>
      <c r="C697" s="39"/>
      <c r="D697" s="58" t="e">
        <f>VLOOKUP(C697,Névsor!A$2:C7751,3,FALSE)</f>
        <v>#N/A</v>
      </c>
      <c r="E697" s="81" t="e">
        <f>VLOOKUP(C697,Névsor!A:G,7,)</f>
        <v>#N/A</v>
      </c>
      <c r="F697" s="89"/>
      <c r="G697" s="90"/>
      <c r="H697" s="89"/>
      <c r="I697" s="90"/>
      <c r="J697" s="89"/>
      <c r="K697" s="90"/>
      <c r="L697" s="89"/>
      <c r="M697" s="90"/>
      <c r="N697" s="89"/>
      <c r="O697" s="90"/>
      <c r="P697" s="59">
        <f t="shared" si="33"/>
        <v>0</v>
      </c>
      <c r="Q697" s="17" t="str">
        <f t="shared" si="32"/>
        <v>0</v>
      </c>
      <c r="R697" s="19"/>
      <c r="S697" s="17">
        <f t="shared" si="34"/>
        <v>0</v>
      </c>
      <c r="T697" s="19"/>
      <c r="U697" s="60"/>
    </row>
    <row r="698" spans="1:21">
      <c r="A698" s="59">
        <v>695</v>
      </c>
      <c r="B698" s="58" t="e">
        <f>VLOOKUP(C698,Névsor!A$2:C$7060,2,FALSE)</f>
        <v>#N/A</v>
      </c>
      <c r="C698" s="39"/>
      <c r="D698" s="58" t="e">
        <f>VLOOKUP(C698,Névsor!A$2:C7752,3,FALSE)</f>
        <v>#N/A</v>
      </c>
      <c r="E698" s="81" t="e">
        <f>VLOOKUP(C698,Névsor!A:G,7,)</f>
        <v>#N/A</v>
      </c>
      <c r="F698" s="89"/>
      <c r="G698" s="90"/>
      <c r="H698" s="89"/>
      <c r="I698" s="90"/>
      <c r="J698" s="89"/>
      <c r="K698" s="90"/>
      <c r="L698" s="89"/>
      <c r="M698" s="90"/>
      <c r="N698" s="89"/>
      <c r="O698" s="90"/>
      <c r="P698" s="59">
        <f t="shared" si="33"/>
        <v>0</v>
      </c>
      <c r="Q698" s="17" t="str">
        <f t="shared" si="32"/>
        <v>0</v>
      </c>
      <c r="R698" s="19"/>
      <c r="S698" s="17">
        <f t="shared" si="34"/>
        <v>0</v>
      </c>
      <c r="T698" s="19"/>
      <c r="U698" s="60"/>
    </row>
    <row r="699" spans="1:21">
      <c r="A699" s="59">
        <v>696</v>
      </c>
      <c r="B699" s="58" t="e">
        <f>VLOOKUP(C699,Névsor!A$2:C$7060,2,FALSE)</f>
        <v>#N/A</v>
      </c>
      <c r="C699" s="39"/>
      <c r="D699" s="58" t="e">
        <f>VLOOKUP(C699,Névsor!A$2:C7753,3,FALSE)</f>
        <v>#N/A</v>
      </c>
      <c r="E699" s="81" t="e">
        <f>VLOOKUP(C699,Névsor!A:G,7,)</f>
        <v>#N/A</v>
      </c>
      <c r="F699" s="89"/>
      <c r="G699" s="90"/>
      <c r="H699" s="89"/>
      <c r="I699" s="90"/>
      <c r="J699" s="89"/>
      <c r="K699" s="90"/>
      <c r="L699" s="89"/>
      <c r="M699" s="90"/>
      <c r="N699" s="89"/>
      <c r="O699" s="90"/>
      <c r="P699" s="59">
        <f t="shared" si="33"/>
        <v>0</v>
      </c>
      <c r="Q699" s="17" t="str">
        <f t="shared" si="32"/>
        <v>0</v>
      </c>
      <c r="R699" s="19"/>
      <c r="S699" s="17">
        <f t="shared" si="34"/>
        <v>0</v>
      </c>
      <c r="T699" s="19"/>
      <c r="U699" s="60"/>
    </row>
    <row r="700" spans="1:21">
      <c r="A700" s="59">
        <v>697</v>
      </c>
      <c r="B700" s="58" t="e">
        <f>VLOOKUP(C700,Névsor!A$2:C$7060,2,FALSE)</f>
        <v>#N/A</v>
      </c>
      <c r="C700" s="39"/>
      <c r="D700" s="58" t="e">
        <f>VLOOKUP(C700,Névsor!A$2:C7754,3,FALSE)</f>
        <v>#N/A</v>
      </c>
      <c r="E700" s="81" t="e">
        <f>VLOOKUP(C700,Névsor!A:G,7,)</f>
        <v>#N/A</v>
      </c>
      <c r="F700" s="89"/>
      <c r="G700" s="90"/>
      <c r="H700" s="89"/>
      <c r="I700" s="90"/>
      <c r="J700" s="89"/>
      <c r="K700" s="90"/>
      <c r="L700" s="89"/>
      <c r="M700" s="90"/>
      <c r="N700" s="89"/>
      <c r="O700" s="90"/>
      <c r="P700" s="59">
        <f t="shared" si="33"/>
        <v>0</v>
      </c>
      <c r="Q700" s="17" t="str">
        <f t="shared" si="32"/>
        <v>0</v>
      </c>
      <c r="R700" s="19"/>
      <c r="S700" s="17">
        <f t="shared" si="34"/>
        <v>0</v>
      </c>
      <c r="T700" s="19"/>
      <c r="U700" s="60"/>
    </row>
    <row r="701" spans="1:21">
      <c r="A701" s="59">
        <v>698</v>
      </c>
      <c r="B701" s="58" t="e">
        <f>VLOOKUP(C701,Névsor!A$2:C$7060,2,FALSE)</f>
        <v>#N/A</v>
      </c>
      <c r="C701" s="39"/>
      <c r="D701" s="58" t="e">
        <f>VLOOKUP(C701,Névsor!A$2:C7755,3,FALSE)</f>
        <v>#N/A</v>
      </c>
      <c r="E701" s="81" t="e">
        <f>VLOOKUP(C701,Névsor!A:G,7,)</f>
        <v>#N/A</v>
      </c>
      <c r="F701" s="89"/>
      <c r="G701" s="90"/>
      <c r="H701" s="89"/>
      <c r="I701" s="90"/>
      <c r="J701" s="89"/>
      <c r="K701" s="90"/>
      <c r="L701" s="89"/>
      <c r="M701" s="90"/>
      <c r="N701" s="89"/>
      <c r="O701" s="90"/>
      <c r="P701" s="59">
        <f t="shared" si="33"/>
        <v>0</v>
      </c>
      <c r="Q701" s="17" t="str">
        <f t="shared" si="32"/>
        <v>0</v>
      </c>
      <c r="R701" s="19"/>
      <c r="S701" s="17">
        <f t="shared" si="34"/>
        <v>0</v>
      </c>
      <c r="T701" s="19"/>
      <c r="U701" s="60"/>
    </row>
    <row r="702" spans="1:21">
      <c r="A702" s="59">
        <v>699</v>
      </c>
      <c r="B702" s="58" t="e">
        <f>VLOOKUP(C702,Névsor!A$2:C$7060,2,FALSE)</f>
        <v>#N/A</v>
      </c>
      <c r="C702" s="39"/>
      <c r="D702" s="58" t="e">
        <f>VLOOKUP(C702,Névsor!A$2:C7756,3,FALSE)</f>
        <v>#N/A</v>
      </c>
      <c r="E702" s="81" t="e">
        <f>VLOOKUP(C702,Névsor!A:G,7,)</f>
        <v>#N/A</v>
      </c>
      <c r="F702" s="89"/>
      <c r="G702" s="90"/>
      <c r="H702" s="89"/>
      <c r="I702" s="90"/>
      <c r="J702" s="89"/>
      <c r="K702" s="90"/>
      <c r="L702" s="89"/>
      <c r="M702" s="90"/>
      <c r="N702" s="89"/>
      <c r="O702" s="90"/>
      <c r="P702" s="59">
        <f t="shared" si="33"/>
        <v>0</v>
      </c>
      <c r="Q702" s="17" t="str">
        <f t="shared" si="32"/>
        <v>0</v>
      </c>
      <c r="R702" s="19"/>
      <c r="S702" s="17">
        <f t="shared" si="34"/>
        <v>0</v>
      </c>
      <c r="T702" s="19"/>
      <c r="U702" s="60"/>
    </row>
    <row r="703" spans="1:21">
      <c r="A703" s="59">
        <v>700</v>
      </c>
      <c r="B703" s="58" t="e">
        <f>VLOOKUP(C703,Névsor!A$2:C$7060,2,FALSE)</f>
        <v>#N/A</v>
      </c>
      <c r="C703" s="39"/>
      <c r="D703" s="58" t="e">
        <f>VLOOKUP(C703,Névsor!A$2:C7757,3,FALSE)</f>
        <v>#N/A</v>
      </c>
      <c r="E703" s="81" t="e">
        <f>VLOOKUP(C703,Névsor!A:G,7,)</f>
        <v>#N/A</v>
      </c>
      <c r="F703" s="89"/>
      <c r="G703" s="90"/>
      <c r="H703" s="89"/>
      <c r="I703" s="90"/>
      <c r="J703" s="89"/>
      <c r="K703" s="90"/>
      <c r="L703" s="89"/>
      <c r="M703" s="90"/>
      <c r="N703" s="89"/>
      <c r="O703" s="90"/>
      <c r="P703" s="59">
        <f t="shared" si="33"/>
        <v>0</v>
      </c>
      <c r="Q703" s="17" t="str">
        <f t="shared" si="32"/>
        <v>0</v>
      </c>
      <c r="R703" s="19"/>
      <c r="S703" s="17">
        <f t="shared" si="34"/>
        <v>0</v>
      </c>
      <c r="T703" s="19"/>
      <c r="U703" s="60"/>
    </row>
    <row r="704" spans="1:21">
      <c r="A704" s="59">
        <v>701</v>
      </c>
      <c r="B704" s="58" t="e">
        <f>VLOOKUP(C704,Névsor!A$2:C$7060,2,FALSE)</f>
        <v>#N/A</v>
      </c>
      <c r="C704" s="39"/>
      <c r="D704" s="58" t="e">
        <f>VLOOKUP(C704,Névsor!A$2:C7758,3,FALSE)</f>
        <v>#N/A</v>
      </c>
      <c r="E704" s="81" t="e">
        <f>VLOOKUP(C704,Névsor!A:G,7,)</f>
        <v>#N/A</v>
      </c>
      <c r="F704" s="89"/>
      <c r="G704" s="90"/>
      <c r="H704" s="89"/>
      <c r="I704" s="90"/>
      <c r="J704" s="89"/>
      <c r="K704" s="90"/>
      <c r="L704" s="89"/>
      <c r="M704" s="90"/>
      <c r="N704" s="89"/>
      <c r="O704" s="90"/>
      <c r="P704" s="59">
        <f t="shared" si="33"/>
        <v>0</v>
      </c>
      <c r="Q704" s="17" t="str">
        <f t="shared" si="32"/>
        <v>0</v>
      </c>
      <c r="R704" s="19"/>
      <c r="S704" s="17">
        <f t="shared" si="34"/>
        <v>0</v>
      </c>
      <c r="T704" s="19"/>
      <c r="U704" s="60"/>
    </row>
    <row r="705" spans="1:21">
      <c r="A705" s="59">
        <v>702</v>
      </c>
      <c r="B705" s="58" t="e">
        <f>VLOOKUP(C705,Névsor!A$2:C$7060,2,FALSE)</f>
        <v>#N/A</v>
      </c>
      <c r="C705" s="39"/>
      <c r="D705" s="58" t="e">
        <f>VLOOKUP(C705,Névsor!A$2:C7759,3,FALSE)</f>
        <v>#N/A</v>
      </c>
      <c r="E705" s="81" t="e">
        <f>VLOOKUP(C705,Névsor!A:G,7,)</f>
        <v>#N/A</v>
      </c>
      <c r="F705" s="89"/>
      <c r="G705" s="90"/>
      <c r="H705" s="89"/>
      <c r="I705" s="90"/>
      <c r="J705" s="89"/>
      <c r="K705" s="90"/>
      <c r="L705" s="89"/>
      <c r="M705" s="90"/>
      <c r="N705" s="89"/>
      <c r="O705" s="90"/>
      <c r="P705" s="59">
        <f t="shared" si="33"/>
        <v>0</v>
      </c>
      <c r="Q705" s="17" t="str">
        <f t="shared" si="32"/>
        <v>0</v>
      </c>
      <c r="R705" s="19"/>
      <c r="S705" s="17">
        <f t="shared" si="34"/>
        <v>0</v>
      </c>
      <c r="T705" s="19"/>
      <c r="U705" s="60"/>
    </row>
    <row r="706" spans="1:21">
      <c r="A706" s="59">
        <v>703</v>
      </c>
      <c r="B706" s="58" t="e">
        <f>VLOOKUP(C706,Névsor!A$2:C$7060,2,FALSE)</f>
        <v>#N/A</v>
      </c>
      <c r="C706" s="39"/>
      <c r="D706" s="58" t="e">
        <f>VLOOKUP(C706,Névsor!A$2:C7760,3,FALSE)</f>
        <v>#N/A</v>
      </c>
      <c r="E706" s="81" t="e">
        <f>VLOOKUP(C706,Névsor!A:G,7,)</f>
        <v>#N/A</v>
      </c>
      <c r="F706" s="89"/>
      <c r="G706" s="90"/>
      <c r="H706" s="89"/>
      <c r="I706" s="90"/>
      <c r="J706" s="89"/>
      <c r="K706" s="90"/>
      <c r="L706" s="89"/>
      <c r="M706" s="90"/>
      <c r="N706" s="89"/>
      <c r="O706" s="90"/>
      <c r="P706" s="59">
        <f t="shared" si="33"/>
        <v>0</v>
      </c>
      <c r="Q706" s="17" t="str">
        <f t="shared" si="32"/>
        <v>0</v>
      </c>
      <c r="R706" s="19"/>
      <c r="S706" s="17">
        <f t="shared" si="34"/>
        <v>0</v>
      </c>
      <c r="T706" s="19"/>
      <c r="U706" s="60"/>
    </row>
    <row r="707" spans="1:21">
      <c r="A707" s="59">
        <v>704</v>
      </c>
      <c r="B707" s="58" t="e">
        <f>VLOOKUP(C707,Névsor!A$2:C$7060,2,FALSE)</f>
        <v>#N/A</v>
      </c>
      <c r="C707" s="39"/>
      <c r="D707" s="58" t="e">
        <f>VLOOKUP(C707,Névsor!A$2:C7761,3,FALSE)</f>
        <v>#N/A</v>
      </c>
      <c r="E707" s="81" t="e">
        <f>VLOOKUP(C707,Névsor!A:G,7,)</f>
        <v>#N/A</v>
      </c>
      <c r="F707" s="89"/>
      <c r="G707" s="90"/>
      <c r="H707" s="89"/>
      <c r="I707" s="90"/>
      <c r="J707" s="89"/>
      <c r="K707" s="90"/>
      <c r="L707" s="89"/>
      <c r="M707" s="90"/>
      <c r="N707" s="89"/>
      <c r="O707" s="90"/>
      <c r="P707" s="59">
        <f t="shared" si="33"/>
        <v>0</v>
      </c>
      <c r="Q707" s="17" t="str">
        <f t="shared" si="32"/>
        <v>0</v>
      </c>
      <c r="R707" s="19"/>
      <c r="S707" s="17">
        <f t="shared" si="34"/>
        <v>0</v>
      </c>
      <c r="T707" s="19"/>
      <c r="U707" s="60"/>
    </row>
    <row r="708" spans="1:21">
      <c r="A708" s="59">
        <v>705</v>
      </c>
      <c r="B708" s="58" t="e">
        <f>VLOOKUP(C708,Névsor!A$2:C$7060,2,FALSE)</f>
        <v>#N/A</v>
      </c>
      <c r="C708" s="39"/>
      <c r="D708" s="58" t="e">
        <f>VLOOKUP(C708,Névsor!A$2:C7762,3,FALSE)</f>
        <v>#N/A</v>
      </c>
      <c r="E708" s="81" t="e">
        <f>VLOOKUP(C708,Névsor!A:G,7,)</f>
        <v>#N/A</v>
      </c>
      <c r="F708" s="89"/>
      <c r="G708" s="90"/>
      <c r="H708" s="89"/>
      <c r="I708" s="90"/>
      <c r="J708" s="89"/>
      <c r="K708" s="90"/>
      <c r="L708" s="89"/>
      <c r="M708" s="90"/>
      <c r="N708" s="89"/>
      <c r="O708" s="90"/>
      <c r="P708" s="59">
        <f t="shared" si="33"/>
        <v>0</v>
      </c>
      <c r="Q708" s="17" t="str">
        <f t="shared" ref="Q708:Q771" si="35">IF(U708="X",($Y$5),IF(P708=1,($Y$5),IF(P708=2,($Y$5+$Y$6),IF(P708=3,($Y$5+$Y$6+$Y$7),IF(P708=4,($Y$5+$Y$6+$Y$7+$Y$8),IF(P708=5,($Y$5+$Y$6+$Y$7+$Y$8+$Y$9),IF(P708=6,($Y$5+$Y$6+$Y$7+$Y$8+$Y$9+$Y$10),IF(P708=7,($Y$5+$Y$6+$Y$7+$Y$8+$Y$9+$Y$10+$Y$11),IF(P708=8,($Y$5+$Y$6+$Y$7+$Y$8+$Y$9+$Y$10+$Y$11+$Y716),IF(P708=9,($Y$5+$Y$6+$Y$7+$Y$8+$Y$9+$Y$10+$Y$11+$Y$12+$Y$13),IF(P708=10,($Y$5+$Y$6+$Y$7+$Y$8+$Y$9+$Y$10+$Y$11+$Y$12+$Y$13+$Y$14),"0")))))))))))</f>
        <v>0</v>
      </c>
      <c r="R708" s="19"/>
      <c r="S708" s="17">
        <f t="shared" si="34"/>
        <v>0</v>
      </c>
      <c r="T708" s="19"/>
      <c r="U708" s="60"/>
    </row>
    <row r="709" spans="1:21">
      <c r="A709" s="59">
        <v>706</v>
      </c>
      <c r="B709" s="58" t="e">
        <f>VLOOKUP(C709,Névsor!A$2:C$7060,2,FALSE)</f>
        <v>#N/A</v>
      </c>
      <c r="C709" s="39"/>
      <c r="D709" s="58" t="e">
        <f>VLOOKUP(C709,Névsor!A$2:C7763,3,FALSE)</f>
        <v>#N/A</v>
      </c>
      <c r="E709" s="81" t="e">
        <f>VLOOKUP(C709,Névsor!A:G,7,)</f>
        <v>#N/A</v>
      </c>
      <c r="F709" s="89"/>
      <c r="G709" s="90"/>
      <c r="H709" s="89"/>
      <c r="I709" s="90"/>
      <c r="J709" s="89"/>
      <c r="K709" s="90"/>
      <c r="L709" s="89"/>
      <c r="M709" s="90"/>
      <c r="N709" s="89"/>
      <c r="O709" s="90"/>
      <c r="P709" s="59">
        <f t="shared" ref="P709:P772" si="36">COUNT(F709:O709)</f>
        <v>0</v>
      </c>
      <c r="Q709" s="17" t="str">
        <f t="shared" si="35"/>
        <v>0</v>
      </c>
      <c r="R709" s="19"/>
      <c r="S709" s="17">
        <f t="shared" ref="S709:S772" si="37">Q709+R709</f>
        <v>0</v>
      </c>
      <c r="T709" s="19"/>
      <c r="U709" s="60"/>
    </row>
    <row r="710" spans="1:21">
      <c r="A710" s="59">
        <v>707</v>
      </c>
      <c r="B710" s="58" t="e">
        <f>VLOOKUP(C710,Névsor!A$2:C$7060,2,FALSE)</f>
        <v>#N/A</v>
      </c>
      <c r="C710" s="39"/>
      <c r="D710" s="58" t="e">
        <f>VLOOKUP(C710,Névsor!A$2:C7764,3,FALSE)</f>
        <v>#N/A</v>
      </c>
      <c r="E710" s="81" t="e">
        <f>VLOOKUP(C710,Névsor!A:G,7,)</f>
        <v>#N/A</v>
      </c>
      <c r="F710" s="89"/>
      <c r="G710" s="90"/>
      <c r="H710" s="89"/>
      <c r="I710" s="90"/>
      <c r="J710" s="89"/>
      <c r="K710" s="90"/>
      <c r="L710" s="89"/>
      <c r="M710" s="90"/>
      <c r="N710" s="89"/>
      <c r="O710" s="90"/>
      <c r="P710" s="59">
        <f t="shared" si="36"/>
        <v>0</v>
      </c>
      <c r="Q710" s="17" t="str">
        <f t="shared" si="35"/>
        <v>0</v>
      </c>
      <c r="R710" s="19"/>
      <c r="S710" s="17">
        <f t="shared" si="37"/>
        <v>0</v>
      </c>
      <c r="T710" s="19"/>
      <c r="U710" s="60"/>
    </row>
    <row r="711" spans="1:21">
      <c r="A711" s="59">
        <v>708</v>
      </c>
      <c r="B711" s="58" t="e">
        <f>VLOOKUP(C711,Névsor!A$2:C$7060,2,FALSE)</f>
        <v>#N/A</v>
      </c>
      <c r="C711" s="39"/>
      <c r="D711" s="58" t="e">
        <f>VLOOKUP(C711,Névsor!A$2:C7765,3,FALSE)</f>
        <v>#N/A</v>
      </c>
      <c r="E711" s="81" t="e">
        <f>VLOOKUP(C711,Névsor!A:G,7,)</f>
        <v>#N/A</v>
      </c>
      <c r="F711" s="89"/>
      <c r="G711" s="90"/>
      <c r="H711" s="89"/>
      <c r="I711" s="90"/>
      <c r="J711" s="89"/>
      <c r="K711" s="90"/>
      <c r="L711" s="89"/>
      <c r="M711" s="90"/>
      <c r="N711" s="89"/>
      <c r="O711" s="90"/>
      <c r="P711" s="59">
        <f t="shared" si="36"/>
        <v>0</v>
      </c>
      <c r="Q711" s="17" t="str">
        <f t="shared" si="35"/>
        <v>0</v>
      </c>
      <c r="R711" s="19"/>
      <c r="S711" s="17">
        <f t="shared" si="37"/>
        <v>0</v>
      </c>
      <c r="T711" s="19"/>
      <c r="U711" s="60"/>
    </row>
    <row r="712" spans="1:21">
      <c r="A712" s="59">
        <v>709</v>
      </c>
      <c r="B712" s="58" t="e">
        <f>VLOOKUP(C712,Névsor!A$2:C$7060,2,FALSE)</f>
        <v>#N/A</v>
      </c>
      <c r="C712" s="39"/>
      <c r="D712" s="58" t="e">
        <f>VLOOKUP(C712,Névsor!A$2:C7766,3,FALSE)</f>
        <v>#N/A</v>
      </c>
      <c r="E712" s="81" t="e">
        <f>VLOOKUP(C712,Névsor!A:G,7,)</f>
        <v>#N/A</v>
      </c>
      <c r="F712" s="89"/>
      <c r="G712" s="90"/>
      <c r="H712" s="89"/>
      <c r="I712" s="90"/>
      <c r="J712" s="89"/>
      <c r="K712" s="90"/>
      <c r="L712" s="89"/>
      <c r="M712" s="90"/>
      <c r="N712" s="89"/>
      <c r="O712" s="90"/>
      <c r="P712" s="59">
        <f t="shared" si="36"/>
        <v>0</v>
      </c>
      <c r="Q712" s="17" t="str">
        <f t="shared" si="35"/>
        <v>0</v>
      </c>
      <c r="R712" s="19"/>
      <c r="S712" s="17">
        <f t="shared" si="37"/>
        <v>0</v>
      </c>
      <c r="T712" s="19"/>
      <c r="U712" s="60"/>
    </row>
    <row r="713" spans="1:21">
      <c r="A713" s="59">
        <v>710</v>
      </c>
      <c r="B713" s="58" t="e">
        <f>VLOOKUP(C713,Névsor!A$2:C$7060,2,FALSE)</f>
        <v>#N/A</v>
      </c>
      <c r="C713" s="39"/>
      <c r="D713" s="58" t="e">
        <f>VLOOKUP(C713,Névsor!A$2:C7767,3,FALSE)</f>
        <v>#N/A</v>
      </c>
      <c r="E713" s="81" t="e">
        <f>VLOOKUP(C713,Névsor!A:G,7,)</f>
        <v>#N/A</v>
      </c>
      <c r="F713" s="89"/>
      <c r="G713" s="90"/>
      <c r="H713" s="89"/>
      <c r="I713" s="90"/>
      <c r="J713" s="89"/>
      <c r="K713" s="90"/>
      <c r="L713" s="89"/>
      <c r="M713" s="90"/>
      <c r="N713" s="89"/>
      <c r="O713" s="90"/>
      <c r="P713" s="59">
        <f t="shared" si="36"/>
        <v>0</v>
      </c>
      <c r="Q713" s="17" t="str">
        <f t="shared" si="35"/>
        <v>0</v>
      </c>
      <c r="R713" s="19"/>
      <c r="S713" s="17">
        <f t="shared" si="37"/>
        <v>0</v>
      </c>
      <c r="T713" s="19"/>
      <c r="U713" s="60"/>
    </row>
    <row r="714" spans="1:21">
      <c r="A714" s="59">
        <v>711</v>
      </c>
      <c r="B714" s="58" t="e">
        <f>VLOOKUP(C714,Névsor!A$2:C$7060,2,FALSE)</f>
        <v>#N/A</v>
      </c>
      <c r="C714" s="39"/>
      <c r="D714" s="58" t="e">
        <f>VLOOKUP(C714,Névsor!A$2:C7768,3,FALSE)</f>
        <v>#N/A</v>
      </c>
      <c r="E714" s="81" t="e">
        <f>VLOOKUP(C714,Névsor!A:G,7,)</f>
        <v>#N/A</v>
      </c>
      <c r="F714" s="89"/>
      <c r="G714" s="90"/>
      <c r="H714" s="89"/>
      <c r="I714" s="90"/>
      <c r="J714" s="89"/>
      <c r="K714" s="90"/>
      <c r="L714" s="89"/>
      <c r="M714" s="90"/>
      <c r="N714" s="89"/>
      <c r="O714" s="90"/>
      <c r="P714" s="59">
        <f t="shared" si="36"/>
        <v>0</v>
      </c>
      <c r="Q714" s="17" t="str">
        <f t="shared" si="35"/>
        <v>0</v>
      </c>
      <c r="R714" s="19"/>
      <c r="S714" s="17">
        <f t="shared" si="37"/>
        <v>0</v>
      </c>
      <c r="T714" s="19"/>
      <c r="U714" s="60"/>
    </row>
    <row r="715" spans="1:21">
      <c r="A715" s="59">
        <v>712</v>
      </c>
      <c r="B715" s="58" t="e">
        <f>VLOOKUP(C715,Névsor!A$2:C$7060,2,FALSE)</f>
        <v>#N/A</v>
      </c>
      <c r="C715" s="39"/>
      <c r="D715" s="58" t="e">
        <f>VLOOKUP(C715,Névsor!A$2:C7769,3,FALSE)</f>
        <v>#N/A</v>
      </c>
      <c r="E715" s="81" t="e">
        <f>VLOOKUP(C715,Névsor!A:G,7,)</f>
        <v>#N/A</v>
      </c>
      <c r="F715" s="89"/>
      <c r="G715" s="90"/>
      <c r="H715" s="89"/>
      <c r="I715" s="90"/>
      <c r="J715" s="89"/>
      <c r="K715" s="90"/>
      <c r="L715" s="89"/>
      <c r="M715" s="90"/>
      <c r="N715" s="89"/>
      <c r="O715" s="90"/>
      <c r="P715" s="59">
        <f t="shared" si="36"/>
        <v>0</v>
      </c>
      <c r="Q715" s="17" t="str">
        <f t="shared" si="35"/>
        <v>0</v>
      </c>
      <c r="R715" s="19"/>
      <c r="S715" s="17">
        <f t="shared" si="37"/>
        <v>0</v>
      </c>
      <c r="T715" s="19"/>
      <c r="U715" s="60"/>
    </row>
    <row r="716" spans="1:21">
      <c r="A716" s="59">
        <v>713</v>
      </c>
      <c r="B716" s="58" t="e">
        <f>VLOOKUP(C716,Névsor!A$2:C$7060,2,FALSE)</f>
        <v>#N/A</v>
      </c>
      <c r="C716" s="39"/>
      <c r="D716" s="58" t="e">
        <f>VLOOKUP(C716,Névsor!A$2:C7770,3,FALSE)</f>
        <v>#N/A</v>
      </c>
      <c r="E716" s="81" t="e">
        <f>VLOOKUP(C716,Névsor!A:G,7,)</f>
        <v>#N/A</v>
      </c>
      <c r="F716" s="89"/>
      <c r="G716" s="90"/>
      <c r="H716" s="89"/>
      <c r="I716" s="90"/>
      <c r="J716" s="89"/>
      <c r="K716" s="90"/>
      <c r="L716" s="89"/>
      <c r="M716" s="90"/>
      <c r="N716" s="89"/>
      <c r="O716" s="90"/>
      <c r="P716" s="59">
        <f t="shared" si="36"/>
        <v>0</v>
      </c>
      <c r="Q716" s="17" t="str">
        <f t="shared" si="35"/>
        <v>0</v>
      </c>
      <c r="R716" s="19"/>
      <c r="S716" s="17">
        <f t="shared" si="37"/>
        <v>0</v>
      </c>
      <c r="T716" s="19"/>
      <c r="U716" s="60"/>
    </row>
    <row r="717" spans="1:21">
      <c r="A717" s="59">
        <v>714</v>
      </c>
      <c r="B717" s="58" t="e">
        <f>VLOOKUP(C717,Névsor!A$2:C$7060,2,FALSE)</f>
        <v>#N/A</v>
      </c>
      <c r="C717" s="39"/>
      <c r="D717" s="58" t="e">
        <f>VLOOKUP(C717,Névsor!A$2:C7771,3,FALSE)</f>
        <v>#N/A</v>
      </c>
      <c r="E717" s="81" t="e">
        <f>VLOOKUP(C717,Névsor!A:G,7,)</f>
        <v>#N/A</v>
      </c>
      <c r="F717" s="89"/>
      <c r="G717" s="90"/>
      <c r="H717" s="89"/>
      <c r="I717" s="90"/>
      <c r="J717" s="89"/>
      <c r="K717" s="90"/>
      <c r="L717" s="89"/>
      <c r="M717" s="90"/>
      <c r="N717" s="89"/>
      <c r="O717" s="90"/>
      <c r="P717" s="59">
        <f t="shared" si="36"/>
        <v>0</v>
      </c>
      <c r="Q717" s="17" t="str">
        <f t="shared" si="35"/>
        <v>0</v>
      </c>
      <c r="R717" s="19"/>
      <c r="S717" s="17">
        <f t="shared" si="37"/>
        <v>0</v>
      </c>
      <c r="T717" s="19"/>
      <c r="U717" s="60"/>
    </row>
    <row r="718" spans="1:21">
      <c r="A718" s="59">
        <v>715</v>
      </c>
      <c r="B718" s="58" t="e">
        <f>VLOOKUP(C718,Névsor!A$2:C$7060,2,FALSE)</f>
        <v>#N/A</v>
      </c>
      <c r="C718" s="39"/>
      <c r="D718" s="58" t="e">
        <f>VLOOKUP(C718,Névsor!A$2:C7772,3,FALSE)</f>
        <v>#N/A</v>
      </c>
      <c r="E718" s="81" t="e">
        <f>VLOOKUP(C718,Névsor!A:G,7,)</f>
        <v>#N/A</v>
      </c>
      <c r="F718" s="89"/>
      <c r="G718" s="90"/>
      <c r="H718" s="89"/>
      <c r="I718" s="90"/>
      <c r="J718" s="89"/>
      <c r="K718" s="90"/>
      <c r="L718" s="89"/>
      <c r="M718" s="90"/>
      <c r="N718" s="89"/>
      <c r="O718" s="90"/>
      <c r="P718" s="59">
        <f t="shared" si="36"/>
        <v>0</v>
      </c>
      <c r="Q718" s="17" t="str">
        <f t="shared" si="35"/>
        <v>0</v>
      </c>
      <c r="R718" s="19"/>
      <c r="S718" s="17">
        <f t="shared" si="37"/>
        <v>0</v>
      </c>
      <c r="T718" s="19"/>
      <c r="U718" s="60"/>
    </row>
    <row r="719" spans="1:21">
      <c r="A719" s="59">
        <v>716</v>
      </c>
      <c r="B719" s="58" t="e">
        <f>VLOOKUP(C719,Névsor!A$2:C$7060,2,FALSE)</f>
        <v>#N/A</v>
      </c>
      <c r="C719" s="39"/>
      <c r="D719" s="58" t="e">
        <f>VLOOKUP(C719,Névsor!A$2:C7773,3,FALSE)</f>
        <v>#N/A</v>
      </c>
      <c r="E719" s="81" t="e">
        <f>VLOOKUP(C719,Névsor!A:G,7,)</f>
        <v>#N/A</v>
      </c>
      <c r="F719" s="89"/>
      <c r="G719" s="90"/>
      <c r="H719" s="89"/>
      <c r="I719" s="90"/>
      <c r="J719" s="89"/>
      <c r="K719" s="90"/>
      <c r="L719" s="89"/>
      <c r="M719" s="90"/>
      <c r="N719" s="89"/>
      <c r="O719" s="90"/>
      <c r="P719" s="59">
        <f t="shared" si="36"/>
        <v>0</v>
      </c>
      <c r="Q719" s="17" t="str">
        <f t="shared" si="35"/>
        <v>0</v>
      </c>
      <c r="R719" s="19"/>
      <c r="S719" s="17">
        <f t="shared" si="37"/>
        <v>0</v>
      </c>
      <c r="T719" s="19"/>
      <c r="U719" s="60"/>
    </row>
    <row r="720" spans="1:21">
      <c r="A720" s="59">
        <v>717</v>
      </c>
      <c r="B720" s="58" t="e">
        <f>VLOOKUP(C720,Névsor!A$2:C$7060,2,FALSE)</f>
        <v>#N/A</v>
      </c>
      <c r="C720" s="39"/>
      <c r="D720" s="58" t="e">
        <f>VLOOKUP(C720,Névsor!A$2:C7774,3,FALSE)</f>
        <v>#N/A</v>
      </c>
      <c r="E720" s="81" t="e">
        <f>VLOOKUP(C720,Névsor!A:G,7,)</f>
        <v>#N/A</v>
      </c>
      <c r="F720" s="89"/>
      <c r="G720" s="90"/>
      <c r="H720" s="89"/>
      <c r="I720" s="90"/>
      <c r="J720" s="89"/>
      <c r="K720" s="90"/>
      <c r="L720" s="89"/>
      <c r="M720" s="90"/>
      <c r="N720" s="89"/>
      <c r="O720" s="90"/>
      <c r="P720" s="59">
        <f t="shared" si="36"/>
        <v>0</v>
      </c>
      <c r="Q720" s="17" t="str">
        <f t="shared" si="35"/>
        <v>0</v>
      </c>
      <c r="R720" s="19"/>
      <c r="S720" s="17">
        <f t="shared" si="37"/>
        <v>0</v>
      </c>
      <c r="T720" s="19"/>
      <c r="U720" s="60"/>
    </row>
    <row r="721" spans="1:21">
      <c r="A721" s="59">
        <v>718</v>
      </c>
      <c r="B721" s="58" t="e">
        <f>VLOOKUP(C721,Névsor!A$2:C$7060,2,FALSE)</f>
        <v>#N/A</v>
      </c>
      <c r="C721" s="39"/>
      <c r="D721" s="58" t="e">
        <f>VLOOKUP(C721,Névsor!A$2:C7775,3,FALSE)</f>
        <v>#N/A</v>
      </c>
      <c r="E721" s="81" t="e">
        <f>VLOOKUP(C721,Névsor!A:G,7,)</f>
        <v>#N/A</v>
      </c>
      <c r="F721" s="89"/>
      <c r="G721" s="90"/>
      <c r="H721" s="89"/>
      <c r="I721" s="90"/>
      <c r="J721" s="89"/>
      <c r="K721" s="90"/>
      <c r="L721" s="89"/>
      <c r="M721" s="90"/>
      <c r="N721" s="89"/>
      <c r="O721" s="90"/>
      <c r="P721" s="59">
        <f t="shared" si="36"/>
        <v>0</v>
      </c>
      <c r="Q721" s="17" t="str">
        <f t="shared" si="35"/>
        <v>0</v>
      </c>
      <c r="R721" s="19"/>
      <c r="S721" s="17">
        <f t="shared" si="37"/>
        <v>0</v>
      </c>
      <c r="T721" s="19"/>
      <c r="U721" s="60"/>
    </row>
    <row r="722" spans="1:21">
      <c r="A722" s="59">
        <v>719</v>
      </c>
      <c r="B722" s="58" t="e">
        <f>VLOOKUP(C722,Névsor!A$2:C$7060,2,FALSE)</f>
        <v>#N/A</v>
      </c>
      <c r="C722" s="39"/>
      <c r="D722" s="58" t="e">
        <f>VLOOKUP(C722,Névsor!A$2:C7776,3,FALSE)</f>
        <v>#N/A</v>
      </c>
      <c r="E722" s="81" t="e">
        <f>VLOOKUP(C722,Névsor!A:G,7,)</f>
        <v>#N/A</v>
      </c>
      <c r="F722" s="89"/>
      <c r="G722" s="90"/>
      <c r="H722" s="89"/>
      <c r="I722" s="90"/>
      <c r="J722" s="89"/>
      <c r="K722" s="90"/>
      <c r="L722" s="89"/>
      <c r="M722" s="90"/>
      <c r="N722" s="89"/>
      <c r="O722" s="90"/>
      <c r="P722" s="59">
        <f t="shared" si="36"/>
        <v>0</v>
      </c>
      <c r="Q722" s="17" t="str">
        <f t="shared" si="35"/>
        <v>0</v>
      </c>
      <c r="R722" s="19"/>
      <c r="S722" s="17">
        <f t="shared" si="37"/>
        <v>0</v>
      </c>
      <c r="T722" s="19"/>
      <c r="U722" s="60"/>
    </row>
    <row r="723" spans="1:21">
      <c r="A723" s="59">
        <v>720</v>
      </c>
      <c r="B723" s="58" t="e">
        <f>VLOOKUP(C723,Névsor!A$2:C$7060,2,FALSE)</f>
        <v>#N/A</v>
      </c>
      <c r="C723" s="39"/>
      <c r="D723" s="58" t="e">
        <f>VLOOKUP(C723,Névsor!A$2:C7777,3,FALSE)</f>
        <v>#N/A</v>
      </c>
      <c r="E723" s="81" t="e">
        <f>VLOOKUP(C723,Névsor!A:G,7,)</f>
        <v>#N/A</v>
      </c>
      <c r="F723" s="89"/>
      <c r="G723" s="90"/>
      <c r="H723" s="89"/>
      <c r="I723" s="90"/>
      <c r="J723" s="89"/>
      <c r="K723" s="90"/>
      <c r="L723" s="89"/>
      <c r="M723" s="90"/>
      <c r="N723" s="89"/>
      <c r="O723" s="90"/>
      <c r="P723" s="59">
        <f t="shared" si="36"/>
        <v>0</v>
      </c>
      <c r="Q723" s="17" t="str">
        <f t="shared" si="35"/>
        <v>0</v>
      </c>
      <c r="R723" s="19"/>
      <c r="S723" s="17">
        <f t="shared" si="37"/>
        <v>0</v>
      </c>
      <c r="T723" s="19"/>
      <c r="U723" s="60"/>
    </row>
    <row r="724" spans="1:21">
      <c r="A724" s="59">
        <v>721</v>
      </c>
      <c r="B724" s="58" t="e">
        <f>VLOOKUP(C724,Névsor!A$2:C$7060,2,FALSE)</f>
        <v>#N/A</v>
      </c>
      <c r="C724" s="39"/>
      <c r="D724" s="58" t="e">
        <f>VLOOKUP(C724,Névsor!A$2:C7778,3,FALSE)</f>
        <v>#N/A</v>
      </c>
      <c r="E724" s="81" t="e">
        <f>VLOOKUP(C724,Névsor!A:G,7,)</f>
        <v>#N/A</v>
      </c>
      <c r="F724" s="89"/>
      <c r="G724" s="90"/>
      <c r="H724" s="89"/>
      <c r="I724" s="90"/>
      <c r="J724" s="89"/>
      <c r="K724" s="90"/>
      <c r="L724" s="89"/>
      <c r="M724" s="90"/>
      <c r="N724" s="89"/>
      <c r="O724" s="90"/>
      <c r="P724" s="59">
        <f t="shared" si="36"/>
        <v>0</v>
      </c>
      <c r="Q724" s="17" t="str">
        <f t="shared" si="35"/>
        <v>0</v>
      </c>
      <c r="R724" s="19"/>
      <c r="S724" s="17">
        <f t="shared" si="37"/>
        <v>0</v>
      </c>
      <c r="T724" s="19"/>
      <c r="U724" s="60"/>
    </row>
    <row r="725" spans="1:21">
      <c r="A725" s="59">
        <v>722</v>
      </c>
      <c r="B725" s="58" t="e">
        <f>VLOOKUP(C725,Névsor!A$2:C$7060,2,FALSE)</f>
        <v>#N/A</v>
      </c>
      <c r="C725" s="39"/>
      <c r="D725" s="58" t="e">
        <f>VLOOKUP(C725,Névsor!A$2:C7779,3,FALSE)</f>
        <v>#N/A</v>
      </c>
      <c r="E725" s="81" t="e">
        <f>VLOOKUP(C725,Névsor!A:G,7,)</f>
        <v>#N/A</v>
      </c>
      <c r="F725" s="89"/>
      <c r="G725" s="90"/>
      <c r="H725" s="89"/>
      <c r="I725" s="90"/>
      <c r="J725" s="89"/>
      <c r="K725" s="90"/>
      <c r="L725" s="89"/>
      <c r="M725" s="90"/>
      <c r="N725" s="89"/>
      <c r="O725" s="90"/>
      <c r="P725" s="59">
        <f t="shared" si="36"/>
        <v>0</v>
      </c>
      <c r="Q725" s="17" t="str">
        <f t="shared" si="35"/>
        <v>0</v>
      </c>
      <c r="R725" s="19"/>
      <c r="S725" s="17">
        <f t="shared" si="37"/>
        <v>0</v>
      </c>
      <c r="T725" s="19"/>
      <c r="U725" s="60"/>
    </row>
    <row r="726" spans="1:21">
      <c r="A726" s="59">
        <v>723</v>
      </c>
      <c r="B726" s="58" t="e">
        <f>VLOOKUP(C726,Névsor!A$2:C$7060,2,FALSE)</f>
        <v>#N/A</v>
      </c>
      <c r="C726" s="39"/>
      <c r="D726" s="58" t="e">
        <f>VLOOKUP(C726,Névsor!A$2:C7780,3,FALSE)</f>
        <v>#N/A</v>
      </c>
      <c r="E726" s="81" t="e">
        <f>VLOOKUP(C726,Névsor!A:G,7,)</f>
        <v>#N/A</v>
      </c>
      <c r="F726" s="89"/>
      <c r="G726" s="90"/>
      <c r="H726" s="89"/>
      <c r="I726" s="90"/>
      <c r="J726" s="89"/>
      <c r="K726" s="90"/>
      <c r="L726" s="89"/>
      <c r="M726" s="90"/>
      <c r="N726" s="89"/>
      <c r="O726" s="90"/>
      <c r="P726" s="59">
        <f t="shared" si="36"/>
        <v>0</v>
      </c>
      <c r="Q726" s="17" t="str">
        <f t="shared" si="35"/>
        <v>0</v>
      </c>
      <c r="R726" s="19"/>
      <c r="S726" s="17">
        <f t="shared" si="37"/>
        <v>0</v>
      </c>
      <c r="T726" s="19"/>
      <c r="U726" s="60"/>
    </row>
    <row r="727" spans="1:21">
      <c r="A727" s="59">
        <v>724</v>
      </c>
      <c r="B727" s="58" t="e">
        <f>VLOOKUP(C727,Névsor!A$2:C$7060,2,FALSE)</f>
        <v>#N/A</v>
      </c>
      <c r="C727" s="39"/>
      <c r="D727" s="58" t="e">
        <f>VLOOKUP(C727,Névsor!A$2:C7781,3,FALSE)</f>
        <v>#N/A</v>
      </c>
      <c r="E727" s="81" t="e">
        <f>VLOOKUP(C727,Névsor!A:G,7,)</f>
        <v>#N/A</v>
      </c>
      <c r="F727" s="89"/>
      <c r="G727" s="90"/>
      <c r="H727" s="89"/>
      <c r="I727" s="90"/>
      <c r="J727" s="89"/>
      <c r="K727" s="90"/>
      <c r="L727" s="89"/>
      <c r="M727" s="90"/>
      <c r="N727" s="89"/>
      <c r="O727" s="90"/>
      <c r="P727" s="59">
        <f t="shared" si="36"/>
        <v>0</v>
      </c>
      <c r="Q727" s="17" t="str">
        <f t="shared" si="35"/>
        <v>0</v>
      </c>
      <c r="R727" s="19"/>
      <c r="S727" s="17">
        <f t="shared" si="37"/>
        <v>0</v>
      </c>
      <c r="T727" s="19"/>
      <c r="U727" s="60"/>
    </row>
    <row r="728" spans="1:21">
      <c r="A728" s="59">
        <v>725</v>
      </c>
      <c r="B728" s="58" t="e">
        <f>VLOOKUP(C728,Névsor!A$2:C$7060,2,FALSE)</f>
        <v>#N/A</v>
      </c>
      <c r="C728" s="39"/>
      <c r="D728" s="58" t="e">
        <f>VLOOKUP(C728,Névsor!A$2:C7782,3,FALSE)</f>
        <v>#N/A</v>
      </c>
      <c r="E728" s="81" t="e">
        <f>VLOOKUP(C728,Névsor!A:G,7,)</f>
        <v>#N/A</v>
      </c>
      <c r="F728" s="89"/>
      <c r="G728" s="90"/>
      <c r="H728" s="89"/>
      <c r="I728" s="90"/>
      <c r="J728" s="89"/>
      <c r="K728" s="90"/>
      <c r="L728" s="89"/>
      <c r="M728" s="90"/>
      <c r="N728" s="89"/>
      <c r="O728" s="90"/>
      <c r="P728" s="59">
        <f t="shared" si="36"/>
        <v>0</v>
      </c>
      <c r="Q728" s="17" t="str">
        <f t="shared" si="35"/>
        <v>0</v>
      </c>
      <c r="R728" s="19"/>
      <c r="S728" s="17">
        <f t="shared" si="37"/>
        <v>0</v>
      </c>
      <c r="T728" s="19"/>
      <c r="U728" s="60"/>
    </row>
    <row r="729" spans="1:21">
      <c r="A729" s="59">
        <v>726</v>
      </c>
      <c r="B729" s="58" t="e">
        <f>VLOOKUP(C729,Névsor!A$2:C$7060,2,FALSE)</f>
        <v>#N/A</v>
      </c>
      <c r="C729" s="39"/>
      <c r="D729" s="58" t="e">
        <f>VLOOKUP(C729,Névsor!A$2:C7783,3,FALSE)</f>
        <v>#N/A</v>
      </c>
      <c r="E729" s="81" t="e">
        <f>VLOOKUP(C729,Névsor!A:G,7,)</f>
        <v>#N/A</v>
      </c>
      <c r="F729" s="89"/>
      <c r="G729" s="90"/>
      <c r="H729" s="89"/>
      <c r="I729" s="90"/>
      <c r="J729" s="89"/>
      <c r="K729" s="90"/>
      <c r="L729" s="89"/>
      <c r="M729" s="90"/>
      <c r="N729" s="89"/>
      <c r="O729" s="90"/>
      <c r="P729" s="59">
        <f t="shared" si="36"/>
        <v>0</v>
      </c>
      <c r="Q729" s="17" t="str">
        <f t="shared" si="35"/>
        <v>0</v>
      </c>
      <c r="R729" s="19"/>
      <c r="S729" s="17">
        <f t="shared" si="37"/>
        <v>0</v>
      </c>
      <c r="T729" s="19"/>
      <c r="U729" s="60"/>
    </row>
    <row r="730" spans="1:21">
      <c r="A730" s="59">
        <v>727</v>
      </c>
      <c r="B730" s="58" t="e">
        <f>VLOOKUP(C730,Névsor!A$2:C$7060,2,FALSE)</f>
        <v>#N/A</v>
      </c>
      <c r="C730" s="39"/>
      <c r="D730" s="58" t="e">
        <f>VLOOKUP(C730,Névsor!A$2:C7784,3,FALSE)</f>
        <v>#N/A</v>
      </c>
      <c r="E730" s="81" t="e">
        <f>VLOOKUP(C730,Névsor!A:G,7,)</f>
        <v>#N/A</v>
      </c>
      <c r="F730" s="89"/>
      <c r="G730" s="90"/>
      <c r="H730" s="89"/>
      <c r="I730" s="90"/>
      <c r="J730" s="89"/>
      <c r="K730" s="90"/>
      <c r="L730" s="89"/>
      <c r="M730" s="90"/>
      <c r="N730" s="89"/>
      <c r="O730" s="90"/>
      <c r="P730" s="59">
        <f t="shared" si="36"/>
        <v>0</v>
      </c>
      <c r="Q730" s="17" t="str">
        <f t="shared" si="35"/>
        <v>0</v>
      </c>
      <c r="R730" s="19"/>
      <c r="S730" s="17">
        <f t="shared" si="37"/>
        <v>0</v>
      </c>
      <c r="T730" s="19"/>
      <c r="U730" s="60"/>
    </row>
    <row r="731" spans="1:21">
      <c r="A731" s="59">
        <v>728</v>
      </c>
      <c r="B731" s="58" t="e">
        <f>VLOOKUP(C731,Névsor!A$2:C$7060,2,FALSE)</f>
        <v>#N/A</v>
      </c>
      <c r="C731" s="39"/>
      <c r="D731" s="58" t="e">
        <f>VLOOKUP(C731,Névsor!A$2:C7785,3,FALSE)</f>
        <v>#N/A</v>
      </c>
      <c r="E731" s="81" t="e">
        <f>VLOOKUP(C731,Névsor!A:G,7,)</f>
        <v>#N/A</v>
      </c>
      <c r="F731" s="89"/>
      <c r="G731" s="90"/>
      <c r="H731" s="89"/>
      <c r="I731" s="90"/>
      <c r="J731" s="89"/>
      <c r="K731" s="90"/>
      <c r="L731" s="89"/>
      <c r="M731" s="90"/>
      <c r="N731" s="89"/>
      <c r="O731" s="90"/>
      <c r="P731" s="59">
        <f t="shared" si="36"/>
        <v>0</v>
      </c>
      <c r="Q731" s="17" t="str">
        <f t="shared" si="35"/>
        <v>0</v>
      </c>
      <c r="R731" s="19"/>
      <c r="S731" s="17">
        <f t="shared" si="37"/>
        <v>0</v>
      </c>
      <c r="T731" s="19"/>
      <c r="U731" s="60"/>
    </row>
    <row r="732" spans="1:21">
      <c r="A732" s="59">
        <v>729</v>
      </c>
      <c r="B732" s="58" t="e">
        <f>VLOOKUP(C732,Névsor!A$2:C$7060,2,FALSE)</f>
        <v>#N/A</v>
      </c>
      <c r="C732" s="39"/>
      <c r="D732" s="58" t="e">
        <f>VLOOKUP(C732,Névsor!A$2:C7786,3,FALSE)</f>
        <v>#N/A</v>
      </c>
      <c r="E732" s="81" t="e">
        <f>VLOOKUP(C732,Névsor!A:G,7,)</f>
        <v>#N/A</v>
      </c>
      <c r="F732" s="89"/>
      <c r="G732" s="90"/>
      <c r="H732" s="89"/>
      <c r="I732" s="90"/>
      <c r="J732" s="89"/>
      <c r="K732" s="90"/>
      <c r="L732" s="89"/>
      <c r="M732" s="90"/>
      <c r="N732" s="89"/>
      <c r="O732" s="90"/>
      <c r="P732" s="59">
        <f t="shared" si="36"/>
        <v>0</v>
      </c>
      <c r="Q732" s="17" t="str">
        <f t="shared" si="35"/>
        <v>0</v>
      </c>
      <c r="R732" s="19"/>
      <c r="S732" s="17">
        <f t="shared" si="37"/>
        <v>0</v>
      </c>
      <c r="T732" s="19"/>
      <c r="U732" s="60"/>
    </row>
    <row r="733" spans="1:21">
      <c r="A733" s="59">
        <v>730</v>
      </c>
      <c r="B733" s="58" t="e">
        <f>VLOOKUP(C733,Névsor!A$2:C$7060,2,FALSE)</f>
        <v>#N/A</v>
      </c>
      <c r="C733" s="39"/>
      <c r="D733" s="58" t="e">
        <f>VLOOKUP(C733,Névsor!A$2:C7787,3,FALSE)</f>
        <v>#N/A</v>
      </c>
      <c r="E733" s="81" t="e">
        <f>VLOOKUP(C733,Névsor!A:G,7,)</f>
        <v>#N/A</v>
      </c>
      <c r="F733" s="89"/>
      <c r="G733" s="90"/>
      <c r="H733" s="89"/>
      <c r="I733" s="90"/>
      <c r="J733" s="89"/>
      <c r="K733" s="90"/>
      <c r="L733" s="89"/>
      <c r="M733" s="90"/>
      <c r="N733" s="89"/>
      <c r="O733" s="90"/>
      <c r="P733" s="59">
        <f t="shared" si="36"/>
        <v>0</v>
      </c>
      <c r="Q733" s="17" t="str">
        <f t="shared" si="35"/>
        <v>0</v>
      </c>
      <c r="R733" s="19"/>
      <c r="S733" s="17">
        <f t="shared" si="37"/>
        <v>0</v>
      </c>
      <c r="T733" s="19"/>
      <c r="U733" s="60"/>
    </row>
    <row r="734" spans="1:21">
      <c r="A734" s="59">
        <v>731</v>
      </c>
      <c r="B734" s="58" t="e">
        <f>VLOOKUP(C734,Névsor!A$2:C$7060,2,FALSE)</f>
        <v>#N/A</v>
      </c>
      <c r="C734" s="39"/>
      <c r="D734" s="58" t="e">
        <f>VLOOKUP(C734,Névsor!A$2:C7788,3,FALSE)</f>
        <v>#N/A</v>
      </c>
      <c r="E734" s="81" t="e">
        <f>VLOOKUP(C734,Névsor!A:G,7,)</f>
        <v>#N/A</v>
      </c>
      <c r="F734" s="89"/>
      <c r="G734" s="90"/>
      <c r="H734" s="89"/>
      <c r="I734" s="90"/>
      <c r="J734" s="89"/>
      <c r="K734" s="90"/>
      <c r="L734" s="89"/>
      <c r="M734" s="90"/>
      <c r="N734" s="89"/>
      <c r="O734" s="90"/>
      <c r="P734" s="59">
        <f t="shared" si="36"/>
        <v>0</v>
      </c>
      <c r="Q734" s="17" t="str">
        <f t="shared" si="35"/>
        <v>0</v>
      </c>
      <c r="R734" s="19"/>
      <c r="S734" s="17">
        <f t="shared" si="37"/>
        <v>0</v>
      </c>
      <c r="T734" s="19"/>
      <c r="U734" s="60"/>
    </row>
    <row r="735" spans="1:21">
      <c r="A735" s="59">
        <v>732</v>
      </c>
      <c r="B735" s="58" t="e">
        <f>VLOOKUP(C735,Névsor!A$2:C$7060,2,FALSE)</f>
        <v>#N/A</v>
      </c>
      <c r="C735" s="39"/>
      <c r="D735" s="58" t="e">
        <f>VLOOKUP(C735,Névsor!A$2:C7789,3,FALSE)</f>
        <v>#N/A</v>
      </c>
      <c r="E735" s="81" t="e">
        <f>VLOOKUP(C735,Névsor!A:G,7,)</f>
        <v>#N/A</v>
      </c>
      <c r="F735" s="89"/>
      <c r="G735" s="90"/>
      <c r="H735" s="89"/>
      <c r="I735" s="90"/>
      <c r="J735" s="89"/>
      <c r="K735" s="90"/>
      <c r="L735" s="89"/>
      <c r="M735" s="90"/>
      <c r="N735" s="89"/>
      <c r="O735" s="90"/>
      <c r="P735" s="59">
        <f t="shared" si="36"/>
        <v>0</v>
      </c>
      <c r="Q735" s="17" t="str">
        <f t="shared" si="35"/>
        <v>0</v>
      </c>
      <c r="R735" s="19"/>
      <c r="S735" s="17">
        <f t="shared" si="37"/>
        <v>0</v>
      </c>
      <c r="T735" s="19"/>
      <c r="U735" s="60"/>
    </row>
    <row r="736" spans="1:21">
      <c r="A736" s="59">
        <v>733</v>
      </c>
      <c r="B736" s="58" t="e">
        <f>VLOOKUP(C736,Névsor!A$2:C$7060,2,FALSE)</f>
        <v>#N/A</v>
      </c>
      <c r="C736" s="39"/>
      <c r="D736" s="58" t="e">
        <f>VLOOKUP(C736,Névsor!A$2:C7790,3,FALSE)</f>
        <v>#N/A</v>
      </c>
      <c r="E736" s="81" t="e">
        <f>VLOOKUP(C736,Névsor!A:G,7,)</f>
        <v>#N/A</v>
      </c>
      <c r="F736" s="89"/>
      <c r="G736" s="90"/>
      <c r="H736" s="89"/>
      <c r="I736" s="90"/>
      <c r="J736" s="89"/>
      <c r="K736" s="90"/>
      <c r="L736" s="89"/>
      <c r="M736" s="90"/>
      <c r="N736" s="89"/>
      <c r="O736" s="90"/>
      <c r="P736" s="59">
        <f t="shared" si="36"/>
        <v>0</v>
      </c>
      <c r="Q736" s="17" t="str">
        <f t="shared" si="35"/>
        <v>0</v>
      </c>
      <c r="R736" s="19"/>
      <c r="S736" s="17">
        <f t="shared" si="37"/>
        <v>0</v>
      </c>
      <c r="T736" s="19"/>
      <c r="U736" s="60"/>
    </row>
    <row r="737" spans="1:21">
      <c r="A737" s="59">
        <v>734</v>
      </c>
      <c r="B737" s="58" t="e">
        <f>VLOOKUP(C737,Névsor!A$2:C$7060,2,FALSE)</f>
        <v>#N/A</v>
      </c>
      <c r="C737" s="39"/>
      <c r="D737" s="58" t="e">
        <f>VLOOKUP(C737,Névsor!A$2:C7791,3,FALSE)</f>
        <v>#N/A</v>
      </c>
      <c r="E737" s="81" t="e">
        <f>VLOOKUP(C737,Névsor!A:G,7,)</f>
        <v>#N/A</v>
      </c>
      <c r="F737" s="89"/>
      <c r="G737" s="90"/>
      <c r="H737" s="89"/>
      <c r="I737" s="90"/>
      <c r="J737" s="89"/>
      <c r="K737" s="90"/>
      <c r="L737" s="89"/>
      <c r="M737" s="90"/>
      <c r="N737" s="89"/>
      <c r="O737" s="90"/>
      <c r="P737" s="59">
        <f t="shared" si="36"/>
        <v>0</v>
      </c>
      <c r="Q737" s="17" t="str">
        <f t="shared" si="35"/>
        <v>0</v>
      </c>
      <c r="R737" s="19"/>
      <c r="S737" s="17">
        <f t="shared" si="37"/>
        <v>0</v>
      </c>
      <c r="T737" s="19"/>
      <c r="U737" s="60"/>
    </row>
    <row r="738" spans="1:21">
      <c r="A738" s="59">
        <v>735</v>
      </c>
      <c r="B738" s="58" t="e">
        <f>VLOOKUP(C738,Névsor!A$2:C$7060,2,FALSE)</f>
        <v>#N/A</v>
      </c>
      <c r="C738" s="39"/>
      <c r="D738" s="58" t="e">
        <f>VLOOKUP(C738,Névsor!A$2:C7792,3,FALSE)</f>
        <v>#N/A</v>
      </c>
      <c r="E738" s="81" t="e">
        <f>VLOOKUP(C738,Névsor!A:G,7,)</f>
        <v>#N/A</v>
      </c>
      <c r="F738" s="89"/>
      <c r="G738" s="90"/>
      <c r="H738" s="89"/>
      <c r="I738" s="90"/>
      <c r="J738" s="89"/>
      <c r="K738" s="90"/>
      <c r="L738" s="89"/>
      <c r="M738" s="90"/>
      <c r="N738" s="89"/>
      <c r="O738" s="90"/>
      <c r="P738" s="59">
        <f t="shared" si="36"/>
        <v>0</v>
      </c>
      <c r="Q738" s="17" t="str">
        <f t="shared" si="35"/>
        <v>0</v>
      </c>
      <c r="R738" s="19"/>
      <c r="S738" s="17">
        <f t="shared" si="37"/>
        <v>0</v>
      </c>
      <c r="T738" s="19"/>
      <c r="U738" s="60"/>
    </row>
    <row r="739" spans="1:21">
      <c r="A739" s="59">
        <v>736</v>
      </c>
      <c r="B739" s="58" t="e">
        <f>VLOOKUP(C739,Névsor!A$2:C$7060,2,FALSE)</f>
        <v>#N/A</v>
      </c>
      <c r="C739" s="39"/>
      <c r="D739" s="58" t="e">
        <f>VLOOKUP(C739,Névsor!A$2:C7793,3,FALSE)</f>
        <v>#N/A</v>
      </c>
      <c r="E739" s="81" t="e">
        <f>VLOOKUP(C739,Névsor!A:G,7,)</f>
        <v>#N/A</v>
      </c>
      <c r="F739" s="89"/>
      <c r="G739" s="90"/>
      <c r="H739" s="89"/>
      <c r="I739" s="90"/>
      <c r="J739" s="89"/>
      <c r="K739" s="90"/>
      <c r="L739" s="89"/>
      <c r="M739" s="90"/>
      <c r="N739" s="89"/>
      <c r="O739" s="90"/>
      <c r="P739" s="59">
        <f t="shared" si="36"/>
        <v>0</v>
      </c>
      <c r="Q739" s="17" t="str">
        <f t="shared" si="35"/>
        <v>0</v>
      </c>
      <c r="R739" s="19"/>
      <c r="S739" s="17">
        <f t="shared" si="37"/>
        <v>0</v>
      </c>
      <c r="T739" s="19"/>
      <c r="U739" s="60"/>
    </row>
    <row r="740" spans="1:21">
      <c r="A740" s="59">
        <v>737</v>
      </c>
      <c r="B740" s="58" t="e">
        <f>VLOOKUP(C740,Névsor!A$2:C$7060,2,FALSE)</f>
        <v>#N/A</v>
      </c>
      <c r="C740" s="39"/>
      <c r="D740" s="58" t="e">
        <f>VLOOKUP(C740,Névsor!A$2:C7794,3,FALSE)</f>
        <v>#N/A</v>
      </c>
      <c r="E740" s="81" t="e">
        <f>VLOOKUP(C740,Névsor!A:G,7,)</f>
        <v>#N/A</v>
      </c>
      <c r="F740" s="89"/>
      <c r="G740" s="90"/>
      <c r="H740" s="89"/>
      <c r="I740" s="90"/>
      <c r="J740" s="89"/>
      <c r="K740" s="90"/>
      <c r="L740" s="89"/>
      <c r="M740" s="90"/>
      <c r="N740" s="89"/>
      <c r="O740" s="90"/>
      <c r="P740" s="59">
        <f t="shared" si="36"/>
        <v>0</v>
      </c>
      <c r="Q740" s="17" t="str">
        <f t="shared" si="35"/>
        <v>0</v>
      </c>
      <c r="R740" s="19"/>
      <c r="S740" s="17">
        <f t="shared" si="37"/>
        <v>0</v>
      </c>
      <c r="T740" s="19"/>
      <c r="U740" s="60"/>
    </row>
    <row r="741" spans="1:21">
      <c r="A741" s="59">
        <v>738</v>
      </c>
      <c r="B741" s="58" t="e">
        <f>VLOOKUP(C741,Névsor!A$2:C$7060,2,FALSE)</f>
        <v>#N/A</v>
      </c>
      <c r="C741" s="39"/>
      <c r="D741" s="58" t="e">
        <f>VLOOKUP(C741,Névsor!A$2:C7795,3,FALSE)</f>
        <v>#N/A</v>
      </c>
      <c r="E741" s="81" t="e">
        <f>VLOOKUP(C741,Névsor!A:G,7,)</f>
        <v>#N/A</v>
      </c>
      <c r="F741" s="89"/>
      <c r="G741" s="90"/>
      <c r="H741" s="89"/>
      <c r="I741" s="90"/>
      <c r="J741" s="89"/>
      <c r="K741" s="90"/>
      <c r="L741" s="89"/>
      <c r="M741" s="90"/>
      <c r="N741" s="89"/>
      <c r="O741" s="90"/>
      <c r="P741" s="59">
        <f t="shared" si="36"/>
        <v>0</v>
      </c>
      <c r="Q741" s="17" t="str">
        <f t="shared" si="35"/>
        <v>0</v>
      </c>
      <c r="R741" s="19"/>
      <c r="S741" s="17">
        <f t="shared" si="37"/>
        <v>0</v>
      </c>
      <c r="T741" s="19"/>
      <c r="U741" s="60"/>
    </row>
    <row r="742" spans="1:21">
      <c r="A742" s="59">
        <v>739</v>
      </c>
      <c r="B742" s="58" t="e">
        <f>VLOOKUP(C742,Névsor!A$2:C$7060,2,FALSE)</f>
        <v>#N/A</v>
      </c>
      <c r="C742" s="39"/>
      <c r="D742" s="58" t="e">
        <f>VLOOKUP(C742,Névsor!A$2:C7796,3,FALSE)</f>
        <v>#N/A</v>
      </c>
      <c r="E742" s="81" t="e">
        <f>VLOOKUP(C742,Névsor!A:G,7,)</f>
        <v>#N/A</v>
      </c>
      <c r="F742" s="89"/>
      <c r="G742" s="90"/>
      <c r="H742" s="89"/>
      <c r="I742" s="90"/>
      <c r="J742" s="89"/>
      <c r="K742" s="90"/>
      <c r="L742" s="89"/>
      <c r="M742" s="90"/>
      <c r="N742" s="89"/>
      <c r="O742" s="90"/>
      <c r="P742" s="59">
        <f t="shared" si="36"/>
        <v>0</v>
      </c>
      <c r="Q742" s="17" t="str">
        <f t="shared" si="35"/>
        <v>0</v>
      </c>
      <c r="R742" s="19"/>
      <c r="S742" s="17">
        <f t="shared" si="37"/>
        <v>0</v>
      </c>
      <c r="T742" s="19"/>
      <c r="U742" s="60"/>
    </row>
    <row r="743" spans="1:21">
      <c r="A743" s="59">
        <v>740</v>
      </c>
      <c r="B743" s="58" t="e">
        <f>VLOOKUP(C743,Névsor!A$2:C$7060,2,FALSE)</f>
        <v>#N/A</v>
      </c>
      <c r="C743" s="39"/>
      <c r="D743" s="58" t="e">
        <f>VLOOKUP(C743,Névsor!A$2:C7797,3,FALSE)</f>
        <v>#N/A</v>
      </c>
      <c r="E743" s="81" t="e">
        <f>VLOOKUP(C743,Névsor!A:G,7,)</f>
        <v>#N/A</v>
      </c>
      <c r="F743" s="89"/>
      <c r="G743" s="90"/>
      <c r="H743" s="89"/>
      <c r="I743" s="90"/>
      <c r="J743" s="89"/>
      <c r="K743" s="90"/>
      <c r="L743" s="89"/>
      <c r="M743" s="90"/>
      <c r="N743" s="89"/>
      <c r="O743" s="90"/>
      <c r="P743" s="59">
        <f t="shared" si="36"/>
        <v>0</v>
      </c>
      <c r="Q743" s="17" t="str">
        <f t="shared" si="35"/>
        <v>0</v>
      </c>
      <c r="R743" s="19"/>
      <c r="S743" s="17">
        <f t="shared" si="37"/>
        <v>0</v>
      </c>
      <c r="T743" s="19"/>
      <c r="U743" s="60"/>
    </row>
    <row r="744" spans="1:21">
      <c r="A744" s="59">
        <v>741</v>
      </c>
      <c r="B744" s="58" t="e">
        <f>VLOOKUP(C744,Névsor!A$2:C$7060,2,FALSE)</f>
        <v>#N/A</v>
      </c>
      <c r="C744" s="39"/>
      <c r="D744" s="58" t="e">
        <f>VLOOKUP(C744,Névsor!A$2:C7798,3,FALSE)</f>
        <v>#N/A</v>
      </c>
      <c r="E744" s="81" t="e">
        <f>VLOOKUP(C744,Névsor!A:G,7,)</f>
        <v>#N/A</v>
      </c>
      <c r="F744" s="89"/>
      <c r="G744" s="90"/>
      <c r="H744" s="89"/>
      <c r="I744" s="90"/>
      <c r="J744" s="89"/>
      <c r="K744" s="90"/>
      <c r="L744" s="89"/>
      <c r="M744" s="90"/>
      <c r="N744" s="89"/>
      <c r="O744" s="90"/>
      <c r="P744" s="59">
        <f t="shared" si="36"/>
        <v>0</v>
      </c>
      <c r="Q744" s="17" t="str">
        <f t="shared" si="35"/>
        <v>0</v>
      </c>
      <c r="R744" s="19"/>
      <c r="S744" s="17">
        <f t="shared" si="37"/>
        <v>0</v>
      </c>
      <c r="T744" s="19"/>
      <c r="U744" s="60"/>
    </row>
    <row r="745" spans="1:21">
      <c r="A745" s="59">
        <v>742</v>
      </c>
      <c r="B745" s="58" t="e">
        <f>VLOOKUP(C745,Névsor!A$2:C$7060,2,FALSE)</f>
        <v>#N/A</v>
      </c>
      <c r="C745" s="39"/>
      <c r="D745" s="58" t="e">
        <f>VLOOKUP(C745,Névsor!A$2:C7799,3,FALSE)</f>
        <v>#N/A</v>
      </c>
      <c r="E745" s="81" t="e">
        <f>VLOOKUP(C745,Névsor!A:G,7,)</f>
        <v>#N/A</v>
      </c>
      <c r="F745" s="89"/>
      <c r="G745" s="90"/>
      <c r="H745" s="89"/>
      <c r="I745" s="90"/>
      <c r="J745" s="89"/>
      <c r="K745" s="90"/>
      <c r="L745" s="89"/>
      <c r="M745" s="90"/>
      <c r="N745" s="89"/>
      <c r="O745" s="90"/>
      <c r="P745" s="59">
        <f t="shared" si="36"/>
        <v>0</v>
      </c>
      <c r="Q745" s="17" t="str">
        <f t="shared" si="35"/>
        <v>0</v>
      </c>
      <c r="R745" s="19"/>
      <c r="S745" s="17">
        <f t="shared" si="37"/>
        <v>0</v>
      </c>
      <c r="T745" s="19"/>
      <c r="U745" s="60"/>
    </row>
    <row r="746" spans="1:21">
      <c r="A746" s="59">
        <v>743</v>
      </c>
      <c r="B746" s="58" t="e">
        <f>VLOOKUP(C746,Névsor!A$2:C$7060,2,FALSE)</f>
        <v>#N/A</v>
      </c>
      <c r="C746" s="39"/>
      <c r="D746" s="58" t="e">
        <f>VLOOKUP(C746,Névsor!A$2:C7800,3,FALSE)</f>
        <v>#N/A</v>
      </c>
      <c r="E746" s="81" t="e">
        <f>VLOOKUP(C746,Névsor!A:G,7,)</f>
        <v>#N/A</v>
      </c>
      <c r="F746" s="89"/>
      <c r="G746" s="90"/>
      <c r="H746" s="89"/>
      <c r="I746" s="90"/>
      <c r="J746" s="89"/>
      <c r="K746" s="90"/>
      <c r="L746" s="89"/>
      <c r="M746" s="90"/>
      <c r="N746" s="89"/>
      <c r="O746" s="90"/>
      <c r="P746" s="59">
        <f t="shared" si="36"/>
        <v>0</v>
      </c>
      <c r="Q746" s="17" t="str">
        <f t="shared" si="35"/>
        <v>0</v>
      </c>
      <c r="R746" s="19"/>
      <c r="S746" s="17">
        <f t="shared" si="37"/>
        <v>0</v>
      </c>
      <c r="T746" s="19"/>
      <c r="U746" s="60"/>
    </row>
    <row r="747" spans="1:21">
      <c r="A747" s="59">
        <v>744</v>
      </c>
      <c r="B747" s="58" t="e">
        <f>VLOOKUP(C747,Névsor!A$2:C$7060,2,FALSE)</f>
        <v>#N/A</v>
      </c>
      <c r="C747" s="39"/>
      <c r="D747" s="58" t="e">
        <f>VLOOKUP(C747,Névsor!A$2:C7801,3,FALSE)</f>
        <v>#N/A</v>
      </c>
      <c r="E747" s="81" t="e">
        <f>VLOOKUP(C747,Névsor!A:G,7,)</f>
        <v>#N/A</v>
      </c>
      <c r="F747" s="89"/>
      <c r="G747" s="90"/>
      <c r="H747" s="89"/>
      <c r="I747" s="90"/>
      <c r="J747" s="89"/>
      <c r="K747" s="90"/>
      <c r="L747" s="89"/>
      <c r="M747" s="90"/>
      <c r="N747" s="89"/>
      <c r="O747" s="90"/>
      <c r="P747" s="59">
        <f t="shared" si="36"/>
        <v>0</v>
      </c>
      <c r="Q747" s="17" t="str">
        <f t="shared" si="35"/>
        <v>0</v>
      </c>
      <c r="R747" s="19"/>
      <c r="S747" s="17">
        <f t="shared" si="37"/>
        <v>0</v>
      </c>
      <c r="T747" s="19"/>
      <c r="U747" s="60"/>
    </row>
    <row r="748" spans="1:21">
      <c r="A748" s="59">
        <v>745</v>
      </c>
      <c r="B748" s="58" t="e">
        <f>VLOOKUP(C748,Névsor!A$2:C$7060,2,FALSE)</f>
        <v>#N/A</v>
      </c>
      <c r="C748" s="39"/>
      <c r="D748" s="58" t="e">
        <f>VLOOKUP(C748,Névsor!A$2:C7802,3,FALSE)</f>
        <v>#N/A</v>
      </c>
      <c r="E748" s="81" t="e">
        <f>VLOOKUP(C748,Névsor!A:G,7,)</f>
        <v>#N/A</v>
      </c>
      <c r="F748" s="89"/>
      <c r="G748" s="90"/>
      <c r="H748" s="89"/>
      <c r="I748" s="90"/>
      <c r="J748" s="89"/>
      <c r="K748" s="90"/>
      <c r="L748" s="89"/>
      <c r="M748" s="90"/>
      <c r="N748" s="89"/>
      <c r="O748" s="90"/>
      <c r="P748" s="59">
        <f t="shared" si="36"/>
        <v>0</v>
      </c>
      <c r="Q748" s="17" t="str">
        <f t="shared" si="35"/>
        <v>0</v>
      </c>
      <c r="R748" s="19"/>
      <c r="S748" s="17">
        <f t="shared" si="37"/>
        <v>0</v>
      </c>
      <c r="T748" s="19"/>
      <c r="U748" s="60"/>
    </row>
    <row r="749" spans="1:21">
      <c r="A749" s="59">
        <v>746</v>
      </c>
      <c r="B749" s="58" t="e">
        <f>VLOOKUP(C749,Névsor!A$2:C$7060,2,FALSE)</f>
        <v>#N/A</v>
      </c>
      <c r="C749" s="39"/>
      <c r="D749" s="58" t="e">
        <f>VLOOKUP(C749,Névsor!A$2:C7803,3,FALSE)</f>
        <v>#N/A</v>
      </c>
      <c r="E749" s="81" t="e">
        <f>VLOOKUP(C749,Névsor!A:G,7,)</f>
        <v>#N/A</v>
      </c>
      <c r="F749" s="89"/>
      <c r="G749" s="90"/>
      <c r="H749" s="89"/>
      <c r="I749" s="90"/>
      <c r="J749" s="89"/>
      <c r="K749" s="90"/>
      <c r="L749" s="89"/>
      <c r="M749" s="90"/>
      <c r="N749" s="89"/>
      <c r="O749" s="90"/>
      <c r="P749" s="59">
        <f t="shared" si="36"/>
        <v>0</v>
      </c>
      <c r="Q749" s="17" t="str">
        <f t="shared" si="35"/>
        <v>0</v>
      </c>
      <c r="R749" s="19"/>
      <c r="S749" s="17">
        <f t="shared" si="37"/>
        <v>0</v>
      </c>
      <c r="T749" s="19"/>
      <c r="U749" s="60"/>
    </row>
    <row r="750" spans="1:21">
      <c r="A750" s="59">
        <v>747</v>
      </c>
      <c r="B750" s="58" t="e">
        <f>VLOOKUP(C750,Névsor!A$2:C$7060,2,FALSE)</f>
        <v>#N/A</v>
      </c>
      <c r="C750" s="39"/>
      <c r="D750" s="58" t="e">
        <f>VLOOKUP(C750,Névsor!A$2:C7804,3,FALSE)</f>
        <v>#N/A</v>
      </c>
      <c r="E750" s="81" t="e">
        <f>VLOOKUP(C750,Névsor!A:G,7,)</f>
        <v>#N/A</v>
      </c>
      <c r="F750" s="89"/>
      <c r="G750" s="90"/>
      <c r="H750" s="89"/>
      <c r="I750" s="90"/>
      <c r="J750" s="89"/>
      <c r="K750" s="90"/>
      <c r="L750" s="89"/>
      <c r="M750" s="90"/>
      <c r="N750" s="89"/>
      <c r="O750" s="90"/>
      <c r="P750" s="59">
        <f t="shared" si="36"/>
        <v>0</v>
      </c>
      <c r="Q750" s="17" t="str">
        <f t="shared" si="35"/>
        <v>0</v>
      </c>
      <c r="R750" s="19"/>
      <c r="S750" s="17">
        <f t="shared" si="37"/>
        <v>0</v>
      </c>
      <c r="T750" s="19"/>
      <c r="U750" s="60"/>
    </row>
    <row r="751" spans="1:21">
      <c r="A751" s="59">
        <v>748</v>
      </c>
      <c r="B751" s="58" t="e">
        <f>VLOOKUP(C751,Névsor!A$2:C$7060,2,FALSE)</f>
        <v>#N/A</v>
      </c>
      <c r="C751" s="39"/>
      <c r="D751" s="58" t="e">
        <f>VLOOKUP(C751,Névsor!A$2:C7805,3,FALSE)</f>
        <v>#N/A</v>
      </c>
      <c r="E751" s="81" t="e">
        <f>VLOOKUP(C751,Névsor!A:G,7,)</f>
        <v>#N/A</v>
      </c>
      <c r="F751" s="89"/>
      <c r="G751" s="90"/>
      <c r="H751" s="89"/>
      <c r="I751" s="90"/>
      <c r="J751" s="89"/>
      <c r="K751" s="90"/>
      <c r="L751" s="89"/>
      <c r="M751" s="90"/>
      <c r="N751" s="89"/>
      <c r="O751" s="90"/>
      <c r="P751" s="59">
        <f t="shared" si="36"/>
        <v>0</v>
      </c>
      <c r="Q751" s="17" t="str">
        <f t="shared" si="35"/>
        <v>0</v>
      </c>
      <c r="R751" s="19"/>
      <c r="S751" s="17">
        <f t="shared" si="37"/>
        <v>0</v>
      </c>
      <c r="T751" s="19"/>
      <c r="U751" s="60"/>
    </row>
    <row r="752" spans="1:21">
      <c r="A752" s="59">
        <v>749</v>
      </c>
      <c r="B752" s="58" t="e">
        <f>VLOOKUP(C752,Névsor!A$2:C$7060,2,FALSE)</f>
        <v>#N/A</v>
      </c>
      <c r="C752" s="39"/>
      <c r="D752" s="58" t="e">
        <f>VLOOKUP(C752,Névsor!A$2:C7806,3,FALSE)</f>
        <v>#N/A</v>
      </c>
      <c r="E752" s="81" t="e">
        <f>VLOOKUP(C752,Névsor!A:G,7,)</f>
        <v>#N/A</v>
      </c>
      <c r="F752" s="89"/>
      <c r="G752" s="90"/>
      <c r="H752" s="89"/>
      <c r="I752" s="90"/>
      <c r="J752" s="89"/>
      <c r="K752" s="90"/>
      <c r="L752" s="89"/>
      <c r="M752" s="90"/>
      <c r="N752" s="89"/>
      <c r="O752" s="90"/>
      <c r="P752" s="59">
        <f t="shared" si="36"/>
        <v>0</v>
      </c>
      <c r="Q752" s="17" t="str">
        <f t="shared" si="35"/>
        <v>0</v>
      </c>
      <c r="R752" s="19"/>
      <c r="S752" s="17">
        <f t="shared" si="37"/>
        <v>0</v>
      </c>
      <c r="T752" s="19"/>
      <c r="U752" s="60"/>
    </row>
    <row r="753" spans="1:21">
      <c r="A753" s="59">
        <v>750</v>
      </c>
      <c r="B753" s="58" t="e">
        <f>VLOOKUP(C753,Névsor!A$2:C$7060,2,FALSE)</f>
        <v>#N/A</v>
      </c>
      <c r="C753" s="39"/>
      <c r="D753" s="58" t="e">
        <f>VLOOKUP(C753,Névsor!A$2:C7807,3,FALSE)</f>
        <v>#N/A</v>
      </c>
      <c r="E753" s="81" t="e">
        <f>VLOOKUP(C753,Névsor!A:G,7,)</f>
        <v>#N/A</v>
      </c>
      <c r="F753" s="89"/>
      <c r="G753" s="90"/>
      <c r="H753" s="89"/>
      <c r="I753" s="90"/>
      <c r="J753" s="89"/>
      <c r="K753" s="90"/>
      <c r="L753" s="89"/>
      <c r="M753" s="90"/>
      <c r="N753" s="89"/>
      <c r="O753" s="90"/>
      <c r="P753" s="59">
        <f t="shared" si="36"/>
        <v>0</v>
      </c>
      <c r="Q753" s="17" t="str">
        <f t="shared" si="35"/>
        <v>0</v>
      </c>
      <c r="R753" s="19"/>
      <c r="S753" s="17">
        <f t="shared" si="37"/>
        <v>0</v>
      </c>
      <c r="T753" s="19"/>
      <c r="U753" s="60"/>
    </row>
    <row r="754" spans="1:21">
      <c r="A754" s="59">
        <v>751</v>
      </c>
      <c r="B754" s="58" t="e">
        <f>VLOOKUP(C754,Névsor!A$2:C$7060,2,FALSE)</f>
        <v>#N/A</v>
      </c>
      <c r="C754" s="39"/>
      <c r="D754" s="58" t="e">
        <f>VLOOKUP(C754,Névsor!A$2:C7808,3,FALSE)</f>
        <v>#N/A</v>
      </c>
      <c r="E754" s="81" t="e">
        <f>VLOOKUP(C754,Névsor!A:G,7,)</f>
        <v>#N/A</v>
      </c>
      <c r="F754" s="89"/>
      <c r="G754" s="90"/>
      <c r="H754" s="89"/>
      <c r="I754" s="90"/>
      <c r="J754" s="89"/>
      <c r="K754" s="90"/>
      <c r="L754" s="89"/>
      <c r="M754" s="90"/>
      <c r="N754" s="89"/>
      <c r="O754" s="90"/>
      <c r="P754" s="59">
        <f t="shared" si="36"/>
        <v>0</v>
      </c>
      <c r="Q754" s="17" t="str">
        <f t="shared" si="35"/>
        <v>0</v>
      </c>
      <c r="R754" s="19"/>
      <c r="S754" s="17">
        <f t="shared" si="37"/>
        <v>0</v>
      </c>
      <c r="T754" s="19"/>
      <c r="U754" s="60"/>
    </row>
    <row r="755" spans="1:21">
      <c r="A755" s="59">
        <v>752</v>
      </c>
      <c r="B755" s="58" t="e">
        <f>VLOOKUP(C755,Névsor!A$2:C$7060,2,FALSE)</f>
        <v>#N/A</v>
      </c>
      <c r="C755" s="39"/>
      <c r="D755" s="58" t="e">
        <f>VLOOKUP(C755,Névsor!A$2:C7809,3,FALSE)</f>
        <v>#N/A</v>
      </c>
      <c r="E755" s="81" t="e">
        <f>VLOOKUP(C755,Névsor!A:G,7,)</f>
        <v>#N/A</v>
      </c>
      <c r="F755" s="89"/>
      <c r="G755" s="90"/>
      <c r="H755" s="89"/>
      <c r="I755" s="90"/>
      <c r="J755" s="89"/>
      <c r="K755" s="90"/>
      <c r="L755" s="89"/>
      <c r="M755" s="90"/>
      <c r="N755" s="89"/>
      <c r="O755" s="90"/>
      <c r="P755" s="59">
        <f t="shared" si="36"/>
        <v>0</v>
      </c>
      <c r="Q755" s="17" t="str">
        <f t="shared" si="35"/>
        <v>0</v>
      </c>
      <c r="R755" s="19"/>
      <c r="S755" s="17">
        <f t="shared" si="37"/>
        <v>0</v>
      </c>
      <c r="T755" s="19"/>
      <c r="U755" s="60"/>
    </row>
    <row r="756" spans="1:21">
      <c r="A756" s="59">
        <v>753</v>
      </c>
      <c r="B756" s="58" t="e">
        <f>VLOOKUP(C756,Névsor!A$2:C$7060,2,FALSE)</f>
        <v>#N/A</v>
      </c>
      <c r="C756" s="39"/>
      <c r="D756" s="58" t="e">
        <f>VLOOKUP(C756,Névsor!A$2:C7810,3,FALSE)</f>
        <v>#N/A</v>
      </c>
      <c r="E756" s="81" t="e">
        <f>VLOOKUP(C756,Névsor!A:G,7,)</f>
        <v>#N/A</v>
      </c>
      <c r="F756" s="89"/>
      <c r="G756" s="90"/>
      <c r="H756" s="89"/>
      <c r="I756" s="90"/>
      <c r="J756" s="89"/>
      <c r="K756" s="90"/>
      <c r="L756" s="89"/>
      <c r="M756" s="90"/>
      <c r="N756" s="89"/>
      <c r="O756" s="90"/>
      <c r="P756" s="59">
        <f t="shared" si="36"/>
        <v>0</v>
      </c>
      <c r="Q756" s="17" t="str">
        <f t="shared" si="35"/>
        <v>0</v>
      </c>
      <c r="R756" s="19"/>
      <c r="S756" s="17">
        <f t="shared" si="37"/>
        <v>0</v>
      </c>
      <c r="T756" s="19"/>
      <c r="U756" s="60"/>
    </row>
    <row r="757" spans="1:21">
      <c r="A757" s="59">
        <v>754</v>
      </c>
      <c r="B757" s="58" t="e">
        <f>VLOOKUP(C757,Névsor!A$2:C$7060,2,FALSE)</f>
        <v>#N/A</v>
      </c>
      <c r="C757" s="39"/>
      <c r="D757" s="58" t="e">
        <f>VLOOKUP(C757,Névsor!A$2:C7811,3,FALSE)</f>
        <v>#N/A</v>
      </c>
      <c r="E757" s="81" t="e">
        <f>VLOOKUP(C757,Névsor!A:G,7,)</f>
        <v>#N/A</v>
      </c>
      <c r="F757" s="89"/>
      <c r="G757" s="90"/>
      <c r="H757" s="89"/>
      <c r="I757" s="90"/>
      <c r="J757" s="89"/>
      <c r="K757" s="90"/>
      <c r="L757" s="89"/>
      <c r="M757" s="90"/>
      <c r="N757" s="89"/>
      <c r="O757" s="90"/>
      <c r="P757" s="59">
        <f t="shared" si="36"/>
        <v>0</v>
      </c>
      <c r="Q757" s="17" t="str">
        <f t="shared" si="35"/>
        <v>0</v>
      </c>
      <c r="R757" s="19"/>
      <c r="S757" s="17">
        <f t="shared" si="37"/>
        <v>0</v>
      </c>
      <c r="T757" s="19"/>
      <c r="U757" s="60"/>
    </row>
    <row r="758" spans="1:21">
      <c r="A758" s="59">
        <v>755</v>
      </c>
      <c r="B758" s="58" t="e">
        <f>VLOOKUP(C758,Névsor!A$2:C$7060,2,FALSE)</f>
        <v>#N/A</v>
      </c>
      <c r="C758" s="39"/>
      <c r="D758" s="58" t="e">
        <f>VLOOKUP(C758,Névsor!A$2:C7812,3,FALSE)</f>
        <v>#N/A</v>
      </c>
      <c r="E758" s="81" t="e">
        <f>VLOOKUP(C758,Névsor!A:G,7,)</f>
        <v>#N/A</v>
      </c>
      <c r="F758" s="89"/>
      <c r="G758" s="90"/>
      <c r="H758" s="89"/>
      <c r="I758" s="90"/>
      <c r="J758" s="89"/>
      <c r="K758" s="90"/>
      <c r="L758" s="89"/>
      <c r="M758" s="90"/>
      <c r="N758" s="89"/>
      <c r="O758" s="90"/>
      <c r="P758" s="59">
        <f t="shared" si="36"/>
        <v>0</v>
      </c>
      <c r="Q758" s="17" t="str">
        <f t="shared" si="35"/>
        <v>0</v>
      </c>
      <c r="R758" s="19"/>
      <c r="S758" s="17">
        <f t="shared" si="37"/>
        <v>0</v>
      </c>
      <c r="T758" s="19"/>
      <c r="U758" s="60"/>
    </row>
    <row r="759" spans="1:21">
      <c r="A759" s="59">
        <v>756</v>
      </c>
      <c r="B759" s="58" t="e">
        <f>VLOOKUP(C759,Névsor!A$2:C$7060,2,FALSE)</f>
        <v>#N/A</v>
      </c>
      <c r="C759" s="39"/>
      <c r="D759" s="58" t="e">
        <f>VLOOKUP(C759,Névsor!A$2:C7813,3,FALSE)</f>
        <v>#N/A</v>
      </c>
      <c r="E759" s="81" t="e">
        <f>VLOOKUP(C759,Névsor!A:G,7,)</f>
        <v>#N/A</v>
      </c>
      <c r="F759" s="89"/>
      <c r="G759" s="90"/>
      <c r="H759" s="89"/>
      <c r="I759" s="90"/>
      <c r="J759" s="89"/>
      <c r="K759" s="90"/>
      <c r="L759" s="89"/>
      <c r="M759" s="90"/>
      <c r="N759" s="89"/>
      <c r="O759" s="90"/>
      <c r="P759" s="59">
        <f t="shared" si="36"/>
        <v>0</v>
      </c>
      <c r="Q759" s="17" t="str">
        <f t="shared" si="35"/>
        <v>0</v>
      </c>
      <c r="R759" s="19"/>
      <c r="S759" s="17">
        <f t="shared" si="37"/>
        <v>0</v>
      </c>
      <c r="T759" s="19"/>
      <c r="U759" s="60"/>
    </row>
    <row r="760" spans="1:21">
      <c r="A760" s="59">
        <v>757</v>
      </c>
      <c r="B760" s="58" t="e">
        <f>VLOOKUP(C760,Névsor!A$2:C$7060,2,FALSE)</f>
        <v>#N/A</v>
      </c>
      <c r="C760" s="39"/>
      <c r="D760" s="58" t="e">
        <f>VLOOKUP(C760,Névsor!A$2:C7814,3,FALSE)</f>
        <v>#N/A</v>
      </c>
      <c r="E760" s="81" t="e">
        <f>VLOOKUP(C760,Névsor!A:G,7,)</f>
        <v>#N/A</v>
      </c>
      <c r="F760" s="89"/>
      <c r="G760" s="90"/>
      <c r="H760" s="89"/>
      <c r="I760" s="90"/>
      <c r="J760" s="89"/>
      <c r="K760" s="90"/>
      <c r="L760" s="89"/>
      <c r="M760" s="90"/>
      <c r="N760" s="89"/>
      <c r="O760" s="90"/>
      <c r="P760" s="59">
        <f t="shared" si="36"/>
        <v>0</v>
      </c>
      <c r="Q760" s="17" t="str">
        <f t="shared" si="35"/>
        <v>0</v>
      </c>
      <c r="R760" s="19"/>
      <c r="S760" s="17">
        <f t="shared" si="37"/>
        <v>0</v>
      </c>
      <c r="T760" s="19"/>
      <c r="U760" s="60"/>
    </row>
    <row r="761" spans="1:21">
      <c r="A761" s="59">
        <v>758</v>
      </c>
      <c r="B761" s="58" t="e">
        <f>VLOOKUP(C761,Névsor!A$2:C$7060,2,FALSE)</f>
        <v>#N/A</v>
      </c>
      <c r="C761" s="39"/>
      <c r="D761" s="58" t="e">
        <f>VLOOKUP(C761,Névsor!A$2:C7815,3,FALSE)</f>
        <v>#N/A</v>
      </c>
      <c r="E761" s="81" t="e">
        <f>VLOOKUP(C761,Névsor!A:G,7,)</f>
        <v>#N/A</v>
      </c>
      <c r="F761" s="89"/>
      <c r="G761" s="90"/>
      <c r="H761" s="89"/>
      <c r="I761" s="90"/>
      <c r="J761" s="89"/>
      <c r="K761" s="90"/>
      <c r="L761" s="89"/>
      <c r="M761" s="90"/>
      <c r="N761" s="89"/>
      <c r="O761" s="90"/>
      <c r="P761" s="59">
        <f t="shared" si="36"/>
        <v>0</v>
      </c>
      <c r="Q761" s="17" t="str">
        <f t="shared" si="35"/>
        <v>0</v>
      </c>
      <c r="R761" s="19"/>
      <c r="S761" s="17">
        <f t="shared" si="37"/>
        <v>0</v>
      </c>
      <c r="T761" s="19"/>
      <c r="U761" s="60"/>
    </row>
    <row r="762" spans="1:21">
      <c r="A762" s="59">
        <v>759</v>
      </c>
      <c r="B762" s="58" t="e">
        <f>VLOOKUP(C762,Névsor!A$2:C$7060,2,FALSE)</f>
        <v>#N/A</v>
      </c>
      <c r="C762" s="39"/>
      <c r="D762" s="58" t="e">
        <f>VLOOKUP(C762,Névsor!A$2:C7816,3,FALSE)</f>
        <v>#N/A</v>
      </c>
      <c r="E762" s="81" t="e">
        <f>VLOOKUP(C762,Névsor!A:G,7,)</f>
        <v>#N/A</v>
      </c>
      <c r="F762" s="89"/>
      <c r="G762" s="90"/>
      <c r="H762" s="89"/>
      <c r="I762" s="90"/>
      <c r="J762" s="89"/>
      <c r="K762" s="90"/>
      <c r="L762" s="89"/>
      <c r="M762" s="90"/>
      <c r="N762" s="89"/>
      <c r="O762" s="90"/>
      <c r="P762" s="59">
        <f t="shared" si="36"/>
        <v>0</v>
      </c>
      <c r="Q762" s="17" t="str">
        <f t="shared" si="35"/>
        <v>0</v>
      </c>
      <c r="R762" s="19"/>
      <c r="S762" s="17">
        <f t="shared" si="37"/>
        <v>0</v>
      </c>
      <c r="T762" s="19"/>
      <c r="U762" s="60"/>
    </row>
    <row r="763" spans="1:21">
      <c r="A763" s="59">
        <v>760</v>
      </c>
      <c r="B763" s="58" t="e">
        <f>VLOOKUP(C763,Névsor!A$2:C$7060,2,FALSE)</f>
        <v>#N/A</v>
      </c>
      <c r="C763" s="39"/>
      <c r="D763" s="58" t="e">
        <f>VLOOKUP(C763,Névsor!A$2:C7817,3,FALSE)</f>
        <v>#N/A</v>
      </c>
      <c r="E763" s="81" t="e">
        <f>VLOOKUP(C763,Névsor!A:G,7,)</f>
        <v>#N/A</v>
      </c>
      <c r="F763" s="89"/>
      <c r="G763" s="90"/>
      <c r="H763" s="89"/>
      <c r="I763" s="90"/>
      <c r="J763" s="89"/>
      <c r="K763" s="90"/>
      <c r="L763" s="89"/>
      <c r="M763" s="90"/>
      <c r="N763" s="89"/>
      <c r="O763" s="90"/>
      <c r="P763" s="59">
        <f t="shared" si="36"/>
        <v>0</v>
      </c>
      <c r="Q763" s="17" t="str">
        <f t="shared" si="35"/>
        <v>0</v>
      </c>
      <c r="R763" s="19"/>
      <c r="S763" s="17">
        <f t="shared" si="37"/>
        <v>0</v>
      </c>
      <c r="T763" s="19"/>
      <c r="U763" s="60"/>
    </row>
    <row r="764" spans="1:21">
      <c r="A764" s="59">
        <v>761</v>
      </c>
      <c r="B764" s="58" t="e">
        <f>VLOOKUP(C764,Névsor!A$2:C$7060,2,FALSE)</f>
        <v>#N/A</v>
      </c>
      <c r="C764" s="39"/>
      <c r="D764" s="58" t="e">
        <f>VLOOKUP(C764,Névsor!A$2:C7818,3,FALSE)</f>
        <v>#N/A</v>
      </c>
      <c r="E764" s="81" t="e">
        <f>VLOOKUP(C764,Névsor!A:G,7,)</f>
        <v>#N/A</v>
      </c>
      <c r="F764" s="89"/>
      <c r="G764" s="90"/>
      <c r="H764" s="89"/>
      <c r="I764" s="90"/>
      <c r="J764" s="89"/>
      <c r="K764" s="90"/>
      <c r="L764" s="89"/>
      <c r="M764" s="90"/>
      <c r="N764" s="89"/>
      <c r="O764" s="90"/>
      <c r="P764" s="59">
        <f t="shared" si="36"/>
        <v>0</v>
      </c>
      <c r="Q764" s="17" t="str">
        <f t="shared" si="35"/>
        <v>0</v>
      </c>
      <c r="R764" s="19"/>
      <c r="S764" s="17">
        <f t="shared" si="37"/>
        <v>0</v>
      </c>
      <c r="T764" s="19"/>
      <c r="U764" s="60"/>
    </row>
    <row r="765" spans="1:21">
      <c r="A765" s="59">
        <v>762</v>
      </c>
      <c r="B765" s="58" t="e">
        <f>VLOOKUP(C765,Névsor!A$2:C$7060,2,FALSE)</f>
        <v>#N/A</v>
      </c>
      <c r="C765" s="39"/>
      <c r="D765" s="58" t="e">
        <f>VLOOKUP(C765,Névsor!A$2:C7819,3,FALSE)</f>
        <v>#N/A</v>
      </c>
      <c r="E765" s="81" t="e">
        <f>VLOOKUP(C765,Névsor!A:G,7,)</f>
        <v>#N/A</v>
      </c>
      <c r="F765" s="89"/>
      <c r="G765" s="90"/>
      <c r="H765" s="89"/>
      <c r="I765" s="90"/>
      <c r="J765" s="89"/>
      <c r="K765" s="90"/>
      <c r="L765" s="89"/>
      <c r="M765" s="90"/>
      <c r="N765" s="89"/>
      <c r="O765" s="90"/>
      <c r="P765" s="59">
        <f t="shared" si="36"/>
        <v>0</v>
      </c>
      <c r="Q765" s="17" t="str">
        <f t="shared" si="35"/>
        <v>0</v>
      </c>
      <c r="R765" s="19"/>
      <c r="S765" s="17">
        <f t="shared" si="37"/>
        <v>0</v>
      </c>
      <c r="T765" s="19"/>
      <c r="U765" s="60"/>
    </row>
    <row r="766" spans="1:21">
      <c r="A766" s="59">
        <v>763</v>
      </c>
      <c r="B766" s="58" t="e">
        <f>VLOOKUP(C766,Névsor!A$2:C$7060,2,FALSE)</f>
        <v>#N/A</v>
      </c>
      <c r="C766" s="39"/>
      <c r="D766" s="58" t="e">
        <f>VLOOKUP(C766,Névsor!A$2:C7820,3,FALSE)</f>
        <v>#N/A</v>
      </c>
      <c r="E766" s="81" t="e">
        <f>VLOOKUP(C766,Névsor!A:G,7,)</f>
        <v>#N/A</v>
      </c>
      <c r="F766" s="89"/>
      <c r="G766" s="90"/>
      <c r="H766" s="89"/>
      <c r="I766" s="90"/>
      <c r="J766" s="89"/>
      <c r="K766" s="90"/>
      <c r="L766" s="89"/>
      <c r="M766" s="90"/>
      <c r="N766" s="89"/>
      <c r="O766" s="90"/>
      <c r="P766" s="59">
        <f t="shared" si="36"/>
        <v>0</v>
      </c>
      <c r="Q766" s="17" t="str">
        <f t="shared" si="35"/>
        <v>0</v>
      </c>
      <c r="R766" s="19"/>
      <c r="S766" s="17">
        <f t="shared" si="37"/>
        <v>0</v>
      </c>
      <c r="T766" s="19"/>
      <c r="U766" s="60"/>
    </row>
    <row r="767" spans="1:21">
      <c r="A767" s="59">
        <v>764</v>
      </c>
      <c r="B767" s="58" t="e">
        <f>VLOOKUP(C767,Névsor!A$2:C$7060,2,FALSE)</f>
        <v>#N/A</v>
      </c>
      <c r="C767" s="39"/>
      <c r="D767" s="58" t="e">
        <f>VLOOKUP(C767,Névsor!A$2:C7821,3,FALSE)</f>
        <v>#N/A</v>
      </c>
      <c r="E767" s="81" t="e">
        <f>VLOOKUP(C767,Névsor!A:G,7,)</f>
        <v>#N/A</v>
      </c>
      <c r="F767" s="89"/>
      <c r="G767" s="90"/>
      <c r="H767" s="89"/>
      <c r="I767" s="90"/>
      <c r="J767" s="89"/>
      <c r="K767" s="90"/>
      <c r="L767" s="89"/>
      <c r="M767" s="90"/>
      <c r="N767" s="89"/>
      <c r="O767" s="90"/>
      <c r="P767" s="59">
        <f t="shared" si="36"/>
        <v>0</v>
      </c>
      <c r="Q767" s="17" t="str">
        <f t="shared" si="35"/>
        <v>0</v>
      </c>
      <c r="R767" s="19"/>
      <c r="S767" s="17">
        <f t="shared" si="37"/>
        <v>0</v>
      </c>
      <c r="T767" s="19"/>
      <c r="U767" s="60"/>
    </row>
    <row r="768" spans="1:21">
      <c r="A768" s="59">
        <v>765</v>
      </c>
      <c r="B768" s="58" t="e">
        <f>VLOOKUP(C768,Névsor!A$2:C$7060,2,FALSE)</f>
        <v>#N/A</v>
      </c>
      <c r="C768" s="39"/>
      <c r="D768" s="58" t="e">
        <f>VLOOKUP(C768,Névsor!A$2:C7822,3,FALSE)</f>
        <v>#N/A</v>
      </c>
      <c r="E768" s="81" t="e">
        <f>VLOOKUP(C768,Névsor!A:G,7,)</f>
        <v>#N/A</v>
      </c>
      <c r="F768" s="89"/>
      <c r="G768" s="90"/>
      <c r="H768" s="89"/>
      <c r="I768" s="90"/>
      <c r="J768" s="89"/>
      <c r="K768" s="90"/>
      <c r="L768" s="89"/>
      <c r="M768" s="90"/>
      <c r="N768" s="89"/>
      <c r="O768" s="90"/>
      <c r="P768" s="59">
        <f t="shared" si="36"/>
        <v>0</v>
      </c>
      <c r="Q768" s="17" t="str">
        <f t="shared" si="35"/>
        <v>0</v>
      </c>
      <c r="R768" s="19"/>
      <c r="S768" s="17">
        <f t="shared" si="37"/>
        <v>0</v>
      </c>
      <c r="T768" s="19"/>
      <c r="U768" s="60"/>
    </row>
    <row r="769" spans="1:21">
      <c r="A769" s="59">
        <v>766</v>
      </c>
      <c r="B769" s="58" t="e">
        <f>VLOOKUP(C769,Névsor!A$2:C$7060,2,FALSE)</f>
        <v>#N/A</v>
      </c>
      <c r="C769" s="39"/>
      <c r="D769" s="58" t="e">
        <f>VLOOKUP(C769,Névsor!A$2:C7823,3,FALSE)</f>
        <v>#N/A</v>
      </c>
      <c r="E769" s="81" t="e">
        <f>VLOOKUP(C769,Névsor!A:G,7,)</f>
        <v>#N/A</v>
      </c>
      <c r="F769" s="89"/>
      <c r="G769" s="90"/>
      <c r="H769" s="89"/>
      <c r="I769" s="90"/>
      <c r="J769" s="89"/>
      <c r="K769" s="90"/>
      <c r="L769" s="89"/>
      <c r="M769" s="90"/>
      <c r="N769" s="89"/>
      <c r="O769" s="90"/>
      <c r="P769" s="59">
        <f t="shared" si="36"/>
        <v>0</v>
      </c>
      <c r="Q769" s="17" t="str">
        <f t="shared" si="35"/>
        <v>0</v>
      </c>
      <c r="R769" s="19"/>
      <c r="S769" s="17">
        <f t="shared" si="37"/>
        <v>0</v>
      </c>
      <c r="T769" s="19"/>
      <c r="U769" s="60"/>
    </row>
    <row r="770" spans="1:21">
      <c r="A770" s="59">
        <v>767</v>
      </c>
      <c r="B770" s="58" t="e">
        <f>VLOOKUP(C770,Névsor!A$2:C$7060,2,FALSE)</f>
        <v>#N/A</v>
      </c>
      <c r="C770" s="39"/>
      <c r="D770" s="58" t="e">
        <f>VLOOKUP(C770,Névsor!A$2:C7824,3,FALSE)</f>
        <v>#N/A</v>
      </c>
      <c r="E770" s="81" t="e">
        <f>VLOOKUP(C770,Névsor!A:G,7,)</f>
        <v>#N/A</v>
      </c>
      <c r="F770" s="89"/>
      <c r="G770" s="90"/>
      <c r="H770" s="89"/>
      <c r="I770" s="90"/>
      <c r="J770" s="89"/>
      <c r="K770" s="90"/>
      <c r="L770" s="89"/>
      <c r="M770" s="90"/>
      <c r="N770" s="89"/>
      <c r="O770" s="90"/>
      <c r="P770" s="59">
        <f t="shared" si="36"/>
        <v>0</v>
      </c>
      <c r="Q770" s="17" t="str">
        <f t="shared" si="35"/>
        <v>0</v>
      </c>
      <c r="R770" s="19"/>
      <c r="S770" s="17">
        <f t="shared" si="37"/>
        <v>0</v>
      </c>
      <c r="T770" s="19"/>
      <c r="U770" s="60"/>
    </row>
    <row r="771" spans="1:21">
      <c r="A771" s="59">
        <v>768</v>
      </c>
      <c r="B771" s="58" t="e">
        <f>VLOOKUP(C771,Névsor!A$2:C$7060,2,FALSE)</f>
        <v>#N/A</v>
      </c>
      <c r="C771" s="39"/>
      <c r="D771" s="58" t="e">
        <f>VLOOKUP(C771,Névsor!A$2:C7825,3,FALSE)</f>
        <v>#N/A</v>
      </c>
      <c r="E771" s="81" t="e">
        <f>VLOOKUP(C771,Névsor!A:G,7,)</f>
        <v>#N/A</v>
      </c>
      <c r="F771" s="89"/>
      <c r="G771" s="90"/>
      <c r="H771" s="89"/>
      <c r="I771" s="90"/>
      <c r="J771" s="89"/>
      <c r="K771" s="90"/>
      <c r="L771" s="89"/>
      <c r="M771" s="90"/>
      <c r="N771" s="89"/>
      <c r="O771" s="90"/>
      <c r="P771" s="59">
        <f t="shared" si="36"/>
        <v>0</v>
      </c>
      <c r="Q771" s="17" t="str">
        <f t="shared" si="35"/>
        <v>0</v>
      </c>
      <c r="R771" s="19"/>
      <c r="S771" s="17">
        <f t="shared" si="37"/>
        <v>0</v>
      </c>
      <c r="T771" s="19"/>
      <c r="U771" s="60"/>
    </row>
    <row r="772" spans="1:21">
      <c r="A772" s="59">
        <v>769</v>
      </c>
      <c r="B772" s="58" t="e">
        <f>VLOOKUP(C772,Névsor!A$2:C$7060,2,FALSE)</f>
        <v>#N/A</v>
      </c>
      <c r="C772" s="39"/>
      <c r="D772" s="58" t="e">
        <f>VLOOKUP(C772,Névsor!A$2:C7826,3,FALSE)</f>
        <v>#N/A</v>
      </c>
      <c r="E772" s="81" t="e">
        <f>VLOOKUP(C772,Névsor!A:G,7,)</f>
        <v>#N/A</v>
      </c>
      <c r="F772" s="89"/>
      <c r="G772" s="90"/>
      <c r="H772" s="89"/>
      <c r="I772" s="90"/>
      <c r="J772" s="89"/>
      <c r="K772" s="90"/>
      <c r="L772" s="89"/>
      <c r="M772" s="90"/>
      <c r="N772" s="89"/>
      <c r="O772" s="90"/>
      <c r="P772" s="59">
        <f t="shared" si="36"/>
        <v>0</v>
      </c>
      <c r="Q772" s="17" t="str">
        <f t="shared" ref="Q772:Q793" si="38">IF(U772="X",($Y$5),IF(P772=1,($Y$5),IF(P772=2,($Y$5+$Y$6),IF(P772=3,($Y$5+$Y$6+$Y$7),IF(P772=4,($Y$5+$Y$6+$Y$7+$Y$8),IF(P772=5,($Y$5+$Y$6+$Y$7+$Y$8+$Y$9),IF(P772=6,($Y$5+$Y$6+$Y$7+$Y$8+$Y$9+$Y$10),IF(P772=7,($Y$5+$Y$6+$Y$7+$Y$8+$Y$9+$Y$10+$Y$11),IF(P772=8,($Y$5+$Y$6+$Y$7+$Y$8+$Y$9+$Y$10+$Y$11+$Y780),IF(P772=9,($Y$5+$Y$6+$Y$7+$Y$8+$Y$9+$Y$10+$Y$11+$Y$12+$Y$13),IF(P772=10,($Y$5+$Y$6+$Y$7+$Y$8+$Y$9+$Y$10+$Y$11+$Y$12+$Y$13+$Y$14),"0")))))))))))</f>
        <v>0</v>
      </c>
      <c r="R772" s="19"/>
      <c r="S772" s="17">
        <f t="shared" si="37"/>
        <v>0</v>
      </c>
      <c r="T772" s="19"/>
      <c r="U772" s="60"/>
    </row>
    <row r="773" spans="1:21">
      <c r="A773" s="59">
        <v>770</v>
      </c>
      <c r="B773" s="58" t="e">
        <f>VLOOKUP(C773,Névsor!A$2:C$7060,2,FALSE)</f>
        <v>#N/A</v>
      </c>
      <c r="C773" s="39"/>
      <c r="D773" s="58" t="e">
        <f>VLOOKUP(C773,Névsor!A$2:C7827,3,FALSE)</f>
        <v>#N/A</v>
      </c>
      <c r="E773" s="81" t="e">
        <f>VLOOKUP(C773,Névsor!A:G,7,)</f>
        <v>#N/A</v>
      </c>
      <c r="F773" s="89"/>
      <c r="G773" s="90"/>
      <c r="H773" s="89"/>
      <c r="I773" s="90"/>
      <c r="J773" s="89"/>
      <c r="K773" s="90"/>
      <c r="L773" s="89"/>
      <c r="M773" s="90"/>
      <c r="N773" s="89"/>
      <c r="O773" s="90"/>
      <c r="P773" s="59">
        <f t="shared" ref="P773:P793" si="39">COUNT(F773:O773)</f>
        <v>0</v>
      </c>
      <c r="Q773" s="17" t="str">
        <f t="shared" si="38"/>
        <v>0</v>
      </c>
      <c r="R773" s="19"/>
      <c r="S773" s="17">
        <f t="shared" ref="S773:S793" si="40">Q773+R773</f>
        <v>0</v>
      </c>
      <c r="T773" s="19"/>
      <c r="U773" s="60"/>
    </row>
    <row r="774" spans="1:21">
      <c r="A774" s="59">
        <v>771</v>
      </c>
      <c r="B774" s="58" t="e">
        <f>VLOOKUP(C774,Névsor!A$2:C$7060,2,FALSE)</f>
        <v>#N/A</v>
      </c>
      <c r="C774" s="39"/>
      <c r="D774" s="58" t="e">
        <f>VLOOKUP(C774,Névsor!A$2:C7828,3,FALSE)</f>
        <v>#N/A</v>
      </c>
      <c r="E774" s="81" t="e">
        <f>VLOOKUP(C774,Névsor!A:G,7,)</f>
        <v>#N/A</v>
      </c>
      <c r="F774" s="89"/>
      <c r="G774" s="90"/>
      <c r="H774" s="89"/>
      <c r="I774" s="90"/>
      <c r="J774" s="89"/>
      <c r="K774" s="90"/>
      <c r="L774" s="89"/>
      <c r="M774" s="90"/>
      <c r="N774" s="89"/>
      <c r="O774" s="90"/>
      <c r="P774" s="59">
        <f t="shared" si="39"/>
        <v>0</v>
      </c>
      <c r="Q774" s="17" t="str">
        <f t="shared" si="38"/>
        <v>0</v>
      </c>
      <c r="R774" s="19"/>
      <c r="S774" s="17">
        <f t="shared" si="40"/>
        <v>0</v>
      </c>
      <c r="T774" s="19"/>
      <c r="U774" s="60"/>
    </row>
    <row r="775" spans="1:21">
      <c r="A775" s="59">
        <v>772</v>
      </c>
      <c r="B775" s="58" t="e">
        <f>VLOOKUP(C775,Névsor!A$2:C$7060,2,FALSE)</f>
        <v>#N/A</v>
      </c>
      <c r="C775" s="39"/>
      <c r="D775" s="58" t="e">
        <f>VLOOKUP(C775,Névsor!A$2:C7829,3,FALSE)</f>
        <v>#N/A</v>
      </c>
      <c r="E775" s="81" t="e">
        <f>VLOOKUP(C775,Névsor!A:G,7,)</f>
        <v>#N/A</v>
      </c>
      <c r="F775" s="89"/>
      <c r="G775" s="90"/>
      <c r="H775" s="89"/>
      <c r="I775" s="90"/>
      <c r="J775" s="89"/>
      <c r="K775" s="90"/>
      <c r="L775" s="89"/>
      <c r="M775" s="90"/>
      <c r="N775" s="89"/>
      <c r="O775" s="90"/>
      <c r="P775" s="59">
        <f t="shared" si="39"/>
        <v>0</v>
      </c>
      <c r="Q775" s="17" t="str">
        <f t="shared" si="38"/>
        <v>0</v>
      </c>
      <c r="R775" s="19"/>
      <c r="S775" s="17">
        <f t="shared" si="40"/>
        <v>0</v>
      </c>
      <c r="T775" s="19"/>
      <c r="U775" s="60"/>
    </row>
    <row r="776" spans="1:21">
      <c r="A776" s="59">
        <v>773</v>
      </c>
      <c r="B776" s="58" t="e">
        <f>VLOOKUP(C776,Névsor!A$2:C$7060,2,FALSE)</f>
        <v>#N/A</v>
      </c>
      <c r="C776" s="39"/>
      <c r="D776" s="58" t="e">
        <f>VLOOKUP(C776,Névsor!A$2:C7830,3,FALSE)</f>
        <v>#N/A</v>
      </c>
      <c r="E776" s="81" t="e">
        <f>VLOOKUP(C776,Névsor!A:G,7,)</f>
        <v>#N/A</v>
      </c>
      <c r="F776" s="89"/>
      <c r="G776" s="90"/>
      <c r="H776" s="89"/>
      <c r="I776" s="90"/>
      <c r="J776" s="89"/>
      <c r="K776" s="90"/>
      <c r="L776" s="89"/>
      <c r="M776" s="90"/>
      <c r="N776" s="89"/>
      <c r="O776" s="90"/>
      <c r="P776" s="59">
        <f t="shared" si="39"/>
        <v>0</v>
      </c>
      <c r="Q776" s="17" t="str">
        <f t="shared" si="38"/>
        <v>0</v>
      </c>
      <c r="R776" s="19"/>
      <c r="S776" s="17">
        <f t="shared" si="40"/>
        <v>0</v>
      </c>
      <c r="T776" s="19"/>
      <c r="U776" s="60"/>
    </row>
    <row r="777" spans="1:21">
      <c r="A777" s="59">
        <v>774</v>
      </c>
      <c r="B777" s="58" t="e">
        <f>VLOOKUP(C777,Névsor!A$2:C$7060,2,FALSE)</f>
        <v>#N/A</v>
      </c>
      <c r="C777" s="39"/>
      <c r="D777" s="58" t="e">
        <f>VLOOKUP(C777,Névsor!A$2:C7831,3,FALSE)</f>
        <v>#N/A</v>
      </c>
      <c r="E777" s="81" t="e">
        <f>VLOOKUP(C777,Névsor!A:G,7,)</f>
        <v>#N/A</v>
      </c>
      <c r="F777" s="89"/>
      <c r="G777" s="90"/>
      <c r="H777" s="89"/>
      <c r="I777" s="90"/>
      <c r="J777" s="89"/>
      <c r="K777" s="90"/>
      <c r="L777" s="89"/>
      <c r="M777" s="90"/>
      <c r="N777" s="89"/>
      <c r="O777" s="90"/>
      <c r="P777" s="59">
        <f t="shared" si="39"/>
        <v>0</v>
      </c>
      <c r="Q777" s="17" t="str">
        <f t="shared" si="38"/>
        <v>0</v>
      </c>
      <c r="R777" s="19"/>
      <c r="S777" s="17">
        <f t="shared" si="40"/>
        <v>0</v>
      </c>
      <c r="T777" s="19"/>
      <c r="U777" s="60"/>
    </row>
    <row r="778" spans="1:21">
      <c r="A778" s="59">
        <v>775</v>
      </c>
      <c r="B778" s="58" t="e">
        <f>VLOOKUP(C778,Névsor!A$2:C$7060,2,FALSE)</f>
        <v>#N/A</v>
      </c>
      <c r="C778" s="39"/>
      <c r="D778" s="58" t="e">
        <f>VLOOKUP(C778,Névsor!A$2:C7832,3,FALSE)</f>
        <v>#N/A</v>
      </c>
      <c r="E778" s="81" t="e">
        <f>VLOOKUP(C778,Névsor!A:G,7,)</f>
        <v>#N/A</v>
      </c>
      <c r="F778" s="89"/>
      <c r="G778" s="90"/>
      <c r="H778" s="89"/>
      <c r="I778" s="90"/>
      <c r="J778" s="89"/>
      <c r="K778" s="90"/>
      <c r="L778" s="89"/>
      <c r="M778" s="90"/>
      <c r="N778" s="89"/>
      <c r="O778" s="90"/>
      <c r="P778" s="59">
        <f t="shared" si="39"/>
        <v>0</v>
      </c>
      <c r="Q778" s="17" t="str">
        <f t="shared" si="38"/>
        <v>0</v>
      </c>
      <c r="R778" s="19"/>
      <c r="S778" s="17">
        <f t="shared" si="40"/>
        <v>0</v>
      </c>
      <c r="T778" s="19"/>
      <c r="U778" s="60"/>
    </row>
    <row r="779" spans="1:21">
      <c r="A779" s="59">
        <v>776</v>
      </c>
      <c r="B779" s="58" t="e">
        <f>VLOOKUP(C779,Névsor!A$2:C$7060,2,FALSE)</f>
        <v>#N/A</v>
      </c>
      <c r="C779" s="39"/>
      <c r="D779" s="58" t="e">
        <f>VLOOKUP(C779,Névsor!A$2:C7833,3,FALSE)</f>
        <v>#N/A</v>
      </c>
      <c r="E779" s="81" t="e">
        <f>VLOOKUP(C779,Névsor!A:G,7,)</f>
        <v>#N/A</v>
      </c>
      <c r="F779" s="89"/>
      <c r="G779" s="90"/>
      <c r="H779" s="89"/>
      <c r="I779" s="90"/>
      <c r="J779" s="89"/>
      <c r="K779" s="90"/>
      <c r="L779" s="89"/>
      <c r="M779" s="90"/>
      <c r="N779" s="89"/>
      <c r="O779" s="90"/>
      <c r="P779" s="59">
        <f t="shared" si="39"/>
        <v>0</v>
      </c>
      <c r="Q779" s="17" t="str">
        <f t="shared" si="38"/>
        <v>0</v>
      </c>
      <c r="R779" s="19"/>
      <c r="S779" s="17">
        <f t="shared" si="40"/>
        <v>0</v>
      </c>
      <c r="T779" s="19"/>
      <c r="U779" s="60"/>
    </row>
    <row r="780" spans="1:21">
      <c r="A780" s="59">
        <v>777</v>
      </c>
      <c r="B780" s="58" t="e">
        <f>VLOOKUP(C780,Névsor!A$2:C$7060,2,FALSE)</f>
        <v>#N/A</v>
      </c>
      <c r="C780" s="39"/>
      <c r="D780" s="58" t="e">
        <f>VLOOKUP(C780,Névsor!A$2:C7834,3,FALSE)</f>
        <v>#N/A</v>
      </c>
      <c r="E780" s="81" t="e">
        <f>VLOOKUP(C780,Névsor!A:G,7,)</f>
        <v>#N/A</v>
      </c>
      <c r="F780" s="89"/>
      <c r="G780" s="90"/>
      <c r="H780" s="89"/>
      <c r="I780" s="90"/>
      <c r="J780" s="89"/>
      <c r="K780" s="90"/>
      <c r="L780" s="89"/>
      <c r="M780" s="90"/>
      <c r="N780" s="89"/>
      <c r="O780" s="90"/>
      <c r="P780" s="59">
        <f t="shared" si="39"/>
        <v>0</v>
      </c>
      <c r="Q780" s="17" t="str">
        <f t="shared" si="38"/>
        <v>0</v>
      </c>
      <c r="R780" s="19"/>
      <c r="S780" s="17">
        <f t="shared" si="40"/>
        <v>0</v>
      </c>
      <c r="T780" s="19"/>
      <c r="U780" s="60"/>
    </row>
    <row r="781" spans="1:21">
      <c r="A781" s="59">
        <v>778</v>
      </c>
      <c r="B781" s="58" t="e">
        <f>VLOOKUP(C781,Névsor!A$2:C$7060,2,FALSE)</f>
        <v>#N/A</v>
      </c>
      <c r="C781" s="39"/>
      <c r="D781" s="58" t="e">
        <f>VLOOKUP(C781,Névsor!A$2:C7835,3,FALSE)</f>
        <v>#N/A</v>
      </c>
      <c r="E781" s="81" t="e">
        <f>VLOOKUP(C781,Névsor!A:G,7,)</f>
        <v>#N/A</v>
      </c>
      <c r="F781" s="89"/>
      <c r="G781" s="90"/>
      <c r="H781" s="89"/>
      <c r="I781" s="90"/>
      <c r="J781" s="89"/>
      <c r="K781" s="90"/>
      <c r="L781" s="89"/>
      <c r="M781" s="90"/>
      <c r="N781" s="89"/>
      <c r="O781" s="90"/>
      <c r="P781" s="59">
        <f t="shared" si="39"/>
        <v>0</v>
      </c>
      <c r="Q781" s="17" t="str">
        <f t="shared" si="38"/>
        <v>0</v>
      </c>
      <c r="R781" s="19"/>
      <c r="S781" s="17">
        <f t="shared" si="40"/>
        <v>0</v>
      </c>
      <c r="T781" s="19"/>
      <c r="U781" s="60"/>
    </row>
    <row r="782" spans="1:21">
      <c r="A782" s="59">
        <v>779</v>
      </c>
      <c r="B782" s="58" t="e">
        <f>VLOOKUP(C782,Névsor!A$2:C$7060,2,FALSE)</f>
        <v>#N/A</v>
      </c>
      <c r="C782" s="39"/>
      <c r="D782" s="58" t="e">
        <f>VLOOKUP(C782,Névsor!A$2:C7836,3,FALSE)</f>
        <v>#N/A</v>
      </c>
      <c r="E782" s="81" t="e">
        <f>VLOOKUP(C782,Névsor!A:G,7,)</f>
        <v>#N/A</v>
      </c>
      <c r="F782" s="89"/>
      <c r="G782" s="90"/>
      <c r="H782" s="89"/>
      <c r="I782" s="90"/>
      <c r="J782" s="89"/>
      <c r="K782" s="90"/>
      <c r="L782" s="89"/>
      <c r="M782" s="90"/>
      <c r="N782" s="89"/>
      <c r="O782" s="90"/>
      <c r="P782" s="59">
        <f t="shared" si="39"/>
        <v>0</v>
      </c>
      <c r="Q782" s="17" t="str">
        <f t="shared" si="38"/>
        <v>0</v>
      </c>
      <c r="R782" s="19"/>
      <c r="S782" s="17">
        <f t="shared" si="40"/>
        <v>0</v>
      </c>
      <c r="T782" s="19"/>
      <c r="U782" s="60"/>
    </row>
    <row r="783" spans="1:21">
      <c r="A783" s="59">
        <v>780</v>
      </c>
      <c r="B783" s="58" t="e">
        <f>VLOOKUP(C783,Névsor!A$2:C$7060,2,FALSE)</f>
        <v>#N/A</v>
      </c>
      <c r="C783" s="39"/>
      <c r="D783" s="58" t="e">
        <f>VLOOKUP(C783,Névsor!A$2:C7837,3,FALSE)</f>
        <v>#N/A</v>
      </c>
      <c r="E783" s="81" t="e">
        <f>VLOOKUP(C783,Névsor!A:G,7,)</f>
        <v>#N/A</v>
      </c>
      <c r="F783" s="89"/>
      <c r="G783" s="90"/>
      <c r="H783" s="89"/>
      <c r="I783" s="90"/>
      <c r="J783" s="89"/>
      <c r="K783" s="90"/>
      <c r="L783" s="89"/>
      <c r="M783" s="90"/>
      <c r="N783" s="89"/>
      <c r="O783" s="90"/>
      <c r="P783" s="59">
        <f t="shared" si="39"/>
        <v>0</v>
      </c>
      <c r="Q783" s="17" t="str">
        <f t="shared" si="38"/>
        <v>0</v>
      </c>
      <c r="R783" s="19"/>
      <c r="S783" s="17">
        <f t="shared" si="40"/>
        <v>0</v>
      </c>
      <c r="T783" s="19"/>
      <c r="U783" s="60"/>
    </row>
    <row r="784" spans="1:21">
      <c r="A784" s="59">
        <v>781</v>
      </c>
      <c r="B784" s="58" t="e">
        <f>VLOOKUP(C784,Névsor!A$2:C$7060,2,FALSE)</f>
        <v>#N/A</v>
      </c>
      <c r="C784" s="39"/>
      <c r="D784" s="58" t="e">
        <f>VLOOKUP(C784,Névsor!A$2:C7838,3,FALSE)</f>
        <v>#N/A</v>
      </c>
      <c r="E784" s="81" t="e">
        <f>VLOOKUP(C784,Névsor!A:G,7,)</f>
        <v>#N/A</v>
      </c>
      <c r="F784" s="89"/>
      <c r="G784" s="90"/>
      <c r="H784" s="89"/>
      <c r="I784" s="90"/>
      <c r="J784" s="89"/>
      <c r="K784" s="90"/>
      <c r="L784" s="89"/>
      <c r="M784" s="90"/>
      <c r="N784" s="89"/>
      <c r="O784" s="90"/>
      <c r="P784" s="59">
        <f t="shared" si="39"/>
        <v>0</v>
      </c>
      <c r="Q784" s="17" t="str">
        <f t="shared" si="38"/>
        <v>0</v>
      </c>
      <c r="R784" s="19"/>
      <c r="S784" s="17">
        <f t="shared" si="40"/>
        <v>0</v>
      </c>
      <c r="T784" s="19"/>
      <c r="U784" s="60"/>
    </row>
    <row r="785" spans="1:21">
      <c r="A785" s="59">
        <v>782</v>
      </c>
      <c r="B785" s="58" t="e">
        <f>VLOOKUP(C785,Névsor!A$2:C$7060,2,FALSE)</f>
        <v>#N/A</v>
      </c>
      <c r="C785" s="39"/>
      <c r="D785" s="58" t="e">
        <f>VLOOKUP(C785,Névsor!A$2:C7839,3,FALSE)</f>
        <v>#N/A</v>
      </c>
      <c r="E785" s="81" t="e">
        <f>VLOOKUP(C785,Névsor!A:G,7,)</f>
        <v>#N/A</v>
      </c>
      <c r="F785" s="89"/>
      <c r="G785" s="90"/>
      <c r="H785" s="89"/>
      <c r="I785" s="90"/>
      <c r="J785" s="89"/>
      <c r="K785" s="90"/>
      <c r="L785" s="89"/>
      <c r="M785" s="90"/>
      <c r="N785" s="89"/>
      <c r="O785" s="90"/>
      <c r="P785" s="59">
        <f t="shared" si="39"/>
        <v>0</v>
      </c>
      <c r="Q785" s="17" t="str">
        <f t="shared" si="38"/>
        <v>0</v>
      </c>
      <c r="R785" s="19"/>
      <c r="S785" s="17">
        <f t="shared" si="40"/>
        <v>0</v>
      </c>
      <c r="T785" s="19"/>
      <c r="U785" s="60"/>
    </row>
    <row r="786" spans="1:21">
      <c r="A786" s="59">
        <v>783</v>
      </c>
      <c r="B786" s="58" t="e">
        <f>VLOOKUP(C786,Névsor!A$2:C$7060,2,FALSE)</f>
        <v>#N/A</v>
      </c>
      <c r="C786" s="39"/>
      <c r="D786" s="58" t="e">
        <f>VLOOKUP(C786,Névsor!A$2:C7840,3,FALSE)</f>
        <v>#N/A</v>
      </c>
      <c r="E786" s="81" t="e">
        <f>VLOOKUP(C786,Névsor!A:G,7,)</f>
        <v>#N/A</v>
      </c>
      <c r="F786" s="89"/>
      <c r="G786" s="90"/>
      <c r="H786" s="89"/>
      <c r="I786" s="90"/>
      <c r="J786" s="89"/>
      <c r="K786" s="90"/>
      <c r="L786" s="89"/>
      <c r="M786" s="90"/>
      <c r="N786" s="89"/>
      <c r="O786" s="90"/>
      <c r="P786" s="59">
        <f t="shared" si="39"/>
        <v>0</v>
      </c>
      <c r="Q786" s="17" t="str">
        <f t="shared" si="38"/>
        <v>0</v>
      </c>
      <c r="R786" s="19"/>
      <c r="S786" s="17">
        <f t="shared" si="40"/>
        <v>0</v>
      </c>
      <c r="T786" s="19"/>
      <c r="U786" s="60"/>
    </row>
    <row r="787" spans="1:21">
      <c r="A787" s="59">
        <v>784</v>
      </c>
      <c r="B787" s="58" t="e">
        <f>VLOOKUP(C787,Névsor!A$2:C$7060,2,FALSE)</f>
        <v>#N/A</v>
      </c>
      <c r="C787" s="39"/>
      <c r="D787" s="58" t="e">
        <f>VLOOKUP(C787,Névsor!A$2:C7841,3,FALSE)</f>
        <v>#N/A</v>
      </c>
      <c r="E787" s="81" t="e">
        <f>VLOOKUP(C787,Névsor!A:G,7,)</f>
        <v>#N/A</v>
      </c>
      <c r="F787" s="89"/>
      <c r="G787" s="90"/>
      <c r="H787" s="89"/>
      <c r="I787" s="90"/>
      <c r="J787" s="89"/>
      <c r="K787" s="90"/>
      <c r="L787" s="89"/>
      <c r="M787" s="90"/>
      <c r="N787" s="89"/>
      <c r="O787" s="90"/>
      <c r="P787" s="59">
        <f t="shared" si="39"/>
        <v>0</v>
      </c>
      <c r="Q787" s="17" t="str">
        <f t="shared" si="38"/>
        <v>0</v>
      </c>
      <c r="R787" s="19"/>
      <c r="S787" s="17">
        <f t="shared" si="40"/>
        <v>0</v>
      </c>
      <c r="T787" s="19"/>
      <c r="U787" s="60"/>
    </row>
    <row r="788" spans="1:21">
      <c r="A788" s="59">
        <v>785</v>
      </c>
      <c r="B788" s="58" t="e">
        <f>VLOOKUP(C788,Névsor!A$2:C$7060,2,FALSE)</f>
        <v>#N/A</v>
      </c>
      <c r="C788" s="39"/>
      <c r="D788" s="58" t="e">
        <f>VLOOKUP(C788,Névsor!A$2:C7842,3,FALSE)</f>
        <v>#N/A</v>
      </c>
      <c r="E788" s="81" t="e">
        <f>VLOOKUP(C788,Névsor!A:G,7,)</f>
        <v>#N/A</v>
      </c>
      <c r="F788" s="89"/>
      <c r="G788" s="90"/>
      <c r="H788" s="89"/>
      <c r="I788" s="90"/>
      <c r="J788" s="89"/>
      <c r="K788" s="90"/>
      <c r="L788" s="89"/>
      <c r="M788" s="90"/>
      <c r="N788" s="89"/>
      <c r="O788" s="90"/>
      <c r="P788" s="59">
        <f t="shared" si="39"/>
        <v>0</v>
      </c>
      <c r="Q788" s="17" t="str">
        <f t="shared" si="38"/>
        <v>0</v>
      </c>
      <c r="R788" s="19"/>
      <c r="S788" s="17">
        <f t="shared" si="40"/>
        <v>0</v>
      </c>
      <c r="T788" s="19"/>
      <c r="U788" s="60"/>
    </row>
    <row r="789" spans="1:21">
      <c r="A789" s="59">
        <v>786</v>
      </c>
      <c r="B789" s="58" t="e">
        <f>VLOOKUP(C789,Névsor!A$2:C$7060,2,FALSE)</f>
        <v>#N/A</v>
      </c>
      <c r="C789" s="39"/>
      <c r="D789" s="58" t="e">
        <f>VLOOKUP(C789,Névsor!A$2:C7843,3,FALSE)</f>
        <v>#N/A</v>
      </c>
      <c r="E789" s="81" t="e">
        <f>VLOOKUP(C789,Névsor!A:G,7,)</f>
        <v>#N/A</v>
      </c>
      <c r="F789" s="89"/>
      <c r="G789" s="90"/>
      <c r="H789" s="89"/>
      <c r="I789" s="90"/>
      <c r="J789" s="89"/>
      <c r="K789" s="90"/>
      <c r="L789" s="89"/>
      <c r="M789" s="90"/>
      <c r="N789" s="89"/>
      <c r="O789" s="90"/>
      <c r="P789" s="59">
        <f t="shared" si="39"/>
        <v>0</v>
      </c>
      <c r="Q789" s="17" t="str">
        <f t="shared" si="38"/>
        <v>0</v>
      </c>
      <c r="R789" s="19"/>
      <c r="S789" s="17">
        <f t="shared" si="40"/>
        <v>0</v>
      </c>
      <c r="T789" s="19"/>
      <c r="U789" s="60"/>
    </row>
    <row r="790" spans="1:21">
      <c r="A790" s="59">
        <v>787</v>
      </c>
      <c r="B790" s="58" t="e">
        <f>VLOOKUP(C790,Névsor!A$2:C$7060,2,FALSE)</f>
        <v>#N/A</v>
      </c>
      <c r="C790" s="39"/>
      <c r="D790" s="58" t="e">
        <f>VLOOKUP(C790,Névsor!A$2:C7844,3,FALSE)</f>
        <v>#N/A</v>
      </c>
      <c r="E790" s="81" t="e">
        <f>VLOOKUP(C790,Névsor!A:G,7,)</f>
        <v>#N/A</v>
      </c>
      <c r="F790" s="89"/>
      <c r="G790" s="90"/>
      <c r="H790" s="89"/>
      <c r="I790" s="90"/>
      <c r="J790" s="89"/>
      <c r="K790" s="90"/>
      <c r="L790" s="89"/>
      <c r="M790" s="90"/>
      <c r="N790" s="89"/>
      <c r="O790" s="90"/>
      <c r="P790" s="59">
        <f t="shared" si="39"/>
        <v>0</v>
      </c>
      <c r="Q790" s="17" t="str">
        <f t="shared" si="38"/>
        <v>0</v>
      </c>
      <c r="R790" s="19"/>
      <c r="S790" s="17">
        <f t="shared" si="40"/>
        <v>0</v>
      </c>
      <c r="T790" s="19"/>
      <c r="U790" s="60"/>
    </row>
    <row r="791" spans="1:21">
      <c r="A791" s="59">
        <v>788</v>
      </c>
      <c r="B791" s="58" t="e">
        <f>VLOOKUP(C791,Névsor!A$2:C$7060,2,FALSE)</f>
        <v>#N/A</v>
      </c>
      <c r="C791" s="39"/>
      <c r="D791" s="58" t="e">
        <f>VLOOKUP(C791,Névsor!A$2:C7845,3,FALSE)</f>
        <v>#N/A</v>
      </c>
      <c r="E791" s="81" t="e">
        <f>VLOOKUP(C791,Névsor!A:G,7,)</f>
        <v>#N/A</v>
      </c>
      <c r="F791" s="89"/>
      <c r="G791" s="90"/>
      <c r="H791" s="89"/>
      <c r="I791" s="90"/>
      <c r="J791" s="89"/>
      <c r="K791" s="90"/>
      <c r="L791" s="89"/>
      <c r="M791" s="90"/>
      <c r="N791" s="89"/>
      <c r="O791" s="90"/>
      <c r="P791" s="59">
        <f t="shared" si="39"/>
        <v>0</v>
      </c>
      <c r="Q791" s="17" t="str">
        <f t="shared" si="38"/>
        <v>0</v>
      </c>
      <c r="R791" s="19"/>
      <c r="S791" s="17">
        <f t="shared" si="40"/>
        <v>0</v>
      </c>
      <c r="T791" s="19"/>
      <c r="U791" s="60"/>
    </row>
    <row r="792" spans="1:21">
      <c r="A792" s="59">
        <v>789</v>
      </c>
      <c r="B792" s="58" t="e">
        <f>VLOOKUP(C792,Névsor!A$2:C$7060,2,FALSE)</f>
        <v>#N/A</v>
      </c>
      <c r="C792" s="39"/>
      <c r="D792" s="58" t="e">
        <f>VLOOKUP(C792,Névsor!A$2:C7846,3,FALSE)</f>
        <v>#N/A</v>
      </c>
      <c r="E792" s="81" t="e">
        <f>VLOOKUP(C792,Névsor!A:G,7,)</f>
        <v>#N/A</v>
      </c>
      <c r="F792" s="89"/>
      <c r="G792" s="90"/>
      <c r="H792" s="89"/>
      <c r="I792" s="90"/>
      <c r="J792" s="89"/>
      <c r="K792" s="90"/>
      <c r="L792" s="89"/>
      <c r="M792" s="90"/>
      <c r="N792" s="89"/>
      <c r="O792" s="90"/>
      <c r="P792" s="59">
        <f t="shared" si="39"/>
        <v>0</v>
      </c>
      <c r="Q792" s="17" t="str">
        <f t="shared" si="38"/>
        <v>0</v>
      </c>
      <c r="R792" s="19"/>
      <c r="S792" s="17">
        <f t="shared" si="40"/>
        <v>0</v>
      </c>
      <c r="T792" s="19"/>
      <c r="U792" s="60"/>
    </row>
    <row r="793" spans="1:21" ht="15" thickBot="1">
      <c r="A793" s="66">
        <v>790</v>
      </c>
      <c r="B793" s="76" t="e">
        <f>VLOOKUP(C793,Névsor!A$2:C$7060,2,FALSE)</f>
        <v>#N/A</v>
      </c>
      <c r="C793" s="67"/>
      <c r="D793" s="76" t="e">
        <f>VLOOKUP(C793,Névsor!A$2:C7847,3,FALSE)</f>
        <v>#N/A</v>
      </c>
      <c r="E793" s="83" t="e">
        <f>VLOOKUP(C793,Névsor!A:G,7,)</f>
        <v>#N/A</v>
      </c>
      <c r="F793" s="91"/>
      <c r="G793" s="92"/>
      <c r="H793" s="91"/>
      <c r="I793" s="92"/>
      <c r="J793" s="91"/>
      <c r="K793" s="92"/>
      <c r="L793" s="91"/>
      <c r="M793" s="92"/>
      <c r="N793" s="91"/>
      <c r="O793" s="92"/>
      <c r="P793" s="59">
        <f t="shared" si="39"/>
        <v>0</v>
      </c>
      <c r="Q793" s="17" t="str">
        <f t="shared" si="38"/>
        <v>0</v>
      </c>
      <c r="R793" s="68"/>
      <c r="S793" s="69">
        <f t="shared" si="40"/>
        <v>0</v>
      </c>
      <c r="T793" s="68"/>
      <c r="U793" s="70"/>
    </row>
  </sheetData>
  <sheetProtection selectLockedCells="1" sort="0" autoFilter="0"/>
  <mergeCells count="7">
    <mergeCell ref="X4:Y4"/>
    <mergeCell ref="N1:O1"/>
    <mergeCell ref="A1:B1"/>
    <mergeCell ref="F1:G1"/>
    <mergeCell ref="H1:I1"/>
    <mergeCell ref="J1:K1"/>
    <mergeCell ref="L1:M1"/>
  </mergeCells>
  <conditionalFormatting sqref="C1:C1048576">
    <cfRule type="duplicateValues" dxfId="25" priority="1"/>
  </conditionalFormatting>
  <dataValidations count="2">
    <dataValidation type="list" allowBlank="1" showInputMessage="1" showErrorMessage="1" sqref="U4:U793" xr:uid="{00000000-0002-0000-0100-000000000000}">
      <formula1>$AB$3:$AB$4</formula1>
    </dataValidation>
    <dataValidation type="list" allowBlank="1" showInputMessage="1" sqref="F4:O793" xr:uid="{00000000-0002-0000-0100-000001000000}">
      <formula1>$AB$4:$AB$5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RenzedőOB">
                <anchor moveWithCells="1">
                  <from>
                    <xdr:col>0</xdr:col>
                    <xdr:colOff>121920</xdr:colOff>
                    <xdr:row>0</xdr:row>
                    <xdr:rowOff>68580</xdr:rowOff>
                  </from>
                  <to>
                    <xdr:col>1</xdr:col>
                    <xdr:colOff>1104900</xdr:colOff>
                    <xdr:row>0</xdr:row>
                    <xdr:rowOff>541020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Munka3">
    <tabColor rgb="FF0070C0"/>
  </sheetPr>
  <dimension ref="A1:G200"/>
  <sheetViews>
    <sheetView zoomScale="40" zoomScaleNormal="40" workbookViewId="0">
      <selection activeCell="B5" sqref="B5"/>
    </sheetView>
  </sheetViews>
  <sheetFormatPr defaultColWidth="8.6640625" defaultRowHeight="46.2"/>
  <cols>
    <col min="1" max="3" width="73.88671875" style="109" customWidth="1"/>
    <col min="4" max="4" width="117.109375" style="109" customWidth="1"/>
    <col min="5" max="5" width="73.88671875" style="114" customWidth="1"/>
    <col min="6" max="7" width="73.88671875" style="109" customWidth="1"/>
    <col min="9" max="9" width="10.33203125" bestFit="1" customWidth="1"/>
  </cols>
  <sheetData>
    <row r="1" spans="1:7" ht="46.8" thickBot="1">
      <c r="A1" s="151" t="s">
        <v>4650</v>
      </c>
      <c r="B1" s="152"/>
      <c r="C1" s="152"/>
      <c r="D1" s="153"/>
      <c r="E1" s="149" t="str">
        <f>Névsor!V3</f>
        <v>2025/147</v>
      </c>
      <c r="F1" s="150"/>
      <c r="G1" s="103" t="s">
        <v>12</v>
      </c>
    </row>
    <row r="2" spans="1:7">
      <c r="A2" s="104"/>
      <c r="B2" s="105"/>
      <c r="C2" s="105"/>
      <c r="D2" s="105"/>
      <c r="E2" s="106"/>
      <c r="F2" s="107"/>
      <c r="G2" s="14"/>
    </row>
    <row r="3" spans="1:7">
      <c r="A3" s="108" t="s">
        <v>0</v>
      </c>
      <c r="B3" s="146" t="str">
        <f>Névsor!V1</f>
        <v>Üllő - Üllői Lőtér</v>
      </c>
      <c r="C3" s="146"/>
      <c r="D3" s="147" t="s">
        <v>8</v>
      </c>
      <c r="E3" s="147"/>
      <c r="F3" s="147"/>
      <c r="G3" s="14"/>
    </row>
    <row r="4" spans="1:7">
      <c r="A4" s="108" t="s">
        <v>1</v>
      </c>
      <c r="B4" s="148">
        <v>45913</v>
      </c>
      <c r="C4" s="148"/>
      <c r="D4" s="147"/>
      <c r="E4" s="147"/>
      <c r="F4" s="147"/>
    </row>
    <row r="5" spans="1:7">
      <c r="A5" s="104"/>
      <c r="B5" s="105"/>
      <c r="C5" s="105"/>
      <c r="D5" s="105"/>
      <c r="E5" s="106"/>
      <c r="F5" s="107"/>
    </row>
    <row r="6" spans="1:7">
      <c r="A6" s="108" t="s">
        <v>2</v>
      </c>
      <c r="B6" s="108" t="s">
        <v>3</v>
      </c>
      <c r="C6" s="108" t="s">
        <v>4</v>
      </c>
      <c r="D6" s="108" t="s">
        <v>5</v>
      </c>
      <c r="E6" s="110" t="s">
        <v>6</v>
      </c>
      <c r="F6" s="108" t="s">
        <v>7</v>
      </c>
    </row>
    <row r="7" spans="1:7">
      <c r="A7" s="111">
        <f>IFERROR(_xlfn.RANK.EQ(E7,$E$7:$E$200,0)+COUNTIF($E$7:E7,E7)-1," ")</f>
        <v>1</v>
      </c>
      <c r="B7" s="111" t="str">
        <f>IF(Reg!$F11,Reg!B11,"")</f>
        <v>Mándoki Ottilia Irén</v>
      </c>
      <c r="C7" s="111">
        <f>IF(Reg!$F11,Reg!C11,"")</f>
        <v>4145</v>
      </c>
      <c r="D7" s="112" t="str">
        <f>IF(Reg!$F11,Reg!D11,"")</f>
        <v>Karinthy Frigyes Gimnázium Lövész Egylet</v>
      </c>
      <c r="E7" s="113">
        <f>IFERROR(VLOOKUP($B$7:$B$200,Reg!$B$4:O$800,5,),"")</f>
        <v>171</v>
      </c>
      <c r="F7" s="111"/>
    </row>
    <row r="8" spans="1:7">
      <c r="A8" s="111">
        <f>IFERROR(_xlfn.RANK.EQ(E8,$E$7:$E$200,0)+COUNTIF($E$7:E8,E8)-1," ")</f>
        <v>2</v>
      </c>
      <c r="B8" s="111" t="str">
        <f>IF(Reg!$F31,Reg!B31,"")</f>
        <v>Németh Róbert</v>
      </c>
      <c r="C8" s="111">
        <f>IF(Reg!$F31,Reg!C31,"")</f>
        <v>5852</v>
      </c>
      <c r="D8" s="112" t="str">
        <f>IF(Reg!$F31,Reg!D31,"")</f>
        <v>Üllői Lövész Klub</v>
      </c>
      <c r="E8" s="113">
        <f>IFERROR(VLOOKUP($B$7:$B$200,Reg!$B$4:O$800,5,),"")</f>
        <v>170</v>
      </c>
      <c r="F8" s="111"/>
    </row>
    <row r="9" spans="1:7">
      <c r="A9" s="111">
        <f>IFERROR(_xlfn.RANK.EQ(E9,$E$7:$E$200,0)+COUNTIF($E$7:E9,E9)-1," ")</f>
        <v>3</v>
      </c>
      <c r="B9" s="111" t="str">
        <f>IF(Reg!$F7,Reg!B7,"")</f>
        <v>Gitye Zsolt</v>
      </c>
      <c r="C9" s="111">
        <f>IF(Reg!$F7,Reg!C7,"")</f>
        <v>8832</v>
      </c>
      <c r="D9" s="112" t="str">
        <f>IF(Reg!$F7,Reg!D7,"")</f>
        <v>Üllői Lövész Klub</v>
      </c>
      <c r="E9" s="113">
        <f>IFERROR(VLOOKUP($B$7:$B$200,Reg!$B$4:O$800,5,),"")</f>
        <v>169</v>
      </c>
      <c r="F9" s="111"/>
    </row>
    <row r="10" spans="1:7">
      <c r="A10" s="111">
        <f>IFERROR(_xlfn.RANK.EQ(E10,$E$7:$E$200,0)+COUNTIF($E$7:E10,E10)-1," ")</f>
        <v>4</v>
      </c>
      <c r="B10" s="111" t="str">
        <f>IF(Reg!$F12,Reg!B12,"")</f>
        <v>Vörös Imre</v>
      </c>
      <c r="C10" s="111">
        <f>IF(Reg!$F12,Reg!C12,"")</f>
        <v>4586</v>
      </c>
      <c r="D10" s="112" t="str">
        <f>IF(Reg!$F12,Reg!D12,"")</f>
        <v>Üllői Lövész Klub</v>
      </c>
      <c r="E10" s="113">
        <f>IFERROR(VLOOKUP($B$7:$B$200,Reg!$B$4:O$800,5,),"")</f>
        <v>168</v>
      </c>
      <c r="F10" s="111"/>
    </row>
    <row r="11" spans="1:7">
      <c r="A11" s="111">
        <f>IFERROR(_xlfn.RANK.EQ(E11,$E$7:$E$200,0)+COUNTIF($E$7:E11,E11)-1," ")</f>
        <v>5</v>
      </c>
      <c r="B11" s="111" t="str">
        <f>IF(Reg!$F16,Reg!B16,"")</f>
        <v>Tóth István</v>
      </c>
      <c r="C11" s="111">
        <f>IF(Reg!$F16,Reg!C16,"")</f>
        <v>1245</v>
      </c>
      <c r="D11" s="112" t="str">
        <f>IF(Reg!$F16,Reg!D16,"")</f>
        <v>Sitmar LTD Lövész Tömegsport Egyesület</v>
      </c>
      <c r="E11" s="113">
        <f>IFERROR(VLOOKUP($B$7:$B$200,Reg!$B$4:O$800,5,),"")</f>
        <v>167</v>
      </c>
      <c r="F11" s="111"/>
    </row>
    <row r="12" spans="1:7">
      <c r="A12" s="111">
        <f>IFERROR(_xlfn.RANK.EQ(E12,$E$7:$E$200,0)+COUNTIF($E$7:E12,E12)-1," ")</f>
        <v>6</v>
      </c>
      <c r="B12" s="111" t="str">
        <f>IF(Reg!$F34,Reg!B34,"")</f>
        <v>Csizmazia Dorián Barnabás</v>
      </c>
      <c r="C12" s="111">
        <f>IF(Reg!$F34,Reg!C34,"")</f>
        <v>8770</v>
      </c>
      <c r="D12" s="112" t="str">
        <f>IF(Reg!$F34,Reg!D34,"")</f>
        <v>Üllői Lövész Klub</v>
      </c>
      <c r="E12" s="113">
        <f>IFERROR(VLOOKUP($B$7:$B$200,Reg!$B$4:O$800,5,),"")</f>
        <v>135</v>
      </c>
      <c r="F12" s="111"/>
    </row>
    <row r="13" spans="1:7">
      <c r="A13" s="111">
        <f>IFERROR(_xlfn.RANK.EQ(E13,$E$7:$E$200,0)+COUNTIF($E$7:E13,E13)-1," ")</f>
        <v>7</v>
      </c>
      <c r="B13" s="111" t="str">
        <f>IF(Reg!$F4,Reg!B4,"")</f>
        <v>Hetés Tamás</v>
      </c>
      <c r="C13" s="111">
        <f>IF(Reg!$F4,Reg!C4,"")</f>
        <v>5872</v>
      </c>
      <c r="D13" s="112" t="str">
        <f>IF(Reg!$F4,Reg!D4,"")</f>
        <v>Üllői Lövész Klub</v>
      </c>
      <c r="E13" s="113">
        <f>IFERROR(VLOOKUP($B$7:$B$200,Reg!$B$4:O$800,5,),"")</f>
        <v>129</v>
      </c>
      <c r="F13" s="111"/>
    </row>
    <row r="14" spans="1:7">
      <c r="A14" s="111">
        <f>IFERROR(_xlfn.RANK.EQ(E14,$E$7:$E$200,0)+COUNTIF($E$7:E14,E14)-1," ")</f>
        <v>8</v>
      </c>
      <c r="B14" s="111" t="str">
        <f>IF(Reg!$F36,Reg!B36,"")</f>
        <v>Gödri Attila</v>
      </c>
      <c r="C14" s="111">
        <f>IF(Reg!$F36,Reg!C36,"")</f>
        <v>7569</v>
      </c>
      <c r="D14" s="112" t="str">
        <f>IF(Reg!$F36,Reg!D36,"")</f>
        <v>Üllői Lövész Klub</v>
      </c>
      <c r="E14" s="113">
        <f>IFERROR(VLOOKUP($B$7:$B$200,Reg!$B$4:O$800,5,),"")</f>
        <v>124</v>
      </c>
      <c r="F14" s="111"/>
    </row>
    <row r="15" spans="1:7">
      <c r="A15" s="111">
        <f>IFERROR(_xlfn.RANK.EQ(E15,$E$7:$E$200,0)+COUNTIF($E$7:E15,E15)-1," ")</f>
        <v>9</v>
      </c>
      <c r="B15" s="111" t="str">
        <f>IF(Reg!$F38,Reg!B38,"")</f>
        <v>Zemen József</v>
      </c>
      <c r="C15" s="111">
        <f>IF(Reg!$F38,Reg!C38,"")</f>
        <v>603</v>
      </c>
      <c r="D15" s="112" t="str">
        <f>IF(Reg!$F38,Reg!D38,"")</f>
        <v>Üllői Lövész Klub</v>
      </c>
      <c r="E15" s="113">
        <f>IFERROR(VLOOKUP($B$7:$B$200,Reg!$B$4:O$800,5,),"")</f>
        <v>92</v>
      </c>
      <c r="F15" s="111"/>
    </row>
    <row r="16" spans="1:7">
      <c r="A16" s="111">
        <f>IFERROR(_xlfn.RANK.EQ(E16,$E$7:$E$200,0)+COUNTIF($E$7:E16,E16)-1," ")</f>
        <v>10</v>
      </c>
      <c r="B16" s="111" t="str">
        <f>IF(Reg!$F32,Reg!B32,"")</f>
        <v>Szabó Kristóf István</v>
      </c>
      <c r="C16" s="111">
        <f>IF(Reg!$F32,Reg!C32,"")</f>
        <v>8000</v>
      </c>
      <c r="D16" s="112" t="str">
        <f>IF(Reg!$F32,Reg!D32,"")</f>
        <v>Üllői Lövész Klub</v>
      </c>
      <c r="E16" s="113">
        <f>IFERROR(VLOOKUP($B$7:$B$200,Reg!$B$4:O$800,5,),"")</f>
        <v>57</v>
      </c>
      <c r="F16" s="111"/>
    </row>
    <row r="17" spans="1:6">
      <c r="A17" s="111">
        <f>IFERROR(_xlfn.RANK.EQ(E17,$E$7:$E$200,0)+COUNTIF($E$7:E17,E17)-1," ")</f>
        <v>11</v>
      </c>
      <c r="B17" s="111" t="str">
        <f>IF(Reg!$F37,Reg!B37,"")</f>
        <v>Szabó Balázs</v>
      </c>
      <c r="C17" s="111">
        <f>IF(Reg!$F37,Reg!C37,"")</f>
        <v>7547</v>
      </c>
      <c r="D17" s="112" t="str">
        <f>IF(Reg!$F37,Reg!D37,"")</f>
        <v>Üllői Lövész Klub</v>
      </c>
      <c r="E17" s="113">
        <f>IFERROR(VLOOKUP($B$7:$B$200,Reg!$B$4:O$800,5,),"")</f>
        <v>14</v>
      </c>
      <c r="F17" s="111"/>
    </row>
    <row r="18" spans="1:6">
      <c r="A18" s="111">
        <f>IFERROR(_xlfn.RANK.EQ(E18,$E$7:$E$200,0)+COUNTIF($E$7:E18,E18)-1," ")</f>
        <v>12</v>
      </c>
      <c r="B18" s="111" t="str">
        <f>IF(Reg!$F10,Reg!B10,"")</f>
        <v>Dobrossy Beatrix</v>
      </c>
      <c r="C18" s="111">
        <f>IF(Reg!$F10,Reg!C10,"")</f>
        <v>3662</v>
      </c>
      <c r="D18" s="112" t="str">
        <f>IF(Reg!$F10,Reg!D10,"")</f>
        <v>Debrecen Városi Lövész Egylet</v>
      </c>
      <c r="E18" s="113">
        <f>IFERROR(VLOOKUP($B$7:$B$200,Reg!$B$4:O$800,5,),"")</f>
        <v>0.1</v>
      </c>
      <c r="F18" s="111"/>
    </row>
    <row r="19" spans="1:6">
      <c r="A19" s="111">
        <f>IFERROR(_xlfn.RANK.EQ(E19,$E$7:$E$200,0)+COUNTIF($E$7:E19,E19)-1," ")</f>
        <v>13</v>
      </c>
      <c r="B19" s="111" t="str">
        <f>IF(Reg!$F19,Reg!B19,"")</f>
        <v>Trajkovics János</v>
      </c>
      <c r="C19" s="111">
        <f>IF(Reg!$F19,Reg!C19,"")</f>
        <v>6040</v>
      </c>
      <c r="D19" s="112" t="str">
        <f>IF(Reg!$F19,Reg!D19,"")</f>
        <v>Fekete Sólyom Lövész Sportklub</v>
      </c>
      <c r="E19" s="113">
        <f>IFERROR(VLOOKUP($B$7:$B$200,Reg!$B$4:O$800,5,),"")</f>
        <v>0.1</v>
      </c>
      <c r="F19" s="111"/>
    </row>
    <row r="20" spans="1:6">
      <c r="A20" s="111">
        <f>IFERROR(_xlfn.RANK.EQ(E20,$E$7:$E$200,0)+COUNTIF($E$7:E20,E20)-1," ")</f>
        <v>14</v>
      </c>
      <c r="B20" s="111" t="str">
        <f>IF(Reg!$F20,Reg!B20,"")</f>
        <v>Pusztai-Varga Edit</v>
      </c>
      <c r="C20" s="111">
        <f>IF(Reg!$F20,Reg!C20,"")</f>
        <v>8586</v>
      </c>
      <c r="D20" s="112" t="str">
        <f>IF(Reg!$F20,Reg!D20,"")</f>
        <v>Mezőtúri Lövész Sport Egyesület</v>
      </c>
      <c r="E20" s="113">
        <f>IFERROR(VLOOKUP($B$7:$B$200,Reg!$B$4:O$800,5,),"")</f>
        <v>0.1</v>
      </c>
      <c r="F20" s="111"/>
    </row>
    <row r="21" spans="1:6">
      <c r="A21" s="111">
        <f>IFERROR(_xlfn.RANK.EQ(E21,$E$7:$E$200,0)+COUNTIF($E$7:E21,E21)-1," ")</f>
        <v>15</v>
      </c>
      <c r="B21" s="111" t="str">
        <f>IF(Reg!$F30,Reg!B30,"")</f>
        <v>Kovács Attila</v>
      </c>
      <c r="C21" s="111">
        <f>IF(Reg!$F30,Reg!C30,"")</f>
        <v>6643</v>
      </c>
      <c r="D21" s="112" t="str">
        <f>IF(Reg!$F30,Reg!D30,"")</f>
        <v>Tisza Lövész Egyesület</v>
      </c>
      <c r="E21" s="113">
        <f>IFERROR(VLOOKUP($B$7:$B$200,Reg!$B$4:O$800,5,),"")</f>
        <v>0.1</v>
      </c>
      <c r="F21" s="111"/>
    </row>
    <row r="22" spans="1:6">
      <c r="A22" s="111">
        <f>IFERROR(_xlfn.RANK.EQ(E22,$E$7:$E$200,0)+COUNTIF($E$7:E22,E22)-1," ")</f>
        <v>16</v>
      </c>
      <c r="B22" s="111" t="str">
        <f>IF(Reg!$F23,Reg!B23,"")</f>
        <v>Illés Márton Zoltán</v>
      </c>
      <c r="C22" s="111">
        <f>IF(Reg!$F23,Reg!C23,"")</f>
        <v>8645</v>
      </c>
      <c r="D22" s="112" t="str">
        <f>IF(Reg!$F23,Reg!D23,"")</f>
        <v>Üllői Lövész Klub</v>
      </c>
      <c r="E22" s="113">
        <f>IFERROR(VLOOKUP($B$7:$B$200,Reg!$B$4:O$800,5,),"")</f>
        <v>0.1</v>
      </c>
      <c r="F22" s="111"/>
    </row>
    <row r="23" spans="1:6">
      <c r="A23" s="111">
        <f>IFERROR(_xlfn.RANK.EQ(E23,$E$7:$E$200,0)+COUNTIF($E$7:E23,E23)-1," ")</f>
        <v>17</v>
      </c>
      <c r="B23" s="111" t="str">
        <f>IF(Reg!$F40,Reg!B40,"")</f>
        <v>Csucska Péter</v>
      </c>
      <c r="C23" s="111">
        <f>IF(Reg!$F40,Reg!C40,"")</f>
        <v>6440</v>
      </c>
      <c r="D23" s="112" t="str">
        <f>IF(Reg!$F40,Reg!D40,"")</f>
        <v>Celeritas Sportlövész Egyesület</v>
      </c>
      <c r="E23" s="113">
        <f>IFERROR(VLOOKUP($B$7:$B$200,Reg!$B$4:O$800,5,),"")</f>
        <v>0.1</v>
      </c>
      <c r="F23" s="111"/>
    </row>
    <row r="24" spans="1:6">
      <c r="A24" s="111">
        <f>IFERROR(_xlfn.RANK.EQ(E24,$E$7:$E$200,0)+COUNTIF($E$7:E24,E24)-1," ")</f>
        <v>18</v>
      </c>
      <c r="B24" s="111" t="str">
        <f>IF(Reg!$F8,Reg!B8,"")</f>
        <v>Pusztai Jenő</v>
      </c>
      <c r="C24" s="111">
        <f>IF(Reg!$F8,Reg!C8,"")</f>
        <v>8587</v>
      </c>
      <c r="D24" s="112" t="str">
        <f>IF(Reg!$F8,Reg!D8,"")</f>
        <v>Mezőtúri Lövész Sport Egyesület</v>
      </c>
      <c r="E24" s="113">
        <f>IFERROR(VLOOKUP($B$7:$B$200,Reg!$B$4:O$800,5,),"")</f>
        <v>0.1</v>
      </c>
      <c r="F24" s="111"/>
    </row>
    <row r="25" spans="1:6">
      <c r="A25" s="111">
        <f>IFERROR(_xlfn.RANK.EQ(E25,$E$7:$E$200,0)+COUNTIF($E$7:E25,E25)-1," ")</f>
        <v>19</v>
      </c>
      <c r="B25" s="111" t="str">
        <f>IF(Reg!$F15,Reg!B15,"")</f>
        <v>Albert Krisztián</v>
      </c>
      <c r="C25" s="111">
        <f>IF(Reg!$F15,Reg!C15,"")</f>
        <v>2691</v>
      </c>
      <c r="D25" s="112" t="str">
        <f>IF(Reg!$F15,Reg!D15,"")</f>
        <v>Káli Lövész Sport Klub</v>
      </c>
      <c r="E25" s="113">
        <f>IFERROR(VLOOKUP($B$7:$B$200,Reg!$B$4:O$800,5,),"")</f>
        <v>0.1</v>
      </c>
      <c r="F25" s="111"/>
    </row>
    <row r="26" spans="1:6">
      <c r="A26" s="111">
        <f>IFERROR(_xlfn.RANK.EQ(E26,$E$7:$E$200,0)+COUNTIF($E$7:E26,E26)-1," ")</f>
        <v>20</v>
      </c>
      <c r="B26" s="111" t="str">
        <f>IF(Reg!$F18,Reg!B18,"")</f>
        <v>Dr.Dencs Zoltán</v>
      </c>
      <c r="C26" s="111">
        <f>IF(Reg!$F18,Reg!C18,"")</f>
        <v>5308</v>
      </c>
      <c r="D26" s="112" t="str">
        <f>IF(Reg!$F18,Reg!D18,"")</f>
        <v>Börzsöny Lövészsportklub Márianosztra</v>
      </c>
      <c r="E26" s="113">
        <f>IFERROR(VLOOKUP($B$7:$B$200,Reg!$B$4:O$800,5,),"")</f>
        <v>0.1</v>
      </c>
      <c r="F26" s="111"/>
    </row>
    <row r="27" spans="1:6">
      <c r="A27" s="111">
        <f>IFERROR(_xlfn.RANK.EQ(E27,$E$7:$E$200,0)+COUNTIF($E$7:E27,E27)-1," ")</f>
        <v>21</v>
      </c>
      <c r="B27" s="111" t="str">
        <f>IF(Reg!$F9,Reg!B9,"")</f>
        <v>Dr Dobrossy István</v>
      </c>
      <c r="C27" s="111">
        <f>IF(Reg!$F9,Reg!C9,"")</f>
        <v>1687</v>
      </c>
      <c r="D27" s="112" t="str">
        <f>IF(Reg!$F9,Reg!D9,"")</f>
        <v>Debrecen Városi Lövész Egylet</v>
      </c>
      <c r="E27" s="113">
        <f>IFERROR(VLOOKUP($B$7:$B$200,Reg!$B$4:O$800,5,),"")</f>
        <v>0.1</v>
      </c>
      <c r="F27" s="111"/>
    </row>
    <row r="28" spans="1:6">
      <c r="A28" s="111">
        <f>IFERROR(_xlfn.RANK.EQ(E28,$E$7:$E$200,0)+COUNTIF($E$7:E28,E28)-1," ")</f>
        <v>22</v>
      </c>
      <c r="B28" s="111" t="str">
        <f>IF(Reg!$F27,Reg!B27,"")</f>
        <v>Kotra Ferenc</v>
      </c>
      <c r="C28" s="111">
        <f>IF(Reg!$F27,Reg!C27,"")</f>
        <v>8546</v>
      </c>
      <c r="D28" s="112" t="str">
        <f>IF(Reg!$F27,Reg!D27,"")</f>
        <v>Városi Lövészklub Tatabánya (51173/2002)</v>
      </c>
      <c r="E28" s="113">
        <f>IFERROR(VLOOKUP($B$7:$B$200,Reg!$B$4:O$800,5,),"")</f>
        <v>0.1</v>
      </c>
      <c r="F28" s="111"/>
    </row>
    <row r="29" spans="1:6">
      <c r="A29" s="111">
        <f>IFERROR(_xlfn.RANK.EQ(E29,$E$7:$E$200,0)+COUNTIF($E$7:E29,E29)-1," ")</f>
        <v>23</v>
      </c>
      <c r="B29" s="111" t="str">
        <f>IF(Reg!$F28,Reg!B28,"")</f>
        <v>Nándorfi Tamás Gyula</v>
      </c>
      <c r="C29" s="111">
        <f>IF(Reg!$F28,Reg!C28,"")</f>
        <v>1713</v>
      </c>
      <c r="D29" s="112" t="str">
        <f>IF(Reg!$F28,Reg!D28,"")</f>
        <v>Üllői Lövész Klub</v>
      </c>
      <c r="E29" s="113">
        <f>IFERROR(VLOOKUP($B$7:$B$200,Reg!$B$4:O$800,5,),"")</f>
        <v>0.1</v>
      </c>
      <c r="F29" s="111"/>
    </row>
    <row r="30" spans="1:6">
      <c r="A30" s="111">
        <f>IFERROR(_xlfn.RANK.EQ(E30,$E$7:$E$200,0)+COUNTIF($E$7:E30,E30)-1," ")</f>
        <v>24</v>
      </c>
      <c r="B30" s="111" t="str">
        <f>IF(Reg!$F17,Reg!B17,"")</f>
        <v>Lukács Kristóf</v>
      </c>
      <c r="C30" s="111">
        <f>IF(Reg!$F17,Reg!C17,"")</f>
        <v>7256</v>
      </c>
      <c r="D30" s="112" t="str">
        <f>IF(Reg!$F17,Reg!D17,"")</f>
        <v>Lövészklub Jászfelsőszentgyörgy</v>
      </c>
      <c r="E30" s="113">
        <f>IFERROR(VLOOKUP($B$7:$B$200,Reg!$B$4:O$800,5,),"")</f>
        <v>0.1</v>
      </c>
      <c r="F30" s="111"/>
    </row>
    <row r="31" spans="1:6">
      <c r="A31" s="111" t="str">
        <f>IFERROR(_xlfn.RANK.EQ(E31,$E$7:$E$200,0)+COUNTIF($E$7:E31,E31)-1," ")</f>
        <v xml:space="preserve"> </v>
      </c>
      <c r="B31" s="111" t="str">
        <f>IF(Reg!$F26,Reg!B26,"")</f>
        <v/>
      </c>
      <c r="C31" s="111" t="str">
        <f>IF(Reg!$F26,Reg!C26,"")</f>
        <v/>
      </c>
      <c r="D31" s="112" t="str">
        <f>IF(Reg!$F26,Reg!D26,"")</f>
        <v/>
      </c>
      <c r="E31" s="113" t="str">
        <f>IFERROR(VLOOKUP($B$7:$B$200,Reg!$B$4:O$800,5,),"")</f>
        <v/>
      </c>
      <c r="F31" s="111"/>
    </row>
    <row r="32" spans="1:6">
      <c r="A32" s="111" t="str">
        <f>IFERROR(_xlfn.RANK.EQ(E32,$E$7:$E$200,0)+COUNTIF($E$7:E32,E32)-1," ")</f>
        <v xml:space="preserve"> </v>
      </c>
      <c r="B32" s="111" t="str">
        <f>IF(Reg!$F64,Reg!B64,"")</f>
        <v/>
      </c>
      <c r="C32" s="111" t="str">
        <f>IF(Reg!$F64,Reg!C64,"")</f>
        <v/>
      </c>
      <c r="D32" s="112" t="str">
        <f>IF(Reg!$F64,Reg!D64,"")</f>
        <v/>
      </c>
      <c r="E32" s="113" t="str">
        <f>IFERROR(VLOOKUP($B$7:$B$200,Reg!$B$4:O$800,5,),"")</f>
        <v/>
      </c>
      <c r="F32" s="111"/>
    </row>
    <row r="33" spans="1:6">
      <c r="A33" s="111" t="str">
        <f>IFERROR(_xlfn.RANK.EQ(E33,$E$7:$E$200,0)+COUNTIF($E$7:E33,E33)-1," ")</f>
        <v xml:space="preserve"> </v>
      </c>
      <c r="B33" s="111" t="str">
        <f>IF(Reg!$F25,Reg!B25,"")</f>
        <v/>
      </c>
      <c r="C33" s="111" t="str">
        <f>IF(Reg!$F25,Reg!C25,"")</f>
        <v/>
      </c>
      <c r="D33" s="112" t="str">
        <f>IF(Reg!$F25,Reg!D25,"")</f>
        <v/>
      </c>
      <c r="E33" s="113" t="str">
        <f>IFERROR(VLOOKUP($B$7:$B$200,Reg!$B$4:O$800,5,),"")</f>
        <v/>
      </c>
      <c r="F33" s="111"/>
    </row>
    <row r="34" spans="1:6">
      <c r="A34" s="111" t="str">
        <f>IFERROR(_xlfn.RANK.EQ(E34,$E$7:$E$200,0)+COUNTIF($E$7:E34,E34)-1," ")</f>
        <v xml:space="preserve"> </v>
      </c>
      <c r="B34" s="111" t="str">
        <f>IF(Reg!$F41,Reg!B41,"")</f>
        <v/>
      </c>
      <c r="C34" s="111" t="str">
        <f>IF(Reg!$F41,Reg!C41,"")</f>
        <v/>
      </c>
      <c r="D34" s="112" t="str">
        <f>IF(Reg!$F41,Reg!D41,"")</f>
        <v/>
      </c>
      <c r="E34" s="113" t="str">
        <f>IFERROR(VLOOKUP($B$7:$B$200,Reg!$B$4:O$800,5,),"")</f>
        <v/>
      </c>
      <c r="F34" s="111"/>
    </row>
    <row r="35" spans="1:6">
      <c r="A35" s="111" t="str">
        <f>IFERROR(_xlfn.RANK.EQ(E35,$E$7:$E$200,0)+COUNTIF($E$7:E35,E35)-1," ")</f>
        <v xml:space="preserve"> </v>
      </c>
      <c r="B35" s="111" t="str">
        <f>IF(Reg!$F44,Reg!B44,"")</f>
        <v/>
      </c>
      <c r="C35" s="111" t="str">
        <f>IF(Reg!$F44,Reg!C44,"")</f>
        <v/>
      </c>
      <c r="D35" s="112" t="str">
        <f>IF(Reg!$F44,Reg!D44,"")</f>
        <v/>
      </c>
      <c r="E35" s="113" t="str">
        <f>IFERROR(VLOOKUP($B$7:$B$200,Reg!$B$4:O$800,5,),"")</f>
        <v/>
      </c>
      <c r="F35" s="111"/>
    </row>
    <row r="36" spans="1:6">
      <c r="A36" s="111" t="str">
        <f>IFERROR(_xlfn.RANK.EQ(E36,$E$7:$E$200,0)+COUNTIF($E$7:E36,E36)-1," ")</f>
        <v xml:space="preserve"> </v>
      </c>
      <c r="B36" s="111" t="str">
        <f>IF(Reg!$F57,Reg!B57,"")</f>
        <v/>
      </c>
      <c r="C36" s="111" t="str">
        <f>IF(Reg!$F57,Reg!C57,"")</f>
        <v/>
      </c>
      <c r="D36" s="112" t="str">
        <f>IF(Reg!$F57,Reg!D57,"")</f>
        <v/>
      </c>
      <c r="E36" s="113" t="str">
        <f>IFERROR(VLOOKUP($B$7:$B$200,Reg!$B$4:O$800,5,),"")</f>
        <v/>
      </c>
      <c r="F36" s="111"/>
    </row>
    <row r="37" spans="1:6">
      <c r="A37" s="111" t="str">
        <f>IFERROR(_xlfn.RANK.EQ(E37,$E$7:$E$200,0)+COUNTIF($E$7:E37,E37)-1," ")</f>
        <v xml:space="preserve"> </v>
      </c>
      <c r="B37" s="111" t="str">
        <f>IF(Reg!$F29,Reg!B29,"")</f>
        <v/>
      </c>
      <c r="C37" s="111" t="str">
        <f>IF(Reg!$F29,Reg!C29,"")</f>
        <v/>
      </c>
      <c r="D37" s="112" t="str">
        <f>IF(Reg!$F29,Reg!D29,"")</f>
        <v/>
      </c>
      <c r="E37" s="113" t="str">
        <f>IFERROR(VLOOKUP($B$7:$B$200,Reg!$B$4:O$800,5,),"")</f>
        <v/>
      </c>
      <c r="F37" s="111"/>
    </row>
    <row r="38" spans="1:6">
      <c r="A38" s="111" t="str">
        <f>IFERROR(_xlfn.RANK.EQ(E38,$E$7:$E$200,0)+COUNTIF($E$7:E38,E38)-1," ")</f>
        <v xml:space="preserve"> </v>
      </c>
      <c r="B38" s="111" t="str">
        <f>IF(Reg!$F53,Reg!B53,"")</f>
        <v/>
      </c>
      <c r="C38" s="111" t="str">
        <f>IF(Reg!$F53,Reg!C53,"")</f>
        <v/>
      </c>
      <c r="D38" s="112" t="str">
        <f>IF(Reg!$F53,Reg!D53,"")</f>
        <v/>
      </c>
      <c r="E38" s="113" t="str">
        <f>IFERROR(VLOOKUP($B$7:$B$200,Reg!$B$4:O$800,5,),"")</f>
        <v/>
      </c>
      <c r="F38" s="111"/>
    </row>
    <row r="39" spans="1:6">
      <c r="A39" s="111" t="str">
        <f>IFERROR(_xlfn.RANK.EQ(E39,$E$7:$E$200,0)+COUNTIF($E$7:E39,E39)-1," ")</f>
        <v xml:space="preserve"> </v>
      </c>
      <c r="B39" s="111" t="str">
        <f>IF(Reg!$F49,Reg!B49,"")</f>
        <v/>
      </c>
      <c r="C39" s="111" t="str">
        <f>IF(Reg!$F49,Reg!C49,"")</f>
        <v/>
      </c>
      <c r="D39" s="112" t="str">
        <f>IF(Reg!$F49,Reg!D49,"")</f>
        <v/>
      </c>
      <c r="E39" s="113" t="str">
        <f>IFERROR(VLOOKUP($B$7:$B$200,Reg!$B$4:O$800,5,),"")</f>
        <v/>
      </c>
      <c r="F39" s="111"/>
    </row>
    <row r="40" spans="1:6">
      <c r="A40" s="111" t="str">
        <f>IFERROR(_xlfn.RANK.EQ(E40,$E$7:$E$200,0)+COUNTIF($E$7:E40,E40)-1," ")</f>
        <v xml:space="preserve"> </v>
      </c>
      <c r="B40" s="111" t="str">
        <f>IF(Reg!$F59,Reg!B59,"")</f>
        <v/>
      </c>
      <c r="C40" s="111" t="str">
        <f>IF(Reg!$F59,Reg!C59,"")</f>
        <v/>
      </c>
      <c r="D40" s="112" t="str">
        <f>IF(Reg!$F59,Reg!D59,"")</f>
        <v/>
      </c>
      <c r="E40" s="113" t="str">
        <f>IFERROR(VLOOKUP($B$7:$B$200,Reg!$B$4:O$800,5,),"")</f>
        <v/>
      </c>
      <c r="F40" s="111"/>
    </row>
    <row r="41" spans="1:6">
      <c r="A41" s="111" t="str">
        <f>IFERROR(_xlfn.RANK.EQ(E41,$E$7:$E$200,0)+COUNTIF($E$7:E41,E41)-1," ")</f>
        <v xml:space="preserve"> </v>
      </c>
      <c r="B41" s="111" t="str">
        <f>IF(Reg!$F46,Reg!B46,"")</f>
        <v/>
      </c>
      <c r="C41" s="111" t="str">
        <f>IF(Reg!$F46,Reg!C46,"")</f>
        <v/>
      </c>
      <c r="D41" s="112" t="str">
        <f>IF(Reg!$F46,Reg!D46,"")</f>
        <v/>
      </c>
      <c r="E41" s="113" t="str">
        <f>IFERROR(VLOOKUP($B$7:$B$200,Reg!$B$4:O$800,5,),"")</f>
        <v/>
      </c>
      <c r="F41" s="111"/>
    </row>
    <row r="42" spans="1:6">
      <c r="A42" s="111" t="str">
        <f>IFERROR(_xlfn.RANK.EQ(E42,$E$7:$E$200,0)+COUNTIF($E$7:E42,E42)-1," ")</f>
        <v xml:space="preserve"> </v>
      </c>
      <c r="B42" s="111" t="str">
        <f>IF(Reg!$F24,Reg!B24,"")</f>
        <v/>
      </c>
      <c r="C42" s="111" t="str">
        <f>IF(Reg!$F24,Reg!C24,"")</f>
        <v/>
      </c>
      <c r="D42" s="112" t="str">
        <f>IF(Reg!$F24,Reg!D24,"")</f>
        <v/>
      </c>
      <c r="E42" s="113" t="str">
        <f>IFERROR(VLOOKUP($B$7:$B$200,Reg!$B$4:O$800,5,),"")</f>
        <v/>
      </c>
      <c r="F42" s="111"/>
    </row>
    <row r="43" spans="1:6">
      <c r="A43" s="111" t="str">
        <f>IFERROR(_xlfn.RANK.EQ(E43,$E$7:$E$200,0)+COUNTIF($E$7:E43,E43)-1," ")</f>
        <v xml:space="preserve"> </v>
      </c>
      <c r="B43" s="111" t="str">
        <f>IF(Reg!$F43,Reg!B43,"")</f>
        <v/>
      </c>
      <c r="C43" s="111" t="str">
        <f>IF(Reg!$F43,Reg!C43,"")</f>
        <v/>
      </c>
      <c r="D43" s="112" t="str">
        <f>IF(Reg!$F43,Reg!D43,"")</f>
        <v/>
      </c>
      <c r="E43" s="113" t="str">
        <f>IFERROR(VLOOKUP($B$7:$B$200,Reg!$B$4:O$800,5,),"")</f>
        <v/>
      </c>
      <c r="F43" s="111"/>
    </row>
    <row r="44" spans="1:6">
      <c r="A44" s="111" t="str">
        <f>IFERROR(_xlfn.RANK.EQ(E44,$E$7:$E$200,0)+COUNTIF($E$7:E44,E44)-1," ")</f>
        <v xml:space="preserve"> </v>
      </c>
      <c r="B44" s="111" t="str">
        <f>IF(Reg!$F5,Reg!B5,"")</f>
        <v/>
      </c>
      <c r="C44" s="111" t="str">
        <f>IF(Reg!$F5,Reg!C5,"")</f>
        <v/>
      </c>
      <c r="D44" s="112" t="str">
        <f>IF(Reg!$F5,Reg!D5,"")</f>
        <v/>
      </c>
      <c r="E44" s="113" t="str">
        <f>IFERROR(VLOOKUP($B$7:$B$200,Reg!$B$4:O$800,5,),"")</f>
        <v/>
      </c>
      <c r="F44" s="111"/>
    </row>
    <row r="45" spans="1:6">
      <c r="A45" s="111" t="str">
        <f>IFERROR(_xlfn.RANK.EQ(E45,$E$7:$E$200,0)+COUNTIF($E$7:E45,E45)-1," ")</f>
        <v xml:space="preserve"> </v>
      </c>
      <c r="B45" s="111" t="str">
        <f>IF(Reg!$F6,Reg!B6,"")</f>
        <v/>
      </c>
      <c r="C45" s="111" t="str">
        <f>IF(Reg!$F6,Reg!C6,"")</f>
        <v/>
      </c>
      <c r="D45" s="112" t="str">
        <f>IF(Reg!$F6,Reg!D6,"")</f>
        <v/>
      </c>
      <c r="E45" s="113" t="str">
        <f>IFERROR(VLOOKUP($B$7:$B$200,Reg!$B$4:O$800,5,),"")</f>
        <v/>
      </c>
      <c r="F45" s="111"/>
    </row>
    <row r="46" spans="1:6">
      <c r="A46" s="111" t="str">
        <f>IFERROR(_xlfn.RANK.EQ(E46,$E$7:$E$200,0)+COUNTIF($E$7:E46,E46)-1," ")</f>
        <v xml:space="preserve"> </v>
      </c>
      <c r="B46" s="111" t="str">
        <f>IF(Reg!$F14,Reg!B14,"")</f>
        <v/>
      </c>
      <c r="C46" s="111" t="str">
        <f>IF(Reg!$F14,Reg!C14,"")</f>
        <v/>
      </c>
      <c r="D46" s="112" t="str">
        <f>IF(Reg!$F14,Reg!D14,"")</f>
        <v/>
      </c>
      <c r="E46" s="113" t="str">
        <f>IFERROR(VLOOKUP($B$7:$B$200,Reg!$B$4:O$800,5,),"")</f>
        <v/>
      </c>
      <c r="F46" s="111"/>
    </row>
    <row r="47" spans="1:6">
      <c r="A47" s="111" t="str">
        <f>IFERROR(_xlfn.RANK.EQ(E47,$E$7:$E$200,0)+COUNTIF($E$7:E47,E47)-1," ")</f>
        <v xml:space="preserve"> </v>
      </c>
      <c r="B47" s="111" t="str">
        <f>IF(Reg!$F45,Reg!B45,"")</f>
        <v/>
      </c>
      <c r="C47" s="111" t="str">
        <f>IF(Reg!$F45,Reg!C45,"")</f>
        <v/>
      </c>
      <c r="D47" s="112" t="str">
        <f>IF(Reg!$F45,Reg!D45,"")</f>
        <v/>
      </c>
      <c r="E47" s="113" t="str">
        <f>IFERROR(VLOOKUP($B$7:$B$200,Reg!$B$4:O$800,5,),"")</f>
        <v/>
      </c>
      <c r="F47" s="111"/>
    </row>
    <row r="48" spans="1:6">
      <c r="A48" s="111" t="str">
        <f>IFERROR(_xlfn.RANK.EQ(E48,$E$7:$E$200,0)+COUNTIF($E$7:E48,E48)-1," ")</f>
        <v xml:space="preserve"> </v>
      </c>
      <c r="B48" s="111" t="str">
        <f>IF(Reg!$F65,Reg!B65,"")</f>
        <v/>
      </c>
      <c r="C48" s="111" t="str">
        <f>IF(Reg!$F65,Reg!C65,"")</f>
        <v/>
      </c>
      <c r="D48" s="112" t="str">
        <f>IF(Reg!$F65,Reg!D65,"")</f>
        <v/>
      </c>
      <c r="E48" s="113" t="str">
        <f>IFERROR(VLOOKUP($B$7:$B$200,Reg!$B$4:O$800,5,),"")</f>
        <v/>
      </c>
      <c r="F48" s="111"/>
    </row>
    <row r="49" spans="1:6">
      <c r="A49" s="111" t="str">
        <f>IFERROR(_xlfn.RANK.EQ(E49,$E$7:$E$200,0)+COUNTIF($E$7:E49,E49)-1," ")</f>
        <v xml:space="preserve"> </v>
      </c>
      <c r="B49" s="111" t="str">
        <f>IF(Reg!$F22,Reg!B22,"")</f>
        <v/>
      </c>
      <c r="C49" s="111" t="str">
        <f>IF(Reg!$F22,Reg!C22,"")</f>
        <v/>
      </c>
      <c r="D49" s="112" t="str">
        <f>IF(Reg!$F22,Reg!D22,"")</f>
        <v/>
      </c>
      <c r="E49" s="113" t="str">
        <f>IFERROR(VLOOKUP($B$7:$B$200,Reg!$B$4:O$800,5,),"")</f>
        <v/>
      </c>
      <c r="F49" s="111"/>
    </row>
    <row r="50" spans="1:6">
      <c r="A50" s="111" t="str">
        <f>IFERROR(_xlfn.RANK.EQ(E50,$E$7:$E$200,0)+COUNTIF($E$7:E50,E50)-1," ")</f>
        <v xml:space="preserve"> </v>
      </c>
      <c r="B50" s="111" t="str">
        <f>IF(Reg!$F55,Reg!B55,"")</f>
        <v/>
      </c>
      <c r="C50" s="111" t="str">
        <f>IF(Reg!$F55,Reg!C55,"")</f>
        <v/>
      </c>
      <c r="D50" s="112" t="str">
        <f>IF(Reg!$F55,Reg!D55,"")</f>
        <v/>
      </c>
      <c r="E50" s="113" t="str">
        <f>IFERROR(VLOOKUP($B$7:$B$200,Reg!$B$4:O$800,5,),"")</f>
        <v/>
      </c>
      <c r="F50" s="111"/>
    </row>
    <row r="51" spans="1:6">
      <c r="A51" s="111" t="str">
        <f>IFERROR(_xlfn.RANK.EQ(E51,$E$7:$E$200,0)+COUNTIF($E$7:E51,E51)-1," ")</f>
        <v xml:space="preserve"> </v>
      </c>
      <c r="B51" s="111" t="str">
        <f>IF(Reg!$F39,Reg!B39,"")</f>
        <v/>
      </c>
      <c r="C51" s="111" t="str">
        <f>IF(Reg!$F39,Reg!C39,"")</f>
        <v/>
      </c>
      <c r="D51" s="112" t="str">
        <f>IF(Reg!$F39,Reg!D39,"")</f>
        <v/>
      </c>
      <c r="E51" s="113" t="str">
        <f>IFERROR(VLOOKUP($B$7:$B$200,Reg!$B$4:O$800,5,),"")</f>
        <v/>
      </c>
      <c r="F51" s="111"/>
    </row>
    <row r="52" spans="1:6">
      <c r="A52" s="111" t="str">
        <f>IFERROR(_xlfn.RANK.EQ(E52,$E$7:$E$200,0)+COUNTIF($E$7:E52,E52)-1," ")</f>
        <v xml:space="preserve"> </v>
      </c>
      <c r="B52" s="111" t="str">
        <f>IF(Reg!$F51,Reg!B51,"")</f>
        <v/>
      </c>
      <c r="C52" s="111" t="str">
        <f>IF(Reg!$F51,Reg!C51,"")</f>
        <v/>
      </c>
      <c r="D52" s="112" t="str">
        <f>IF(Reg!$F51,Reg!D51,"")</f>
        <v/>
      </c>
      <c r="E52" s="113" t="str">
        <f>IFERROR(VLOOKUP($B$7:$B$200,Reg!$B$4:O$800,5,),"")</f>
        <v/>
      </c>
      <c r="F52" s="111"/>
    </row>
    <row r="53" spans="1:6">
      <c r="A53" s="111" t="str">
        <f>IFERROR(_xlfn.RANK.EQ(E53,$E$7:$E$200,0)+COUNTIF($E$7:E53,E53)-1," ")</f>
        <v xml:space="preserve"> </v>
      </c>
      <c r="B53" s="111" t="str">
        <f>IF(Reg!$F56,Reg!B56,"")</f>
        <v/>
      </c>
      <c r="C53" s="111" t="str">
        <f>IF(Reg!$F56,Reg!C56,"")</f>
        <v/>
      </c>
      <c r="D53" s="112" t="str">
        <f>IF(Reg!$F56,Reg!D56,"")</f>
        <v/>
      </c>
      <c r="E53" s="113" t="str">
        <f>IFERROR(VLOOKUP($B$7:$B$200,Reg!$B$4:O$800,5,),"")</f>
        <v/>
      </c>
      <c r="F53" s="111"/>
    </row>
    <row r="54" spans="1:6">
      <c r="A54" s="111" t="str">
        <f>IFERROR(_xlfn.RANK.EQ(E54,$E$7:$E$200,0)+COUNTIF($E$7:E54,E54)-1," ")</f>
        <v xml:space="preserve"> </v>
      </c>
      <c r="B54" s="111" t="str">
        <f>IF(Reg!$F42,Reg!B42,"")</f>
        <v/>
      </c>
      <c r="C54" s="111" t="str">
        <f>IF(Reg!$F42,Reg!C42,"")</f>
        <v/>
      </c>
      <c r="D54" s="112" t="str">
        <f>IF(Reg!$F42,Reg!D42,"")</f>
        <v/>
      </c>
      <c r="E54" s="113" t="str">
        <f>IFERROR(VLOOKUP($B$7:$B$200,Reg!$B$4:O$800,5,),"")</f>
        <v/>
      </c>
      <c r="F54" s="111"/>
    </row>
    <row r="55" spans="1:6">
      <c r="A55" s="111" t="str">
        <f>IFERROR(_xlfn.RANK.EQ(E55,$E$7:$E$200,0)+COUNTIF($E$7:E55,E55)-1," ")</f>
        <v xml:space="preserve"> </v>
      </c>
      <c r="B55" s="111" t="str">
        <f>IF(Reg!$F21,Reg!B21,"")</f>
        <v/>
      </c>
      <c r="C55" s="111" t="str">
        <f>IF(Reg!$F21,Reg!C21,"")</f>
        <v/>
      </c>
      <c r="D55" s="112" t="str">
        <f>IF(Reg!$F21,Reg!D21,"")</f>
        <v/>
      </c>
      <c r="E55" s="113" t="str">
        <f>IFERROR(VLOOKUP($B$7:$B$200,Reg!$B$4:O$800,5,),"")</f>
        <v/>
      </c>
      <c r="F55" s="111"/>
    </row>
    <row r="56" spans="1:6">
      <c r="A56" s="111" t="str">
        <f>IFERROR(_xlfn.RANK.EQ(E56,$E$7:$E$200,0)+COUNTIF($E$7:E56,E56)-1," ")</f>
        <v xml:space="preserve"> </v>
      </c>
      <c r="B56" s="111" t="str">
        <f>IF(Reg!$F13,Reg!B13,"")</f>
        <v/>
      </c>
      <c r="C56" s="111" t="str">
        <f>IF(Reg!$F13,Reg!C13,"")</f>
        <v/>
      </c>
      <c r="D56" s="112" t="str">
        <f>IF(Reg!$F13,Reg!D13,"")</f>
        <v/>
      </c>
      <c r="E56" s="113" t="str">
        <f>IFERROR(VLOOKUP($B$7:$B$200,Reg!$B$4:O$800,5,),"")</f>
        <v/>
      </c>
      <c r="F56" s="111"/>
    </row>
    <row r="57" spans="1:6">
      <c r="A57" s="111" t="str">
        <f>IFERROR(_xlfn.RANK.EQ(E57,$E$7:$E$200,0)+COUNTIF($E$7:E57,E57)-1," ")</f>
        <v xml:space="preserve"> </v>
      </c>
      <c r="B57" s="111" t="str">
        <f>IF(Reg!$F35,Reg!B35,"")</f>
        <v/>
      </c>
      <c r="C57" s="111" t="str">
        <f>IF(Reg!$F35,Reg!C35,"")</f>
        <v/>
      </c>
      <c r="D57" s="112" t="str">
        <f>IF(Reg!$F35,Reg!D35,"")</f>
        <v/>
      </c>
      <c r="E57" s="113" t="str">
        <f>IFERROR(VLOOKUP($B$7:$B$200,Reg!$B$4:O$800,5,),"")</f>
        <v/>
      </c>
      <c r="F57" s="111"/>
    </row>
    <row r="58" spans="1:6">
      <c r="A58" s="111" t="str">
        <f>IFERROR(_xlfn.RANK.EQ(E58,$E$7:$E$200,0)+COUNTIF($E$7:E58,E58)-1," ")</f>
        <v xml:space="preserve"> </v>
      </c>
      <c r="B58" s="111" t="str">
        <f>IF(Reg!$F47,Reg!B47,"")</f>
        <v/>
      </c>
      <c r="C58" s="111" t="str">
        <f>IF(Reg!$F47,Reg!C47,"")</f>
        <v/>
      </c>
      <c r="D58" s="112" t="str">
        <f>IF(Reg!$F47,Reg!D47,"")</f>
        <v/>
      </c>
      <c r="E58" s="113" t="str">
        <f>IFERROR(VLOOKUP($B$7:$B$200,Reg!$B$4:O$800,5,),"")</f>
        <v/>
      </c>
      <c r="F58" s="111"/>
    </row>
    <row r="59" spans="1:6">
      <c r="A59" s="111" t="str">
        <f>IFERROR(_xlfn.RANK.EQ(E59,$E$7:$E$200,0)+COUNTIF($E$7:E59,E59)-1," ")</f>
        <v xml:space="preserve"> </v>
      </c>
      <c r="B59" s="111" t="str">
        <f>IF(Reg!$F50,Reg!B50,"")</f>
        <v/>
      </c>
      <c r="C59" s="111" t="str">
        <f>IF(Reg!$F50,Reg!C50,"")</f>
        <v/>
      </c>
      <c r="D59" s="112" t="str">
        <f>IF(Reg!$F50,Reg!D50,"")</f>
        <v/>
      </c>
      <c r="E59" s="113" t="str">
        <f>IFERROR(VLOOKUP($B$7:$B$200,Reg!$B$4:O$800,5,),"")</f>
        <v/>
      </c>
      <c r="F59" s="111"/>
    </row>
    <row r="60" spans="1:6">
      <c r="A60" s="111" t="str">
        <f>IFERROR(_xlfn.RANK.EQ(E60,$E$7:$E$200,0)+COUNTIF($E$7:E60,E60)-1," ")</f>
        <v xml:space="preserve"> </v>
      </c>
      <c r="B60" s="111" t="str">
        <f>IF(Reg!$F58,Reg!B58,"")</f>
        <v/>
      </c>
      <c r="C60" s="111" t="str">
        <f>IF(Reg!$F58,Reg!C58,"")</f>
        <v/>
      </c>
      <c r="D60" s="112" t="str">
        <f>IF(Reg!$F58,Reg!D58,"")</f>
        <v/>
      </c>
      <c r="E60" s="113" t="str">
        <f>IFERROR(VLOOKUP($B$7:$B$200,Reg!$B$4:O$800,5,),"")</f>
        <v/>
      </c>
      <c r="F60" s="111"/>
    </row>
    <row r="61" spans="1:6">
      <c r="A61" s="111" t="str">
        <f>IFERROR(_xlfn.RANK.EQ(E61,$E$7:$E$200,0)+COUNTIF($E$7:E61,E61)-1," ")</f>
        <v xml:space="preserve"> </v>
      </c>
      <c r="B61" s="111" t="str">
        <f>IF(Reg!$F62,Reg!B62,"")</f>
        <v/>
      </c>
      <c r="C61" s="111" t="str">
        <f>IF(Reg!$F62,Reg!C62,"")</f>
        <v/>
      </c>
      <c r="D61" s="112" t="str">
        <f>IF(Reg!$F62,Reg!D62,"")</f>
        <v/>
      </c>
      <c r="E61" s="113" t="str">
        <f>IFERROR(VLOOKUP($B$7:$B$200,Reg!$B$4:O$800,5,),"")</f>
        <v/>
      </c>
      <c r="F61" s="111"/>
    </row>
    <row r="62" spans="1:6">
      <c r="A62" s="111" t="str">
        <f>IFERROR(_xlfn.RANK.EQ(E62,$E$7:$E$200,0)+COUNTIF($E$7:E62,E62)-1," ")</f>
        <v xml:space="preserve"> </v>
      </c>
      <c r="B62" s="111" t="str">
        <f>IF(Reg!$F63,Reg!B63,"")</f>
        <v/>
      </c>
      <c r="C62" s="111" t="str">
        <f>IF(Reg!$F63,Reg!C63,"")</f>
        <v/>
      </c>
      <c r="D62" s="112" t="str">
        <f>IF(Reg!$F63,Reg!D63,"")</f>
        <v/>
      </c>
      <c r="E62" s="113" t="str">
        <f>IFERROR(VLOOKUP($B$7:$B$200,Reg!$B$4:O$800,5,),"")</f>
        <v/>
      </c>
      <c r="F62" s="111"/>
    </row>
    <row r="63" spans="1:6">
      <c r="A63" s="111" t="str">
        <f>IFERROR(_xlfn.RANK.EQ(E63,$E$7:$E$200,0)+COUNTIF($E$7:E63,E63)-1," ")</f>
        <v xml:space="preserve"> </v>
      </c>
      <c r="B63" s="111" t="str">
        <f>IF(Reg!$F69,Reg!B69,"")</f>
        <v/>
      </c>
      <c r="C63" s="111" t="str">
        <f>IF(Reg!$F69,Reg!C69,"")</f>
        <v/>
      </c>
      <c r="D63" s="112" t="str">
        <f>IF(Reg!$F69,Reg!D69,"")</f>
        <v/>
      </c>
      <c r="E63" s="113" t="str">
        <f>IFERROR(VLOOKUP($B$7:$B$200,Reg!$B$4:O$800,5,),"")</f>
        <v/>
      </c>
      <c r="F63" s="111"/>
    </row>
    <row r="64" spans="1:6">
      <c r="A64" s="111" t="str">
        <f>IFERROR(_xlfn.RANK.EQ(E64,$E$7:$E$200,0)+COUNTIF($E$7:E64,E64)-1," ")</f>
        <v xml:space="preserve"> </v>
      </c>
      <c r="B64" s="111" t="str">
        <f>IF(Reg!$F70,Reg!B70,"")</f>
        <v/>
      </c>
      <c r="C64" s="111" t="str">
        <f>IF(Reg!$F70,Reg!C70,"")</f>
        <v/>
      </c>
      <c r="D64" s="112" t="str">
        <f>IF(Reg!$F70,Reg!D70,"")</f>
        <v/>
      </c>
      <c r="E64" s="113" t="str">
        <f>IFERROR(VLOOKUP($B$7:$B$200,Reg!$B$4:O$800,5,),"")</f>
        <v/>
      </c>
      <c r="F64" s="111"/>
    </row>
    <row r="65" spans="1:6">
      <c r="A65" s="111" t="str">
        <f>IFERROR(_xlfn.RANK.EQ(E65,$E$7:$E$200,0)+COUNTIF($E$7:E65,E65)-1," ")</f>
        <v xml:space="preserve"> </v>
      </c>
      <c r="B65" s="111" t="str">
        <f>IF(Reg!$F72,Reg!B72,"")</f>
        <v/>
      </c>
      <c r="C65" s="111" t="str">
        <f>IF(Reg!$F72,Reg!C72,"")</f>
        <v/>
      </c>
      <c r="D65" s="112" t="str">
        <f>IF(Reg!$F72,Reg!D72,"")</f>
        <v/>
      </c>
      <c r="E65" s="113" t="str">
        <f>IFERROR(VLOOKUP($B$7:$B$200,Reg!$B$4:O$800,5,),"")</f>
        <v/>
      </c>
      <c r="F65" s="111"/>
    </row>
    <row r="66" spans="1:6">
      <c r="A66" s="111" t="str">
        <f>IFERROR(_xlfn.RANK.EQ(E66,$E$7:$E$200,0)+COUNTIF($E$7:E66,E66)-1," ")</f>
        <v xml:space="preserve"> </v>
      </c>
      <c r="B66" s="111" t="str">
        <f>IF(Reg!$F68,Reg!B68,"")</f>
        <v/>
      </c>
      <c r="C66" s="111" t="str">
        <f>IF(Reg!$F68,Reg!C68,"")</f>
        <v/>
      </c>
      <c r="D66" s="112" t="str">
        <f>IF(Reg!$F68,Reg!D68,"")</f>
        <v/>
      </c>
      <c r="E66" s="113" t="str">
        <f>IFERROR(VLOOKUP($B$7:$B$200,Reg!$B$4:O$800,5,),"")</f>
        <v/>
      </c>
      <c r="F66" s="111"/>
    </row>
    <row r="67" spans="1:6">
      <c r="A67" s="111" t="str">
        <f>IFERROR(_xlfn.RANK.EQ(E67,$E$7:$E$200,0)+COUNTIF($E$7:E67,E67)-1," ")</f>
        <v xml:space="preserve"> </v>
      </c>
      <c r="B67" s="111" t="str">
        <f>IF(Reg!$F74,Reg!B74,"")</f>
        <v/>
      </c>
      <c r="C67" s="111" t="str">
        <f>IF(Reg!$F74,Reg!C74,"")</f>
        <v/>
      </c>
      <c r="D67" s="112" t="str">
        <f>IF(Reg!$F74,Reg!D74,"")</f>
        <v/>
      </c>
      <c r="E67" s="113" t="str">
        <f>IFERROR(VLOOKUP($B$7:$B$200,Reg!$B$4:O$800,5,),"")</f>
        <v/>
      </c>
      <c r="F67" s="111"/>
    </row>
    <row r="68" spans="1:6">
      <c r="A68" s="111" t="str">
        <f>IFERROR(_xlfn.RANK.EQ(E68,$E$7:$E$200,0)+COUNTIF($E$7:E68,E68)-1," ")</f>
        <v xml:space="preserve"> </v>
      </c>
      <c r="B68" s="111" t="str">
        <f>IF(Reg!$F71,Reg!B71,"")</f>
        <v/>
      </c>
      <c r="C68" s="111" t="str">
        <f>IF(Reg!$F71,Reg!C71,"")</f>
        <v/>
      </c>
      <c r="D68" s="112" t="str">
        <f>IF(Reg!$F71,Reg!D71,"")</f>
        <v/>
      </c>
      <c r="E68" s="113" t="str">
        <f>IFERROR(VLOOKUP($B$7:$B$200,Reg!$B$4:O$800,5,),"")</f>
        <v/>
      </c>
      <c r="F68" s="111"/>
    </row>
    <row r="69" spans="1:6">
      <c r="A69" s="111" t="str">
        <f>IFERROR(_xlfn.RANK.EQ(E69,$E$7:$E$200,0)+COUNTIF($E$7:E69,E69)-1," ")</f>
        <v xml:space="preserve"> </v>
      </c>
      <c r="B69" s="111" t="str">
        <f>IF(Reg!$F33,Reg!B33,"")</f>
        <v/>
      </c>
      <c r="C69" s="111" t="str">
        <f>IF(Reg!$F33,Reg!C33,"")</f>
        <v/>
      </c>
      <c r="D69" s="112" t="str">
        <f>IF(Reg!$F33,Reg!D33,"")</f>
        <v/>
      </c>
      <c r="E69" s="113" t="str">
        <f>IFERROR(VLOOKUP($B$7:$B$200,Reg!$B$4:O$800,5,),"")</f>
        <v/>
      </c>
      <c r="F69" s="111"/>
    </row>
    <row r="70" spans="1:6">
      <c r="A70" s="111" t="str">
        <f>IFERROR(_xlfn.RANK.EQ(E70,$E$7:$E$200,0)+COUNTIF($E$7:E70,E70)-1," ")</f>
        <v xml:space="preserve"> </v>
      </c>
      <c r="B70" s="111" t="str">
        <f>IF(Reg!$F48,Reg!B48,"")</f>
        <v/>
      </c>
      <c r="C70" s="111" t="str">
        <f>IF(Reg!$F48,Reg!C48,"")</f>
        <v/>
      </c>
      <c r="D70" s="112" t="str">
        <f>IF(Reg!$F48,Reg!D48,"")</f>
        <v/>
      </c>
      <c r="E70" s="113" t="str">
        <f>IFERROR(VLOOKUP($B$7:$B$200,Reg!$B$4:O$800,5,),"")</f>
        <v/>
      </c>
      <c r="F70" s="111"/>
    </row>
    <row r="71" spans="1:6">
      <c r="A71" s="111" t="str">
        <f>IFERROR(_xlfn.RANK.EQ(E71,$E$7:$E$200,0)+COUNTIF($E$7:E71,E71)-1," ")</f>
        <v xml:space="preserve"> </v>
      </c>
      <c r="B71" s="111" t="str">
        <f>IF(Reg!$F52,Reg!B52,"")</f>
        <v/>
      </c>
      <c r="C71" s="111" t="str">
        <f>IF(Reg!$F52,Reg!C52,"")</f>
        <v/>
      </c>
      <c r="D71" s="112" t="str">
        <f>IF(Reg!$F52,Reg!D52,"")</f>
        <v/>
      </c>
      <c r="E71" s="113" t="str">
        <f>IFERROR(VLOOKUP($B$7:$B$200,Reg!$B$4:O$800,5,),"")</f>
        <v/>
      </c>
      <c r="F71" s="111"/>
    </row>
    <row r="72" spans="1:6">
      <c r="A72" s="111" t="str">
        <f>IFERROR(_xlfn.RANK.EQ(E72,$E$7:$E$200,0)+COUNTIF($E$7:E72,E72)-1," ")</f>
        <v xml:space="preserve"> </v>
      </c>
      <c r="B72" s="111" t="str">
        <f>IF(Reg!$F54,Reg!B54,"")</f>
        <v/>
      </c>
      <c r="C72" s="111" t="str">
        <f>IF(Reg!$F54,Reg!C54,"")</f>
        <v/>
      </c>
      <c r="D72" s="112" t="str">
        <f>IF(Reg!$F54,Reg!D54,"")</f>
        <v/>
      </c>
      <c r="E72" s="113" t="str">
        <f>IFERROR(VLOOKUP($B$7:$B$200,Reg!$B$4:O$800,5,),"")</f>
        <v/>
      </c>
      <c r="F72" s="111"/>
    </row>
    <row r="73" spans="1:6">
      <c r="A73" s="111" t="str">
        <f>IFERROR(_xlfn.RANK.EQ(E73,$E$7:$E$200,0)+COUNTIF($E$7:E73,E73)-1," ")</f>
        <v xml:space="preserve"> </v>
      </c>
      <c r="B73" s="111" t="str">
        <f>IF(Reg!$F60,Reg!B60,"")</f>
        <v/>
      </c>
      <c r="C73" s="111" t="str">
        <f>IF(Reg!$F60,Reg!C60,"")</f>
        <v/>
      </c>
      <c r="D73" s="112" t="str">
        <f>IF(Reg!$F60,Reg!D60,"")</f>
        <v/>
      </c>
      <c r="E73" s="113" t="str">
        <f>IFERROR(VLOOKUP($B$7:$B$200,Reg!$B$4:O$800,5,),"")</f>
        <v/>
      </c>
      <c r="F73" s="111"/>
    </row>
    <row r="74" spans="1:6">
      <c r="A74" s="111" t="str">
        <f>IFERROR(_xlfn.RANK.EQ(E74,$E$7:$E$200,0)+COUNTIF($E$7:E74,E74)-1," ")</f>
        <v xml:space="preserve"> </v>
      </c>
      <c r="B74" s="111" t="str">
        <f>IF(Reg!$F61,Reg!B61,"")</f>
        <v/>
      </c>
      <c r="C74" s="111" t="str">
        <f>IF(Reg!$F61,Reg!C61,"")</f>
        <v/>
      </c>
      <c r="D74" s="112" t="str">
        <f>IF(Reg!$F61,Reg!D61,"")</f>
        <v/>
      </c>
      <c r="E74" s="113" t="str">
        <f>IFERROR(VLOOKUP($B$7:$B$200,Reg!$B$4:O$800,5,),"")</f>
        <v/>
      </c>
      <c r="F74" s="111"/>
    </row>
    <row r="75" spans="1:6">
      <c r="A75" s="111" t="str">
        <f>IFERROR(_xlfn.RANK.EQ(E75,$E$7:$E$200,0)+COUNTIF($E$7:E75,E75)-1," ")</f>
        <v xml:space="preserve"> </v>
      </c>
      <c r="B75" s="111" t="str">
        <f>IF(Reg!$F66,Reg!B66,"")</f>
        <v/>
      </c>
      <c r="C75" s="111" t="str">
        <f>IF(Reg!$F66,Reg!C66,"")</f>
        <v/>
      </c>
      <c r="D75" s="112" t="str">
        <f>IF(Reg!$F66,Reg!D66,"")</f>
        <v/>
      </c>
      <c r="E75" s="113" t="str">
        <f>IFERROR(VLOOKUP($B$7:$B$200,Reg!$B$4:O$800,5,),"")</f>
        <v/>
      </c>
      <c r="F75" s="111"/>
    </row>
    <row r="76" spans="1:6">
      <c r="A76" s="111" t="str">
        <f>IFERROR(_xlfn.RANK.EQ(E76,$E$7:$E$200,0)+COUNTIF($E$7:E76,E76)-1," ")</f>
        <v xml:space="preserve"> </v>
      </c>
      <c r="B76" s="111" t="str">
        <f>IF(Reg!$F67,Reg!B67,"")</f>
        <v/>
      </c>
      <c r="C76" s="111" t="str">
        <f>IF(Reg!$F67,Reg!C67,"")</f>
        <v/>
      </c>
      <c r="D76" s="112" t="str">
        <f>IF(Reg!$F67,Reg!D67,"")</f>
        <v/>
      </c>
      <c r="E76" s="113" t="str">
        <f>IFERROR(VLOOKUP($B$7:$B$200,Reg!$B$4:O$800,5,),"")</f>
        <v/>
      </c>
      <c r="F76" s="111"/>
    </row>
    <row r="77" spans="1:6">
      <c r="A77" s="111" t="str">
        <f>IFERROR(_xlfn.RANK.EQ(E77,$E$7:$E$200,0)+COUNTIF($E$7:E77,E77)-1," ")</f>
        <v xml:space="preserve"> </v>
      </c>
      <c r="B77" s="111" t="str">
        <f>IF(Reg!$F73,Reg!B73,"")</f>
        <v/>
      </c>
      <c r="C77" s="111" t="str">
        <f>IF(Reg!$F73,Reg!C73,"")</f>
        <v/>
      </c>
      <c r="D77" s="112" t="str">
        <f>IF(Reg!$F73,Reg!D73,"")</f>
        <v/>
      </c>
      <c r="E77" s="113" t="str">
        <f>IFERROR(VLOOKUP($B$7:$B$200,Reg!$B$4:O$800,5,),"")</f>
        <v/>
      </c>
      <c r="F77" s="111"/>
    </row>
    <row r="78" spans="1:6">
      <c r="A78" s="111" t="str">
        <f>IFERROR(_xlfn.RANK.EQ(E78,$E$7:$E$200,0)+COUNTIF($E$7:E78,E78)-1," ")</f>
        <v xml:space="preserve"> </v>
      </c>
      <c r="B78" s="111" t="str">
        <f>IF(Reg!$F75,Reg!B75,"")</f>
        <v/>
      </c>
      <c r="C78" s="111" t="str">
        <f>IF(Reg!$F75,Reg!C75,"")</f>
        <v/>
      </c>
      <c r="D78" s="112" t="str">
        <f>IF(Reg!$F75,Reg!D75,"")</f>
        <v/>
      </c>
      <c r="E78" s="113" t="str">
        <f>IFERROR(VLOOKUP($B$7:$B$200,Reg!$B$4:O$800,5,),"")</f>
        <v/>
      </c>
      <c r="F78" s="111"/>
    </row>
    <row r="79" spans="1:6">
      <c r="A79" s="111" t="str">
        <f>IFERROR(_xlfn.RANK.EQ(E79,$E$7:$E$200,0)+COUNTIF($E$7:E79,E79)-1," ")</f>
        <v xml:space="preserve"> </v>
      </c>
      <c r="B79" s="111" t="str">
        <f>IF(Reg!$F76,Reg!B76,"")</f>
        <v/>
      </c>
      <c r="C79" s="111" t="str">
        <f>IF(Reg!$F76,Reg!C76,"")</f>
        <v/>
      </c>
      <c r="D79" s="112" t="str">
        <f>IF(Reg!$F76,Reg!D76,"")</f>
        <v/>
      </c>
      <c r="E79" s="113" t="str">
        <f>IFERROR(VLOOKUP($B$7:$B$200,Reg!$B$4:O$800,5,),"")</f>
        <v/>
      </c>
      <c r="F79" s="111"/>
    </row>
    <row r="80" spans="1:6">
      <c r="A80" s="111" t="str">
        <f>IFERROR(_xlfn.RANK.EQ(E80,$E$7:$E$200,0)+COUNTIF($E$7:E80,E80)-1," ")</f>
        <v xml:space="preserve"> </v>
      </c>
      <c r="B80" s="111" t="str">
        <f>IF(Reg!$F77,Reg!B77,"")</f>
        <v/>
      </c>
      <c r="C80" s="111" t="str">
        <f>IF(Reg!$F77,Reg!C77,"")</f>
        <v/>
      </c>
      <c r="D80" s="112" t="str">
        <f>IF(Reg!$F77,Reg!D77,"")</f>
        <v/>
      </c>
      <c r="E80" s="113" t="str">
        <f>IFERROR(VLOOKUP($B$7:$B$200,Reg!$B$4:O$800,5,),"")</f>
        <v/>
      </c>
      <c r="F80" s="111"/>
    </row>
    <row r="81" spans="1:6">
      <c r="A81" s="111" t="str">
        <f>IFERROR(_xlfn.RANK.EQ(E81,$E$7:$E$200,0)+COUNTIF($E$7:E81,E81)-1," ")</f>
        <v xml:space="preserve"> </v>
      </c>
      <c r="B81" s="111" t="str">
        <f>IF(Reg!$F78,Reg!B78,"")</f>
        <v/>
      </c>
      <c r="C81" s="111" t="str">
        <f>IF(Reg!$F78,Reg!C78,"")</f>
        <v/>
      </c>
      <c r="D81" s="112" t="str">
        <f>IF(Reg!$F78,Reg!D78,"")</f>
        <v/>
      </c>
      <c r="E81" s="113" t="str">
        <f>IFERROR(VLOOKUP($B$7:$B$200,Reg!$B$4:O$800,5,),"")</f>
        <v/>
      </c>
      <c r="F81" s="111"/>
    </row>
    <row r="82" spans="1:6">
      <c r="A82" s="111" t="str">
        <f>IFERROR(_xlfn.RANK.EQ(E82,$E$7:$E$200,0)+COUNTIF($E$7:E82,E82)-1," ")</f>
        <v xml:space="preserve"> </v>
      </c>
      <c r="B82" s="111" t="str">
        <f>IF(Reg!$F79,Reg!B79,"")</f>
        <v/>
      </c>
      <c r="C82" s="111" t="str">
        <f>IF(Reg!$F79,Reg!C79,"")</f>
        <v/>
      </c>
      <c r="D82" s="112" t="str">
        <f>IF(Reg!$F79,Reg!D79,"")</f>
        <v/>
      </c>
      <c r="E82" s="113" t="str">
        <f>IFERROR(VLOOKUP($B$7:$B$200,Reg!$B$4:O$800,5,),"")</f>
        <v/>
      </c>
      <c r="F82" s="111"/>
    </row>
    <row r="83" spans="1:6">
      <c r="A83" s="111" t="str">
        <f>IFERROR(_xlfn.RANK.EQ(E83,$E$7:$E$200,0)+COUNTIF($E$7:E83,E83)-1," ")</f>
        <v xml:space="preserve"> </v>
      </c>
      <c r="B83" s="111" t="str">
        <f>IF(Reg!$F80,Reg!B80,"")</f>
        <v/>
      </c>
      <c r="C83" s="111" t="str">
        <f>IF(Reg!$F80,Reg!C80,"")</f>
        <v/>
      </c>
      <c r="D83" s="112" t="str">
        <f>IF(Reg!$F80,Reg!D80,"")</f>
        <v/>
      </c>
      <c r="E83" s="113" t="str">
        <f>IFERROR(VLOOKUP($B$7:$B$200,Reg!$B$4:O$800,5,),"")</f>
        <v/>
      </c>
      <c r="F83" s="111"/>
    </row>
    <row r="84" spans="1:6">
      <c r="A84" s="111" t="str">
        <f>IFERROR(_xlfn.RANK.EQ(E84,$E$7:$E$200,0)+COUNTIF($E$7:E84,E84)-1," ")</f>
        <v xml:space="preserve"> </v>
      </c>
      <c r="B84" s="111" t="str">
        <f>IF(Reg!$F81,Reg!B81,"")</f>
        <v/>
      </c>
      <c r="C84" s="111" t="str">
        <f>IF(Reg!$F81,Reg!C81,"")</f>
        <v/>
      </c>
      <c r="D84" s="112" t="str">
        <f>IF(Reg!$F81,Reg!D81,"")</f>
        <v/>
      </c>
      <c r="E84" s="113" t="str">
        <f>IFERROR(VLOOKUP($B$7:$B$200,Reg!$B$4:O$800,5,),"")</f>
        <v/>
      </c>
      <c r="F84" s="111"/>
    </row>
    <row r="85" spans="1:6">
      <c r="A85" s="111" t="str">
        <f>IFERROR(_xlfn.RANK.EQ(E85,$E$7:$E$200,0)+COUNTIF($E$7:E85,E85)-1," ")</f>
        <v xml:space="preserve"> </v>
      </c>
      <c r="B85" s="111" t="str">
        <f>IF(Reg!$F82,Reg!B82,"")</f>
        <v/>
      </c>
      <c r="C85" s="111" t="str">
        <f>IF(Reg!$F82,Reg!C82,"")</f>
        <v/>
      </c>
      <c r="D85" s="112" t="str">
        <f>IF(Reg!$F82,Reg!D82,"")</f>
        <v/>
      </c>
      <c r="E85" s="113" t="str">
        <f>IFERROR(VLOOKUP($B$7:$B$200,Reg!$B$4:O$800,5,),"")</f>
        <v/>
      </c>
      <c r="F85" s="111"/>
    </row>
    <row r="86" spans="1:6">
      <c r="A86" s="111" t="str">
        <f>IFERROR(_xlfn.RANK.EQ(E86,$E$7:$E$200,0)+COUNTIF($E$7:E86,E86)-1," ")</f>
        <v xml:space="preserve"> </v>
      </c>
      <c r="B86" s="111" t="str">
        <f>IF(Reg!$F83,Reg!B83,"")</f>
        <v/>
      </c>
      <c r="C86" s="111" t="str">
        <f>IF(Reg!$F83,Reg!C83,"")</f>
        <v/>
      </c>
      <c r="D86" s="112" t="str">
        <f>IF(Reg!$F83,Reg!D83,"")</f>
        <v/>
      </c>
      <c r="E86" s="113" t="str">
        <f>IFERROR(VLOOKUP($B$7:$B$200,Reg!$B$4:O$800,5,),"")</f>
        <v/>
      </c>
      <c r="F86" s="111"/>
    </row>
    <row r="87" spans="1:6">
      <c r="A87" s="111" t="str">
        <f>IFERROR(_xlfn.RANK.EQ(E87,$E$7:$E$200,0)+COUNTIF($E$7:E87,E87)-1," ")</f>
        <v xml:space="preserve"> </v>
      </c>
      <c r="B87" s="111" t="str">
        <f>IF(Reg!$F84,Reg!B84,"")</f>
        <v/>
      </c>
      <c r="C87" s="111" t="str">
        <f>IF(Reg!$F84,Reg!C84,"")</f>
        <v/>
      </c>
      <c r="D87" s="112" t="str">
        <f>IF(Reg!$F84,Reg!D84,"")</f>
        <v/>
      </c>
      <c r="E87" s="113" t="str">
        <f>IFERROR(VLOOKUP($B$7:$B$200,Reg!$B$4:O$800,5,),"")</f>
        <v/>
      </c>
      <c r="F87" s="111"/>
    </row>
    <row r="88" spans="1:6">
      <c r="A88" s="111" t="str">
        <f>IFERROR(_xlfn.RANK.EQ(E88,$E$7:$E$200,0)+COUNTIF($E$7:E88,E88)-1," ")</f>
        <v xml:space="preserve"> </v>
      </c>
      <c r="B88" s="111" t="str">
        <f>IF(Reg!$F85,Reg!B85,"")</f>
        <v/>
      </c>
      <c r="C88" s="111" t="str">
        <f>IF(Reg!$F85,Reg!C85,"")</f>
        <v/>
      </c>
      <c r="D88" s="112" t="str">
        <f>IF(Reg!$F85,Reg!D85,"")</f>
        <v/>
      </c>
      <c r="E88" s="113" t="str">
        <f>IFERROR(VLOOKUP($B$7:$B$200,Reg!$B$4:O$800,5,),"")</f>
        <v/>
      </c>
      <c r="F88" s="111"/>
    </row>
    <row r="89" spans="1:6">
      <c r="A89" s="111" t="str">
        <f>IFERROR(_xlfn.RANK.EQ(E89,$E$7:$E$200,0)+COUNTIF($E$7:E89,E89)-1," ")</f>
        <v xml:space="preserve"> </v>
      </c>
      <c r="B89" s="111" t="str">
        <f>IF(Reg!$F86,Reg!B86,"")</f>
        <v/>
      </c>
      <c r="C89" s="111" t="str">
        <f>IF(Reg!$F86,Reg!C86,"")</f>
        <v/>
      </c>
      <c r="D89" s="112" t="str">
        <f>IF(Reg!$F86,Reg!D86,"")</f>
        <v/>
      </c>
      <c r="E89" s="113" t="str">
        <f>IFERROR(VLOOKUP($B$7:$B$200,Reg!$B$4:O$800,5,),"")</f>
        <v/>
      </c>
      <c r="F89" s="111"/>
    </row>
    <row r="90" spans="1:6">
      <c r="A90" s="111" t="str">
        <f>IFERROR(_xlfn.RANK.EQ(E90,$E$7:$E$200,0)+COUNTIF($E$7:E90,E90)-1," ")</f>
        <v xml:space="preserve"> </v>
      </c>
      <c r="B90" s="111" t="str">
        <f>IF(Reg!$F87,Reg!B87,"")</f>
        <v/>
      </c>
      <c r="C90" s="111" t="str">
        <f>IF(Reg!$F87,Reg!C87,"")</f>
        <v/>
      </c>
      <c r="D90" s="112" t="str">
        <f>IF(Reg!$F87,Reg!D87,"")</f>
        <v/>
      </c>
      <c r="E90" s="113" t="str">
        <f>IFERROR(VLOOKUP($B$7:$B$200,Reg!$B$4:O$800,5,),"")</f>
        <v/>
      </c>
      <c r="F90" s="111"/>
    </row>
    <row r="91" spans="1:6">
      <c r="A91" s="111" t="str">
        <f>IFERROR(_xlfn.RANK.EQ(E91,$E$7:$E$200,0)+COUNTIF($E$7:E91,E91)-1," ")</f>
        <v xml:space="preserve"> </v>
      </c>
      <c r="B91" s="111" t="str">
        <f>IF(Reg!$F88,Reg!B88,"")</f>
        <v/>
      </c>
      <c r="C91" s="111" t="str">
        <f>IF(Reg!$F88,Reg!C88,"")</f>
        <v/>
      </c>
      <c r="D91" s="112" t="str">
        <f>IF(Reg!$F88,Reg!D88,"")</f>
        <v/>
      </c>
      <c r="E91" s="113" t="str">
        <f>IFERROR(VLOOKUP($B$7:$B$200,Reg!$B$4:O$800,5,),"")</f>
        <v/>
      </c>
      <c r="F91" s="111"/>
    </row>
    <row r="92" spans="1:6">
      <c r="A92" s="111" t="str">
        <f>IFERROR(_xlfn.RANK.EQ(E92,$E$7:$E$200,0)+COUNTIF($E$7:E92,E92)-1," ")</f>
        <v xml:space="preserve"> </v>
      </c>
      <c r="B92" s="111" t="str">
        <f>IF(Reg!$F89,Reg!B89,"")</f>
        <v/>
      </c>
      <c r="C92" s="111" t="str">
        <f>IF(Reg!$F89,Reg!C89,"")</f>
        <v/>
      </c>
      <c r="D92" s="112" t="str">
        <f>IF(Reg!$F89,Reg!D89,"")</f>
        <v/>
      </c>
      <c r="E92" s="113" t="str">
        <f>IFERROR(VLOOKUP($B$7:$B$200,Reg!$B$4:O$800,5,),"")</f>
        <v/>
      </c>
      <c r="F92" s="111"/>
    </row>
    <row r="93" spans="1:6">
      <c r="A93" s="111" t="str">
        <f>IFERROR(_xlfn.RANK.EQ(E93,$E$7:$E$200,0)+COUNTIF($E$7:E93,E93)-1," ")</f>
        <v xml:space="preserve"> </v>
      </c>
      <c r="B93" s="111" t="str">
        <f>IF(Reg!$F90,Reg!B90,"")</f>
        <v/>
      </c>
      <c r="C93" s="111" t="str">
        <f>IF(Reg!$F90,Reg!C90,"")</f>
        <v/>
      </c>
      <c r="D93" s="112" t="str">
        <f>IF(Reg!$F90,Reg!D90,"")</f>
        <v/>
      </c>
      <c r="E93" s="113" t="str">
        <f>IFERROR(VLOOKUP($B$7:$B$200,Reg!$B$4:O$800,5,),"")</f>
        <v/>
      </c>
      <c r="F93" s="111"/>
    </row>
    <row r="94" spans="1:6">
      <c r="A94" s="111" t="str">
        <f>IFERROR(_xlfn.RANK.EQ(E94,$E$7:$E$200,0)+COUNTIF($E$7:E94,E94)-1," ")</f>
        <v xml:space="preserve"> </v>
      </c>
      <c r="B94" s="111" t="str">
        <f>IF(Reg!$F91,Reg!B91,"")</f>
        <v/>
      </c>
      <c r="C94" s="111" t="str">
        <f>IF(Reg!$F91,Reg!C91,"")</f>
        <v/>
      </c>
      <c r="D94" s="112" t="str">
        <f>IF(Reg!$F91,Reg!D91,"")</f>
        <v/>
      </c>
      <c r="E94" s="113" t="str">
        <f>IFERROR(VLOOKUP($B$7:$B$200,Reg!$B$4:O$800,5,),"")</f>
        <v/>
      </c>
      <c r="F94" s="111"/>
    </row>
    <row r="95" spans="1:6">
      <c r="A95" s="111" t="str">
        <f>IFERROR(_xlfn.RANK.EQ(E95,$E$7:$E$200,0)+COUNTIF($E$7:E95,E95)-1," ")</f>
        <v xml:space="preserve"> </v>
      </c>
      <c r="B95" s="111" t="str">
        <f>IF(Reg!$F92,Reg!B92,"")</f>
        <v/>
      </c>
      <c r="C95" s="111" t="str">
        <f>IF(Reg!$F92,Reg!C92,"")</f>
        <v/>
      </c>
      <c r="D95" s="112" t="str">
        <f>IF(Reg!$F92,Reg!D92,"")</f>
        <v/>
      </c>
      <c r="E95" s="113" t="str">
        <f>IFERROR(VLOOKUP($B$7:$B$200,Reg!$B$4:O$800,5,),"")</f>
        <v/>
      </c>
      <c r="F95" s="111"/>
    </row>
    <row r="96" spans="1:6">
      <c r="A96" s="111" t="str">
        <f>IFERROR(_xlfn.RANK.EQ(E96,$E$7:$E$200,0)+COUNTIF($E$7:E96,E96)-1," ")</f>
        <v xml:space="preserve"> </v>
      </c>
      <c r="B96" s="111" t="str">
        <f>IF(Reg!$F93,Reg!B93,"")</f>
        <v/>
      </c>
      <c r="C96" s="111" t="str">
        <f>IF(Reg!$F93,Reg!C93,"")</f>
        <v/>
      </c>
      <c r="D96" s="112" t="str">
        <f>IF(Reg!$F93,Reg!D93,"")</f>
        <v/>
      </c>
      <c r="E96" s="113" t="str">
        <f>IFERROR(VLOOKUP($B$7:$B$200,Reg!$B$4:O$800,5,),"")</f>
        <v/>
      </c>
      <c r="F96" s="111"/>
    </row>
    <row r="97" spans="1:6">
      <c r="A97" s="111" t="str">
        <f>IFERROR(_xlfn.RANK.EQ(E97,$E$7:$E$200,0)+COUNTIF($E$7:E97,E97)-1," ")</f>
        <v xml:space="preserve"> </v>
      </c>
      <c r="B97" s="111" t="str">
        <f>IF(Reg!$F94,Reg!B94,"")</f>
        <v/>
      </c>
      <c r="C97" s="111" t="str">
        <f>IF(Reg!$F94,Reg!C94,"")</f>
        <v/>
      </c>
      <c r="D97" s="112" t="str">
        <f>IF(Reg!$F94,Reg!D94,"")</f>
        <v/>
      </c>
      <c r="E97" s="113" t="str">
        <f>IFERROR(VLOOKUP($B$7:$B$200,Reg!$B$4:O$800,5,),"")</f>
        <v/>
      </c>
      <c r="F97" s="111"/>
    </row>
    <row r="98" spans="1:6">
      <c r="A98" s="111" t="str">
        <f>IFERROR(_xlfn.RANK.EQ(E98,$E$7:$E$200,0)+COUNTIF($E$7:E98,E98)-1," ")</f>
        <v xml:space="preserve"> </v>
      </c>
      <c r="B98" s="111" t="str">
        <f>IF(Reg!$F95,Reg!B95,"")</f>
        <v/>
      </c>
      <c r="C98" s="111" t="str">
        <f>IF(Reg!$F95,Reg!C95,"")</f>
        <v/>
      </c>
      <c r="D98" s="112" t="str">
        <f>IF(Reg!$F95,Reg!D95,"")</f>
        <v/>
      </c>
      <c r="E98" s="113" t="str">
        <f>IFERROR(VLOOKUP($B$7:$B$200,Reg!$B$4:O$800,5,),"")</f>
        <v/>
      </c>
      <c r="F98" s="111"/>
    </row>
    <row r="99" spans="1:6">
      <c r="A99" s="111" t="str">
        <f>IFERROR(_xlfn.RANK.EQ(E99,$E$7:$E$200,0)+COUNTIF($E$7:E99,E99)-1," ")</f>
        <v xml:space="preserve"> </v>
      </c>
      <c r="B99" s="111" t="str">
        <f>IF(Reg!$F96,Reg!B96,"")</f>
        <v/>
      </c>
      <c r="C99" s="111" t="str">
        <f>IF(Reg!$F96,Reg!C96,"")</f>
        <v/>
      </c>
      <c r="D99" s="112" t="str">
        <f>IF(Reg!$F96,Reg!D96,"")</f>
        <v/>
      </c>
      <c r="E99" s="113" t="str">
        <f>IFERROR(VLOOKUP($B$7:$B$200,Reg!$B$4:O$800,5,),"")</f>
        <v/>
      </c>
      <c r="F99" s="111"/>
    </row>
    <row r="100" spans="1:6">
      <c r="A100" s="111" t="str">
        <f>IFERROR(_xlfn.RANK.EQ(E100,$E$7:$E$200,0)+COUNTIF($E$7:E100,E100)-1," ")</f>
        <v xml:space="preserve"> </v>
      </c>
      <c r="B100" s="111" t="str">
        <f>IF(Reg!$F97,Reg!B97,"")</f>
        <v/>
      </c>
      <c r="C100" s="111" t="str">
        <f>IF(Reg!$F97,Reg!C97,"")</f>
        <v/>
      </c>
      <c r="D100" s="112" t="str">
        <f>IF(Reg!$F97,Reg!D97,"")</f>
        <v/>
      </c>
      <c r="E100" s="113" t="str">
        <f>IFERROR(VLOOKUP($B$7:$B$200,Reg!$B$4:O$800,5,),"")</f>
        <v/>
      </c>
      <c r="F100" s="111"/>
    </row>
    <row r="101" spans="1:6">
      <c r="A101" s="111" t="str">
        <f>IFERROR(_xlfn.RANK.EQ(E101,$E$7:$E$200,0)+COUNTIF($E$7:E101,E101)-1," ")</f>
        <v xml:space="preserve"> </v>
      </c>
      <c r="B101" s="111" t="str">
        <f>IF(Reg!$F98,Reg!B98,"")</f>
        <v/>
      </c>
      <c r="C101" s="111" t="str">
        <f>IF(Reg!$F98,Reg!C98,"")</f>
        <v/>
      </c>
      <c r="D101" s="112" t="str">
        <f>IF(Reg!$F98,Reg!D98,"")</f>
        <v/>
      </c>
      <c r="E101" s="113" t="str">
        <f>IFERROR(VLOOKUP($B$7:$B$200,Reg!$B$4:O$800,5,),"")</f>
        <v/>
      </c>
      <c r="F101" s="111"/>
    </row>
    <row r="102" spans="1:6">
      <c r="A102" s="111" t="str">
        <f>IFERROR(_xlfn.RANK.EQ(E102,$E$7:$E$200,0)+COUNTIF($E$7:E102,E102)-1," ")</f>
        <v xml:space="preserve"> </v>
      </c>
      <c r="B102" s="111" t="str">
        <f>IF(Reg!$F99,Reg!B99,"")</f>
        <v/>
      </c>
      <c r="C102" s="111" t="str">
        <f>IF(Reg!$F99,Reg!C99,"")</f>
        <v/>
      </c>
      <c r="D102" s="112" t="str">
        <f>IF(Reg!$F99,Reg!D99,"")</f>
        <v/>
      </c>
      <c r="E102" s="113" t="str">
        <f>IFERROR(VLOOKUP($B$7:$B$200,Reg!$B$4:O$800,5,),"")</f>
        <v/>
      </c>
      <c r="F102" s="111"/>
    </row>
    <row r="103" spans="1:6">
      <c r="A103" s="111" t="str">
        <f>IFERROR(_xlfn.RANK.EQ(E103,$E$7:$E$200,0)+COUNTIF($E$7:E103,E103)-1," ")</f>
        <v xml:space="preserve"> </v>
      </c>
      <c r="B103" s="111" t="str">
        <f>IF(Reg!$F100,Reg!B100,"")</f>
        <v/>
      </c>
      <c r="C103" s="111" t="str">
        <f>IF(Reg!$F100,Reg!C100,"")</f>
        <v/>
      </c>
      <c r="D103" s="112" t="str">
        <f>IF(Reg!$F100,Reg!D100,"")</f>
        <v/>
      </c>
      <c r="E103" s="113" t="str">
        <f>IFERROR(VLOOKUP($B$7:$B$200,Reg!$B$4:O$800,5,),"")</f>
        <v/>
      </c>
      <c r="F103" s="111"/>
    </row>
    <row r="104" spans="1:6">
      <c r="A104" s="111" t="str">
        <f>IFERROR(_xlfn.RANK.EQ(E104,$E$7:$E$200,0)+COUNTIF($E$7:E104,E104)-1," ")</f>
        <v xml:space="preserve"> </v>
      </c>
      <c r="B104" s="111" t="str">
        <f>IF(Reg!$F101,Reg!B101,"")</f>
        <v/>
      </c>
      <c r="C104" s="111" t="str">
        <f>IF(Reg!$F101,Reg!C101,"")</f>
        <v/>
      </c>
      <c r="D104" s="112" t="str">
        <f>IF(Reg!$F101,Reg!D101,"")</f>
        <v/>
      </c>
      <c r="E104" s="113" t="str">
        <f>IFERROR(VLOOKUP($B$7:$B$200,Reg!$B$4:O$800,5,),"")</f>
        <v/>
      </c>
      <c r="F104" s="111"/>
    </row>
    <row r="105" spans="1:6">
      <c r="A105" s="111" t="str">
        <f>IFERROR(_xlfn.RANK.EQ(E105,$E$7:$E$200,0)+COUNTIF($E$7:E105,E105)-1," ")</f>
        <v xml:space="preserve"> </v>
      </c>
      <c r="B105" s="111" t="str">
        <f>IF(Reg!$F102,Reg!B102,"")</f>
        <v/>
      </c>
      <c r="C105" s="111" t="str">
        <f>IF(Reg!$F102,Reg!C102,"")</f>
        <v/>
      </c>
      <c r="D105" s="112" t="str">
        <f>IF(Reg!$F102,Reg!D102,"")</f>
        <v/>
      </c>
      <c r="E105" s="113" t="str">
        <f>IFERROR(VLOOKUP($B$7:$B$200,Reg!$B$4:O$800,5,),"")</f>
        <v/>
      </c>
      <c r="F105" s="111"/>
    </row>
    <row r="106" spans="1:6">
      <c r="A106" s="111" t="str">
        <f>IFERROR(_xlfn.RANK.EQ(E106,$E$7:$E$200,0)+COUNTIF($E$7:E106,E106)-1," ")</f>
        <v xml:space="preserve"> </v>
      </c>
      <c r="B106" s="111" t="str">
        <f>IF(Reg!$F103,Reg!B103,"")</f>
        <v/>
      </c>
      <c r="C106" s="111" t="str">
        <f>IF(Reg!$F103,Reg!C103,"")</f>
        <v/>
      </c>
      <c r="D106" s="112" t="str">
        <f>IF(Reg!$F103,Reg!D103,"")</f>
        <v/>
      </c>
      <c r="E106" s="113" t="str">
        <f>IFERROR(VLOOKUP($B$7:$B$200,Reg!$B$4:O$800,5,),"")</f>
        <v/>
      </c>
      <c r="F106" s="111"/>
    </row>
    <row r="107" spans="1:6">
      <c r="A107" s="111" t="str">
        <f>IFERROR(_xlfn.RANK.EQ(E107,$E$7:$E$200,0)+COUNTIF($E$7:E107,E107)-1," ")</f>
        <v xml:space="preserve"> </v>
      </c>
      <c r="B107" s="111" t="str">
        <f>IF(Reg!$F104,Reg!B104,"")</f>
        <v/>
      </c>
      <c r="C107" s="111" t="str">
        <f>IF(Reg!$F104,Reg!C104,"")</f>
        <v/>
      </c>
      <c r="D107" s="112" t="str">
        <f>IF(Reg!$F104,Reg!D104,"")</f>
        <v/>
      </c>
      <c r="E107" s="113" t="str">
        <f>IFERROR(VLOOKUP($B$7:$B$200,Reg!$B$4:O$800,5,),"")</f>
        <v/>
      </c>
      <c r="F107" s="111"/>
    </row>
    <row r="108" spans="1:6">
      <c r="A108" s="111" t="str">
        <f>IFERROR(_xlfn.RANK.EQ(E108,$E$7:$E$200,0)+COUNTIF($E$7:E108,E108)-1," ")</f>
        <v xml:space="preserve"> </v>
      </c>
      <c r="B108" s="111" t="str">
        <f>IF(Reg!$F105,Reg!B105,"")</f>
        <v/>
      </c>
      <c r="C108" s="111" t="str">
        <f>IF(Reg!$F105,Reg!C105,"")</f>
        <v/>
      </c>
      <c r="D108" s="112" t="str">
        <f>IF(Reg!$F105,Reg!D105,"")</f>
        <v/>
      </c>
      <c r="E108" s="113" t="str">
        <f>IFERROR(VLOOKUP($B$7:$B$200,Reg!$B$4:O$800,5,),"")</f>
        <v/>
      </c>
      <c r="F108" s="111"/>
    </row>
    <row r="109" spans="1:6">
      <c r="A109" s="111" t="str">
        <f>IFERROR(_xlfn.RANK.EQ(E109,$E$7:$E$200,0)+COUNTIF($E$7:E109,E109)-1," ")</f>
        <v xml:space="preserve"> </v>
      </c>
      <c r="B109" s="111" t="str">
        <f>IF(Reg!$F106,Reg!B106,"")</f>
        <v/>
      </c>
      <c r="C109" s="111" t="str">
        <f>IF(Reg!$F106,Reg!C106,"")</f>
        <v/>
      </c>
      <c r="D109" s="112" t="str">
        <f>IF(Reg!$F106,Reg!D106,"")</f>
        <v/>
      </c>
      <c r="E109" s="113" t="str">
        <f>IFERROR(VLOOKUP($B$7:$B$200,Reg!$B$4:O$800,5,),"")</f>
        <v/>
      </c>
      <c r="F109" s="111"/>
    </row>
    <row r="110" spans="1:6">
      <c r="A110" s="111" t="str">
        <f>IFERROR(_xlfn.RANK.EQ(E110,$E$7:$E$200,0)+COUNTIF($E$7:E110,E110)-1," ")</f>
        <v xml:space="preserve"> </v>
      </c>
      <c r="B110" s="111" t="str">
        <f>IF(Reg!$F107,Reg!B107,"")</f>
        <v/>
      </c>
      <c r="C110" s="111" t="str">
        <f>IF(Reg!$F107,Reg!C107,"")</f>
        <v/>
      </c>
      <c r="D110" s="112" t="str">
        <f>IF(Reg!$F107,Reg!D107,"")</f>
        <v/>
      </c>
      <c r="E110" s="113" t="str">
        <f>IFERROR(VLOOKUP($B$7:$B$200,Reg!$B$4:O$800,5,),"")</f>
        <v/>
      </c>
      <c r="F110" s="111"/>
    </row>
    <row r="111" spans="1:6">
      <c r="A111" s="111" t="str">
        <f>IFERROR(_xlfn.RANK.EQ(E111,$E$7:$E$200,0)+COUNTIF($E$7:E111,E111)-1," ")</f>
        <v xml:space="preserve"> </v>
      </c>
      <c r="B111" s="111" t="str">
        <f>IF(Reg!$F108,Reg!B108,"")</f>
        <v/>
      </c>
      <c r="C111" s="111" t="str">
        <f>IF(Reg!$F108,Reg!C108,"")</f>
        <v/>
      </c>
      <c r="D111" s="112" t="str">
        <f>IF(Reg!$F108,Reg!D108,"")</f>
        <v/>
      </c>
      <c r="E111" s="113" t="str">
        <f>IFERROR(VLOOKUP($B$7:$B$200,Reg!$B$4:O$800,5,),"")</f>
        <v/>
      </c>
      <c r="F111" s="111"/>
    </row>
    <row r="112" spans="1:6">
      <c r="A112" s="111" t="str">
        <f>IFERROR(_xlfn.RANK.EQ(E112,$E$7:$E$200,0)+COUNTIF($E$7:E112,E112)-1," ")</f>
        <v xml:space="preserve"> </v>
      </c>
      <c r="B112" s="111" t="str">
        <f>IF(Reg!$F109,Reg!B109,"")</f>
        <v/>
      </c>
      <c r="C112" s="111" t="str">
        <f>IF(Reg!$F109,Reg!C109,"")</f>
        <v/>
      </c>
      <c r="D112" s="112" t="str">
        <f>IF(Reg!$F109,Reg!D109,"")</f>
        <v/>
      </c>
      <c r="E112" s="113" t="str">
        <f>IFERROR(VLOOKUP($B$7:$B$200,Reg!$B$4:O$800,5,),"")</f>
        <v/>
      </c>
      <c r="F112" s="111"/>
    </row>
    <row r="113" spans="1:6">
      <c r="A113" s="111" t="str">
        <f>IFERROR(_xlfn.RANK.EQ(E113,$E$7:$E$200,0)+COUNTIF($E$7:E113,E113)-1," ")</f>
        <v xml:space="preserve"> </v>
      </c>
      <c r="B113" s="111" t="str">
        <f>IF(Reg!$F110,Reg!B110,"")</f>
        <v/>
      </c>
      <c r="C113" s="111" t="str">
        <f>IF(Reg!$F110,Reg!C110,"")</f>
        <v/>
      </c>
      <c r="D113" s="112" t="str">
        <f>IF(Reg!$F110,Reg!D110,"")</f>
        <v/>
      </c>
      <c r="E113" s="113" t="str">
        <f>IFERROR(VLOOKUP($B$7:$B$200,Reg!$B$4:O$800,5,),"")</f>
        <v/>
      </c>
      <c r="F113" s="111"/>
    </row>
    <row r="114" spans="1:6">
      <c r="A114" s="111" t="str">
        <f>IFERROR(_xlfn.RANK.EQ(E114,$E$7:$E$200,0)+COUNTIF($E$7:E114,E114)-1," ")</f>
        <v xml:space="preserve"> </v>
      </c>
      <c r="B114" s="111" t="str">
        <f>IF(Reg!$F111,Reg!B111,"")</f>
        <v/>
      </c>
      <c r="C114" s="111" t="str">
        <f>IF(Reg!$F111,Reg!C111,"")</f>
        <v/>
      </c>
      <c r="D114" s="112" t="str">
        <f>IF(Reg!$F111,Reg!D111,"")</f>
        <v/>
      </c>
      <c r="E114" s="113" t="str">
        <f>IFERROR(VLOOKUP($B$7:$B$200,Reg!$B$4:O$800,5,),"")</f>
        <v/>
      </c>
      <c r="F114" s="111"/>
    </row>
    <row r="115" spans="1:6">
      <c r="A115" s="111" t="str">
        <f>IFERROR(_xlfn.RANK.EQ(E115,$E$7:$E$200,0)+COUNTIF($E$7:E115,E115)-1," ")</f>
        <v xml:space="preserve"> </v>
      </c>
      <c r="B115" s="111" t="str">
        <f>IF(Reg!$F112,Reg!B112,"")</f>
        <v/>
      </c>
      <c r="C115" s="111" t="str">
        <f>IF(Reg!$F112,Reg!C112,"")</f>
        <v/>
      </c>
      <c r="D115" s="112" t="str">
        <f>IF(Reg!$F112,Reg!D112,"")</f>
        <v/>
      </c>
      <c r="E115" s="113" t="str">
        <f>IFERROR(VLOOKUP($B$7:$B$200,Reg!$B$4:O$800,5,),"")</f>
        <v/>
      </c>
      <c r="F115" s="111"/>
    </row>
    <row r="116" spans="1:6">
      <c r="A116" s="111" t="str">
        <f>IFERROR(_xlfn.RANK.EQ(E116,$E$7:$E$200,0)+COUNTIF($E$7:E116,E116)-1," ")</f>
        <v xml:space="preserve"> </v>
      </c>
      <c r="B116" s="111" t="str">
        <f>IF(Reg!$F113,Reg!B113,"")</f>
        <v/>
      </c>
      <c r="C116" s="111" t="str">
        <f>IF(Reg!$F113,Reg!C113,"")</f>
        <v/>
      </c>
      <c r="D116" s="112" t="str">
        <f>IF(Reg!$F113,Reg!D113,"")</f>
        <v/>
      </c>
      <c r="E116" s="113" t="str">
        <f>IFERROR(VLOOKUP($B$7:$B$200,Reg!$B$4:O$800,5,),"")</f>
        <v/>
      </c>
      <c r="F116" s="111"/>
    </row>
    <row r="117" spans="1:6">
      <c r="A117" s="111" t="str">
        <f>IFERROR(_xlfn.RANK.EQ(E117,$E$7:$E$200,0)+COUNTIF($E$7:E117,E117)-1," ")</f>
        <v xml:space="preserve"> </v>
      </c>
      <c r="B117" s="111" t="str">
        <f>IF(Reg!$F114,Reg!B114,"")</f>
        <v/>
      </c>
      <c r="C117" s="111" t="str">
        <f>IF(Reg!$F114,Reg!C114,"")</f>
        <v/>
      </c>
      <c r="D117" s="112" t="str">
        <f>IF(Reg!$F114,Reg!D114,"")</f>
        <v/>
      </c>
      <c r="E117" s="113" t="str">
        <f>IFERROR(VLOOKUP($B$7:$B$200,Reg!$B$4:O$800,5,),"")</f>
        <v/>
      </c>
      <c r="F117" s="111"/>
    </row>
    <row r="118" spans="1:6">
      <c r="A118" s="111" t="str">
        <f>IFERROR(_xlfn.RANK.EQ(E118,$E$7:$E$200,0)+COUNTIF($E$7:E118,E118)-1," ")</f>
        <v xml:space="preserve"> </v>
      </c>
      <c r="B118" s="111" t="str">
        <f>IF(Reg!$F115,Reg!B115,"")</f>
        <v/>
      </c>
      <c r="C118" s="111" t="str">
        <f>IF(Reg!$F115,Reg!C115,"")</f>
        <v/>
      </c>
      <c r="D118" s="112" t="str">
        <f>IF(Reg!$F115,Reg!D115,"")</f>
        <v/>
      </c>
      <c r="E118" s="113" t="str">
        <f>IFERROR(VLOOKUP($B$7:$B$200,Reg!$B$4:O$800,5,),"")</f>
        <v/>
      </c>
      <c r="F118" s="111"/>
    </row>
    <row r="119" spans="1:6">
      <c r="A119" s="111" t="str">
        <f>IFERROR(_xlfn.RANK.EQ(E119,$E$7:$E$200,0)+COUNTIF($E$7:E119,E119)-1," ")</f>
        <v xml:space="preserve"> </v>
      </c>
      <c r="B119" s="111" t="str">
        <f>IF(Reg!$F116,Reg!B116,"")</f>
        <v/>
      </c>
      <c r="C119" s="111" t="str">
        <f>IF(Reg!$F116,Reg!C116,"")</f>
        <v/>
      </c>
      <c r="D119" s="112" t="str">
        <f>IF(Reg!$F116,Reg!D116,"")</f>
        <v/>
      </c>
      <c r="E119" s="113" t="str">
        <f>IFERROR(VLOOKUP($B$7:$B$200,Reg!$B$4:O$800,5,),"")</f>
        <v/>
      </c>
      <c r="F119" s="111"/>
    </row>
    <row r="120" spans="1:6">
      <c r="A120" s="111" t="str">
        <f>IFERROR(_xlfn.RANK.EQ(E120,$E$7:$E$200,0)+COUNTIF($E$7:E120,E120)-1," ")</f>
        <v xml:space="preserve"> </v>
      </c>
      <c r="B120" s="111" t="str">
        <f>IF(Reg!$F117,Reg!B117,"")</f>
        <v/>
      </c>
      <c r="C120" s="111" t="str">
        <f>IF(Reg!$F117,Reg!C117,"")</f>
        <v/>
      </c>
      <c r="D120" s="112" t="str">
        <f>IF(Reg!$F117,Reg!D117,"")</f>
        <v/>
      </c>
      <c r="E120" s="113" t="str">
        <f>IFERROR(VLOOKUP($B$7:$B$200,Reg!$B$4:O$800,5,),"")</f>
        <v/>
      </c>
      <c r="F120" s="111"/>
    </row>
    <row r="121" spans="1:6">
      <c r="A121" s="111" t="str">
        <f>IFERROR(_xlfn.RANK.EQ(E121,$E$7:$E$200,0)+COUNTIF($E$7:E121,E121)-1," ")</f>
        <v xml:space="preserve"> </v>
      </c>
      <c r="B121" s="111" t="str">
        <f>IF(Reg!$F118,Reg!B118,"")</f>
        <v/>
      </c>
      <c r="C121" s="111" t="str">
        <f>IF(Reg!$F118,Reg!C118,"")</f>
        <v/>
      </c>
      <c r="D121" s="112" t="str">
        <f>IF(Reg!$F118,Reg!D118,"")</f>
        <v/>
      </c>
      <c r="E121" s="113" t="str">
        <f>IFERROR(VLOOKUP($B$7:$B$200,Reg!$B$4:O$800,5,),"")</f>
        <v/>
      </c>
      <c r="F121" s="111"/>
    </row>
    <row r="122" spans="1:6">
      <c r="A122" s="111" t="str">
        <f>IFERROR(_xlfn.RANK.EQ(E122,$E$7:$E$200,0)+COUNTIF($E$7:E122,E122)-1," ")</f>
        <v xml:space="preserve"> </v>
      </c>
      <c r="B122" s="111" t="str">
        <f>IF(Reg!$F119,Reg!B119,"")</f>
        <v/>
      </c>
      <c r="C122" s="111" t="str">
        <f>IF(Reg!$F119,Reg!C119,"")</f>
        <v/>
      </c>
      <c r="D122" s="112" t="str">
        <f>IF(Reg!$F119,Reg!D119,"")</f>
        <v/>
      </c>
      <c r="E122" s="113" t="str">
        <f>IFERROR(VLOOKUP($B$7:$B$200,Reg!$B$4:O$800,5,),"")</f>
        <v/>
      </c>
      <c r="F122" s="111"/>
    </row>
    <row r="123" spans="1:6">
      <c r="A123" s="111" t="str">
        <f>IFERROR(_xlfn.RANK.EQ(E123,$E$7:$E$200,0)+COUNTIF($E$7:E123,E123)-1," ")</f>
        <v xml:space="preserve"> </v>
      </c>
      <c r="B123" s="111" t="str">
        <f>IF(Reg!$F120,Reg!B120,"")</f>
        <v/>
      </c>
      <c r="C123" s="111" t="str">
        <f>IF(Reg!$F120,Reg!C120,"")</f>
        <v/>
      </c>
      <c r="D123" s="112" t="str">
        <f>IF(Reg!$F120,Reg!D120,"")</f>
        <v/>
      </c>
      <c r="E123" s="113" t="str">
        <f>IFERROR(VLOOKUP($B$7:$B$200,Reg!$B$4:O$800,5,),"")</f>
        <v/>
      </c>
      <c r="F123" s="111"/>
    </row>
    <row r="124" spans="1:6">
      <c r="A124" s="111" t="str">
        <f>IFERROR(_xlfn.RANK.EQ(E124,$E$7:$E$200,0)+COUNTIF($E$7:E124,E124)-1," ")</f>
        <v xml:space="preserve"> </v>
      </c>
      <c r="B124" s="111" t="str">
        <f>IF(Reg!$F121,Reg!B121,"")</f>
        <v/>
      </c>
      <c r="C124" s="111" t="str">
        <f>IF(Reg!$F121,Reg!C121,"")</f>
        <v/>
      </c>
      <c r="D124" s="112" t="str">
        <f>IF(Reg!$F121,Reg!D121,"")</f>
        <v/>
      </c>
      <c r="E124" s="113" t="str">
        <f>IFERROR(VLOOKUP($B$7:$B$200,Reg!$B$4:O$800,5,),"")</f>
        <v/>
      </c>
      <c r="F124" s="111"/>
    </row>
    <row r="125" spans="1:6">
      <c r="A125" s="111" t="str">
        <f>IFERROR(_xlfn.RANK.EQ(E125,$E$7:$E$200,0)+COUNTIF($E$7:E125,E125)-1," ")</f>
        <v xml:space="preserve"> </v>
      </c>
      <c r="B125" s="111" t="str">
        <f>IF(Reg!$F122,Reg!B122,"")</f>
        <v/>
      </c>
      <c r="C125" s="111" t="str">
        <f>IF(Reg!$F122,Reg!C122,"")</f>
        <v/>
      </c>
      <c r="D125" s="112" t="str">
        <f>IF(Reg!$F122,Reg!D122,"")</f>
        <v/>
      </c>
      <c r="E125" s="113" t="str">
        <f>IFERROR(VLOOKUP($B$7:$B$200,Reg!$B$4:O$800,5,),"")</f>
        <v/>
      </c>
      <c r="F125" s="111"/>
    </row>
    <row r="126" spans="1:6">
      <c r="A126" s="111" t="str">
        <f>IFERROR(_xlfn.RANK.EQ(E126,$E$7:$E$200,0)+COUNTIF($E$7:E126,E126)-1," ")</f>
        <v xml:space="preserve"> </v>
      </c>
      <c r="B126" s="111" t="str">
        <f>IF(Reg!$F123,Reg!B123,"")</f>
        <v/>
      </c>
      <c r="C126" s="111" t="str">
        <f>IF(Reg!$F123,Reg!C123,"")</f>
        <v/>
      </c>
      <c r="D126" s="112" t="str">
        <f>IF(Reg!$F123,Reg!D123,"")</f>
        <v/>
      </c>
      <c r="E126" s="113" t="str">
        <f>IFERROR(VLOOKUP($B$7:$B$200,Reg!$B$4:O$800,5,),"")</f>
        <v/>
      </c>
      <c r="F126" s="111"/>
    </row>
    <row r="127" spans="1:6">
      <c r="A127" s="111" t="str">
        <f>IFERROR(_xlfn.RANK.EQ(E127,$E$7:$E$200,0)+COUNTIF($E$7:E127,E127)-1," ")</f>
        <v xml:space="preserve"> </v>
      </c>
      <c r="B127" s="111" t="str">
        <f>IF(Reg!$F124,Reg!B124,"")</f>
        <v/>
      </c>
      <c r="C127" s="111" t="str">
        <f>IF(Reg!$F124,Reg!C124,"")</f>
        <v/>
      </c>
      <c r="D127" s="112" t="str">
        <f>IF(Reg!$F124,Reg!D124,"")</f>
        <v/>
      </c>
      <c r="E127" s="113" t="str">
        <f>IFERROR(VLOOKUP($B$7:$B$200,Reg!$B$4:O$800,5,),"")</f>
        <v/>
      </c>
      <c r="F127" s="111"/>
    </row>
    <row r="128" spans="1:6">
      <c r="A128" s="111" t="str">
        <f>IFERROR(_xlfn.RANK.EQ(E128,$E$7:$E$200,0)+COUNTIF($E$7:E128,E128)-1," ")</f>
        <v xml:space="preserve"> </v>
      </c>
      <c r="B128" s="111" t="str">
        <f>IF(Reg!$F125,Reg!B125,"")</f>
        <v/>
      </c>
      <c r="C128" s="111" t="str">
        <f>IF(Reg!$F125,Reg!C125,"")</f>
        <v/>
      </c>
      <c r="D128" s="112" t="str">
        <f>IF(Reg!$F125,Reg!D125,"")</f>
        <v/>
      </c>
      <c r="E128" s="113" t="str">
        <f>IFERROR(VLOOKUP($B$7:$B$200,Reg!$B$4:O$800,5,),"")</f>
        <v/>
      </c>
      <c r="F128" s="111"/>
    </row>
    <row r="129" spans="1:6">
      <c r="A129" s="111" t="str">
        <f>IFERROR(_xlfn.RANK.EQ(E129,$E$7:$E$200,0)+COUNTIF($E$7:E129,E129)-1," ")</f>
        <v xml:space="preserve"> </v>
      </c>
      <c r="B129" s="111" t="str">
        <f>IF(Reg!$F126,Reg!B126,"")</f>
        <v/>
      </c>
      <c r="C129" s="111" t="str">
        <f>IF(Reg!$F126,Reg!C126,"")</f>
        <v/>
      </c>
      <c r="D129" s="112" t="str">
        <f>IF(Reg!$F126,Reg!D126,"")</f>
        <v/>
      </c>
      <c r="E129" s="113" t="str">
        <f>IFERROR(VLOOKUP($B$7:$B$200,Reg!$B$4:O$800,5,),"")</f>
        <v/>
      </c>
      <c r="F129" s="111"/>
    </row>
    <row r="130" spans="1:6">
      <c r="A130" s="111" t="str">
        <f>IFERROR(_xlfn.RANK.EQ(E130,$E$7:$E$200,0)+COUNTIF($E$7:E130,E130)-1," ")</f>
        <v xml:space="preserve"> </v>
      </c>
      <c r="B130" s="111" t="str">
        <f>IF(Reg!$F127,Reg!B127,"")</f>
        <v/>
      </c>
      <c r="C130" s="111" t="str">
        <f>IF(Reg!$F127,Reg!C127,"")</f>
        <v/>
      </c>
      <c r="D130" s="112" t="str">
        <f>IF(Reg!$F127,Reg!D127,"")</f>
        <v/>
      </c>
      <c r="E130" s="113" t="str">
        <f>IFERROR(VLOOKUP($B$7:$B$200,Reg!$B$4:O$800,5,),"")</f>
        <v/>
      </c>
      <c r="F130" s="111"/>
    </row>
    <row r="131" spans="1:6">
      <c r="A131" s="111" t="str">
        <f>IFERROR(_xlfn.RANK.EQ(E131,$E$7:$E$200,0)+COUNTIF($E$7:E131,E131)-1," ")</f>
        <v xml:space="preserve"> </v>
      </c>
      <c r="B131" s="111" t="str">
        <f>IF(Reg!$F128,Reg!B128,"")</f>
        <v/>
      </c>
      <c r="C131" s="111" t="str">
        <f>IF(Reg!$F128,Reg!C128,"")</f>
        <v/>
      </c>
      <c r="D131" s="112" t="str">
        <f>IF(Reg!$F128,Reg!D128,"")</f>
        <v/>
      </c>
      <c r="E131" s="113" t="str">
        <f>IFERROR(VLOOKUP($B$7:$B$200,Reg!$B$4:O$800,5,),"")</f>
        <v/>
      </c>
      <c r="F131" s="111"/>
    </row>
    <row r="132" spans="1:6">
      <c r="A132" s="111" t="str">
        <f>IFERROR(_xlfn.RANK.EQ(E132,$E$7:$E$200,0)+COUNTIF($E$7:E132,E132)-1," ")</f>
        <v xml:space="preserve"> </v>
      </c>
      <c r="B132" s="111" t="str">
        <f>IF(Reg!$F129,Reg!B129,"")</f>
        <v/>
      </c>
      <c r="C132" s="111" t="str">
        <f>IF(Reg!$F129,Reg!C129,"")</f>
        <v/>
      </c>
      <c r="D132" s="112" t="str">
        <f>IF(Reg!$F129,Reg!D129,"")</f>
        <v/>
      </c>
      <c r="E132" s="113" t="str">
        <f>IFERROR(VLOOKUP($B$7:$B$200,Reg!$B$4:O$800,5,),"")</f>
        <v/>
      </c>
      <c r="F132" s="111"/>
    </row>
    <row r="133" spans="1:6">
      <c r="A133" s="111" t="str">
        <f>IFERROR(_xlfn.RANK.EQ(E133,$E$7:$E$200,0)+COUNTIF($E$7:E133,E133)-1," ")</f>
        <v xml:space="preserve"> </v>
      </c>
      <c r="B133" s="111" t="str">
        <f>IF(Reg!$F130,Reg!B130,"")</f>
        <v/>
      </c>
      <c r="C133" s="111" t="str">
        <f>IF(Reg!$F130,Reg!C130,"")</f>
        <v/>
      </c>
      <c r="D133" s="112" t="str">
        <f>IF(Reg!$F130,Reg!D130,"")</f>
        <v/>
      </c>
      <c r="E133" s="113" t="str">
        <f>IFERROR(VLOOKUP($B$7:$B$200,Reg!$B$4:O$800,5,),"")</f>
        <v/>
      </c>
      <c r="F133" s="111"/>
    </row>
    <row r="134" spans="1:6">
      <c r="A134" s="111" t="str">
        <f>IFERROR(_xlfn.RANK.EQ(E134,$E$7:$E$200,0)+COUNTIF($E$7:E134,E134)-1," ")</f>
        <v xml:space="preserve"> </v>
      </c>
      <c r="B134" s="111" t="str">
        <f>IF(Reg!$F131,Reg!B131,"")</f>
        <v/>
      </c>
      <c r="C134" s="111" t="str">
        <f>IF(Reg!$F131,Reg!C131,"")</f>
        <v/>
      </c>
      <c r="D134" s="112" t="str">
        <f>IF(Reg!$F131,Reg!D131,"")</f>
        <v/>
      </c>
      <c r="E134" s="113" t="str">
        <f>IFERROR(VLOOKUP($B$7:$B$200,Reg!$B$4:O$800,5,),"")</f>
        <v/>
      </c>
      <c r="F134" s="111"/>
    </row>
    <row r="135" spans="1:6">
      <c r="A135" s="111" t="str">
        <f>IFERROR(_xlfn.RANK.EQ(E135,$E$7:$E$200,0)+COUNTIF($E$7:E135,E135)-1," ")</f>
        <v xml:space="preserve"> </v>
      </c>
      <c r="B135" s="111" t="str">
        <f>IF(Reg!$F132,Reg!B132,"")</f>
        <v/>
      </c>
      <c r="C135" s="111" t="str">
        <f>IF(Reg!$F132,Reg!C132,"")</f>
        <v/>
      </c>
      <c r="D135" s="112" t="str">
        <f>IF(Reg!$F132,Reg!D132,"")</f>
        <v/>
      </c>
      <c r="E135" s="113" t="str">
        <f>IFERROR(VLOOKUP($B$7:$B$200,Reg!$B$4:O$800,5,),"")</f>
        <v/>
      </c>
      <c r="F135" s="111"/>
    </row>
    <row r="136" spans="1:6">
      <c r="A136" s="111" t="str">
        <f>IFERROR(_xlfn.RANK.EQ(E136,$E$7:$E$200,0)+COUNTIF($E$7:E136,E136)-1," ")</f>
        <v xml:space="preserve"> </v>
      </c>
      <c r="B136" s="111" t="str">
        <f>IF(Reg!$F133,Reg!B133,"")</f>
        <v/>
      </c>
      <c r="C136" s="111" t="str">
        <f>IF(Reg!$F133,Reg!C133,"")</f>
        <v/>
      </c>
      <c r="D136" s="112" t="str">
        <f>IF(Reg!$F133,Reg!D133,"")</f>
        <v/>
      </c>
      <c r="E136" s="113" t="str">
        <f>IFERROR(VLOOKUP($B$7:$B$200,Reg!$B$4:O$800,5,),"")</f>
        <v/>
      </c>
      <c r="F136" s="111"/>
    </row>
    <row r="137" spans="1:6">
      <c r="A137" s="111" t="str">
        <f>IFERROR(_xlfn.RANK.EQ(E137,$E$7:$E$200,0)+COUNTIF($E$7:E137,E137)-1," ")</f>
        <v xml:space="preserve"> </v>
      </c>
      <c r="B137" s="111" t="str">
        <f>IF(Reg!$F134,Reg!B134,"")</f>
        <v/>
      </c>
      <c r="C137" s="111" t="str">
        <f>IF(Reg!$F134,Reg!C134,"")</f>
        <v/>
      </c>
      <c r="D137" s="112" t="str">
        <f>IF(Reg!$F134,Reg!D134,"")</f>
        <v/>
      </c>
      <c r="E137" s="113" t="str">
        <f>IFERROR(VLOOKUP($B$7:$B$200,Reg!$B$4:O$800,5,),"")</f>
        <v/>
      </c>
      <c r="F137" s="111"/>
    </row>
    <row r="138" spans="1:6">
      <c r="A138" s="111" t="str">
        <f>IFERROR(_xlfn.RANK.EQ(E138,$E$7:$E$200,0)+COUNTIF($E$7:E138,E138)-1," ")</f>
        <v xml:space="preserve"> </v>
      </c>
      <c r="B138" s="111" t="str">
        <f>IF(Reg!$F135,Reg!B135,"")</f>
        <v/>
      </c>
      <c r="C138" s="111" t="str">
        <f>IF(Reg!$F135,Reg!C135,"")</f>
        <v/>
      </c>
      <c r="D138" s="112" t="str">
        <f>IF(Reg!$F135,Reg!D135,"")</f>
        <v/>
      </c>
      <c r="E138" s="113" t="str">
        <f>IFERROR(VLOOKUP($B$7:$B$200,Reg!$B$4:O$800,5,),"")</f>
        <v/>
      </c>
      <c r="F138" s="111"/>
    </row>
    <row r="139" spans="1:6">
      <c r="A139" s="111" t="str">
        <f>IFERROR(_xlfn.RANK.EQ(E139,$E$7:$E$200,0)+COUNTIF($E$7:E139,E139)-1," ")</f>
        <v xml:space="preserve"> </v>
      </c>
      <c r="B139" s="111" t="str">
        <f>IF(Reg!$F136,Reg!B136,"")</f>
        <v/>
      </c>
      <c r="C139" s="111" t="str">
        <f>IF(Reg!$F136,Reg!C136,"")</f>
        <v/>
      </c>
      <c r="D139" s="112" t="str">
        <f>IF(Reg!$F136,Reg!D136,"")</f>
        <v/>
      </c>
      <c r="E139" s="113" t="str">
        <f>IFERROR(VLOOKUP($B$7:$B$200,Reg!$B$4:O$800,5,),"")</f>
        <v/>
      </c>
      <c r="F139" s="111"/>
    </row>
    <row r="140" spans="1:6">
      <c r="A140" s="111" t="str">
        <f>IFERROR(_xlfn.RANK.EQ(E140,$E$7:$E$200,0)+COUNTIF($E$7:E140,E140)-1," ")</f>
        <v xml:space="preserve"> </v>
      </c>
      <c r="B140" s="111" t="str">
        <f>IF(Reg!$F137,Reg!B137,"")</f>
        <v/>
      </c>
      <c r="C140" s="111" t="str">
        <f>IF(Reg!$F137,Reg!C137,"")</f>
        <v/>
      </c>
      <c r="D140" s="112" t="str">
        <f>IF(Reg!$F137,Reg!D137,"")</f>
        <v/>
      </c>
      <c r="E140" s="113" t="str">
        <f>IFERROR(VLOOKUP($B$7:$B$200,Reg!$B$4:O$800,5,),"")</f>
        <v/>
      </c>
      <c r="F140" s="111"/>
    </row>
    <row r="141" spans="1:6">
      <c r="A141" s="111" t="str">
        <f>IFERROR(_xlfn.RANK.EQ(E141,$E$7:$E$200,0)+COUNTIF($E$7:E141,E141)-1," ")</f>
        <v xml:space="preserve"> </v>
      </c>
      <c r="B141" s="111" t="str">
        <f>IF(Reg!$F138,Reg!B138,"")</f>
        <v/>
      </c>
      <c r="C141" s="111" t="str">
        <f>IF(Reg!$F138,Reg!C138,"")</f>
        <v/>
      </c>
      <c r="D141" s="112" t="str">
        <f>IF(Reg!$F138,Reg!D138,"")</f>
        <v/>
      </c>
      <c r="E141" s="113" t="str">
        <f>IFERROR(VLOOKUP($B$7:$B$200,Reg!$B$4:O$800,5,),"")</f>
        <v/>
      </c>
      <c r="F141" s="111"/>
    </row>
    <row r="142" spans="1:6">
      <c r="A142" s="111" t="str">
        <f>IFERROR(_xlfn.RANK.EQ(E142,$E$7:$E$200,0)+COUNTIF($E$7:E142,E142)-1," ")</f>
        <v xml:space="preserve"> </v>
      </c>
      <c r="B142" s="111" t="str">
        <f>IF(Reg!$F139,Reg!B139,"")</f>
        <v/>
      </c>
      <c r="C142" s="111" t="str">
        <f>IF(Reg!$F139,Reg!C139,"")</f>
        <v/>
      </c>
      <c r="D142" s="112" t="str">
        <f>IF(Reg!$F139,Reg!D139,"")</f>
        <v/>
      </c>
      <c r="E142" s="113" t="str">
        <f>IFERROR(VLOOKUP($B$7:$B$200,Reg!$B$4:O$800,5,),"")</f>
        <v/>
      </c>
      <c r="F142" s="111"/>
    </row>
    <row r="143" spans="1:6">
      <c r="A143" s="111" t="str">
        <f>IFERROR(_xlfn.RANK.EQ(E143,$E$7:$E$200,0)+COUNTIF($E$7:E143,E143)-1," ")</f>
        <v xml:space="preserve"> </v>
      </c>
      <c r="B143" s="111" t="str">
        <f>IF(Reg!$F140,Reg!B140,"")</f>
        <v/>
      </c>
      <c r="C143" s="111" t="str">
        <f>IF(Reg!$F140,Reg!C140,"")</f>
        <v/>
      </c>
      <c r="D143" s="112" t="str">
        <f>IF(Reg!$F140,Reg!D140,"")</f>
        <v/>
      </c>
      <c r="E143" s="113" t="str">
        <f>IFERROR(VLOOKUP($B$7:$B$200,Reg!$B$4:O$800,5,),"")</f>
        <v/>
      </c>
      <c r="F143" s="111"/>
    </row>
    <row r="144" spans="1:6">
      <c r="A144" s="111" t="str">
        <f>IFERROR(_xlfn.RANK.EQ(E144,$E$7:$E$200,0)+COUNTIF($E$7:E144,E144)-1," ")</f>
        <v xml:space="preserve"> </v>
      </c>
      <c r="B144" s="111" t="str">
        <f>IF(Reg!$F141,Reg!B141,"")</f>
        <v/>
      </c>
      <c r="C144" s="111" t="str">
        <f>IF(Reg!$F141,Reg!C141,"")</f>
        <v/>
      </c>
      <c r="D144" s="112" t="str">
        <f>IF(Reg!$F141,Reg!D141,"")</f>
        <v/>
      </c>
      <c r="E144" s="113" t="str">
        <f>IFERROR(VLOOKUP($B$7:$B$200,Reg!$B$4:O$800,5,),"")</f>
        <v/>
      </c>
      <c r="F144" s="111"/>
    </row>
    <row r="145" spans="1:6">
      <c r="A145" s="111" t="str">
        <f>IFERROR(_xlfn.RANK.EQ(E145,$E$7:$E$200,0)+COUNTIF($E$7:E145,E145)-1," ")</f>
        <v xml:space="preserve"> </v>
      </c>
      <c r="B145" s="111" t="str">
        <f>IF(Reg!$F142,Reg!B142,"")</f>
        <v/>
      </c>
      <c r="C145" s="111" t="str">
        <f>IF(Reg!$F142,Reg!C142,"")</f>
        <v/>
      </c>
      <c r="D145" s="112" t="str">
        <f>IF(Reg!$F142,Reg!D142,"")</f>
        <v/>
      </c>
      <c r="E145" s="113" t="str">
        <f>IFERROR(VLOOKUP($B$7:$B$200,Reg!$B$4:O$800,5,),"")</f>
        <v/>
      </c>
      <c r="F145" s="111"/>
    </row>
    <row r="146" spans="1:6">
      <c r="A146" s="111" t="str">
        <f>IFERROR(_xlfn.RANK.EQ(E146,$E$7:$E$200,0)+COUNTIF($E$7:E146,E146)-1," ")</f>
        <v xml:space="preserve"> </v>
      </c>
      <c r="B146" s="111" t="str">
        <f>IF(Reg!$F143,Reg!B143,"")</f>
        <v/>
      </c>
      <c r="C146" s="111" t="str">
        <f>IF(Reg!$F143,Reg!C143,"")</f>
        <v/>
      </c>
      <c r="D146" s="112" t="str">
        <f>IF(Reg!$F143,Reg!D143,"")</f>
        <v/>
      </c>
      <c r="E146" s="113" t="str">
        <f>IFERROR(VLOOKUP($B$7:$B$200,Reg!$B$4:O$800,5,),"")</f>
        <v/>
      </c>
      <c r="F146" s="111"/>
    </row>
    <row r="147" spans="1:6">
      <c r="A147" s="111" t="str">
        <f>IFERROR(_xlfn.RANK.EQ(E147,$E$7:$E$200,0)+COUNTIF($E$7:E147,E147)-1," ")</f>
        <v xml:space="preserve"> </v>
      </c>
      <c r="B147" s="111" t="str">
        <f>IF(Reg!$F144,Reg!B144,"")</f>
        <v/>
      </c>
      <c r="C147" s="111" t="str">
        <f>IF(Reg!$F144,Reg!C144,"")</f>
        <v/>
      </c>
      <c r="D147" s="112" t="str">
        <f>IF(Reg!$F144,Reg!D144,"")</f>
        <v/>
      </c>
      <c r="E147" s="113" t="str">
        <f>IFERROR(VLOOKUP($B$7:$B$200,Reg!$B$4:O$800,5,),"")</f>
        <v/>
      </c>
      <c r="F147" s="111"/>
    </row>
    <row r="148" spans="1:6">
      <c r="A148" s="111" t="str">
        <f>IFERROR(_xlfn.RANK.EQ(E148,$E$7:$E$200,0)+COUNTIF($E$7:E148,E148)-1," ")</f>
        <v xml:space="preserve"> </v>
      </c>
      <c r="B148" s="111" t="str">
        <f>IF(Reg!$F145,Reg!B145,"")</f>
        <v/>
      </c>
      <c r="C148" s="111" t="str">
        <f>IF(Reg!$F145,Reg!C145,"")</f>
        <v/>
      </c>
      <c r="D148" s="112" t="str">
        <f>IF(Reg!$F145,Reg!D145,"")</f>
        <v/>
      </c>
      <c r="E148" s="113" t="str">
        <f>IFERROR(VLOOKUP($B$7:$B$200,Reg!$B$4:O$800,5,),"")</f>
        <v/>
      </c>
      <c r="F148" s="111"/>
    </row>
    <row r="149" spans="1:6">
      <c r="A149" s="111" t="str">
        <f>IFERROR(_xlfn.RANK.EQ(E149,$E$7:$E$200,0)+COUNTIF($E$7:E149,E149)-1," ")</f>
        <v xml:space="preserve"> </v>
      </c>
      <c r="B149" s="111" t="str">
        <f>IF(Reg!$F146,Reg!B146,"")</f>
        <v/>
      </c>
      <c r="C149" s="111" t="str">
        <f>IF(Reg!$F146,Reg!C146,"")</f>
        <v/>
      </c>
      <c r="D149" s="112" t="str">
        <f>IF(Reg!$F146,Reg!D146,"")</f>
        <v/>
      </c>
      <c r="E149" s="113" t="str">
        <f>IFERROR(VLOOKUP($B$7:$B$200,Reg!$B$4:O$800,5,),"")</f>
        <v/>
      </c>
      <c r="F149" s="111"/>
    </row>
    <row r="150" spans="1:6">
      <c r="A150" s="111" t="str">
        <f>IFERROR(_xlfn.RANK.EQ(E150,$E$7:$E$200,0)+COUNTIF($E$7:E150,E150)-1," ")</f>
        <v xml:space="preserve"> </v>
      </c>
      <c r="B150" s="111" t="str">
        <f>IF(Reg!$F147,Reg!B147,"")</f>
        <v/>
      </c>
      <c r="C150" s="111" t="str">
        <f>IF(Reg!$F147,Reg!C147,"")</f>
        <v/>
      </c>
      <c r="D150" s="112" t="str">
        <f>IF(Reg!$F147,Reg!D147,"")</f>
        <v/>
      </c>
      <c r="E150" s="113" t="str">
        <f>IFERROR(VLOOKUP($B$7:$B$200,Reg!$B$4:O$800,5,),"")</f>
        <v/>
      </c>
      <c r="F150" s="111"/>
    </row>
    <row r="151" spans="1:6">
      <c r="A151" s="111" t="str">
        <f>IFERROR(_xlfn.RANK.EQ(E151,$E$7:$E$200,0)+COUNTIF($E$7:E151,E151)-1," ")</f>
        <v xml:space="preserve"> </v>
      </c>
      <c r="B151" s="111" t="str">
        <f>IF(Reg!$F148,Reg!B148,"")</f>
        <v/>
      </c>
      <c r="C151" s="111" t="str">
        <f>IF(Reg!$F148,Reg!C148,"")</f>
        <v/>
      </c>
      <c r="D151" s="112" t="str">
        <f>IF(Reg!$F148,Reg!D148,"")</f>
        <v/>
      </c>
      <c r="E151" s="113" t="str">
        <f>IFERROR(VLOOKUP($B$7:$B$200,Reg!$B$4:O$800,5,),"")</f>
        <v/>
      </c>
      <c r="F151" s="111"/>
    </row>
    <row r="152" spans="1:6">
      <c r="A152" s="111" t="str">
        <f>IFERROR(_xlfn.RANK.EQ(E152,$E$7:$E$200,0)+COUNTIF($E$7:E152,E152)-1," ")</f>
        <v xml:space="preserve"> </v>
      </c>
      <c r="B152" s="111" t="str">
        <f>IF(Reg!$F149,Reg!B149,"")</f>
        <v/>
      </c>
      <c r="C152" s="111" t="str">
        <f>IF(Reg!$F149,Reg!C149,"")</f>
        <v/>
      </c>
      <c r="D152" s="112" t="str">
        <f>IF(Reg!$F149,Reg!D149,"")</f>
        <v/>
      </c>
      <c r="E152" s="113" t="str">
        <f>IFERROR(VLOOKUP($B$7:$B$200,Reg!$B$4:O$800,5,),"")</f>
        <v/>
      </c>
      <c r="F152" s="111"/>
    </row>
    <row r="153" spans="1:6">
      <c r="A153" s="111" t="str">
        <f>IFERROR(_xlfn.RANK.EQ(E153,$E$7:$E$200,0)+COUNTIF($E$7:E153,E153)-1," ")</f>
        <v xml:space="preserve"> </v>
      </c>
      <c r="B153" s="111" t="str">
        <f>IF(Reg!$F150,Reg!B150,"")</f>
        <v/>
      </c>
      <c r="C153" s="111" t="str">
        <f>IF(Reg!$F150,Reg!C150,"")</f>
        <v/>
      </c>
      <c r="D153" s="112" t="str">
        <f>IF(Reg!$F150,Reg!D150,"")</f>
        <v/>
      </c>
      <c r="E153" s="113" t="str">
        <f>IFERROR(VLOOKUP($B$7:$B$200,Reg!$B$4:O$800,5,),"")</f>
        <v/>
      </c>
      <c r="F153" s="111"/>
    </row>
    <row r="154" spans="1:6">
      <c r="A154" s="111" t="str">
        <f>IFERROR(_xlfn.RANK.EQ(E154,$E$7:$E$200,0)+COUNTIF($E$7:E154,E154)-1," ")</f>
        <v xml:space="preserve"> </v>
      </c>
      <c r="B154" s="111" t="str">
        <f>IF(Reg!$F151,Reg!B151,"")</f>
        <v/>
      </c>
      <c r="C154" s="111" t="str">
        <f>IF(Reg!$F151,Reg!C151,"")</f>
        <v/>
      </c>
      <c r="D154" s="112" t="str">
        <f>IF(Reg!$F151,Reg!D151,"")</f>
        <v/>
      </c>
      <c r="E154" s="113" t="str">
        <f>IFERROR(VLOOKUP($B$7:$B$200,Reg!$B$4:O$800,5,),"")</f>
        <v/>
      </c>
      <c r="F154" s="111"/>
    </row>
    <row r="155" spans="1:6">
      <c r="A155" s="111" t="str">
        <f>IFERROR(_xlfn.RANK.EQ(E155,$E$7:$E$200,0)+COUNTIF($E$7:E155,E155)-1," ")</f>
        <v xml:space="preserve"> </v>
      </c>
      <c r="B155" s="111" t="str">
        <f>IF(Reg!$F152,Reg!B152,"")</f>
        <v/>
      </c>
      <c r="C155" s="111" t="str">
        <f>IF(Reg!$F152,Reg!C152,"")</f>
        <v/>
      </c>
      <c r="D155" s="112" t="str">
        <f>IF(Reg!$F152,Reg!D152,"")</f>
        <v/>
      </c>
      <c r="E155" s="113" t="str">
        <f>IFERROR(VLOOKUP($B$7:$B$200,Reg!$B$4:O$800,5,),"")</f>
        <v/>
      </c>
      <c r="F155" s="111"/>
    </row>
    <row r="156" spans="1:6">
      <c r="A156" s="111" t="str">
        <f>IFERROR(_xlfn.RANK.EQ(E156,$E$7:$E$200,0)+COUNTIF($E$7:E156,E156)-1," ")</f>
        <v xml:space="preserve"> </v>
      </c>
      <c r="B156" s="111" t="str">
        <f>IF(Reg!$F153,Reg!B153,"")</f>
        <v/>
      </c>
      <c r="C156" s="111" t="str">
        <f>IF(Reg!$F153,Reg!C153,"")</f>
        <v/>
      </c>
      <c r="D156" s="112" t="str">
        <f>IF(Reg!$F153,Reg!D153,"")</f>
        <v/>
      </c>
      <c r="E156" s="113" t="str">
        <f>IFERROR(VLOOKUP($B$7:$B$200,Reg!$B$4:O$800,5,),"")</f>
        <v/>
      </c>
      <c r="F156" s="111"/>
    </row>
    <row r="157" spans="1:6">
      <c r="A157" s="111" t="str">
        <f>IFERROR(_xlfn.RANK.EQ(E157,$E$7:$E$200,0)+COUNTIF($E$7:E157,E157)-1," ")</f>
        <v xml:space="preserve"> </v>
      </c>
      <c r="B157" s="111" t="str">
        <f>IF(Reg!$F154,Reg!B154,"")</f>
        <v/>
      </c>
      <c r="C157" s="111" t="str">
        <f>IF(Reg!$F154,Reg!C154,"")</f>
        <v/>
      </c>
      <c r="D157" s="112" t="str">
        <f>IF(Reg!$F154,Reg!D154,"")</f>
        <v/>
      </c>
      <c r="E157" s="113" t="str">
        <f>IFERROR(VLOOKUP($B$7:$B$200,Reg!$B$4:O$800,5,),"")</f>
        <v/>
      </c>
      <c r="F157" s="111"/>
    </row>
    <row r="158" spans="1:6">
      <c r="A158" s="111" t="str">
        <f>IFERROR(_xlfn.RANK.EQ(E158,$E$7:$E$200,0)+COUNTIF($E$7:E158,E158)-1," ")</f>
        <v xml:space="preserve"> </v>
      </c>
      <c r="B158" s="111" t="str">
        <f>IF(Reg!$F155,Reg!B155,"")</f>
        <v/>
      </c>
      <c r="C158" s="111" t="str">
        <f>IF(Reg!$F155,Reg!C155,"")</f>
        <v/>
      </c>
      <c r="D158" s="112" t="str">
        <f>IF(Reg!$F155,Reg!D155,"")</f>
        <v/>
      </c>
      <c r="E158" s="113" t="str">
        <f>IFERROR(VLOOKUP($B$7:$B$200,Reg!$B$4:O$800,5,),"")</f>
        <v/>
      </c>
      <c r="F158" s="111"/>
    </row>
    <row r="159" spans="1:6">
      <c r="A159" s="111" t="str">
        <f>IFERROR(_xlfn.RANK.EQ(E159,$E$7:$E$200,0)+COUNTIF($E$7:E159,E159)-1," ")</f>
        <v xml:space="preserve"> </v>
      </c>
      <c r="B159" s="111" t="str">
        <f>IF(Reg!$F156,Reg!B156,"")</f>
        <v/>
      </c>
      <c r="C159" s="111" t="str">
        <f>IF(Reg!$F156,Reg!C156,"")</f>
        <v/>
      </c>
      <c r="D159" s="112" t="str">
        <f>IF(Reg!$F156,Reg!D156,"")</f>
        <v/>
      </c>
      <c r="E159" s="113" t="str">
        <f>IFERROR(VLOOKUP($B$7:$B$200,Reg!$B$4:O$800,5,),"")</f>
        <v/>
      </c>
      <c r="F159" s="111"/>
    </row>
    <row r="160" spans="1:6">
      <c r="A160" s="111" t="str">
        <f>IFERROR(_xlfn.RANK.EQ(E160,$E$7:$E$200,0)+COUNTIF($E$7:E160,E160)-1," ")</f>
        <v xml:space="preserve"> </v>
      </c>
      <c r="B160" s="111" t="str">
        <f>IF(Reg!$F157,Reg!B157,"")</f>
        <v/>
      </c>
      <c r="C160" s="111" t="str">
        <f>IF(Reg!$F157,Reg!C157,"")</f>
        <v/>
      </c>
      <c r="D160" s="112" t="str">
        <f>IF(Reg!$F157,Reg!D157,"")</f>
        <v/>
      </c>
      <c r="E160" s="113" t="str">
        <f>IFERROR(VLOOKUP($B$7:$B$200,Reg!$B$4:O$800,5,),"")</f>
        <v/>
      </c>
      <c r="F160" s="111"/>
    </row>
    <row r="161" spans="1:6">
      <c r="A161" s="111" t="str">
        <f>IFERROR(_xlfn.RANK.EQ(E161,$E$7:$E$200,0)+COUNTIF($E$7:E161,E161)-1," ")</f>
        <v xml:space="preserve"> </v>
      </c>
      <c r="B161" s="111" t="str">
        <f>IF(Reg!$F158,Reg!B158,"")</f>
        <v/>
      </c>
      <c r="C161" s="111" t="str">
        <f>IF(Reg!$F158,Reg!C158,"")</f>
        <v/>
      </c>
      <c r="D161" s="112" t="str">
        <f>IF(Reg!$F158,Reg!D158,"")</f>
        <v/>
      </c>
      <c r="E161" s="113" t="str">
        <f>IFERROR(VLOOKUP($B$7:$B$200,Reg!$B$4:O$800,5,),"")</f>
        <v/>
      </c>
      <c r="F161" s="111"/>
    </row>
    <row r="162" spans="1:6">
      <c r="A162" s="111" t="str">
        <f>IFERROR(_xlfn.RANK.EQ(E162,$E$7:$E$200,0)+COUNTIF($E$7:E162,E162)-1," ")</f>
        <v xml:space="preserve"> </v>
      </c>
      <c r="B162" s="111" t="str">
        <f>IF(Reg!$F159,Reg!B159,"")</f>
        <v/>
      </c>
      <c r="C162" s="111" t="str">
        <f>IF(Reg!$F159,Reg!C159,"")</f>
        <v/>
      </c>
      <c r="D162" s="112" t="str">
        <f>IF(Reg!$F159,Reg!D159,"")</f>
        <v/>
      </c>
      <c r="E162" s="113" t="str">
        <f>IFERROR(VLOOKUP($B$7:$B$200,Reg!$B$4:O$800,5,),"")</f>
        <v/>
      </c>
      <c r="F162" s="111"/>
    </row>
    <row r="163" spans="1:6">
      <c r="A163" s="111" t="str">
        <f>IFERROR(_xlfn.RANK.EQ(E163,$E$7:$E$200,0)+COUNTIF($E$7:E163,E163)-1," ")</f>
        <v xml:space="preserve"> </v>
      </c>
      <c r="B163" s="111" t="str">
        <f>IF(Reg!$F160,Reg!B160,"")</f>
        <v/>
      </c>
      <c r="C163" s="111" t="str">
        <f>IF(Reg!$F160,Reg!C160,"")</f>
        <v/>
      </c>
      <c r="D163" s="112" t="str">
        <f>IF(Reg!$F160,Reg!D160,"")</f>
        <v/>
      </c>
      <c r="E163" s="113" t="str">
        <f>IFERROR(VLOOKUP($B$7:$B$200,Reg!$B$4:O$800,5,),"")</f>
        <v/>
      </c>
      <c r="F163" s="111"/>
    </row>
    <row r="164" spans="1:6">
      <c r="A164" s="111" t="str">
        <f>IFERROR(_xlfn.RANK.EQ(E164,$E$7:$E$200,0)+COUNTIF($E$7:E164,E164)-1," ")</f>
        <v xml:space="preserve"> </v>
      </c>
      <c r="B164" s="111" t="str">
        <f>IF(Reg!$F161,Reg!B161,"")</f>
        <v/>
      </c>
      <c r="C164" s="111" t="str">
        <f>IF(Reg!$F161,Reg!C161,"")</f>
        <v/>
      </c>
      <c r="D164" s="112" t="str">
        <f>IF(Reg!$F161,Reg!D161,"")</f>
        <v/>
      </c>
      <c r="E164" s="113" t="str">
        <f>IFERROR(VLOOKUP($B$7:$B$200,Reg!$B$4:O$800,5,),"")</f>
        <v/>
      </c>
      <c r="F164" s="111"/>
    </row>
    <row r="165" spans="1:6">
      <c r="A165" s="111" t="str">
        <f>IFERROR(_xlfn.RANK.EQ(E165,$E$7:$E$200,0)+COUNTIF($E$7:E165,E165)-1," ")</f>
        <v xml:space="preserve"> </v>
      </c>
      <c r="B165" s="111" t="str">
        <f>IF(Reg!$F162,Reg!B162,"")</f>
        <v/>
      </c>
      <c r="C165" s="111" t="str">
        <f>IF(Reg!$F162,Reg!C162,"")</f>
        <v/>
      </c>
      <c r="D165" s="112" t="str">
        <f>IF(Reg!$F162,Reg!D162,"")</f>
        <v/>
      </c>
      <c r="E165" s="113" t="str">
        <f>IFERROR(VLOOKUP($B$7:$B$200,Reg!$B$4:O$800,5,),"")</f>
        <v/>
      </c>
      <c r="F165" s="111"/>
    </row>
    <row r="166" spans="1:6">
      <c r="A166" s="111" t="str">
        <f>IFERROR(_xlfn.RANK.EQ(E166,$E$7:$E$200,0)+COUNTIF($E$7:E166,E166)-1," ")</f>
        <v xml:space="preserve"> </v>
      </c>
      <c r="B166" s="111" t="str">
        <f>IF(Reg!$F163,Reg!B163,"")</f>
        <v/>
      </c>
      <c r="C166" s="111" t="str">
        <f>IF(Reg!$F163,Reg!C163,"")</f>
        <v/>
      </c>
      <c r="D166" s="112" t="str">
        <f>IF(Reg!$F163,Reg!D163,"")</f>
        <v/>
      </c>
      <c r="E166" s="113" t="str">
        <f>IFERROR(VLOOKUP($B$7:$B$200,Reg!$B$4:O$800,5,),"")</f>
        <v/>
      </c>
      <c r="F166" s="111"/>
    </row>
    <row r="167" spans="1:6">
      <c r="A167" s="111" t="str">
        <f>IFERROR(_xlfn.RANK.EQ(E167,$E$7:$E$200,0)+COUNTIF($E$7:E167,E167)-1," ")</f>
        <v xml:space="preserve"> </v>
      </c>
      <c r="B167" s="111" t="str">
        <f>IF(Reg!$F164,Reg!B164,"")</f>
        <v/>
      </c>
      <c r="C167" s="111" t="str">
        <f>IF(Reg!$F164,Reg!C164,"")</f>
        <v/>
      </c>
      <c r="D167" s="112" t="str">
        <f>IF(Reg!$F164,Reg!D164,"")</f>
        <v/>
      </c>
      <c r="E167" s="113" t="str">
        <f>IFERROR(VLOOKUP($B$7:$B$200,Reg!$B$4:O$800,5,),"")</f>
        <v/>
      </c>
      <c r="F167" s="111"/>
    </row>
    <row r="168" spans="1:6">
      <c r="A168" s="111" t="str">
        <f>IFERROR(_xlfn.RANK.EQ(E168,$E$7:$E$200,0)+COUNTIF($E$7:E168,E168)-1," ")</f>
        <v xml:space="preserve"> </v>
      </c>
      <c r="B168" s="111" t="str">
        <f>IF(Reg!$F165,Reg!B165,"")</f>
        <v/>
      </c>
      <c r="C168" s="111" t="str">
        <f>IF(Reg!$F165,Reg!C165,"")</f>
        <v/>
      </c>
      <c r="D168" s="112" t="str">
        <f>IF(Reg!$F165,Reg!D165,"")</f>
        <v/>
      </c>
      <c r="E168" s="113" t="str">
        <f>IFERROR(VLOOKUP($B$7:$B$200,Reg!$B$4:O$800,5,),"")</f>
        <v/>
      </c>
      <c r="F168" s="111"/>
    </row>
    <row r="169" spans="1:6">
      <c r="A169" s="111" t="str">
        <f>IFERROR(_xlfn.RANK.EQ(E169,$E$7:$E$200,0)+COUNTIF($E$7:E169,E169)-1," ")</f>
        <v xml:space="preserve"> </v>
      </c>
      <c r="B169" s="111" t="str">
        <f>IF(Reg!$F166,Reg!B166,"")</f>
        <v/>
      </c>
      <c r="C169" s="111" t="str">
        <f>IF(Reg!$F166,Reg!C166,"")</f>
        <v/>
      </c>
      <c r="D169" s="112" t="str">
        <f>IF(Reg!$F166,Reg!D166,"")</f>
        <v/>
      </c>
      <c r="E169" s="113" t="str">
        <f>IFERROR(VLOOKUP($B$7:$B$200,Reg!$B$4:O$800,5,),"")</f>
        <v/>
      </c>
      <c r="F169" s="111"/>
    </row>
    <row r="170" spans="1:6">
      <c r="A170" s="111" t="str">
        <f>IFERROR(_xlfn.RANK.EQ(E170,$E$7:$E$200,0)+COUNTIF($E$7:E170,E170)-1," ")</f>
        <v xml:space="preserve"> </v>
      </c>
      <c r="B170" s="111" t="str">
        <f>IF(Reg!$F167,Reg!B167,"")</f>
        <v/>
      </c>
      <c r="C170" s="111" t="str">
        <f>IF(Reg!$F167,Reg!C167,"")</f>
        <v/>
      </c>
      <c r="D170" s="112" t="str">
        <f>IF(Reg!$F167,Reg!D167,"")</f>
        <v/>
      </c>
      <c r="E170" s="113" t="str">
        <f>IFERROR(VLOOKUP($B$7:$B$200,Reg!$B$4:O$800,5,),"")</f>
        <v/>
      </c>
      <c r="F170" s="111"/>
    </row>
    <row r="171" spans="1:6">
      <c r="A171" s="111" t="str">
        <f>IFERROR(_xlfn.RANK.EQ(E171,$E$7:$E$200,0)+COUNTIF($E$7:E171,E171)-1," ")</f>
        <v xml:space="preserve"> </v>
      </c>
      <c r="B171" s="111" t="str">
        <f>IF(Reg!$F168,Reg!B168,"")</f>
        <v/>
      </c>
      <c r="C171" s="111" t="str">
        <f>IF(Reg!$F168,Reg!C168,"")</f>
        <v/>
      </c>
      <c r="D171" s="112" t="str">
        <f>IF(Reg!$F168,Reg!D168,"")</f>
        <v/>
      </c>
      <c r="E171" s="113" t="str">
        <f>IFERROR(VLOOKUP($B$7:$B$200,Reg!$B$4:O$800,5,),"")</f>
        <v/>
      </c>
      <c r="F171" s="111"/>
    </row>
    <row r="172" spans="1:6">
      <c r="A172" s="111" t="str">
        <f>IFERROR(_xlfn.RANK.EQ(E172,$E$7:$E$200,0)+COUNTIF($E$7:E172,E172)-1," ")</f>
        <v xml:space="preserve"> </v>
      </c>
      <c r="B172" s="111" t="str">
        <f>IF(Reg!$F169,Reg!B169,"")</f>
        <v/>
      </c>
      <c r="C172" s="111" t="str">
        <f>IF(Reg!$F169,Reg!C169,"")</f>
        <v/>
      </c>
      <c r="D172" s="112" t="str">
        <f>IF(Reg!$F169,Reg!D169,"")</f>
        <v/>
      </c>
      <c r="E172" s="113" t="str">
        <f>IFERROR(VLOOKUP($B$7:$B$200,Reg!$B$4:O$800,5,),"")</f>
        <v/>
      </c>
      <c r="F172" s="111"/>
    </row>
    <row r="173" spans="1:6">
      <c r="A173" s="111" t="str">
        <f>IFERROR(_xlfn.RANK.EQ(E173,$E$7:$E$200,0)+COUNTIF($E$7:E173,E173)-1," ")</f>
        <v xml:space="preserve"> </v>
      </c>
      <c r="B173" s="111" t="str">
        <f>IF(Reg!$F170,Reg!B170,"")</f>
        <v/>
      </c>
      <c r="C173" s="111" t="str">
        <f>IF(Reg!$F170,Reg!C170,"")</f>
        <v/>
      </c>
      <c r="D173" s="112" t="str">
        <f>IF(Reg!$F170,Reg!D170,"")</f>
        <v/>
      </c>
      <c r="E173" s="113" t="str">
        <f>IFERROR(VLOOKUP($B$7:$B$200,Reg!$B$4:O$800,5,),"")</f>
        <v/>
      </c>
      <c r="F173" s="111"/>
    </row>
    <row r="174" spans="1:6">
      <c r="A174" s="111" t="str">
        <f>IFERROR(_xlfn.RANK.EQ(E174,$E$7:$E$200,0)+COUNTIF($E$7:E174,E174)-1," ")</f>
        <v xml:space="preserve"> </v>
      </c>
      <c r="B174" s="111" t="str">
        <f>IF(Reg!$F171,Reg!B171,"")</f>
        <v/>
      </c>
      <c r="C174" s="111" t="str">
        <f>IF(Reg!$F171,Reg!C171,"")</f>
        <v/>
      </c>
      <c r="D174" s="112" t="str">
        <f>IF(Reg!$F171,Reg!D171,"")</f>
        <v/>
      </c>
      <c r="E174" s="113" t="str">
        <f>IFERROR(VLOOKUP($B$7:$B$200,Reg!$B$4:O$800,5,),"")</f>
        <v/>
      </c>
      <c r="F174" s="111"/>
    </row>
    <row r="175" spans="1:6">
      <c r="A175" s="111" t="str">
        <f>IFERROR(_xlfn.RANK.EQ(E175,$E$7:$E$200,0)+COUNTIF($E$7:E175,E175)-1," ")</f>
        <v xml:space="preserve"> </v>
      </c>
      <c r="B175" s="111" t="str">
        <f>IF(Reg!$F172,Reg!B172,"")</f>
        <v/>
      </c>
      <c r="C175" s="111" t="str">
        <f>IF(Reg!$F172,Reg!C172,"")</f>
        <v/>
      </c>
      <c r="D175" s="112" t="str">
        <f>IF(Reg!$F172,Reg!D172,"")</f>
        <v/>
      </c>
      <c r="E175" s="113" t="str">
        <f>IFERROR(VLOOKUP($B$7:$B$200,Reg!$B$4:O$800,5,),"")</f>
        <v/>
      </c>
      <c r="F175" s="111"/>
    </row>
    <row r="176" spans="1:6">
      <c r="A176" s="111" t="str">
        <f>IFERROR(_xlfn.RANK.EQ(E176,$E$7:$E$200,0)+COUNTIF($E$7:E176,E176)-1," ")</f>
        <v xml:space="preserve"> </v>
      </c>
      <c r="B176" s="111" t="str">
        <f>IF(Reg!$F173,Reg!B173,"")</f>
        <v/>
      </c>
      <c r="C176" s="111" t="str">
        <f>IF(Reg!$F173,Reg!C173,"")</f>
        <v/>
      </c>
      <c r="D176" s="112" t="str">
        <f>IF(Reg!$F173,Reg!D173,"")</f>
        <v/>
      </c>
      <c r="E176" s="113" t="str">
        <f>IFERROR(VLOOKUP($B$7:$B$200,Reg!$B$4:O$800,5,),"")</f>
        <v/>
      </c>
      <c r="F176" s="111"/>
    </row>
    <row r="177" spans="1:6">
      <c r="A177" s="111" t="str">
        <f>IFERROR(_xlfn.RANK.EQ(E177,$E$7:$E$200,0)+COUNTIF($E$7:E177,E177)-1," ")</f>
        <v xml:space="preserve"> </v>
      </c>
      <c r="B177" s="111" t="str">
        <f>IF(Reg!$F174,Reg!B174,"")</f>
        <v/>
      </c>
      <c r="C177" s="111" t="str">
        <f>IF(Reg!$F174,Reg!C174,"")</f>
        <v/>
      </c>
      <c r="D177" s="112" t="str">
        <f>IF(Reg!$F174,Reg!D174,"")</f>
        <v/>
      </c>
      <c r="E177" s="113" t="str">
        <f>IFERROR(VLOOKUP($B$7:$B$200,Reg!$B$4:O$800,5,),"")</f>
        <v/>
      </c>
      <c r="F177" s="111"/>
    </row>
    <row r="178" spans="1:6">
      <c r="A178" s="111" t="str">
        <f>IFERROR(_xlfn.RANK.EQ(E178,$E$7:$E$200,0)+COUNTIF($E$7:E178,E178)-1," ")</f>
        <v xml:space="preserve"> </v>
      </c>
      <c r="B178" s="111" t="str">
        <f>IF(Reg!$F175,Reg!B175,"")</f>
        <v/>
      </c>
      <c r="C178" s="111" t="str">
        <f>IF(Reg!$F175,Reg!C175,"")</f>
        <v/>
      </c>
      <c r="D178" s="112" t="str">
        <f>IF(Reg!$F175,Reg!D175,"")</f>
        <v/>
      </c>
      <c r="E178" s="113" t="str">
        <f>IFERROR(VLOOKUP($B$7:$B$200,Reg!$B$4:O$800,5,),"")</f>
        <v/>
      </c>
      <c r="F178" s="111"/>
    </row>
    <row r="179" spans="1:6">
      <c r="A179" s="111" t="str">
        <f>IFERROR(_xlfn.RANK.EQ(E179,$E$7:$E$200,0)+COUNTIF($E$7:E179,E179)-1," ")</f>
        <v xml:space="preserve"> </v>
      </c>
      <c r="B179" s="111" t="str">
        <f>IF(Reg!$F176,Reg!B176,"")</f>
        <v/>
      </c>
      <c r="C179" s="111" t="str">
        <f>IF(Reg!$F176,Reg!C176,"")</f>
        <v/>
      </c>
      <c r="D179" s="112" t="str">
        <f>IF(Reg!$F176,Reg!D176,"")</f>
        <v/>
      </c>
      <c r="E179" s="113" t="str">
        <f>IFERROR(VLOOKUP($B$7:$B$200,Reg!$B$4:O$800,5,),"")</f>
        <v/>
      </c>
      <c r="F179" s="111"/>
    </row>
    <row r="180" spans="1:6">
      <c r="A180" s="111" t="str">
        <f>IFERROR(_xlfn.RANK.EQ(E180,$E$7:$E$200,0)+COUNTIF($E$7:E180,E180)-1," ")</f>
        <v xml:space="preserve"> </v>
      </c>
      <c r="B180" s="111" t="str">
        <f>IF(Reg!$F177,Reg!B177,"")</f>
        <v/>
      </c>
      <c r="C180" s="111" t="str">
        <f>IF(Reg!$F177,Reg!C177,"")</f>
        <v/>
      </c>
      <c r="D180" s="112" t="str">
        <f>IF(Reg!$F177,Reg!D177,"")</f>
        <v/>
      </c>
      <c r="E180" s="113" t="str">
        <f>IFERROR(VLOOKUP($B$7:$B$200,Reg!$B$4:O$800,5,),"")</f>
        <v/>
      </c>
      <c r="F180" s="111"/>
    </row>
    <row r="181" spans="1:6">
      <c r="A181" s="111" t="str">
        <f>IFERROR(_xlfn.RANK.EQ(E181,$E$7:$E$200,0)+COUNTIF($E$7:E181,E181)-1," ")</f>
        <v xml:space="preserve"> </v>
      </c>
      <c r="B181" s="111" t="str">
        <f>IF(Reg!$F178,Reg!B178,"")</f>
        <v/>
      </c>
      <c r="C181" s="111" t="str">
        <f>IF(Reg!$F178,Reg!C178,"")</f>
        <v/>
      </c>
      <c r="D181" s="112" t="str">
        <f>IF(Reg!$F178,Reg!D178,"")</f>
        <v/>
      </c>
      <c r="E181" s="113" t="str">
        <f>IFERROR(VLOOKUP($B$7:$B$200,Reg!$B$4:O$800,5,),"")</f>
        <v/>
      </c>
      <c r="F181" s="111"/>
    </row>
    <row r="182" spans="1:6">
      <c r="A182" s="111" t="str">
        <f>IFERROR(_xlfn.RANK.EQ(E182,$E$7:$E$200,0)+COUNTIF($E$7:E182,E182)-1," ")</f>
        <v xml:space="preserve"> </v>
      </c>
      <c r="B182" s="111" t="str">
        <f>IF(Reg!$F179,Reg!B179,"")</f>
        <v/>
      </c>
      <c r="C182" s="111" t="str">
        <f>IF(Reg!$F179,Reg!C179,"")</f>
        <v/>
      </c>
      <c r="D182" s="112" t="str">
        <f>IF(Reg!$F179,Reg!D179,"")</f>
        <v/>
      </c>
      <c r="E182" s="113" t="str">
        <f>IFERROR(VLOOKUP($B$7:$B$200,Reg!$B$4:O$800,5,),"")</f>
        <v/>
      </c>
      <c r="F182" s="111"/>
    </row>
    <row r="183" spans="1:6">
      <c r="A183" s="111" t="str">
        <f>IFERROR(_xlfn.RANK.EQ(E183,$E$7:$E$200,0)+COUNTIF($E$7:E183,E183)-1," ")</f>
        <v xml:space="preserve"> </v>
      </c>
      <c r="B183" s="111" t="str">
        <f>IF(Reg!$F180,Reg!B180,"")</f>
        <v/>
      </c>
      <c r="C183" s="111" t="str">
        <f>IF(Reg!$F180,Reg!C180,"")</f>
        <v/>
      </c>
      <c r="D183" s="112" t="str">
        <f>IF(Reg!$F180,Reg!D180,"")</f>
        <v/>
      </c>
      <c r="E183" s="113" t="str">
        <f>IFERROR(VLOOKUP($B$7:$B$200,Reg!$B$4:O$800,5,),"")</f>
        <v/>
      </c>
      <c r="F183" s="111"/>
    </row>
    <row r="184" spans="1:6">
      <c r="A184" s="111" t="str">
        <f>IFERROR(_xlfn.RANK.EQ(E184,$E$7:$E$200,0)+COUNTIF($E$7:E184,E184)-1," ")</f>
        <v xml:space="preserve"> </v>
      </c>
      <c r="B184" s="111" t="str">
        <f>IF(Reg!$F181,Reg!B181,"")</f>
        <v/>
      </c>
      <c r="C184" s="111" t="str">
        <f>IF(Reg!$F181,Reg!C181,"")</f>
        <v/>
      </c>
      <c r="D184" s="112" t="str">
        <f>IF(Reg!$F181,Reg!D181,"")</f>
        <v/>
      </c>
      <c r="E184" s="113" t="str">
        <f>IFERROR(VLOOKUP($B$7:$B$200,Reg!$B$4:O$800,5,),"")</f>
        <v/>
      </c>
      <c r="F184" s="111"/>
    </row>
    <row r="185" spans="1:6">
      <c r="A185" s="111" t="str">
        <f>IFERROR(_xlfn.RANK.EQ(E185,$E$7:$E$200,0)+COUNTIF($E$7:E185,E185)-1," ")</f>
        <v xml:space="preserve"> </v>
      </c>
      <c r="B185" s="111" t="str">
        <f>IF(Reg!$F182,Reg!B182,"")</f>
        <v/>
      </c>
      <c r="C185" s="111" t="str">
        <f>IF(Reg!$F182,Reg!C182,"")</f>
        <v/>
      </c>
      <c r="D185" s="112" t="str">
        <f>IF(Reg!$F182,Reg!D182,"")</f>
        <v/>
      </c>
      <c r="E185" s="113" t="str">
        <f>IFERROR(VLOOKUP($B$7:$B$200,Reg!$B$4:O$800,5,),"")</f>
        <v/>
      </c>
      <c r="F185" s="111"/>
    </row>
    <row r="186" spans="1:6">
      <c r="A186" s="111" t="str">
        <f>IFERROR(_xlfn.RANK.EQ(E186,$E$7:$E$200,0)+COUNTIF($E$7:E186,E186)-1," ")</f>
        <v xml:space="preserve"> </v>
      </c>
      <c r="B186" s="111" t="str">
        <f>IF(Reg!$F183,Reg!B183,"")</f>
        <v/>
      </c>
      <c r="C186" s="111" t="str">
        <f>IF(Reg!$F183,Reg!C183,"")</f>
        <v/>
      </c>
      <c r="D186" s="112" t="str">
        <f>IF(Reg!$F183,Reg!D183,"")</f>
        <v/>
      </c>
      <c r="E186" s="113" t="str">
        <f>IFERROR(VLOOKUP($B$7:$B$200,Reg!$B$4:O$800,5,),"")</f>
        <v/>
      </c>
      <c r="F186" s="111"/>
    </row>
    <row r="187" spans="1:6">
      <c r="A187" s="111" t="str">
        <f>IFERROR(_xlfn.RANK.EQ(E187,$E$7:$E$200,0)+COUNTIF($E$7:E187,E187)-1," ")</f>
        <v xml:space="preserve"> </v>
      </c>
      <c r="B187" s="111" t="str">
        <f>IF(Reg!$F184,Reg!B184,"")</f>
        <v/>
      </c>
      <c r="C187" s="111" t="str">
        <f>IF(Reg!$F184,Reg!C184,"")</f>
        <v/>
      </c>
      <c r="D187" s="112" t="str">
        <f>IF(Reg!$F184,Reg!D184,"")</f>
        <v/>
      </c>
      <c r="E187" s="113" t="str">
        <f>IFERROR(VLOOKUP($B$7:$B$200,Reg!$B$4:O$800,5,),"")</f>
        <v/>
      </c>
      <c r="F187" s="111"/>
    </row>
    <row r="188" spans="1:6">
      <c r="A188" s="111" t="str">
        <f>IFERROR(_xlfn.RANK.EQ(E188,$E$7:$E$200,0)+COUNTIF($E$7:E188,E188)-1," ")</f>
        <v xml:space="preserve"> </v>
      </c>
      <c r="B188" s="111" t="str">
        <f>IF(Reg!$F185,Reg!B185,"")</f>
        <v/>
      </c>
      <c r="C188" s="111" t="str">
        <f>IF(Reg!$F185,Reg!C185,"")</f>
        <v/>
      </c>
      <c r="D188" s="112" t="str">
        <f>IF(Reg!$F185,Reg!D185,"")</f>
        <v/>
      </c>
      <c r="E188" s="113" t="str">
        <f>IFERROR(VLOOKUP($B$7:$B$200,Reg!$B$4:O$800,5,),"")</f>
        <v/>
      </c>
      <c r="F188" s="111"/>
    </row>
    <row r="189" spans="1:6">
      <c r="A189" s="111" t="str">
        <f>IFERROR(_xlfn.RANK.EQ(E189,$E$7:$E$200,0)+COUNTIF($E$7:E189,E189)-1," ")</f>
        <v xml:space="preserve"> </v>
      </c>
      <c r="B189" s="111" t="str">
        <f>IF(Reg!$F186,Reg!B186,"")</f>
        <v/>
      </c>
      <c r="C189" s="111" t="str">
        <f>IF(Reg!$F186,Reg!C186,"")</f>
        <v/>
      </c>
      <c r="D189" s="112" t="str">
        <f>IF(Reg!$F186,Reg!D186,"")</f>
        <v/>
      </c>
      <c r="E189" s="113" t="str">
        <f>IFERROR(VLOOKUP($B$7:$B$200,Reg!$B$4:O$800,5,),"")</f>
        <v/>
      </c>
      <c r="F189" s="111"/>
    </row>
    <row r="190" spans="1:6">
      <c r="A190" s="111" t="str">
        <f>IFERROR(_xlfn.RANK.EQ(E190,$E$7:$E$200,0)+COUNTIF($E$7:E190,E190)-1," ")</f>
        <v xml:space="preserve"> </v>
      </c>
      <c r="B190" s="111" t="str">
        <f>IF(Reg!$F187,Reg!B187,"")</f>
        <v/>
      </c>
      <c r="C190" s="111" t="str">
        <f>IF(Reg!$F187,Reg!C187,"")</f>
        <v/>
      </c>
      <c r="D190" s="112" t="str">
        <f>IF(Reg!$F187,Reg!D187,"")</f>
        <v/>
      </c>
      <c r="E190" s="113" t="str">
        <f>IFERROR(VLOOKUP($B$7:$B$200,Reg!$B$4:O$800,5,),"")</f>
        <v/>
      </c>
      <c r="F190" s="111"/>
    </row>
    <row r="191" spans="1:6">
      <c r="A191" s="111" t="str">
        <f>IFERROR(_xlfn.RANK.EQ(E191,$E$7:$E$200,0)+COUNTIF($E$7:E191,E191)-1," ")</f>
        <v xml:space="preserve"> </v>
      </c>
      <c r="B191" s="111" t="str">
        <f>IF(Reg!$F188,Reg!B188,"")</f>
        <v/>
      </c>
      <c r="C191" s="111" t="str">
        <f>IF(Reg!$F188,Reg!C188,"")</f>
        <v/>
      </c>
      <c r="D191" s="112" t="str">
        <f>IF(Reg!$F188,Reg!D188,"")</f>
        <v/>
      </c>
      <c r="E191" s="113" t="str">
        <f>IFERROR(VLOOKUP($B$7:$B$200,Reg!$B$4:O$800,5,),"")</f>
        <v/>
      </c>
      <c r="F191" s="111"/>
    </row>
    <row r="192" spans="1:6">
      <c r="A192" s="111" t="str">
        <f>IFERROR(_xlfn.RANK.EQ(E192,$E$7:$E$200,0)+COUNTIF($E$7:E192,E192)-1," ")</f>
        <v xml:space="preserve"> </v>
      </c>
      <c r="B192" s="111" t="str">
        <f>IF(Reg!$F189,Reg!B189,"")</f>
        <v/>
      </c>
      <c r="C192" s="111" t="str">
        <f>IF(Reg!$F189,Reg!C189,"")</f>
        <v/>
      </c>
      <c r="D192" s="112" t="str">
        <f>IF(Reg!$F189,Reg!D189,"")</f>
        <v/>
      </c>
      <c r="E192" s="113" t="str">
        <f>IFERROR(VLOOKUP($B$7:$B$200,Reg!$B$4:O$800,5,),"")</f>
        <v/>
      </c>
      <c r="F192" s="111"/>
    </row>
    <row r="193" spans="1:6">
      <c r="A193" s="111" t="str">
        <f>IFERROR(_xlfn.RANK.EQ(E193,$E$7:$E$200,0)+COUNTIF($E$7:E193,E193)-1," ")</f>
        <v xml:space="preserve"> </v>
      </c>
      <c r="B193" s="111" t="str">
        <f>IF(Reg!$F190,Reg!B190,"")</f>
        <v/>
      </c>
      <c r="C193" s="111" t="str">
        <f>IF(Reg!$F190,Reg!C190,"")</f>
        <v/>
      </c>
      <c r="D193" s="112" t="str">
        <f>IF(Reg!$F190,Reg!D190,"")</f>
        <v/>
      </c>
      <c r="E193" s="113" t="str">
        <f>IFERROR(VLOOKUP($B$7:$B$200,Reg!$B$4:O$800,5,),"")</f>
        <v/>
      </c>
      <c r="F193" s="111"/>
    </row>
    <row r="194" spans="1:6">
      <c r="A194" s="111" t="str">
        <f>IFERROR(_xlfn.RANK.EQ(E194,$E$7:$E$200,0)+COUNTIF($E$7:E194,E194)-1," ")</f>
        <v xml:space="preserve"> </v>
      </c>
      <c r="B194" s="111" t="str">
        <f>IF(Reg!$F191,Reg!B191,"")</f>
        <v/>
      </c>
      <c r="C194" s="111" t="str">
        <f>IF(Reg!$F191,Reg!C191,"")</f>
        <v/>
      </c>
      <c r="D194" s="112" t="str">
        <f>IF(Reg!$F191,Reg!D191,"")</f>
        <v/>
      </c>
      <c r="E194" s="113" t="str">
        <f>IFERROR(VLOOKUP($B$7:$B$200,Reg!$B$4:O$800,5,),"")</f>
        <v/>
      </c>
      <c r="F194" s="111"/>
    </row>
    <row r="195" spans="1:6">
      <c r="A195" s="111" t="str">
        <f>IFERROR(_xlfn.RANK.EQ(E195,$E$7:$E$200,0)+COUNTIF($E$7:E195,E195)-1," ")</f>
        <v xml:space="preserve"> </v>
      </c>
      <c r="B195" s="111" t="str">
        <f>IF(Reg!$F192,Reg!B192,"")</f>
        <v/>
      </c>
      <c r="C195" s="111" t="str">
        <f>IF(Reg!$F192,Reg!C192,"")</f>
        <v/>
      </c>
      <c r="D195" s="112" t="str">
        <f>IF(Reg!$F192,Reg!D192,"")</f>
        <v/>
      </c>
      <c r="E195" s="113" t="str">
        <f>IFERROR(VLOOKUP($B$7:$B$200,Reg!$B$4:O$800,5,),"")</f>
        <v/>
      </c>
      <c r="F195" s="111"/>
    </row>
    <row r="196" spans="1:6">
      <c r="A196" s="111" t="str">
        <f>IFERROR(_xlfn.RANK.EQ(E196,$E$7:$E$200,0)+COUNTIF($E$7:E196,E196)-1," ")</f>
        <v xml:space="preserve"> </v>
      </c>
      <c r="B196" s="111" t="str">
        <f>IF(Reg!$F193,Reg!B193,"")</f>
        <v/>
      </c>
      <c r="C196" s="111" t="str">
        <f>IF(Reg!$F193,Reg!C193,"")</f>
        <v/>
      </c>
      <c r="D196" s="112" t="str">
        <f>IF(Reg!$F193,Reg!D193,"")</f>
        <v/>
      </c>
      <c r="E196" s="113" t="str">
        <f>IFERROR(VLOOKUP($B$7:$B$200,Reg!$B$4:O$800,5,),"")</f>
        <v/>
      </c>
      <c r="F196" s="111"/>
    </row>
    <row r="197" spans="1:6">
      <c r="A197" s="111" t="str">
        <f>IFERROR(_xlfn.RANK.EQ(E197,$E$7:$E$200,0)+COUNTIF($E$7:E197,E197)-1," ")</f>
        <v xml:space="preserve"> </v>
      </c>
      <c r="B197" s="111" t="str">
        <f>IF(Reg!$F194,Reg!B194,"")</f>
        <v/>
      </c>
      <c r="C197" s="111" t="str">
        <f>IF(Reg!$F194,Reg!C194,"")</f>
        <v/>
      </c>
      <c r="D197" s="112" t="str">
        <f>IF(Reg!$F194,Reg!D194,"")</f>
        <v/>
      </c>
      <c r="E197" s="113" t="str">
        <f>IFERROR(VLOOKUP($B$7:$B$200,Reg!$B$4:O$800,5,),"")</f>
        <v/>
      </c>
      <c r="F197" s="111"/>
    </row>
    <row r="198" spans="1:6">
      <c r="A198" s="111" t="str">
        <f>IFERROR(_xlfn.RANK.EQ(E198,$E$7:$E$200,0)+COUNTIF($E$7:E198,E198)-1," ")</f>
        <v xml:space="preserve"> </v>
      </c>
      <c r="B198" s="111" t="str">
        <f>IF(Reg!$F195,Reg!B195,"")</f>
        <v/>
      </c>
      <c r="C198" s="111" t="str">
        <f>IF(Reg!$F195,Reg!C195,"")</f>
        <v/>
      </c>
      <c r="D198" s="112" t="str">
        <f>IF(Reg!$F195,Reg!D195,"")</f>
        <v/>
      </c>
      <c r="E198" s="113" t="str">
        <f>IFERROR(VLOOKUP($B$7:$B$200,Reg!$B$4:O$800,5,),"")</f>
        <v/>
      </c>
      <c r="F198" s="111"/>
    </row>
    <row r="199" spans="1:6">
      <c r="A199" s="111" t="str">
        <f>IFERROR(_xlfn.RANK.EQ(E199,$E$7:$E$200,0)+COUNTIF($E$7:E199,E199)-1," ")</f>
        <v xml:space="preserve"> </v>
      </c>
      <c r="B199" s="111" t="str">
        <f>IF(Reg!$F196,Reg!B196,"")</f>
        <v/>
      </c>
      <c r="C199" s="111" t="str">
        <f>IF(Reg!$F196,Reg!C196,"")</f>
        <v/>
      </c>
      <c r="D199" s="112" t="str">
        <f>IF(Reg!$F196,Reg!D196,"")</f>
        <v/>
      </c>
      <c r="E199" s="113" t="str">
        <f>IFERROR(VLOOKUP($B$7:$B$200,Reg!$B$4:O$800,5,),"")</f>
        <v/>
      </c>
      <c r="F199" s="111"/>
    </row>
    <row r="200" spans="1:6">
      <c r="A200" s="111" t="str">
        <f>IFERROR(_xlfn.RANK.EQ(E200,$E$7:$E$200,0)+COUNTIF($E$7:E200,E200)-1," ")</f>
        <v xml:space="preserve"> </v>
      </c>
      <c r="B200" s="111" t="str">
        <f>IF(Reg!$F197,Reg!B197,"")</f>
        <v/>
      </c>
      <c r="C200" s="111" t="str">
        <f>IF(Reg!$F197,Reg!C197,"")</f>
        <v/>
      </c>
      <c r="D200" s="112" t="str">
        <f>IF(Reg!$F197,Reg!D197,"")</f>
        <v/>
      </c>
      <c r="E200" s="113" t="str">
        <f>IFERROR(VLOOKUP($B$7:$B$200,Reg!$B$4:O$800,5,),"")</f>
        <v/>
      </c>
      <c r="F200" s="111"/>
    </row>
  </sheetData>
  <sheetProtection selectLockedCells="1" selectUnlockedCells="1"/>
  <sortState xmlns:xlrd2="http://schemas.microsoft.com/office/spreadsheetml/2017/richdata2" ref="A7:F200">
    <sortCondition ref="A1"/>
  </sortState>
  <mergeCells count="5">
    <mergeCell ref="B3:C3"/>
    <mergeCell ref="D3:F4"/>
    <mergeCell ref="B4:C4"/>
    <mergeCell ref="E1:F1"/>
    <mergeCell ref="A1:D1"/>
  </mergeCells>
  <pageMargins left="0" right="0" top="0" bottom="0" header="0.31496062992125984" footer="0.31496062992125984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unka4">
    <tabColor rgb="FF0070C0"/>
  </sheetPr>
  <dimension ref="A1:G200"/>
  <sheetViews>
    <sheetView topLeftCell="A13" zoomScale="40" zoomScaleNormal="40" workbookViewId="0">
      <selection activeCell="F24" sqref="F24"/>
    </sheetView>
  </sheetViews>
  <sheetFormatPr defaultColWidth="8.6640625" defaultRowHeight="46.2"/>
  <cols>
    <col min="1" max="3" width="73.88671875" style="109" customWidth="1"/>
    <col min="4" max="4" width="117.109375" style="109" customWidth="1"/>
    <col min="5" max="7" width="73.88671875" style="109" customWidth="1"/>
  </cols>
  <sheetData>
    <row r="1" spans="1:7" ht="46.8" thickBot="1">
      <c r="A1" s="151" t="s">
        <v>4650</v>
      </c>
      <c r="B1" s="152"/>
      <c r="C1" s="152"/>
      <c r="D1" s="153"/>
      <c r="E1" s="149" t="str">
        <f>Névsor!V3</f>
        <v>2025/147</v>
      </c>
      <c r="F1" s="150"/>
      <c r="G1" s="103" t="s">
        <v>922</v>
      </c>
    </row>
    <row r="2" spans="1:7">
      <c r="A2" s="104"/>
      <c r="B2" s="105"/>
      <c r="C2" s="105"/>
      <c r="D2" s="105"/>
      <c r="E2" s="105"/>
      <c r="F2" s="107"/>
      <c r="G2" s="115"/>
    </row>
    <row r="3" spans="1:7">
      <c r="A3" s="108" t="s">
        <v>0</v>
      </c>
      <c r="B3" s="146" t="str">
        <f>Névsor!V1</f>
        <v>Üllő - Üllői Lőtér</v>
      </c>
      <c r="C3" s="146"/>
      <c r="D3" s="147" t="s">
        <v>1493</v>
      </c>
      <c r="E3" s="147"/>
      <c r="F3" s="147"/>
      <c r="G3" s="115"/>
    </row>
    <row r="4" spans="1:7">
      <c r="A4" s="108" t="s">
        <v>1</v>
      </c>
      <c r="B4" s="148">
        <v>45913</v>
      </c>
      <c r="C4" s="148"/>
      <c r="D4" s="147"/>
      <c r="E4" s="147"/>
      <c r="F4" s="147"/>
      <c r="G4" s="115"/>
    </row>
    <row r="5" spans="1:7">
      <c r="A5" s="104"/>
      <c r="B5" s="105"/>
      <c r="C5" s="105"/>
      <c r="D5" s="105"/>
      <c r="E5" s="105"/>
      <c r="F5" s="107"/>
    </row>
    <row r="6" spans="1:7">
      <c r="A6" s="108" t="s">
        <v>2</v>
      </c>
      <c r="B6" s="108" t="s">
        <v>3</v>
      </c>
      <c r="C6" s="108" t="s">
        <v>4</v>
      </c>
      <c r="D6" s="108" t="s">
        <v>5</v>
      </c>
      <c r="E6" s="108" t="s">
        <v>6</v>
      </c>
      <c r="F6" s="108" t="s">
        <v>7</v>
      </c>
    </row>
    <row r="7" spans="1:7">
      <c r="A7" s="111">
        <f>IFERROR(_xlfn.RANK.EQ(E7,$E$7:$E$200,0)+COUNTIF($E$7:E7,E7)-1," ")</f>
        <v>1</v>
      </c>
      <c r="B7" s="111" t="str">
        <f>IF(Reg!$G7,Reg!B7,"")</f>
        <v>Gitye Zsolt</v>
      </c>
      <c r="C7" s="111">
        <f>IF(Reg!$G7,Reg!C7,"")</f>
        <v>8832</v>
      </c>
      <c r="D7" s="112" t="str">
        <f>IF(Reg!$G7,Reg!D7,"")</f>
        <v>Üllői Lövész Klub</v>
      </c>
      <c r="E7" s="113">
        <f>IFERROR(VLOOKUP($B$7:$B$200,Reg!$B$4:O$800,6,),"")</f>
        <v>185</v>
      </c>
      <c r="F7" s="138"/>
      <c r="G7" s="109">
        <v>3</v>
      </c>
    </row>
    <row r="8" spans="1:7">
      <c r="A8" s="111">
        <f>IFERROR(_xlfn.RANK.EQ(E8,$E$7:$E$200,0)+COUNTIF($E$7:E8,E8)-1," ")</f>
        <v>2</v>
      </c>
      <c r="B8" s="111" t="str">
        <f>IF(Reg!$G11,Reg!B11,"")</f>
        <v>Mándoki Ottilia Irén</v>
      </c>
      <c r="C8" s="111">
        <f>IF(Reg!$G11,Reg!C11,"")</f>
        <v>4145</v>
      </c>
      <c r="D8" s="112" t="str">
        <f>IF(Reg!$G11,Reg!D11,"")</f>
        <v>Karinthy Frigyes Gimnázium Lövész Egylet</v>
      </c>
      <c r="E8" s="113">
        <f>IFERROR(VLOOKUP($B$7:$B$200,Reg!$B$4:O$800,6,),"")</f>
        <v>183</v>
      </c>
      <c r="F8" s="111"/>
    </row>
    <row r="9" spans="1:7">
      <c r="A9" s="111">
        <f>IFERROR(_xlfn.RANK.EQ(E9,$E$7:$E$200,0)+COUNTIF($E$7:E9,E9)-1," ")</f>
        <v>3</v>
      </c>
      <c r="B9" s="111" t="str">
        <f>IF(Reg!$G14,Reg!B14,"")</f>
        <v>Zántó István</v>
      </c>
      <c r="C9" s="111">
        <f>IF(Reg!$G14,Reg!C14,"")</f>
        <v>857</v>
      </c>
      <c r="D9" s="112" t="str">
        <f>IF(Reg!$G14,Reg!D14,"")</f>
        <v>Üllői Lövész Klub</v>
      </c>
      <c r="E9" s="113">
        <f>IFERROR(VLOOKUP($B$7:$B$200,Reg!$B$4:O$800,6,),"")</f>
        <v>181</v>
      </c>
      <c r="F9" s="111"/>
    </row>
    <row r="10" spans="1:7">
      <c r="A10" s="111">
        <f>IFERROR(_xlfn.RANK.EQ(E10,$E$7:$E$200,0)+COUNTIF($E$7:E10,E10)-1," ")</f>
        <v>4</v>
      </c>
      <c r="B10" s="111" t="str">
        <f>IF(Reg!$G25,Reg!B25,"")</f>
        <v>Varga Gábor</v>
      </c>
      <c r="C10" s="111">
        <f>IF(Reg!$G25,Reg!C25,"")</f>
        <v>3448</v>
      </c>
      <c r="D10" s="112" t="str">
        <f>IF(Reg!$G25,Reg!D25,"")</f>
        <v>Karinthy Frigyes Gimnázium Lövész Egylet</v>
      </c>
      <c r="E10" s="113">
        <f>IFERROR(VLOOKUP($B$7:$B$200,Reg!$B$4:O$800,6,),"")</f>
        <v>179</v>
      </c>
      <c r="F10" s="111"/>
    </row>
    <row r="11" spans="1:7">
      <c r="A11" s="111">
        <f>IFERROR(_xlfn.RANK.EQ(E11,$E$7:$E$200,0)+COUNTIF($E$7:E11,E11)-1," ")</f>
        <v>5</v>
      </c>
      <c r="B11" s="111" t="str">
        <f>IF(Reg!$G31,Reg!B31,"")</f>
        <v>Németh Róbert</v>
      </c>
      <c r="C11" s="111">
        <f>IF(Reg!$G31,Reg!C31,"")</f>
        <v>5852</v>
      </c>
      <c r="D11" s="112" t="str">
        <f>IF(Reg!$G31,Reg!D31,"")</f>
        <v>Üllői Lövész Klub</v>
      </c>
      <c r="E11" s="113">
        <f>IFERROR(VLOOKUP($B$7:$B$200,Reg!$B$4:O$800,6,),"")</f>
        <v>178</v>
      </c>
      <c r="F11" s="111"/>
    </row>
    <row r="12" spans="1:7">
      <c r="A12" s="111">
        <f>IFERROR(_xlfn.RANK.EQ(E12,$E$7:$E$200,0)+COUNTIF($E$7:E12,E12)-1," ")</f>
        <v>6</v>
      </c>
      <c r="B12" s="111" t="str">
        <f>IF(Reg!$G12,Reg!B12,"")</f>
        <v>Vörös Imre</v>
      </c>
      <c r="C12" s="111">
        <f>IF(Reg!$G12,Reg!C12,"")</f>
        <v>4586</v>
      </c>
      <c r="D12" s="112" t="str">
        <f>IF(Reg!$G12,Reg!D12,"")</f>
        <v>Üllői Lövész Klub</v>
      </c>
      <c r="E12" s="113">
        <f>IFERROR(VLOOKUP($B$7:$B$200,Reg!$B$4:O$800,6,),"")</f>
        <v>171</v>
      </c>
      <c r="F12" s="111"/>
    </row>
    <row r="13" spans="1:7">
      <c r="A13" s="111">
        <f>IFERROR(_xlfn.RANK.EQ(E13,$E$7:$E$200,0)+COUNTIF($E$7:E13,E13)-1," ")</f>
        <v>7</v>
      </c>
      <c r="B13" s="111" t="str">
        <f>IF(Reg!$G33,Reg!B33,"")</f>
        <v>Virág László</v>
      </c>
      <c r="C13" s="111">
        <f>IF(Reg!$G33,Reg!C33,"")</f>
        <v>304</v>
      </c>
      <c r="D13" s="112" t="str">
        <f>IF(Reg!$G33,Reg!D33,"")</f>
        <v>Karinthy Frigyes Gimnázium Lövész Egylet</v>
      </c>
      <c r="E13" s="113">
        <f>IFERROR(VLOOKUP($B$7:$B$200,Reg!$B$4:O$800,6,),"")</f>
        <v>159</v>
      </c>
      <c r="F13" s="111"/>
    </row>
    <row r="14" spans="1:7">
      <c r="A14" s="111">
        <f>IFERROR(_xlfn.RANK.EQ(E14,$E$7:$E$200,0)+COUNTIF($E$7:E14,E14)-1," ")</f>
        <v>8</v>
      </c>
      <c r="B14" s="111" t="str">
        <f>IF(Reg!$G13,Reg!B13,"")</f>
        <v>Varga Károly</v>
      </c>
      <c r="C14" s="111">
        <f>IF(Reg!$G13,Reg!C13,"")</f>
        <v>11930</v>
      </c>
      <c r="D14" s="112" t="str">
        <f>IF(Reg!$G13,Reg!D13,"")</f>
        <v>Üllői Lövész Klub</v>
      </c>
      <c r="E14" s="113">
        <f>IFERROR(VLOOKUP($B$7:$B$200,Reg!$B$4:O$800,6,),"")</f>
        <v>139</v>
      </c>
      <c r="F14" s="111"/>
    </row>
    <row r="15" spans="1:7">
      <c r="A15" s="111">
        <f>IFERROR(_xlfn.RANK.EQ(E15,$E$7:$E$200,0)+COUNTIF($E$7:E15,E15)-1," ")</f>
        <v>9</v>
      </c>
      <c r="B15" s="111" t="str">
        <f>IF(Reg!$G23,Reg!B23,"")</f>
        <v>Illés Márton Zoltán</v>
      </c>
      <c r="C15" s="111">
        <f>IF(Reg!$G23,Reg!C23,"")</f>
        <v>8645</v>
      </c>
      <c r="D15" s="112" t="str">
        <f>IF(Reg!$G23,Reg!D23,"")</f>
        <v>Üllői Lövész Klub</v>
      </c>
      <c r="E15" s="113">
        <f>IFERROR(VLOOKUP($B$7:$B$200,Reg!$B$4:O$800,6,),"")</f>
        <v>0.1</v>
      </c>
      <c r="F15" s="138"/>
    </row>
    <row r="16" spans="1:7">
      <c r="A16" s="111">
        <f>IFERROR(_xlfn.RANK.EQ(E16,$E$7:$E$200,0)+COUNTIF($E$7:E16,E16)-1," ")</f>
        <v>10</v>
      </c>
      <c r="B16" s="111" t="str">
        <f>IF(Reg!$G19,Reg!B19,"")</f>
        <v>Trajkovics János</v>
      </c>
      <c r="C16" s="111">
        <f>IF(Reg!$G19,Reg!C19,"")</f>
        <v>6040</v>
      </c>
      <c r="D16" s="112" t="str">
        <f>IF(Reg!$G19,Reg!D19,"")</f>
        <v>Fekete Sólyom Lövész Sportklub</v>
      </c>
      <c r="E16" s="113">
        <f>IFERROR(VLOOKUP($B$7:$B$200,Reg!$B$4:O$800,6,),"")</f>
        <v>0.1</v>
      </c>
      <c r="F16" s="111"/>
    </row>
    <row r="17" spans="1:7">
      <c r="A17" s="111">
        <f>IFERROR(_xlfn.RANK.EQ(E17,$E$7:$E$200,0)+COUNTIF($E$7:E17,E17)-1," ")</f>
        <v>11</v>
      </c>
      <c r="B17" s="111" t="str">
        <f>IF(Reg!$G20,Reg!B20,"")</f>
        <v>Pusztai-Varga Edit</v>
      </c>
      <c r="C17" s="111">
        <f>IF(Reg!$G20,Reg!C20,"")</f>
        <v>8586</v>
      </c>
      <c r="D17" s="112" t="str">
        <f>IF(Reg!$G20,Reg!D20,"")</f>
        <v>Mezőtúri Lövész Sport Egyesület</v>
      </c>
      <c r="E17" s="113">
        <f>IFERROR(VLOOKUP($B$7:$B$200,Reg!$B$4:O$800,6,),"")</f>
        <v>0.1</v>
      </c>
      <c r="F17" s="111"/>
    </row>
    <row r="18" spans="1:7">
      <c r="A18" s="111">
        <f>IFERROR(_xlfn.RANK.EQ(E18,$E$7:$E$200,0)+COUNTIF($E$7:E18,E18)-1," ")</f>
        <v>12</v>
      </c>
      <c r="B18" s="111" t="str">
        <f>IF(Reg!$G6,Reg!B6,"")</f>
        <v>Kovács László</v>
      </c>
      <c r="C18" s="111">
        <f>IF(Reg!$G6,Reg!C6,"")</f>
        <v>7264</v>
      </c>
      <c r="D18" s="112" t="str">
        <f>IF(Reg!$G6,Reg!D6,"")</f>
        <v>Üllői Lövész Klub</v>
      </c>
      <c r="E18" s="113">
        <f>IFERROR(VLOOKUP($B$7:$B$200,Reg!$B$4:O$800,6,),"")</f>
        <v>0.1</v>
      </c>
      <c r="F18" s="111"/>
    </row>
    <row r="19" spans="1:7">
      <c r="A19" s="111">
        <f>IFERROR(_xlfn.RANK.EQ(E19,$E$7:$E$200,0)+COUNTIF($E$7:E19,E19)-1," ")</f>
        <v>13</v>
      </c>
      <c r="B19" s="111" t="str">
        <f>IF(Reg!$G5,Reg!B5,"")</f>
        <v>Balogh László Miklós</v>
      </c>
      <c r="C19" s="111">
        <f>IF(Reg!$G5,Reg!C5,"")</f>
        <v>2616</v>
      </c>
      <c r="D19" s="112" t="str">
        <f>IF(Reg!$G5,Reg!D5,"")</f>
        <v>Üllői Lövész Klub</v>
      </c>
      <c r="E19" s="113">
        <f>IFERROR(VLOOKUP($B$7:$B$200,Reg!$B$4:O$800,6,),"")</f>
        <v>0.1</v>
      </c>
      <c r="F19" s="111"/>
    </row>
    <row r="20" spans="1:7">
      <c r="A20" s="111">
        <f>IFERROR(_xlfn.RANK.EQ(E20,$E$7:$E$200,0)+COUNTIF($E$7:E20,E20)-1," ")</f>
        <v>14</v>
      </c>
      <c r="B20" s="111" t="str">
        <f>IF(Reg!$G22,Reg!B22,"")</f>
        <v>Varga János</v>
      </c>
      <c r="C20" s="111">
        <f>IF(Reg!$G22,Reg!C22,"")</f>
        <v>7295</v>
      </c>
      <c r="D20" s="112" t="str">
        <f>IF(Reg!$G22,Reg!D22,"")</f>
        <v>Karinthy Frigyes Gimnázium Lövész Egylet</v>
      </c>
      <c r="E20" s="113">
        <f>IFERROR(VLOOKUP($B$7:$B$200,Reg!$B$4:O$800,6,),"")</f>
        <v>0.1</v>
      </c>
      <c r="F20" s="111"/>
    </row>
    <row r="21" spans="1:7">
      <c r="A21" s="111">
        <f>IFERROR(_xlfn.RANK.EQ(E21,$E$7:$E$200,0)+COUNTIF($E$7:E21,E21)-1," ")</f>
        <v>15</v>
      </c>
      <c r="B21" s="111" t="str">
        <f>IF(Reg!$G17,Reg!B17,"")</f>
        <v>Lukács Kristóf</v>
      </c>
      <c r="C21" s="111">
        <f>IF(Reg!$G17,Reg!C17,"")</f>
        <v>7256</v>
      </c>
      <c r="D21" s="112" t="str">
        <f>IF(Reg!$G17,Reg!D17,"")</f>
        <v>Lövészklub Jászfelsőszentgyörgy</v>
      </c>
      <c r="E21" s="113">
        <f>IFERROR(VLOOKUP($B$7:$B$200,Reg!$B$4:O$800,6,),"")</f>
        <v>0.1</v>
      </c>
      <c r="F21" s="111"/>
    </row>
    <row r="22" spans="1:7">
      <c r="A22" s="111">
        <f>IFERROR(_xlfn.RANK.EQ(E22,$E$7:$E$200,0)+COUNTIF($E$7:E22,E22)-1," ")</f>
        <v>16</v>
      </c>
      <c r="B22" s="111" t="str">
        <f>IF(Reg!$G28,Reg!B28,"")</f>
        <v>Nándorfi Tamás Gyula</v>
      </c>
      <c r="C22" s="111">
        <f>IF(Reg!$G28,Reg!C28,"")</f>
        <v>1713</v>
      </c>
      <c r="D22" s="112" t="str">
        <f>IF(Reg!$G28,Reg!D28,"")</f>
        <v>Üllői Lövész Klub</v>
      </c>
      <c r="E22" s="113">
        <f>IFERROR(VLOOKUP($B$7:$B$200,Reg!$B$4:O$800,6,),"")</f>
        <v>0.1</v>
      </c>
      <c r="F22" s="111"/>
    </row>
    <row r="23" spans="1:7">
      <c r="A23" s="111" t="str">
        <f>IFERROR(_xlfn.RANK.EQ(E23,$E$7:$E$200,0)+COUNTIF($E$7:E23,E23)-1," ")</f>
        <v xml:space="preserve"> </v>
      </c>
      <c r="B23" s="111" t="str">
        <f>IF(Reg!$G10,Reg!B10,"")</f>
        <v/>
      </c>
      <c r="C23" s="111" t="str">
        <f>IF(Reg!$G10,Reg!C10,"")</f>
        <v/>
      </c>
      <c r="D23" s="112" t="str">
        <f>IF(Reg!$G10,Reg!D10,"")</f>
        <v/>
      </c>
      <c r="E23" s="113" t="str">
        <f>IFERROR(VLOOKUP($B$7:$B$200,Reg!$B$4:O$800,6,),"")</f>
        <v/>
      </c>
      <c r="F23" s="111"/>
      <c r="G23" s="109">
        <v>1</v>
      </c>
    </row>
    <row r="24" spans="1:7">
      <c r="A24" s="111" t="str">
        <f>IFERROR(_xlfn.RANK.EQ(E24,$E$7:$E$200,0)+COUNTIF($E$7:E24,E24)-1," ")</f>
        <v xml:space="preserve"> </v>
      </c>
      <c r="B24" s="111" t="str">
        <f>IF(Reg!$G16,Reg!B16,"")</f>
        <v/>
      </c>
      <c r="C24" s="111" t="str">
        <f>IF(Reg!$G16,Reg!C16,"")</f>
        <v/>
      </c>
      <c r="D24" s="112" t="str">
        <f>IF(Reg!$G16,Reg!D16,"")</f>
        <v/>
      </c>
      <c r="E24" s="113" t="str">
        <f>IFERROR(VLOOKUP($B$7:$B$200,Reg!$B$4:O$800,6,),"")</f>
        <v/>
      </c>
      <c r="F24" s="138"/>
      <c r="G24" s="109">
        <v>2</v>
      </c>
    </row>
    <row r="25" spans="1:7">
      <c r="A25" s="111" t="str">
        <f>IFERROR(_xlfn.RANK.EQ(E25,$E$7:$E$200,0)+COUNTIF($E$7:E25,E25)-1," ")</f>
        <v xml:space="preserve"> </v>
      </c>
      <c r="B25" s="111" t="str">
        <f>IF(Reg!$G15,Reg!B15,"")</f>
        <v/>
      </c>
      <c r="C25" s="111" t="str">
        <f>IF(Reg!$G15,Reg!C15,"")</f>
        <v/>
      </c>
      <c r="D25" s="112" t="str">
        <f>IF(Reg!$G15,Reg!D15,"")</f>
        <v/>
      </c>
      <c r="E25" s="113" t="str">
        <f>IFERROR(VLOOKUP($B$7:$B$200,Reg!$B$4:O$800,6,),"")</f>
        <v/>
      </c>
      <c r="F25" s="111"/>
    </row>
    <row r="26" spans="1:7">
      <c r="A26" s="111" t="str">
        <f>IFERROR(_xlfn.RANK.EQ(E26,$E$7:$E$200,0)+COUNTIF($E$7:E26,E26)-1," ")</f>
        <v xml:space="preserve"> </v>
      </c>
      <c r="B26" s="111" t="str">
        <f>IF(Reg!$G18,Reg!B18,"")</f>
        <v/>
      </c>
      <c r="C26" s="111" t="str">
        <f>IF(Reg!$G18,Reg!C18,"")</f>
        <v/>
      </c>
      <c r="D26" s="112" t="str">
        <f>IF(Reg!$G18,Reg!D18,"")</f>
        <v/>
      </c>
      <c r="E26" s="113" t="str">
        <f>IFERROR(VLOOKUP($B$7:$B$200,Reg!$B$4:O$800,6,),"")</f>
        <v/>
      </c>
      <c r="F26" s="111"/>
    </row>
    <row r="27" spans="1:7">
      <c r="A27" s="111" t="str">
        <f>IFERROR(_xlfn.RANK.EQ(E27,$E$7:$E$200,0)+COUNTIF($E$7:E27,E27)-1," ")</f>
        <v xml:space="preserve"> </v>
      </c>
      <c r="B27" s="111" t="str">
        <f>IF(Reg!$G30,Reg!B30,"")</f>
        <v/>
      </c>
      <c r="C27" s="111" t="str">
        <f>IF(Reg!$G30,Reg!C30,"")</f>
        <v/>
      </c>
      <c r="D27" s="112" t="str">
        <f>IF(Reg!$G30,Reg!D30,"")</f>
        <v/>
      </c>
      <c r="E27" s="113" t="str">
        <f>IFERROR(VLOOKUP($B$7:$B$200,Reg!$B$4:O$800,6,),"")</f>
        <v/>
      </c>
      <c r="F27" s="111"/>
    </row>
    <row r="28" spans="1:7">
      <c r="A28" s="111" t="str">
        <f>IFERROR(_xlfn.RANK.EQ(E28,$E$7:$E$200,0)+COUNTIF($E$7:E28,E28)-1," ")</f>
        <v xml:space="preserve"> </v>
      </c>
      <c r="B28" s="111" t="str">
        <f>IF(Reg!$G65,Reg!B65,"")</f>
        <v/>
      </c>
      <c r="C28" s="111" t="str">
        <f>IF(Reg!$G65,Reg!C65,"")</f>
        <v/>
      </c>
      <c r="D28" s="112" t="str">
        <f>IF(Reg!$G65,Reg!D65,"")</f>
        <v/>
      </c>
      <c r="E28" s="113" t="str">
        <f>IFERROR(VLOOKUP($B$7:$B$200,Reg!$B$4:O$800,6,),"")</f>
        <v/>
      </c>
      <c r="F28" s="111"/>
    </row>
    <row r="29" spans="1:7">
      <c r="A29" s="111" t="str">
        <f>IFERROR(_xlfn.RANK.EQ(E29,$E$7:$E$200,0)+COUNTIF($E$7:E29,E29)-1," ")</f>
        <v xml:space="preserve"> </v>
      </c>
      <c r="B29" s="111" t="str">
        <f>IF(Reg!$G37,Reg!B37,"")</f>
        <v/>
      </c>
      <c r="C29" s="111" t="str">
        <f>IF(Reg!$G37,Reg!C37,"")</f>
        <v/>
      </c>
      <c r="D29" s="112" t="str">
        <f>IF(Reg!$G37,Reg!D37,"")</f>
        <v/>
      </c>
      <c r="E29" s="113" t="str">
        <f>IFERROR(VLOOKUP($B$7:$B$200,Reg!$B$4:O$800,6,),"")</f>
        <v/>
      </c>
      <c r="F29" s="111"/>
    </row>
    <row r="30" spans="1:7">
      <c r="A30" s="111" t="str">
        <f>IFERROR(_xlfn.RANK.EQ(E30,$E$7:$E$200,0)+COUNTIF($E$7:E30,E30)-1," ")</f>
        <v xml:space="preserve"> </v>
      </c>
      <c r="B30" s="111" t="str">
        <f>IF(Reg!$G66,Reg!B66,"")</f>
        <v/>
      </c>
      <c r="C30" s="111" t="str">
        <f>IF(Reg!$G66,Reg!C66,"")</f>
        <v/>
      </c>
      <c r="D30" s="112" t="str">
        <f>IF(Reg!$G66,Reg!D66,"")</f>
        <v/>
      </c>
      <c r="E30" s="113" t="str">
        <f>IFERROR(VLOOKUP($B$7:$B$200,Reg!$B$4:O$800,6,),"")</f>
        <v/>
      </c>
      <c r="F30" s="111"/>
    </row>
    <row r="31" spans="1:7">
      <c r="A31" s="111" t="str">
        <f>IFERROR(_xlfn.RANK.EQ(E31,$E$7:$E$200,0)+COUNTIF($E$7:E31,E31)-1," ")</f>
        <v xml:space="preserve"> </v>
      </c>
      <c r="B31" s="111" t="str">
        <f>IF(Reg!$G64,Reg!B64,"")</f>
        <v/>
      </c>
      <c r="C31" s="111" t="str">
        <f>IF(Reg!$G64,Reg!C64,"")</f>
        <v/>
      </c>
      <c r="D31" s="112" t="str">
        <f>IF(Reg!$G64,Reg!D64,"")</f>
        <v/>
      </c>
      <c r="E31" s="113" t="str">
        <f>IFERROR(VLOOKUP($B$7:$B$200,Reg!$B$4:O$800,6,),"")</f>
        <v/>
      </c>
      <c r="F31" s="111"/>
    </row>
    <row r="32" spans="1:7">
      <c r="A32" s="111" t="str">
        <f>IFERROR(_xlfn.RANK.EQ(E32,$E$7:$E$200,0)+COUNTIF($E$7:E32,E32)-1," ")</f>
        <v xml:space="preserve"> </v>
      </c>
      <c r="B32" s="111" t="str">
        <f>IF(Reg!$G26,Reg!B26,"")</f>
        <v/>
      </c>
      <c r="C32" s="111" t="str">
        <f>IF(Reg!$G26,Reg!C26,"")</f>
        <v/>
      </c>
      <c r="D32" s="112" t="str">
        <f>IF(Reg!$G26,Reg!D26,"")</f>
        <v/>
      </c>
      <c r="E32" s="113" t="str">
        <f>IFERROR(VLOOKUP($B$7:$B$200,Reg!$B$4:O$800,6,),"")</f>
        <v/>
      </c>
      <c r="F32" s="111"/>
    </row>
    <row r="33" spans="1:6">
      <c r="A33" s="111" t="str">
        <f>IFERROR(_xlfn.RANK.EQ(E33,$E$7:$E$200,0)+COUNTIF($E$7:E33,E33)-1," ")</f>
        <v xml:space="preserve"> </v>
      </c>
      <c r="B33" s="111" t="str">
        <f>IF(Reg!$G21,Reg!B21,"")</f>
        <v/>
      </c>
      <c r="C33" s="111" t="str">
        <f>IF(Reg!$G21,Reg!C21,"")</f>
        <v/>
      </c>
      <c r="D33" s="112" t="str">
        <f>IF(Reg!$G21,Reg!D21,"")</f>
        <v/>
      </c>
      <c r="E33" s="113" t="str">
        <f>IFERROR(VLOOKUP($B$7:$B$200,Reg!$B$4:O$800,6,),"")</f>
        <v/>
      </c>
      <c r="F33" s="111"/>
    </row>
    <row r="34" spans="1:6">
      <c r="A34" s="111" t="str">
        <f>IFERROR(_xlfn.RANK.EQ(E34,$E$7:$E$200,0)+COUNTIF($E$7:E34,E34)-1," ")</f>
        <v xml:space="preserve"> </v>
      </c>
      <c r="B34" s="111" t="str">
        <f>IF(Reg!$G35,Reg!B35,"")</f>
        <v/>
      </c>
      <c r="C34" s="111" t="str">
        <f>IF(Reg!$G35,Reg!C35,"")</f>
        <v/>
      </c>
      <c r="D34" s="112" t="str">
        <f>IF(Reg!$G35,Reg!D35,"")</f>
        <v/>
      </c>
      <c r="E34" s="113" t="str">
        <f>IFERROR(VLOOKUP($B$7:$B$200,Reg!$B$4:O$800,6,),"")</f>
        <v/>
      </c>
      <c r="F34" s="111"/>
    </row>
    <row r="35" spans="1:6">
      <c r="A35" s="111" t="str">
        <f>IFERROR(_xlfn.RANK.EQ(E35,$E$7:$E$200,0)+COUNTIF($E$7:E35,E35)-1," ")</f>
        <v xml:space="preserve"> </v>
      </c>
      <c r="B35" s="111" t="str">
        <f>IF(Reg!$G39,Reg!B39,"")</f>
        <v/>
      </c>
      <c r="C35" s="111" t="str">
        <f>IF(Reg!$G39,Reg!C39,"")</f>
        <v/>
      </c>
      <c r="D35" s="112" t="str">
        <f>IF(Reg!$G39,Reg!D39,"")</f>
        <v/>
      </c>
      <c r="E35" s="113" t="str">
        <f>IFERROR(VLOOKUP($B$7:$B$200,Reg!$B$4:O$800,6,),"")</f>
        <v/>
      </c>
      <c r="F35" s="111"/>
    </row>
    <row r="36" spans="1:6">
      <c r="A36" s="111" t="str">
        <f>IFERROR(_xlfn.RANK.EQ(E36,$E$7:$E$200,0)+COUNTIF($E$7:E36,E36)-1," ")</f>
        <v xml:space="preserve"> </v>
      </c>
      <c r="B36" s="111" t="str">
        <f>IF(Reg!$G40,Reg!B40,"")</f>
        <v/>
      </c>
      <c r="C36" s="111" t="str">
        <f>IF(Reg!$G40,Reg!C40,"")</f>
        <v/>
      </c>
      <c r="D36" s="112" t="str">
        <f>IF(Reg!$G40,Reg!D40,"")</f>
        <v/>
      </c>
      <c r="E36" s="113" t="str">
        <f>IFERROR(VLOOKUP($B$7:$B$200,Reg!$B$4:O$800,6,),"")</f>
        <v/>
      </c>
      <c r="F36" s="111"/>
    </row>
    <row r="37" spans="1:6">
      <c r="A37" s="111" t="str">
        <f>IFERROR(_xlfn.RANK.EQ(E37,$E$7:$E$200,0)+COUNTIF($E$7:E37,E37)-1," ")</f>
        <v xml:space="preserve"> </v>
      </c>
      <c r="B37" s="111" t="str">
        <f>IF(Reg!$G41,Reg!B41,"")</f>
        <v/>
      </c>
      <c r="C37" s="111" t="str">
        <f>IF(Reg!$G41,Reg!C41,"")</f>
        <v/>
      </c>
      <c r="D37" s="112" t="str">
        <f>IF(Reg!$G41,Reg!D41,"")</f>
        <v/>
      </c>
      <c r="E37" s="113" t="str">
        <f>IFERROR(VLOOKUP($B$7:$B$200,Reg!$B$4:O$800,6,),"")</f>
        <v/>
      </c>
      <c r="F37" s="111"/>
    </row>
    <row r="38" spans="1:6">
      <c r="A38" s="111" t="str">
        <f>IFERROR(_xlfn.RANK.EQ(E38,$E$7:$E$200,0)+COUNTIF($E$7:E38,E38)-1," ")</f>
        <v xml:space="preserve"> </v>
      </c>
      <c r="B38" s="111" t="str">
        <f>IF(Reg!$G42,Reg!B42,"")</f>
        <v/>
      </c>
      <c r="C38" s="111" t="str">
        <f>IF(Reg!$G42,Reg!C42,"")</f>
        <v/>
      </c>
      <c r="D38" s="112" t="str">
        <f>IF(Reg!$G42,Reg!D42,"")</f>
        <v/>
      </c>
      <c r="E38" s="113" t="str">
        <f>IFERROR(VLOOKUP($B$7:$B$200,Reg!$B$4:O$800,6,),"")</f>
        <v/>
      </c>
      <c r="F38" s="111"/>
    </row>
    <row r="39" spans="1:6">
      <c r="A39" s="111" t="str">
        <f>IFERROR(_xlfn.RANK.EQ(E39,$E$7:$E$200,0)+COUNTIF($E$7:E39,E39)-1," ")</f>
        <v xml:space="preserve"> </v>
      </c>
      <c r="B39" s="111" t="str">
        <f>IF(Reg!$G44,Reg!B44,"")</f>
        <v/>
      </c>
      <c r="C39" s="111" t="str">
        <f>IF(Reg!$G44,Reg!C44,"")</f>
        <v/>
      </c>
      <c r="D39" s="112" t="str">
        <f>IF(Reg!$G44,Reg!D44,"")</f>
        <v/>
      </c>
      <c r="E39" s="113" t="str">
        <f>IFERROR(VLOOKUP($B$7:$B$200,Reg!$B$4:O$800,6,),"")</f>
        <v/>
      </c>
      <c r="F39" s="111"/>
    </row>
    <row r="40" spans="1:6">
      <c r="A40" s="111" t="str">
        <f>IFERROR(_xlfn.RANK.EQ(E40,$E$7:$E$200,0)+COUNTIF($E$7:E40,E40)-1," ")</f>
        <v xml:space="preserve"> </v>
      </c>
      <c r="B40" s="111" t="str">
        <f>IF(Reg!$G45,Reg!B45,"")</f>
        <v/>
      </c>
      <c r="C40" s="111" t="str">
        <f>IF(Reg!$G45,Reg!C45,"")</f>
        <v/>
      </c>
      <c r="D40" s="112" t="str">
        <f>IF(Reg!$G45,Reg!D45,"")</f>
        <v/>
      </c>
      <c r="E40" s="113" t="str">
        <f>IFERROR(VLOOKUP($B$7:$B$200,Reg!$B$4:O$800,6,),"")</f>
        <v/>
      </c>
      <c r="F40" s="111"/>
    </row>
    <row r="41" spans="1:6">
      <c r="A41" s="111" t="str">
        <f>IFERROR(_xlfn.RANK.EQ(E41,$E$7:$E$200,0)+COUNTIF($E$7:E41,E41)-1," ")</f>
        <v xml:space="preserve"> </v>
      </c>
      <c r="B41" s="111" t="str">
        <f>IF(Reg!$G46,Reg!B46,"")</f>
        <v/>
      </c>
      <c r="C41" s="111" t="str">
        <f>IF(Reg!$G46,Reg!C46,"")</f>
        <v/>
      </c>
      <c r="D41" s="112" t="str">
        <f>IF(Reg!$G46,Reg!D46,"")</f>
        <v/>
      </c>
      <c r="E41" s="113" t="str">
        <f>IFERROR(VLOOKUP($B$7:$B$200,Reg!$B$4:O$800,6,),"")</f>
        <v/>
      </c>
      <c r="F41" s="111"/>
    </row>
    <row r="42" spans="1:6">
      <c r="A42" s="111" t="str">
        <f>IFERROR(_xlfn.RANK.EQ(E42,$E$7:$E$200,0)+COUNTIF($E$7:E42,E42)-1," ")</f>
        <v xml:space="preserve"> </v>
      </c>
      <c r="B42" s="111" t="str">
        <f>IF(Reg!$G55,Reg!B55,"")</f>
        <v/>
      </c>
      <c r="C42" s="111" t="str">
        <f>IF(Reg!$G55,Reg!C55,"")</f>
        <v/>
      </c>
      <c r="D42" s="112" t="str">
        <f>IF(Reg!$G55,Reg!D55,"")</f>
        <v/>
      </c>
      <c r="E42" s="113" t="str">
        <f>IFERROR(VLOOKUP($B$7:$B$200,Reg!$B$4:O$800,6,),"")</f>
        <v/>
      </c>
      <c r="F42" s="111"/>
    </row>
    <row r="43" spans="1:6">
      <c r="A43" s="111" t="str">
        <f>IFERROR(_xlfn.RANK.EQ(E43,$E$7:$E$200,0)+COUNTIF($E$7:E43,E43)-1," ")</f>
        <v xml:space="preserve"> </v>
      </c>
      <c r="B43" s="111" t="str">
        <f>IF(Reg!$G58,Reg!B58,"")</f>
        <v/>
      </c>
      <c r="C43" s="111" t="str">
        <f>IF(Reg!$G58,Reg!C58,"")</f>
        <v/>
      </c>
      <c r="D43" s="112" t="str">
        <f>IF(Reg!$G58,Reg!D58,"")</f>
        <v/>
      </c>
      <c r="E43" s="113" t="str">
        <f>IFERROR(VLOOKUP($B$7:$B$200,Reg!$B$4:O$800,6,),"")</f>
        <v/>
      </c>
      <c r="F43" s="111"/>
    </row>
    <row r="44" spans="1:6">
      <c r="A44" s="111" t="str">
        <f>IFERROR(_xlfn.RANK.EQ(E44,$E$7:$E$200,0)+COUNTIF($E$7:E44,E44)-1," ")</f>
        <v xml:space="preserve"> </v>
      </c>
      <c r="B44" s="111" t="str">
        <f>IF(Reg!$G59,Reg!B59,"")</f>
        <v/>
      </c>
      <c r="C44" s="111" t="str">
        <f>IF(Reg!$G59,Reg!C59,"")</f>
        <v/>
      </c>
      <c r="D44" s="112" t="str">
        <f>IF(Reg!$G59,Reg!D59,"")</f>
        <v/>
      </c>
      <c r="E44" s="113" t="str">
        <f>IFERROR(VLOOKUP($B$7:$B$200,Reg!$B$4:O$800,6,),"")</f>
        <v/>
      </c>
      <c r="F44" s="111"/>
    </row>
    <row r="45" spans="1:6">
      <c r="A45" s="111" t="str">
        <f>IFERROR(_xlfn.RANK.EQ(E45,$E$7:$E$200,0)+COUNTIF($E$7:E45,E45)-1," ")</f>
        <v xml:space="preserve"> </v>
      </c>
      <c r="B45" s="111" t="str">
        <f>IF(Reg!$G61,Reg!B61,"")</f>
        <v/>
      </c>
      <c r="C45" s="111" t="str">
        <f>IF(Reg!$G61,Reg!C61,"")</f>
        <v/>
      </c>
      <c r="D45" s="112" t="str">
        <f>IF(Reg!$G61,Reg!D61,"")</f>
        <v/>
      </c>
      <c r="E45" s="113" t="str">
        <f>IFERROR(VLOOKUP($B$7:$B$200,Reg!$B$4:O$800,6,),"")</f>
        <v/>
      </c>
      <c r="F45" s="111"/>
    </row>
    <row r="46" spans="1:6">
      <c r="A46" s="111" t="str">
        <f>IFERROR(_xlfn.RANK.EQ(E46,$E$7:$E$200,0)+COUNTIF($E$7:E46,E46)-1," ")</f>
        <v xml:space="preserve"> </v>
      </c>
      <c r="B46" s="111" t="str">
        <f>IF(Reg!$G70,Reg!B70,"")</f>
        <v/>
      </c>
      <c r="C46" s="111" t="str">
        <f>IF(Reg!$G70,Reg!C70,"")</f>
        <v/>
      </c>
      <c r="D46" s="112" t="str">
        <f>IF(Reg!$G70,Reg!D70,"")</f>
        <v/>
      </c>
      <c r="E46" s="113" t="str">
        <f>IFERROR(VLOOKUP($B$7:$B$200,Reg!$B$4:O$800,6,),"")</f>
        <v/>
      </c>
      <c r="F46" s="111"/>
    </row>
    <row r="47" spans="1:6">
      <c r="A47" s="111" t="str">
        <f>IFERROR(_xlfn.RANK.EQ(E47,$E$7:$E$200,0)+COUNTIF($E$7:E47,E47)-1," ")</f>
        <v xml:space="preserve"> </v>
      </c>
      <c r="B47" s="111" t="str">
        <f>IF(Reg!$G53,Reg!B53,"")</f>
        <v/>
      </c>
      <c r="C47" s="111" t="str">
        <f>IF(Reg!$G53,Reg!C53,"")</f>
        <v/>
      </c>
      <c r="D47" s="112" t="str">
        <f>IF(Reg!$G53,Reg!D53,"")</f>
        <v/>
      </c>
      <c r="E47" s="113" t="str">
        <f>IFERROR(VLOOKUP($B$7:$B$200,Reg!$B$4:O$800,6,),"")</f>
        <v/>
      </c>
      <c r="F47" s="111"/>
    </row>
    <row r="48" spans="1:6">
      <c r="A48" s="111" t="str">
        <f>IFERROR(_xlfn.RANK.EQ(E48,$E$7:$E$200,0)+COUNTIF($E$7:E48,E48)-1," ")</f>
        <v xml:space="preserve"> </v>
      </c>
      <c r="B48" s="111" t="str">
        <f>IF(Reg!$G72,Reg!B72,"")</f>
        <v/>
      </c>
      <c r="C48" s="111" t="str">
        <f>IF(Reg!$G72,Reg!C72,"")</f>
        <v/>
      </c>
      <c r="D48" s="112" t="str">
        <f>IF(Reg!$G72,Reg!D72,"")</f>
        <v/>
      </c>
      <c r="E48" s="113" t="str">
        <f>IFERROR(VLOOKUP($B$7:$B$200,Reg!$B$4:O$800,6,),"")</f>
        <v/>
      </c>
      <c r="F48" s="111"/>
    </row>
    <row r="49" spans="1:6">
      <c r="A49" s="111" t="str">
        <f>IFERROR(_xlfn.RANK.EQ(E49,$E$7:$E$200,0)+COUNTIF($E$7:E49,E49)-1," ")</f>
        <v xml:space="preserve"> </v>
      </c>
      <c r="B49" s="111" t="str">
        <f>IF(Reg!$G4,Reg!B4,"")</f>
        <v/>
      </c>
      <c r="C49" s="111" t="str">
        <f>IF(Reg!$G4,Reg!C4,"")</f>
        <v/>
      </c>
      <c r="D49" s="112" t="str">
        <f>IF(Reg!$G4,Reg!D4,"")</f>
        <v/>
      </c>
      <c r="E49" s="113" t="str">
        <f>IFERROR(VLOOKUP($B$7:$B$200,Reg!$B$4:O$800,6,),"")</f>
        <v/>
      </c>
      <c r="F49" s="111"/>
    </row>
    <row r="50" spans="1:6">
      <c r="A50" s="111" t="str">
        <f>IFERROR(_xlfn.RANK.EQ(E50,$E$7:$E$200,0)+COUNTIF($E$7:E50,E50)-1," ")</f>
        <v xml:space="preserve"> </v>
      </c>
      <c r="B50" s="111" t="str">
        <f>IF(Reg!$G9,Reg!B9,"")</f>
        <v/>
      </c>
      <c r="C50" s="111" t="str">
        <f>IF(Reg!$G9,Reg!C9,"")</f>
        <v/>
      </c>
      <c r="D50" s="112" t="str">
        <f>IF(Reg!$G9,Reg!D9,"")</f>
        <v/>
      </c>
      <c r="E50" s="113" t="str">
        <f>IFERROR(VLOOKUP($B$7:$B$200,Reg!$B$4:O$800,6,),"")</f>
        <v/>
      </c>
      <c r="F50" s="111"/>
    </row>
    <row r="51" spans="1:6">
      <c r="A51" s="111" t="str">
        <f>IFERROR(_xlfn.RANK.EQ(E51,$E$7:$E$200,0)+COUNTIF($E$7:E51,E51)-1," ")</f>
        <v xml:space="preserve"> </v>
      </c>
      <c r="B51" s="111" t="str">
        <f>IF(Reg!$G73,Reg!B73,"")</f>
        <v/>
      </c>
      <c r="C51" s="111" t="str">
        <f>IF(Reg!$G73,Reg!C73,"")</f>
        <v/>
      </c>
      <c r="D51" s="112" t="str">
        <f>IF(Reg!$G73,Reg!D73,"")</f>
        <v/>
      </c>
      <c r="E51" s="113" t="str">
        <f>IFERROR(VLOOKUP($B$7:$B$200,Reg!$B$4:O$800,6,),"")</f>
        <v/>
      </c>
      <c r="F51" s="111"/>
    </row>
    <row r="52" spans="1:6">
      <c r="A52" s="111" t="str">
        <f>IFERROR(_xlfn.RANK.EQ(E52,$E$7:$E$200,0)+COUNTIF($E$7:E52,E52)-1," ")</f>
        <v xml:space="preserve"> </v>
      </c>
      <c r="B52" s="111" t="str">
        <f>IF(Reg!$G49,Reg!B49,"")</f>
        <v/>
      </c>
      <c r="C52" s="111" t="str">
        <f>IF(Reg!$G49,Reg!C49,"")</f>
        <v/>
      </c>
      <c r="D52" s="112" t="str">
        <f>IF(Reg!$G49,Reg!D49,"")</f>
        <v/>
      </c>
      <c r="E52" s="113" t="str">
        <f>IFERROR(VLOOKUP($B$7:$B$200,Reg!$B$4:O$800,6,),"")</f>
        <v/>
      </c>
      <c r="F52" s="111"/>
    </row>
    <row r="53" spans="1:6">
      <c r="A53" s="111" t="str">
        <f>IFERROR(_xlfn.RANK.EQ(E53,$E$7:$E$200,0)+COUNTIF($E$7:E53,E53)-1," ")</f>
        <v xml:space="preserve"> </v>
      </c>
      <c r="B53" s="111" t="str">
        <f>IF(Reg!$G8,Reg!B8,"")</f>
        <v/>
      </c>
      <c r="C53" s="111" t="str">
        <f>IF(Reg!$G8,Reg!C8,"")</f>
        <v/>
      </c>
      <c r="D53" s="112" t="str">
        <f>IF(Reg!$G8,Reg!D8,"")</f>
        <v/>
      </c>
      <c r="E53" s="113" t="str">
        <f>IFERROR(VLOOKUP($B$7:$B$200,Reg!$B$4:O$800,6,),"")</f>
        <v/>
      </c>
      <c r="F53" s="111"/>
    </row>
    <row r="54" spans="1:6">
      <c r="A54" s="111" t="str">
        <f>IFERROR(_xlfn.RANK.EQ(E54,$E$7:$E$200,0)+COUNTIF($E$7:E54,E54)-1," ")</f>
        <v xml:space="preserve"> </v>
      </c>
      <c r="B54" s="111" t="str">
        <f>IF(Reg!$G24,Reg!B24,"")</f>
        <v/>
      </c>
      <c r="C54" s="111" t="str">
        <f>IF(Reg!$G24,Reg!C24,"")</f>
        <v/>
      </c>
      <c r="D54" s="112" t="str">
        <f>IF(Reg!$G24,Reg!D24,"")</f>
        <v/>
      </c>
      <c r="E54" s="113" t="str">
        <f>IFERROR(VLOOKUP($B$7:$B$200,Reg!$B$4:O$800,6,),"")</f>
        <v/>
      </c>
      <c r="F54" s="111"/>
    </row>
    <row r="55" spans="1:6">
      <c r="A55" s="111" t="str">
        <f>IFERROR(_xlfn.RANK.EQ(E55,$E$7:$E$200,0)+COUNTIF($E$7:E55,E55)-1," ")</f>
        <v xml:space="preserve"> </v>
      </c>
      <c r="B55" s="111" t="str">
        <f>IF(Reg!$G69,Reg!B69,"")</f>
        <v/>
      </c>
      <c r="C55" s="111" t="str">
        <f>IF(Reg!$G69,Reg!C69,"")</f>
        <v/>
      </c>
      <c r="D55" s="112" t="str">
        <f>IF(Reg!$G69,Reg!D69,"")</f>
        <v/>
      </c>
      <c r="E55" s="113" t="str">
        <f>IFERROR(VLOOKUP($B$7:$B$200,Reg!$B$4:O$800,6,),"")</f>
        <v/>
      </c>
      <c r="F55" s="111"/>
    </row>
    <row r="56" spans="1:6">
      <c r="A56" s="111" t="str">
        <f>IFERROR(_xlfn.RANK.EQ(E56,$E$7:$E$200,0)+COUNTIF($E$7:E56,E56)-1," ")</f>
        <v xml:space="preserve"> </v>
      </c>
      <c r="B56" s="111" t="str">
        <f>IF(Reg!$G48,Reg!B48,"")</f>
        <v/>
      </c>
      <c r="C56" s="111" t="str">
        <f>IF(Reg!$G48,Reg!C48,"")</f>
        <v/>
      </c>
      <c r="D56" s="112" t="str">
        <f>IF(Reg!$G48,Reg!D48,"")</f>
        <v/>
      </c>
      <c r="E56" s="113" t="str">
        <f>IFERROR(VLOOKUP($B$7:$B$200,Reg!$B$4:O$800,6,),"")</f>
        <v/>
      </c>
      <c r="F56" s="111"/>
    </row>
    <row r="57" spans="1:6">
      <c r="A57" s="111" t="str">
        <f>IFERROR(_xlfn.RANK.EQ(E57,$E$7:$E$200,0)+COUNTIF($E$7:E57,E57)-1," ")</f>
        <v xml:space="preserve"> </v>
      </c>
      <c r="B57" s="111" t="str">
        <f>IF(Reg!$G57,Reg!B57,"")</f>
        <v/>
      </c>
      <c r="C57" s="111" t="str">
        <f>IF(Reg!$G57,Reg!C57,"")</f>
        <v/>
      </c>
      <c r="D57" s="112" t="str">
        <f>IF(Reg!$G57,Reg!D57,"")</f>
        <v/>
      </c>
      <c r="E57" s="113" t="str">
        <f>IFERROR(VLOOKUP($B$7:$B$200,Reg!$B$4:O$800,6,),"")</f>
        <v/>
      </c>
      <c r="F57" s="111"/>
    </row>
    <row r="58" spans="1:6">
      <c r="A58" s="111" t="str">
        <f>IFERROR(_xlfn.RANK.EQ(E58,$E$7:$E$200,0)+COUNTIF($E$7:E58,E58)-1," ")</f>
        <v xml:space="preserve"> </v>
      </c>
      <c r="B58" s="111" t="str">
        <f>IF(Reg!$G27,Reg!B27,"")</f>
        <v/>
      </c>
      <c r="C58" s="111" t="str">
        <f>IF(Reg!$G27,Reg!C27,"")</f>
        <v/>
      </c>
      <c r="D58" s="112" t="str">
        <f>IF(Reg!$G27,Reg!D27,"")</f>
        <v/>
      </c>
      <c r="E58" s="113" t="str">
        <f>IFERROR(VLOOKUP($B$7:$B$200,Reg!$B$4:O$800,6,),"")</f>
        <v/>
      </c>
      <c r="F58" s="111"/>
    </row>
    <row r="59" spans="1:6">
      <c r="A59" s="111" t="str">
        <f>IFERROR(_xlfn.RANK.EQ(E59,$E$7:$E$200,0)+COUNTIF($E$7:E59,E59)-1," ")</f>
        <v xml:space="preserve"> </v>
      </c>
      <c r="B59" s="111" t="str">
        <f>IF(Reg!$G29,Reg!B29,"")</f>
        <v/>
      </c>
      <c r="C59" s="111" t="str">
        <f>IF(Reg!$G29,Reg!C29,"")</f>
        <v/>
      </c>
      <c r="D59" s="112" t="str">
        <f>IF(Reg!$G29,Reg!D29,"")</f>
        <v/>
      </c>
      <c r="E59" s="113" t="str">
        <f>IFERROR(VLOOKUP($B$7:$B$200,Reg!$B$4:O$800,6,),"")</f>
        <v/>
      </c>
      <c r="F59" s="111"/>
    </row>
    <row r="60" spans="1:6">
      <c r="A60" s="111" t="str">
        <f>IFERROR(_xlfn.RANK.EQ(E60,$E$7:$E$200,0)+COUNTIF($E$7:E60,E60)-1," ")</f>
        <v xml:space="preserve"> </v>
      </c>
      <c r="B60" s="111" t="str">
        <f>IF(Reg!$G32,Reg!B32,"")</f>
        <v/>
      </c>
      <c r="C60" s="111" t="str">
        <f>IF(Reg!$G32,Reg!C32,"")</f>
        <v/>
      </c>
      <c r="D60" s="112" t="str">
        <f>IF(Reg!$G32,Reg!D32,"")</f>
        <v/>
      </c>
      <c r="E60" s="113" t="str">
        <f>IFERROR(VLOOKUP($B$7:$B$200,Reg!$B$4:O$800,6,),"")</f>
        <v/>
      </c>
      <c r="F60" s="111"/>
    </row>
    <row r="61" spans="1:6">
      <c r="A61" s="111" t="str">
        <f>IFERROR(_xlfn.RANK.EQ(E61,$E$7:$E$200,0)+COUNTIF($E$7:E61,E61)-1," ")</f>
        <v xml:space="preserve"> </v>
      </c>
      <c r="B61" s="111" t="str">
        <f>IF(Reg!$G34,Reg!B34,"")</f>
        <v/>
      </c>
      <c r="C61" s="111" t="str">
        <f>IF(Reg!$G34,Reg!C34,"")</f>
        <v/>
      </c>
      <c r="D61" s="112" t="str">
        <f>IF(Reg!$G34,Reg!D34,"")</f>
        <v/>
      </c>
      <c r="E61" s="113" t="str">
        <f>IFERROR(VLOOKUP($B$7:$B$200,Reg!$B$4:O$800,6,),"")</f>
        <v/>
      </c>
      <c r="F61" s="111"/>
    </row>
    <row r="62" spans="1:6">
      <c r="A62" s="111" t="str">
        <f>IFERROR(_xlfn.RANK.EQ(E62,$E$7:$E$200,0)+COUNTIF($E$7:E62,E62)-1," ")</f>
        <v xml:space="preserve"> </v>
      </c>
      <c r="B62" s="111" t="str">
        <f>IF(Reg!$G36,Reg!B36,"")</f>
        <v/>
      </c>
      <c r="C62" s="111" t="str">
        <f>IF(Reg!$G36,Reg!C36,"")</f>
        <v/>
      </c>
      <c r="D62" s="112" t="str">
        <f>IF(Reg!$G36,Reg!D36,"")</f>
        <v/>
      </c>
      <c r="E62" s="113" t="str">
        <f>IFERROR(VLOOKUP($B$7:$B$200,Reg!$B$4:O$800,6,),"")</f>
        <v/>
      </c>
      <c r="F62" s="111"/>
    </row>
    <row r="63" spans="1:6">
      <c r="A63" s="111" t="str">
        <f>IFERROR(_xlfn.RANK.EQ(E63,$E$7:$E$200,0)+COUNTIF($E$7:E63,E63)-1," ")</f>
        <v xml:space="preserve"> </v>
      </c>
      <c r="B63" s="111" t="str">
        <f>IF(Reg!$G38,Reg!B38,"")</f>
        <v/>
      </c>
      <c r="C63" s="111" t="str">
        <f>IF(Reg!$G38,Reg!C38,"")</f>
        <v/>
      </c>
      <c r="D63" s="112" t="str">
        <f>IF(Reg!$G38,Reg!D38,"")</f>
        <v/>
      </c>
      <c r="E63" s="113" t="str">
        <f>IFERROR(VLOOKUP($B$7:$B$200,Reg!$B$4:O$800,6,),"")</f>
        <v/>
      </c>
      <c r="F63" s="111"/>
    </row>
    <row r="64" spans="1:6">
      <c r="A64" s="111" t="str">
        <f>IFERROR(_xlfn.RANK.EQ(E64,$E$7:$E$200,0)+COUNTIF($E$7:E64,E64)-1," ")</f>
        <v xml:space="preserve"> </v>
      </c>
      <c r="B64" s="111" t="str">
        <f>IF(Reg!$G43,Reg!B43,"")</f>
        <v/>
      </c>
      <c r="C64" s="111" t="str">
        <f>IF(Reg!$G43,Reg!C43,"")</f>
        <v/>
      </c>
      <c r="D64" s="112" t="str">
        <f>IF(Reg!$G43,Reg!D43,"")</f>
        <v/>
      </c>
      <c r="E64" s="113" t="str">
        <f>IFERROR(VLOOKUP($B$7:$B$200,Reg!$B$4:O$800,6,),"")</f>
        <v/>
      </c>
      <c r="F64" s="111"/>
    </row>
    <row r="65" spans="1:6">
      <c r="A65" s="111" t="str">
        <f>IFERROR(_xlfn.RANK.EQ(E65,$E$7:$E$200,0)+COUNTIF($E$7:E65,E65)-1," ")</f>
        <v xml:space="preserve"> </v>
      </c>
      <c r="B65" s="111" t="str">
        <f>IF(Reg!$G47,Reg!B47,"")</f>
        <v/>
      </c>
      <c r="C65" s="111" t="str">
        <f>IF(Reg!$G47,Reg!C47,"")</f>
        <v/>
      </c>
      <c r="D65" s="112" t="str">
        <f>IF(Reg!$G47,Reg!D47,"")</f>
        <v/>
      </c>
      <c r="E65" s="113" t="str">
        <f>IFERROR(VLOOKUP($B$7:$B$200,Reg!$B$4:O$800,6,),"")</f>
        <v/>
      </c>
      <c r="F65" s="111"/>
    </row>
    <row r="66" spans="1:6">
      <c r="A66" s="111" t="str">
        <f>IFERROR(_xlfn.RANK.EQ(E66,$E$7:$E$200,0)+COUNTIF($E$7:E66,E66)-1," ")</f>
        <v xml:space="preserve"> </v>
      </c>
      <c r="B66" s="111" t="str">
        <f>IF(Reg!$G50,Reg!B50,"")</f>
        <v/>
      </c>
      <c r="C66" s="111" t="str">
        <f>IF(Reg!$G50,Reg!C50,"")</f>
        <v/>
      </c>
      <c r="D66" s="112" t="str">
        <f>IF(Reg!$G50,Reg!D50,"")</f>
        <v/>
      </c>
      <c r="E66" s="113" t="str">
        <f>IFERROR(VLOOKUP($B$7:$B$200,Reg!$B$4:O$800,6,),"")</f>
        <v/>
      </c>
      <c r="F66" s="111"/>
    </row>
    <row r="67" spans="1:6">
      <c r="A67" s="111" t="str">
        <f>IFERROR(_xlfn.RANK.EQ(E67,$E$7:$E$200,0)+COUNTIF($E$7:E67,E67)-1," ")</f>
        <v xml:space="preserve"> </v>
      </c>
      <c r="B67" s="111" t="str">
        <f>IF(Reg!$G51,Reg!B51,"")</f>
        <v/>
      </c>
      <c r="C67" s="111" t="str">
        <f>IF(Reg!$G51,Reg!C51,"")</f>
        <v/>
      </c>
      <c r="D67" s="112" t="str">
        <f>IF(Reg!$G51,Reg!D51,"")</f>
        <v/>
      </c>
      <c r="E67" s="113" t="str">
        <f>IFERROR(VLOOKUP($B$7:$B$200,Reg!$B$4:O$800,6,),"")</f>
        <v/>
      </c>
      <c r="F67" s="111"/>
    </row>
    <row r="68" spans="1:6">
      <c r="A68" s="111" t="str">
        <f>IFERROR(_xlfn.RANK.EQ(E68,$E$7:$E$200,0)+COUNTIF($E$7:E68,E68)-1," ")</f>
        <v xml:space="preserve"> </v>
      </c>
      <c r="B68" s="111" t="str">
        <f>IF(Reg!$G52,Reg!B52,"")</f>
        <v/>
      </c>
      <c r="C68" s="111" t="str">
        <f>IF(Reg!$G52,Reg!C52,"")</f>
        <v/>
      </c>
      <c r="D68" s="112" t="str">
        <f>IF(Reg!$G52,Reg!D52,"")</f>
        <v/>
      </c>
      <c r="E68" s="113" t="str">
        <f>IFERROR(VLOOKUP($B$7:$B$200,Reg!$B$4:O$800,6,),"")</f>
        <v/>
      </c>
      <c r="F68" s="111"/>
    </row>
    <row r="69" spans="1:6">
      <c r="A69" s="111" t="str">
        <f>IFERROR(_xlfn.RANK.EQ(E69,$E$7:$E$200,0)+COUNTIF($E$7:E69,E69)-1," ")</f>
        <v xml:space="preserve"> </v>
      </c>
      <c r="B69" s="111" t="str">
        <f>IF(Reg!$G54,Reg!B54,"")</f>
        <v/>
      </c>
      <c r="C69" s="111" t="str">
        <f>IF(Reg!$G54,Reg!C54,"")</f>
        <v/>
      </c>
      <c r="D69" s="112" t="str">
        <f>IF(Reg!$G54,Reg!D54,"")</f>
        <v/>
      </c>
      <c r="E69" s="113" t="str">
        <f>IFERROR(VLOOKUP($B$7:$B$200,Reg!$B$4:O$800,6,),"")</f>
        <v/>
      </c>
      <c r="F69" s="111"/>
    </row>
    <row r="70" spans="1:6">
      <c r="A70" s="111" t="str">
        <f>IFERROR(_xlfn.RANK.EQ(E70,$E$7:$E$200,0)+COUNTIF($E$7:E70,E70)-1," ")</f>
        <v xml:space="preserve"> </v>
      </c>
      <c r="B70" s="111" t="str">
        <f>IF(Reg!$G56,Reg!B56,"")</f>
        <v/>
      </c>
      <c r="C70" s="111" t="str">
        <f>IF(Reg!$G56,Reg!C56,"")</f>
        <v/>
      </c>
      <c r="D70" s="112" t="str">
        <f>IF(Reg!$G56,Reg!D56,"")</f>
        <v/>
      </c>
      <c r="E70" s="113" t="str">
        <f>IFERROR(VLOOKUP($B$7:$B$200,Reg!$B$4:O$800,6,),"")</f>
        <v/>
      </c>
      <c r="F70" s="111"/>
    </row>
    <row r="71" spans="1:6">
      <c r="A71" s="111" t="str">
        <f>IFERROR(_xlfn.RANK.EQ(E71,$E$7:$E$200,0)+COUNTIF($E$7:E71,E71)-1," ")</f>
        <v xml:space="preserve"> </v>
      </c>
      <c r="B71" s="111" t="str">
        <f>IF(Reg!$G60,Reg!B60,"")</f>
        <v/>
      </c>
      <c r="C71" s="111" t="str">
        <f>IF(Reg!$G60,Reg!C60,"")</f>
        <v/>
      </c>
      <c r="D71" s="112" t="str">
        <f>IF(Reg!$G60,Reg!D60,"")</f>
        <v/>
      </c>
      <c r="E71" s="113" t="str">
        <f>IFERROR(VLOOKUP($B$7:$B$200,Reg!$B$4:O$800,6,),"")</f>
        <v/>
      </c>
      <c r="F71" s="111"/>
    </row>
    <row r="72" spans="1:6">
      <c r="A72" s="111" t="str">
        <f>IFERROR(_xlfn.RANK.EQ(E72,$E$7:$E$200,0)+COUNTIF($E$7:E72,E72)-1," ")</f>
        <v xml:space="preserve"> </v>
      </c>
      <c r="B72" s="111" t="str">
        <f>IF(Reg!$G62,Reg!B62,"")</f>
        <v/>
      </c>
      <c r="C72" s="111" t="str">
        <f>IF(Reg!$G62,Reg!C62,"")</f>
        <v/>
      </c>
      <c r="D72" s="112" t="str">
        <f>IF(Reg!$G62,Reg!D62,"")</f>
        <v/>
      </c>
      <c r="E72" s="113" t="str">
        <f>IFERROR(VLOOKUP($B$7:$B$200,Reg!$B$4:O$800,6,),"")</f>
        <v/>
      </c>
      <c r="F72" s="111"/>
    </row>
    <row r="73" spans="1:6">
      <c r="A73" s="111" t="str">
        <f>IFERROR(_xlfn.RANK.EQ(E73,$E$7:$E$200,0)+COUNTIF($E$7:E73,E73)-1," ")</f>
        <v xml:space="preserve"> </v>
      </c>
      <c r="B73" s="111" t="str">
        <f>IF(Reg!$G63,Reg!B63,"")</f>
        <v/>
      </c>
      <c r="C73" s="111" t="str">
        <f>IF(Reg!$G63,Reg!C63,"")</f>
        <v/>
      </c>
      <c r="D73" s="112" t="str">
        <f>IF(Reg!$G63,Reg!D63,"")</f>
        <v/>
      </c>
      <c r="E73" s="113" t="str">
        <f>IFERROR(VLOOKUP($B$7:$B$200,Reg!$B$4:O$800,6,),"")</f>
        <v/>
      </c>
      <c r="F73" s="111"/>
    </row>
    <row r="74" spans="1:6">
      <c r="A74" s="111" t="str">
        <f>IFERROR(_xlfn.RANK.EQ(E74,$E$7:$E$200,0)+COUNTIF($E$7:E74,E74)-1," ")</f>
        <v xml:space="preserve"> </v>
      </c>
      <c r="B74" s="111" t="str">
        <f>IF(Reg!$G67,Reg!B67,"")</f>
        <v/>
      </c>
      <c r="C74" s="111" t="str">
        <f>IF(Reg!$G67,Reg!C67,"")</f>
        <v/>
      </c>
      <c r="D74" s="112" t="str">
        <f>IF(Reg!$G67,Reg!D67,"")</f>
        <v/>
      </c>
      <c r="E74" s="113" t="str">
        <f>IFERROR(VLOOKUP($B$7:$B$200,Reg!$B$4:O$800,6,),"")</f>
        <v/>
      </c>
      <c r="F74" s="111"/>
    </row>
    <row r="75" spans="1:6">
      <c r="A75" s="111" t="str">
        <f>IFERROR(_xlfn.RANK.EQ(E75,$E$7:$E$200,0)+COUNTIF($E$7:E75,E75)-1," ")</f>
        <v xml:space="preserve"> </v>
      </c>
      <c r="B75" s="111" t="str">
        <f>IF(Reg!$G68,Reg!B68,"")</f>
        <v/>
      </c>
      <c r="C75" s="111" t="str">
        <f>IF(Reg!$G68,Reg!C68,"")</f>
        <v/>
      </c>
      <c r="D75" s="112" t="str">
        <f>IF(Reg!$G68,Reg!D68,"")</f>
        <v/>
      </c>
      <c r="E75" s="113" t="str">
        <f>IFERROR(VLOOKUP($B$7:$B$200,Reg!$B$4:O$800,6,),"")</f>
        <v/>
      </c>
      <c r="F75" s="111"/>
    </row>
    <row r="76" spans="1:6">
      <c r="A76" s="111" t="str">
        <f>IFERROR(_xlfn.RANK.EQ(E76,$E$7:$E$200,0)+COUNTIF($E$7:E76,E76)-1," ")</f>
        <v xml:space="preserve"> </v>
      </c>
      <c r="B76" s="111" t="str">
        <f>IF(Reg!$G71,Reg!B71,"")</f>
        <v/>
      </c>
      <c r="C76" s="111" t="str">
        <f>IF(Reg!$G71,Reg!C71,"")</f>
        <v/>
      </c>
      <c r="D76" s="112" t="str">
        <f>IF(Reg!$G71,Reg!D71,"")</f>
        <v/>
      </c>
      <c r="E76" s="113" t="str">
        <f>IFERROR(VLOOKUP($B$7:$B$200,Reg!$B$4:O$800,6,),"")</f>
        <v/>
      </c>
      <c r="F76" s="111"/>
    </row>
    <row r="77" spans="1:6">
      <c r="A77" s="111" t="str">
        <f>IFERROR(_xlfn.RANK.EQ(E77,$E$7:$E$200,0)+COUNTIF($E$7:E77,E77)-1," ")</f>
        <v xml:space="preserve"> </v>
      </c>
      <c r="B77" s="111" t="str">
        <f>IF(Reg!$G74,Reg!B74,"")</f>
        <v/>
      </c>
      <c r="C77" s="111" t="str">
        <f>IF(Reg!$G74,Reg!C74,"")</f>
        <v/>
      </c>
      <c r="D77" s="112" t="str">
        <f>IF(Reg!$G74,Reg!D74,"")</f>
        <v/>
      </c>
      <c r="E77" s="113" t="str">
        <f>IFERROR(VLOOKUP($B$7:$B$200,Reg!$B$4:O$800,6,),"")</f>
        <v/>
      </c>
      <c r="F77" s="111"/>
    </row>
    <row r="78" spans="1:6">
      <c r="A78" s="111" t="str">
        <f>IFERROR(_xlfn.RANK.EQ(E78,$E$7:$E$200,0)+COUNTIF($E$7:E78,E78)-1," ")</f>
        <v xml:space="preserve"> </v>
      </c>
      <c r="B78" s="111" t="str">
        <f>IF(Reg!$G75,Reg!B75,"")</f>
        <v/>
      </c>
      <c r="C78" s="111" t="str">
        <f>IF(Reg!$G75,Reg!C75,"")</f>
        <v/>
      </c>
      <c r="D78" s="112" t="str">
        <f>IF(Reg!$G75,Reg!D75,"")</f>
        <v/>
      </c>
      <c r="E78" s="113" t="str">
        <f>IFERROR(VLOOKUP($B$7:$B$200,Reg!$B$4:O$800,6,),"")</f>
        <v/>
      </c>
      <c r="F78" s="111"/>
    </row>
    <row r="79" spans="1:6">
      <c r="A79" s="111" t="str">
        <f>IFERROR(_xlfn.RANK.EQ(E79,$E$7:$E$200,0)+COUNTIF($E$7:E79,E79)-1," ")</f>
        <v xml:space="preserve"> </v>
      </c>
      <c r="B79" s="111" t="str">
        <f>IF(Reg!$G76,Reg!B76,"")</f>
        <v/>
      </c>
      <c r="C79" s="111" t="str">
        <f>IF(Reg!$G76,Reg!C76,"")</f>
        <v/>
      </c>
      <c r="D79" s="112" t="str">
        <f>IF(Reg!$G76,Reg!D76,"")</f>
        <v/>
      </c>
      <c r="E79" s="113" t="str">
        <f>IFERROR(VLOOKUP($B$7:$B$200,Reg!$B$4:O$800,6,),"")</f>
        <v/>
      </c>
      <c r="F79" s="111"/>
    </row>
    <row r="80" spans="1:6">
      <c r="A80" s="111" t="str">
        <f>IFERROR(_xlfn.RANK.EQ(E80,$E$7:$E$200,0)+COUNTIF($E$7:E80,E80)-1," ")</f>
        <v xml:space="preserve"> </v>
      </c>
      <c r="B80" s="111" t="str">
        <f>IF(Reg!$G77,Reg!B77,"")</f>
        <v/>
      </c>
      <c r="C80" s="111" t="str">
        <f>IF(Reg!$G77,Reg!C77,"")</f>
        <v/>
      </c>
      <c r="D80" s="112" t="str">
        <f>IF(Reg!$G77,Reg!D77,"")</f>
        <v/>
      </c>
      <c r="E80" s="113" t="str">
        <f>IFERROR(VLOOKUP($B$7:$B$200,Reg!$B$4:O$800,6,),"")</f>
        <v/>
      </c>
      <c r="F80" s="111"/>
    </row>
    <row r="81" spans="1:6">
      <c r="A81" s="111" t="str">
        <f>IFERROR(_xlfn.RANK.EQ(E81,$E$7:$E$200,0)+COUNTIF($E$7:E81,E81)-1," ")</f>
        <v xml:space="preserve"> </v>
      </c>
      <c r="B81" s="111" t="str">
        <f>IF(Reg!$G78,Reg!B78,"")</f>
        <v/>
      </c>
      <c r="C81" s="111" t="str">
        <f>IF(Reg!$G78,Reg!C78,"")</f>
        <v/>
      </c>
      <c r="D81" s="112" t="str">
        <f>IF(Reg!$G78,Reg!D78,"")</f>
        <v/>
      </c>
      <c r="E81" s="113" t="str">
        <f>IFERROR(VLOOKUP($B$7:$B$200,Reg!$B$4:O$800,6,),"")</f>
        <v/>
      </c>
      <c r="F81" s="111"/>
    </row>
    <row r="82" spans="1:6">
      <c r="A82" s="111" t="str">
        <f>IFERROR(_xlfn.RANK.EQ(E82,$E$7:$E$200,0)+COUNTIF($E$7:E82,E82)-1," ")</f>
        <v xml:space="preserve"> </v>
      </c>
      <c r="B82" s="111" t="str">
        <f>IF(Reg!$G79,Reg!B79,"")</f>
        <v/>
      </c>
      <c r="C82" s="111" t="str">
        <f>IF(Reg!$G79,Reg!C79,"")</f>
        <v/>
      </c>
      <c r="D82" s="112" t="str">
        <f>IF(Reg!$G79,Reg!D79,"")</f>
        <v/>
      </c>
      <c r="E82" s="113" t="str">
        <f>IFERROR(VLOOKUP($B$7:$B$200,Reg!$B$4:O$800,6,),"")</f>
        <v/>
      </c>
      <c r="F82" s="111"/>
    </row>
    <row r="83" spans="1:6">
      <c r="A83" s="111" t="str">
        <f>IFERROR(_xlfn.RANK.EQ(E83,$E$7:$E$200,0)+COUNTIF($E$7:E83,E83)-1," ")</f>
        <v xml:space="preserve"> </v>
      </c>
      <c r="B83" s="111" t="str">
        <f>IF(Reg!$G80,Reg!B80,"")</f>
        <v/>
      </c>
      <c r="C83" s="111" t="str">
        <f>IF(Reg!$G80,Reg!C80,"")</f>
        <v/>
      </c>
      <c r="D83" s="112" t="str">
        <f>IF(Reg!$G80,Reg!D80,"")</f>
        <v/>
      </c>
      <c r="E83" s="113" t="str">
        <f>IFERROR(VLOOKUP($B$7:$B$200,Reg!$B$4:O$800,6,),"")</f>
        <v/>
      </c>
      <c r="F83" s="111"/>
    </row>
    <row r="84" spans="1:6">
      <c r="A84" s="111" t="str">
        <f>IFERROR(_xlfn.RANK.EQ(E84,$E$7:$E$200,0)+COUNTIF($E$7:E84,E84)-1," ")</f>
        <v xml:space="preserve"> </v>
      </c>
      <c r="B84" s="111" t="str">
        <f>IF(Reg!$G81,Reg!B81,"")</f>
        <v/>
      </c>
      <c r="C84" s="111" t="str">
        <f>IF(Reg!$G81,Reg!C81,"")</f>
        <v/>
      </c>
      <c r="D84" s="112" t="str">
        <f>IF(Reg!$G81,Reg!D81,"")</f>
        <v/>
      </c>
      <c r="E84" s="113" t="str">
        <f>IFERROR(VLOOKUP($B$7:$B$200,Reg!$B$4:O$800,6,),"")</f>
        <v/>
      </c>
      <c r="F84" s="111"/>
    </row>
    <row r="85" spans="1:6">
      <c r="A85" s="111" t="str">
        <f>IFERROR(_xlfn.RANK.EQ(E85,$E$7:$E$200,0)+COUNTIF($E$7:E85,E85)-1," ")</f>
        <v xml:space="preserve"> </v>
      </c>
      <c r="B85" s="111" t="str">
        <f>IF(Reg!$G82,Reg!B82,"")</f>
        <v/>
      </c>
      <c r="C85" s="111" t="str">
        <f>IF(Reg!$G82,Reg!C82,"")</f>
        <v/>
      </c>
      <c r="D85" s="112" t="str">
        <f>IF(Reg!$G82,Reg!D82,"")</f>
        <v/>
      </c>
      <c r="E85" s="113" t="str">
        <f>IFERROR(VLOOKUP($B$7:$B$200,Reg!$B$4:O$800,6,),"")</f>
        <v/>
      </c>
      <c r="F85" s="111"/>
    </row>
    <row r="86" spans="1:6">
      <c r="A86" s="111" t="str">
        <f>IFERROR(_xlfn.RANK.EQ(E86,$E$7:$E$200,0)+COUNTIF($E$7:E86,E86)-1," ")</f>
        <v xml:space="preserve"> </v>
      </c>
      <c r="B86" s="111" t="str">
        <f>IF(Reg!$G83,Reg!B83,"")</f>
        <v/>
      </c>
      <c r="C86" s="111" t="str">
        <f>IF(Reg!$G83,Reg!C83,"")</f>
        <v/>
      </c>
      <c r="D86" s="112" t="str">
        <f>IF(Reg!$G83,Reg!D83,"")</f>
        <v/>
      </c>
      <c r="E86" s="113" t="str">
        <f>IFERROR(VLOOKUP($B$7:$B$200,Reg!$B$4:O$800,6,),"")</f>
        <v/>
      </c>
      <c r="F86" s="111"/>
    </row>
    <row r="87" spans="1:6">
      <c r="A87" s="111" t="str">
        <f>IFERROR(_xlfn.RANK.EQ(E87,$E$7:$E$200,0)+COUNTIF($E$7:E87,E87)-1," ")</f>
        <v xml:space="preserve"> </v>
      </c>
      <c r="B87" s="111" t="str">
        <f>IF(Reg!$G84,Reg!B84,"")</f>
        <v/>
      </c>
      <c r="C87" s="111" t="str">
        <f>IF(Reg!$G84,Reg!C84,"")</f>
        <v/>
      </c>
      <c r="D87" s="112" t="str">
        <f>IF(Reg!$G84,Reg!D84,"")</f>
        <v/>
      </c>
      <c r="E87" s="113" t="str">
        <f>IFERROR(VLOOKUP($B$7:$B$200,Reg!$B$4:O$800,6,),"")</f>
        <v/>
      </c>
      <c r="F87" s="111"/>
    </row>
    <row r="88" spans="1:6">
      <c r="A88" s="111" t="str">
        <f>IFERROR(_xlfn.RANK.EQ(E88,$E$7:$E$200,0)+COUNTIF($E$7:E88,E88)-1," ")</f>
        <v xml:space="preserve"> </v>
      </c>
      <c r="B88" s="111" t="str">
        <f>IF(Reg!$G85,Reg!B85,"")</f>
        <v/>
      </c>
      <c r="C88" s="111" t="str">
        <f>IF(Reg!$G85,Reg!C85,"")</f>
        <v/>
      </c>
      <c r="D88" s="112" t="str">
        <f>IF(Reg!$G85,Reg!D85,"")</f>
        <v/>
      </c>
      <c r="E88" s="113" t="str">
        <f>IFERROR(VLOOKUP($B$7:$B$200,Reg!$B$4:O$800,6,),"")</f>
        <v/>
      </c>
      <c r="F88" s="111"/>
    </row>
    <row r="89" spans="1:6">
      <c r="A89" s="111" t="str">
        <f>IFERROR(_xlfn.RANK.EQ(E89,$E$7:$E$200,0)+COUNTIF($E$7:E89,E89)-1," ")</f>
        <v xml:space="preserve"> </v>
      </c>
      <c r="B89" s="111" t="str">
        <f>IF(Reg!$G86,Reg!B86,"")</f>
        <v/>
      </c>
      <c r="C89" s="111" t="str">
        <f>IF(Reg!$G86,Reg!C86,"")</f>
        <v/>
      </c>
      <c r="D89" s="112" t="str">
        <f>IF(Reg!$G86,Reg!D86,"")</f>
        <v/>
      </c>
      <c r="E89" s="113" t="str">
        <f>IFERROR(VLOOKUP($B$7:$B$200,Reg!$B$4:O$800,6,),"")</f>
        <v/>
      </c>
      <c r="F89" s="111"/>
    </row>
    <row r="90" spans="1:6">
      <c r="A90" s="111" t="str">
        <f>IFERROR(_xlfn.RANK.EQ(E90,$E$7:$E$200,0)+COUNTIF($E$7:E90,E90)-1," ")</f>
        <v xml:space="preserve"> </v>
      </c>
      <c r="B90" s="111" t="str">
        <f>IF(Reg!$G87,Reg!B87,"")</f>
        <v/>
      </c>
      <c r="C90" s="111" t="str">
        <f>IF(Reg!$G87,Reg!C87,"")</f>
        <v/>
      </c>
      <c r="D90" s="112" t="str">
        <f>IF(Reg!$G87,Reg!D87,"")</f>
        <v/>
      </c>
      <c r="E90" s="113" t="str">
        <f>IFERROR(VLOOKUP($B$7:$B$200,Reg!$B$4:O$800,6,),"")</f>
        <v/>
      </c>
      <c r="F90" s="111"/>
    </row>
    <row r="91" spans="1:6">
      <c r="A91" s="111" t="str">
        <f>IFERROR(_xlfn.RANK.EQ(E91,$E$7:$E$200,0)+COUNTIF($E$7:E91,E91)-1," ")</f>
        <v xml:space="preserve"> </v>
      </c>
      <c r="B91" s="111" t="str">
        <f>IF(Reg!$G88,Reg!B88,"")</f>
        <v/>
      </c>
      <c r="C91" s="111" t="str">
        <f>IF(Reg!$G88,Reg!C88,"")</f>
        <v/>
      </c>
      <c r="D91" s="112" t="str">
        <f>IF(Reg!$G88,Reg!D88,"")</f>
        <v/>
      </c>
      <c r="E91" s="113" t="str">
        <f>IFERROR(VLOOKUP($B$7:$B$200,Reg!$B$4:O$800,6,),"")</f>
        <v/>
      </c>
      <c r="F91" s="111"/>
    </row>
    <row r="92" spans="1:6">
      <c r="A92" s="111" t="str">
        <f>IFERROR(_xlfn.RANK.EQ(E92,$E$7:$E$200,0)+COUNTIF($E$7:E92,E92)-1," ")</f>
        <v xml:space="preserve"> </v>
      </c>
      <c r="B92" s="111" t="str">
        <f>IF(Reg!$G89,Reg!B89,"")</f>
        <v/>
      </c>
      <c r="C92" s="111" t="str">
        <f>IF(Reg!$G89,Reg!C89,"")</f>
        <v/>
      </c>
      <c r="D92" s="112" t="str">
        <f>IF(Reg!$G89,Reg!D89,"")</f>
        <v/>
      </c>
      <c r="E92" s="113" t="str">
        <f>IFERROR(VLOOKUP($B$7:$B$200,Reg!$B$4:O$800,6,),"")</f>
        <v/>
      </c>
      <c r="F92" s="111"/>
    </row>
    <row r="93" spans="1:6">
      <c r="A93" s="111" t="str">
        <f>IFERROR(_xlfn.RANK.EQ(E93,$E$7:$E$200,0)+COUNTIF($E$7:E93,E93)-1," ")</f>
        <v xml:space="preserve"> </v>
      </c>
      <c r="B93" s="111" t="str">
        <f>IF(Reg!$G90,Reg!B90,"")</f>
        <v/>
      </c>
      <c r="C93" s="111" t="str">
        <f>IF(Reg!$G90,Reg!C90,"")</f>
        <v/>
      </c>
      <c r="D93" s="112" t="str">
        <f>IF(Reg!$G90,Reg!D90,"")</f>
        <v/>
      </c>
      <c r="E93" s="113" t="str">
        <f>IFERROR(VLOOKUP($B$7:$B$200,Reg!$B$4:O$800,6,),"")</f>
        <v/>
      </c>
      <c r="F93" s="111"/>
    </row>
    <row r="94" spans="1:6">
      <c r="A94" s="111" t="str">
        <f>IFERROR(_xlfn.RANK.EQ(E94,$E$7:$E$200,0)+COUNTIF($E$7:E94,E94)-1," ")</f>
        <v xml:space="preserve"> </v>
      </c>
      <c r="B94" s="111" t="str">
        <f>IF(Reg!$G91,Reg!B91,"")</f>
        <v/>
      </c>
      <c r="C94" s="111" t="str">
        <f>IF(Reg!$G91,Reg!C91,"")</f>
        <v/>
      </c>
      <c r="D94" s="112" t="str">
        <f>IF(Reg!$G91,Reg!D91,"")</f>
        <v/>
      </c>
      <c r="E94" s="113" t="str">
        <f>IFERROR(VLOOKUP($B$7:$B$200,Reg!$B$4:O$800,6,),"")</f>
        <v/>
      </c>
      <c r="F94" s="111"/>
    </row>
    <row r="95" spans="1:6">
      <c r="A95" s="111" t="str">
        <f>IFERROR(_xlfn.RANK.EQ(E95,$E$7:$E$200,0)+COUNTIF($E$7:E95,E95)-1," ")</f>
        <v xml:space="preserve"> </v>
      </c>
      <c r="B95" s="111" t="str">
        <f>IF(Reg!$G92,Reg!B92,"")</f>
        <v/>
      </c>
      <c r="C95" s="111" t="str">
        <f>IF(Reg!$G92,Reg!C92,"")</f>
        <v/>
      </c>
      <c r="D95" s="112" t="str">
        <f>IF(Reg!$G92,Reg!D92,"")</f>
        <v/>
      </c>
      <c r="E95" s="113" t="str">
        <f>IFERROR(VLOOKUP($B$7:$B$200,Reg!$B$4:O$800,6,),"")</f>
        <v/>
      </c>
      <c r="F95" s="111"/>
    </row>
    <row r="96" spans="1:6">
      <c r="A96" s="111" t="str">
        <f>IFERROR(_xlfn.RANK.EQ(E96,$E$7:$E$200,0)+COUNTIF($E$7:E96,E96)-1," ")</f>
        <v xml:space="preserve"> </v>
      </c>
      <c r="B96" s="111" t="str">
        <f>IF(Reg!$G93,Reg!B93,"")</f>
        <v/>
      </c>
      <c r="C96" s="111" t="str">
        <f>IF(Reg!$G93,Reg!C93,"")</f>
        <v/>
      </c>
      <c r="D96" s="112" t="str">
        <f>IF(Reg!$G93,Reg!D93,"")</f>
        <v/>
      </c>
      <c r="E96" s="113" t="str">
        <f>IFERROR(VLOOKUP($B$7:$B$200,Reg!$B$4:O$800,6,),"")</f>
        <v/>
      </c>
      <c r="F96" s="111"/>
    </row>
    <row r="97" spans="1:6">
      <c r="A97" s="111" t="str">
        <f>IFERROR(_xlfn.RANK.EQ(E97,$E$7:$E$200,0)+COUNTIF($E$7:E97,E97)-1," ")</f>
        <v xml:space="preserve"> </v>
      </c>
      <c r="B97" s="111" t="str">
        <f>IF(Reg!$G94,Reg!B94,"")</f>
        <v/>
      </c>
      <c r="C97" s="111" t="str">
        <f>IF(Reg!$G94,Reg!C94,"")</f>
        <v/>
      </c>
      <c r="D97" s="112" t="str">
        <f>IF(Reg!$G94,Reg!D94,"")</f>
        <v/>
      </c>
      <c r="E97" s="113" t="str">
        <f>IFERROR(VLOOKUP($B$7:$B$200,Reg!$B$4:O$800,6,),"")</f>
        <v/>
      </c>
      <c r="F97" s="111"/>
    </row>
    <row r="98" spans="1:6">
      <c r="A98" s="111" t="str">
        <f>IFERROR(_xlfn.RANK.EQ(E98,$E$7:$E$200,0)+COUNTIF($E$7:E98,E98)-1," ")</f>
        <v xml:space="preserve"> </v>
      </c>
      <c r="B98" s="111" t="str">
        <f>IF(Reg!$G95,Reg!B95,"")</f>
        <v/>
      </c>
      <c r="C98" s="111" t="str">
        <f>IF(Reg!$G95,Reg!C95,"")</f>
        <v/>
      </c>
      <c r="D98" s="112" t="str">
        <f>IF(Reg!$G95,Reg!D95,"")</f>
        <v/>
      </c>
      <c r="E98" s="113" t="str">
        <f>IFERROR(VLOOKUP($B$7:$B$200,Reg!$B$4:O$800,6,),"")</f>
        <v/>
      </c>
      <c r="F98" s="111"/>
    </row>
    <row r="99" spans="1:6">
      <c r="A99" s="111" t="str">
        <f>IFERROR(_xlfn.RANK.EQ(E99,$E$7:$E$200,0)+COUNTIF($E$7:E99,E99)-1," ")</f>
        <v xml:space="preserve"> </v>
      </c>
      <c r="B99" s="111" t="str">
        <f>IF(Reg!$G96,Reg!B96,"")</f>
        <v/>
      </c>
      <c r="C99" s="111" t="str">
        <f>IF(Reg!$G96,Reg!C96,"")</f>
        <v/>
      </c>
      <c r="D99" s="112" t="str">
        <f>IF(Reg!$G96,Reg!D96,"")</f>
        <v/>
      </c>
      <c r="E99" s="113" t="str">
        <f>IFERROR(VLOOKUP($B$7:$B$200,Reg!$B$4:O$800,6,),"")</f>
        <v/>
      </c>
      <c r="F99" s="111"/>
    </row>
    <row r="100" spans="1:6">
      <c r="A100" s="111" t="str">
        <f>IFERROR(_xlfn.RANK.EQ(E100,$E$7:$E$200,0)+COUNTIF($E$7:E100,E100)-1," ")</f>
        <v xml:space="preserve"> </v>
      </c>
      <c r="B100" s="111" t="str">
        <f>IF(Reg!$G97,Reg!B97,"")</f>
        <v/>
      </c>
      <c r="C100" s="111" t="str">
        <f>IF(Reg!$G97,Reg!C97,"")</f>
        <v/>
      </c>
      <c r="D100" s="112" t="str">
        <f>IF(Reg!$G97,Reg!D97,"")</f>
        <v/>
      </c>
      <c r="E100" s="113" t="str">
        <f>IFERROR(VLOOKUP($B$7:$B$200,Reg!$B$4:O$800,6,),"")</f>
        <v/>
      </c>
      <c r="F100" s="111"/>
    </row>
    <row r="101" spans="1:6">
      <c r="A101" s="111" t="str">
        <f>IFERROR(_xlfn.RANK.EQ(E101,$E$7:$E$200,0)+COUNTIF($E$7:E101,E101)-1," ")</f>
        <v xml:space="preserve"> </v>
      </c>
      <c r="B101" s="111" t="str">
        <f>IF(Reg!$G98,Reg!B98,"")</f>
        <v/>
      </c>
      <c r="C101" s="111" t="str">
        <f>IF(Reg!$G98,Reg!C98,"")</f>
        <v/>
      </c>
      <c r="D101" s="112" t="str">
        <f>IF(Reg!$G98,Reg!D98,"")</f>
        <v/>
      </c>
      <c r="E101" s="113" t="str">
        <f>IFERROR(VLOOKUP($B$7:$B$200,Reg!$B$4:O$800,6,),"")</f>
        <v/>
      </c>
      <c r="F101" s="111"/>
    </row>
    <row r="102" spans="1:6">
      <c r="A102" s="111" t="str">
        <f>IFERROR(_xlfn.RANK.EQ(E102,$E$7:$E$200,0)+COUNTIF($E$7:E102,E102)-1," ")</f>
        <v xml:space="preserve"> </v>
      </c>
      <c r="B102" s="111" t="str">
        <f>IF(Reg!$G99,Reg!B99,"")</f>
        <v/>
      </c>
      <c r="C102" s="111" t="str">
        <f>IF(Reg!$G99,Reg!C99,"")</f>
        <v/>
      </c>
      <c r="D102" s="112" t="str">
        <f>IF(Reg!$G99,Reg!D99,"")</f>
        <v/>
      </c>
      <c r="E102" s="113" t="str">
        <f>IFERROR(VLOOKUP($B$7:$B$200,Reg!$B$4:O$800,6,),"")</f>
        <v/>
      </c>
      <c r="F102" s="111"/>
    </row>
    <row r="103" spans="1:6">
      <c r="A103" s="111" t="str">
        <f>IFERROR(_xlfn.RANK.EQ(E103,$E$7:$E$200,0)+COUNTIF($E$7:E103,E103)-1," ")</f>
        <v xml:space="preserve"> </v>
      </c>
      <c r="B103" s="111" t="str">
        <f>IF(Reg!$G100,Reg!B100,"")</f>
        <v/>
      </c>
      <c r="C103" s="111" t="str">
        <f>IF(Reg!$G100,Reg!C100,"")</f>
        <v/>
      </c>
      <c r="D103" s="112" t="str">
        <f>IF(Reg!$G100,Reg!D100,"")</f>
        <v/>
      </c>
      <c r="E103" s="113" t="str">
        <f>IFERROR(VLOOKUP($B$7:$B$200,Reg!$B$4:O$800,6,),"")</f>
        <v/>
      </c>
      <c r="F103" s="111"/>
    </row>
    <row r="104" spans="1:6">
      <c r="A104" s="111" t="str">
        <f>IFERROR(_xlfn.RANK.EQ(E104,$E$7:$E$200,0)+COUNTIF($E$7:E104,E104)-1," ")</f>
        <v xml:space="preserve"> </v>
      </c>
      <c r="B104" s="111" t="str">
        <f>IF(Reg!$G101,Reg!B101,"")</f>
        <v/>
      </c>
      <c r="C104" s="111" t="str">
        <f>IF(Reg!$G101,Reg!C101,"")</f>
        <v/>
      </c>
      <c r="D104" s="112" t="str">
        <f>IF(Reg!$G101,Reg!D101,"")</f>
        <v/>
      </c>
      <c r="E104" s="113" t="str">
        <f>IFERROR(VLOOKUP($B$7:$B$200,Reg!$B$4:O$800,6,),"")</f>
        <v/>
      </c>
      <c r="F104" s="111"/>
    </row>
    <row r="105" spans="1:6">
      <c r="A105" s="111" t="str">
        <f>IFERROR(_xlfn.RANK.EQ(E105,$E$7:$E$200,0)+COUNTIF($E$7:E105,E105)-1," ")</f>
        <v xml:space="preserve"> </v>
      </c>
      <c r="B105" s="111" t="str">
        <f>IF(Reg!$G102,Reg!B102,"")</f>
        <v/>
      </c>
      <c r="C105" s="111" t="str">
        <f>IF(Reg!$G102,Reg!C102,"")</f>
        <v/>
      </c>
      <c r="D105" s="112" t="str">
        <f>IF(Reg!$G102,Reg!D102,"")</f>
        <v/>
      </c>
      <c r="E105" s="113" t="str">
        <f>IFERROR(VLOOKUP($B$7:$B$200,Reg!$B$4:O$800,6,),"")</f>
        <v/>
      </c>
      <c r="F105" s="111"/>
    </row>
    <row r="106" spans="1:6">
      <c r="A106" s="111" t="str">
        <f>IFERROR(_xlfn.RANK.EQ(E106,$E$7:$E$200,0)+COUNTIF($E$7:E106,E106)-1," ")</f>
        <v xml:space="preserve"> </v>
      </c>
      <c r="B106" s="111" t="str">
        <f>IF(Reg!$G103,Reg!B103,"")</f>
        <v/>
      </c>
      <c r="C106" s="111" t="str">
        <f>IF(Reg!$G103,Reg!C103,"")</f>
        <v/>
      </c>
      <c r="D106" s="112" t="str">
        <f>IF(Reg!$G103,Reg!D103,"")</f>
        <v/>
      </c>
      <c r="E106" s="113" t="str">
        <f>IFERROR(VLOOKUP($B$7:$B$200,Reg!$B$4:O$800,6,),"")</f>
        <v/>
      </c>
      <c r="F106" s="111"/>
    </row>
    <row r="107" spans="1:6">
      <c r="A107" s="111" t="str">
        <f>IFERROR(_xlfn.RANK.EQ(E107,$E$7:$E$200,0)+COUNTIF($E$7:E107,E107)-1," ")</f>
        <v xml:space="preserve"> </v>
      </c>
      <c r="B107" s="111" t="str">
        <f>IF(Reg!$G104,Reg!B104,"")</f>
        <v/>
      </c>
      <c r="C107" s="111" t="str">
        <f>IF(Reg!$G104,Reg!C104,"")</f>
        <v/>
      </c>
      <c r="D107" s="112" t="str">
        <f>IF(Reg!$G104,Reg!D104,"")</f>
        <v/>
      </c>
      <c r="E107" s="113" t="str">
        <f>IFERROR(VLOOKUP($B$7:$B$200,Reg!$B$4:O$800,6,),"")</f>
        <v/>
      </c>
      <c r="F107" s="111"/>
    </row>
    <row r="108" spans="1:6">
      <c r="A108" s="111" t="str">
        <f>IFERROR(_xlfn.RANK.EQ(E108,$E$7:$E$200,0)+COUNTIF($E$7:E108,E108)-1," ")</f>
        <v xml:space="preserve"> </v>
      </c>
      <c r="B108" s="111" t="str">
        <f>IF(Reg!$G105,Reg!B105,"")</f>
        <v/>
      </c>
      <c r="C108" s="111" t="str">
        <f>IF(Reg!$G105,Reg!C105,"")</f>
        <v/>
      </c>
      <c r="D108" s="112" t="str">
        <f>IF(Reg!$G105,Reg!D105,"")</f>
        <v/>
      </c>
      <c r="E108" s="113" t="str">
        <f>IFERROR(VLOOKUP($B$7:$B$200,Reg!$B$4:O$800,6,),"")</f>
        <v/>
      </c>
      <c r="F108" s="111"/>
    </row>
    <row r="109" spans="1:6">
      <c r="A109" s="111" t="str">
        <f>IFERROR(_xlfn.RANK.EQ(E109,$E$7:$E$200,0)+COUNTIF($E$7:E109,E109)-1," ")</f>
        <v xml:space="preserve"> </v>
      </c>
      <c r="B109" s="111" t="str">
        <f>IF(Reg!$G106,Reg!B106,"")</f>
        <v/>
      </c>
      <c r="C109" s="111" t="str">
        <f>IF(Reg!$G106,Reg!C106,"")</f>
        <v/>
      </c>
      <c r="D109" s="112" t="str">
        <f>IF(Reg!$G106,Reg!D106,"")</f>
        <v/>
      </c>
      <c r="E109" s="113" t="str">
        <f>IFERROR(VLOOKUP($B$7:$B$200,Reg!$B$4:O$800,6,),"")</f>
        <v/>
      </c>
      <c r="F109" s="111"/>
    </row>
    <row r="110" spans="1:6">
      <c r="A110" s="111" t="str">
        <f>IFERROR(_xlfn.RANK.EQ(E110,$E$7:$E$200,0)+COUNTIF($E$7:E110,E110)-1," ")</f>
        <v xml:space="preserve"> </v>
      </c>
      <c r="B110" s="111" t="str">
        <f>IF(Reg!$G107,Reg!B107,"")</f>
        <v/>
      </c>
      <c r="C110" s="111" t="str">
        <f>IF(Reg!$G107,Reg!C107,"")</f>
        <v/>
      </c>
      <c r="D110" s="112" t="str">
        <f>IF(Reg!$G107,Reg!D107,"")</f>
        <v/>
      </c>
      <c r="E110" s="113" t="str">
        <f>IFERROR(VLOOKUP($B$7:$B$200,Reg!$B$4:O$800,6,),"")</f>
        <v/>
      </c>
      <c r="F110" s="111"/>
    </row>
    <row r="111" spans="1:6">
      <c r="A111" s="111" t="str">
        <f>IFERROR(_xlfn.RANK.EQ(E111,$E$7:$E$200,0)+COUNTIF($E$7:E111,E111)-1," ")</f>
        <v xml:space="preserve"> </v>
      </c>
      <c r="B111" s="111" t="str">
        <f>IF(Reg!$G108,Reg!B108,"")</f>
        <v/>
      </c>
      <c r="C111" s="111" t="str">
        <f>IF(Reg!$G108,Reg!C108,"")</f>
        <v/>
      </c>
      <c r="D111" s="112" t="str">
        <f>IF(Reg!$G108,Reg!D108,"")</f>
        <v/>
      </c>
      <c r="E111" s="113" t="str">
        <f>IFERROR(VLOOKUP($B$7:$B$200,Reg!$B$4:O$800,6,),"")</f>
        <v/>
      </c>
      <c r="F111" s="111"/>
    </row>
    <row r="112" spans="1:6">
      <c r="A112" s="111" t="str">
        <f>IFERROR(_xlfn.RANK.EQ(E112,$E$7:$E$200,0)+COUNTIF($E$7:E112,E112)-1," ")</f>
        <v xml:space="preserve"> </v>
      </c>
      <c r="B112" s="111" t="str">
        <f>IF(Reg!$G109,Reg!B109,"")</f>
        <v/>
      </c>
      <c r="C112" s="111" t="str">
        <f>IF(Reg!$G109,Reg!C109,"")</f>
        <v/>
      </c>
      <c r="D112" s="112" t="str">
        <f>IF(Reg!$G109,Reg!D109,"")</f>
        <v/>
      </c>
      <c r="E112" s="113" t="str">
        <f>IFERROR(VLOOKUP($B$7:$B$200,Reg!$B$4:O$800,6,),"")</f>
        <v/>
      </c>
      <c r="F112" s="111"/>
    </row>
    <row r="113" spans="1:6">
      <c r="A113" s="111" t="str">
        <f>IFERROR(_xlfn.RANK.EQ(E113,$E$7:$E$200,0)+COUNTIF($E$7:E113,E113)-1," ")</f>
        <v xml:space="preserve"> </v>
      </c>
      <c r="B113" s="111" t="str">
        <f>IF(Reg!$G110,Reg!B110,"")</f>
        <v/>
      </c>
      <c r="C113" s="111" t="str">
        <f>IF(Reg!$G110,Reg!C110,"")</f>
        <v/>
      </c>
      <c r="D113" s="112" t="str">
        <f>IF(Reg!$G110,Reg!D110,"")</f>
        <v/>
      </c>
      <c r="E113" s="113" t="str">
        <f>IFERROR(VLOOKUP($B$7:$B$200,Reg!$B$4:O$800,6,),"")</f>
        <v/>
      </c>
      <c r="F113" s="111"/>
    </row>
    <row r="114" spans="1:6">
      <c r="A114" s="111" t="str">
        <f>IFERROR(_xlfn.RANK.EQ(E114,$E$7:$E$200,0)+COUNTIF($E$7:E114,E114)-1," ")</f>
        <v xml:space="preserve"> </v>
      </c>
      <c r="B114" s="111" t="str">
        <f>IF(Reg!$G111,Reg!B111,"")</f>
        <v/>
      </c>
      <c r="C114" s="111" t="str">
        <f>IF(Reg!$G111,Reg!C111,"")</f>
        <v/>
      </c>
      <c r="D114" s="112" t="str">
        <f>IF(Reg!$G111,Reg!D111,"")</f>
        <v/>
      </c>
      <c r="E114" s="113" t="str">
        <f>IFERROR(VLOOKUP($B$7:$B$200,Reg!$B$4:O$800,6,),"")</f>
        <v/>
      </c>
      <c r="F114" s="111"/>
    </row>
    <row r="115" spans="1:6">
      <c r="A115" s="111" t="str">
        <f>IFERROR(_xlfn.RANK.EQ(E115,$E$7:$E$200,0)+COUNTIF($E$7:E115,E115)-1," ")</f>
        <v xml:space="preserve"> </v>
      </c>
      <c r="B115" s="111" t="str">
        <f>IF(Reg!$G112,Reg!B112,"")</f>
        <v/>
      </c>
      <c r="C115" s="111" t="str">
        <f>IF(Reg!$G112,Reg!C112,"")</f>
        <v/>
      </c>
      <c r="D115" s="112" t="str">
        <f>IF(Reg!$G112,Reg!D112,"")</f>
        <v/>
      </c>
      <c r="E115" s="113" t="str">
        <f>IFERROR(VLOOKUP($B$7:$B$200,Reg!$B$4:O$800,6,),"")</f>
        <v/>
      </c>
      <c r="F115" s="111"/>
    </row>
    <row r="116" spans="1:6">
      <c r="A116" s="111" t="str">
        <f>IFERROR(_xlfn.RANK.EQ(E116,$E$7:$E$200,0)+COUNTIF($E$7:E116,E116)-1," ")</f>
        <v xml:space="preserve"> </v>
      </c>
      <c r="B116" s="111" t="str">
        <f>IF(Reg!$G113,Reg!B113,"")</f>
        <v/>
      </c>
      <c r="C116" s="111" t="str">
        <f>IF(Reg!$G113,Reg!C113,"")</f>
        <v/>
      </c>
      <c r="D116" s="112" t="str">
        <f>IF(Reg!$G113,Reg!D113,"")</f>
        <v/>
      </c>
      <c r="E116" s="113" t="str">
        <f>IFERROR(VLOOKUP($B$7:$B$200,Reg!$B$4:O$800,6,),"")</f>
        <v/>
      </c>
      <c r="F116" s="111"/>
    </row>
    <row r="117" spans="1:6">
      <c r="A117" s="111" t="str">
        <f>IFERROR(_xlfn.RANK.EQ(E117,$E$7:$E$200,0)+COUNTIF($E$7:E117,E117)-1," ")</f>
        <v xml:space="preserve"> </v>
      </c>
      <c r="B117" s="111" t="str">
        <f>IF(Reg!$G114,Reg!B114,"")</f>
        <v/>
      </c>
      <c r="C117" s="111" t="str">
        <f>IF(Reg!$G114,Reg!C114,"")</f>
        <v/>
      </c>
      <c r="D117" s="112" t="str">
        <f>IF(Reg!$G114,Reg!D114,"")</f>
        <v/>
      </c>
      <c r="E117" s="113" t="str">
        <f>IFERROR(VLOOKUP($B$7:$B$200,Reg!$B$4:O$800,6,),"")</f>
        <v/>
      </c>
      <c r="F117" s="111"/>
    </row>
    <row r="118" spans="1:6">
      <c r="A118" s="111" t="str">
        <f>IFERROR(_xlfn.RANK.EQ(E118,$E$7:$E$200,0)+COUNTIF($E$7:E118,E118)-1," ")</f>
        <v xml:space="preserve"> </v>
      </c>
      <c r="B118" s="111" t="str">
        <f>IF(Reg!$G115,Reg!B115,"")</f>
        <v/>
      </c>
      <c r="C118" s="111" t="str">
        <f>IF(Reg!$G115,Reg!C115,"")</f>
        <v/>
      </c>
      <c r="D118" s="112" t="str">
        <f>IF(Reg!$G115,Reg!D115,"")</f>
        <v/>
      </c>
      <c r="E118" s="113" t="str">
        <f>IFERROR(VLOOKUP($B$7:$B$200,Reg!$B$4:O$800,6,),"")</f>
        <v/>
      </c>
      <c r="F118" s="111"/>
    </row>
    <row r="119" spans="1:6">
      <c r="A119" s="111" t="str">
        <f>IFERROR(_xlfn.RANK.EQ(E119,$E$7:$E$200,0)+COUNTIF($E$7:E119,E119)-1," ")</f>
        <v xml:space="preserve"> </v>
      </c>
      <c r="B119" s="111" t="str">
        <f>IF(Reg!$G116,Reg!B116,"")</f>
        <v/>
      </c>
      <c r="C119" s="111" t="str">
        <f>IF(Reg!$G116,Reg!C116,"")</f>
        <v/>
      </c>
      <c r="D119" s="112" t="str">
        <f>IF(Reg!$G116,Reg!D116,"")</f>
        <v/>
      </c>
      <c r="E119" s="113" t="str">
        <f>IFERROR(VLOOKUP($B$7:$B$200,Reg!$B$4:O$800,6,),"")</f>
        <v/>
      </c>
      <c r="F119" s="111"/>
    </row>
    <row r="120" spans="1:6">
      <c r="A120" s="111" t="str">
        <f>IFERROR(_xlfn.RANK.EQ(E120,$E$7:$E$200,0)+COUNTIF($E$7:E120,E120)-1," ")</f>
        <v xml:space="preserve"> </v>
      </c>
      <c r="B120" s="111" t="str">
        <f>IF(Reg!$G117,Reg!B117,"")</f>
        <v/>
      </c>
      <c r="C120" s="111" t="str">
        <f>IF(Reg!$G117,Reg!C117,"")</f>
        <v/>
      </c>
      <c r="D120" s="112" t="str">
        <f>IF(Reg!$G117,Reg!D117,"")</f>
        <v/>
      </c>
      <c r="E120" s="113" t="str">
        <f>IFERROR(VLOOKUP($B$7:$B$200,Reg!$B$4:O$800,6,),"")</f>
        <v/>
      </c>
      <c r="F120" s="111"/>
    </row>
    <row r="121" spans="1:6">
      <c r="A121" s="111" t="str">
        <f>IFERROR(_xlfn.RANK.EQ(E121,$E$7:$E$200,0)+COUNTIF($E$7:E121,E121)-1," ")</f>
        <v xml:space="preserve"> </v>
      </c>
      <c r="B121" s="111" t="str">
        <f>IF(Reg!$G118,Reg!B118,"")</f>
        <v/>
      </c>
      <c r="C121" s="111" t="str">
        <f>IF(Reg!$G118,Reg!C118,"")</f>
        <v/>
      </c>
      <c r="D121" s="112" t="str">
        <f>IF(Reg!$G118,Reg!D118,"")</f>
        <v/>
      </c>
      <c r="E121" s="113" t="str">
        <f>IFERROR(VLOOKUP($B$7:$B$200,Reg!$B$4:O$800,6,),"")</f>
        <v/>
      </c>
      <c r="F121" s="111"/>
    </row>
    <row r="122" spans="1:6">
      <c r="A122" s="111" t="str">
        <f>IFERROR(_xlfn.RANK.EQ(E122,$E$7:$E$200,0)+COUNTIF($E$7:E122,E122)-1," ")</f>
        <v xml:space="preserve"> </v>
      </c>
      <c r="B122" s="111" t="str">
        <f>IF(Reg!$G119,Reg!B119,"")</f>
        <v/>
      </c>
      <c r="C122" s="111" t="str">
        <f>IF(Reg!$G119,Reg!C119,"")</f>
        <v/>
      </c>
      <c r="D122" s="112" t="str">
        <f>IF(Reg!$G119,Reg!D119,"")</f>
        <v/>
      </c>
      <c r="E122" s="113" t="str">
        <f>IFERROR(VLOOKUP($B$7:$B$200,Reg!$B$4:O$800,6,),"")</f>
        <v/>
      </c>
      <c r="F122" s="111"/>
    </row>
    <row r="123" spans="1:6">
      <c r="A123" s="111" t="str">
        <f>IFERROR(_xlfn.RANK.EQ(E123,$E$7:$E$200,0)+COUNTIF($E$7:E123,E123)-1," ")</f>
        <v xml:space="preserve"> </v>
      </c>
      <c r="B123" s="111" t="str">
        <f>IF(Reg!$G120,Reg!B120,"")</f>
        <v/>
      </c>
      <c r="C123" s="111" t="str">
        <f>IF(Reg!$G120,Reg!C120,"")</f>
        <v/>
      </c>
      <c r="D123" s="112" t="str">
        <f>IF(Reg!$G120,Reg!D120,"")</f>
        <v/>
      </c>
      <c r="E123" s="113" t="str">
        <f>IFERROR(VLOOKUP($B$7:$B$200,Reg!$B$4:O$800,6,),"")</f>
        <v/>
      </c>
      <c r="F123" s="111"/>
    </row>
    <row r="124" spans="1:6">
      <c r="A124" s="111" t="str">
        <f>IFERROR(_xlfn.RANK.EQ(E124,$E$7:$E$200,0)+COUNTIF($E$7:E124,E124)-1," ")</f>
        <v xml:space="preserve"> </v>
      </c>
      <c r="B124" s="111" t="str">
        <f>IF(Reg!$G121,Reg!B121,"")</f>
        <v/>
      </c>
      <c r="C124" s="111" t="str">
        <f>IF(Reg!$G121,Reg!C121,"")</f>
        <v/>
      </c>
      <c r="D124" s="112" t="str">
        <f>IF(Reg!$G121,Reg!D121,"")</f>
        <v/>
      </c>
      <c r="E124" s="113" t="str">
        <f>IFERROR(VLOOKUP($B$7:$B$200,Reg!$B$4:O$800,6,),"")</f>
        <v/>
      </c>
      <c r="F124" s="111"/>
    </row>
    <row r="125" spans="1:6">
      <c r="A125" s="111" t="str">
        <f>IFERROR(_xlfn.RANK.EQ(E125,$E$7:$E$200,0)+COUNTIF($E$7:E125,E125)-1," ")</f>
        <v xml:space="preserve"> </v>
      </c>
      <c r="B125" s="111" t="str">
        <f>IF(Reg!$G122,Reg!B122,"")</f>
        <v/>
      </c>
      <c r="C125" s="111" t="str">
        <f>IF(Reg!$G122,Reg!C122,"")</f>
        <v/>
      </c>
      <c r="D125" s="112" t="str">
        <f>IF(Reg!$G122,Reg!D122,"")</f>
        <v/>
      </c>
      <c r="E125" s="113" t="str">
        <f>IFERROR(VLOOKUP($B$7:$B$200,Reg!$B$4:O$800,6,),"")</f>
        <v/>
      </c>
      <c r="F125" s="111"/>
    </row>
    <row r="126" spans="1:6">
      <c r="A126" s="111" t="str">
        <f>IFERROR(_xlfn.RANK.EQ(E126,$E$7:$E$200,0)+COUNTIF($E$7:E126,E126)-1," ")</f>
        <v xml:space="preserve"> </v>
      </c>
      <c r="B126" s="111" t="str">
        <f>IF(Reg!$G123,Reg!B123,"")</f>
        <v/>
      </c>
      <c r="C126" s="111" t="str">
        <f>IF(Reg!$G123,Reg!C123,"")</f>
        <v/>
      </c>
      <c r="D126" s="112" t="str">
        <f>IF(Reg!$G123,Reg!D123,"")</f>
        <v/>
      </c>
      <c r="E126" s="113" t="str">
        <f>IFERROR(VLOOKUP($B$7:$B$200,Reg!$B$4:O$800,6,),"")</f>
        <v/>
      </c>
      <c r="F126" s="111"/>
    </row>
    <row r="127" spans="1:6">
      <c r="A127" s="111" t="str">
        <f>IFERROR(_xlfn.RANK.EQ(E127,$E$7:$E$200,0)+COUNTIF($E$7:E127,E127)-1," ")</f>
        <v xml:space="preserve"> </v>
      </c>
      <c r="B127" s="111" t="str">
        <f>IF(Reg!$G124,Reg!B124,"")</f>
        <v/>
      </c>
      <c r="C127" s="111" t="str">
        <f>IF(Reg!$G124,Reg!C124,"")</f>
        <v/>
      </c>
      <c r="D127" s="112" t="str">
        <f>IF(Reg!$G124,Reg!D124,"")</f>
        <v/>
      </c>
      <c r="E127" s="113" t="str">
        <f>IFERROR(VLOOKUP($B$7:$B$200,Reg!$B$4:O$800,6,),"")</f>
        <v/>
      </c>
      <c r="F127" s="111"/>
    </row>
    <row r="128" spans="1:6">
      <c r="A128" s="111" t="str">
        <f>IFERROR(_xlfn.RANK.EQ(E128,$E$7:$E$200,0)+COUNTIF($E$7:E128,E128)-1," ")</f>
        <v xml:space="preserve"> </v>
      </c>
      <c r="B128" s="111" t="str">
        <f>IF(Reg!$G125,Reg!B125,"")</f>
        <v/>
      </c>
      <c r="C128" s="111" t="str">
        <f>IF(Reg!$G125,Reg!C125,"")</f>
        <v/>
      </c>
      <c r="D128" s="112" t="str">
        <f>IF(Reg!$G125,Reg!D125,"")</f>
        <v/>
      </c>
      <c r="E128" s="113" t="str">
        <f>IFERROR(VLOOKUP($B$7:$B$200,Reg!$B$4:O$800,6,),"")</f>
        <v/>
      </c>
      <c r="F128" s="111"/>
    </row>
    <row r="129" spans="1:6">
      <c r="A129" s="111" t="str">
        <f>IFERROR(_xlfn.RANK.EQ(E129,$E$7:$E$200,0)+COUNTIF($E$7:E129,E129)-1," ")</f>
        <v xml:space="preserve"> </v>
      </c>
      <c r="B129" s="111" t="str">
        <f>IF(Reg!$G126,Reg!B126,"")</f>
        <v/>
      </c>
      <c r="C129" s="111" t="str">
        <f>IF(Reg!$G126,Reg!C126,"")</f>
        <v/>
      </c>
      <c r="D129" s="112" t="str">
        <f>IF(Reg!$G126,Reg!D126,"")</f>
        <v/>
      </c>
      <c r="E129" s="113" t="str">
        <f>IFERROR(VLOOKUP($B$7:$B$200,Reg!$B$4:O$800,6,),"")</f>
        <v/>
      </c>
      <c r="F129" s="111"/>
    </row>
    <row r="130" spans="1:6">
      <c r="A130" s="111" t="str">
        <f>IFERROR(_xlfn.RANK.EQ(E130,$E$7:$E$200,0)+COUNTIF($E$7:E130,E130)-1," ")</f>
        <v xml:space="preserve"> </v>
      </c>
      <c r="B130" s="111" t="str">
        <f>IF(Reg!$G127,Reg!B127,"")</f>
        <v/>
      </c>
      <c r="C130" s="111" t="str">
        <f>IF(Reg!$G127,Reg!C127,"")</f>
        <v/>
      </c>
      <c r="D130" s="112" t="str">
        <f>IF(Reg!$G127,Reg!D127,"")</f>
        <v/>
      </c>
      <c r="E130" s="113" t="str">
        <f>IFERROR(VLOOKUP($B$7:$B$200,Reg!$B$4:O$800,6,),"")</f>
        <v/>
      </c>
      <c r="F130" s="111"/>
    </row>
    <row r="131" spans="1:6">
      <c r="A131" s="111" t="str">
        <f>IFERROR(_xlfn.RANK.EQ(E131,$E$7:$E$200,0)+COUNTIF($E$7:E131,E131)-1," ")</f>
        <v xml:space="preserve"> </v>
      </c>
      <c r="B131" s="111" t="str">
        <f>IF(Reg!$G128,Reg!B128,"")</f>
        <v/>
      </c>
      <c r="C131" s="111" t="str">
        <f>IF(Reg!$G128,Reg!C128,"")</f>
        <v/>
      </c>
      <c r="D131" s="112" t="str">
        <f>IF(Reg!$G128,Reg!D128,"")</f>
        <v/>
      </c>
      <c r="E131" s="113" t="str">
        <f>IFERROR(VLOOKUP($B$7:$B$200,Reg!$B$4:O$800,6,),"")</f>
        <v/>
      </c>
      <c r="F131" s="111"/>
    </row>
    <row r="132" spans="1:6">
      <c r="A132" s="111" t="str">
        <f>IFERROR(_xlfn.RANK.EQ(E132,$E$7:$E$200,0)+COUNTIF($E$7:E132,E132)-1," ")</f>
        <v xml:space="preserve"> </v>
      </c>
      <c r="B132" s="111" t="str">
        <f>IF(Reg!$G129,Reg!B129,"")</f>
        <v/>
      </c>
      <c r="C132" s="111" t="str">
        <f>IF(Reg!$G129,Reg!C129,"")</f>
        <v/>
      </c>
      <c r="D132" s="112" t="str">
        <f>IF(Reg!$G129,Reg!D129,"")</f>
        <v/>
      </c>
      <c r="E132" s="113" t="str">
        <f>IFERROR(VLOOKUP($B$7:$B$200,Reg!$B$4:O$800,6,),"")</f>
        <v/>
      </c>
      <c r="F132" s="111"/>
    </row>
    <row r="133" spans="1:6">
      <c r="A133" s="111" t="str">
        <f>IFERROR(_xlfn.RANK.EQ(E133,$E$7:$E$200,0)+COUNTIF($E$7:E133,E133)-1," ")</f>
        <v xml:space="preserve"> </v>
      </c>
      <c r="B133" s="111" t="str">
        <f>IF(Reg!$G130,Reg!B130,"")</f>
        <v/>
      </c>
      <c r="C133" s="111" t="str">
        <f>IF(Reg!$G130,Reg!C130,"")</f>
        <v/>
      </c>
      <c r="D133" s="112" t="str">
        <f>IF(Reg!$G130,Reg!D130,"")</f>
        <v/>
      </c>
      <c r="E133" s="113" t="str">
        <f>IFERROR(VLOOKUP($B$7:$B$200,Reg!$B$4:O$800,6,),"")</f>
        <v/>
      </c>
      <c r="F133" s="111"/>
    </row>
    <row r="134" spans="1:6">
      <c r="A134" s="111" t="str">
        <f>IFERROR(_xlfn.RANK.EQ(E134,$E$7:$E$200,0)+COUNTIF($E$7:E134,E134)-1," ")</f>
        <v xml:space="preserve"> </v>
      </c>
      <c r="B134" s="111" t="str">
        <f>IF(Reg!$G131,Reg!B131,"")</f>
        <v/>
      </c>
      <c r="C134" s="111" t="str">
        <f>IF(Reg!$G131,Reg!C131,"")</f>
        <v/>
      </c>
      <c r="D134" s="112" t="str">
        <f>IF(Reg!$G131,Reg!D131,"")</f>
        <v/>
      </c>
      <c r="E134" s="113" t="str">
        <f>IFERROR(VLOOKUP($B$7:$B$200,Reg!$B$4:O$800,6,),"")</f>
        <v/>
      </c>
      <c r="F134" s="111"/>
    </row>
    <row r="135" spans="1:6">
      <c r="A135" s="111" t="str">
        <f>IFERROR(_xlfn.RANK.EQ(E135,$E$7:$E$200,0)+COUNTIF($E$7:E135,E135)-1," ")</f>
        <v xml:space="preserve"> </v>
      </c>
      <c r="B135" s="111" t="str">
        <f>IF(Reg!$G132,Reg!B132,"")</f>
        <v/>
      </c>
      <c r="C135" s="111" t="str">
        <f>IF(Reg!$G132,Reg!C132,"")</f>
        <v/>
      </c>
      <c r="D135" s="112" t="str">
        <f>IF(Reg!$G132,Reg!D132,"")</f>
        <v/>
      </c>
      <c r="E135" s="113" t="str">
        <f>IFERROR(VLOOKUP($B$7:$B$200,Reg!$B$4:O$800,6,),"")</f>
        <v/>
      </c>
      <c r="F135" s="111"/>
    </row>
    <row r="136" spans="1:6">
      <c r="A136" s="111" t="str">
        <f>IFERROR(_xlfn.RANK.EQ(E136,$E$7:$E$200,0)+COUNTIF($E$7:E136,E136)-1," ")</f>
        <v xml:space="preserve"> </v>
      </c>
      <c r="B136" s="111" t="str">
        <f>IF(Reg!$G133,Reg!B133,"")</f>
        <v/>
      </c>
      <c r="C136" s="111" t="str">
        <f>IF(Reg!$G133,Reg!C133,"")</f>
        <v/>
      </c>
      <c r="D136" s="112" t="str">
        <f>IF(Reg!$G133,Reg!D133,"")</f>
        <v/>
      </c>
      <c r="E136" s="113" t="str">
        <f>IFERROR(VLOOKUP($B$7:$B$200,Reg!$B$4:O$800,6,),"")</f>
        <v/>
      </c>
      <c r="F136" s="111"/>
    </row>
    <row r="137" spans="1:6">
      <c r="A137" s="111" t="str">
        <f>IFERROR(_xlfn.RANK.EQ(E137,$E$7:$E$200,0)+COUNTIF($E$7:E137,E137)-1," ")</f>
        <v xml:space="preserve"> </v>
      </c>
      <c r="B137" s="111" t="str">
        <f>IF(Reg!$G134,Reg!B134,"")</f>
        <v/>
      </c>
      <c r="C137" s="111" t="str">
        <f>IF(Reg!$G134,Reg!C134,"")</f>
        <v/>
      </c>
      <c r="D137" s="112" t="str">
        <f>IF(Reg!$G134,Reg!D134,"")</f>
        <v/>
      </c>
      <c r="E137" s="113" t="str">
        <f>IFERROR(VLOOKUP($B$7:$B$200,Reg!$B$4:O$800,6,),"")</f>
        <v/>
      </c>
      <c r="F137" s="111"/>
    </row>
    <row r="138" spans="1:6">
      <c r="A138" s="111" t="str">
        <f>IFERROR(_xlfn.RANK.EQ(E138,$E$7:$E$200,0)+COUNTIF($E$7:E138,E138)-1," ")</f>
        <v xml:space="preserve"> </v>
      </c>
      <c r="B138" s="111" t="str">
        <f>IF(Reg!$G135,Reg!B135,"")</f>
        <v/>
      </c>
      <c r="C138" s="111" t="str">
        <f>IF(Reg!$G135,Reg!C135,"")</f>
        <v/>
      </c>
      <c r="D138" s="112" t="str">
        <f>IF(Reg!$G135,Reg!D135,"")</f>
        <v/>
      </c>
      <c r="E138" s="113" t="str">
        <f>IFERROR(VLOOKUP($B$7:$B$200,Reg!$B$4:O$800,6,),"")</f>
        <v/>
      </c>
      <c r="F138" s="111"/>
    </row>
    <row r="139" spans="1:6">
      <c r="A139" s="111" t="str">
        <f>IFERROR(_xlfn.RANK.EQ(E139,$E$7:$E$200,0)+COUNTIF($E$7:E139,E139)-1," ")</f>
        <v xml:space="preserve"> </v>
      </c>
      <c r="B139" s="111" t="str">
        <f>IF(Reg!$G136,Reg!B136,"")</f>
        <v/>
      </c>
      <c r="C139" s="111" t="str">
        <f>IF(Reg!$G136,Reg!C136,"")</f>
        <v/>
      </c>
      <c r="D139" s="112" t="str">
        <f>IF(Reg!$G136,Reg!D136,"")</f>
        <v/>
      </c>
      <c r="E139" s="113" t="str">
        <f>IFERROR(VLOOKUP($B$7:$B$200,Reg!$B$4:O$800,6,),"")</f>
        <v/>
      </c>
      <c r="F139" s="111"/>
    </row>
    <row r="140" spans="1:6">
      <c r="A140" s="111" t="str">
        <f>IFERROR(_xlfn.RANK.EQ(E140,$E$7:$E$200,0)+COUNTIF($E$7:E140,E140)-1," ")</f>
        <v xml:space="preserve"> </v>
      </c>
      <c r="B140" s="111" t="str">
        <f>IF(Reg!$G137,Reg!B137,"")</f>
        <v/>
      </c>
      <c r="C140" s="111" t="str">
        <f>IF(Reg!$G137,Reg!C137,"")</f>
        <v/>
      </c>
      <c r="D140" s="112" t="str">
        <f>IF(Reg!$G137,Reg!D137,"")</f>
        <v/>
      </c>
      <c r="E140" s="113" t="str">
        <f>IFERROR(VLOOKUP($B$7:$B$200,Reg!$B$4:O$800,6,),"")</f>
        <v/>
      </c>
      <c r="F140" s="111"/>
    </row>
    <row r="141" spans="1:6">
      <c r="A141" s="111" t="str">
        <f>IFERROR(_xlfn.RANK.EQ(E141,$E$7:$E$200,0)+COUNTIF($E$7:E141,E141)-1," ")</f>
        <v xml:space="preserve"> </v>
      </c>
      <c r="B141" s="111" t="str">
        <f>IF(Reg!$G138,Reg!B138,"")</f>
        <v/>
      </c>
      <c r="C141" s="111" t="str">
        <f>IF(Reg!$G138,Reg!C138,"")</f>
        <v/>
      </c>
      <c r="D141" s="112" t="str">
        <f>IF(Reg!$G138,Reg!D138,"")</f>
        <v/>
      </c>
      <c r="E141" s="113" t="str">
        <f>IFERROR(VLOOKUP($B$7:$B$200,Reg!$B$4:O$800,6,),"")</f>
        <v/>
      </c>
      <c r="F141" s="111"/>
    </row>
    <row r="142" spans="1:6">
      <c r="A142" s="111" t="str">
        <f>IFERROR(_xlfn.RANK.EQ(E142,$E$7:$E$200,0)+COUNTIF($E$7:E142,E142)-1," ")</f>
        <v xml:space="preserve"> </v>
      </c>
      <c r="B142" s="111" t="str">
        <f>IF(Reg!$G139,Reg!B139,"")</f>
        <v/>
      </c>
      <c r="C142" s="111" t="str">
        <f>IF(Reg!$G139,Reg!C139,"")</f>
        <v/>
      </c>
      <c r="D142" s="112" t="str">
        <f>IF(Reg!$G139,Reg!D139,"")</f>
        <v/>
      </c>
      <c r="E142" s="113" t="str">
        <f>IFERROR(VLOOKUP($B$7:$B$200,Reg!$B$4:O$800,6,),"")</f>
        <v/>
      </c>
      <c r="F142" s="111"/>
    </row>
    <row r="143" spans="1:6">
      <c r="A143" s="111" t="str">
        <f>IFERROR(_xlfn.RANK.EQ(E143,$E$7:$E$200,0)+COUNTIF($E$7:E143,E143)-1," ")</f>
        <v xml:space="preserve"> </v>
      </c>
      <c r="B143" s="111" t="str">
        <f>IF(Reg!$G140,Reg!B140,"")</f>
        <v/>
      </c>
      <c r="C143" s="111" t="str">
        <f>IF(Reg!$G140,Reg!C140,"")</f>
        <v/>
      </c>
      <c r="D143" s="112" t="str">
        <f>IF(Reg!$G140,Reg!D140,"")</f>
        <v/>
      </c>
      <c r="E143" s="113" t="str">
        <f>IFERROR(VLOOKUP($B$7:$B$200,Reg!$B$4:O$800,6,),"")</f>
        <v/>
      </c>
      <c r="F143" s="111"/>
    </row>
    <row r="144" spans="1:6">
      <c r="A144" s="111" t="str">
        <f>IFERROR(_xlfn.RANK.EQ(E144,$E$7:$E$200,0)+COUNTIF($E$7:E144,E144)-1," ")</f>
        <v xml:space="preserve"> </v>
      </c>
      <c r="B144" s="111" t="str">
        <f>IF(Reg!$G141,Reg!B141,"")</f>
        <v/>
      </c>
      <c r="C144" s="111" t="str">
        <f>IF(Reg!$G141,Reg!C141,"")</f>
        <v/>
      </c>
      <c r="D144" s="112" t="str">
        <f>IF(Reg!$G141,Reg!D141,"")</f>
        <v/>
      </c>
      <c r="E144" s="113" t="str">
        <f>IFERROR(VLOOKUP($B$7:$B$200,Reg!$B$4:O$800,6,),"")</f>
        <v/>
      </c>
      <c r="F144" s="111"/>
    </row>
    <row r="145" spans="1:6">
      <c r="A145" s="111" t="str">
        <f>IFERROR(_xlfn.RANK.EQ(E145,$E$7:$E$200,0)+COUNTIF($E$7:E145,E145)-1," ")</f>
        <v xml:space="preserve"> </v>
      </c>
      <c r="B145" s="111" t="str">
        <f>IF(Reg!$G142,Reg!B142,"")</f>
        <v/>
      </c>
      <c r="C145" s="111" t="str">
        <f>IF(Reg!$G142,Reg!C142,"")</f>
        <v/>
      </c>
      <c r="D145" s="112" t="str">
        <f>IF(Reg!$G142,Reg!D142,"")</f>
        <v/>
      </c>
      <c r="E145" s="113" t="str">
        <f>IFERROR(VLOOKUP($B$7:$B$200,Reg!$B$4:O$800,6,),"")</f>
        <v/>
      </c>
      <c r="F145" s="111"/>
    </row>
    <row r="146" spans="1:6">
      <c r="A146" s="111" t="str">
        <f>IFERROR(_xlfn.RANK.EQ(E146,$E$7:$E$200,0)+COUNTIF($E$7:E146,E146)-1," ")</f>
        <v xml:space="preserve"> </v>
      </c>
      <c r="B146" s="111" t="str">
        <f>IF(Reg!$G143,Reg!B143,"")</f>
        <v/>
      </c>
      <c r="C146" s="111" t="str">
        <f>IF(Reg!$G143,Reg!C143,"")</f>
        <v/>
      </c>
      <c r="D146" s="112" t="str">
        <f>IF(Reg!$G143,Reg!D143,"")</f>
        <v/>
      </c>
      <c r="E146" s="113" t="str">
        <f>IFERROR(VLOOKUP($B$7:$B$200,Reg!$B$4:O$800,6,),"")</f>
        <v/>
      </c>
      <c r="F146" s="111"/>
    </row>
    <row r="147" spans="1:6">
      <c r="A147" s="111" t="str">
        <f>IFERROR(_xlfn.RANK.EQ(E147,$E$7:$E$200,0)+COUNTIF($E$7:E147,E147)-1," ")</f>
        <v xml:space="preserve"> </v>
      </c>
      <c r="B147" s="111" t="str">
        <f>IF(Reg!$G144,Reg!B144,"")</f>
        <v/>
      </c>
      <c r="C147" s="111" t="str">
        <f>IF(Reg!$G144,Reg!C144,"")</f>
        <v/>
      </c>
      <c r="D147" s="112" t="str">
        <f>IF(Reg!$G144,Reg!D144,"")</f>
        <v/>
      </c>
      <c r="E147" s="113" t="str">
        <f>IFERROR(VLOOKUP($B$7:$B$200,Reg!$B$4:O$800,6,),"")</f>
        <v/>
      </c>
      <c r="F147" s="111"/>
    </row>
    <row r="148" spans="1:6">
      <c r="A148" s="111" t="str">
        <f>IFERROR(_xlfn.RANK.EQ(E148,$E$7:$E$200,0)+COUNTIF($E$7:E148,E148)-1," ")</f>
        <v xml:space="preserve"> </v>
      </c>
      <c r="B148" s="111" t="str">
        <f>IF(Reg!$G145,Reg!B145,"")</f>
        <v/>
      </c>
      <c r="C148" s="111" t="str">
        <f>IF(Reg!$G145,Reg!C145,"")</f>
        <v/>
      </c>
      <c r="D148" s="112" t="str">
        <f>IF(Reg!$G145,Reg!D145,"")</f>
        <v/>
      </c>
      <c r="E148" s="113" t="str">
        <f>IFERROR(VLOOKUP($B$7:$B$200,Reg!$B$4:O$800,6,),"")</f>
        <v/>
      </c>
      <c r="F148" s="111"/>
    </row>
    <row r="149" spans="1:6">
      <c r="A149" s="111" t="str">
        <f>IFERROR(_xlfn.RANK.EQ(E149,$E$7:$E$200,0)+COUNTIF($E$7:E149,E149)-1," ")</f>
        <v xml:space="preserve"> </v>
      </c>
      <c r="B149" s="111" t="str">
        <f>IF(Reg!$G146,Reg!B146,"")</f>
        <v/>
      </c>
      <c r="C149" s="111" t="str">
        <f>IF(Reg!$G146,Reg!C146,"")</f>
        <v/>
      </c>
      <c r="D149" s="112" t="str">
        <f>IF(Reg!$G146,Reg!D146,"")</f>
        <v/>
      </c>
      <c r="E149" s="113" t="str">
        <f>IFERROR(VLOOKUP($B$7:$B$200,Reg!$B$4:O$800,6,),"")</f>
        <v/>
      </c>
      <c r="F149" s="111"/>
    </row>
    <row r="150" spans="1:6">
      <c r="A150" s="111" t="str">
        <f>IFERROR(_xlfn.RANK.EQ(E150,$E$7:$E$200,0)+COUNTIF($E$7:E150,E150)-1," ")</f>
        <v xml:space="preserve"> </v>
      </c>
      <c r="B150" s="111" t="str">
        <f>IF(Reg!$G147,Reg!B147,"")</f>
        <v/>
      </c>
      <c r="C150" s="111" t="str">
        <f>IF(Reg!$G147,Reg!C147,"")</f>
        <v/>
      </c>
      <c r="D150" s="112" t="str">
        <f>IF(Reg!$G147,Reg!D147,"")</f>
        <v/>
      </c>
      <c r="E150" s="113" t="str">
        <f>IFERROR(VLOOKUP($B$7:$B$200,Reg!$B$4:O$800,6,),"")</f>
        <v/>
      </c>
      <c r="F150" s="111"/>
    </row>
    <row r="151" spans="1:6">
      <c r="A151" s="111" t="str">
        <f>IFERROR(_xlfn.RANK.EQ(E151,$E$7:$E$200,0)+COUNTIF($E$7:E151,E151)-1," ")</f>
        <v xml:space="preserve"> </v>
      </c>
      <c r="B151" s="111" t="str">
        <f>IF(Reg!$G148,Reg!B148,"")</f>
        <v/>
      </c>
      <c r="C151" s="111" t="str">
        <f>IF(Reg!$G148,Reg!C148,"")</f>
        <v/>
      </c>
      <c r="D151" s="112" t="str">
        <f>IF(Reg!$G148,Reg!D148,"")</f>
        <v/>
      </c>
      <c r="E151" s="113" t="str">
        <f>IFERROR(VLOOKUP($B$7:$B$200,Reg!$B$4:O$800,6,),"")</f>
        <v/>
      </c>
      <c r="F151" s="111"/>
    </row>
    <row r="152" spans="1:6">
      <c r="A152" s="111" t="str">
        <f>IFERROR(_xlfn.RANK.EQ(E152,$E$7:$E$200,0)+COUNTIF($E$7:E152,E152)-1," ")</f>
        <v xml:space="preserve"> </v>
      </c>
      <c r="B152" s="111" t="str">
        <f>IF(Reg!$G149,Reg!B149,"")</f>
        <v/>
      </c>
      <c r="C152" s="111" t="str">
        <f>IF(Reg!$G149,Reg!C149,"")</f>
        <v/>
      </c>
      <c r="D152" s="112" t="str">
        <f>IF(Reg!$G149,Reg!D149,"")</f>
        <v/>
      </c>
      <c r="E152" s="113" t="str">
        <f>IFERROR(VLOOKUP($B$7:$B$200,Reg!$B$4:O$800,6,),"")</f>
        <v/>
      </c>
      <c r="F152" s="111"/>
    </row>
    <row r="153" spans="1:6">
      <c r="A153" s="111" t="str">
        <f>IFERROR(_xlfn.RANK.EQ(E153,$E$7:$E$200,0)+COUNTIF($E$7:E153,E153)-1," ")</f>
        <v xml:space="preserve"> </v>
      </c>
      <c r="B153" s="111" t="str">
        <f>IF(Reg!$G150,Reg!B150,"")</f>
        <v/>
      </c>
      <c r="C153" s="111" t="str">
        <f>IF(Reg!$G150,Reg!C150,"")</f>
        <v/>
      </c>
      <c r="D153" s="112" t="str">
        <f>IF(Reg!$G150,Reg!D150,"")</f>
        <v/>
      </c>
      <c r="E153" s="113" t="str">
        <f>IFERROR(VLOOKUP($B$7:$B$200,Reg!$B$4:O$800,6,),"")</f>
        <v/>
      </c>
      <c r="F153" s="111"/>
    </row>
    <row r="154" spans="1:6">
      <c r="A154" s="111" t="str">
        <f>IFERROR(_xlfn.RANK.EQ(E154,$E$7:$E$200,0)+COUNTIF($E$7:E154,E154)-1," ")</f>
        <v xml:space="preserve"> </v>
      </c>
      <c r="B154" s="111" t="str">
        <f>IF(Reg!$G151,Reg!B151,"")</f>
        <v/>
      </c>
      <c r="C154" s="111" t="str">
        <f>IF(Reg!$G151,Reg!C151,"")</f>
        <v/>
      </c>
      <c r="D154" s="112" t="str">
        <f>IF(Reg!$G151,Reg!D151,"")</f>
        <v/>
      </c>
      <c r="E154" s="113" t="str">
        <f>IFERROR(VLOOKUP($B$7:$B$200,Reg!$B$4:O$800,6,),"")</f>
        <v/>
      </c>
      <c r="F154" s="111"/>
    </row>
    <row r="155" spans="1:6">
      <c r="A155" s="111" t="str">
        <f>IFERROR(_xlfn.RANK.EQ(E155,$E$7:$E$200,0)+COUNTIF($E$7:E155,E155)-1," ")</f>
        <v xml:space="preserve"> </v>
      </c>
      <c r="B155" s="111" t="str">
        <f>IF(Reg!$G152,Reg!B152,"")</f>
        <v/>
      </c>
      <c r="C155" s="111" t="str">
        <f>IF(Reg!$G152,Reg!C152,"")</f>
        <v/>
      </c>
      <c r="D155" s="112" t="str">
        <f>IF(Reg!$G152,Reg!D152,"")</f>
        <v/>
      </c>
      <c r="E155" s="113" t="str">
        <f>IFERROR(VLOOKUP($B$7:$B$200,Reg!$B$4:O$800,6,),"")</f>
        <v/>
      </c>
      <c r="F155" s="111"/>
    </row>
    <row r="156" spans="1:6">
      <c r="A156" s="111" t="str">
        <f>IFERROR(_xlfn.RANK.EQ(E156,$E$7:$E$200,0)+COUNTIF($E$7:E156,E156)-1," ")</f>
        <v xml:space="preserve"> </v>
      </c>
      <c r="B156" s="111" t="str">
        <f>IF(Reg!$G153,Reg!B153,"")</f>
        <v/>
      </c>
      <c r="C156" s="111" t="str">
        <f>IF(Reg!$G153,Reg!C153,"")</f>
        <v/>
      </c>
      <c r="D156" s="112" t="str">
        <f>IF(Reg!$G153,Reg!D153,"")</f>
        <v/>
      </c>
      <c r="E156" s="113" t="str">
        <f>IFERROR(VLOOKUP($B$7:$B$200,Reg!$B$4:O$800,6,),"")</f>
        <v/>
      </c>
      <c r="F156" s="111"/>
    </row>
    <row r="157" spans="1:6">
      <c r="A157" s="111" t="str">
        <f>IFERROR(_xlfn.RANK.EQ(E157,$E$7:$E$200,0)+COUNTIF($E$7:E157,E157)-1," ")</f>
        <v xml:space="preserve"> </v>
      </c>
      <c r="B157" s="111" t="str">
        <f>IF(Reg!$G154,Reg!B154,"")</f>
        <v/>
      </c>
      <c r="C157" s="111" t="str">
        <f>IF(Reg!$G154,Reg!C154,"")</f>
        <v/>
      </c>
      <c r="D157" s="112" t="str">
        <f>IF(Reg!$G154,Reg!D154,"")</f>
        <v/>
      </c>
      <c r="E157" s="113" t="str">
        <f>IFERROR(VLOOKUP($B$7:$B$200,Reg!$B$4:O$800,6,),"")</f>
        <v/>
      </c>
      <c r="F157" s="111"/>
    </row>
    <row r="158" spans="1:6">
      <c r="A158" s="111" t="str">
        <f>IFERROR(_xlfn.RANK.EQ(E158,$E$7:$E$200,0)+COUNTIF($E$7:E158,E158)-1," ")</f>
        <v xml:space="preserve"> </v>
      </c>
      <c r="B158" s="111" t="str">
        <f>IF(Reg!$G155,Reg!B155,"")</f>
        <v/>
      </c>
      <c r="C158" s="111" t="str">
        <f>IF(Reg!$G155,Reg!C155,"")</f>
        <v/>
      </c>
      <c r="D158" s="112" t="str">
        <f>IF(Reg!$G155,Reg!D155,"")</f>
        <v/>
      </c>
      <c r="E158" s="113" t="str">
        <f>IFERROR(VLOOKUP($B$7:$B$200,Reg!$B$4:O$800,6,),"")</f>
        <v/>
      </c>
      <c r="F158" s="111"/>
    </row>
    <row r="159" spans="1:6">
      <c r="A159" s="111" t="str">
        <f>IFERROR(_xlfn.RANK.EQ(E159,$E$7:$E$200,0)+COUNTIF($E$7:E159,E159)-1," ")</f>
        <v xml:space="preserve"> </v>
      </c>
      <c r="B159" s="111" t="str">
        <f>IF(Reg!$G156,Reg!B156,"")</f>
        <v/>
      </c>
      <c r="C159" s="111" t="str">
        <f>IF(Reg!$G156,Reg!C156,"")</f>
        <v/>
      </c>
      <c r="D159" s="112" t="str">
        <f>IF(Reg!$G156,Reg!D156,"")</f>
        <v/>
      </c>
      <c r="E159" s="113" t="str">
        <f>IFERROR(VLOOKUP($B$7:$B$200,Reg!$B$4:O$800,6,),"")</f>
        <v/>
      </c>
      <c r="F159" s="111"/>
    </row>
    <row r="160" spans="1:6">
      <c r="A160" s="111" t="str">
        <f>IFERROR(_xlfn.RANK.EQ(E160,$E$7:$E$200,0)+COUNTIF($E$7:E160,E160)-1," ")</f>
        <v xml:space="preserve"> </v>
      </c>
      <c r="B160" s="111" t="str">
        <f>IF(Reg!$G157,Reg!B157,"")</f>
        <v/>
      </c>
      <c r="C160" s="111" t="str">
        <f>IF(Reg!$G157,Reg!C157,"")</f>
        <v/>
      </c>
      <c r="D160" s="112" t="str">
        <f>IF(Reg!$G157,Reg!D157,"")</f>
        <v/>
      </c>
      <c r="E160" s="113" t="str">
        <f>IFERROR(VLOOKUP($B$7:$B$200,Reg!$B$4:O$800,6,),"")</f>
        <v/>
      </c>
      <c r="F160" s="111"/>
    </row>
    <row r="161" spans="1:6">
      <c r="A161" s="111" t="str">
        <f>IFERROR(_xlfn.RANK.EQ(E161,$E$7:$E$200,0)+COUNTIF($E$7:E161,E161)-1," ")</f>
        <v xml:space="preserve"> </v>
      </c>
      <c r="B161" s="111" t="str">
        <f>IF(Reg!$G158,Reg!B158,"")</f>
        <v/>
      </c>
      <c r="C161" s="111" t="str">
        <f>IF(Reg!$G158,Reg!C158,"")</f>
        <v/>
      </c>
      <c r="D161" s="112" t="str">
        <f>IF(Reg!$G158,Reg!D158,"")</f>
        <v/>
      </c>
      <c r="E161" s="113" t="str">
        <f>IFERROR(VLOOKUP($B$7:$B$200,Reg!$B$4:O$800,6,),"")</f>
        <v/>
      </c>
      <c r="F161" s="111"/>
    </row>
    <row r="162" spans="1:6">
      <c r="A162" s="111" t="str">
        <f>IFERROR(_xlfn.RANK.EQ(E162,$E$7:$E$200,0)+COUNTIF($E$7:E162,E162)-1," ")</f>
        <v xml:space="preserve"> </v>
      </c>
      <c r="B162" s="111" t="str">
        <f>IF(Reg!$G159,Reg!B159,"")</f>
        <v/>
      </c>
      <c r="C162" s="111" t="str">
        <f>IF(Reg!$G159,Reg!C159,"")</f>
        <v/>
      </c>
      <c r="D162" s="112" t="str">
        <f>IF(Reg!$G159,Reg!D159,"")</f>
        <v/>
      </c>
      <c r="E162" s="113" t="str">
        <f>IFERROR(VLOOKUP($B$7:$B$200,Reg!$B$4:O$800,6,),"")</f>
        <v/>
      </c>
      <c r="F162" s="111"/>
    </row>
    <row r="163" spans="1:6">
      <c r="A163" s="111" t="str">
        <f>IFERROR(_xlfn.RANK.EQ(E163,$E$7:$E$200,0)+COUNTIF($E$7:E163,E163)-1," ")</f>
        <v xml:space="preserve"> </v>
      </c>
      <c r="B163" s="111" t="str">
        <f>IF(Reg!$G160,Reg!B160,"")</f>
        <v/>
      </c>
      <c r="C163" s="111" t="str">
        <f>IF(Reg!$G160,Reg!C160,"")</f>
        <v/>
      </c>
      <c r="D163" s="112" t="str">
        <f>IF(Reg!$G160,Reg!D160,"")</f>
        <v/>
      </c>
      <c r="E163" s="113" t="str">
        <f>IFERROR(VLOOKUP($B$7:$B$200,Reg!$B$4:O$800,6,),"")</f>
        <v/>
      </c>
      <c r="F163" s="111"/>
    </row>
    <row r="164" spans="1:6">
      <c r="A164" s="111" t="str">
        <f>IFERROR(_xlfn.RANK.EQ(E164,$E$7:$E$200,0)+COUNTIF($E$7:E164,E164)-1," ")</f>
        <v xml:space="preserve"> </v>
      </c>
      <c r="B164" s="111" t="str">
        <f>IF(Reg!$G161,Reg!B161,"")</f>
        <v/>
      </c>
      <c r="C164" s="111" t="str">
        <f>IF(Reg!$G161,Reg!C161,"")</f>
        <v/>
      </c>
      <c r="D164" s="112" t="str">
        <f>IF(Reg!$G161,Reg!D161,"")</f>
        <v/>
      </c>
      <c r="E164" s="113" t="str">
        <f>IFERROR(VLOOKUP($B$7:$B$200,Reg!$B$4:O$800,6,),"")</f>
        <v/>
      </c>
      <c r="F164" s="111"/>
    </row>
    <row r="165" spans="1:6">
      <c r="A165" s="111" t="str">
        <f>IFERROR(_xlfn.RANK.EQ(E165,$E$7:$E$200,0)+COUNTIF($E$7:E165,E165)-1," ")</f>
        <v xml:space="preserve"> </v>
      </c>
      <c r="B165" s="111" t="str">
        <f>IF(Reg!$G162,Reg!B162,"")</f>
        <v/>
      </c>
      <c r="C165" s="111" t="str">
        <f>IF(Reg!$G162,Reg!C162,"")</f>
        <v/>
      </c>
      <c r="D165" s="112" t="str">
        <f>IF(Reg!$G162,Reg!D162,"")</f>
        <v/>
      </c>
      <c r="E165" s="113" t="str">
        <f>IFERROR(VLOOKUP($B$7:$B$200,Reg!$B$4:O$800,6,),"")</f>
        <v/>
      </c>
      <c r="F165" s="111"/>
    </row>
    <row r="166" spans="1:6">
      <c r="A166" s="111" t="str">
        <f>IFERROR(_xlfn.RANK.EQ(E166,$E$7:$E$200,0)+COUNTIF($E$7:E166,E166)-1," ")</f>
        <v xml:space="preserve"> </v>
      </c>
      <c r="B166" s="111" t="str">
        <f>IF(Reg!$G163,Reg!B163,"")</f>
        <v/>
      </c>
      <c r="C166" s="111" t="str">
        <f>IF(Reg!$G163,Reg!C163,"")</f>
        <v/>
      </c>
      <c r="D166" s="112" t="str">
        <f>IF(Reg!$G163,Reg!D163,"")</f>
        <v/>
      </c>
      <c r="E166" s="113" t="str">
        <f>IFERROR(VLOOKUP($B$7:$B$200,Reg!$B$4:O$800,6,),"")</f>
        <v/>
      </c>
      <c r="F166" s="111"/>
    </row>
    <row r="167" spans="1:6">
      <c r="A167" s="111" t="str">
        <f>IFERROR(_xlfn.RANK.EQ(E167,$E$7:$E$200,0)+COUNTIF($E$7:E167,E167)-1," ")</f>
        <v xml:space="preserve"> </v>
      </c>
      <c r="B167" s="111" t="str">
        <f>IF(Reg!$G164,Reg!B164,"")</f>
        <v/>
      </c>
      <c r="C167" s="111" t="str">
        <f>IF(Reg!$G164,Reg!C164,"")</f>
        <v/>
      </c>
      <c r="D167" s="112" t="str">
        <f>IF(Reg!$G164,Reg!D164,"")</f>
        <v/>
      </c>
      <c r="E167" s="113" t="str">
        <f>IFERROR(VLOOKUP($B$7:$B$200,Reg!$B$4:O$800,6,),"")</f>
        <v/>
      </c>
      <c r="F167" s="111"/>
    </row>
    <row r="168" spans="1:6">
      <c r="A168" s="111" t="str">
        <f>IFERROR(_xlfn.RANK.EQ(E168,$E$7:$E$200,0)+COUNTIF($E$7:E168,E168)-1," ")</f>
        <v xml:space="preserve"> </v>
      </c>
      <c r="B168" s="111" t="str">
        <f>IF(Reg!$G165,Reg!B165,"")</f>
        <v/>
      </c>
      <c r="C168" s="111" t="str">
        <f>IF(Reg!$G165,Reg!C165,"")</f>
        <v/>
      </c>
      <c r="D168" s="112" t="str">
        <f>IF(Reg!$G165,Reg!D165,"")</f>
        <v/>
      </c>
      <c r="E168" s="113" t="str">
        <f>IFERROR(VLOOKUP($B$7:$B$200,Reg!$B$4:O$800,6,),"")</f>
        <v/>
      </c>
      <c r="F168" s="111"/>
    </row>
    <row r="169" spans="1:6">
      <c r="A169" s="111" t="str">
        <f>IFERROR(_xlfn.RANK.EQ(E169,$E$7:$E$200,0)+COUNTIF($E$7:E169,E169)-1," ")</f>
        <v xml:space="preserve"> </v>
      </c>
      <c r="B169" s="111" t="str">
        <f>IF(Reg!$G166,Reg!B166,"")</f>
        <v/>
      </c>
      <c r="C169" s="111" t="str">
        <f>IF(Reg!$G166,Reg!C166,"")</f>
        <v/>
      </c>
      <c r="D169" s="112" t="str">
        <f>IF(Reg!$G166,Reg!D166,"")</f>
        <v/>
      </c>
      <c r="E169" s="113" t="str">
        <f>IFERROR(VLOOKUP($B$7:$B$200,Reg!$B$4:O$800,6,),"")</f>
        <v/>
      </c>
      <c r="F169" s="111"/>
    </row>
    <row r="170" spans="1:6">
      <c r="A170" s="111" t="str">
        <f>IFERROR(_xlfn.RANK.EQ(E170,$E$7:$E$200,0)+COUNTIF($E$7:E170,E170)-1," ")</f>
        <v xml:space="preserve"> </v>
      </c>
      <c r="B170" s="111" t="str">
        <f>IF(Reg!$G167,Reg!B167,"")</f>
        <v/>
      </c>
      <c r="C170" s="111" t="str">
        <f>IF(Reg!$G167,Reg!C167,"")</f>
        <v/>
      </c>
      <c r="D170" s="112" t="str">
        <f>IF(Reg!$G167,Reg!D167,"")</f>
        <v/>
      </c>
      <c r="E170" s="113" t="str">
        <f>IFERROR(VLOOKUP($B$7:$B$200,Reg!$B$4:O$800,6,),"")</f>
        <v/>
      </c>
      <c r="F170" s="111"/>
    </row>
    <row r="171" spans="1:6">
      <c r="A171" s="111" t="str">
        <f>IFERROR(_xlfn.RANK.EQ(E171,$E$7:$E$200,0)+COUNTIF($E$7:E171,E171)-1," ")</f>
        <v xml:space="preserve"> </v>
      </c>
      <c r="B171" s="111" t="str">
        <f>IF(Reg!$G168,Reg!B168,"")</f>
        <v/>
      </c>
      <c r="C171" s="111" t="str">
        <f>IF(Reg!$G168,Reg!C168,"")</f>
        <v/>
      </c>
      <c r="D171" s="112" t="str">
        <f>IF(Reg!$G168,Reg!D168,"")</f>
        <v/>
      </c>
      <c r="E171" s="113" t="str">
        <f>IFERROR(VLOOKUP($B$7:$B$200,Reg!$B$4:O$800,6,),"")</f>
        <v/>
      </c>
      <c r="F171" s="111"/>
    </row>
    <row r="172" spans="1:6">
      <c r="A172" s="111" t="str">
        <f>IFERROR(_xlfn.RANK.EQ(E172,$E$7:$E$200,0)+COUNTIF($E$7:E172,E172)-1," ")</f>
        <v xml:space="preserve"> </v>
      </c>
      <c r="B172" s="111" t="str">
        <f>IF(Reg!$G169,Reg!B169,"")</f>
        <v/>
      </c>
      <c r="C172" s="111" t="str">
        <f>IF(Reg!$G169,Reg!C169,"")</f>
        <v/>
      </c>
      <c r="D172" s="112" t="str">
        <f>IF(Reg!$G169,Reg!D169,"")</f>
        <v/>
      </c>
      <c r="E172" s="113" t="str">
        <f>IFERROR(VLOOKUP($B$7:$B$200,Reg!$B$4:O$800,6,),"")</f>
        <v/>
      </c>
      <c r="F172" s="111"/>
    </row>
    <row r="173" spans="1:6">
      <c r="A173" s="111" t="str">
        <f>IFERROR(_xlfn.RANK.EQ(E173,$E$7:$E$200,0)+COUNTIF($E$7:E173,E173)-1," ")</f>
        <v xml:space="preserve"> </v>
      </c>
      <c r="B173" s="111" t="str">
        <f>IF(Reg!$G170,Reg!B170,"")</f>
        <v/>
      </c>
      <c r="C173" s="111" t="str">
        <f>IF(Reg!$G170,Reg!C170,"")</f>
        <v/>
      </c>
      <c r="D173" s="112" t="str">
        <f>IF(Reg!$G170,Reg!D170,"")</f>
        <v/>
      </c>
      <c r="E173" s="113" t="str">
        <f>IFERROR(VLOOKUP($B$7:$B$200,Reg!$B$4:O$800,6,),"")</f>
        <v/>
      </c>
      <c r="F173" s="111"/>
    </row>
    <row r="174" spans="1:6">
      <c r="A174" s="111" t="str">
        <f>IFERROR(_xlfn.RANK.EQ(E174,$E$7:$E$200,0)+COUNTIF($E$7:E174,E174)-1," ")</f>
        <v xml:space="preserve"> </v>
      </c>
      <c r="B174" s="111" t="str">
        <f>IF(Reg!$G171,Reg!B171,"")</f>
        <v/>
      </c>
      <c r="C174" s="111" t="str">
        <f>IF(Reg!$G171,Reg!C171,"")</f>
        <v/>
      </c>
      <c r="D174" s="112" t="str">
        <f>IF(Reg!$G171,Reg!D171,"")</f>
        <v/>
      </c>
      <c r="E174" s="113" t="str">
        <f>IFERROR(VLOOKUP($B$7:$B$200,Reg!$B$4:O$800,6,),"")</f>
        <v/>
      </c>
      <c r="F174" s="111"/>
    </row>
    <row r="175" spans="1:6">
      <c r="A175" s="111" t="str">
        <f>IFERROR(_xlfn.RANK.EQ(E175,$E$7:$E$200,0)+COUNTIF($E$7:E175,E175)-1," ")</f>
        <v xml:space="preserve"> </v>
      </c>
      <c r="B175" s="111" t="str">
        <f>IF(Reg!$G172,Reg!B172,"")</f>
        <v/>
      </c>
      <c r="C175" s="111" t="str">
        <f>IF(Reg!$G172,Reg!C172,"")</f>
        <v/>
      </c>
      <c r="D175" s="112" t="str">
        <f>IF(Reg!$G172,Reg!D172,"")</f>
        <v/>
      </c>
      <c r="E175" s="113" t="str">
        <f>IFERROR(VLOOKUP($B$7:$B$200,Reg!$B$4:O$800,6,),"")</f>
        <v/>
      </c>
      <c r="F175" s="111"/>
    </row>
    <row r="176" spans="1:6">
      <c r="A176" s="111" t="str">
        <f>IFERROR(_xlfn.RANK.EQ(E176,$E$7:$E$200,0)+COUNTIF($E$7:E176,E176)-1," ")</f>
        <v xml:space="preserve"> </v>
      </c>
      <c r="B176" s="111" t="str">
        <f>IF(Reg!$G173,Reg!B173,"")</f>
        <v/>
      </c>
      <c r="C176" s="111" t="str">
        <f>IF(Reg!$G173,Reg!C173,"")</f>
        <v/>
      </c>
      <c r="D176" s="112" t="str">
        <f>IF(Reg!$G173,Reg!D173,"")</f>
        <v/>
      </c>
      <c r="E176" s="113" t="str">
        <f>IFERROR(VLOOKUP($B$7:$B$200,Reg!$B$4:O$800,6,),"")</f>
        <v/>
      </c>
      <c r="F176" s="111"/>
    </row>
    <row r="177" spans="1:6">
      <c r="A177" s="111" t="str">
        <f>IFERROR(_xlfn.RANK.EQ(E177,$E$7:$E$200,0)+COUNTIF($E$7:E177,E177)-1," ")</f>
        <v xml:space="preserve"> </v>
      </c>
      <c r="B177" s="111" t="str">
        <f>IF(Reg!$G174,Reg!B174,"")</f>
        <v/>
      </c>
      <c r="C177" s="111" t="str">
        <f>IF(Reg!$G174,Reg!C174,"")</f>
        <v/>
      </c>
      <c r="D177" s="112" t="str">
        <f>IF(Reg!$G174,Reg!D174,"")</f>
        <v/>
      </c>
      <c r="E177" s="113" t="str">
        <f>IFERROR(VLOOKUP($B$7:$B$200,Reg!$B$4:O$800,6,),"")</f>
        <v/>
      </c>
      <c r="F177" s="111"/>
    </row>
    <row r="178" spans="1:6">
      <c r="A178" s="111" t="str">
        <f>IFERROR(_xlfn.RANK.EQ(E178,$E$7:$E$200,0)+COUNTIF($E$7:E178,E178)-1," ")</f>
        <v xml:space="preserve"> </v>
      </c>
      <c r="B178" s="111" t="str">
        <f>IF(Reg!$G175,Reg!B175,"")</f>
        <v/>
      </c>
      <c r="C178" s="111" t="str">
        <f>IF(Reg!$G175,Reg!C175,"")</f>
        <v/>
      </c>
      <c r="D178" s="112" t="str">
        <f>IF(Reg!$G175,Reg!D175,"")</f>
        <v/>
      </c>
      <c r="E178" s="113" t="str">
        <f>IFERROR(VLOOKUP($B$7:$B$200,Reg!$B$4:O$800,6,),"")</f>
        <v/>
      </c>
      <c r="F178" s="111"/>
    </row>
    <row r="179" spans="1:6">
      <c r="A179" s="111" t="str">
        <f>IFERROR(_xlfn.RANK.EQ(E179,$E$7:$E$200,0)+COUNTIF($E$7:E179,E179)-1," ")</f>
        <v xml:space="preserve"> </v>
      </c>
      <c r="B179" s="111" t="str">
        <f>IF(Reg!$G176,Reg!B176,"")</f>
        <v/>
      </c>
      <c r="C179" s="111" t="str">
        <f>IF(Reg!$G176,Reg!C176,"")</f>
        <v/>
      </c>
      <c r="D179" s="112" t="str">
        <f>IF(Reg!$G176,Reg!D176,"")</f>
        <v/>
      </c>
      <c r="E179" s="113" t="str">
        <f>IFERROR(VLOOKUP($B$7:$B$200,Reg!$B$4:O$800,6,),"")</f>
        <v/>
      </c>
      <c r="F179" s="111"/>
    </row>
    <row r="180" spans="1:6">
      <c r="A180" s="111" t="str">
        <f>IFERROR(_xlfn.RANK.EQ(E180,$E$7:$E$200,0)+COUNTIF($E$7:E180,E180)-1," ")</f>
        <v xml:space="preserve"> </v>
      </c>
      <c r="B180" s="111" t="str">
        <f>IF(Reg!$G177,Reg!B177,"")</f>
        <v/>
      </c>
      <c r="C180" s="111" t="str">
        <f>IF(Reg!$G177,Reg!C177,"")</f>
        <v/>
      </c>
      <c r="D180" s="112" t="str">
        <f>IF(Reg!$G177,Reg!D177,"")</f>
        <v/>
      </c>
      <c r="E180" s="113" t="str">
        <f>IFERROR(VLOOKUP($B$7:$B$200,Reg!$B$4:O$800,6,),"")</f>
        <v/>
      </c>
      <c r="F180" s="111"/>
    </row>
    <row r="181" spans="1:6">
      <c r="A181" s="111" t="str">
        <f>IFERROR(_xlfn.RANK.EQ(E181,$E$7:$E$200,0)+COUNTIF($E$7:E181,E181)-1," ")</f>
        <v xml:space="preserve"> </v>
      </c>
      <c r="B181" s="111" t="str">
        <f>IF(Reg!$G178,Reg!B178,"")</f>
        <v/>
      </c>
      <c r="C181" s="111" t="str">
        <f>IF(Reg!$G178,Reg!C178,"")</f>
        <v/>
      </c>
      <c r="D181" s="112" t="str">
        <f>IF(Reg!$G178,Reg!D178,"")</f>
        <v/>
      </c>
      <c r="E181" s="113" t="str">
        <f>IFERROR(VLOOKUP($B$7:$B$200,Reg!$B$4:O$800,6,),"")</f>
        <v/>
      </c>
      <c r="F181" s="111"/>
    </row>
    <row r="182" spans="1:6">
      <c r="A182" s="111" t="str">
        <f>IFERROR(_xlfn.RANK.EQ(E182,$E$7:$E$200,0)+COUNTIF($E$7:E182,E182)-1," ")</f>
        <v xml:space="preserve"> </v>
      </c>
      <c r="B182" s="111" t="str">
        <f>IF(Reg!$G179,Reg!B179,"")</f>
        <v/>
      </c>
      <c r="C182" s="111" t="str">
        <f>IF(Reg!$G179,Reg!C179,"")</f>
        <v/>
      </c>
      <c r="D182" s="112" t="str">
        <f>IF(Reg!$G179,Reg!D179,"")</f>
        <v/>
      </c>
      <c r="E182" s="113" t="str">
        <f>IFERROR(VLOOKUP($B$7:$B$200,Reg!$B$4:O$800,6,),"")</f>
        <v/>
      </c>
      <c r="F182" s="111"/>
    </row>
    <row r="183" spans="1:6">
      <c r="A183" s="111" t="str">
        <f>IFERROR(_xlfn.RANK.EQ(E183,$E$7:$E$200,0)+COUNTIF($E$7:E183,E183)-1," ")</f>
        <v xml:space="preserve"> </v>
      </c>
      <c r="B183" s="111" t="str">
        <f>IF(Reg!$G180,Reg!B180,"")</f>
        <v/>
      </c>
      <c r="C183" s="111" t="str">
        <f>IF(Reg!$G180,Reg!C180,"")</f>
        <v/>
      </c>
      <c r="D183" s="112" t="str">
        <f>IF(Reg!$G180,Reg!D180,"")</f>
        <v/>
      </c>
      <c r="E183" s="113" t="str">
        <f>IFERROR(VLOOKUP($B$7:$B$200,Reg!$B$4:O$800,6,),"")</f>
        <v/>
      </c>
      <c r="F183" s="111"/>
    </row>
    <row r="184" spans="1:6">
      <c r="A184" s="111" t="str">
        <f>IFERROR(_xlfn.RANK.EQ(E184,$E$7:$E$200,0)+COUNTIF($E$7:E184,E184)-1," ")</f>
        <v xml:space="preserve"> </v>
      </c>
      <c r="B184" s="111" t="str">
        <f>IF(Reg!$G181,Reg!B181,"")</f>
        <v/>
      </c>
      <c r="C184" s="111" t="str">
        <f>IF(Reg!$G181,Reg!C181,"")</f>
        <v/>
      </c>
      <c r="D184" s="112" t="str">
        <f>IF(Reg!$G181,Reg!D181,"")</f>
        <v/>
      </c>
      <c r="E184" s="113" t="str">
        <f>IFERROR(VLOOKUP($B$7:$B$200,Reg!$B$4:O$800,6,),"")</f>
        <v/>
      </c>
      <c r="F184" s="111"/>
    </row>
    <row r="185" spans="1:6">
      <c r="A185" s="111" t="str">
        <f>IFERROR(_xlfn.RANK.EQ(E185,$E$7:$E$200,0)+COUNTIF($E$7:E185,E185)-1," ")</f>
        <v xml:space="preserve"> </v>
      </c>
      <c r="B185" s="111" t="str">
        <f>IF(Reg!$G182,Reg!B182,"")</f>
        <v/>
      </c>
      <c r="C185" s="111" t="str">
        <f>IF(Reg!$G182,Reg!C182,"")</f>
        <v/>
      </c>
      <c r="D185" s="112" t="str">
        <f>IF(Reg!$G182,Reg!D182,"")</f>
        <v/>
      </c>
      <c r="E185" s="113" t="str">
        <f>IFERROR(VLOOKUP($B$7:$B$200,Reg!$B$4:O$800,6,),"")</f>
        <v/>
      </c>
      <c r="F185" s="111"/>
    </row>
    <row r="186" spans="1:6">
      <c r="A186" s="111" t="str">
        <f>IFERROR(_xlfn.RANK.EQ(E186,$E$7:$E$200,0)+COUNTIF($E$7:E186,E186)-1," ")</f>
        <v xml:space="preserve"> </v>
      </c>
      <c r="B186" s="111" t="str">
        <f>IF(Reg!$G183,Reg!B183,"")</f>
        <v/>
      </c>
      <c r="C186" s="111" t="str">
        <f>IF(Reg!$G183,Reg!C183,"")</f>
        <v/>
      </c>
      <c r="D186" s="112" t="str">
        <f>IF(Reg!$G183,Reg!D183,"")</f>
        <v/>
      </c>
      <c r="E186" s="113" t="str">
        <f>IFERROR(VLOOKUP($B$7:$B$200,Reg!$B$4:O$800,6,),"")</f>
        <v/>
      </c>
      <c r="F186" s="111"/>
    </row>
    <row r="187" spans="1:6">
      <c r="A187" s="111" t="str">
        <f>IFERROR(_xlfn.RANK.EQ(E187,$E$7:$E$200,0)+COUNTIF($E$7:E187,E187)-1," ")</f>
        <v xml:space="preserve"> </v>
      </c>
      <c r="B187" s="111" t="str">
        <f>IF(Reg!$G184,Reg!B184,"")</f>
        <v/>
      </c>
      <c r="C187" s="111" t="str">
        <f>IF(Reg!$G184,Reg!C184,"")</f>
        <v/>
      </c>
      <c r="D187" s="112" t="str">
        <f>IF(Reg!$G184,Reg!D184,"")</f>
        <v/>
      </c>
      <c r="E187" s="113" t="str">
        <f>IFERROR(VLOOKUP($B$7:$B$200,Reg!$B$4:O$800,6,),"")</f>
        <v/>
      </c>
      <c r="F187" s="111"/>
    </row>
    <row r="188" spans="1:6">
      <c r="A188" s="111" t="str">
        <f>IFERROR(_xlfn.RANK.EQ(E188,$E$7:$E$200,0)+COUNTIF($E$7:E188,E188)-1," ")</f>
        <v xml:space="preserve"> </v>
      </c>
      <c r="B188" s="111" t="str">
        <f>IF(Reg!$G185,Reg!B185,"")</f>
        <v/>
      </c>
      <c r="C188" s="111" t="str">
        <f>IF(Reg!$G185,Reg!C185,"")</f>
        <v/>
      </c>
      <c r="D188" s="112" t="str">
        <f>IF(Reg!$G185,Reg!D185,"")</f>
        <v/>
      </c>
      <c r="E188" s="113" t="str">
        <f>IFERROR(VLOOKUP($B$7:$B$200,Reg!$B$4:O$800,6,),"")</f>
        <v/>
      </c>
      <c r="F188" s="111"/>
    </row>
    <row r="189" spans="1:6">
      <c r="A189" s="111" t="str">
        <f>IFERROR(_xlfn.RANK.EQ(E189,$E$7:$E$200,0)+COUNTIF($E$7:E189,E189)-1," ")</f>
        <v xml:space="preserve"> </v>
      </c>
      <c r="B189" s="111" t="str">
        <f>IF(Reg!$G186,Reg!B186,"")</f>
        <v/>
      </c>
      <c r="C189" s="111" t="str">
        <f>IF(Reg!$G186,Reg!C186,"")</f>
        <v/>
      </c>
      <c r="D189" s="112" t="str">
        <f>IF(Reg!$G186,Reg!D186,"")</f>
        <v/>
      </c>
      <c r="E189" s="113" t="str">
        <f>IFERROR(VLOOKUP($B$7:$B$200,Reg!$B$4:O$800,6,),"")</f>
        <v/>
      </c>
      <c r="F189" s="111"/>
    </row>
    <row r="190" spans="1:6">
      <c r="A190" s="111" t="str">
        <f>IFERROR(_xlfn.RANK.EQ(E190,$E$7:$E$200,0)+COUNTIF($E$7:E190,E190)-1," ")</f>
        <v xml:space="preserve"> </v>
      </c>
      <c r="B190" s="111" t="str">
        <f>IF(Reg!$G187,Reg!B187,"")</f>
        <v/>
      </c>
      <c r="C190" s="111" t="str">
        <f>IF(Reg!$G187,Reg!C187,"")</f>
        <v/>
      </c>
      <c r="D190" s="112" t="str">
        <f>IF(Reg!$G187,Reg!D187,"")</f>
        <v/>
      </c>
      <c r="E190" s="113" t="str">
        <f>IFERROR(VLOOKUP($B$7:$B$200,Reg!$B$4:O$800,6,),"")</f>
        <v/>
      </c>
      <c r="F190" s="111"/>
    </row>
    <row r="191" spans="1:6">
      <c r="A191" s="111" t="str">
        <f>IFERROR(_xlfn.RANK.EQ(E191,$E$7:$E$200,0)+COUNTIF($E$7:E191,E191)-1," ")</f>
        <v xml:space="preserve"> </v>
      </c>
      <c r="B191" s="111" t="str">
        <f>IF(Reg!$G188,Reg!B188,"")</f>
        <v/>
      </c>
      <c r="C191" s="111" t="str">
        <f>IF(Reg!$G188,Reg!C188,"")</f>
        <v/>
      </c>
      <c r="D191" s="112" t="str">
        <f>IF(Reg!$G188,Reg!D188,"")</f>
        <v/>
      </c>
      <c r="E191" s="113" t="str">
        <f>IFERROR(VLOOKUP($B$7:$B$200,Reg!$B$4:O$800,6,),"")</f>
        <v/>
      </c>
      <c r="F191" s="111"/>
    </row>
    <row r="192" spans="1:6">
      <c r="A192" s="111" t="str">
        <f>IFERROR(_xlfn.RANK.EQ(E192,$E$7:$E$200,0)+COUNTIF($E$7:E192,E192)-1," ")</f>
        <v xml:space="preserve"> </v>
      </c>
      <c r="B192" s="111" t="str">
        <f>IF(Reg!$G189,Reg!B189,"")</f>
        <v/>
      </c>
      <c r="C192" s="111" t="str">
        <f>IF(Reg!$G189,Reg!C189,"")</f>
        <v/>
      </c>
      <c r="D192" s="112" t="str">
        <f>IF(Reg!$G189,Reg!D189,"")</f>
        <v/>
      </c>
      <c r="E192" s="113" t="str">
        <f>IFERROR(VLOOKUP($B$7:$B$200,Reg!$B$4:O$800,6,),"")</f>
        <v/>
      </c>
      <c r="F192" s="111"/>
    </row>
    <row r="193" spans="1:6">
      <c r="A193" s="111" t="str">
        <f>IFERROR(_xlfn.RANK.EQ(E193,$E$7:$E$200,0)+COUNTIF($E$7:E193,E193)-1," ")</f>
        <v xml:space="preserve"> </v>
      </c>
      <c r="B193" s="111" t="str">
        <f>IF(Reg!$G190,Reg!B190,"")</f>
        <v/>
      </c>
      <c r="C193" s="111" t="str">
        <f>IF(Reg!$G190,Reg!C190,"")</f>
        <v/>
      </c>
      <c r="D193" s="112" t="str">
        <f>IF(Reg!$G190,Reg!D190,"")</f>
        <v/>
      </c>
      <c r="E193" s="113" t="str">
        <f>IFERROR(VLOOKUP($B$7:$B$200,Reg!$B$4:O$800,6,),"")</f>
        <v/>
      </c>
      <c r="F193" s="111"/>
    </row>
    <row r="194" spans="1:6">
      <c r="A194" s="111" t="str">
        <f>IFERROR(_xlfn.RANK.EQ(E194,$E$7:$E$200,0)+COUNTIF($E$7:E194,E194)-1," ")</f>
        <v xml:space="preserve"> </v>
      </c>
      <c r="B194" s="111" t="str">
        <f>IF(Reg!$G191,Reg!B191,"")</f>
        <v/>
      </c>
      <c r="C194" s="111" t="str">
        <f>IF(Reg!$G191,Reg!C191,"")</f>
        <v/>
      </c>
      <c r="D194" s="112" t="str">
        <f>IF(Reg!$G191,Reg!D191,"")</f>
        <v/>
      </c>
      <c r="E194" s="113" t="str">
        <f>IFERROR(VLOOKUP($B$7:$B$200,Reg!$B$4:O$800,6,),"")</f>
        <v/>
      </c>
      <c r="F194" s="111"/>
    </row>
    <row r="195" spans="1:6">
      <c r="A195" s="111" t="str">
        <f>IFERROR(_xlfn.RANK.EQ(E195,$E$7:$E$200,0)+COUNTIF($E$7:E195,E195)-1," ")</f>
        <v xml:space="preserve"> </v>
      </c>
      <c r="B195" s="111" t="str">
        <f>IF(Reg!$G192,Reg!B192,"")</f>
        <v/>
      </c>
      <c r="C195" s="111" t="str">
        <f>IF(Reg!$G192,Reg!C192,"")</f>
        <v/>
      </c>
      <c r="D195" s="112" t="str">
        <f>IF(Reg!$G192,Reg!D192,"")</f>
        <v/>
      </c>
      <c r="E195" s="113" t="str">
        <f>IFERROR(VLOOKUP($B$7:$B$200,Reg!$B$4:O$800,6,),"")</f>
        <v/>
      </c>
      <c r="F195" s="111"/>
    </row>
    <row r="196" spans="1:6">
      <c r="A196" s="111" t="str">
        <f>IFERROR(_xlfn.RANK.EQ(E196,$E$7:$E$200,0)+COUNTIF($E$7:E196,E196)-1," ")</f>
        <v xml:space="preserve"> </v>
      </c>
      <c r="B196" s="111" t="str">
        <f>IF(Reg!$G193,Reg!B193,"")</f>
        <v/>
      </c>
      <c r="C196" s="111" t="str">
        <f>IF(Reg!$G193,Reg!C193,"")</f>
        <v/>
      </c>
      <c r="D196" s="112" t="str">
        <f>IF(Reg!$G193,Reg!D193,"")</f>
        <v/>
      </c>
      <c r="E196" s="113" t="str">
        <f>IFERROR(VLOOKUP($B$7:$B$200,Reg!$B$4:O$800,6,),"")</f>
        <v/>
      </c>
      <c r="F196" s="111"/>
    </row>
    <row r="197" spans="1:6">
      <c r="A197" s="111" t="str">
        <f>IFERROR(_xlfn.RANK.EQ(E197,$E$7:$E$200,0)+COUNTIF($E$7:E197,E197)-1," ")</f>
        <v xml:space="preserve"> </v>
      </c>
      <c r="B197" s="111" t="str">
        <f>IF(Reg!$G194,Reg!B194,"")</f>
        <v/>
      </c>
      <c r="C197" s="111" t="str">
        <f>IF(Reg!$G194,Reg!C194,"")</f>
        <v/>
      </c>
      <c r="D197" s="112" t="str">
        <f>IF(Reg!$G194,Reg!D194,"")</f>
        <v/>
      </c>
      <c r="E197" s="113" t="str">
        <f>IFERROR(VLOOKUP($B$7:$B$200,Reg!$B$4:O$800,6,),"")</f>
        <v/>
      </c>
      <c r="F197" s="111"/>
    </row>
    <row r="198" spans="1:6">
      <c r="A198" s="111" t="str">
        <f>IFERROR(_xlfn.RANK.EQ(E198,$E$7:$E$200,0)+COUNTIF($E$7:E198,E198)-1," ")</f>
        <v xml:space="preserve"> </v>
      </c>
      <c r="B198" s="111" t="str">
        <f>IF(Reg!$G195,Reg!B195,"")</f>
        <v/>
      </c>
      <c r="C198" s="111" t="str">
        <f>IF(Reg!$G195,Reg!C195,"")</f>
        <v/>
      </c>
      <c r="D198" s="112" t="str">
        <f>IF(Reg!$G195,Reg!D195,"")</f>
        <v/>
      </c>
      <c r="E198" s="113" t="str">
        <f>IFERROR(VLOOKUP($B$7:$B$200,Reg!$B$4:O$800,6,),"")</f>
        <v/>
      </c>
      <c r="F198" s="111"/>
    </row>
    <row r="199" spans="1:6">
      <c r="A199" s="111" t="str">
        <f>IFERROR(_xlfn.RANK.EQ(E199,$E$7:$E$200,0)+COUNTIF($E$7:E199,E199)-1," ")</f>
        <v xml:space="preserve"> </v>
      </c>
      <c r="B199" s="111" t="str">
        <f>IF(Reg!$G196,Reg!B196,"")</f>
        <v/>
      </c>
      <c r="C199" s="111" t="str">
        <f>IF(Reg!$G196,Reg!C196,"")</f>
        <v/>
      </c>
      <c r="D199" s="112" t="str">
        <f>IF(Reg!$G196,Reg!D196,"")</f>
        <v/>
      </c>
      <c r="E199" s="113" t="str">
        <f>IFERROR(VLOOKUP($B$7:$B$200,Reg!$B$4:O$800,6,),"")</f>
        <v/>
      </c>
      <c r="F199" s="111"/>
    </row>
    <row r="200" spans="1:6">
      <c r="A200" s="111" t="str">
        <f>IFERROR(_xlfn.RANK.EQ(E200,$E$7:$E$200,0)+COUNTIF($E$7:E200,E200)-1," ")</f>
        <v xml:space="preserve"> </v>
      </c>
      <c r="B200" s="111" t="str">
        <f>IF(Reg!$G197,Reg!B197,"")</f>
        <v/>
      </c>
      <c r="C200" s="111" t="str">
        <f>IF(Reg!$G197,Reg!C197,"")</f>
        <v/>
      </c>
      <c r="D200" s="112" t="str">
        <f>IF(Reg!$G197,Reg!D197,"")</f>
        <v/>
      </c>
      <c r="E200" s="113" t="str">
        <f>IFERROR(VLOOKUP($B$7:$B$200,Reg!$B$4:O$800,6,),"")</f>
        <v/>
      </c>
      <c r="F200" s="111"/>
    </row>
  </sheetData>
  <sortState xmlns:xlrd2="http://schemas.microsoft.com/office/spreadsheetml/2017/richdata2" ref="A7:G200">
    <sortCondition ref="A1"/>
  </sortState>
  <mergeCells count="5">
    <mergeCell ref="B3:C3"/>
    <mergeCell ref="D3:F4"/>
    <mergeCell ref="B4:C4"/>
    <mergeCell ref="A1:D1"/>
    <mergeCell ref="E1:F1"/>
  </mergeCells>
  <pageMargins left="0" right="0" top="0" bottom="0" header="0.31496062992125984" footer="0.31496062992125984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Munka5">
    <tabColor rgb="FF0070C0"/>
  </sheetPr>
  <dimension ref="A1:G200"/>
  <sheetViews>
    <sheetView topLeftCell="A10" zoomScale="40" zoomScaleNormal="40" workbookViewId="0">
      <selection activeCell="F15" sqref="F15"/>
    </sheetView>
  </sheetViews>
  <sheetFormatPr defaultColWidth="8.6640625" defaultRowHeight="46.2"/>
  <cols>
    <col min="1" max="3" width="73.88671875" style="109" customWidth="1"/>
    <col min="4" max="4" width="117.109375" style="109" customWidth="1"/>
    <col min="5" max="7" width="73.88671875" style="109" customWidth="1"/>
  </cols>
  <sheetData>
    <row r="1" spans="1:7" ht="46.8" thickBot="1">
      <c r="A1" s="151" t="s">
        <v>4650</v>
      </c>
      <c r="B1" s="152"/>
      <c r="C1" s="152"/>
      <c r="D1" s="153"/>
      <c r="E1" s="149" t="str">
        <f>Névsor!V3</f>
        <v>2025/147</v>
      </c>
      <c r="F1" s="150"/>
      <c r="G1" s="103" t="s">
        <v>14</v>
      </c>
    </row>
    <row r="2" spans="1:7">
      <c r="A2" s="104"/>
      <c r="B2" s="105"/>
      <c r="C2" s="105"/>
      <c r="D2" s="105"/>
      <c r="E2" s="105"/>
      <c r="F2" s="107"/>
      <c r="G2" s="14"/>
    </row>
    <row r="3" spans="1:7">
      <c r="A3" s="108" t="s">
        <v>0</v>
      </c>
      <c r="B3" s="146" t="str">
        <f>Névsor!V1</f>
        <v>Üllő - Üllői Lőtér</v>
      </c>
      <c r="C3" s="146"/>
      <c r="D3" s="147" t="s">
        <v>1504</v>
      </c>
      <c r="E3" s="147"/>
      <c r="F3" s="147"/>
      <c r="G3" s="14"/>
    </row>
    <row r="4" spans="1:7">
      <c r="A4" s="108" t="s">
        <v>1</v>
      </c>
      <c r="B4" s="148">
        <v>45913</v>
      </c>
      <c r="C4" s="148"/>
      <c r="D4" s="147"/>
      <c r="E4" s="147"/>
      <c r="F4" s="147"/>
    </row>
    <row r="5" spans="1:7">
      <c r="A5" s="104"/>
      <c r="B5" s="105"/>
      <c r="C5" s="105"/>
      <c r="D5" s="105"/>
      <c r="E5" s="105"/>
      <c r="F5" s="107"/>
    </row>
    <row r="6" spans="1:7">
      <c r="A6" s="108" t="s">
        <v>2</v>
      </c>
      <c r="B6" s="108" t="s">
        <v>3</v>
      </c>
      <c r="C6" s="108" t="s">
        <v>4</v>
      </c>
      <c r="D6" s="108" t="s">
        <v>5</v>
      </c>
      <c r="E6" s="108" t="s">
        <v>6</v>
      </c>
      <c r="F6" s="108" t="s">
        <v>7</v>
      </c>
    </row>
    <row r="7" spans="1:7">
      <c r="A7" s="111">
        <f>IFERROR(_xlfn.RANK.EQ(E7,$E$7:$E$200,0)+COUNTIF($E$7:E7,E7)-1," ")</f>
        <v>1</v>
      </c>
      <c r="B7" s="111" t="str">
        <f>IF(Reg!$H12,Reg!B12,"")</f>
        <v>Vörös Imre</v>
      </c>
      <c r="C7" s="111">
        <f>IF(Reg!$H12,Reg!C12,"")</f>
        <v>4586</v>
      </c>
      <c r="D7" s="112" t="str">
        <f>IF(Reg!$H12,Reg!D12,"")</f>
        <v>Üllői Lövész Klub</v>
      </c>
      <c r="E7" s="113">
        <f>IFERROR(VLOOKUP($B$7:$B$200,Reg!$B$4:O$800,7,),"")</f>
        <v>176</v>
      </c>
      <c r="F7" s="111"/>
    </row>
    <row r="8" spans="1:7">
      <c r="A8" s="111">
        <f>IFERROR(_xlfn.RANK.EQ(E8,$E$7:$E$200,0)+COUNTIF($E$7:E8,E8)-1," ")</f>
        <v>2</v>
      </c>
      <c r="B8" s="111" t="str">
        <f>IF(Reg!$H31,Reg!B31,"")</f>
        <v>Németh Róbert</v>
      </c>
      <c r="C8" s="111">
        <f>IF(Reg!$H31,Reg!C31,"")</f>
        <v>5852</v>
      </c>
      <c r="D8" s="112" t="str">
        <f>IF(Reg!$H31,Reg!D31,"")</f>
        <v>Üllői Lövész Klub</v>
      </c>
      <c r="E8" s="113">
        <f>IFERROR(VLOOKUP($B$7:$B$200,Reg!$B$4:O$800,7,),"")</f>
        <v>155</v>
      </c>
      <c r="F8" s="111"/>
    </row>
    <row r="9" spans="1:7">
      <c r="A9" s="111">
        <f>IFERROR(_xlfn.RANK.EQ(E9,$E$7:$E$200,0)+COUNTIF($E$7:E9,E9)-1," ")</f>
        <v>3</v>
      </c>
      <c r="B9" s="111" t="str">
        <f>IF(Reg!$H7,Reg!B7,"")</f>
        <v>Gitye Zsolt</v>
      </c>
      <c r="C9" s="111">
        <f>IF(Reg!$H7,Reg!C7,"")</f>
        <v>8832</v>
      </c>
      <c r="D9" s="112" t="str">
        <f>IF(Reg!$H7,Reg!D7,"")</f>
        <v>Üllői Lövész Klub</v>
      </c>
      <c r="E9" s="113">
        <f>IFERROR(VLOOKUP($B$7:$B$200,Reg!$B$4:O$800,7,),"")</f>
        <v>152</v>
      </c>
      <c r="F9" s="111"/>
    </row>
    <row r="10" spans="1:7">
      <c r="A10" s="111">
        <f>IFERROR(_xlfn.RANK.EQ(E10,$E$7:$E$200,0)+COUNTIF($E$7:E10,E10)-1," ")</f>
        <v>4</v>
      </c>
      <c r="B10" s="111" t="str">
        <f>IF(Reg!$H11,Reg!B11,"")</f>
        <v>Mándoki Ottilia Irén</v>
      </c>
      <c r="C10" s="111">
        <f>IF(Reg!$H11,Reg!C11,"")</f>
        <v>4145</v>
      </c>
      <c r="D10" s="112" t="str">
        <f>IF(Reg!$H11,Reg!D11,"")</f>
        <v>Karinthy Frigyes Gimnázium Lövész Egylet</v>
      </c>
      <c r="E10" s="113">
        <f>IFERROR(VLOOKUP($B$7:$B$200,Reg!$B$4:O$800,7,),"")</f>
        <v>147</v>
      </c>
      <c r="F10" s="111"/>
    </row>
    <row r="11" spans="1:7">
      <c r="A11" s="111">
        <f>IFERROR(_xlfn.RANK.EQ(E11,$E$7:$E$200,0)+COUNTIF($E$7:E11,E11)-1," ")</f>
        <v>5</v>
      </c>
      <c r="B11" s="111" t="str">
        <f>IF(Reg!$H37,Reg!B37,"")</f>
        <v>Szabó Balázs</v>
      </c>
      <c r="C11" s="111">
        <f>IF(Reg!$H37,Reg!C37,"")</f>
        <v>7547</v>
      </c>
      <c r="D11" s="112" t="str">
        <f>IF(Reg!$H37,Reg!D37,"")</f>
        <v>Üllői Lövész Klub</v>
      </c>
      <c r="E11" s="113">
        <f>IFERROR(VLOOKUP($B$7:$B$200,Reg!$B$4:O$800,7,),"")</f>
        <v>103</v>
      </c>
      <c r="F11" s="111"/>
    </row>
    <row r="12" spans="1:7">
      <c r="A12" s="111">
        <f>IFERROR(_xlfn.RANK.EQ(E12,$E$7:$E$200,0)+COUNTIF($E$7:E12,E12)-1," ")</f>
        <v>6</v>
      </c>
      <c r="B12" s="111" t="str">
        <f>IF(Reg!$H38,Reg!B38,"")</f>
        <v>Zemen József</v>
      </c>
      <c r="C12" s="111">
        <f>IF(Reg!$H38,Reg!C38,"")</f>
        <v>603</v>
      </c>
      <c r="D12" s="112" t="str">
        <f>IF(Reg!$H38,Reg!D38,"")</f>
        <v>Üllői Lövész Klub</v>
      </c>
      <c r="E12" s="113">
        <f>IFERROR(VLOOKUP($B$7:$B$200,Reg!$B$4:O$800,7,),"")</f>
        <v>93</v>
      </c>
      <c r="F12" s="111"/>
    </row>
    <row r="13" spans="1:7">
      <c r="A13" s="111">
        <f>IFERROR(_xlfn.RANK.EQ(E13,$E$7:$E$200,0)+COUNTIF($E$7:E13,E13)-1," ")</f>
        <v>7</v>
      </c>
      <c r="B13" s="111" t="str">
        <f>IF(Reg!$H36,Reg!B36,"")</f>
        <v>Gödri Attila</v>
      </c>
      <c r="C13" s="111">
        <f>IF(Reg!$H36,Reg!C36,"")</f>
        <v>7569</v>
      </c>
      <c r="D13" s="112" t="str">
        <f>IF(Reg!$H36,Reg!D36,"")</f>
        <v>Üllői Lövész Klub</v>
      </c>
      <c r="E13" s="113">
        <f>IFERROR(VLOOKUP($B$7:$B$200,Reg!$B$4:O$800,7,),"")</f>
        <v>59</v>
      </c>
      <c r="F13" s="111"/>
    </row>
    <row r="14" spans="1:7">
      <c r="A14" s="111">
        <f>IFERROR(_xlfn.RANK.EQ(E14,$E$7:$E$200,0)+COUNTIF($E$7:E14,E14)-1," ")</f>
        <v>8</v>
      </c>
      <c r="B14" s="111" t="str">
        <f>IF(Reg!$H35,Reg!B35,"")</f>
        <v>Csókás Ádám István</v>
      </c>
      <c r="C14" s="111">
        <f>IF(Reg!$H35,Reg!C35,"")</f>
        <v>8886</v>
      </c>
      <c r="D14" s="112" t="str">
        <f>IF(Reg!$H35,Reg!D35,"")</f>
        <v>Üllői Lövész Klub</v>
      </c>
      <c r="E14" s="113">
        <f>IFERROR(VLOOKUP($B$7:$B$200,Reg!$B$4:O$800,7,),"")</f>
        <v>54</v>
      </c>
      <c r="F14" s="111"/>
    </row>
    <row r="15" spans="1:7">
      <c r="A15" s="111">
        <f>IFERROR(_xlfn.RANK.EQ(E15,$E$7:$E$200,0)+COUNTIF($E$7:E15,E15)-1," ")</f>
        <v>9</v>
      </c>
      <c r="B15" s="111" t="str">
        <f>IF(Reg!$H19,Reg!B19,"")</f>
        <v>Trajkovics János</v>
      </c>
      <c r="C15" s="111">
        <f>IF(Reg!$H19,Reg!C19,"")</f>
        <v>6040</v>
      </c>
      <c r="D15" s="112" t="str">
        <f>IF(Reg!$H19,Reg!D19,"")</f>
        <v>Fekete Sólyom Lövész Sportklub</v>
      </c>
      <c r="E15" s="113">
        <f>IFERROR(VLOOKUP($B$7:$B$200,Reg!$B$4:O$800,7,),"")</f>
        <v>0.1</v>
      </c>
      <c r="F15" s="111"/>
    </row>
    <row r="16" spans="1:7">
      <c r="A16" s="111">
        <f>IFERROR(_xlfn.RANK.EQ(E16,$E$7:$E$200,0)+COUNTIF($E$7:E16,E16)-1," ")</f>
        <v>10</v>
      </c>
      <c r="B16" s="111" t="str">
        <f>IF(Reg!$H23,Reg!B23,"")</f>
        <v>Illés Márton Zoltán</v>
      </c>
      <c r="C16" s="111">
        <f>IF(Reg!$H23,Reg!C23,"")</f>
        <v>8645</v>
      </c>
      <c r="D16" s="112" t="str">
        <f>IF(Reg!$H23,Reg!D23,"")</f>
        <v>Üllői Lövész Klub</v>
      </c>
      <c r="E16" s="113">
        <f>IFERROR(VLOOKUP($B$7:$B$200,Reg!$B$4:O$800,7,),"")</f>
        <v>0.1</v>
      </c>
      <c r="F16" s="111"/>
    </row>
    <row r="17" spans="1:6">
      <c r="A17" s="111">
        <f>IFERROR(_xlfn.RANK.EQ(E17,$E$7:$E$200,0)+COUNTIF($E$7:E17,E17)-1," ")</f>
        <v>11</v>
      </c>
      <c r="B17" s="111" t="str">
        <f>IF(Reg!$H30,Reg!B30,"")</f>
        <v>Kovács Attila</v>
      </c>
      <c r="C17" s="111">
        <f>IF(Reg!$H30,Reg!C30,"")</f>
        <v>6643</v>
      </c>
      <c r="D17" s="112" t="str">
        <f>IF(Reg!$H30,Reg!D30,"")</f>
        <v>Tisza Lövész Egyesület</v>
      </c>
      <c r="E17" s="113">
        <f>IFERROR(VLOOKUP($B$7:$B$200,Reg!$B$4:O$800,7,),"")</f>
        <v>0.1</v>
      </c>
      <c r="F17" s="111"/>
    </row>
    <row r="18" spans="1:6">
      <c r="A18" s="111">
        <f>IFERROR(_xlfn.RANK.EQ(E18,$E$7:$E$200,0)+COUNTIF($E$7:E18,E18)-1," ")</f>
        <v>12</v>
      </c>
      <c r="B18" s="111" t="str">
        <f>IF(Reg!$H20,Reg!B20,"")</f>
        <v>Pusztai-Varga Edit</v>
      </c>
      <c r="C18" s="111">
        <f>IF(Reg!$H20,Reg!C20,"")</f>
        <v>8586</v>
      </c>
      <c r="D18" s="112" t="str">
        <f>IF(Reg!$H20,Reg!D20,"")</f>
        <v>Mezőtúri Lövész Sport Egyesület</v>
      </c>
      <c r="E18" s="113">
        <f>IFERROR(VLOOKUP($B$7:$B$200,Reg!$B$4:O$800,7,),"")</f>
        <v>0.1</v>
      </c>
      <c r="F18" s="111"/>
    </row>
    <row r="19" spans="1:6">
      <c r="A19" s="111">
        <f>IFERROR(_xlfn.RANK.EQ(E19,$E$7:$E$200,0)+COUNTIF($E$7:E19,E19)-1," ")</f>
        <v>13</v>
      </c>
      <c r="B19" s="111" t="str">
        <f>IF(Reg!$H40,Reg!B40,"")</f>
        <v>Csucska Péter</v>
      </c>
      <c r="C19" s="111">
        <f>IF(Reg!$H40,Reg!C40,"")</f>
        <v>6440</v>
      </c>
      <c r="D19" s="112" t="str">
        <f>IF(Reg!$H40,Reg!D40,"")</f>
        <v>Celeritas Sportlövész Egyesület</v>
      </c>
      <c r="E19" s="113">
        <f>IFERROR(VLOOKUP($B$7:$B$200,Reg!$B$4:O$800,7,),"")</f>
        <v>0.1</v>
      </c>
      <c r="F19" s="111"/>
    </row>
    <row r="20" spans="1:6">
      <c r="A20" s="111">
        <f>IFERROR(_xlfn.RANK.EQ(E20,$E$7:$E$200,0)+COUNTIF($E$7:E20,E20)-1," ")</f>
        <v>14</v>
      </c>
      <c r="B20" s="111" t="str">
        <f>IF(Reg!$H28,Reg!B28,"")</f>
        <v>Nándorfi Tamás Gyula</v>
      </c>
      <c r="C20" s="111">
        <f>IF(Reg!$H28,Reg!C28,"")</f>
        <v>1713</v>
      </c>
      <c r="D20" s="112" t="str">
        <f>IF(Reg!$H28,Reg!D28,"")</f>
        <v>Üllői Lövész Klub</v>
      </c>
      <c r="E20" s="113">
        <f>IFERROR(VLOOKUP($B$7:$B$200,Reg!$B$4:O$800,7,),"")</f>
        <v>0.1</v>
      </c>
      <c r="F20" s="111"/>
    </row>
    <row r="21" spans="1:6">
      <c r="A21" s="111">
        <f>IFERROR(_xlfn.RANK.EQ(E21,$E$7:$E$200,0)+COUNTIF($E$7:E21,E21)-1," ")</f>
        <v>15</v>
      </c>
      <c r="B21" s="111" t="str">
        <f>IF(Reg!$H18,Reg!B18,"")</f>
        <v>Dr.Dencs Zoltán</v>
      </c>
      <c r="C21" s="111">
        <f>IF(Reg!$H18,Reg!C18,"")</f>
        <v>5308</v>
      </c>
      <c r="D21" s="112" t="str">
        <f>IF(Reg!$H18,Reg!D18,"")</f>
        <v>Börzsöny Lövészsportklub Márianosztra</v>
      </c>
      <c r="E21" s="113">
        <f>IFERROR(VLOOKUP($B$7:$B$200,Reg!$B$4:O$800,7,),"")</f>
        <v>0.1</v>
      </c>
      <c r="F21" s="111"/>
    </row>
    <row r="22" spans="1:6">
      <c r="A22" s="111">
        <f>IFERROR(_xlfn.RANK.EQ(E22,$E$7:$E$200,0)+COUNTIF($E$7:E22,E22)-1," ")</f>
        <v>16</v>
      </c>
      <c r="B22" s="111" t="str">
        <f>IF(Reg!$H17,Reg!B17,"")</f>
        <v>Lukács Kristóf</v>
      </c>
      <c r="C22" s="111">
        <f>IF(Reg!$H17,Reg!C17,"")</f>
        <v>7256</v>
      </c>
      <c r="D22" s="112" t="str">
        <f>IF(Reg!$H17,Reg!D17,"")</f>
        <v>Lövészklub Jászfelsőszentgyörgy</v>
      </c>
      <c r="E22" s="113">
        <f>IFERROR(VLOOKUP($B$7:$B$200,Reg!$B$4:O$800,7,),"")</f>
        <v>0.1</v>
      </c>
      <c r="F22" s="111"/>
    </row>
    <row r="23" spans="1:6">
      <c r="A23" s="111">
        <f>IFERROR(_xlfn.RANK.EQ(E23,$E$7:$E$200,0)+COUNTIF($E$7:E23,E23)-1," ")</f>
        <v>17</v>
      </c>
      <c r="B23" s="111" t="str">
        <f>IF(Reg!$H9,Reg!B9,"")</f>
        <v>Dr Dobrossy István</v>
      </c>
      <c r="C23" s="111">
        <f>IF(Reg!$H9,Reg!C9,"")</f>
        <v>1687</v>
      </c>
      <c r="D23" s="112" t="str">
        <f>IF(Reg!$H9,Reg!D9,"")</f>
        <v>Debrecen Városi Lövész Egylet</v>
      </c>
      <c r="E23" s="113">
        <f>IFERROR(VLOOKUP($B$7:$B$200,Reg!$B$4:O$800,7,),"")</f>
        <v>0.1</v>
      </c>
      <c r="F23" s="111"/>
    </row>
    <row r="24" spans="1:6">
      <c r="A24" s="111">
        <f>IFERROR(_xlfn.RANK.EQ(E24,$E$7:$E$200,0)+COUNTIF($E$7:E24,E24)-1," ")</f>
        <v>18</v>
      </c>
      <c r="B24" s="111" t="str">
        <f>IF(Reg!$H10,Reg!B10,"")</f>
        <v>Dobrossy Beatrix</v>
      </c>
      <c r="C24" s="111">
        <f>IF(Reg!$H10,Reg!C10,"")</f>
        <v>3662</v>
      </c>
      <c r="D24" s="112" t="str">
        <f>IF(Reg!$H10,Reg!D10,"")</f>
        <v>Debrecen Városi Lövész Egylet</v>
      </c>
      <c r="E24" s="113">
        <f>IFERROR(VLOOKUP($B$7:$B$200,Reg!$B$4:O$800,7,),"")</f>
        <v>0.1</v>
      </c>
      <c r="F24" s="111"/>
    </row>
    <row r="25" spans="1:6">
      <c r="A25" s="111">
        <f>IFERROR(_xlfn.RANK.EQ(E25,$E$7:$E$200,0)+COUNTIF($E$7:E25,E25)-1," ")</f>
        <v>19</v>
      </c>
      <c r="B25" s="111" t="str">
        <f>IF(Reg!$H15,Reg!B15,"")</f>
        <v>Albert Krisztián</v>
      </c>
      <c r="C25" s="111">
        <f>IF(Reg!$H15,Reg!C15,"")</f>
        <v>2691</v>
      </c>
      <c r="D25" s="112" t="str">
        <f>IF(Reg!$H15,Reg!D15,"")</f>
        <v>Káli Lövész Sport Klub</v>
      </c>
      <c r="E25" s="113">
        <f>IFERROR(VLOOKUP($B$7:$B$200,Reg!$B$4:O$800,7,),"")</f>
        <v>0.1</v>
      </c>
      <c r="F25" s="111"/>
    </row>
    <row r="26" spans="1:6">
      <c r="A26" s="111">
        <f>IFERROR(_xlfn.RANK.EQ(E26,$E$7:$E$200,0)+COUNTIF($E$7:E26,E26)-1," ")</f>
        <v>20</v>
      </c>
      <c r="B26" s="111" t="str">
        <f>IF(Reg!$H26,Reg!B26,"")</f>
        <v>Eichberger József</v>
      </c>
      <c r="C26" s="111">
        <f>IF(Reg!$H26,Reg!C26,"")</f>
        <v>3105</v>
      </c>
      <c r="D26" s="112" t="str">
        <f>IF(Reg!$H26,Reg!D26,"")</f>
        <v>Üllői Lövész Klub</v>
      </c>
      <c r="E26" s="113">
        <f>IFERROR(VLOOKUP($B$7:$B$200,Reg!$B$4:O$800,7,),"")</f>
        <v>0.1</v>
      </c>
      <c r="F26" s="111"/>
    </row>
    <row r="27" spans="1:6">
      <c r="A27" s="111" t="str">
        <f>IFERROR(_xlfn.RANK.EQ(E27,$E$7:$E$200,0)+COUNTIF($E$7:E27,E27)-1," ")</f>
        <v xml:space="preserve"> </v>
      </c>
      <c r="B27" s="111" t="str">
        <f>IF(Reg!$H16,Reg!B16,"")</f>
        <v/>
      </c>
      <c r="C27" s="111" t="str">
        <f>IF(Reg!$H16,Reg!C16,"")</f>
        <v/>
      </c>
      <c r="D27" s="112" t="str">
        <f>IF(Reg!$H16,Reg!D16,"")</f>
        <v/>
      </c>
      <c r="E27" s="113" t="str">
        <f>IFERROR(VLOOKUP($B$7:$B$200,Reg!$B$4:O$800,7,),"")</f>
        <v/>
      </c>
      <c r="F27" s="111" t="s">
        <v>4653</v>
      </c>
    </row>
    <row r="28" spans="1:6">
      <c r="A28" s="111" t="str">
        <f>IFERROR(_xlfn.RANK.EQ(E28,$E$7:$E$200,0)+COUNTIF($E$7:E28,E28)-1," ")</f>
        <v xml:space="preserve"> </v>
      </c>
      <c r="B28" s="111" t="str">
        <f>IF(Reg!$H25,Reg!B25,"")</f>
        <v/>
      </c>
      <c r="C28" s="111" t="str">
        <f>IF(Reg!$H25,Reg!C25,"")</f>
        <v/>
      </c>
      <c r="D28" s="112" t="str">
        <f>IF(Reg!$H25,Reg!D25,"")</f>
        <v/>
      </c>
      <c r="E28" s="113" t="str">
        <f>IFERROR(VLOOKUP($B$7:$B$200,Reg!$B$4:O$800,7,),"")</f>
        <v/>
      </c>
      <c r="F28" s="111"/>
    </row>
    <row r="29" spans="1:6">
      <c r="A29" s="111" t="str">
        <f>IFERROR(_xlfn.RANK.EQ(E29,$E$7:$E$200,0)+COUNTIF($E$7:E29,E29)-1," ")</f>
        <v xml:space="preserve"> </v>
      </c>
      <c r="B29" s="111" t="str">
        <f>IF(Reg!$H65,Reg!B65,"")</f>
        <v/>
      </c>
      <c r="C29" s="111" t="str">
        <f>IF(Reg!$H65,Reg!C65,"")</f>
        <v/>
      </c>
      <c r="D29" s="112" t="str">
        <f>IF(Reg!$H65,Reg!D65,"")</f>
        <v/>
      </c>
      <c r="E29" s="113" t="str">
        <f>IFERROR(VLOOKUP($B$7:$B$200,Reg!$B$4:O$800,7,),"")</f>
        <v/>
      </c>
      <c r="F29" s="111"/>
    </row>
    <row r="30" spans="1:6">
      <c r="A30" s="111" t="str">
        <f>IFERROR(_xlfn.RANK.EQ(E30,$E$7:$E$200,0)+COUNTIF($E$7:E30,E30)-1," ")</f>
        <v xml:space="preserve"> </v>
      </c>
      <c r="B30" s="111" t="str">
        <f>IF(Reg!$H14,Reg!B14,"")</f>
        <v/>
      </c>
      <c r="C30" s="111" t="str">
        <f>IF(Reg!$H14,Reg!C14,"")</f>
        <v/>
      </c>
      <c r="D30" s="112" t="str">
        <f>IF(Reg!$H14,Reg!D14,"")</f>
        <v/>
      </c>
      <c r="E30" s="113" t="str">
        <f>IFERROR(VLOOKUP($B$7:$B$200,Reg!$B$4:O$800,7,),"")</f>
        <v/>
      </c>
      <c r="F30" s="111"/>
    </row>
    <row r="31" spans="1:6">
      <c r="A31" s="111" t="str">
        <f>IFERROR(_xlfn.RANK.EQ(E31,$E$7:$E$200,0)+COUNTIF($E$7:E31,E31)-1," ")</f>
        <v xml:space="preserve"> </v>
      </c>
      <c r="B31" s="111" t="str">
        <f>IF(Reg!$H8,Reg!B8,"")</f>
        <v/>
      </c>
      <c r="C31" s="111" t="str">
        <f>IF(Reg!$H8,Reg!C8,"")</f>
        <v/>
      </c>
      <c r="D31" s="112" t="str">
        <f>IF(Reg!$H8,Reg!D8,"")</f>
        <v/>
      </c>
      <c r="E31" s="113" t="str">
        <f>IFERROR(VLOOKUP($B$7:$B$200,Reg!$B$4:O$800,7,),"")</f>
        <v/>
      </c>
      <c r="F31" s="111"/>
    </row>
    <row r="32" spans="1:6">
      <c r="A32" s="111" t="str">
        <f>IFERROR(_xlfn.RANK.EQ(E32,$E$7:$E$200,0)+COUNTIF($E$7:E32,E32)-1," ")</f>
        <v xml:space="preserve"> </v>
      </c>
      <c r="B32" s="111" t="str">
        <f>IF(Reg!$H41,Reg!B41,"")</f>
        <v/>
      </c>
      <c r="C32" s="111" t="str">
        <f>IF(Reg!$H41,Reg!C41,"")</f>
        <v/>
      </c>
      <c r="D32" s="112" t="str">
        <f>IF(Reg!$H41,Reg!D41,"")</f>
        <v/>
      </c>
      <c r="E32" s="113" t="str">
        <f>IFERROR(VLOOKUP($B$7:$B$200,Reg!$B$4:O$800,7,),"")</f>
        <v/>
      </c>
      <c r="F32" s="111"/>
    </row>
    <row r="33" spans="1:6">
      <c r="A33" s="111" t="str">
        <f>IFERROR(_xlfn.RANK.EQ(E33,$E$7:$E$200,0)+COUNTIF($E$7:E33,E33)-1," ")</f>
        <v xml:space="preserve"> </v>
      </c>
      <c r="B33" s="111" t="str">
        <f>IF(Reg!$H55,Reg!B55,"")</f>
        <v/>
      </c>
      <c r="C33" s="111" t="str">
        <f>IF(Reg!$H55,Reg!C55,"")</f>
        <v/>
      </c>
      <c r="D33" s="112" t="str">
        <f>IF(Reg!$H55,Reg!D55,"")</f>
        <v/>
      </c>
      <c r="E33" s="113" t="str">
        <f>IFERROR(VLOOKUP($B$7:$B$200,Reg!$B$4:O$800,7,),"")</f>
        <v/>
      </c>
      <c r="F33" s="111"/>
    </row>
    <row r="34" spans="1:6">
      <c r="A34" s="111" t="str">
        <f>IFERROR(_xlfn.RANK.EQ(E34,$E$7:$E$200,0)+COUNTIF($E$7:E34,E34)-1," ")</f>
        <v xml:space="preserve"> </v>
      </c>
      <c r="B34" s="111" t="str">
        <f>IF(Reg!$H61,Reg!B61,"")</f>
        <v/>
      </c>
      <c r="C34" s="111" t="str">
        <f>IF(Reg!$H61,Reg!C61,"")</f>
        <v/>
      </c>
      <c r="D34" s="112" t="str">
        <f>IF(Reg!$H61,Reg!D61,"")</f>
        <v/>
      </c>
      <c r="E34" s="113" t="str">
        <f>IFERROR(VLOOKUP($B$7:$B$200,Reg!$B$4:O$800,7,),"")</f>
        <v/>
      </c>
      <c r="F34" s="111"/>
    </row>
    <row r="35" spans="1:6">
      <c r="A35" s="111" t="str">
        <f>IFERROR(_xlfn.RANK.EQ(E35,$E$7:$E$200,0)+COUNTIF($E$7:E35,E35)-1," ")</f>
        <v xml:space="preserve"> </v>
      </c>
      <c r="B35" s="111" t="str">
        <f>IF(Reg!$H44,Reg!B44,"")</f>
        <v/>
      </c>
      <c r="C35" s="111" t="str">
        <f>IF(Reg!$H44,Reg!C44,"")</f>
        <v/>
      </c>
      <c r="D35" s="112" t="str">
        <f>IF(Reg!$H44,Reg!D44,"")</f>
        <v/>
      </c>
      <c r="E35" s="113" t="str">
        <f>IFERROR(VLOOKUP($B$7:$B$200,Reg!$B$4:O$800,7,),"")</f>
        <v/>
      </c>
      <c r="F35" s="111"/>
    </row>
    <row r="36" spans="1:6">
      <c r="A36" s="111" t="str">
        <f>IFERROR(_xlfn.RANK.EQ(E36,$E$7:$E$200,0)+COUNTIF($E$7:E36,E36)-1," ")</f>
        <v xml:space="preserve"> </v>
      </c>
      <c r="B36" s="111" t="str">
        <f>IF(Reg!$H62,Reg!B62,"")</f>
        <v/>
      </c>
      <c r="C36" s="111" t="str">
        <f>IF(Reg!$H62,Reg!C62,"")</f>
        <v/>
      </c>
      <c r="D36" s="112" t="str">
        <f>IF(Reg!$H62,Reg!D62,"")</f>
        <v/>
      </c>
      <c r="E36" s="113" t="str">
        <f>IFERROR(VLOOKUP($B$7:$B$200,Reg!$B$4:O$800,7,),"")</f>
        <v/>
      </c>
      <c r="F36" s="111"/>
    </row>
    <row r="37" spans="1:6">
      <c r="A37" s="111" t="str">
        <f>IFERROR(_xlfn.RANK.EQ(E37,$E$7:$E$200,0)+COUNTIF($E$7:E37,E37)-1," ")</f>
        <v xml:space="preserve"> </v>
      </c>
      <c r="B37" s="111" t="str">
        <f>IF(Reg!$H56,Reg!B56,"")</f>
        <v/>
      </c>
      <c r="C37" s="111" t="str">
        <f>IF(Reg!$H56,Reg!C56,"")</f>
        <v/>
      </c>
      <c r="D37" s="112" t="str">
        <f>IF(Reg!$H56,Reg!D56,"")</f>
        <v/>
      </c>
      <c r="E37" s="113" t="str">
        <f>IFERROR(VLOOKUP($B$7:$B$200,Reg!$B$4:O$800,7,),"")</f>
        <v/>
      </c>
      <c r="F37" s="111"/>
    </row>
    <row r="38" spans="1:6">
      <c r="A38" s="111" t="str">
        <f>IFERROR(_xlfn.RANK.EQ(E38,$E$7:$E$200,0)+COUNTIF($E$7:E38,E38)-1," ")</f>
        <v xml:space="preserve"> </v>
      </c>
      <c r="B38" s="111" t="str">
        <f>IF(Reg!$H58,Reg!B58,"")</f>
        <v/>
      </c>
      <c r="C38" s="111" t="str">
        <f>IF(Reg!$H58,Reg!C58,"")</f>
        <v/>
      </c>
      <c r="D38" s="112" t="str">
        <f>IF(Reg!$H58,Reg!D58,"")</f>
        <v/>
      </c>
      <c r="E38" s="113" t="str">
        <f>IFERROR(VLOOKUP($B$7:$B$200,Reg!$B$4:O$800,7,),"")</f>
        <v/>
      </c>
      <c r="F38" s="111"/>
    </row>
    <row r="39" spans="1:6">
      <c r="A39" s="111" t="str">
        <f>IFERROR(_xlfn.RANK.EQ(E39,$E$7:$E$200,0)+COUNTIF($E$7:E39,E39)-1," ")</f>
        <v xml:space="preserve"> </v>
      </c>
      <c r="B39" s="111" t="str">
        <f>IF(Reg!$H50,Reg!B50,"")</f>
        <v/>
      </c>
      <c r="C39" s="111" t="str">
        <f>IF(Reg!$H50,Reg!C50,"")</f>
        <v/>
      </c>
      <c r="D39" s="112" t="str">
        <f>IF(Reg!$H50,Reg!D50,"")</f>
        <v/>
      </c>
      <c r="E39" s="113" t="str">
        <f>IFERROR(VLOOKUP($B$7:$B$200,Reg!$B$4:O$800,7,),"")</f>
        <v/>
      </c>
      <c r="F39" s="111"/>
    </row>
    <row r="40" spans="1:6">
      <c r="A40" s="111" t="str">
        <f>IFERROR(_xlfn.RANK.EQ(E40,$E$7:$E$200,0)+COUNTIF($E$7:E40,E40)-1," ")</f>
        <v xml:space="preserve"> </v>
      </c>
      <c r="B40" s="111" t="str">
        <f>IF(Reg!$H69,Reg!B69,"")</f>
        <v/>
      </c>
      <c r="C40" s="111" t="str">
        <f>IF(Reg!$H69,Reg!C69,"")</f>
        <v/>
      </c>
      <c r="D40" s="112" t="str">
        <f>IF(Reg!$H69,Reg!D69,"")</f>
        <v/>
      </c>
      <c r="E40" s="113" t="str">
        <f>IFERROR(VLOOKUP($B$7:$B$200,Reg!$B$4:O$800,7,),"")</f>
        <v/>
      </c>
      <c r="F40" s="111"/>
    </row>
    <row r="41" spans="1:6">
      <c r="A41" s="111" t="str">
        <f>IFERROR(_xlfn.RANK.EQ(E41,$E$7:$E$200,0)+COUNTIF($E$7:E41,E41)-1," ")</f>
        <v xml:space="preserve"> </v>
      </c>
      <c r="B41" s="111" t="str">
        <f>IF(Reg!$H32,Reg!B32,"")</f>
        <v/>
      </c>
      <c r="C41" s="111" t="str">
        <f>IF(Reg!$H32,Reg!C32,"")</f>
        <v/>
      </c>
      <c r="D41" s="112" t="str">
        <f>IF(Reg!$H32,Reg!D32,"")</f>
        <v/>
      </c>
      <c r="E41" s="113" t="str">
        <f>IFERROR(VLOOKUP($B$7:$B$200,Reg!$B$4:O$800,7,),"")</f>
        <v/>
      </c>
      <c r="F41" s="111"/>
    </row>
    <row r="42" spans="1:6">
      <c r="A42" s="111" t="str">
        <f>IFERROR(_xlfn.RANK.EQ(E42,$E$7:$E$200,0)+COUNTIF($E$7:E42,E42)-1," ")</f>
        <v xml:space="preserve"> </v>
      </c>
      <c r="B42" s="111" t="str">
        <f>IF(Reg!$H46,Reg!B46,"")</f>
        <v/>
      </c>
      <c r="C42" s="111" t="str">
        <f>IF(Reg!$H46,Reg!C46,"")</f>
        <v/>
      </c>
      <c r="D42" s="112" t="str">
        <f>IF(Reg!$H46,Reg!D46,"")</f>
        <v/>
      </c>
      <c r="E42" s="113" t="str">
        <f>IFERROR(VLOOKUP($B$7:$B$200,Reg!$B$4:O$800,7,),"")</f>
        <v/>
      </c>
      <c r="F42" s="111"/>
    </row>
    <row r="43" spans="1:6">
      <c r="A43" s="111" t="str">
        <f>IFERROR(_xlfn.RANK.EQ(E43,$E$7:$E$200,0)+COUNTIF($E$7:E43,E43)-1," ")</f>
        <v xml:space="preserve"> </v>
      </c>
      <c r="B43" s="111" t="str">
        <f>IF(Reg!$H53,Reg!B53,"")</f>
        <v/>
      </c>
      <c r="C43" s="111" t="str">
        <f>IF(Reg!$H53,Reg!C53,"")</f>
        <v/>
      </c>
      <c r="D43" s="112" t="str">
        <f>IF(Reg!$H53,Reg!D53,"")</f>
        <v/>
      </c>
      <c r="E43" s="113" t="str">
        <f>IFERROR(VLOOKUP($B$7:$B$200,Reg!$B$4:O$800,7,),"")</f>
        <v/>
      </c>
      <c r="F43" s="111"/>
    </row>
    <row r="44" spans="1:6">
      <c r="A44" s="111" t="str">
        <f>IFERROR(_xlfn.RANK.EQ(E44,$E$7:$E$200,0)+COUNTIF($E$7:E44,E44)-1," ")</f>
        <v xml:space="preserve"> </v>
      </c>
      <c r="B44" s="111" t="str">
        <f>IF(Reg!$H29,Reg!B29,"")</f>
        <v/>
      </c>
      <c r="C44" s="111" t="str">
        <f>IF(Reg!$H29,Reg!C29,"")</f>
        <v/>
      </c>
      <c r="D44" s="112" t="str">
        <f>IF(Reg!$H29,Reg!D29,"")</f>
        <v/>
      </c>
      <c r="E44" s="113" t="str">
        <f>IFERROR(VLOOKUP($B$7:$B$200,Reg!$B$4:O$800,7,),"")</f>
        <v/>
      </c>
      <c r="F44" s="111"/>
    </row>
    <row r="45" spans="1:6">
      <c r="A45" s="111" t="str">
        <f>IFERROR(_xlfn.RANK.EQ(E45,$E$7:$E$200,0)+COUNTIF($E$7:E45,E45)-1," ")</f>
        <v xml:space="preserve"> </v>
      </c>
      <c r="B45" s="111" t="str">
        <f>IF(Reg!$H49,Reg!B49,"")</f>
        <v/>
      </c>
      <c r="C45" s="111" t="str">
        <f>IF(Reg!$H49,Reg!C49,"")</f>
        <v/>
      </c>
      <c r="D45" s="112" t="str">
        <f>IF(Reg!$H49,Reg!D49,"")</f>
        <v/>
      </c>
      <c r="E45" s="113" t="str">
        <f>IFERROR(VLOOKUP($B$7:$B$200,Reg!$B$4:O$800,7,),"")</f>
        <v/>
      </c>
      <c r="F45" s="111"/>
    </row>
    <row r="46" spans="1:6">
      <c r="A46" s="111" t="str">
        <f>IFERROR(_xlfn.RANK.EQ(E46,$E$7:$E$200,0)+COUNTIF($E$7:E46,E46)-1," ")</f>
        <v xml:space="preserve"> </v>
      </c>
      <c r="B46" s="111" t="str">
        <f>IF(Reg!$H59,Reg!B59,"")</f>
        <v/>
      </c>
      <c r="C46" s="111" t="str">
        <f>IF(Reg!$H59,Reg!C59,"")</f>
        <v/>
      </c>
      <c r="D46" s="112" t="str">
        <f>IF(Reg!$H59,Reg!D59,"")</f>
        <v/>
      </c>
      <c r="E46" s="113" t="str">
        <f>IFERROR(VLOOKUP($B$7:$B$200,Reg!$B$4:O$800,7,),"")</f>
        <v/>
      </c>
      <c r="F46" s="111"/>
    </row>
    <row r="47" spans="1:6">
      <c r="A47" s="111" t="str">
        <f>IFERROR(_xlfn.RANK.EQ(E47,$E$7:$E$200,0)+COUNTIF($E$7:E47,E47)-1," ")</f>
        <v xml:space="preserve"> </v>
      </c>
      <c r="B47" s="111" t="str">
        <f>IF(Reg!$H52,Reg!B52,"")</f>
        <v/>
      </c>
      <c r="C47" s="111" t="str">
        <f>IF(Reg!$H52,Reg!C52,"")</f>
        <v/>
      </c>
      <c r="D47" s="112" t="str">
        <f>IF(Reg!$H52,Reg!D52,"")</f>
        <v/>
      </c>
      <c r="E47" s="113" t="str">
        <f>IFERROR(VLOOKUP($B$7:$B$200,Reg!$B$4:O$800,7,),"")</f>
        <v/>
      </c>
      <c r="F47" s="111"/>
    </row>
    <row r="48" spans="1:6">
      <c r="A48" s="111" t="str">
        <f>IFERROR(_xlfn.RANK.EQ(E48,$E$7:$E$200,0)+COUNTIF($E$7:E48,E48)-1," ")</f>
        <v xml:space="preserve"> </v>
      </c>
      <c r="B48" s="111" t="str">
        <f>IF(Reg!$H48,Reg!B48,"")</f>
        <v/>
      </c>
      <c r="C48" s="111" t="str">
        <f>IF(Reg!$H48,Reg!C48,"")</f>
        <v/>
      </c>
      <c r="D48" s="112" t="str">
        <f>IF(Reg!$H48,Reg!D48,"")</f>
        <v/>
      </c>
      <c r="E48" s="113" t="str">
        <f>IFERROR(VLOOKUP($B$7:$B$200,Reg!$B$4:O$800,7,),"")</f>
        <v/>
      </c>
      <c r="F48" s="111"/>
    </row>
    <row r="49" spans="1:6">
      <c r="A49" s="111" t="str">
        <f>IFERROR(_xlfn.RANK.EQ(E49,$E$7:$E$200,0)+COUNTIF($E$7:E49,E49)-1," ")</f>
        <v xml:space="preserve"> </v>
      </c>
      <c r="B49" s="111" t="str">
        <f>IF(Reg!$H51,Reg!B51,"")</f>
        <v/>
      </c>
      <c r="C49" s="111" t="str">
        <f>IF(Reg!$H51,Reg!C51,"")</f>
        <v/>
      </c>
      <c r="D49" s="112" t="str">
        <f>IF(Reg!$H51,Reg!D51,"")</f>
        <v/>
      </c>
      <c r="E49" s="113" t="str">
        <f>IFERROR(VLOOKUP($B$7:$B$200,Reg!$B$4:O$800,7,),"")</f>
        <v/>
      </c>
      <c r="F49" s="111"/>
    </row>
    <row r="50" spans="1:6">
      <c r="A50" s="111" t="str">
        <f>IFERROR(_xlfn.RANK.EQ(E50,$E$7:$E$200,0)+COUNTIF($E$7:E50,E50)-1," ")</f>
        <v xml:space="preserve"> </v>
      </c>
      <c r="B50" s="111" t="str">
        <f>IF(Reg!$H64,Reg!B64,"")</f>
        <v/>
      </c>
      <c r="C50" s="111" t="str">
        <f>IF(Reg!$H64,Reg!C64,"")</f>
        <v/>
      </c>
      <c r="D50" s="112" t="str">
        <f>IF(Reg!$H64,Reg!D64,"")</f>
        <v/>
      </c>
      <c r="E50" s="113" t="str">
        <f>IFERROR(VLOOKUP($B$7:$B$200,Reg!$B$4:O$800,7,),"")</f>
        <v/>
      </c>
      <c r="F50" s="111"/>
    </row>
    <row r="51" spans="1:6">
      <c r="A51" s="111" t="str">
        <f>IFERROR(_xlfn.RANK.EQ(E51,$E$7:$E$200,0)+COUNTIF($E$7:E51,E51)-1," ")</f>
        <v xml:space="preserve"> </v>
      </c>
      <c r="B51" s="111" t="str">
        <f>IF(Reg!$H34,Reg!B34,"")</f>
        <v/>
      </c>
      <c r="C51" s="111" t="str">
        <f>IF(Reg!$H34,Reg!C34,"")</f>
        <v/>
      </c>
      <c r="D51" s="112" t="str">
        <f>IF(Reg!$H34,Reg!D34,"")</f>
        <v/>
      </c>
      <c r="E51" s="113" t="str">
        <f>IFERROR(VLOOKUP($B$7:$B$200,Reg!$B$4:O$800,7,),"")</f>
        <v/>
      </c>
      <c r="F51" s="111"/>
    </row>
    <row r="52" spans="1:6">
      <c r="A52" s="111" t="str">
        <f>IFERROR(_xlfn.RANK.EQ(E52,$E$7:$E$200,0)+COUNTIF($E$7:E52,E52)-1," ")</f>
        <v xml:space="preserve"> </v>
      </c>
      <c r="B52" s="111" t="str">
        <f>IF(Reg!$H68,Reg!B68,"")</f>
        <v/>
      </c>
      <c r="C52" s="111" t="str">
        <f>IF(Reg!$H68,Reg!C68,"")</f>
        <v/>
      </c>
      <c r="D52" s="112" t="str">
        <f>IF(Reg!$H68,Reg!D68,"")</f>
        <v/>
      </c>
      <c r="E52" s="113" t="str">
        <f>IFERROR(VLOOKUP($B$7:$B$200,Reg!$B$4:O$800,7,),"")</f>
        <v/>
      </c>
      <c r="F52" s="111"/>
    </row>
    <row r="53" spans="1:6">
      <c r="A53" s="111" t="str">
        <f>IFERROR(_xlfn.RANK.EQ(E53,$E$7:$E$200,0)+COUNTIF($E$7:E53,E53)-1," ")</f>
        <v xml:space="preserve"> </v>
      </c>
      <c r="B53" s="111" t="str">
        <f>IF(Reg!$H24,Reg!B24,"")</f>
        <v/>
      </c>
      <c r="C53" s="111" t="str">
        <f>IF(Reg!$H24,Reg!C24,"")</f>
        <v/>
      </c>
      <c r="D53" s="112" t="str">
        <f>IF(Reg!$H24,Reg!D24,"")</f>
        <v/>
      </c>
      <c r="E53" s="113" t="str">
        <f>IFERROR(VLOOKUP($B$7:$B$200,Reg!$B$4:O$800,7,),"")</f>
        <v/>
      </c>
      <c r="F53" s="111"/>
    </row>
    <row r="54" spans="1:6">
      <c r="A54" s="111" t="str">
        <f>IFERROR(_xlfn.RANK.EQ(E54,$E$7:$E$200,0)+COUNTIF($E$7:E54,E54)-1," ")</f>
        <v xml:space="preserve"> </v>
      </c>
      <c r="B54" s="111" t="str">
        <f>IF(Reg!$H42,Reg!B42,"")</f>
        <v/>
      </c>
      <c r="C54" s="111" t="str">
        <f>IF(Reg!$H42,Reg!C42,"")</f>
        <v/>
      </c>
      <c r="D54" s="112" t="str">
        <f>IF(Reg!$H42,Reg!D42,"")</f>
        <v/>
      </c>
      <c r="E54" s="113" t="str">
        <f>IFERROR(VLOOKUP($B$7:$B$200,Reg!$B$4:O$800,7,),"")</f>
        <v/>
      </c>
      <c r="F54" s="111"/>
    </row>
    <row r="55" spans="1:6">
      <c r="A55" s="111" t="str">
        <f>IFERROR(_xlfn.RANK.EQ(E55,$E$7:$E$200,0)+COUNTIF($E$7:E55,E55)-1," ")</f>
        <v xml:space="preserve"> </v>
      </c>
      <c r="B55" s="111" t="str">
        <f>IF(Reg!$H70,Reg!B70,"")</f>
        <v/>
      </c>
      <c r="C55" s="111" t="str">
        <f>IF(Reg!$H70,Reg!C70,"")</f>
        <v/>
      </c>
      <c r="D55" s="112" t="str">
        <f>IF(Reg!$H70,Reg!D70,"")</f>
        <v/>
      </c>
      <c r="E55" s="113" t="str">
        <f>IFERROR(VLOOKUP($B$7:$B$200,Reg!$B$4:O$800,7,),"")</f>
        <v/>
      </c>
      <c r="F55" s="111"/>
    </row>
    <row r="56" spans="1:6">
      <c r="A56" s="111" t="str">
        <f>IFERROR(_xlfn.RANK.EQ(E56,$E$7:$E$200,0)+COUNTIF($E$7:E56,E56)-1," ")</f>
        <v xml:space="preserve"> </v>
      </c>
      <c r="B56" s="111" t="str">
        <f>IF(Reg!$H4,Reg!B4,"")</f>
        <v/>
      </c>
      <c r="C56" s="111" t="str">
        <f>IF(Reg!$H4,Reg!C4,"")</f>
        <v/>
      </c>
      <c r="D56" s="112" t="str">
        <f>IF(Reg!$H4,Reg!D4,"")</f>
        <v/>
      </c>
      <c r="E56" s="113" t="str">
        <f>IFERROR(VLOOKUP($B$7:$B$200,Reg!$B$4:O$800,7,),"")</f>
        <v/>
      </c>
      <c r="F56" s="111"/>
    </row>
    <row r="57" spans="1:6">
      <c r="A57" s="111" t="str">
        <f>IFERROR(_xlfn.RANK.EQ(E57,$E$7:$E$200,0)+COUNTIF($E$7:E57,E57)-1," ")</f>
        <v xml:space="preserve"> </v>
      </c>
      <c r="B57" s="111" t="str">
        <f>IF(Reg!$H39,Reg!B39,"")</f>
        <v/>
      </c>
      <c r="C57" s="111" t="str">
        <f>IF(Reg!$H39,Reg!C39,"")</f>
        <v/>
      </c>
      <c r="D57" s="112" t="str">
        <f>IF(Reg!$H39,Reg!D39,"")</f>
        <v/>
      </c>
      <c r="E57" s="113" t="str">
        <f>IFERROR(VLOOKUP($B$7:$B$200,Reg!$B$4:O$800,7,),"")</f>
        <v/>
      </c>
      <c r="F57" s="111"/>
    </row>
    <row r="58" spans="1:6">
      <c r="A58" s="111" t="str">
        <f>IFERROR(_xlfn.RANK.EQ(E58,$E$7:$E$200,0)+COUNTIF($E$7:E58,E58)-1," ")</f>
        <v xml:space="preserve"> </v>
      </c>
      <c r="B58" s="111" t="str">
        <f>IF(Reg!$H57,Reg!B57,"")</f>
        <v/>
      </c>
      <c r="C58" s="111" t="str">
        <f>IF(Reg!$H57,Reg!C57,"")</f>
        <v/>
      </c>
      <c r="D58" s="112" t="str">
        <f>IF(Reg!$H57,Reg!D57,"")</f>
        <v/>
      </c>
      <c r="E58" s="113" t="str">
        <f>IFERROR(VLOOKUP($B$7:$B$200,Reg!$B$4:O$800,7,),"")</f>
        <v/>
      </c>
      <c r="F58" s="111"/>
    </row>
    <row r="59" spans="1:6">
      <c r="A59" s="111" t="str">
        <f>IFERROR(_xlfn.RANK.EQ(E59,$E$7:$E$200,0)+COUNTIF($E$7:E59,E59)-1," ")</f>
        <v xml:space="preserve"> </v>
      </c>
      <c r="B59" s="111" t="str">
        <f>IF(Reg!$H71,Reg!B71,"")</f>
        <v/>
      </c>
      <c r="C59" s="111" t="str">
        <f>IF(Reg!$H71,Reg!C71,"")</f>
        <v/>
      </c>
      <c r="D59" s="112" t="str">
        <f>IF(Reg!$H71,Reg!D71,"")</f>
        <v/>
      </c>
      <c r="E59" s="113" t="str">
        <f>IFERROR(VLOOKUP($B$7:$B$200,Reg!$B$4:O$800,7,),"")</f>
        <v/>
      </c>
      <c r="F59" s="111"/>
    </row>
    <row r="60" spans="1:6">
      <c r="A60" s="111" t="str">
        <f>IFERROR(_xlfn.RANK.EQ(E60,$E$7:$E$200,0)+COUNTIF($E$7:E60,E60)-1," ")</f>
        <v xml:space="preserve"> </v>
      </c>
      <c r="B60" s="111" t="str">
        <f>IF(Reg!$H47,Reg!B47,"")</f>
        <v/>
      </c>
      <c r="C60" s="111" t="str">
        <f>IF(Reg!$H47,Reg!C47,"")</f>
        <v/>
      </c>
      <c r="D60" s="112" t="str">
        <f>IF(Reg!$H47,Reg!D47,"")</f>
        <v/>
      </c>
      <c r="E60" s="113" t="str">
        <f>IFERROR(VLOOKUP($B$7:$B$200,Reg!$B$4:O$800,7,),"")</f>
        <v/>
      </c>
      <c r="F60" s="111"/>
    </row>
    <row r="61" spans="1:6">
      <c r="A61" s="111" t="str">
        <f>IFERROR(_xlfn.RANK.EQ(E61,$E$7:$E$200,0)+COUNTIF($E$7:E61,E61)-1," ")</f>
        <v xml:space="preserve"> </v>
      </c>
      <c r="B61" s="111" t="str">
        <f>IF(Reg!$H27,Reg!B27,"")</f>
        <v/>
      </c>
      <c r="C61" s="111" t="str">
        <f>IF(Reg!$H27,Reg!C27,"")</f>
        <v/>
      </c>
      <c r="D61" s="112" t="str">
        <f>IF(Reg!$H27,Reg!D27,"")</f>
        <v/>
      </c>
      <c r="E61" s="113" t="str">
        <f>IFERROR(VLOOKUP($B$7:$B$200,Reg!$B$4:O$800,7,),"")</f>
        <v/>
      </c>
      <c r="F61" s="111"/>
    </row>
    <row r="62" spans="1:6">
      <c r="A62" s="111" t="str">
        <f>IFERROR(_xlfn.RANK.EQ(E62,$E$7:$E$200,0)+COUNTIF($E$7:E62,E62)-1," ")</f>
        <v xml:space="preserve"> </v>
      </c>
      <c r="B62" s="111" t="str">
        <f>IF(Reg!$H63,Reg!B63,"")</f>
        <v/>
      </c>
      <c r="C62" s="111" t="str">
        <f>IF(Reg!$H63,Reg!C63,"")</f>
        <v/>
      </c>
      <c r="D62" s="112" t="str">
        <f>IF(Reg!$H63,Reg!D63,"")</f>
        <v/>
      </c>
      <c r="E62" s="113" t="str">
        <f>IFERROR(VLOOKUP($B$7:$B$200,Reg!$B$4:O$800,7,),"")</f>
        <v/>
      </c>
      <c r="F62" s="111"/>
    </row>
    <row r="63" spans="1:6">
      <c r="A63" s="111" t="str">
        <f>IFERROR(_xlfn.RANK.EQ(E63,$E$7:$E$200,0)+COUNTIF($E$7:E63,E63)-1," ")</f>
        <v xml:space="preserve"> </v>
      </c>
      <c r="B63" s="111" t="str">
        <f>IF(Reg!$H5,Reg!B5,"")</f>
        <v/>
      </c>
      <c r="C63" s="111" t="str">
        <f>IF(Reg!$H5,Reg!C5,"")</f>
        <v/>
      </c>
      <c r="D63" s="112" t="str">
        <f>IF(Reg!$H5,Reg!D5,"")</f>
        <v/>
      </c>
      <c r="E63" s="113" t="str">
        <f>IFERROR(VLOOKUP($B$7:$B$200,Reg!$B$4:O$800,7,),"")</f>
        <v/>
      </c>
      <c r="F63" s="111"/>
    </row>
    <row r="64" spans="1:6">
      <c r="A64" s="111" t="str">
        <f>IFERROR(_xlfn.RANK.EQ(E64,$E$7:$E$200,0)+COUNTIF($E$7:E64,E64)-1," ")</f>
        <v xml:space="preserve"> </v>
      </c>
      <c r="B64" s="111" t="str">
        <f>IF(Reg!$H21,Reg!B21,"")</f>
        <v/>
      </c>
      <c r="C64" s="111" t="str">
        <f>IF(Reg!$H21,Reg!C21,"")</f>
        <v/>
      </c>
      <c r="D64" s="112" t="str">
        <f>IF(Reg!$H21,Reg!D21,"")</f>
        <v/>
      </c>
      <c r="E64" s="113" t="str">
        <f>IFERROR(VLOOKUP($B$7:$B$200,Reg!$B$4:O$800,7,),"")</f>
        <v/>
      </c>
      <c r="F64" s="111"/>
    </row>
    <row r="65" spans="1:6">
      <c r="A65" s="111" t="str">
        <f>IFERROR(_xlfn.RANK.EQ(E65,$E$7:$E$200,0)+COUNTIF($E$7:E65,E65)-1," ")</f>
        <v xml:space="preserve"> </v>
      </c>
      <c r="B65" s="111" t="str">
        <f>IF(Reg!$H13,Reg!B13,"")</f>
        <v/>
      </c>
      <c r="C65" s="111" t="str">
        <f>IF(Reg!$H13,Reg!C13,"")</f>
        <v/>
      </c>
      <c r="D65" s="112" t="str">
        <f>IF(Reg!$H13,Reg!D13,"")</f>
        <v/>
      </c>
      <c r="E65" s="113" t="str">
        <f>IFERROR(VLOOKUP($B$7:$B$200,Reg!$B$4:O$800,7,),"")</f>
        <v/>
      </c>
      <c r="F65" s="111"/>
    </row>
    <row r="66" spans="1:6">
      <c r="A66" s="111" t="str">
        <f>IFERROR(_xlfn.RANK.EQ(E66,$E$7:$E$200,0)+COUNTIF($E$7:E66,E66)-1," ")</f>
        <v xml:space="preserve"> </v>
      </c>
      <c r="B66" s="111" t="str">
        <f>IF(Reg!$H67,Reg!B67,"")</f>
        <v/>
      </c>
      <c r="C66" s="111" t="str">
        <f>IF(Reg!$H67,Reg!C67,"")</f>
        <v/>
      </c>
      <c r="D66" s="112" t="str">
        <f>IF(Reg!$H67,Reg!D67,"")</f>
        <v/>
      </c>
      <c r="E66" s="113" t="str">
        <f>IFERROR(VLOOKUP($B$7:$B$200,Reg!$B$4:O$800,7,),"")</f>
        <v/>
      </c>
      <c r="F66" s="111"/>
    </row>
    <row r="67" spans="1:6">
      <c r="A67" s="111" t="str">
        <f>IFERROR(_xlfn.RANK.EQ(E67,$E$7:$E$200,0)+COUNTIF($E$7:E67,E67)-1," ")</f>
        <v xml:space="preserve"> </v>
      </c>
      <c r="B67" s="111" t="str">
        <f>IF(Reg!$H72,Reg!B72,"")</f>
        <v/>
      </c>
      <c r="C67" s="111" t="str">
        <f>IF(Reg!$H72,Reg!C72,"")</f>
        <v/>
      </c>
      <c r="D67" s="112" t="str">
        <f>IF(Reg!$H72,Reg!D72,"")</f>
        <v/>
      </c>
      <c r="E67" s="113" t="str">
        <f>IFERROR(VLOOKUP($B$7:$B$200,Reg!$B$4:O$800,7,),"")</f>
        <v/>
      </c>
      <c r="F67" s="111"/>
    </row>
    <row r="68" spans="1:6">
      <c r="A68" s="111" t="str">
        <f>IFERROR(_xlfn.RANK.EQ(E68,$E$7:$E$200,0)+COUNTIF($E$7:E68,E68)-1," ")</f>
        <v xml:space="preserve"> </v>
      </c>
      <c r="B68" s="111" t="str">
        <f>IF(Reg!$H66,Reg!B66,"")</f>
        <v/>
      </c>
      <c r="C68" s="111" t="str">
        <f>IF(Reg!$H66,Reg!C66,"")</f>
        <v/>
      </c>
      <c r="D68" s="112" t="str">
        <f>IF(Reg!$H66,Reg!D66,"")</f>
        <v/>
      </c>
      <c r="E68" s="113" t="str">
        <f>IFERROR(VLOOKUP($B$7:$B$200,Reg!$B$4:O$800,7,),"")</f>
        <v/>
      </c>
      <c r="F68" s="111"/>
    </row>
    <row r="69" spans="1:6">
      <c r="A69" s="111" t="str">
        <f>IFERROR(_xlfn.RANK.EQ(E69,$E$7:$E$200,0)+COUNTIF($E$7:E69,E69)-1," ")</f>
        <v xml:space="preserve"> </v>
      </c>
      <c r="B69" s="111" t="str">
        <f>IF(Reg!$H45,Reg!B45,"")</f>
        <v/>
      </c>
      <c r="C69" s="111" t="str">
        <f>IF(Reg!$H45,Reg!C45,"")</f>
        <v/>
      </c>
      <c r="D69" s="112" t="str">
        <f>IF(Reg!$H45,Reg!D45,"")</f>
        <v/>
      </c>
      <c r="E69" s="113" t="str">
        <f>IFERROR(VLOOKUP($B$7:$B$200,Reg!$B$4:O$800,7,),"")</f>
        <v/>
      </c>
      <c r="F69" s="111"/>
    </row>
    <row r="70" spans="1:6">
      <c r="A70" s="111" t="str">
        <f>IFERROR(_xlfn.RANK.EQ(E70,$E$7:$E$200,0)+COUNTIF($E$7:E70,E70)-1," ")</f>
        <v xml:space="preserve"> </v>
      </c>
      <c r="B70" s="111" t="str">
        <f>IF(Reg!$H22,Reg!B22,"")</f>
        <v/>
      </c>
      <c r="C70" s="111" t="str">
        <f>IF(Reg!$H22,Reg!C22,"")</f>
        <v/>
      </c>
      <c r="D70" s="112" t="str">
        <f>IF(Reg!$H22,Reg!D22,"")</f>
        <v/>
      </c>
      <c r="E70" s="113" t="str">
        <f>IFERROR(VLOOKUP($B$7:$B$200,Reg!$B$4:O$800,7,),"")</f>
        <v/>
      </c>
      <c r="F70" s="111"/>
    </row>
    <row r="71" spans="1:6">
      <c r="A71" s="111" t="str">
        <f>IFERROR(_xlfn.RANK.EQ(E71,$E$7:$E$200,0)+COUNTIF($E$7:E71,E71)-1," ")</f>
        <v xml:space="preserve"> </v>
      </c>
      <c r="B71" s="111" t="str">
        <f>IF(Reg!$H74,Reg!B74,"")</f>
        <v/>
      </c>
      <c r="C71" s="111" t="str">
        <f>IF(Reg!$H74,Reg!C74,"")</f>
        <v/>
      </c>
      <c r="D71" s="112" t="str">
        <f>IF(Reg!$H74,Reg!D74,"")</f>
        <v/>
      </c>
      <c r="E71" s="113" t="str">
        <f>IFERROR(VLOOKUP($B$7:$B$200,Reg!$B$4:O$800,7,),"")</f>
        <v/>
      </c>
      <c r="F71" s="111"/>
    </row>
    <row r="72" spans="1:6">
      <c r="A72" s="111" t="str">
        <f>IFERROR(_xlfn.RANK.EQ(E72,$E$7:$E$200,0)+COUNTIF($E$7:E72,E72)-1," ")</f>
        <v xml:space="preserve"> </v>
      </c>
      <c r="B72" s="111" t="str">
        <f>IF(Reg!$H54,Reg!B54,"")</f>
        <v/>
      </c>
      <c r="C72" s="111" t="str">
        <f>IF(Reg!$H54,Reg!C54,"")</f>
        <v/>
      </c>
      <c r="D72" s="112" t="str">
        <f>IF(Reg!$H54,Reg!D54,"")</f>
        <v/>
      </c>
      <c r="E72" s="113" t="str">
        <f>IFERROR(VLOOKUP($B$7:$B$200,Reg!$B$4:O$800,7,),"")</f>
        <v/>
      </c>
      <c r="F72" s="111"/>
    </row>
    <row r="73" spans="1:6">
      <c r="A73" s="111" t="str">
        <f>IFERROR(_xlfn.RANK.EQ(E73,$E$7:$E$200,0)+COUNTIF($E$7:E73,E73)-1," ")</f>
        <v xml:space="preserve"> </v>
      </c>
      <c r="B73" s="111" t="str">
        <f>IF(Reg!$H60,Reg!B60,"")</f>
        <v/>
      </c>
      <c r="C73" s="111" t="str">
        <f>IF(Reg!$H60,Reg!C60,"")</f>
        <v/>
      </c>
      <c r="D73" s="112" t="str">
        <f>IF(Reg!$H60,Reg!D60,"")</f>
        <v/>
      </c>
      <c r="E73" s="113" t="str">
        <f>IFERROR(VLOOKUP($B$7:$B$200,Reg!$B$4:O$800,7,),"")</f>
        <v/>
      </c>
      <c r="F73" s="111"/>
    </row>
    <row r="74" spans="1:6">
      <c r="A74" s="111" t="str">
        <f>IFERROR(_xlfn.RANK.EQ(E74,$E$7:$E$200,0)+COUNTIF($E$7:E74,E74)-1," ")</f>
        <v xml:space="preserve"> </v>
      </c>
      <c r="B74" s="111" t="str">
        <f>IF(Reg!$H33,Reg!B33,"")</f>
        <v/>
      </c>
      <c r="C74" s="111" t="str">
        <f>IF(Reg!$H33,Reg!C33,"")</f>
        <v/>
      </c>
      <c r="D74" s="112" t="str">
        <f>IF(Reg!$H33,Reg!D33,"")</f>
        <v/>
      </c>
      <c r="E74" s="113" t="str">
        <f>IFERROR(VLOOKUP($B$7:$B$200,Reg!$B$4:O$800,7,),"")</f>
        <v/>
      </c>
      <c r="F74" s="111"/>
    </row>
    <row r="75" spans="1:6">
      <c r="A75" s="111" t="str">
        <f>IFERROR(_xlfn.RANK.EQ(E75,$E$7:$E$200,0)+COUNTIF($E$7:E75,E75)-1," ")</f>
        <v xml:space="preserve"> </v>
      </c>
      <c r="B75" s="111" t="str">
        <f>IF(Reg!$H43,Reg!B43,"")</f>
        <v/>
      </c>
      <c r="C75" s="111" t="str">
        <f>IF(Reg!$H43,Reg!C43,"")</f>
        <v/>
      </c>
      <c r="D75" s="112" t="str">
        <f>IF(Reg!$H43,Reg!D43,"")</f>
        <v/>
      </c>
      <c r="E75" s="113" t="str">
        <f>IFERROR(VLOOKUP($B$7:$B$200,Reg!$B$4:O$800,7,),"")</f>
        <v/>
      </c>
      <c r="F75" s="111"/>
    </row>
    <row r="76" spans="1:6">
      <c r="A76" s="111" t="str">
        <f>IFERROR(_xlfn.RANK.EQ(E76,$E$7:$E$200,0)+COUNTIF($E$7:E76,E76)-1," ")</f>
        <v xml:space="preserve"> </v>
      </c>
      <c r="B76" s="111" t="str">
        <f>IF(Reg!$H6,Reg!B6,"")</f>
        <v/>
      </c>
      <c r="C76" s="111" t="str">
        <f>IF(Reg!$H6,Reg!C6,"")</f>
        <v/>
      </c>
      <c r="D76" s="112" t="str">
        <f>IF(Reg!$H6,Reg!D6,"")</f>
        <v/>
      </c>
      <c r="E76" s="113" t="str">
        <f>IFERROR(VLOOKUP($B$7:$B$200,Reg!$B$4:O$800,7,),"")</f>
        <v/>
      </c>
      <c r="F76" s="111"/>
    </row>
    <row r="77" spans="1:6">
      <c r="A77" s="111" t="str">
        <f>IFERROR(_xlfn.RANK.EQ(E77,$E$7:$E$200,0)+COUNTIF($E$7:E77,E77)-1," ")</f>
        <v xml:space="preserve"> </v>
      </c>
      <c r="B77" s="111" t="str">
        <f>IF(Reg!$H73,Reg!B73,"")</f>
        <v/>
      </c>
      <c r="C77" s="111" t="str">
        <f>IF(Reg!$H73,Reg!C73,"")</f>
        <v/>
      </c>
      <c r="D77" s="112" t="str">
        <f>IF(Reg!$H73,Reg!D73,"")</f>
        <v/>
      </c>
      <c r="E77" s="113" t="str">
        <f>IFERROR(VLOOKUP($B$7:$B$200,Reg!$B$4:O$800,7,),"")</f>
        <v/>
      </c>
      <c r="F77" s="111"/>
    </row>
    <row r="78" spans="1:6">
      <c r="A78" s="111" t="str">
        <f>IFERROR(_xlfn.RANK.EQ(E78,$E$7:$E$200,0)+COUNTIF($E$7:E78,E78)-1," ")</f>
        <v xml:space="preserve"> </v>
      </c>
      <c r="B78" s="111" t="str">
        <f>IF(Reg!$H75,Reg!B75,"")</f>
        <v/>
      </c>
      <c r="C78" s="111" t="str">
        <f>IF(Reg!$H75,Reg!C75,"")</f>
        <v/>
      </c>
      <c r="D78" s="112" t="str">
        <f>IF(Reg!$H75,Reg!D75,"")</f>
        <v/>
      </c>
      <c r="E78" s="113" t="str">
        <f>IFERROR(VLOOKUP($B$7:$B$200,Reg!$B$4:O$800,7,),"")</f>
        <v/>
      </c>
      <c r="F78" s="111"/>
    </row>
    <row r="79" spans="1:6">
      <c r="A79" s="111" t="str">
        <f>IFERROR(_xlfn.RANK.EQ(E79,$E$7:$E$200,0)+COUNTIF($E$7:E79,E79)-1," ")</f>
        <v xml:space="preserve"> </v>
      </c>
      <c r="B79" s="111" t="str">
        <f>IF(Reg!$H76,Reg!B76,"")</f>
        <v/>
      </c>
      <c r="C79" s="111" t="str">
        <f>IF(Reg!$H76,Reg!C76,"")</f>
        <v/>
      </c>
      <c r="D79" s="112" t="str">
        <f>IF(Reg!$H76,Reg!D76,"")</f>
        <v/>
      </c>
      <c r="E79" s="113" t="str">
        <f>IFERROR(VLOOKUP($B$7:$B$200,Reg!$B$4:O$800,7,),"")</f>
        <v/>
      </c>
      <c r="F79" s="111"/>
    </row>
    <row r="80" spans="1:6">
      <c r="A80" s="111" t="str">
        <f>IFERROR(_xlfn.RANK.EQ(E80,$E$7:$E$200,0)+COUNTIF($E$7:E80,E80)-1," ")</f>
        <v xml:space="preserve"> </v>
      </c>
      <c r="B80" s="111" t="str">
        <f>IF(Reg!$H77,Reg!B77,"")</f>
        <v/>
      </c>
      <c r="C80" s="111" t="str">
        <f>IF(Reg!$H77,Reg!C77,"")</f>
        <v/>
      </c>
      <c r="D80" s="112" t="str">
        <f>IF(Reg!$H77,Reg!D77,"")</f>
        <v/>
      </c>
      <c r="E80" s="113" t="str">
        <f>IFERROR(VLOOKUP($B$7:$B$200,Reg!$B$4:O$800,7,),"")</f>
        <v/>
      </c>
      <c r="F80" s="111"/>
    </row>
    <row r="81" spans="1:6">
      <c r="A81" s="111" t="str">
        <f>IFERROR(_xlfn.RANK.EQ(E81,$E$7:$E$200,0)+COUNTIF($E$7:E81,E81)-1," ")</f>
        <v xml:space="preserve"> </v>
      </c>
      <c r="B81" s="111" t="str">
        <f>IF(Reg!$H78,Reg!B78,"")</f>
        <v/>
      </c>
      <c r="C81" s="111" t="str">
        <f>IF(Reg!$H78,Reg!C78,"")</f>
        <v/>
      </c>
      <c r="D81" s="112" t="str">
        <f>IF(Reg!$H78,Reg!D78,"")</f>
        <v/>
      </c>
      <c r="E81" s="113" t="str">
        <f>IFERROR(VLOOKUP($B$7:$B$200,Reg!$B$4:O$800,7,),"")</f>
        <v/>
      </c>
      <c r="F81" s="111"/>
    </row>
    <row r="82" spans="1:6">
      <c r="A82" s="111" t="str">
        <f>IFERROR(_xlfn.RANK.EQ(E82,$E$7:$E$200,0)+COUNTIF($E$7:E82,E82)-1," ")</f>
        <v xml:space="preserve"> </v>
      </c>
      <c r="B82" s="111" t="str">
        <f>IF(Reg!$H79,Reg!B79,"")</f>
        <v/>
      </c>
      <c r="C82" s="111" t="str">
        <f>IF(Reg!$H79,Reg!C79,"")</f>
        <v/>
      </c>
      <c r="D82" s="112" t="str">
        <f>IF(Reg!$H79,Reg!D79,"")</f>
        <v/>
      </c>
      <c r="E82" s="113" t="str">
        <f>IFERROR(VLOOKUP($B$7:$B$200,Reg!$B$4:O$800,7,),"")</f>
        <v/>
      </c>
      <c r="F82" s="111"/>
    </row>
    <row r="83" spans="1:6">
      <c r="A83" s="111" t="str">
        <f>IFERROR(_xlfn.RANK.EQ(E83,$E$7:$E$200,0)+COUNTIF($E$7:E83,E83)-1," ")</f>
        <v xml:space="preserve"> </v>
      </c>
      <c r="B83" s="111" t="str">
        <f>IF(Reg!$H80,Reg!B80,"")</f>
        <v/>
      </c>
      <c r="C83" s="111" t="str">
        <f>IF(Reg!$H80,Reg!C80,"")</f>
        <v/>
      </c>
      <c r="D83" s="112" t="str">
        <f>IF(Reg!$H80,Reg!D80,"")</f>
        <v/>
      </c>
      <c r="E83" s="113" t="str">
        <f>IFERROR(VLOOKUP($B$7:$B$200,Reg!$B$4:O$800,7,),"")</f>
        <v/>
      </c>
      <c r="F83" s="111"/>
    </row>
    <row r="84" spans="1:6">
      <c r="A84" s="111" t="str">
        <f>IFERROR(_xlfn.RANK.EQ(E84,$E$7:$E$200,0)+COUNTIF($E$7:E84,E84)-1," ")</f>
        <v xml:space="preserve"> </v>
      </c>
      <c r="B84" s="111" t="str">
        <f>IF(Reg!$H81,Reg!B81,"")</f>
        <v/>
      </c>
      <c r="C84" s="111" t="str">
        <f>IF(Reg!$H81,Reg!C81,"")</f>
        <v/>
      </c>
      <c r="D84" s="112" t="str">
        <f>IF(Reg!$H81,Reg!D81,"")</f>
        <v/>
      </c>
      <c r="E84" s="113" t="str">
        <f>IFERROR(VLOOKUP($B$7:$B$200,Reg!$B$4:O$800,7,),"")</f>
        <v/>
      </c>
      <c r="F84" s="111"/>
    </row>
    <row r="85" spans="1:6">
      <c r="A85" s="111" t="str">
        <f>IFERROR(_xlfn.RANK.EQ(E85,$E$7:$E$200,0)+COUNTIF($E$7:E85,E85)-1," ")</f>
        <v xml:space="preserve"> </v>
      </c>
      <c r="B85" s="111" t="str">
        <f>IF(Reg!$H82,Reg!B82,"")</f>
        <v/>
      </c>
      <c r="C85" s="111" t="str">
        <f>IF(Reg!$H82,Reg!C82,"")</f>
        <v/>
      </c>
      <c r="D85" s="112" t="str">
        <f>IF(Reg!$H82,Reg!D82,"")</f>
        <v/>
      </c>
      <c r="E85" s="113" t="str">
        <f>IFERROR(VLOOKUP($B$7:$B$200,Reg!$B$4:O$800,7,),"")</f>
        <v/>
      </c>
      <c r="F85" s="111"/>
    </row>
    <row r="86" spans="1:6">
      <c r="A86" s="111" t="str">
        <f>IFERROR(_xlfn.RANK.EQ(E86,$E$7:$E$200,0)+COUNTIF($E$7:E86,E86)-1," ")</f>
        <v xml:space="preserve"> </v>
      </c>
      <c r="B86" s="111" t="str">
        <f>IF(Reg!$H83,Reg!B83,"")</f>
        <v/>
      </c>
      <c r="C86" s="111" t="str">
        <f>IF(Reg!$H83,Reg!C83,"")</f>
        <v/>
      </c>
      <c r="D86" s="112" t="str">
        <f>IF(Reg!$H83,Reg!D83,"")</f>
        <v/>
      </c>
      <c r="E86" s="113" t="str">
        <f>IFERROR(VLOOKUP($B$7:$B$200,Reg!$B$4:O$800,7,),"")</f>
        <v/>
      </c>
      <c r="F86" s="111"/>
    </row>
    <row r="87" spans="1:6">
      <c r="A87" s="111" t="str">
        <f>IFERROR(_xlfn.RANK.EQ(E87,$E$7:$E$200,0)+COUNTIF($E$7:E87,E87)-1," ")</f>
        <v xml:space="preserve"> </v>
      </c>
      <c r="B87" s="111" t="str">
        <f>IF(Reg!$H84,Reg!B84,"")</f>
        <v/>
      </c>
      <c r="C87" s="111" t="str">
        <f>IF(Reg!$H84,Reg!C84,"")</f>
        <v/>
      </c>
      <c r="D87" s="112" t="str">
        <f>IF(Reg!$H84,Reg!D84,"")</f>
        <v/>
      </c>
      <c r="E87" s="113" t="str">
        <f>IFERROR(VLOOKUP($B$7:$B$200,Reg!$B$4:O$800,7,),"")</f>
        <v/>
      </c>
      <c r="F87" s="111"/>
    </row>
    <row r="88" spans="1:6">
      <c r="A88" s="111" t="str">
        <f>IFERROR(_xlfn.RANK.EQ(E88,$E$7:$E$200,0)+COUNTIF($E$7:E88,E88)-1," ")</f>
        <v xml:space="preserve"> </v>
      </c>
      <c r="B88" s="111" t="str">
        <f>IF(Reg!$H85,Reg!B85,"")</f>
        <v/>
      </c>
      <c r="C88" s="111" t="str">
        <f>IF(Reg!$H85,Reg!C85,"")</f>
        <v/>
      </c>
      <c r="D88" s="112" t="str">
        <f>IF(Reg!$H85,Reg!D85,"")</f>
        <v/>
      </c>
      <c r="E88" s="113" t="str">
        <f>IFERROR(VLOOKUP($B$7:$B$200,Reg!$B$4:O$800,7,),"")</f>
        <v/>
      </c>
      <c r="F88" s="111"/>
    </row>
    <row r="89" spans="1:6">
      <c r="A89" s="111" t="str">
        <f>IFERROR(_xlfn.RANK.EQ(E89,$E$7:$E$200,0)+COUNTIF($E$7:E89,E89)-1," ")</f>
        <v xml:space="preserve"> </v>
      </c>
      <c r="B89" s="111" t="str">
        <f>IF(Reg!$H86,Reg!B86,"")</f>
        <v/>
      </c>
      <c r="C89" s="111" t="str">
        <f>IF(Reg!$H86,Reg!C86,"")</f>
        <v/>
      </c>
      <c r="D89" s="112" t="str">
        <f>IF(Reg!$H86,Reg!D86,"")</f>
        <v/>
      </c>
      <c r="E89" s="113" t="str">
        <f>IFERROR(VLOOKUP($B$7:$B$200,Reg!$B$4:O$800,7,),"")</f>
        <v/>
      </c>
      <c r="F89" s="111"/>
    </row>
    <row r="90" spans="1:6">
      <c r="A90" s="111" t="str">
        <f>IFERROR(_xlfn.RANK.EQ(E90,$E$7:$E$200,0)+COUNTIF($E$7:E90,E90)-1," ")</f>
        <v xml:space="preserve"> </v>
      </c>
      <c r="B90" s="111" t="str">
        <f>IF(Reg!$H87,Reg!B87,"")</f>
        <v/>
      </c>
      <c r="C90" s="111" t="str">
        <f>IF(Reg!$H87,Reg!C87,"")</f>
        <v/>
      </c>
      <c r="D90" s="112" t="str">
        <f>IF(Reg!$H87,Reg!D87,"")</f>
        <v/>
      </c>
      <c r="E90" s="113" t="str">
        <f>IFERROR(VLOOKUP($B$7:$B$200,Reg!$B$4:O$800,7,),"")</f>
        <v/>
      </c>
      <c r="F90" s="111"/>
    </row>
    <row r="91" spans="1:6">
      <c r="A91" s="111" t="str">
        <f>IFERROR(_xlfn.RANK.EQ(E91,$E$7:$E$200,0)+COUNTIF($E$7:E91,E91)-1," ")</f>
        <v xml:space="preserve"> </v>
      </c>
      <c r="B91" s="111" t="str">
        <f>IF(Reg!$H88,Reg!B88,"")</f>
        <v/>
      </c>
      <c r="C91" s="111" t="str">
        <f>IF(Reg!$H88,Reg!C88,"")</f>
        <v/>
      </c>
      <c r="D91" s="112" t="str">
        <f>IF(Reg!$H88,Reg!D88,"")</f>
        <v/>
      </c>
      <c r="E91" s="113" t="str">
        <f>IFERROR(VLOOKUP($B$7:$B$200,Reg!$B$4:O$800,7,),"")</f>
        <v/>
      </c>
      <c r="F91" s="111"/>
    </row>
    <row r="92" spans="1:6">
      <c r="A92" s="111" t="str">
        <f>IFERROR(_xlfn.RANK.EQ(E92,$E$7:$E$200,0)+COUNTIF($E$7:E92,E92)-1," ")</f>
        <v xml:space="preserve"> </v>
      </c>
      <c r="B92" s="111" t="str">
        <f>IF(Reg!$H89,Reg!B89,"")</f>
        <v/>
      </c>
      <c r="C92" s="111" t="str">
        <f>IF(Reg!$H89,Reg!C89,"")</f>
        <v/>
      </c>
      <c r="D92" s="112" t="str">
        <f>IF(Reg!$H89,Reg!D89,"")</f>
        <v/>
      </c>
      <c r="E92" s="113" t="str">
        <f>IFERROR(VLOOKUP($B$7:$B$200,Reg!$B$4:O$800,7,),"")</f>
        <v/>
      </c>
      <c r="F92" s="111"/>
    </row>
    <row r="93" spans="1:6">
      <c r="A93" s="111" t="str">
        <f>IFERROR(_xlfn.RANK.EQ(E93,$E$7:$E$200,0)+COUNTIF($E$7:E93,E93)-1," ")</f>
        <v xml:space="preserve"> </v>
      </c>
      <c r="B93" s="111" t="str">
        <f>IF(Reg!$H90,Reg!B90,"")</f>
        <v/>
      </c>
      <c r="C93" s="111" t="str">
        <f>IF(Reg!$H90,Reg!C90,"")</f>
        <v/>
      </c>
      <c r="D93" s="112" t="str">
        <f>IF(Reg!$H90,Reg!D90,"")</f>
        <v/>
      </c>
      <c r="E93" s="113" t="str">
        <f>IFERROR(VLOOKUP($B$7:$B$200,Reg!$B$4:O$800,7,),"")</f>
        <v/>
      </c>
      <c r="F93" s="111"/>
    </row>
    <row r="94" spans="1:6">
      <c r="A94" s="111" t="str">
        <f>IFERROR(_xlfn.RANK.EQ(E94,$E$7:$E$200,0)+COUNTIF($E$7:E94,E94)-1," ")</f>
        <v xml:space="preserve"> </v>
      </c>
      <c r="B94" s="111" t="str">
        <f>IF(Reg!$H91,Reg!B91,"")</f>
        <v/>
      </c>
      <c r="C94" s="111" t="str">
        <f>IF(Reg!$H91,Reg!C91,"")</f>
        <v/>
      </c>
      <c r="D94" s="112" t="str">
        <f>IF(Reg!$H91,Reg!D91,"")</f>
        <v/>
      </c>
      <c r="E94" s="113" t="str">
        <f>IFERROR(VLOOKUP($B$7:$B$200,Reg!$B$4:O$800,7,),"")</f>
        <v/>
      </c>
      <c r="F94" s="111"/>
    </row>
    <row r="95" spans="1:6">
      <c r="A95" s="111" t="str">
        <f>IFERROR(_xlfn.RANK.EQ(E95,$E$7:$E$200,0)+COUNTIF($E$7:E95,E95)-1," ")</f>
        <v xml:space="preserve"> </v>
      </c>
      <c r="B95" s="111" t="str">
        <f>IF(Reg!$H92,Reg!B92,"")</f>
        <v/>
      </c>
      <c r="C95" s="111" t="str">
        <f>IF(Reg!$H92,Reg!C92,"")</f>
        <v/>
      </c>
      <c r="D95" s="112" t="str">
        <f>IF(Reg!$H92,Reg!D92,"")</f>
        <v/>
      </c>
      <c r="E95" s="113" t="str">
        <f>IFERROR(VLOOKUP($B$7:$B$200,Reg!$B$4:O$800,7,),"")</f>
        <v/>
      </c>
      <c r="F95" s="111"/>
    </row>
    <row r="96" spans="1:6">
      <c r="A96" s="111" t="str">
        <f>IFERROR(_xlfn.RANK.EQ(E96,$E$7:$E$200,0)+COUNTIF($E$7:E96,E96)-1," ")</f>
        <v xml:space="preserve"> </v>
      </c>
      <c r="B96" s="111" t="str">
        <f>IF(Reg!$H93,Reg!B93,"")</f>
        <v/>
      </c>
      <c r="C96" s="111" t="str">
        <f>IF(Reg!$H93,Reg!C93,"")</f>
        <v/>
      </c>
      <c r="D96" s="112" t="str">
        <f>IF(Reg!$H93,Reg!D93,"")</f>
        <v/>
      </c>
      <c r="E96" s="113" t="str">
        <f>IFERROR(VLOOKUP($B$7:$B$200,Reg!$B$4:O$800,7,),"")</f>
        <v/>
      </c>
      <c r="F96" s="111"/>
    </row>
    <row r="97" spans="1:6">
      <c r="A97" s="111" t="str">
        <f>IFERROR(_xlfn.RANK.EQ(E97,$E$7:$E$200,0)+COUNTIF($E$7:E97,E97)-1," ")</f>
        <v xml:space="preserve"> </v>
      </c>
      <c r="B97" s="111" t="str">
        <f>IF(Reg!$H94,Reg!B94,"")</f>
        <v/>
      </c>
      <c r="C97" s="111" t="str">
        <f>IF(Reg!$H94,Reg!C94,"")</f>
        <v/>
      </c>
      <c r="D97" s="112" t="str">
        <f>IF(Reg!$H94,Reg!D94,"")</f>
        <v/>
      </c>
      <c r="E97" s="113" t="str">
        <f>IFERROR(VLOOKUP($B$7:$B$200,Reg!$B$4:O$800,7,),"")</f>
        <v/>
      </c>
      <c r="F97" s="111"/>
    </row>
    <row r="98" spans="1:6">
      <c r="A98" s="111" t="str">
        <f>IFERROR(_xlfn.RANK.EQ(E98,$E$7:$E$200,0)+COUNTIF($E$7:E98,E98)-1," ")</f>
        <v xml:space="preserve"> </v>
      </c>
      <c r="B98" s="111" t="str">
        <f>IF(Reg!$H95,Reg!B95,"")</f>
        <v/>
      </c>
      <c r="C98" s="111" t="str">
        <f>IF(Reg!$H95,Reg!C95,"")</f>
        <v/>
      </c>
      <c r="D98" s="112" t="str">
        <f>IF(Reg!$H95,Reg!D95,"")</f>
        <v/>
      </c>
      <c r="E98" s="113" t="str">
        <f>IFERROR(VLOOKUP($B$7:$B$200,Reg!$B$4:O$800,7,),"")</f>
        <v/>
      </c>
      <c r="F98" s="111"/>
    </row>
    <row r="99" spans="1:6">
      <c r="A99" s="111" t="str">
        <f>IFERROR(_xlfn.RANK.EQ(E99,$E$7:$E$200,0)+COUNTIF($E$7:E99,E99)-1," ")</f>
        <v xml:space="preserve"> </v>
      </c>
      <c r="B99" s="111" t="str">
        <f>IF(Reg!$H96,Reg!B96,"")</f>
        <v/>
      </c>
      <c r="C99" s="111" t="str">
        <f>IF(Reg!$H96,Reg!C96,"")</f>
        <v/>
      </c>
      <c r="D99" s="112" t="str">
        <f>IF(Reg!$H96,Reg!D96,"")</f>
        <v/>
      </c>
      <c r="E99" s="113" t="str">
        <f>IFERROR(VLOOKUP($B$7:$B$200,Reg!$B$4:O$800,7,),"")</f>
        <v/>
      </c>
      <c r="F99" s="111"/>
    </row>
    <row r="100" spans="1:6">
      <c r="A100" s="111" t="str">
        <f>IFERROR(_xlfn.RANK.EQ(E100,$E$7:$E$200,0)+COUNTIF($E$7:E100,E100)-1," ")</f>
        <v xml:space="preserve"> </v>
      </c>
      <c r="B100" s="111" t="str">
        <f>IF(Reg!$H97,Reg!B97,"")</f>
        <v/>
      </c>
      <c r="C100" s="111" t="str">
        <f>IF(Reg!$H97,Reg!C97,"")</f>
        <v/>
      </c>
      <c r="D100" s="112" t="str">
        <f>IF(Reg!$H97,Reg!D97,"")</f>
        <v/>
      </c>
      <c r="E100" s="113" t="str">
        <f>IFERROR(VLOOKUP($B$7:$B$200,Reg!$B$4:O$800,7,),"")</f>
        <v/>
      </c>
      <c r="F100" s="111"/>
    </row>
    <row r="101" spans="1:6">
      <c r="A101" s="111" t="str">
        <f>IFERROR(_xlfn.RANK.EQ(E101,$E$7:$E$200,0)+COUNTIF($E$7:E101,E101)-1," ")</f>
        <v xml:space="preserve"> </v>
      </c>
      <c r="B101" s="111" t="str">
        <f>IF(Reg!$H98,Reg!B98,"")</f>
        <v/>
      </c>
      <c r="C101" s="111" t="str">
        <f>IF(Reg!$H98,Reg!C98,"")</f>
        <v/>
      </c>
      <c r="D101" s="112" t="str">
        <f>IF(Reg!$H98,Reg!D98,"")</f>
        <v/>
      </c>
      <c r="E101" s="113" t="str">
        <f>IFERROR(VLOOKUP($B$7:$B$200,Reg!$B$4:O$800,7,),"")</f>
        <v/>
      </c>
      <c r="F101" s="111"/>
    </row>
    <row r="102" spans="1:6">
      <c r="A102" s="111" t="str">
        <f>IFERROR(_xlfn.RANK.EQ(E102,$E$7:$E$200,0)+COUNTIF($E$7:E102,E102)-1," ")</f>
        <v xml:space="preserve"> </v>
      </c>
      <c r="B102" s="111" t="str">
        <f>IF(Reg!$H99,Reg!B99,"")</f>
        <v/>
      </c>
      <c r="C102" s="111" t="str">
        <f>IF(Reg!$H99,Reg!C99,"")</f>
        <v/>
      </c>
      <c r="D102" s="112" t="str">
        <f>IF(Reg!$H99,Reg!D99,"")</f>
        <v/>
      </c>
      <c r="E102" s="113" t="str">
        <f>IFERROR(VLOOKUP($B$7:$B$200,Reg!$B$4:O$800,7,),"")</f>
        <v/>
      </c>
      <c r="F102" s="111"/>
    </row>
    <row r="103" spans="1:6">
      <c r="A103" s="111" t="str">
        <f>IFERROR(_xlfn.RANK.EQ(E103,$E$7:$E$200,0)+COUNTIF($E$7:E103,E103)-1," ")</f>
        <v xml:space="preserve"> </v>
      </c>
      <c r="B103" s="111" t="str">
        <f>IF(Reg!$H100,Reg!B100,"")</f>
        <v/>
      </c>
      <c r="C103" s="111" t="str">
        <f>IF(Reg!$H100,Reg!C100,"")</f>
        <v/>
      </c>
      <c r="D103" s="112" t="str">
        <f>IF(Reg!$H100,Reg!D100,"")</f>
        <v/>
      </c>
      <c r="E103" s="113" t="str">
        <f>IFERROR(VLOOKUP($B$7:$B$200,Reg!$B$4:O$800,7,),"")</f>
        <v/>
      </c>
      <c r="F103" s="111"/>
    </row>
    <row r="104" spans="1:6">
      <c r="A104" s="111" t="str">
        <f>IFERROR(_xlfn.RANK.EQ(E104,$E$7:$E$200,0)+COUNTIF($E$7:E104,E104)-1," ")</f>
        <v xml:space="preserve"> </v>
      </c>
      <c r="B104" s="111" t="str">
        <f>IF(Reg!$H101,Reg!B101,"")</f>
        <v/>
      </c>
      <c r="C104" s="111" t="str">
        <f>IF(Reg!$H101,Reg!C101,"")</f>
        <v/>
      </c>
      <c r="D104" s="112" t="str">
        <f>IF(Reg!$H101,Reg!D101,"")</f>
        <v/>
      </c>
      <c r="E104" s="113" t="str">
        <f>IFERROR(VLOOKUP($B$7:$B$200,Reg!$B$4:O$800,7,),"")</f>
        <v/>
      </c>
      <c r="F104" s="111"/>
    </row>
    <row r="105" spans="1:6">
      <c r="A105" s="111" t="str">
        <f>IFERROR(_xlfn.RANK.EQ(E105,$E$7:$E$200,0)+COUNTIF($E$7:E105,E105)-1," ")</f>
        <v xml:space="preserve"> </v>
      </c>
      <c r="B105" s="111" t="str">
        <f>IF(Reg!$H102,Reg!B102,"")</f>
        <v/>
      </c>
      <c r="C105" s="111" t="str">
        <f>IF(Reg!$H102,Reg!C102,"")</f>
        <v/>
      </c>
      <c r="D105" s="112" t="str">
        <f>IF(Reg!$H102,Reg!D102,"")</f>
        <v/>
      </c>
      <c r="E105" s="113" t="str">
        <f>IFERROR(VLOOKUP($B$7:$B$200,Reg!$B$4:O$800,7,),"")</f>
        <v/>
      </c>
      <c r="F105" s="111"/>
    </row>
    <row r="106" spans="1:6">
      <c r="A106" s="111" t="str">
        <f>IFERROR(_xlfn.RANK.EQ(E106,$E$7:$E$200,0)+COUNTIF($E$7:E106,E106)-1," ")</f>
        <v xml:space="preserve"> </v>
      </c>
      <c r="B106" s="111" t="str">
        <f>IF(Reg!$H103,Reg!B103,"")</f>
        <v/>
      </c>
      <c r="C106" s="111" t="str">
        <f>IF(Reg!$H103,Reg!C103,"")</f>
        <v/>
      </c>
      <c r="D106" s="112" t="str">
        <f>IF(Reg!$H103,Reg!D103,"")</f>
        <v/>
      </c>
      <c r="E106" s="113" t="str">
        <f>IFERROR(VLOOKUP($B$7:$B$200,Reg!$B$4:O$800,7,),"")</f>
        <v/>
      </c>
      <c r="F106" s="111"/>
    </row>
    <row r="107" spans="1:6">
      <c r="A107" s="111" t="str">
        <f>IFERROR(_xlfn.RANK.EQ(E107,$E$7:$E$200,0)+COUNTIF($E$7:E107,E107)-1," ")</f>
        <v xml:space="preserve"> </v>
      </c>
      <c r="B107" s="111" t="str">
        <f>IF(Reg!$H104,Reg!B104,"")</f>
        <v/>
      </c>
      <c r="C107" s="111" t="str">
        <f>IF(Reg!$H104,Reg!C104,"")</f>
        <v/>
      </c>
      <c r="D107" s="112" t="str">
        <f>IF(Reg!$H104,Reg!D104,"")</f>
        <v/>
      </c>
      <c r="E107" s="113" t="str">
        <f>IFERROR(VLOOKUP($B$7:$B$200,Reg!$B$4:O$800,7,),"")</f>
        <v/>
      </c>
      <c r="F107" s="111"/>
    </row>
    <row r="108" spans="1:6">
      <c r="A108" s="111" t="str">
        <f>IFERROR(_xlfn.RANK.EQ(E108,$E$7:$E$200,0)+COUNTIF($E$7:E108,E108)-1," ")</f>
        <v xml:space="preserve"> </v>
      </c>
      <c r="B108" s="111" t="str">
        <f>IF(Reg!$H105,Reg!B105,"")</f>
        <v/>
      </c>
      <c r="C108" s="111" t="str">
        <f>IF(Reg!$H105,Reg!C105,"")</f>
        <v/>
      </c>
      <c r="D108" s="112" t="str">
        <f>IF(Reg!$H105,Reg!D105,"")</f>
        <v/>
      </c>
      <c r="E108" s="113" t="str">
        <f>IFERROR(VLOOKUP($B$7:$B$200,Reg!$B$4:O$800,7,),"")</f>
        <v/>
      </c>
      <c r="F108" s="111"/>
    </row>
    <row r="109" spans="1:6">
      <c r="A109" s="111" t="str">
        <f>IFERROR(_xlfn.RANK.EQ(E109,$E$7:$E$200,0)+COUNTIF($E$7:E109,E109)-1," ")</f>
        <v xml:space="preserve"> </v>
      </c>
      <c r="B109" s="111" t="str">
        <f>IF(Reg!$H106,Reg!B106,"")</f>
        <v/>
      </c>
      <c r="C109" s="111" t="str">
        <f>IF(Reg!$H106,Reg!C106,"")</f>
        <v/>
      </c>
      <c r="D109" s="112" t="str">
        <f>IF(Reg!$H106,Reg!D106,"")</f>
        <v/>
      </c>
      <c r="E109" s="113" t="str">
        <f>IFERROR(VLOOKUP($B$7:$B$200,Reg!$B$4:O$800,7,),"")</f>
        <v/>
      </c>
      <c r="F109" s="111"/>
    </row>
    <row r="110" spans="1:6">
      <c r="A110" s="111" t="str">
        <f>IFERROR(_xlfn.RANK.EQ(E110,$E$7:$E$200,0)+COUNTIF($E$7:E110,E110)-1," ")</f>
        <v xml:space="preserve"> </v>
      </c>
      <c r="B110" s="111" t="str">
        <f>IF(Reg!$H107,Reg!B107,"")</f>
        <v/>
      </c>
      <c r="C110" s="111" t="str">
        <f>IF(Reg!$H107,Reg!C107,"")</f>
        <v/>
      </c>
      <c r="D110" s="112" t="str">
        <f>IF(Reg!$H107,Reg!D107,"")</f>
        <v/>
      </c>
      <c r="E110" s="113" t="str">
        <f>IFERROR(VLOOKUP($B$7:$B$200,Reg!$B$4:O$800,7,),"")</f>
        <v/>
      </c>
      <c r="F110" s="111"/>
    </row>
    <row r="111" spans="1:6">
      <c r="A111" s="111" t="str">
        <f>IFERROR(_xlfn.RANK.EQ(E111,$E$7:$E$200,0)+COUNTIF($E$7:E111,E111)-1," ")</f>
        <v xml:space="preserve"> </v>
      </c>
      <c r="B111" s="111" t="str">
        <f>IF(Reg!$H108,Reg!B108,"")</f>
        <v/>
      </c>
      <c r="C111" s="111" t="str">
        <f>IF(Reg!$H108,Reg!C108,"")</f>
        <v/>
      </c>
      <c r="D111" s="112" t="str">
        <f>IF(Reg!$H108,Reg!D108,"")</f>
        <v/>
      </c>
      <c r="E111" s="113" t="str">
        <f>IFERROR(VLOOKUP($B$7:$B$200,Reg!$B$4:O$800,7,),"")</f>
        <v/>
      </c>
      <c r="F111" s="111"/>
    </row>
    <row r="112" spans="1:6">
      <c r="A112" s="111" t="str">
        <f>IFERROR(_xlfn.RANK.EQ(E112,$E$7:$E$200,0)+COUNTIF($E$7:E112,E112)-1," ")</f>
        <v xml:space="preserve"> </v>
      </c>
      <c r="B112" s="111" t="str">
        <f>IF(Reg!$H109,Reg!B109,"")</f>
        <v/>
      </c>
      <c r="C112" s="111" t="str">
        <f>IF(Reg!$H109,Reg!C109,"")</f>
        <v/>
      </c>
      <c r="D112" s="112" t="str">
        <f>IF(Reg!$H109,Reg!D109,"")</f>
        <v/>
      </c>
      <c r="E112" s="113" t="str">
        <f>IFERROR(VLOOKUP($B$7:$B$200,Reg!$B$4:O$800,7,),"")</f>
        <v/>
      </c>
      <c r="F112" s="111"/>
    </row>
    <row r="113" spans="1:6">
      <c r="A113" s="111" t="str">
        <f>IFERROR(_xlfn.RANK.EQ(E113,$E$7:$E$200,0)+COUNTIF($E$7:E113,E113)-1," ")</f>
        <v xml:space="preserve"> </v>
      </c>
      <c r="B113" s="111" t="str">
        <f>IF(Reg!$H110,Reg!B110,"")</f>
        <v/>
      </c>
      <c r="C113" s="111" t="str">
        <f>IF(Reg!$H110,Reg!C110,"")</f>
        <v/>
      </c>
      <c r="D113" s="112" t="str">
        <f>IF(Reg!$H110,Reg!D110,"")</f>
        <v/>
      </c>
      <c r="E113" s="113" t="str">
        <f>IFERROR(VLOOKUP($B$7:$B$200,Reg!$B$4:O$800,7,),"")</f>
        <v/>
      </c>
      <c r="F113" s="111"/>
    </row>
    <row r="114" spans="1:6">
      <c r="A114" s="111" t="str">
        <f>IFERROR(_xlfn.RANK.EQ(E114,$E$7:$E$200,0)+COUNTIF($E$7:E114,E114)-1," ")</f>
        <v xml:space="preserve"> </v>
      </c>
      <c r="B114" s="111" t="str">
        <f>IF(Reg!$H111,Reg!B111,"")</f>
        <v/>
      </c>
      <c r="C114" s="111" t="str">
        <f>IF(Reg!$H111,Reg!C111,"")</f>
        <v/>
      </c>
      <c r="D114" s="112" t="str">
        <f>IF(Reg!$H111,Reg!D111,"")</f>
        <v/>
      </c>
      <c r="E114" s="113" t="str">
        <f>IFERROR(VLOOKUP($B$7:$B$200,Reg!$B$4:O$800,7,),"")</f>
        <v/>
      </c>
      <c r="F114" s="111"/>
    </row>
    <row r="115" spans="1:6">
      <c r="A115" s="111" t="str">
        <f>IFERROR(_xlfn.RANK.EQ(E115,$E$7:$E$200,0)+COUNTIF($E$7:E115,E115)-1," ")</f>
        <v xml:space="preserve"> </v>
      </c>
      <c r="B115" s="111" t="str">
        <f>IF(Reg!$H112,Reg!B112,"")</f>
        <v/>
      </c>
      <c r="C115" s="111" t="str">
        <f>IF(Reg!$H112,Reg!C112,"")</f>
        <v/>
      </c>
      <c r="D115" s="112" t="str">
        <f>IF(Reg!$H112,Reg!D112,"")</f>
        <v/>
      </c>
      <c r="E115" s="113" t="str">
        <f>IFERROR(VLOOKUP($B$7:$B$200,Reg!$B$4:O$800,7,),"")</f>
        <v/>
      </c>
      <c r="F115" s="111"/>
    </row>
    <row r="116" spans="1:6">
      <c r="A116" s="111" t="str">
        <f>IFERROR(_xlfn.RANK.EQ(E116,$E$7:$E$200,0)+COUNTIF($E$7:E116,E116)-1," ")</f>
        <v xml:space="preserve"> </v>
      </c>
      <c r="B116" s="111" t="str">
        <f>IF(Reg!$H113,Reg!B113,"")</f>
        <v/>
      </c>
      <c r="C116" s="111" t="str">
        <f>IF(Reg!$H113,Reg!C113,"")</f>
        <v/>
      </c>
      <c r="D116" s="112" t="str">
        <f>IF(Reg!$H113,Reg!D113,"")</f>
        <v/>
      </c>
      <c r="E116" s="113" t="str">
        <f>IFERROR(VLOOKUP($B$7:$B$200,Reg!$B$4:O$800,7,),"")</f>
        <v/>
      </c>
      <c r="F116" s="111"/>
    </row>
    <row r="117" spans="1:6">
      <c r="A117" s="111" t="str">
        <f>IFERROR(_xlfn.RANK.EQ(E117,$E$7:$E$200,0)+COUNTIF($E$7:E117,E117)-1," ")</f>
        <v xml:space="preserve"> </v>
      </c>
      <c r="B117" s="111" t="str">
        <f>IF(Reg!$H114,Reg!B114,"")</f>
        <v/>
      </c>
      <c r="C117" s="111" t="str">
        <f>IF(Reg!$H114,Reg!C114,"")</f>
        <v/>
      </c>
      <c r="D117" s="112" t="str">
        <f>IF(Reg!$H114,Reg!D114,"")</f>
        <v/>
      </c>
      <c r="E117" s="113" t="str">
        <f>IFERROR(VLOOKUP($B$7:$B$200,Reg!$B$4:O$800,7,),"")</f>
        <v/>
      </c>
      <c r="F117" s="111"/>
    </row>
    <row r="118" spans="1:6">
      <c r="A118" s="111" t="str">
        <f>IFERROR(_xlfn.RANK.EQ(E118,$E$7:$E$200,0)+COUNTIF($E$7:E118,E118)-1," ")</f>
        <v xml:space="preserve"> </v>
      </c>
      <c r="B118" s="111" t="str">
        <f>IF(Reg!$H115,Reg!B115,"")</f>
        <v/>
      </c>
      <c r="C118" s="111" t="str">
        <f>IF(Reg!$H115,Reg!C115,"")</f>
        <v/>
      </c>
      <c r="D118" s="112" t="str">
        <f>IF(Reg!$H115,Reg!D115,"")</f>
        <v/>
      </c>
      <c r="E118" s="113" t="str">
        <f>IFERROR(VLOOKUP($B$7:$B$200,Reg!$B$4:O$800,7,),"")</f>
        <v/>
      </c>
      <c r="F118" s="111"/>
    </row>
    <row r="119" spans="1:6">
      <c r="A119" s="111" t="str">
        <f>IFERROR(_xlfn.RANK.EQ(E119,$E$7:$E$200,0)+COUNTIF($E$7:E119,E119)-1," ")</f>
        <v xml:space="preserve"> </v>
      </c>
      <c r="B119" s="111" t="str">
        <f>IF(Reg!$H116,Reg!B116,"")</f>
        <v/>
      </c>
      <c r="C119" s="111" t="str">
        <f>IF(Reg!$H116,Reg!C116,"")</f>
        <v/>
      </c>
      <c r="D119" s="112" t="str">
        <f>IF(Reg!$H116,Reg!D116,"")</f>
        <v/>
      </c>
      <c r="E119" s="113" t="str">
        <f>IFERROR(VLOOKUP($B$7:$B$200,Reg!$B$4:O$800,7,),"")</f>
        <v/>
      </c>
      <c r="F119" s="111"/>
    </row>
    <row r="120" spans="1:6">
      <c r="A120" s="111" t="str">
        <f>IFERROR(_xlfn.RANK.EQ(E120,$E$7:$E$200,0)+COUNTIF($E$7:E120,E120)-1," ")</f>
        <v xml:space="preserve"> </v>
      </c>
      <c r="B120" s="111" t="str">
        <f>IF(Reg!$H117,Reg!B117,"")</f>
        <v/>
      </c>
      <c r="C120" s="111" t="str">
        <f>IF(Reg!$H117,Reg!C117,"")</f>
        <v/>
      </c>
      <c r="D120" s="112" t="str">
        <f>IF(Reg!$H117,Reg!D117,"")</f>
        <v/>
      </c>
      <c r="E120" s="113" t="str">
        <f>IFERROR(VLOOKUP($B$7:$B$200,Reg!$B$4:O$800,7,),"")</f>
        <v/>
      </c>
      <c r="F120" s="111"/>
    </row>
    <row r="121" spans="1:6">
      <c r="A121" s="111" t="str">
        <f>IFERROR(_xlfn.RANK.EQ(E121,$E$7:$E$200,0)+COUNTIF($E$7:E121,E121)-1," ")</f>
        <v xml:space="preserve"> </v>
      </c>
      <c r="B121" s="111" t="str">
        <f>IF(Reg!$H118,Reg!B118,"")</f>
        <v/>
      </c>
      <c r="C121" s="111" t="str">
        <f>IF(Reg!$H118,Reg!C118,"")</f>
        <v/>
      </c>
      <c r="D121" s="112" t="str">
        <f>IF(Reg!$H118,Reg!D118,"")</f>
        <v/>
      </c>
      <c r="E121" s="113" t="str">
        <f>IFERROR(VLOOKUP($B$7:$B$200,Reg!$B$4:O$800,7,),"")</f>
        <v/>
      </c>
      <c r="F121" s="111"/>
    </row>
    <row r="122" spans="1:6">
      <c r="A122" s="111" t="str">
        <f>IFERROR(_xlfn.RANK.EQ(E122,$E$7:$E$200,0)+COUNTIF($E$7:E122,E122)-1," ")</f>
        <v xml:space="preserve"> </v>
      </c>
      <c r="B122" s="111" t="str">
        <f>IF(Reg!$H119,Reg!B119,"")</f>
        <v/>
      </c>
      <c r="C122" s="111" t="str">
        <f>IF(Reg!$H119,Reg!C119,"")</f>
        <v/>
      </c>
      <c r="D122" s="112" t="str">
        <f>IF(Reg!$H119,Reg!D119,"")</f>
        <v/>
      </c>
      <c r="E122" s="113" t="str">
        <f>IFERROR(VLOOKUP($B$7:$B$200,Reg!$B$4:O$800,7,),"")</f>
        <v/>
      </c>
      <c r="F122" s="111"/>
    </row>
    <row r="123" spans="1:6">
      <c r="A123" s="111" t="str">
        <f>IFERROR(_xlfn.RANK.EQ(E123,$E$7:$E$200,0)+COUNTIF($E$7:E123,E123)-1," ")</f>
        <v xml:space="preserve"> </v>
      </c>
      <c r="B123" s="111" t="str">
        <f>IF(Reg!$H120,Reg!B120,"")</f>
        <v/>
      </c>
      <c r="C123" s="111" t="str">
        <f>IF(Reg!$H120,Reg!C120,"")</f>
        <v/>
      </c>
      <c r="D123" s="112" t="str">
        <f>IF(Reg!$H120,Reg!D120,"")</f>
        <v/>
      </c>
      <c r="E123" s="113" t="str">
        <f>IFERROR(VLOOKUP($B$7:$B$200,Reg!$B$4:O$800,7,),"")</f>
        <v/>
      </c>
      <c r="F123" s="111"/>
    </row>
    <row r="124" spans="1:6">
      <c r="A124" s="111" t="str">
        <f>IFERROR(_xlfn.RANK.EQ(E124,$E$7:$E$200,0)+COUNTIF($E$7:E124,E124)-1," ")</f>
        <v xml:space="preserve"> </v>
      </c>
      <c r="B124" s="111" t="str">
        <f>IF(Reg!$H121,Reg!B121,"")</f>
        <v/>
      </c>
      <c r="C124" s="111" t="str">
        <f>IF(Reg!$H121,Reg!C121,"")</f>
        <v/>
      </c>
      <c r="D124" s="112" t="str">
        <f>IF(Reg!$H121,Reg!D121,"")</f>
        <v/>
      </c>
      <c r="E124" s="113" t="str">
        <f>IFERROR(VLOOKUP($B$7:$B$200,Reg!$B$4:O$800,7,),"")</f>
        <v/>
      </c>
      <c r="F124" s="111"/>
    </row>
    <row r="125" spans="1:6">
      <c r="A125" s="111" t="str">
        <f>IFERROR(_xlfn.RANK.EQ(E125,$E$7:$E$200,0)+COUNTIF($E$7:E125,E125)-1," ")</f>
        <v xml:space="preserve"> </v>
      </c>
      <c r="B125" s="111" t="str">
        <f>IF(Reg!$H122,Reg!B122,"")</f>
        <v/>
      </c>
      <c r="C125" s="111" t="str">
        <f>IF(Reg!$H122,Reg!C122,"")</f>
        <v/>
      </c>
      <c r="D125" s="112" t="str">
        <f>IF(Reg!$H122,Reg!D122,"")</f>
        <v/>
      </c>
      <c r="E125" s="113" t="str">
        <f>IFERROR(VLOOKUP($B$7:$B$200,Reg!$B$4:O$800,7,),"")</f>
        <v/>
      </c>
      <c r="F125" s="111"/>
    </row>
    <row r="126" spans="1:6">
      <c r="A126" s="111" t="str">
        <f>IFERROR(_xlfn.RANK.EQ(E126,$E$7:$E$200,0)+COUNTIF($E$7:E126,E126)-1," ")</f>
        <v xml:space="preserve"> </v>
      </c>
      <c r="B126" s="111" t="str">
        <f>IF(Reg!$H123,Reg!B123,"")</f>
        <v/>
      </c>
      <c r="C126" s="111" t="str">
        <f>IF(Reg!$H123,Reg!C123,"")</f>
        <v/>
      </c>
      <c r="D126" s="112" t="str">
        <f>IF(Reg!$H123,Reg!D123,"")</f>
        <v/>
      </c>
      <c r="E126" s="113" t="str">
        <f>IFERROR(VLOOKUP($B$7:$B$200,Reg!$B$4:O$800,7,),"")</f>
        <v/>
      </c>
      <c r="F126" s="111"/>
    </row>
    <row r="127" spans="1:6">
      <c r="A127" s="111" t="str">
        <f>IFERROR(_xlfn.RANK.EQ(E127,$E$7:$E$200,0)+COUNTIF($E$7:E127,E127)-1," ")</f>
        <v xml:space="preserve"> </v>
      </c>
      <c r="B127" s="111" t="str">
        <f>IF(Reg!$H124,Reg!B124,"")</f>
        <v/>
      </c>
      <c r="C127" s="111" t="str">
        <f>IF(Reg!$H124,Reg!C124,"")</f>
        <v/>
      </c>
      <c r="D127" s="112" t="str">
        <f>IF(Reg!$H124,Reg!D124,"")</f>
        <v/>
      </c>
      <c r="E127" s="113" t="str">
        <f>IFERROR(VLOOKUP($B$7:$B$200,Reg!$B$4:O$800,7,),"")</f>
        <v/>
      </c>
      <c r="F127" s="111"/>
    </row>
    <row r="128" spans="1:6">
      <c r="A128" s="111" t="str">
        <f>IFERROR(_xlfn.RANK.EQ(E128,$E$7:$E$200,0)+COUNTIF($E$7:E128,E128)-1," ")</f>
        <v xml:space="preserve"> </v>
      </c>
      <c r="B128" s="111" t="str">
        <f>IF(Reg!$H125,Reg!B125,"")</f>
        <v/>
      </c>
      <c r="C128" s="111" t="str">
        <f>IF(Reg!$H125,Reg!C125,"")</f>
        <v/>
      </c>
      <c r="D128" s="112" t="str">
        <f>IF(Reg!$H125,Reg!D125,"")</f>
        <v/>
      </c>
      <c r="E128" s="113" t="str">
        <f>IFERROR(VLOOKUP($B$7:$B$200,Reg!$B$4:O$800,7,),"")</f>
        <v/>
      </c>
      <c r="F128" s="111"/>
    </row>
    <row r="129" spans="1:6">
      <c r="A129" s="111" t="str">
        <f>IFERROR(_xlfn.RANK.EQ(E129,$E$7:$E$200,0)+COUNTIF($E$7:E129,E129)-1," ")</f>
        <v xml:space="preserve"> </v>
      </c>
      <c r="B129" s="111" t="str">
        <f>IF(Reg!$H126,Reg!B126,"")</f>
        <v/>
      </c>
      <c r="C129" s="111" t="str">
        <f>IF(Reg!$H126,Reg!C126,"")</f>
        <v/>
      </c>
      <c r="D129" s="112" t="str">
        <f>IF(Reg!$H126,Reg!D126,"")</f>
        <v/>
      </c>
      <c r="E129" s="113" t="str">
        <f>IFERROR(VLOOKUP($B$7:$B$200,Reg!$B$4:O$800,7,),"")</f>
        <v/>
      </c>
      <c r="F129" s="111"/>
    </row>
    <row r="130" spans="1:6">
      <c r="A130" s="111" t="str">
        <f>IFERROR(_xlfn.RANK.EQ(E130,$E$7:$E$200,0)+COUNTIF($E$7:E130,E130)-1," ")</f>
        <v xml:space="preserve"> </v>
      </c>
      <c r="B130" s="111" t="str">
        <f>IF(Reg!$H127,Reg!B127,"")</f>
        <v/>
      </c>
      <c r="C130" s="111" t="str">
        <f>IF(Reg!$H127,Reg!C127,"")</f>
        <v/>
      </c>
      <c r="D130" s="112" t="str">
        <f>IF(Reg!$H127,Reg!D127,"")</f>
        <v/>
      </c>
      <c r="E130" s="113" t="str">
        <f>IFERROR(VLOOKUP($B$7:$B$200,Reg!$B$4:O$800,7,),"")</f>
        <v/>
      </c>
      <c r="F130" s="111"/>
    </row>
    <row r="131" spans="1:6">
      <c r="A131" s="111" t="str">
        <f>IFERROR(_xlfn.RANK.EQ(E131,$E$7:$E$200,0)+COUNTIF($E$7:E131,E131)-1," ")</f>
        <v xml:space="preserve"> </v>
      </c>
      <c r="B131" s="111" t="str">
        <f>IF(Reg!$H128,Reg!B128,"")</f>
        <v/>
      </c>
      <c r="C131" s="111" t="str">
        <f>IF(Reg!$H128,Reg!C128,"")</f>
        <v/>
      </c>
      <c r="D131" s="112" t="str">
        <f>IF(Reg!$H128,Reg!D128,"")</f>
        <v/>
      </c>
      <c r="E131" s="113" t="str">
        <f>IFERROR(VLOOKUP($B$7:$B$200,Reg!$B$4:O$800,7,),"")</f>
        <v/>
      </c>
      <c r="F131" s="111"/>
    </row>
    <row r="132" spans="1:6">
      <c r="A132" s="111" t="str">
        <f>IFERROR(_xlfn.RANK.EQ(E132,$E$7:$E$200,0)+COUNTIF($E$7:E132,E132)-1," ")</f>
        <v xml:space="preserve"> </v>
      </c>
      <c r="B132" s="111" t="str">
        <f>IF(Reg!$H129,Reg!B129,"")</f>
        <v/>
      </c>
      <c r="C132" s="111" t="str">
        <f>IF(Reg!$H129,Reg!C129,"")</f>
        <v/>
      </c>
      <c r="D132" s="112" t="str">
        <f>IF(Reg!$H129,Reg!D129,"")</f>
        <v/>
      </c>
      <c r="E132" s="113" t="str">
        <f>IFERROR(VLOOKUP($B$7:$B$200,Reg!$B$4:O$800,7,),"")</f>
        <v/>
      </c>
      <c r="F132" s="111"/>
    </row>
    <row r="133" spans="1:6">
      <c r="A133" s="111" t="str">
        <f>IFERROR(_xlfn.RANK.EQ(E133,$E$7:$E$200,0)+COUNTIF($E$7:E133,E133)-1," ")</f>
        <v xml:space="preserve"> </v>
      </c>
      <c r="B133" s="111" t="str">
        <f>IF(Reg!$H130,Reg!B130,"")</f>
        <v/>
      </c>
      <c r="C133" s="111" t="str">
        <f>IF(Reg!$H130,Reg!C130,"")</f>
        <v/>
      </c>
      <c r="D133" s="112" t="str">
        <f>IF(Reg!$H130,Reg!D130,"")</f>
        <v/>
      </c>
      <c r="E133" s="113" t="str">
        <f>IFERROR(VLOOKUP($B$7:$B$200,Reg!$B$4:O$800,7,),"")</f>
        <v/>
      </c>
      <c r="F133" s="111"/>
    </row>
    <row r="134" spans="1:6">
      <c r="A134" s="111" t="str">
        <f>IFERROR(_xlfn.RANK.EQ(E134,$E$7:$E$200,0)+COUNTIF($E$7:E134,E134)-1," ")</f>
        <v xml:space="preserve"> </v>
      </c>
      <c r="B134" s="111" t="str">
        <f>IF(Reg!$H131,Reg!B131,"")</f>
        <v/>
      </c>
      <c r="C134" s="111" t="str">
        <f>IF(Reg!$H131,Reg!C131,"")</f>
        <v/>
      </c>
      <c r="D134" s="112" t="str">
        <f>IF(Reg!$H131,Reg!D131,"")</f>
        <v/>
      </c>
      <c r="E134" s="113" t="str">
        <f>IFERROR(VLOOKUP($B$7:$B$200,Reg!$B$4:O$800,7,),"")</f>
        <v/>
      </c>
      <c r="F134" s="111"/>
    </row>
    <row r="135" spans="1:6">
      <c r="A135" s="111" t="str">
        <f>IFERROR(_xlfn.RANK.EQ(E135,$E$7:$E$200,0)+COUNTIF($E$7:E135,E135)-1," ")</f>
        <v xml:space="preserve"> </v>
      </c>
      <c r="B135" s="111" t="str">
        <f>IF(Reg!$H132,Reg!B132,"")</f>
        <v/>
      </c>
      <c r="C135" s="111" t="str">
        <f>IF(Reg!$H132,Reg!C132,"")</f>
        <v/>
      </c>
      <c r="D135" s="112" t="str">
        <f>IF(Reg!$H132,Reg!D132,"")</f>
        <v/>
      </c>
      <c r="E135" s="113" t="str">
        <f>IFERROR(VLOOKUP($B$7:$B$200,Reg!$B$4:O$800,7,),"")</f>
        <v/>
      </c>
      <c r="F135" s="111"/>
    </row>
    <row r="136" spans="1:6">
      <c r="A136" s="111" t="str">
        <f>IFERROR(_xlfn.RANK.EQ(E136,$E$7:$E$200,0)+COUNTIF($E$7:E136,E136)-1," ")</f>
        <v xml:space="preserve"> </v>
      </c>
      <c r="B136" s="111" t="str">
        <f>IF(Reg!$H133,Reg!B133,"")</f>
        <v/>
      </c>
      <c r="C136" s="111" t="str">
        <f>IF(Reg!$H133,Reg!C133,"")</f>
        <v/>
      </c>
      <c r="D136" s="112" t="str">
        <f>IF(Reg!$H133,Reg!D133,"")</f>
        <v/>
      </c>
      <c r="E136" s="113" t="str">
        <f>IFERROR(VLOOKUP($B$7:$B$200,Reg!$B$4:O$800,7,),"")</f>
        <v/>
      </c>
      <c r="F136" s="111"/>
    </row>
    <row r="137" spans="1:6">
      <c r="A137" s="111" t="str">
        <f>IFERROR(_xlfn.RANK.EQ(E137,$E$7:$E$200,0)+COUNTIF($E$7:E137,E137)-1," ")</f>
        <v xml:space="preserve"> </v>
      </c>
      <c r="B137" s="111" t="str">
        <f>IF(Reg!$H134,Reg!B134,"")</f>
        <v/>
      </c>
      <c r="C137" s="111" t="str">
        <f>IF(Reg!$H134,Reg!C134,"")</f>
        <v/>
      </c>
      <c r="D137" s="112" t="str">
        <f>IF(Reg!$H134,Reg!D134,"")</f>
        <v/>
      </c>
      <c r="E137" s="113" t="str">
        <f>IFERROR(VLOOKUP($B$7:$B$200,Reg!$B$4:O$800,7,),"")</f>
        <v/>
      </c>
      <c r="F137" s="111"/>
    </row>
    <row r="138" spans="1:6">
      <c r="A138" s="111" t="str">
        <f>IFERROR(_xlfn.RANK.EQ(E138,$E$7:$E$200,0)+COUNTIF($E$7:E138,E138)-1," ")</f>
        <v xml:space="preserve"> </v>
      </c>
      <c r="B138" s="111" t="str">
        <f>IF(Reg!$H135,Reg!B135,"")</f>
        <v/>
      </c>
      <c r="C138" s="111" t="str">
        <f>IF(Reg!$H135,Reg!C135,"")</f>
        <v/>
      </c>
      <c r="D138" s="112" t="str">
        <f>IF(Reg!$H135,Reg!D135,"")</f>
        <v/>
      </c>
      <c r="E138" s="113" t="str">
        <f>IFERROR(VLOOKUP($B$7:$B$200,Reg!$B$4:O$800,7,),"")</f>
        <v/>
      </c>
      <c r="F138" s="111"/>
    </row>
    <row r="139" spans="1:6">
      <c r="A139" s="111" t="str">
        <f>IFERROR(_xlfn.RANK.EQ(E139,$E$7:$E$200,0)+COUNTIF($E$7:E139,E139)-1," ")</f>
        <v xml:space="preserve"> </v>
      </c>
      <c r="B139" s="111" t="str">
        <f>IF(Reg!$H136,Reg!B136,"")</f>
        <v/>
      </c>
      <c r="C139" s="111" t="str">
        <f>IF(Reg!$H136,Reg!C136,"")</f>
        <v/>
      </c>
      <c r="D139" s="112" t="str">
        <f>IF(Reg!$H136,Reg!D136,"")</f>
        <v/>
      </c>
      <c r="E139" s="113" t="str">
        <f>IFERROR(VLOOKUP($B$7:$B$200,Reg!$B$4:O$800,7,),"")</f>
        <v/>
      </c>
      <c r="F139" s="111"/>
    </row>
    <row r="140" spans="1:6">
      <c r="A140" s="111" t="str">
        <f>IFERROR(_xlfn.RANK.EQ(E140,$E$7:$E$200,0)+COUNTIF($E$7:E140,E140)-1," ")</f>
        <v xml:space="preserve"> </v>
      </c>
      <c r="B140" s="111" t="str">
        <f>IF(Reg!$H137,Reg!B137,"")</f>
        <v/>
      </c>
      <c r="C140" s="111" t="str">
        <f>IF(Reg!$H137,Reg!C137,"")</f>
        <v/>
      </c>
      <c r="D140" s="112" t="str">
        <f>IF(Reg!$H137,Reg!D137,"")</f>
        <v/>
      </c>
      <c r="E140" s="113" t="str">
        <f>IFERROR(VLOOKUP($B$7:$B$200,Reg!$B$4:O$800,7,),"")</f>
        <v/>
      </c>
      <c r="F140" s="111"/>
    </row>
    <row r="141" spans="1:6">
      <c r="A141" s="111" t="str">
        <f>IFERROR(_xlfn.RANK.EQ(E141,$E$7:$E$200,0)+COUNTIF($E$7:E141,E141)-1," ")</f>
        <v xml:space="preserve"> </v>
      </c>
      <c r="B141" s="111" t="str">
        <f>IF(Reg!$H138,Reg!B138,"")</f>
        <v/>
      </c>
      <c r="C141" s="111" t="str">
        <f>IF(Reg!$H138,Reg!C138,"")</f>
        <v/>
      </c>
      <c r="D141" s="112" t="str">
        <f>IF(Reg!$H138,Reg!D138,"")</f>
        <v/>
      </c>
      <c r="E141" s="113" t="str">
        <f>IFERROR(VLOOKUP($B$7:$B$200,Reg!$B$4:O$800,7,),"")</f>
        <v/>
      </c>
      <c r="F141" s="111"/>
    </row>
    <row r="142" spans="1:6">
      <c r="A142" s="111" t="str">
        <f>IFERROR(_xlfn.RANK.EQ(E142,$E$7:$E$200,0)+COUNTIF($E$7:E142,E142)-1," ")</f>
        <v xml:space="preserve"> </v>
      </c>
      <c r="B142" s="111" t="str">
        <f>IF(Reg!$H139,Reg!B139,"")</f>
        <v/>
      </c>
      <c r="C142" s="111" t="str">
        <f>IF(Reg!$H139,Reg!C139,"")</f>
        <v/>
      </c>
      <c r="D142" s="112" t="str">
        <f>IF(Reg!$H139,Reg!D139,"")</f>
        <v/>
      </c>
      <c r="E142" s="113" t="str">
        <f>IFERROR(VLOOKUP($B$7:$B$200,Reg!$B$4:O$800,7,),"")</f>
        <v/>
      </c>
      <c r="F142" s="111"/>
    </row>
    <row r="143" spans="1:6">
      <c r="A143" s="111" t="str">
        <f>IFERROR(_xlfn.RANK.EQ(E143,$E$7:$E$200,0)+COUNTIF($E$7:E143,E143)-1," ")</f>
        <v xml:space="preserve"> </v>
      </c>
      <c r="B143" s="111" t="str">
        <f>IF(Reg!$H140,Reg!B140,"")</f>
        <v/>
      </c>
      <c r="C143" s="111" t="str">
        <f>IF(Reg!$H140,Reg!C140,"")</f>
        <v/>
      </c>
      <c r="D143" s="112" t="str">
        <f>IF(Reg!$H140,Reg!D140,"")</f>
        <v/>
      </c>
      <c r="E143" s="113" t="str">
        <f>IFERROR(VLOOKUP($B$7:$B$200,Reg!$B$4:O$800,7,),"")</f>
        <v/>
      </c>
      <c r="F143" s="111"/>
    </row>
    <row r="144" spans="1:6">
      <c r="A144" s="111" t="str">
        <f>IFERROR(_xlfn.RANK.EQ(E144,$E$7:$E$200,0)+COUNTIF($E$7:E144,E144)-1," ")</f>
        <v xml:space="preserve"> </v>
      </c>
      <c r="B144" s="111" t="str">
        <f>IF(Reg!$H141,Reg!B141,"")</f>
        <v/>
      </c>
      <c r="C144" s="111" t="str">
        <f>IF(Reg!$H141,Reg!C141,"")</f>
        <v/>
      </c>
      <c r="D144" s="112" t="str">
        <f>IF(Reg!$H141,Reg!D141,"")</f>
        <v/>
      </c>
      <c r="E144" s="113" t="str">
        <f>IFERROR(VLOOKUP($B$7:$B$200,Reg!$B$4:O$800,7,),"")</f>
        <v/>
      </c>
      <c r="F144" s="111"/>
    </row>
    <row r="145" spans="1:6">
      <c r="A145" s="111" t="str">
        <f>IFERROR(_xlfn.RANK.EQ(E145,$E$7:$E$200,0)+COUNTIF($E$7:E145,E145)-1," ")</f>
        <v xml:space="preserve"> </v>
      </c>
      <c r="B145" s="111" t="str">
        <f>IF(Reg!$H142,Reg!B142,"")</f>
        <v/>
      </c>
      <c r="C145" s="111" t="str">
        <f>IF(Reg!$H142,Reg!C142,"")</f>
        <v/>
      </c>
      <c r="D145" s="112" t="str">
        <f>IF(Reg!$H142,Reg!D142,"")</f>
        <v/>
      </c>
      <c r="E145" s="113" t="str">
        <f>IFERROR(VLOOKUP($B$7:$B$200,Reg!$B$4:O$800,7,),"")</f>
        <v/>
      </c>
      <c r="F145" s="111"/>
    </row>
    <row r="146" spans="1:6">
      <c r="A146" s="111" t="str">
        <f>IFERROR(_xlfn.RANK.EQ(E146,$E$7:$E$200,0)+COUNTIF($E$7:E146,E146)-1," ")</f>
        <v xml:space="preserve"> </v>
      </c>
      <c r="B146" s="111" t="str">
        <f>IF(Reg!$H143,Reg!B143,"")</f>
        <v/>
      </c>
      <c r="C146" s="111" t="str">
        <f>IF(Reg!$H143,Reg!C143,"")</f>
        <v/>
      </c>
      <c r="D146" s="112" t="str">
        <f>IF(Reg!$H143,Reg!D143,"")</f>
        <v/>
      </c>
      <c r="E146" s="113" t="str">
        <f>IFERROR(VLOOKUP($B$7:$B$200,Reg!$B$4:O$800,7,),"")</f>
        <v/>
      </c>
      <c r="F146" s="111"/>
    </row>
    <row r="147" spans="1:6">
      <c r="A147" s="111" t="str">
        <f>IFERROR(_xlfn.RANK.EQ(E147,$E$7:$E$200,0)+COUNTIF($E$7:E147,E147)-1," ")</f>
        <v xml:space="preserve"> </v>
      </c>
      <c r="B147" s="111" t="str">
        <f>IF(Reg!$H144,Reg!B144,"")</f>
        <v/>
      </c>
      <c r="C147" s="111" t="str">
        <f>IF(Reg!$H144,Reg!C144,"")</f>
        <v/>
      </c>
      <c r="D147" s="112" t="str">
        <f>IF(Reg!$H144,Reg!D144,"")</f>
        <v/>
      </c>
      <c r="E147" s="113" t="str">
        <f>IFERROR(VLOOKUP($B$7:$B$200,Reg!$B$4:O$800,7,),"")</f>
        <v/>
      </c>
      <c r="F147" s="111"/>
    </row>
    <row r="148" spans="1:6">
      <c r="A148" s="111" t="str">
        <f>IFERROR(_xlfn.RANK.EQ(E148,$E$7:$E$200,0)+COUNTIF($E$7:E148,E148)-1," ")</f>
        <v xml:space="preserve"> </v>
      </c>
      <c r="B148" s="111" t="str">
        <f>IF(Reg!$H145,Reg!B145,"")</f>
        <v/>
      </c>
      <c r="C148" s="111" t="str">
        <f>IF(Reg!$H145,Reg!C145,"")</f>
        <v/>
      </c>
      <c r="D148" s="112" t="str">
        <f>IF(Reg!$H145,Reg!D145,"")</f>
        <v/>
      </c>
      <c r="E148" s="113" t="str">
        <f>IFERROR(VLOOKUP($B$7:$B$200,Reg!$B$4:O$800,7,),"")</f>
        <v/>
      </c>
      <c r="F148" s="111"/>
    </row>
    <row r="149" spans="1:6">
      <c r="A149" s="111" t="str">
        <f>IFERROR(_xlfn.RANK.EQ(E149,$E$7:$E$200,0)+COUNTIF($E$7:E149,E149)-1," ")</f>
        <v xml:space="preserve"> </v>
      </c>
      <c r="B149" s="111" t="str">
        <f>IF(Reg!$H146,Reg!B146,"")</f>
        <v/>
      </c>
      <c r="C149" s="111" t="str">
        <f>IF(Reg!$H146,Reg!C146,"")</f>
        <v/>
      </c>
      <c r="D149" s="112" t="str">
        <f>IF(Reg!$H146,Reg!D146,"")</f>
        <v/>
      </c>
      <c r="E149" s="113" t="str">
        <f>IFERROR(VLOOKUP($B$7:$B$200,Reg!$B$4:O$800,7,),"")</f>
        <v/>
      </c>
      <c r="F149" s="111"/>
    </row>
    <row r="150" spans="1:6">
      <c r="A150" s="111" t="str">
        <f>IFERROR(_xlfn.RANK.EQ(E150,$E$7:$E$200,0)+COUNTIF($E$7:E150,E150)-1," ")</f>
        <v xml:space="preserve"> </v>
      </c>
      <c r="B150" s="111" t="str">
        <f>IF(Reg!$H147,Reg!B147,"")</f>
        <v/>
      </c>
      <c r="C150" s="111" t="str">
        <f>IF(Reg!$H147,Reg!C147,"")</f>
        <v/>
      </c>
      <c r="D150" s="112" t="str">
        <f>IF(Reg!$H147,Reg!D147,"")</f>
        <v/>
      </c>
      <c r="E150" s="113" t="str">
        <f>IFERROR(VLOOKUP($B$7:$B$200,Reg!$B$4:O$800,7,),"")</f>
        <v/>
      </c>
      <c r="F150" s="111"/>
    </row>
    <row r="151" spans="1:6">
      <c r="A151" s="111" t="str">
        <f>IFERROR(_xlfn.RANK.EQ(E151,$E$7:$E$200,0)+COUNTIF($E$7:E151,E151)-1," ")</f>
        <v xml:space="preserve"> </v>
      </c>
      <c r="B151" s="111" t="str">
        <f>IF(Reg!$H148,Reg!B148,"")</f>
        <v/>
      </c>
      <c r="C151" s="111" t="str">
        <f>IF(Reg!$H148,Reg!C148,"")</f>
        <v/>
      </c>
      <c r="D151" s="112" t="str">
        <f>IF(Reg!$H148,Reg!D148,"")</f>
        <v/>
      </c>
      <c r="E151" s="113" t="str">
        <f>IFERROR(VLOOKUP($B$7:$B$200,Reg!$B$4:O$800,7,),"")</f>
        <v/>
      </c>
      <c r="F151" s="111"/>
    </row>
    <row r="152" spans="1:6">
      <c r="A152" s="111" t="str">
        <f>IFERROR(_xlfn.RANK.EQ(E152,$E$7:$E$200,0)+COUNTIF($E$7:E152,E152)-1," ")</f>
        <v xml:space="preserve"> </v>
      </c>
      <c r="B152" s="111" t="str">
        <f>IF(Reg!$H149,Reg!B149,"")</f>
        <v/>
      </c>
      <c r="C152" s="111" t="str">
        <f>IF(Reg!$H149,Reg!C149,"")</f>
        <v/>
      </c>
      <c r="D152" s="112" t="str">
        <f>IF(Reg!$H149,Reg!D149,"")</f>
        <v/>
      </c>
      <c r="E152" s="113" t="str">
        <f>IFERROR(VLOOKUP($B$7:$B$200,Reg!$B$4:O$800,7,),"")</f>
        <v/>
      </c>
      <c r="F152" s="111"/>
    </row>
    <row r="153" spans="1:6">
      <c r="A153" s="111" t="str">
        <f>IFERROR(_xlfn.RANK.EQ(E153,$E$7:$E$200,0)+COUNTIF($E$7:E153,E153)-1," ")</f>
        <v xml:space="preserve"> </v>
      </c>
      <c r="B153" s="111" t="str">
        <f>IF(Reg!$H150,Reg!B150,"")</f>
        <v/>
      </c>
      <c r="C153" s="111" t="str">
        <f>IF(Reg!$H150,Reg!C150,"")</f>
        <v/>
      </c>
      <c r="D153" s="112" t="str">
        <f>IF(Reg!$H150,Reg!D150,"")</f>
        <v/>
      </c>
      <c r="E153" s="113" t="str">
        <f>IFERROR(VLOOKUP($B$7:$B$200,Reg!$B$4:O$800,7,),"")</f>
        <v/>
      </c>
      <c r="F153" s="111"/>
    </row>
    <row r="154" spans="1:6">
      <c r="A154" s="111" t="str">
        <f>IFERROR(_xlfn.RANK.EQ(E154,$E$7:$E$200,0)+COUNTIF($E$7:E154,E154)-1," ")</f>
        <v xml:space="preserve"> </v>
      </c>
      <c r="B154" s="111" t="str">
        <f>IF(Reg!$H151,Reg!B151,"")</f>
        <v/>
      </c>
      <c r="C154" s="111" t="str">
        <f>IF(Reg!$H151,Reg!C151,"")</f>
        <v/>
      </c>
      <c r="D154" s="112" t="str">
        <f>IF(Reg!$H151,Reg!D151,"")</f>
        <v/>
      </c>
      <c r="E154" s="113" t="str">
        <f>IFERROR(VLOOKUP($B$7:$B$200,Reg!$B$4:O$800,7,),"")</f>
        <v/>
      </c>
      <c r="F154" s="111"/>
    </row>
    <row r="155" spans="1:6">
      <c r="A155" s="111" t="str">
        <f>IFERROR(_xlfn.RANK.EQ(E155,$E$7:$E$200,0)+COUNTIF($E$7:E155,E155)-1," ")</f>
        <v xml:space="preserve"> </v>
      </c>
      <c r="B155" s="111" t="str">
        <f>IF(Reg!$H152,Reg!B152,"")</f>
        <v/>
      </c>
      <c r="C155" s="111" t="str">
        <f>IF(Reg!$H152,Reg!C152,"")</f>
        <v/>
      </c>
      <c r="D155" s="112" t="str">
        <f>IF(Reg!$H152,Reg!D152,"")</f>
        <v/>
      </c>
      <c r="E155" s="113" t="str">
        <f>IFERROR(VLOOKUP($B$7:$B$200,Reg!$B$4:O$800,7,),"")</f>
        <v/>
      </c>
      <c r="F155" s="111"/>
    </row>
    <row r="156" spans="1:6">
      <c r="A156" s="111" t="str">
        <f>IFERROR(_xlfn.RANK.EQ(E156,$E$7:$E$200,0)+COUNTIF($E$7:E156,E156)-1," ")</f>
        <v xml:space="preserve"> </v>
      </c>
      <c r="B156" s="111" t="str">
        <f>IF(Reg!$H153,Reg!B153,"")</f>
        <v/>
      </c>
      <c r="C156" s="111" t="str">
        <f>IF(Reg!$H153,Reg!C153,"")</f>
        <v/>
      </c>
      <c r="D156" s="112" t="str">
        <f>IF(Reg!$H153,Reg!D153,"")</f>
        <v/>
      </c>
      <c r="E156" s="113" t="str">
        <f>IFERROR(VLOOKUP($B$7:$B$200,Reg!$B$4:O$800,7,),"")</f>
        <v/>
      </c>
      <c r="F156" s="111"/>
    </row>
    <row r="157" spans="1:6">
      <c r="A157" s="111" t="str">
        <f>IFERROR(_xlfn.RANK.EQ(E157,$E$7:$E$200,0)+COUNTIF($E$7:E157,E157)-1," ")</f>
        <v xml:space="preserve"> </v>
      </c>
      <c r="B157" s="111" t="str">
        <f>IF(Reg!$H154,Reg!B154,"")</f>
        <v/>
      </c>
      <c r="C157" s="111" t="str">
        <f>IF(Reg!$H154,Reg!C154,"")</f>
        <v/>
      </c>
      <c r="D157" s="112" t="str">
        <f>IF(Reg!$H154,Reg!D154,"")</f>
        <v/>
      </c>
      <c r="E157" s="113" t="str">
        <f>IFERROR(VLOOKUP($B$7:$B$200,Reg!$B$4:O$800,7,),"")</f>
        <v/>
      </c>
      <c r="F157" s="111"/>
    </row>
    <row r="158" spans="1:6">
      <c r="A158" s="111" t="str">
        <f>IFERROR(_xlfn.RANK.EQ(E158,$E$7:$E$200,0)+COUNTIF($E$7:E158,E158)-1," ")</f>
        <v xml:space="preserve"> </v>
      </c>
      <c r="B158" s="111" t="str">
        <f>IF(Reg!$H155,Reg!B155,"")</f>
        <v/>
      </c>
      <c r="C158" s="111" t="str">
        <f>IF(Reg!$H155,Reg!C155,"")</f>
        <v/>
      </c>
      <c r="D158" s="112" t="str">
        <f>IF(Reg!$H155,Reg!D155,"")</f>
        <v/>
      </c>
      <c r="E158" s="113" t="str">
        <f>IFERROR(VLOOKUP($B$7:$B$200,Reg!$B$4:O$800,7,),"")</f>
        <v/>
      </c>
      <c r="F158" s="111"/>
    </row>
    <row r="159" spans="1:6">
      <c r="A159" s="111" t="str">
        <f>IFERROR(_xlfn.RANK.EQ(E159,$E$7:$E$200,0)+COUNTIF($E$7:E159,E159)-1," ")</f>
        <v xml:space="preserve"> </v>
      </c>
      <c r="B159" s="111" t="str">
        <f>IF(Reg!$H156,Reg!B156,"")</f>
        <v/>
      </c>
      <c r="C159" s="111" t="str">
        <f>IF(Reg!$H156,Reg!C156,"")</f>
        <v/>
      </c>
      <c r="D159" s="112" t="str">
        <f>IF(Reg!$H156,Reg!D156,"")</f>
        <v/>
      </c>
      <c r="E159" s="113" t="str">
        <f>IFERROR(VLOOKUP($B$7:$B$200,Reg!$B$4:O$800,7,),"")</f>
        <v/>
      </c>
      <c r="F159" s="111"/>
    </row>
    <row r="160" spans="1:6">
      <c r="A160" s="111" t="str">
        <f>IFERROR(_xlfn.RANK.EQ(E160,$E$7:$E$200,0)+COUNTIF($E$7:E160,E160)-1," ")</f>
        <v xml:space="preserve"> </v>
      </c>
      <c r="B160" s="111" t="str">
        <f>IF(Reg!$H157,Reg!B157,"")</f>
        <v/>
      </c>
      <c r="C160" s="111" t="str">
        <f>IF(Reg!$H157,Reg!C157,"")</f>
        <v/>
      </c>
      <c r="D160" s="112" t="str">
        <f>IF(Reg!$H157,Reg!D157,"")</f>
        <v/>
      </c>
      <c r="E160" s="113" t="str">
        <f>IFERROR(VLOOKUP($B$7:$B$200,Reg!$B$4:O$800,7,),"")</f>
        <v/>
      </c>
      <c r="F160" s="111"/>
    </row>
    <row r="161" spans="1:6">
      <c r="A161" s="111" t="str">
        <f>IFERROR(_xlfn.RANK.EQ(E161,$E$7:$E$200,0)+COUNTIF($E$7:E161,E161)-1," ")</f>
        <v xml:space="preserve"> </v>
      </c>
      <c r="B161" s="111" t="str">
        <f>IF(Reg!$H158,Reg!B158,"")</f>
        <v/>
      </c>
      <c r="C161" s="111" t="str">
        <f>IF(Reg!$H158,Reg!C158,"")</f>
        <v/>
      </c>
      <c r="D161" s="112" t="str">
        <f>IF(Reg!$H158,Reg!D158,"")</f>
        <v/>
      </c>
      <c r="E161" s="113" t="str">
        <f>IFERROR(VLOOKUP($B$7:$B$200,Reg!$B$4:O$800,7,),"")</f>
        <v/>
      </c>
      <c r="F161" s="111"/>
    </row>
    <row r="162" spans="1:6">
      <c r="A162" s="111" t="str">
        <f>IFERROR(_xlfn.RANK.EQ(E162,$E$7:$E$200,0)+COUNTIF($E$7:E162,E162)-1," ")</f>
        <v xml:space="preserve"> </v>
      </c>
      <c r="B162" s="111" t="str">
        <f>IF(Reg!$H159,Reg!B159,"")</f>
        <v/>
      </c>
      <c r="C162" s="111" t="str">
        <f>IF(Reg!$H159,Reg!C159,"")</f>
        <v/>
      </c>
      <c r="D162" s="112" t="str">
        <f>IF(Reg!$H159,Reg!D159,"")</f>
        <v/>
      </c>
      <c r="E162" s="113" t="str">
        <f>IFERROR(VLOOKUP($B$7:$B$200,Reg!$B$4:O$800,7,),"")</f>
        <v/>
      </c>
      <c r="F162" s="111"/>
    </row>
    <row r="163" spans="1:6">
      <c r="A163" s="111" t="str">
        <f>IFERROR(_xlfn.RANK.EQ(E163,$E$7:$E$200,0)+COUNTIF($E$7:E163,E163)-1," ")</f>
        <v xml:space="preserve"> </v>
      </c>
      <c r="B163" s="111" t="str">
        <f>IF(Reg!$H160,Reg!B160,"")</f>
        <v/>
      </c>
      <c r="C163" s="111" t="str">
        <f>IF(Reg!$H160,Reg!C160,"")</f>
        <v/>
      </c>
      <c r="D163" s="112" t="str">
        <f>IF(Reg!$H160,Reg!D160,"")</f>
        <v/>
      </c>
      <c r="E163" s="113" t="str">
        <f>IFERROR(VLOOKUP($B$7:$B$200,Reg!$B$4:O$800,7,),"")</f>
        <v/>
      </c>
      <c r="F163" s="111"/>
    </row>
    <row r="164" spans="1:6">
      <c r="A164" s="111" t="str">
        <f>IFERROR(_xlfn.RANK.EQ(E164,$E$7:$E$200,0)+COUNTIF($E$7:E164,E164)-1," ")</f>
        <v xml:space="preserve"> </v>
      </c>
      <c r="B164" s="111" t="str">
        <f>IF(Reg!$H161,Reg!B161,"")</f>
        <v/>
      </c>
      <c r="C164" s="111" t="str">
        <f>IF(Reg!$H161,Reg!C161,"")</f>
        <v/>
      </c>
      <c r="D164" s="112" t="str">
        <f>IF(Reg!$H161,Reg!D161,"")</f>
        <v/>
      </c>
      <c r="E164" s="113" t="str">
        <f>IFERROR(VLOOKUP($B$7:$B$200,Reg!$B$4:O$800,7,),"")</f>
        <v/>
      </c>
      <c r="F164" s="111"/>
    </row>
    <row r="165" spans="1:6">
      <c r="A165" s="111" t="str">
        <f>IFERROR(_xlfn.RANK.EQ(E165,$E$7:$E$200,0)+COUNTIF($E$7:E165,E165)-1," ")</f>
        <v xml:space="preserve"> </v>
      </c>
      <c r="B165" s="111" t="str">
        <f>IF(Reg!$H162,Reg!B162,"")</f>
        <v/>
      </c>
      <c r="C165" s="111" t="str">
        <f>IF(Reg!$H162,Reg!C162,"")</f>
        <v/>
      </c>
      <c r="D165" s="112" t="str">
        <f>IF(Reg!$H162,Reg!D162,"")</f>
        <v/>
      </c>
      <c r="E165" s="113" t="str">
        <f>IFERROR(VLOOKUP($B$7:$B$200,Reg!$B$4:O$800,7,),"")</f>
        <v/>
      </c>
      <c r="F165" s="111"/>
    </row>
    <row r="166" spans="1:6">
      <c r="A166" s="111" t="str">
        <f>IFERROR(_xlfn.RANK.EQ(E166,$E$7:$E$200,0)+COUNTIF($E$7:E166,E166)-1," ")</f>
        <v xml:space="preserve"> </v>
      </c>
      <c r="B166" s="111" t="str">
        <f>IF(Reg!$H163,Reg!B163,"")</f>
        <v/>
      </c>
      <c r="C166" s="111" t="str">
        <f>IF(Reg!$H163,Reg!C163,"")</f>
        <v/>
      </c>
      <c r="D166" s="112" t="str">
        <f>IF(Reg!$H163,Reg!D163,"")</f>
        <v/>
      </c>
      <c r="E166" s="113" t="str">
        <f>IFERROR(VLOOKUP($B$7:$B$200,Reg!$B$4:O$800,7,),"")</f>
        <v/>
      </c>
      <c r="F166" s="111"/>
    </row>
    <row r="167" spans="1:6">
      <c r="A167" s="111" t="str">
        <f>IFERROR(_xlfn.RANK.EQ(E167,$E$7:$E$200,0)+COUNTIF($E$7:E167,E167)-1," ")</f>
        <v xml:space="preserve"> </v>
      </c>
      <c r="B167" s="111" t="str">
        <f>IF(Reg!$H164,Reg!B164,"")</f>
        <v/>
      </c>
      <c r="C167" s="111" t="str">
        <f>IF(Reg!$H164,Reg!C164,"")</f>
        <v/>
      </c>
      <c r="D167" s="112" t="str">
        <f>IF(Reg!$H164,Reg!D164,"")</f>
        <v/>
      </c>
      <c r="E167" s="113" t="str">
        <f>IFERROR(VLOOKUP($B$7:$B$200,Reg!$B$4:O$800,7,),"")</f>
        <v/>
      </c>
      <c r="F167" s="111"/>
    </row>
    <row r="168" spans="1:6">
      <c r="A168" s="111" t="str">
        <f>IFERROR(_xlfn.RANK.EQ(E168,$E$7:$E$200,0)+COUNTIF($E$7:E168,E168)-1," ")</f>
        <v xml:space="preserve"> </v>
      </c>
      <c r="B168" s="111" t="str">
        <f>IF(Reg!$H165,Reg!B165,"")</f>
        <v/>
      </c>
      <c r="C168" s="111" t="str">
        <f>IF(Reg!$H165,Reg!C165,"")</f>
        <v/>
      </c>
      <c r="D168" s="112" t="str">
        <f>IF(Reg!$H165,Reg!D165,"")</f>
        <v/>
      </c>
      <c r="E168" s="113" t="str">
        <f>IFERROR(VLOOKUP($B$7:$B$200,Reg!$B$4:O$800,7,),"")</f>
        <v/>
      </c>
      <c r="F168" s="111"/>
    </row>
    <row r="169" spans="1:6">
      <c r="A169" s="111" t="str">
        <f>IFERROR(_xlfn.RANK.EQ(E169,$E$7:$E$200,0)+COUNTIF($E$7:E169,E169)-1," ")</f>
        <v xml:space="preserve"> </v>
      </c>
      <c r="B169" s="111" t="str">
        <f>IF(Reg!$H166,Reg!B166,"")</f>
        <v/>
      </c>
      <c r="C169" s="111" t="str">
        <f>IF(Reg!$H166,Reg!C166,"")</f>
        <v/>
      </c>
      <c r="D169" s="112" t="str">
        <f>IF(Reg!$H166,Reg!D166,"")</f>
        <v/>
      </c>
      <c r="E169" s="113" t="str">
        <f>IFERROR(VLOOKUP($B$7:$B$200,Reg!$B$4:O$800,7,),"")</f>
        <v/>
      </c>
      <c r="F169" s="111"/>
    </row>
    <row r="170" spans="1:6">
      <c r="A170" s="111" t="str">
        <f>IFERROR(_xlfn.RANK.EQ(E170,$E$7:$E$200,0)+COUNTIF($E$7:E170,E170)-1," ")</f>
        <v xml:space="preserve"> </v>
      </c>
      <c r="B170" s="111" t="str">
        <f>IF(Reg!$H167,Reg!B167,"")</f>
        <v/>
      </c>
      <c r="C170" s="111" t="str">
        <f>IF(Reg!$H167,Reg!C167,"")</f>
        <v/>
      </c>
      <c r="D170" s="112" t="str">
        <f>IF(Reg!$H167,Reg!D167,"")</f>
        <v/>
      </c>
      <c r="E170" s="113" t="str">
        <f>IFERROR(VLOOKUP($B$7:$B$200,Reg!$B$4:O$800,7,),"")</f>
        <v/>
      </c>
      <c r="F170" s="111"/>
    </row>
    <row r="171" spans="1:6">
      <c r="A171" s="111" t="str">
        <f>IFERROR(_xlfn.RANK.EQ(E171,$E$7:$E$200,0)+COUNTIF($E$7:E171,E171)-1," ")</f>
        <v xml:space="preserve"> </v>
      </c>
      <c r="B171" s="111" t="str">
        <f>IF(Reg!$H168,Reg!B168,"")</f>
        <v/>
      </c>
      <c r="C171" s="111" t="str">
        <f>IF(Reg!$H168,Reg!C168,"")</f>
        <v/>
      </c>
      <c r="D171" s="112" t="str">
        <f>IF(Reg!$H168,Reg!D168,"")</f>
        <v/>
      </c>
      <c r="E171" s="113" t="str">
        <f>IFERROR(VLOOKUP($B$7:$B$200,Reg!$B$4:O$800,7,),"")</f>
        <v/>
      </c>
      <c r="F171" s="111"/>
    </row>
    <row r="172" spans="1:6">
      <c r="A172" s="111" t="str">
        <f>IFERROR(_xlfn.RANK.EQ(E172,$E$7:$E$200,0)+COUNTIF($E$7:E172,E172)-1," ")</f>
        <v xml:space="preserve"> </v>
      </c>
      <c r="B172" s="111" t="str">
        <f>IF(Reg!$H169,Reg!B169,"")</f>
        <v/>
      </c>
      <c r="C172" s="111" t="str">
        <f>IF(Reg!$H169,Reg!C169,"")</f>
        <v/>
      </c>
      <c r="D172" s="112" t="str">
        <f>IF(Reg!$H169,Reg!D169,"")</f>
        <v/>
      </c>
      <c r="E172" s="113" t="str">
        <f>IFERROR(VLOOKUP($B$7:$B$200,Reg!$B$4:O$800,7,),"")</f>
        <v/>
      </c>
      <c r="F172" s="111"/>
    </row>
    <row r="173" spans="1:6">
      <c r="A173" s="111" t="str">
        <f>IFERROR(_xlfn.RANK.EQ(E173,$E$7:$E$200,0)+COUNTIF($E$7:E173,E173)-1," ")</f>
        <v xml:space="preserve"> </v>
      </c>
      <c r="B173" s="111" t="str">
        <f>IF(Reg!$H170,Reg!B170,"")</f>
        <v/>
      </c>
      <c r="C173" s="111" t="str">
        <f>IF(Reg!$H170,Reg!C170,"")</f>
        <v/>
      </c>
      <c r="D173" s="112" t="str">
        <f>IF(Reg!$H170,Reg!D170,"")</f>
        <v/>
      </c>
      <c r="E173" s="113" t="str">
        <f>IFERROR(VLOOKUP($B$7:$B$200,Reg!$B$4:O$800,7,),"")</f>
        <v/>
      </c>
      <c r="F173" s="111"/>
    </row>
    <row r="174" spans="1:6">
      <c r="A174" s="111" t="str">
        <f>IFERROR(_xlfn.RANK.EQ(E174,$E$7:$E$200,0)+COUNTIF($E$7:E174,E174)-1," ")</f>
        <v xml:space="preserve"> </v>
      </c>
      <c r="B174" s="111" t="str">
        <f>IF(Reg!$H171,Reg!B171,"")</f>
        <v/>
      </c>
      <c r="C174" s="111" t="str">
        <f>IF(Reg!$H171,Reg!C171,"")</f>
        <v/>
      </c>
      <c r="D174" s="112" t="str">
        <f>IF(Reg!$H171,Reg!D171,"")</f>
        <v/>
      </c>
      <c r="E174" s="113" t="str">
        <f>IFERROR(VLOOKUP($B$7:$B$200,Reg!$B$4:O$800,7,),"")</f>
        <v/>
      </c>
      <c r="F174" s="111"/>
    </row>
    <row r="175" spans="1:6">
      <c r="A175" s="111" t="str">
        <f>IFERROR(_xlfn.RANK.EQ(E175,$E$7:$E$200,0)+COUNTIF($E$7:E175,E175)-1," ")</f>
        <v xml:space="preserve"> </v>
      </c>
      <c r="B175" s="111" t="str">
        <f>IF(Reg!$H172,Reg!B172,"")</f>
        <v/>
      </c>
      <c r="C175" s="111" t="str">
        <f>IF(Reg!$H172,Reg!C172,"")</f>
        <v/>
      </c>
      <c r="D175" s="112" t="str">
        <f>IF(Reg!$H172,Reg!D172,"")</f>
        <v/>
      </c>
      <c r="E175" s="113" t="str">
        <f>IFERROR(VLOOKUP($B$7:$B$200,Reg!$B$4:O$800,7,),"")</f>
        <v/>
      </c>
      <c r="F175" s="111"/>
    </row>
    <row r="176" spans="1:6">
      <c r="A176" s="111" t="str">
        <f>IFERROR(_xlfn.RANK.EQ(E176,$E$7:$E$200,0)+COUNTIF($E$7:E176,E176)-1," ")</f>
        <v xml:space="preserve"> </v>
      </c>
      <c r="B176" s="111" t="str">
        <f>IF(Reg!$H173,Reg!B173,"")</f>
        <v/>
      </c>
      <c r="C176" s="111" t="str">
        <f>IF(Reg!$H173,Reg!C173,"")</f>
        <v/>
      </c>
      <c r="D176" s="112" t="str">
        <f>IF(Reg!$H173,Reg!D173,"")</f>
        <v/>
      </c>
      <c r="E176" s="113" t="str">
        <f>IFERROR(VLOOKUP($B$7:$B$200,Reg!$B$4:O$800,7,),"")</f>
        <v/>
      </c>
      <c r="F176" s="111"/>
    </row>
    <row r="177" spans="1:6">
      <c r="A177" s="111" t="str">
        <f>IFERROR(_xlfn.RANK.EQ(E177,$E$7:$E$200,0)+COUNTIF($E$7:E177,E177)-1," ")</f>
        <v xml:space="preserve"> </v>
      </c>
      <c r="B177" s="111" t="str">
        <f>IF(Reg!$H174,Reg!B174,"")</f>
        <v/>
      </c>
      <c r="C177" s="111" t="str">
        <f>IF(Reg!$H174,Reg!C174,"")</f>
        <v/>
      </c>
      <c r="D177" s="112" t="str">
        <f>IF(Reg!$H174,Reg!D174,"")</f>
        <v/>
      </c>
      <c r="E177" s="113" t="str">
        <f>IFERROR(VLOOKUP($B$7:$B$200,Reg!$B$4:O$800,7,),"")</f>
        <v/>
      </c>
      <c r="F177" s="111"/>
    </row>
    <row r="178" spans="1:6">
      <c r="A178" s="111" t="str">
        <f>IFERROR(_xlfn.RANK.EQ(E178,$E$7:$E$200,0)+COUNTIF($E$7:E178,E178)-1," ")</f>
        <v xml:space="preserve"> </v>
      </c>
      <c r="B178" s="111" t="str">
        <f>IF(Reg!$H175,Reg!B175,"")</f>
        <v/>
      </c>
      <c r="C178" s="111" t="str">
        <f>IF(Reg!$H175,Reg!C175,"")</f>
        <v/>
      </c>
      <c r="D178" s="112" t="str">
        <f>IF(Reg!$H175,Reg!D175,"")</f>
        <v/>
      </c>
      <c r="E178" s="113" t="str">
        <f>IFERROR(VLOOKUP($B$7:$B$200,Reg!$B$4:O$800,7,),"")</f>
        <v/>
      </c>
      <c r="F178" s="111"/>
    </row>
    <row r="179" spans="1:6">
      <c r="A179" s="111" t="str">
        <f>IFERROR(_xlfn.RANK.EQ(E179,$E$7:$E$200,0)+COUNTIF($E$7:E179,E179)-1," ")</f>
        <v xml:space="preserve"> </v>
      </c>
      <c r="B179" s="111" t="str">
        <f>IF(Reg!$H176,Reg!B176,"")</f>
        <v/>
      </c>
      <c r="C179" s="111" t="str">
        <f>IF(Reg!$H176,Reg!C176,"")</f>
        <v/>
      </c>
      <c r="D179" s="112" t="str">
        <f>IF(Reg!$H176,Reg!D176,"")</f>
        <v/>
      </c>
      <c r="E179" s="113" t="str">
        <f>IFERROR(VLOOKUP($B$7:$B$200,Reg!$B$4:O$800,7,),"")</f>
        <v/>
      </c>
      <c r="F179" s="111"/>
    </row>
    <row r="180" spans="1:6">
      <c r="A180" s="111" t="str">
        <f>IFERROR(_xlfn.RANK.EQ(E180,$E$7:$E$200,0)+COUNTIF($E$7:E180,E180)-1," ")</f>
        <v xml:space="preserve"> </v>
      </c>
      <c r="B180" s="111" t="str">
        <f>IF(Reg!$H177,Reg!B177,"")</f>
        <v/>
      </c>
      <c r="C180" s="111" t="str">
        <f>IF(Reg!$H177,Reg!C177,"")</f>
        <v/>
      </c>
      <c r="D180" s="112" t="str">
        <f>IF(Reg!$H177,Reg!D177,"")</f>
        <v/>
      </c>
      <c r="E180" s="113" t="str">
        <f>IFERROR(VLOOKUP($B$7:$B$200,Reg!$B$4:O$800,7,),"")</f>
        <v/>
      </c>
      <c r="F180" s="111"/>
    </row>
    <row r="181" spans="1:6">
      <c r="A181" s="111" t="str">
        <f>IFERROR(_xlfn.RANK.EQ(E181,$E$7:$E$200,0)+COUNTIF($E$7:E181,E181)-1," ")</f>
        <v xml:space="preserve"> </v>
      </c>
      <c r="B181" s="111" t="str">
        <f>IF(Reg!$H178,Reg!B178,"")</f>
        <v/>
      </c>
      <c r="C181" s="111" t="str">
        <f>IF(Reg!$H178,Reg!C178,"")</f>
        <v/>
      </c>
      <c r="D181" s="112" t="str">
        <f>IF(Reg!$H178,Reg!D178,"")</f>
        <v/>
      </c>
      <c r="E181" s="113" t="str">
        <f>IFERROR(VLOOKUP($B$7:$B$200,Reg!$B$4:O$800,7,),"")</f>
        <v/>
      </c>
      <c r="F181" s="111"/>
    </row>
    <row r="182" spans="1:6">
      <c r="A182" s="111" t="str">
        <f>IFERROR(_xlfn.RANK.EQ(E182,$E$7:$E$200,0)+COUNTIF($E$7:E182,E182)-1," ")</f>
        <v xml:space="preserve"> </v>
      </c>
      <c r="B182" s="111" t="str">
        <f>IF(Reg!$H179,Reg!B179,"")</f>
        <v/>
      </c>
      <c r="C182" s="111" t="str">
        <f>IF(Reg!$H179,Reg!C179,"")</f>
        <v/>
      </c>
      <c r="D182" s="112" t="str">
        <f>IF(Reg!$H179,Reg!D179,"")</f>
        <v/>
      </c>
      <c r="E182" s="113" t="str">
        <f>IFERROR(VLOOKUP($B$7:$B$200,Reg!$B$4:O$800,7,),"")</f>
        <v/>
      </c>
      <c r="F182" s="111"/>
    </row>
    <row r="183" spans="1:6">
      <c r="A183" s="111" t="str">
        <f>IFERROR(_xlfn.RANK.EQ(E183,$E$7:$E$200,0)+COUNTIF($E$7:E183,E183)-1," ")</f>
        <v xml:space="preserve"> </v>
      </c>
      <c r="B183" s="111" t="str">
        <f>IF(Reg!$H180,Reg!B180,"")</f>
        <v/>
      </c>
      <c r="C183" s="111" t="str">
        <f>IF(Reg!$H180,Reg!C180,"")</f>
        <v/>
      </c>
      <c r="D183" s="112" t="str">
        <f>IF(Reg!$H180,Reg!D180,"")</f>
        <v/>
      </c>
      <c r="E183" s="113" t="str">
        <f>IFERROR(VLOOKUP($B$7:$B$200,Reg!$B$4:O$800,7,),"")</f>
        <v/>
      </c>
      <c r="F183" s="111"/>
    </row>
    <row r="184" spans="1:6">
      <c r="A184" s="111" t="str">
        <f>IFERROR(_xlfn.RANK.EQ(E184,$E$7:$E$200,0)+COUNTIF($E$7:E184,E184)-1," ")</f>
        <v xml:space="preserve"> </v>
      </c>
      <c r="B184" s="111" t="str">
        <f>IF(Reg!$H181,Reg!B181,"")</f>
        <v/>
      </c>
      <c r="C184" s="111" t="str">
        <f>IF(Reg!$H181,Reg!C181,"")</f>
        <v/>
      </c>
      <c r="D184" s="112" t="str">
        <f>IF(Reg!$H181,Reg!D181,"")</f>
        <v/>
      </c>
      <c r="E184" s="113" t="str">
        <f>IFERROR(VLOOKUP($B$7:$B$200,Reg!$B$4:O$800,7,),"")</f>
        <v/>
      </c>
      <c r="F184" s="111"/>
    </row>
    <row r="185" spans="1:6">
      <c r="A185" s="111" t="str">
        <f>IFERROR(_xlfn.RANK.EQ(E185,$E$7:$E$200,0)+COUNTIF($E$7:E185,E185)-1," ")</f>
        <v xml:space="preserve"> </v>
      </c>
      <c r="B185" s="111" t="str">
        <f>IF(Reg!$H182,Reg!B182,"")</f>
        <v/>
      </c>
      <c r="C185" s="111" t="str">
        <f>IF(Reg!$H182,Reg!C182,"")</f>
        <v/>
      </c>
      <c r="D185" s="112" t="str">
        <f>IF(Reg!$H182,Reg!D182,"")</f>
        <v/>
      </c>
      <c r="E185" s="113" t="str">
        <f>IFERROR(VLOOKUP($B$7:$B$200,Reg!$B$4:O$800,7,),"")</f>
        <v/>
      </c>
      <c r="F185" s="111"/>
    </row>
    <row r="186" spans="1:6">
      <c r="A186" s="111" t="str">
        <f>IFERROR(_xlfn.RANK.EQ(E186,$E$7:$E$200,0)+COUNTIF($E$7:E186,E186)-1," ")</f>
        <v xml:space="preserve"> </v>
      </c>
      <c r="B186" s="111" t="str">
        <f>IF(Reg!$H183,Reg!B183,"")</f>
        <v/>
      </c>
      <c r="C186" s="111" t="str">
        <f>IF(Reg!$H183,Reg!C183,"")</f>
        <v/>
      </c>
      <c r="D186" s="112" t="str">
        <f>IF(Reg!$H183,Reg!D183,"")</f>
        <v/>
      </c>
      <c r="E186" s="113" t="str">
        <f>IFERROR(VLOOKUP($B$7:$B$200,Reg!$B$4:O$800,7,),"")</f>
        <v/>
      </c>
      <c r="F186" s="111"/>
    </row>
    <row r="187" spans="1:6">
      <c r="A187" s="111" t="str">
        <f>IFERROR(_xlfn.RANK.EQ(E187,$E$7:$E$200,0)+COUNTIF($E$7:E187,E187)-1," ")</f>
        <v xml:space="preserve"> </v>
      </c>
      <c r="B187" s="111" t="str">
        <f>IF(Reg!$H184,Reg!B184,"")</f>
        <v/>
      </c>
      <c r="C187" s="111" t="str">
        <f>IF(Reg!$H184,Reg!C184,"")</f>
        <v/>
      </c>
      <c r="D187" s="112" t="str">
        <f>IF(Reg!$H184,Reg!D184,"")</f>
        <v/>
      </c>
      <c r="E187" s="113" t="str">
        <f>IFERROR(VLOOKUP($B$7:$B$200,Reg!$B$4:O$800,7,),"")</f>
        <v/>
      </c>
      <c r="F187" s="111"/>
    </row>
    <row r="188" spans="1:6">
      <c r="A188" s="111" t="str">
        <f>IFERROR(_xlfn.RANK.EQ(E188,$E$7:$E$200,0)+COUNTIF($E$7:E188,E188)-1," ")</f>
        <v xml:space="preserve"> </v>
      </c>
      <c r="B188" s="111" t="str">
        <f>IF(Reg!$H185,Reg!B185,"")</f>
        <v/>
      </c>
      <c r="C188" s="111" t="str">
        <f>IF(Reg!$H185,Reg!C185,"")</f>
        <v/>
      </c>
      <c r="D188" s="112" t="str">
        <f>IF(Reg!$H185,Reg!D185,"")</f>
        <v/>
      </c>
      <c r="E188" s="113" t="str">
        <f>IFERROR(VLOOKUP($B$7:$B$200,Reg!$B$4:O$800,7,),"")</f>
        <v/>
      </c>
      <c r="F188" s="111"/>
    </row>
    <row r="189" spans="1:6">
      <c r="A189" s="111" t="str">
        <f>IFERROR(_xlfn.RANK.EQ(E189,$E$7:$E$200,0)+COUNTIF($E$7:E189,E189)-1," ")</f>
        <v xml:space="preserve"> </v>
      </c>
      <c r="B189" s="111" t="str">
        <f>IF(Reg!$H186,Reg!B186,"")</f>
        <v/>
      </c>
      <c r="C189" s="111" t="str">
        <f>IF(Reg!$H186,Reg!C186,"")</f>
        <v/>
      </c>
      <c r="D189" s="112" t="str">
        <f>IF(Reg!$H186,Reg!D186,"")</f>
        <v/>
      </c>
      <c r="E189" s="113" t="str">
        <f>IFERROR(VLOOKUP($B$7:$B$200,Reg!$B$4:O$800,7,),"")</f>
        <v/>
      </c>
      <c r="F189" s="111"/>
    </row>
    <row r="190" spans="1:6">
      <c r="A190" s="111" t="str">
        <f>IFERROR(_xlfn.RANK.EQ(E190,$E$7:$E$200,0)+COUNTIF($E$7:E190,E190)-1," ")</f>
        <v xml:space="preserve"> </v>
      </c>
      <c r="B190" s="111" t="str">
        <f>IF(Reg!$H187,Reg!B187,"")</f>
        <v/>
      </c>
      <c r="C190" s="111" t="str">
        <f>IF(Reg!$H187,Reg!C187,"")</f>
        <v/>
      </c>
      <c r="D190" s="112" t="str">
        <f>IF(Reg!$H187,Reg!D187,"")</f>
        <v/>
      </c>
      <c r="E190" s="113" t="str">
        <f>IFERROR(VLOOKUP($B$7:$B$200,Reg!$B$4:O$800,7,),"")</f>
        <v/>
      </c>
      <c r="F190" s="111"/>
    </row>
    <row r="191" spans="1:6">
      <c r="A191" s="111" t="str">
        <f>IFERROR(_xlfn.RANK.EQ(E191,$E$7:$E$200,0)+COUNTIF($E$7:E191,E191)-1," ")</f>
        <v xml:space="preserve"> </v>
      </c>
      <c r="B191" s="111" t="str">
        <f>IF(Reg!$H188,Reg!B188,"")</f>
        <v/>
      </c>
      <c r="C191" s="111" t="str">
        <f>IF(Reg!$H188,Reg!C188,"")</f>
        <v/>
      </c>
      <c r="D191" s="112" t="str">
        <f>IF(Reg!$H188,Reg!D188,"")</f>
        <v/>
      </c>
      <c r="E191" s="113" t="str">
        <f>IFERROR(VLOOKUP($B$7:$B$200,Reg!$B$4:O$800,7,),"")</f>
        <v/>
      </c>
      <c r="F191" s="111"/>
    </row>
    <row r="192" spans="1:6">
      <c r="A192" s="111" t="str">
        <f>IFERROR(_xlfn.RANK.EQ(E192,$E$7:$E$200,0)+COUNTIF($E$7:E192,E192)-1," ")</f>
        <v xml:space="preserve"> </v>
      </c>
      <c r="B192" s="111" t="str">
        <f>IF(Reg!$H189,Reg!B189,"")</f>
        <v/>
      </c>
      <c r="C192" s="111" t="str">
        <f>IF(Reg!$H189,Reg!C189,"")</f>
        <v/>
      </c>
      <c r="D192" s="112" t="str">
        <f>IF(Reg!$H189,Reg!D189,"")</f>
        <v/>
      </c>
      <c r="E192" s="113" t="str">
        <f>IFERROR(VLOOKUP($B$7:$B$200,Reg!$B$4:O$800,7,),"")</f>
        <v/>
      </c>
      <c r="F192" s="111"/>
    </row>
    <row r="193" spans="1:6">
      <c r="A193" s="111" t="str">
        <f>IFERROR(_xlfn.RANK.EQ(E193,$E$7:$E$200,0)+COUNTIF($E$7:E193,E193)-1," ")</f>
        <v xml:space="preserve"> </v>
      </c>
      <c r="B193" s="111" t="str">
        <f>IF(Reg!$H190,Reg!B190,"")</f>
        <v/>
      </c>
      <c r="C193" s="111" t="str">
        <f>IF(Reg!$H190,Reg!C190,"")</f>
        <v/>
      </c>
      <c r="D193" s="112" t="str">
        <f>IF(Reg!$H190,Reg!D190,"")</f>
        <v/>
      </c>
      <c r="E193" s="113" t="str">
        <f>IFERROR(VLOOKUP($B$7:$B$200,Reg!$B$4:O$800,7,),"")</f>
        <v/>
      </c>
      <c r="F193" s="111"/>
    </row>
    <row r="194" spans="1:6">
      <c r="A194" s="111" t="str">
        <f>IFERROR(_xlfn.RANK.EQ(E194,$E$7:$E$200,0)+COUNTIF($E$7:E194,E194)-1," ")</f>
        <v xml:space="preserve"> </v>
      </c>
      <c r="B194" s="111" t="str">
        <f>IF(Reg!$H191,Reg!B191,"")</f>
        <v/>
      </c>
      <c r="C194" s="111" t="str">
        <f>IF(Reg!$H191,Reg!C191,"")</f>
        <v/>
      </c>
      <c r="D194" s="112" t="str">
        <f>IF(Reg!$H191,Reg!D191,"")</f>
        <v/>
      </c>
      <c r="E194" s="113" t="str">
        <f>IFERROR(VLOOKUP($B$7:$B$200,Reg!$B$4:O$800,7,),"")</f>
        <v/>
      </c>
      <c r="F194" s="111"/>
    </row>
    <row r="195" spans="1:6">
      <c r="A195" s="111" t="str">
        <f>IFERROR(_xlfn.RANK.EQ(E195,$E$7:$E$200,0)+COUNTIF($E$7:E195,E195)-1," ")</f>
        <v xml:space="preserve"> </v>
      </c>
      <c r="B195" s="111" t="str">
        <f>IF(Reg!$H192,Reg!B192,"")</f>
        <v/>
      </c>
      <c r="C195" s="111" t="str">
        <f>IF(Reg!$H192,Reg!C192,"")</f>
        <v/>
      </c>
      <c r="D195" s="112" t="str">
        <f>IF(Reg!$H192,Reg!D192,"")</f>
        <v/>
      </c>
      <c r="E195" s="113" t="str">
        <f>IFERROR(VLOOKUP($B$7:$B$200,Reg!$B$4:O$800,7,),"")</f>
        <v/>
      </c>
      <c r="F195" s="111"/>
    </row>
    <row r="196" spans="1:6">
      <c r="A196" s="111" t="str">
        <f>IFERROR(_xlfn.RANK.EQ(E196,$E$7:$E$200,0)+COUNTIF($E$7:E196,E196)-1," ")</f>
        <v xml:space="preserve"> </v>
      </c>
      <c r="B196" s="111" t="str">
        <f>IF(Reg!$H193,Reg!B193,"")</f>
        <v/>
      </c>
      <c r="C196" s="111" t="str">
        <f>IF(Reg!$H193,Reg!C193,"")</f>
        <v/>
      </c>
      <c r="D196" s="112" t="str">
        <f>IF(Reg!$H193,Reg!D193,"")</f>
        <v/>
      </c>
      <c r="E196" s="113" t="str">
        <f>IFERROR(VLOOKUP($B$7:$B$200,Reg!$B$4:O$800,7,),"")</f>
        <v/>
      </c>
      <c r="F196" s="111"/>
    </row>
    <row r="197" spans="1:6">
      <c r="A197" s="111" t="str">
        <f>IFERROR(_xlfn.RANK.EQ(E197,$E$7:$E$200,0)+COUNTIF($E$7:E197,E197)-1," ")</f>
        <v xml:space="preserve"> </v>
      </c>
      <c r="B197" s="111" t="str">
        <f>IF(Reg!$H194,Reg!B194,"")</f>
        <v/>
      </c>
      <c r="C197" s="111" t="str">
        <f>IF(Reg!$H194,Reg!C194,"")</f>
        <v/>
      </c>
      <c r="D197" s="112" t="str">
        <f>IF(Reg!$H194,Reg!D194,"")</f>
        <v/>
      </c>
      <c r="E197" s="113" t="str">
        <f>IFERROR(VLOOKUP($B$7:$B$200,Reg!$B$4:O$800,7,),"")</f>
        <v/>
      </c>
      <c r="F197" s="111"/>
    </row>
    <row r="198" spans="1:6">
      <c r="A198" s="111" t="str">
        <f>IFERROR(_xlfn.RANK.EQ(E198,$E$7:$E$200,0)+COUNTIF($E$7:E198,E198)-1," ")</f>
        <v xml:space="preserve"> </v>
      </c>
      <c r="B198" s="111" t="str">
        <f>IF(Reg!$H195,Reg!B195,"")</f>
        <v/>
      </c>
      <c r="C198" s="111" t="str">
        <f>IF(Reg!$H195,Reg!C195,"")</f>
        <v/>
      </c>
      <c r="D198" s="112" t="str">
        <f>IF(Reg!$H195,Reg!D195,"")</f>
        <v/>
      </c>
      <c r="E198" s="113" t="str">
        <f>IFERROR(VLOOKUP($B$7:$B$200,Reg!$B$4:O$800,7,),"")</f>
        <v/>
      </c>
      <c r="F198" s="111"/>
    </row>
    <row r="199" spans="1:6">
      <c r="A199" s="111" t="str">
        <f>IFERROR(_xlfn.RANK.EQ(E199,$E$7:$E$200,0)+COUNTIF($E$7:E199,E199)-1," ")</f>
        <v xml:space="preserve"> </v>
      </c>
      <c r="B199" s="111" t="str">
        <f>IF(Reg!$H196,Reg!B196,"")</f>
        <v/>
      </c>
      <c r="C199" s="111" t="str">
        <f>IF(Reg!$H196,Reg!C196,"")</f>
        <v/>
      </c>
      <c r="D199" s="112" t="str">
        <f>IF(Reg!$H196,Reg!D196,"")</f>
        <v/>
      </c>
      <c r="E199" s="113" t="str">
        <f>IFERROR(VLOOKUP($B$7:$B$200,Reg!$B$4:O$800,7,),"")</f>
        <v/>
      </c>
      <c r="F199" s="111"/>
    </row>
    <row r="200" spans="1:6">
      <c r="A200" s="111" t="str">
        <f>IFERROR(_xlfn.RANK.EQ(E200,$E$7:$E$200,0)+COUNTIF($E$7:E200,E200)-1," ")</f>
        <v xml:space="preserve"> </v>
      </c>
      <c r="B200" s="111" t="str">
        <f>IF(Reg!$H197,Reg!B197,"")</f>
        <v/>
      </c>
      <c r="C200" s="111" t="str">
        <f>IF(Reg!$H197,Reg!C197,"")</f>
        <v/>
      </c>
      <c r="D200" s="112" t="str">
        <f>IF(Reg!$H197,Reg!D197,"")</f>
        <v/>
      </c>
      <c r="E200" s="113" t="str">
        <f>IFERROR(VLOOKUP($B$7:$B$200,Reg!$B$4:O$800,7,),"")</f>
        <v/>
      </c>
      <c r="F200" s="111"/>
    </row>
  </sheetData>
  <sortState xmlns:xlrd2="http://schemas.microsoft.com/office/spreadsheetml/2017/richdata2" ref="A7:F200">
    <sortCondition ref="A1"/>
  </sortState>
  <mergeCells count="5">
    <mergeCell ref="B3:C3"/>
    <mergeCell ref="D3:F4"/>
    <mergeCell ref="B4:C4"/>
    <mergeCell ref="A1:D1"/>
    <mergeCell ref="E1:F1"/>
  </mergeCells>
  <pageMargins left="0" right="0" top="0" bottom="0" header="0.31496062992125984" footer="0.31496062992125984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Munka6">
    <tabColor rgb="FF0070C0"/>
  </sheetPr>
  <dimension ref="A1:G200"/>
  <sheetViews>
    <sheetView zoomScale="40" zoomScaleNormal="40" workbookViewId="0">
      <selection activeCell="B5" sqref="B5"/>
    </sheetView>
  </sheetViews>
  <sheetFormatPr defaultColWidth="8.6640625" defaultRowHeight="46.2"/>
  <cols>
    <col min="1" max="3" width="73.88671875" style="109" customWidth="1"/>
    <col min="4" max="4" width="117.109375" style="109" customWidth="1"/>
    <col min="5" max="7" width="73.88671875" style="109" customWidth="1"/>
  </cols>
  <sheetData>
    <row r="1" spans="1:7" ht="46.8" thickBot="1">
      <c r="A1" s="151" t="s">
        <v>4650</v>
      </c>
      <c r="B1" s="152"/>
      <c r="C1" s="152"/>
      <c r="D1" s="153"/>
      <c r="E1" s="149" t="str">
        <f>Névsor!V3</f>
        <v>2025/147</v>
      </c>
      <c r="F1" s="150"/>
      <c r="G1" s="103" t="s">
        <v>923</v>
      </c>
    </row>
    <row r="2" spans="1:7">
      <c r="A2" s="104"/>
      <c r="B2" s="105"/>
      <c r="C2" s="105"/>
      <c r="D2" s="105"/>
      <c r="E2" s="105"/>
      <c r="F2" s="107"/>
      <c r="G2" s="14"/>
    </row>
    <row r="3" spans="1:7">
      <c r="A3" s="108" t="s">
        <v>0</v>
      </c>
      <c r="B3" s="146" t="str">
        <f>Névsor!V1</f>
        <v>Üllő - Üllői Lőtér</v>
      </c>
      <c r="C3" s="146"/>
      <c r="D3" s="147" t="s">
        <v>1494</v>
      </c>
      <c r="E3" s="147"/>
      <c r="F3" s="147"/>
      <c r="G3" s="14"/>
    </row>
    <row r="4" spans="1:7">
      <c r="A4" s="108" t="s">
        <v>1</v>
      </c>
      <c r="B4" s="148">
        <v>45913</v>
      </c>
      <c r="C4" s="148"/>
      <c r="D4" s="147"/>
      <c r="E4" s="147"/>
      <c r="F4" s="147"/>
    </row>
    <row r="5" spans="1:7">
      <c r="A5" s="104"/>
      <c r="B5" s="105"/>
      <c r="C5" s="105"/>
      <c r="D5" s="105"/>
      <c r="E5" s="105"/>
      <c r="F5" s="107"/>
    </row>
    <row r="6" spans="1:7">
      <c r="A6" s="108" t="s">
        <v>2</v>
      </c>
      <c r="B6" s="108" t="s">
        <v>3</v>
      </c>
      <c r="C6" s="108" t="s">
        <v>4</v>
      </c>
      <c r="D6" s="108" t="s">
        <v>5</v>
      </c>
      <c r="E6" s="108" t="s">
        <v>6</v>
      </c>
      <c r="F6" s="108" t="s">
        <v>7</v>
      </c>
    </row>
    <row r="7" spans="1:7">
      <c r="A7" s="111">
        <f>IFERROR(_xlfn.RANK.EQ(E7,$E$7:$E$200,0)+COUNTIF($E$7:E7,E7)-1," ")</f>
        <v>1</v>
      </c>
      <c r="B7" s="111" t="str">
        <f>IF(Reg!$I12,Reg!B12,"")</f>
        <v>Vörös Imre</v>
      </c>
      <c r="C7" s="111">
        <f>IF(Reg!$I12,Reg!C12,"")</f>
        <v>4586</v>
      </c>
      <c r="D7" s="112" t="str">
        <f>IF(Reg!$I12,Reg!D12,"")</f>
        <v>Üllői Lövész Klub</v>
      </c>
      <c r="E7" s="113">
        <f>IFERROR(VLOOKUP($B$7:$B$200,Reg!$B$4:O$800,8,),"")</f>
        <v>188</v>
      </c>
      <c r="F7" s="111"/>
    </row>
    <row r="8" spans="1:7">
      <c r="A8" s="111">
        <f>IFERROR(_xlfn.RANK.EQ(E8,$E$7:$E$200,0)+COUNTIF($E$7:E8,E8)-1," ")</f>
        <v>2</v>
      </c>
      <c r="B8" s="111" t="str">
        <f>IF(Reg!$I31,Reg!B31,"")</f>
        <v>Németh Róbert</v>
      </c>
      <c r="C8" s="111">
        <f>IF(Reg!$I31,Reg!C31,"")</f>
        <v>5852</v>
      </c>
      <c r="D8" s="112" t="str">
        <f>IF(Reg!$I31,Reg!D31,"")</f>
        <v>Üllői Lövész Klub</v>
      </c>
      <c r="E8" s="113">
        <f>IFERROR(VLOOKUP($B$7:$B$200,Reg!$B$4:O$800,8,),"")</f>
        <v>181</v>
      </c>
      <c r="F8" s="111"/>
    </row>
    <row r="9" spans="1:7">
      <c r="A9" s="111">
        <f>IFERROR(_xlfn.RANK.EQ(E9,$E$7:$E$200,0)+COUNTIF($E$7:E9,E9)-1," ")</f>
        <v>3</v>
      </c>
      <c r="B9" s="111" t="str">
        <f>IF(Reg!$I25,Reg!B25,"")</f>
        <v>Varga Gábor</v>
      </c>
      <c r="C9" s="111">
        <f>IF(Reg!$I25,Reg!C25,"")</f>
        <v>3448</v>
      </c>
      <c r="D9" s="112" t="str">
        <f>IF(Reg!$I25,Reg!D25,"")</f>
        <v>Karinthy Frigyes Gimnázium Lövész Egylet</v>
      </c>
      <c r="E9" s="113">
        <f>IFERROR(VLOOKUP($B$7:$B$200,Reg!$B$4:O$800,8,),"")</f>
        <v>178</v>
      </c>
      <c r="F9" s="111"/>
    </row>
    <row r="10" spans="1:7">
      <c r="A10" s="111">
        <f>IFERROR(_xlfn.RANK.EQ(E10,$E$7:$E$200,0)+COUNTIF($E$7:E10,E10)-1," ")</f>
        <v>4</v>
      </c>
      <c r="B10" s="111" t="str">
        <f>IF(Reg!$I7,Reg!B7,"")</f>
        <v>Gitye Zsolt</v>
      </c>
      <c r="C10" s="111">
        <f>IF(Reg!$I7,Reg!C7,"")</f>
        <v>8832</v>
      </c>
      <c r="D10" s="112" t="str">
        <f>IF(Reg!$I7,Reg!D7,"")</f>
        <v>Üllői Lövész Klub</v>
      </c>
      <c r="E10" s="113">
        <f>IFERROR(VLOOKUP($B$7:$B$200,Reg!$B$4:O$800,8,),"")</f>
        <v>178</v>
      </c>
      <c r="F10" s="111"/>
    </row>
    <row r="11" spans="1:7">
      <c r="A11" s="111">
        <f>IFERROR(_xlfn.RANK.EQ(E11,$E$7:$E$200,0)+COUNTIF($E$7:E11,E11)-1," ")</f>
        <v>5</v>
      </c>
      <c r="B11" s="111" t="str">
        <f>IF(Reg!$I11,Reg!B11,"")</f>
        <v>Mándoki Ottilia Irén</v>
      </c>
      <c r="C11" s="111">
        <f>IF(Reg!$I11,Reg!C11,"")</f>
        <v>4145</v>
      </c>
      <c r="D11" s="112" t="str">
        <f>IF(Reg!$I11,Reg!D11,"")</f>
        <v>Karinthy Frigyes Gimnázium Lövész Egylet</v>
      </c>
      <c r="E11" s="113">
        <f>IFERROR(VLOOKUP($B$7:$B$200,Reg!$B$4:O$800,8,),"")</f>
        <v>174</v>
      </c>
      <c r="F11" s="111"/>
    </row>
    <row r="12" spans="1:7">
      <c r="A12" s="111">
        <f>IFERROR(_xlfn.RANK.EQ(E12,$E$7:$E$200,0)+COUNTIF($E$7:E12,E12)-1," ")</f>
        <v>6</v>
      </c>
      <c r="B12" s="111" t="str">
        <f>IF(Reg!$I14,Reg!B14,"")</f>
        <v>Zántó István</v>
      </c>
      <c r="C12" s="111">
        <f>IF(Reg!$I14,Reg!C14,"")</f>
        <v>857</v>
      </c>
      <c r="D12" s="112" t="str">
        <f>IF(Reg!$I14,Reg!D14,"")</f>
        <v>Üllői Lövész Klub</v>
      </c>
      <c r="E12" s="113">
        <f>IFERROR(VLOOKUP($B$7:$B$200,Reg!$B$4:O$800,8,),"")</f>
        <v>172</v>
      </c>
      <c r="F12" s="111"/>
    </row>
    <row r="13" spans="1:7">
      <c r="A13" s="111">
        <f>IFERROR(_xlfn.RANK.EQ(E13,$E$7:$E$200,0)+COUNTIF($E$7:E13,E13)-1," ")</f>
        <v>7</v>
      </c>
      <c r="B13" s="111" t="str">
        <f>IF(Reg!$I13,Reg!B13,"")</f>
        <v>Varga Károly</v>
      </c>
      <c r="C13" s="111">
        <f>IF(Reg!$I13,Reg!C13,"")</f>
        <v>11930</v>
      </c>
      <c r="D13" s="112" t="str">
        <f>IF(Reg!$I13,Reg!D13,"")</f>
        <v>Üllői Lövész Klub</v>
      </c>
      <c r="E13" s="113">
        <f>IFERROR(VLOOKUP($B$7:$B$200,Reg!$B$4:O$800,8,),"")</f>
        <v>114</v>
      </c>
      <c r="F13" s="111"/>
    </row>
    <row r="14" spans="1:7">
      <c r="A14" s="111">
        <f>IFERROR(_xlfn.RANK.EQ(E14,$E$7:$E$200,0)+COUNTIF($E$7:E14,E14)-1," ")</f>
        <v>8</v>
      </c>
      <c r="B14" s="111" t="str">
        <f>IF(Reg!$I4,Reg!B4,"")</f>
        <v>Hetés Tamás</v>
      </c>
      <c r="C14" s="111">
        <f>IF(Reg!$I4,Reg!C4,"")</f>
        <v>5872</v>
      </c>
      <c r="D14" s="112" t="str">
        <f>IF(Reg!$I4,Reg!D4,"")</f>
        <v>Üllői Lövész Klub</v>
      </c>
      <c r="E14" s="113">
        <f>IFERROR(VLOOKUP($B$7:$B$200,Reg!$B$4:O$800,8,),"")</f>
        <v>111</v>
      </c>
      <c r="F14" s="111"/>
    </row>
    <row r="15" spans="1:7">
      <c r="A15" s="111">
        <f>IFERROR(_xlfn.RANK.EQ(E15,$E$7:$E$200,0)+COUNTIF($E$7:E15,E15)-1," ")</f>
        <v>9</v>
      </c>
      <c r="B15" s="111" t="str">
        <f>IF(Reg!$I23,Reg!B23,"")</f>
        <v>Illés Márton Zoltán</v>
      </c>
      <c r="C15" s="111">
        <f>IF(Reg!$I23,Reg!C23,"")</f>
        <v>8645</v>
      </c>
      <c r="D15" s="112" t="str">
        <f>IF(Reg!$I23,Reg!D23,"")</f>
        <v>Üllői Lövész Klub</v>
      </c>
      <c r="E15" s="113">
        <f>IFERROR(VLOOKUP($B$7:$B$200,Reg!$B$4:O$800,8,),"")</f>
        <v>0.1</v>
      </c>
      <c r="F15" s="111"/>
    </row>
    <row r="16" spans="1:7">
      <c r="A16" s="111">
        <f>IFERROR(_xlfn.RANK.EQ(E16,$E$7:$E$200,0)+COUNTIF($E$7:E16,E16)-1," ")</f>
        <v>10</v>
      </c>
      <c r="B16" s="111" t="str">
        <f>IF(Reg!$I18,Reg!B18,"")</f>
        <v>Dr.Dencs Zoltán</v>
      </c>
      <c r="C16" s="111">
        <f>IF(Reg!$I18,Reg!C18,"")</f>
        <v>5308</v>
      </c>
      <c r="D16" s="112" t="str">
        <f>IF(Reg!$I18,Reg!D18,"")</f>
        <v>Börzsöny Lövészsportklub Márianosztra</v>
      </c>
      <c r="E16" s="113">
        <f>IFERROR(VLOOKUP($B$7:$B$200,Reg!$B$4:O$800,8,),"")</f>
        <v>0.1</v>
      </c>
      <c r="F16" s="111"/>
    </row>
    <row r="17" spans="1:6">
      <c r="A17" s="111">
        <f>IFERROR(_xlfn.RANK.EQ(E17,$E$7:$E$200,0)+COUNTIF($E$7:E17,E17)-1," ")</f>
        <v>11</v>
      </c>
      <c r="B17" s="111" t="str">
        <f>IF(Reg!$I19,Reg!B19,"")</f>
        <v>Trajkovics János</v>
      </c>
      <c r="C17" s="111">
        <f>IF(Reg!$I19,Reg!C19,"")</f>
        <v>6040</v>
      </c>
      <c r="D17" s="112" t="str">
        <f>IF(Reg!$I19,Reg!D19,"")</f>
        <v>Fekete Sólyom Lövész Sportklub</v>
      </c>
      <c r="E17" s="113">
        <f>IFERROR(VLOOKUP($B$7:$B$200,Reg!$B$4:O$800,8,),"")</f>
        <v>0.1</v>
      </c>
      <c r="F17" s="111"/>
    </row>
    <row r="18" spans="1:6">
      <c r="A18" s="111">
        <f>IFERROR(_xlfn.RANK.EQ(E18,$E$7:$E$200,0)+COUNTIF($E$7:E18,E18)-1," ")</f>
        <v>12</v>
      </c>
      <c r="B18" s="111" t="str">
        <f>IF(Reg!$I6,Reg!B6,"")</f>
        <v>Kovács László</v>
      </c>
      <c r="C18" s="111">
        <f>IF(Reg!$I6,Reg!C6,"")</f>
        <v>7264</v>
      </c>
      <c r="D18" s="112" t="str">
        <f>IF(Reg!$I6,Reg!D6,"")</f>
        <v>Üllői Lövész Klub</v>
      </c>
      <c r="E18" s="113">
        <f>IFERROR(VLOOKUP($B$7:$B$200,Reg!$B$4:O$800,8,),"")</f>
        <v>0.1</v>
      </c>
      <c r="F18" s="111"/>
    </row>
    <row r="19" spans="1:6">
      <c r="A19" s="111">
        <f>IFERROR(_xlfn.RANK.EQ(E19,$E$7:$E$200,0)+COUNTIF($E$7:E19,E19)-1," ")</f>
        <v>13</v>
      </c>
      <c r="B19" s="111" t="str">
        <f>IF(Reg!$I5,Reg!B5,"")</f>
        <v>Balogh László Miklós</v>
      </c>
      <c r="C19" s="111">
        <f>IF(Reg!$I5,Reg!C5,"")</f>
        <v>2616</v>
      </c>
      <c r="D19" s="112" t="str">
        <f>IF(Reg!$I5,Reg!D5,"")</f>
        <v>Üllői Lövész Klub</v>
      </c>
      <c r="E19" s="113">
        <f>IFERROR(VLOOKUP($B$7:$B$200,Reg!$B$4:O$800,8,),"")</f>
        <v>0.1</v>
      </c>
      <c r="F19" s="111"/>
    </row>
    <row r="20" spans="1:6">
      <c r="A20" s="111">
        <f>IFERROR(_xlfn.RANK.EQ(E20,$E$7:$E$200,0)+COUNTIF($E$7:E20,E20)-1," ")</f>
        <v>14</v>
      </c>
      <c r="B20" s="111" t="str">
        <f>IF(Reg!$I17,Reg!B17,"")</f>
        <v>Lukács Kristóf</v>
      </c>
      <c r="C20" s="111">
        <f>IF(Reg!$I17,Reg!C17,"")</f>
        <v>7256</v>
      </c>
      <c r="D20" s="112" t="str">
        <f>IF(Reg!$I17,Reg!D17,"")</f>
        <v>Lövészklub Jászfelsőszentgyörgy</v>
      </c>
      <c r="E20" s="113">
        <f>IFERROR(VLOOKUP($B$7:$B$200,Reg!$B$4:O$800,8,),"")</f>
        <v>0.1</v>
      </c>
      <c r="F20" s="111"/>
    </row>
    <row r="21" spans="1:6">
      <c r="A21" s="111">
        <f>IFERROR(_xlfn.RANK.EQ(E21,$E$7:$E$200,0)+COUNTIF($E$7:E21,E21)-1," ")</f>
        <v>15</v>
      </c>
      <c r="B21" s="111" t="str">
        <f>IF(Reg!$I22,Reg!B22,"")</f>
        <v>Varga János</v>
      </c>
      <c r="C21" s="111">
        <f>IF(Reg!$I22,Reg!C22,"")</f>
        <v>7295</v>
      </c>
      <c r="D21" s="112" t="str">
        <f>IF(Reg!$I22,Reg!D22,"")</f>
        <v>Karinthy Frigyes Gimnázium Lövész Egylet</v>
      </c>
      <c r="E21" s="113">
        <f>IFERROR(VLOOKUP($B$7:$B$200,Reg!$B$4:O$800,8,),"")</f>
        <v>0.1</v>
      </c>
      <c r="F21" s="111"/>
    </row>
    <row r="22" spans="1:6">
      <c r="A22" s="111">
        <f>IFERROR(_xlfn.RANK.EQ(E22,$E$7:$E$200,0)+COUNTIF($E$7:E22,E22)-1," ")</f>
        <v>16</v>
      </c>
      <c r="B22" s="111" t="str">
        <f>IF(Reg!$I28,Reg!B28,"")</f>
        <v>Nándorfi Tamás Gyula</v>
      </c>
      <c r="C22" s="111">
        <f>IF(Reg!$I28,Reg!C28,"")</f>
        <v>1713</v>
      </c>
      <c r="D22" s="112" t="str">
        <f>IF(Reg!$I28,Reg!D28,"")</f>
        <v>Üllői Lövész Klub</v>
      </c>
      <c r="E22" s="113">
        <f>IFERROR(VLOOKUP($B$7:$B$200,Reg!$B$4:O$800,8,),"")</f>
        <v>0.1</v>
      </c>
      <c r="F22" s="111"/>
    </row>
    <row r="23" spans="1:6">
      <c r="A23" s="111" t="str">
        <f>IFERROR(_xlfn.RANK.EQ(E23,$E$7:$E$200,0)+COUNTIF($E$7:E23,E23)-1," ")</f>
        <v xml:space="preserve"> </v>
      </c>
      <c r="B23" s="111" t="str">
        <f>IF(Reg!$I16,Reg!B16,"")</f>
        <v/>
      </c>
      <c r="C23" s="111" t="str">
        <f>IF(Reg!$I16,Reg!C16,"")</f>
        <v/>
      </c>
      <c r="D23" s="112" t="str">
        <f>IF(Reg!$I16,Reg!D16,"")</f>
        <v/>
      </c>
      <c r="E23" s="113" t="str">
        <f>IFERROR(VLOOKUP($B$7:$B$200,Reg!$B$4:O$800,8,),"")</f>
        <v/>
      </c>
      <c r="F23" s="111"/>
    </row>
    <row r="24" spans="1:6">
      <c r="A24" s="111" t="str">
        <f>IFERROR(_xlfn.RANK.EQ(E24,$E$7:$E$200,0)+COUNTIF($E$7:E24,E24)-1," ")</f>
        <v xml:space="preserve"> </v>
      </c>
      <c r="B24" s="111" t="str">
        <f>IF(Reg!$I30,Reg!B30,"")</f>
        <v/>
      </c>
      <c r="C24" s="111" t="str">
        <f>IF(Reg!$I30,Reg!C30,"")</f>
        <v/>
      </c>
      <c r="D24" s="112" t="str">
        <f>IF(Reg!$I30,Reg!D30,"")</f>
        <v/>
      </c>
      <c r="E24" s="113" t="str">
        <f>IFERROR(VLOOKUP($B$7:$B$200,Reg!$B$4:O$800,8,),"")</f>
        <v/>
      </c>
      <c r="F24" s="111"/>
    </row>
    <row r="25" spans="1:6">
      <c r="A25" s="111" t="str">
        <f>IFERROR(_xlfn.RANK.EQ(E25,$E$7:$E$200,0)+COUNTIF($E$7:E25,E25)-1," ")</f>
        <v xml:space="preserve"> </v>
      </c>
      <c r="B25" s="111" t="str">
        <f>IF(Reg!$I10,Reg!B10,"")</f>
        <v/>
      </c>
      <c r="C25" s="111" t="str">
        <f>IF(Reg!$I10,Reg!C10,"")</f>
        <v/>
      </c>
      <c r="D25" s="112" t="str">
        <f>IF(Reg!$I10,Reg!D10,"")</f>
        <v/>
      </c>
      <c r="E25" s="113" t="str">
        <f>IFERROR(VLOOKUP($B$7:$B$200,Reg!$B$4:O$800,8,),"")</f>
        <v/>
      </c>
      <c r="F25" s="111"/>
    </row>
    <row r="26" spans="1:6">
      <c r="A26" s="111" t="str">
        <f>IFERROR(_xlfn.RANK.EQ(E26,$E$7:$E$200,0)+COUNTIF($E$7:E26,E26)-1," ")</f>
        <v xml:space="preserve"> </v>
      </c>
      <c r="B26" s="111" t="str">
        <f>IF(Reg!$I20,Reg!B20,"")</f>
        <v/>
      </c>
      <c r="C26" s="111" t="str">
        <f>IF(Reg!$I20,Reg!C20,"")</f>
        <v/>
      </c>
      <c r="D26" s="112" t="str">
        <f>IF(Reg!$I20,Reg!D20,"")</f>
        <v/>
      </c>
      <c r="E26" s="113" t="str">
        <f>IFERROR(VLOOKUP($B$7:$B$200,Reg!$B$4:O$800,8,),"")</f>
        <v/>
      </c>
      <c r="F26" s="111"/>
    </row>
    <row r="27" spans="1:6">
      <c r="A27" s="111" t="str">
        <f>IFERROR(_xlfn.RANK.EQ(E27,$E$7:$E$200,0)+COUNTIF($E$7:E27,E27)-1," ")</f>
        <v xml:space="preserve"> </v>
      </c>
      <c r="B27" s="111" t="str">
        <f>IF(Reg!$I15,Reg!B15,"")</f>
        <v/>
      </c>
      <c r="C27" s="111" t="str">
        <f>IF(Reg!$I15,Reg!C15,"")</f>
        <v/>
      </c>
      <c r="D27" s="112" t="str">
        <f>IF(Reg!$I15,Reg!D15,"")</f>
        <v/>
      </c>
      <c r="E27" s="113" t="str">
        <f>IFERROR(VLOOKUP($B$7:$B$200,Reg!$B$4:O$800,8,),"")</f>
        <v/>
      </c>
      <c r="F27" s="111"/>
    </row>
    <row r="28" spans="1:6">
      <c r="A28" s="111" t="str">
        <f>IFERROR(_xlfn.RANK.EQ(E28,$E$7:$E$200,0)+COUNTIF($E$7:E28,E28)-1," ")</f>
        <v xml:space="preserve"> </v>
      </c>
      <c r="B28" s="111" t="str">
        <f>IF(Reg!$I29,Reg!B29,"")</f>
        <v/>
      </c>
      <c r="C28" s="111" t="str">
        <f>IF(Reg!$I29,Reg!C29,"")</f>
        <v/>
      </c>
      <c r="D28" s="112" t="str">
        <f>IF(Reg!$I29,Reg!D29,"")</f>
        <v/>
      </c>
      <c r="E28" s="113" t="str">
        <f>IFERROR(VLOOKUP($B$7:$B$200,Reg!$B$4:O$800,8,),"")</f>
        <v/>
      </c>
      <c r="F28" s="111"/>
    </row>
    <row r="29" spans="1:6">
      <c r="A29" s="111" t="str">
        <f>IFERROR(_xlfn.RANK.EQ(E29,$E$7:$E$200,0)+COUNTIF($E$7:E29,E29)-1," ")</f>
        <v xml:space="preserve"> </v>
      </c>
      <c r="B29" s="111" t="str">
        <f>IF(Reg!$I63,Reg!B63,"")</f>
        <v/>
      </c>
      <c r="C29" s="111" t="str">
        <f>IF(Reg!$I63,Reg!C63,"")</f>
        <v/>
      </c>
      <c r="D29" s="112" t="str">
        <f>IF(Reg!$I63,Reg!D63,"")</f>
        <v/>
      </c>
      <c r="E29" s="113" t="str">
        <f>IFERROR(VLOOKUP($B$7:$B$200,Reg!$B$4:O$800,8,),"")</f>
        <v/>
      </c>
      <c r="F29" s="111"/>
    </row>
    <row r="30" spans="1:6">
      <c r="A30" s="111" t="str">
        <f>IFERROR(_xlfn.RANK.EQ(E30,$E$7:$E$200,0)+COUNTIF($E$7:E30,E30)-1," ")</f>
        <v xml:space="preserve"> </v>
      </c>
      <c r="B30" s="111" t="str">
        <f>IF(Reg!$I60,Reg!B60,"")</f>
        <v/>
      </c>
      <c r="C30" s="111" t="str">
        <f>IF(Reg!$I60,Reg!C60,"")</f>
        <v/>
      </c>
      <c r="D30" s="112" t="str">
        <f>IF(Reg!$I60,Reg!D60,"")</f>
        <v/>
      </c>
      <c r="E30" s="113" t="str">
        <f>IFERROR(VLOOKUP($B$7:$B$200,Reg!$B$4:O$800,8,),"")</f>
        <v/>
      </c>
      <c r="F30" s="111"/>
    </row>
    <row r="31" spans="1:6">
      <c r="A31" s="111" t="str">
        <f>IFERROR(_xlfn.RANK.EQ(E31,$E$7:$E$200,0)+COUNTIF($E$7:E31,E31)-1," ")</f>
        <v xml:space="preserve"> </v>
      </c>
      <c r="B31" s="111" t="str">
        <f>IF(Reg!$I37,Reg!B37,"")</f>
        <v/>
      </c>
      <c r="C31" s="111" t="str">
        <f>IF(Reg!$I37,Reg!C37,"")</f>
        <v/>
      </c>
      <c r="D31" s="112" t="str">
        <f>IF(Reg!$I37,Reg!D37,"")</f>
        <v/>
      </c>
      <c r="E31" s="113" t="str">
        <f>IFERROR(VLOOKUP($B$7:$B$200,Reg!$B$4:O$800,8,),"")</f>
        <v/>
      </c>
      <c r="F31" s="111"/>
    </row>
    <row r="32" spans="1:6">
      <c r="A32" s="111" t="str">
        <f>IFERROR(_xlfn.RANK.EQ(E32,$E$7:$E$200,0)+COUNTIF($E$7:E32,E32)-1," ")</f>
        <v xml:space="preserve"> </v>
      </c>
      <c r="B32" s="111" t="str">
        <f>IF(Reg!$I39,Reg!B39,"")</f>
        <v/>
      </c>
      <c r="C32" s="111" t="str">
        <f>IF(Reg!$I39,Reg!C39,"")</f>
        <v/>
      </c>
      <c r="D32" s="112" t="str">
        <f>IF(Reg!$I39,Reg!D39,"")</f>
        <v/>
      </c>
      <c r="E32" s="113" t="str">
        <f>IFERROR(VLOOKUP($B$7:$B$200,Reg!$B$4:O$800,8,),"")</f>
        <v/>
      </c>
      <c r="F32" s="111"/>
    </row>
    <row r="33" spans="1:6">
      <c r="A33" s="111" t="str">
        <f>IFERROR(_xlfn.RANK.EQ(E33,$E$7:$E$200,0)+COUNTIF($E$7:E33,E33)-1," ")</f>
        <v xml:space="preserve"> </v>
      </c>
      <c r="B33" s="111" t="str">
        <f>IF(Reg!$I40,Reg!B40,"")</f>
        <v/>
      </c>
      <c r="C33" s="111" t="str">
        <f>IF(Reg!$I40,Reg!C40,"")</f>
        <v/>
      </c>
      <c r="D33" s="112" t="str">
        <f>IF(Reg!$I40,Reg!D40,"")</f>
        <v/>
      </c>
      <c r="E33" s="113" t="str">
        <f>IFERROR(VLOOKUP($B$7:$B$200,Reg!$B$4:O$800,8,),"")</f>
        <v/>
      </c>
      <c r="F33" s="111"/>
    </row>
    <row r="34" spans="1:6">
      <c r="A34" s="111" t="str">
        <f>IFERROR(_xlfn.RANK.EQ(E34,$E$7:$E$200,0)+COUNTIF($E$7:E34,E34)-1," ")</f>
        <v xml:space="preserve"> </v>
      </c>
      <c r="B34" s="111" t="str">
        <f>IF(Reg!$I21,Reg!B21,"")</f>
        <v/>
      </c>
      <c r="C34" s="111" t="str">
        <f>IF(Reg!$I21,Reg!C21,"")</f>
        <v/>
      </c>
      <c r="D34" s="112" t="str">
        <f>IF(Reg!$I21,Reg!D21,"")</f>
        <v/>
      </c>
      <c r="E34" s="113" t="str">
        <f>IFERROR(VLOOKUP($B$7:$B$200,Reg!$B$4:O$800,8,),"")</f>
        <v/>
      </c>
      <c r="F34" s="111"/>
    </row>
    <row r="35" spans="1:6">
      <c r="A35" s="111" t="str">
        <f>IFERROR(_xlfn.RANK.EQ(E35,$E$7:$E$200,0)+COUNTIF($E$7:E35,E35)-1," ")</f>
        <v xml:space="preserve"> </v>
      </c>
      <c r="B35" s="111" t="str">
        <f>IF(Reg!$I38,Reg!B38,"")</f>
        <v/>
      </c>
      <c r="C35" s="111" t="str">
        <f>IF(Reg!$I38,Reg!C38,"")</f>
        <v/>
      </c>
      <c r="D35" s="112" t="str">
        <f>IF(Reg!$I38,Reg!D38,"")</f>
        <v/>
      </c>
      <c r="E35" s="113" t="str">
        <f>IFERROR(VLOOKUP($B$7:$B$200,Reg!$B$4:O$800,8,),"")</f>
        <v/>
      </c>
      <c r="F35" s="111"/>
    </row>
    <row r="36" spans="1:6">
      <c r="A36" s="111" t="str">
        <f>IFERROR(_xlfn.RANK.EQ(E36,$E$7:$E$200,0)+COUNTIF($E$7:E36,E36)-1," ")</f>
        <v xml:space="preserve"> </v>
      </c>
      <c r="B36" s="111" t="str">
        <f>IF(Reg!$I41,Reg!B41,"")</f>
        <v/>
      </c>
      <c r="C36" s="111" t="str">
        <f>IF(Reg!$I41,Reg!C41,"")</f>
        <v/>
      </c>
      <c r="D36" s="112" t="str">
        <f>IF(Reg!$I41,Reg!D41,"")</f>
        <v/>
      </c>
      <c r="E36" s="113" t="str">
        <f>IFERROR(VLOOKUP($B$7:$B$200,Reg!$B$4:O$800,8,),"")</f>
        <v/>
      </c>
      <c r="F36" s="111"/>
    </row>
    <row r="37" spans="1:6">
      <c r="A37" s="111" t="str">
        <f>IFERROR(_xlfn.RANK.EQ(E37,$E$7:$E$200,0)+COUNTIF($E$7:E37,E37)-1," ")</f>
        <v xml:space="preserve"> </v>
      </c>
      <c r="B37" s="111" t="str">
        <f>IF(Reg!$I42,Reg!B42,"")</f>
        <v/>
      </c>
      <c r="C37" s="111" t="str">
        <f>IF(Reg!$I42,Reg!C42,"")</f>
        <v/>
      </c>
      <c r="D37" s="112" t="str">
        <f>IF(Reg!$I42,Reg!D42,"")</f>
        <v/>
      </c>
      <c r="E37" s="113" t="str">
        <f>IFERROR(VLOOKUP($B$7:$B$200,Reg!$B$4:O$800,8,),"")</f>
        <v/>
      </c>
      <c r="F37" s="111"/>
    </row>
    <row r="38" spans="1:6">
      <c r="A38" s="111" t="str">
        <f>IFERROR(_xlfn.RANK.EQ(E38,$E$7:$E$200,0)+COUNTIF($E$7:E38,E38)-1," ")</f>
        <v xml:space="preserve"> </v>
      </c>
      <c r="B38" s="111" t="str">
        <f>IF(Reg!$I43,Reg!B43,"")</f>
        <v/>
      </c>
      <c r="C38" s="111" t="str">
        <f>IF(Reg!$I43,Reg!C43,"")</f>
        <v/>
      </c>
      <c r="D38" s="112" t="str">
        <f>IF(Reg!$I43,Reg!D43,"")</f>
        <v/>
      </c>
      <c r="E38" s="113" t="str">
        <f>IFERROR(VLOOKUP($B$7:$B$200,Reg!$B$4:O$800,8,),"")</f>
        <v/>
      </c>
      <c r="F38" s="111"/>
    </row>
    <row r="39" spans="1:6">
      <c r="A39" s="111" t="str">
        <f>IFERROR(_xlfn.RANK.EQ(E39,$E$7:$E$200,0)+COUNTIF($E$7:E39,E39)-1," ")</f>
        <v xml:space="preserve"> </v>
      </c>
      <c r="B39" s="111" t="str">
        <f>IF(Reg!$I44,Reg!B44,"")</f>
        <v/>
      </c>
      <c r="C39" s="111" t="str">
        <f>IF(Reg!$I44,Reg!C44,"")</f>
        <v/>
      </c>
      <c r="D39" s="112" t="str">
        <f>IF(Reg!$I44,Reg!D44,"")</f>
        <v/>
      </c>
      <c r="E39" s="113" t="str">
        <f>IFERROR(VLOOKUP($B$7:$B$200,Reg!$B$4:O$800,8,),"")</f>
        <v/>
      </c>
      <c r="F39" s="111"/>
    </row>
    <row r="40" spans="1:6">
      <c r="A40" s="111" t="str">
        <f>IFERROR(_xlfn.RANK.EQ(E40,$E$7:$E$200,0)+COUNTIF($E$7:E40,E40)-1," ")</f>
        <v xml:space="preserve"> </v>
      </c>
      <c r="B40" s="111" t="str">
        <f>IF(Reg!$I46,Reg!B46,"")</f>
        <v/>
      </c>
      <c r="C40" s="111" t="str">
        <f>IF(Reg!$I46,Reg!C46,"")</f>
        <v/>
      </c>
      <c r="D40" s="112" t="str">
        <f>IF(Reg!$I46,Reg!D46,"")</f>
        <v/>
      </c>
      <c r="E40" s="113" t="str">
        <f>IFERROR(VLOOKUP($B$7:$B$200,Reg!$B$4:O$800,8,),"")</f>
        <v/>
      </c>
      <c r="F40" s="111"/>
    </row>
    <row r="41" spans="1:6">
      <c r="A41" s="111" t="str">
        <f>IFERROR(_xlfn.RANK.EQ(E41,$E$7:$E$200,0)+COUNTIF($E$7:E41,E41)-1," ")</f>
        <v xml:space="preserve"> </v>
      </c>
      <c r="B41" s="111" t="str">
        <f>IF(Reg!$I48,Reg!B48,"")</f>
        <v/>
      </c>
      <c r="C41" s="111" t="str">
        <f>IF(Reg!$I48,Reg!C48,"")</f>
        <v/>
      </c>
      <c r="D41" s="112" t="str">
        <f>IF(Reg!$I48,Reg!D48,"")</f>
        <v/>
      </c>
      <c r="E41" s="113" t="str">
        <f>IFERROR(VLOOKUP($B$7:$B$200,Reg!$B$4:O$800,8,),"")</f>
        <v/>
      </c>
      <c r="F41" s="111"/>
    </row>
    <row r="42" spans="1:6">
      <c r="A42" s="111" t="str">
        <f>IFERROR(_xlfn.RANK.EQ(E42,$E$7:$E$200,0)+COUNTIF($E$7:E42,E42)-1," ")</f>
        <v xml:space="preserve"> </v>
      </c>
      <c r="B42" s="111" t="str">
        <f>IF(Reg!$I56,Reg!B56,"")</f>
        <v/>
      </c>
      <c r="C42" s="111" t="str">
        <f>IF(Reg!$I56,Reg!C56,"")</f>
        <v/>
      </c>
      <c r="D42" s="112" t="str">
        <f>IF(Reg!$I56,Reg!D56,"")</f>
        <v/>
      </c>
      <c r="E42" s="113" t="str">
        <f>IFERROR(VLOOKUP($B$7:$B$200,Reg!$B$4:O$800,8,),"")</f>
        <v/>
      </c>
      <c r="F42" s="111"/>
    </row>
    <row r="43" spans="1:6">
      <c r="A43" s="111" t="str">
        <f>IFERROR(_xlfn.RANK.EQ(E43,$E$7:$E$200,0)+COUNTIF($E$7:E43,E43)-1," ")</f>
        <v xml:space="preserve"> </v>
      </c>
      <c r="B43" s="111" t="str">
        <f>IF(Reg!$I58,Reg!B58,"")</f>
        <v/>
      </c>
      <c r="C43" s="111" t="str">
        <f>IF(Reg!$I58,Reg!C58,"")</f>
        <v/>
      </c>
      <c r="D43" s="112" t="str">
        <f>IF(Reg!$I58,Reg!D58,"")</f>
        <v/>
      </c>
      <c r="E43" s="113" t="str">
        <f>IFERROR(VLOOKUP($B$7:$B$200,Reg!$B$4:O$800,8,),"")</f>
        <v/>
      </c>
      <c r="F43" s="111"/>
    </row>
    <row r="44" spans="1:6">
      <c r="A44" s="111" t="str">
        <f>IFERROR(_xlfn.RANK.EQ(E44,$E$7:$E$200,0)+COUNTIF($E$7:E44,E44)-1," ")</f>
        <v xml:space="preserve"> </v>
      </c>
      <c r="B44" s="111" t="str">
        <f>IF(Reg!$I61,Reg!B61,"")</f>
        <v/>
      </c>
      <c r="C44" s="111" t="str">
        <f>IF(Reg!$I61,Reg!C61,"")</f>
        <v/>
      </c>
      <c r="D44" s="112" t="str">
        <f>IF(Reg!$I61,Reg!D61,"")</f>
        <v/>
      </c>
      <c r="E44" s="113" t="str">
        <f>IFERROR(VLOOKUP($B$7:$B$200,Reg!$B$4:O$800,8,),"")</f>
        <v/>
      </c>
      <c r="F44" s="111"/>
    </row>
    <row r="45" spans="1:6">
      <c r="A45" s="111" t="str">
        <f>IFERROR(_xlfn.RANK.EQ(E45,$E$7:$E$200,0)+COUNTIF($E$7:E45,E45)-1," ")</f>
        <v xml:space="preserve"> </v>
      </c>
      <c r="B45" s="111" t="str">
        <f>IF(Reg!$I65,Reg!B65,"")</f>
        <v/>
      </c>
      <c r="C45" s="111" t="str">
        <f>IF(Reg!$I65,Reg!C65,"")</f>
        <v/>
      </c>
      <c r="D45" s="112" t="str">
        <f>IF(Reg!$I65,Reg!D65,"")</f>
        <v/>
      </c>
      <c r="E45" s="113" t="str">
        <f>IFERROR(VLOOKUP($B$7:$B$200,Reg!$B$4:O$800,8,),"")</f>
        <v/>
      </c>
      <c r="F45" s="111"/>
    </row>
    <row r="46" spans="1:6">
      <c r="A46" s="111" t="str">
        <f>IFERROR(_xlfn.RANK.EQ(E46,$E$7:$E$200,0)+COUNTIF($E$7:E46,E46)-1," ")</f>
        <v xml:space="preserve"> </v>
      </c>
      <c r="B46" s="111" t="str">
        <f>IF(Reg!$I66,Reg!B66,"")</f>
        <v/>
      </c>
      <c r="C46" s="111" t="str">
        <f>IF(Reg!$I66,Reg!C66,"")</f>
        <v/>
      </c>
      <c r="D46" s="112" t="str">
        <f>IF(Reg!$I66,Reg!D66,"")</f>
        <v/>
      </c>
      <c r="E46" s="113" t="str">
        <f>IFERROR(VLOOKUP($B$7:$B$200,Reg!$B$4:O$800,8,),"")</f>
        <v/>
      </c>
      <c r="F46" s="111"/>
    </row>
    <row r="47" spans="1:6">
      <c r="A47" s="111" t="str">
        <f>IFERROR(_xlfn.RANK.EQ(E47,$E$7:$E$200,0)+COUNTIF($E$7:E47,E47)-1," ")</f>
        <v xml:space="preserve"> </v>
      </c>
      <c r="B47" s="111" t="str">
        <f>IF(Reg!$I72,Reg!B72,"")</f>
        <v/>
      </c>
      <c r="C47" s="111" t="str">
        <f>IF(Reg!$I72,Reg!C72,"")</f>
        <v/>
      </c>
      <c r="D47" s="112" t="str">
        <f>IF(Reg!$I72,Reg!D72,"")</f>
        <v/>
      </c>
      <c r="E47" s="113" t="str">
        <f>IFERROR(VLOOKUP($B$7:$B$200,Reg!$B$4:O$800,8,),"")</f>
        <v/>
      </c>
      <c r="F47" s="111"/>
    </row>
    <row r="48" spans="1:6">
      <c r="A48" s="111" t="str">
        <f>IFERROR(_xlfn.RANK.EQ(E48,$E$7:$E$200,0)+COUNTIF($E$7:E48,E48)-1," ")</f>
        <v xml:space="preserve"> </v>
      </c>
      <c r="B48" s="111" t="str">
        <f>IF(Reg!$I8,Reg!B8,"")</f>
        <v/>
      </c>
      <c r="C48" s="111" t="str">
        <f>IF(Reg!$I8,Reg!C8,"")</f>
        <v/>
      </c>
      <c r="D48" s="112" t="str">
        <f>IF(Reg!$I8,Reg!D8,"")</f>
        <v/>
      </c>
      <c r="E48" s="113" t="str">
        <f>IFERROR(VLOOKUP($B$7:$B$200,Reg!$B$4:O$800,8,),"")</f>
        <v/>
      </c>
      <c r="F48" s="111"/>
    </row>
    <row r="49" spans="1:6">
      <c r="A49" s="111" t="str">
        <f>IFERROR(_xlfn.RANK.EQ(E49,$E$7:$E$200,0)+COUNTIF($E$7:E49,E49)-1," ")</f>
        <v xml:space="preserve"> </v>
      </c>
      <c r="B49" s="111" t="str">
        <f>IF(Reg!$I57,Reg!B57,"")</f>
        <v/>
      </c>
      <c r="C49" s="111" t="str">
        <f>IF(Reg!$I57,Reg!C57,"")</f>
        <v/>
      </c>
      <c r="D49" s="112" t="str">
        <f>IF(Reg!$I57,Reg!D57,"")</f>
        <v/>
      </c>
      <c r="E49" s="113" t="str">
        <f>IFERROR(VLOOKUP($B$7:$B$200,Reg!$B$4:O$800,8,),"")</f>
        <v/>
      </c>
      <c r="F49" s="111"/>
    </row>
    <row r="50" spans="1:6">
      <c r="A50" s="111" t="str">
        <f>IFERROR(_xlfn.RANK.EQ(E50,$E$7:$E$200,0)+COUNTIF($E$7:E50,E50)-1," ")</f>
        <v xml:space="preserve"> </v>
      </c>
      <c r="B50" s="111" t="str">
        <f>IF(Reg!$I49,Reg!B49,"")</f>
        <v/>
      </c>
      <c r="C50" s="111" t="str">
        <f>IF(Reg!$I49,Reg!C49,"")</f>
        <v/>
      </c>
      <c r="D50" s="112" t="str">
        <f>IF(Reg!$I49,Reg!D49,"")</f>
        <v/>
      </c>
      <c r="E50" s="113" t="str">
        <f>IFERROR(VLOOKUP($B$7:$B$200,Reg!$B$4:O$800,8,),"")</f>
        <v/>
      </c>
      <c r="F50" s="111"/>
    </row>
    <row r="51" spans="1:6">
      <c r="A51" s="111" t="str">
        <f>IFERROR(_xlfn.RANK.EQ(E51,$E$7:$E$200,0)+COUNTIF($E$7:E51,E51)-1," ")</f>
        <v xml:space="preserve"> </v>
      </c>
      <c r="B51" s="111" t="str">
        <f>IF(Reg!$I69,Reg!B69,"")</f>
        <v/>
      </c>
      <c r="C51" s="111" t="str">
        <f>IF(Reg!$I69,Reg!C69,"")</f>
        <v/>
      </c>
      <c r="D51" s="112" t="str">
        <f>IF(Reg!$I69,Reg!D69,"")</f>
        <v/>
      </c>
      <c r="E51" s="113" t="str">
        <f>IFERROR(VLOOKUP($B$7:$B$200,Reg!$B$4:O$800,8,),"")</f>
        <v/>
      </c>
      <c r="F51" s="111"/>
    </row>
    <row r="52" spans="1:6">
      <c r="A52" s="111" t="str">
        <f>IFERROR(_xlfn.RANK.EQ(E52,$E$7:$E$200,0)+COUNTIF($E$7:E52,E52)-1," ")</f>
        <v xml:space="preserve"> </v>
      </c>
      <c r="B52" s="111" t="str">
        <f>IF(Reg!$I24,Reg!B24,"")</f>
        <v/>
      </c>
      <c r="C52" s="111" t="str">
        <f>IF(Reg!$I24,Reg!C24,"")</f>
        <v/>
      </c>
      <c r="D52" s="112" t="str">
        <f>IF(Reg!$I24,Reg!D24,"")</f>
        <v/>
      </c>
      <c r="E52" s="113" t="str">
        <f>IFERROR(VLOOKUP($B$7:$B$200,Reg!$B$4:O$800,8,),"")</f>
        <v/>
      </c>
      <c r="F52" s="111"/>
    </row>
    <row r="53" spans="1:6">
      <c r="A53" s="111" t="str">
        <f>IFERROR(_xlfn.RANK.EQ(E53,$E$7:$E$200,0)+COUNTIF($E$7:E53,E53)-1," ")</f>
        <v xml:space="preserve"> </v>
      </c>
      <c r="B53" s="111" t="str">
        <f>IF(Reg!$I67,Reg!B67,"")</f>
        <v/>
      </c>
      <c r="C53" s="111" t="str">
        <f>IF(Reg!$I67,Reg!C67,"")</f>
        <v/>
      </c>
      <c r="D53" s="112" t="str">
        <f>IF(Reg!$I67,Reg!D67,"")</f>
        <v/>
      </c>
      <c r="E53" s="113" t="str">
        <f>IFERROR(VLOOKUP($B$7:$B$200,Reg!$B$4:O$800,8,),"")</f>
        <v/>
      </c>
      <c r="F53" s="111"/>
    </row>
    <row r="54" spans="1:6">
      <c r="A54" s="111" t="str">
        <f>IFERROR(_xlfn.RANK.EQ(E54,$E$7:$E$200,0)+COUNTIF($E$7:E54,E54)-1," ")</f>
        <v xml:space="preserve"> </v>
      </c>
      <c r="B54" s="111" t="str">
        <f>IF(Reg!$I9,Reg!B9,"")</f>
        <v/>
      </c>
      <c r="C54" s="111" t="str">
        <f>IF(Reg!$I9,Reg!C9,"")</f>
        <v/>
      </c>
      <c r="D54" s="112" t="str">
        <f>IF(Reg!$I9,Reg!D9,"")</f>
        <v/>
      </c>
      <c r="E54" s="113" t="str">
        <f>IFERROR(VLOOKUP($B$7:$B$200,Reg!$B$4:O$800,8,),"")</f>
        <v/>
      </c>
      <c r="F54" s="111"/>
    </row>
    <row r="55" spans="1:6">
      <c r="A55" s="111" t="str">
        <f>IFERROR(_xlfn.RANK.EQ(E55,$E$7:$E$200,0)+COUNTIF($E$7:E55,E55)-1," ")</f>
        <v xml:space="preserve"> </v>
      </c>
      <c r="B55" s="111" t="str">
        <f>IF(Reg!$I26,Reg!B26,"")</f>
        <v/>
      </c>
      <c r="C55" s="111" t="str">
        <f>IF(Reg!$I26,Reg!C26,"")</f>
        <v/>
      </c>
      <c r="D55" s="112" t="str">
        <f>IF(Reg!$I26,Reg!D26,"")</f>
        <v/>
      </c>
      <c r="E55" s="113" t="str">
        <f>IFERROR(VLOOKUP($B$7:$B$200,Reg!$B$4:O$800,8,),"")</f>
        <v/>
      </c>
      <c r="F55" s="111"/>
    </row>
    <row r="56" spans="1:6">
      <c r="A56" s="111" t="str">
        <f>IFERROR(_xlfn.RANK.EQ(E56,$E$7:$E$200,0)+COUNTIF($E$7:E56,E56)-1," ")</f>
        <v xml:space="preserve"> </v>
      </c>
      <c r="B56" s="111" t="str">
        <f>IF(Reg!$I27,Reg!B27,"")</f>
        <v/>
      </c>
      <c r="C56" s="111" t="str">
        <f>IF(Reg!$I27,Reg!C27,"")</f>
        <v/>
      </c>
      <c r="D56" s="112" t="str">
        <f>IF(Reg!$I27,Reg!D27,"")</f>
        <v/>
      </c>
      <c r="E56" s="113" t="str">
        <f>IFERROR(VLOOKUP($B$7:$B$200,Reg!$B$4:O$800,8,),"")</f>
        <v/>
      </c>
      <c r="F56" s="111"/>
    </row>
    <row r="57" spans="1:6">
      <c r="A57" s="111" t="str">
        <f>IFERROR(_xlfn.RANK.EQ(E57,$E$7:$E$200,0)+COUNTIF($E$7:E57,E57)-1," ")</f>
        <v xml:space="preserve"> </v>
      </c>
      <c r="B57" s="111" t="str">
        <f>IF(Reg!$I32,Reg!B32,"")</f>
        <v/>
      </c>
      <c r="C57" s="111" t="str">
        <f>IF(Reg!$I32,Reg!C32,"")</f>
        <v/>
      </c>
      <c r="D57" s="112" t="str">
        <f>IF(Reg!$I32,Reg!D32,"")</f>
        <v/>
      </c>
      <c r="E57" s="113" t="str">
        <f>IFERROR(VLOOKUP($B$7:$B$200,Reg!$B$4:O$800,8,),"")</f>
        <v/>
      </c>
      <c r="F57" s="111"/>
    </row>
    <row r="58" spans="1:6">
      <c r="A58" s="111" t="str">
        <f>IFERROR(_xlfn.RANK.EQ(E58,$E$7:$E$200,0)+COUNTIF($E$7:E58,E58)-1," ")</f>
        <v xml:space="preserve"> </v>
      </c>
      <c r="B58" s="111" t="str">
        <f>IF(Reg!$I33,Reg!B33,"")</f>
        <v/>
      </c>
      <c r="C58" s="111" t="str">
        <f>IF(Reg!$I33,Reg!C33,"")</f>
        <v/>
      </c>
      <c r="D58" s="112" t="str">
        <f>IF(Reg!$I33,Reg!D33,"")</f>
        <v/>
      </c>
      <c r="E58" s="113" t="str">
        <f>IFERROR(VLOOKUP($B$7:$B$200,Reg!$B$4:O$800,8,),"")</f>
        <v/>
      </c>
      <c r="F58" s="111"/>
    </row>
    <row r="59" spans="1:6">
      <c r="A59" s="111" t="str">
        <f>IFERROR(_xlfn.RANK.EQ(E59,$E$7:$E$200,0)+COUNTIF($E$7:E59,E59)-1," ")</f>
        <v xml:space="preserve"> </v>
      </c>
      <c r="B59" s="111" t="str">
        <f>IF(Reg!$I34,Reg!B34,"")</f>
        <v/>
      </c>
      <c r="C59" s="111" t="str">
        <f>IF(Reg!$I34,Reg!C34,"")</f>
        <v/>
      </c>
      <c r="D59" s="112" t="str">
        <f>IF(Reg!$I34,Reg!D34,"")</f>
        <v/>
      </c>
      <c r="E59" s="113" t="str">
        <f>IFERROR(VLOOKUP($B$7:$B$200,Reg!$B$4:O$800,8,),"")</f>
        <v/>
      </c>
      <c r="F59" s="111"/>
    </row>
    <row r="60" spans="1:6">
      <c r="A60" s="111" t="str">
        <f>IFERROR(_xlfn.RANK.EQ(E60,$E$7:$E$200,0)+COUNTIF($E$7:E60,E60)-1," ")</f>
        <v xml:space="preserve"> </v>
      </c>
      <c r="B60" s="111" t="str">
        <f>IF(Reg!$I35,Reg!B35,"")</f>
        <v/>
      </c>
      <c r="C60" s="111" t="str">
        <f>IF(Reg!$I35,Reg!C35,"")</f>
        <v/>
      </c>
      <c r="D60" s="112" t="str">
        <f>IF(Reg!$I35,Reg!D35,"")</f>
        <v/>
      </c>
      <c r="E60" s="113" t="str">
        <f>IFERROR(VLOOKUP($B$7:$B$200,Reg!$B$4:O$800,8,),"")</f>
        <v/>
      </c>
      <c r="F60" s="111"/>
    </row>
    <row r="61" spans="1:6">
      <c r="A61" s="111" t="str">
        <f>IFERROR(_xlfn.RANK.EQ(E61,$E$7:$E$200,0)+COUNTIF($E$7:E61,E61)-1," ")</f>
        <v xml:space="preserve"> </v>
      </c>
      <c r="B61" s="111" t="str">
        <f>IF(Reg!$I36,Reg!B36,"")</f>
        <v/>
      </c>
      <c r="C61" s="111" t="str">
        <f>IF(Reg!$I36,Reg!C36,"")</f>
        <v/>
      </c>
      <c r="D61" s="112" t="str">
        <f>IF(Reg!$I36,Reg!D36,"")</f>
        <v/>
      </c>
      <c r="E61" s="113" t="str">
        <f>IFERROR(VLOOKUP($B$7:$B$200,Reg!$B$4:O$800,8,),"")</f>
        <v/>
      </c>
      <c r="F61" s="111"/>
    </row>
    <row r="62" spans="1:6">
      <c r="A62" s="111" t="str">
        <f>IFERROR(_xlfn.RANK.EQ(E62,$E$7:$E$200,0)+COUNTIF($E$7:E62,E62)-1," ")</f>
        <v xml:space="preserve"> </v>
      </c>
      <c r="B62" s="111" t="str">
        <f>IF(Reg!$I45,Reg!B45,"")</f>
        <v/>
      </c>
      <c r="C62" s="111" t="str">
        <f>IF(Reg!$I45,Reg!C45,"")</f>
        <v/>
      </c>
      <c r="D62" s="112" t="str">
        <f>IF(Reg!$I45,Reg!D45,"")</f>
        <v/>
      </c>
      <c r="E62" s="113" t="str">
        <f>IFERROR(VLOOKUP($B$7:$B$200,Reg!$B$4:O$800,8,),"")</f>
        <v/>
      </c>
      <c r="F62" s="111"/>
    </row>
    <row r="63" spans="1:6">
      <c r="A63" s="111" t="str">
        <f>IFERROR(_xlfn.RANK.EQ(E63,$E$7:$E$200,0)+COUNTIF($E$7:E63,E63)-1," ")</f>
        <v xml:space="preserve"> </v>
      </c>
      <c r="B63" s="111" t="str">
        <f>IF(Reg!$I47,Reg!B47,"")</f>
        <v/>
      </c>
      <c r="C63" s="111" t="str">
        <f>IF(Reg!$I47,Reg!C47,"")</f>
        <v/>
      </c>
      <c r="D63" s="112" t="str">
        <f>IF(Reg!$I47,Reg!D47,"")</f>
        <v/>
      </c>
      <c r="E63" s="113" t="str">
        <f>IFERROR(VLOOKUP($B$7:$B$200,Reg!$B$4:O$800,8,),"")</f>
        <v/>
      </c>
      <c r="F63" s="111"/>
    </row>
    <row r="64" spans="1:6">
      <c r="A64" s="111" t="str">
        <f>IFERROR(_xlfn.RANK.EQ(E64,$E$7:$E$200,0)+COUNTIF($E$7:E64,E64)-1," ")</f>
        <v xml:space="preserve"> </v>
      </c>
      <c r="B64" s="111" t="str">
        <f>IF(Reg!$I50,Reg!B50,"")</f>
        <v/>
      </c>
      <c r="C64" s="111" t="str">
        <f>IF(Reg!$I50,Reg!C50,"")</f>
        <v/>
      </c>
      <c r="D64" s="112" t="str">
        <f>IF(Reg!$I50,Reg!D50,"")</f>
        <v/>
      </c>
      <c r="E64" s="113" t="str">
        <f>IFERROR(VLOOKUP($B$7:$B$200,Reg!$B$4:O$800,8,),"")</f>
        <v/>
      </c>
      <c r="F64" s="111"/>
    </row>
    <row r="65" spans="1:6">
      <c r="A65" s="111" t="str">
        <f>IFERROR(_xlfn.RANK.EQ(E65,$E$7:$E$200,0)+COUNTIF($E$7:E65,E65)-1," ")</f>
        <v xml:space="preserve"> </v>
      </c>
      <c r="B65" s="111" t="str">
        <f>IF(Reg!$I51,Reg!B51,"")</f>
        <v/>
      </c>
      <c r="C65" s="111" t="str">
        <f>IF(Reg!$I51,Reg!C51,"")</f>
        <v/>
      </c>
      <c r="D65" s="112" t="str">
        <f>IF(Reg!$I51,Reg!D51,"")</f>
        <v/>
      </c>
      <c r="E65" s="113" t="str">
        <f>IFERROR(VLOOKUP($B$7:$B$200,Reg!$B$4:O$800,8,),"")</f>
        <v/>
      </c>
      <c r="F65" s="111"/>
    </row>
    <row r="66" spans="1:6">
      <c r="A66" s="111" t="str">
        <f>IFERROR(_xlfn.RANK.EQ(E66,$E$7:$E$200,0)+COUNTIF($E$7:E66,E66)-1," ")</f>
        <v xml:space="preserve"> </v>
      </c>
      <c r="B66" s="111" t="str">
        <f>IF(Reg!$I52,Reg!B52,"")</f>
        <v/>
      </c>
      <c r="C66" s="111" t="str">
        <f>IF(Reg!$I52,Reg!C52,"")</f>
        <v/>
      </c>
      <c r="D66" s="112" t="str">
        <f>IF(Reg!$I52,Reg!D52,"")</f>
        <v/>
      </c>
      <c r="E66" s="113" t="str">
        <f>IFERROR(VLOOKUP($B$7:$B$200,Reg!$B$4:O$800,8,),"")</f>
        <v/>
      </c>
      <c r="F66" s="111"/>
    </row>
    <row r="67" spans="1:6">
      <c r="A67" s="111" t="str">
        <f>IFERROR(_xlfn.RANK.EQ(E67,$E$7:$E$200,0)+COUNTIF($E$7:E67,E67)-1," ")</f>
        <v xml:space="preserve"> </v>
      </c>
      <c r="B67" s="111" t="str">
        <f>IF(Reg!$I53,Reg!B53,"")</f>
        <v/>
      </c>
      <c r="C67" s="111" t="str">
        <f>IF(Reg!$I53,Reg!C53,"")</f>
        <v/>
      </c>
      <c r="D67" s="112" t="str">
        <f>IF(Reg!$I53,Reg!D53,"")</f>
        <v/>
      </c>
      <c r="E67" s="113" t="str">
        <f>IFERROR(VLOOKUP($B$7:$B$200,Reg!$B$4:O$800,8,),"")</f>
        <v/>
      </c>
      <c r="F67" s="111"/>
    </row>
    <row r="68" spans="1:6">
      <c r="A68" s="111" t="str">
        <f>IFERROR(_xlfn.RANK.EQ(E68,$E$7:$E$200,0)+COUNTIF($E$7:E68,E68)-1," ")</f>
        <v xml:space="preserve"> </v>
      </c>
      <c r="B68" s="111" t="str">
        <f>IF(Reg!$I54,Reg!B54,"")</f>
        <v/>
      </c>
      <c r="C68" s="111" t="str">
        <f>IF(Reg!$I54,Reg!C54,"")</f>
        <v/>
      </c>
      <c r="D68" s="112" t="str">
        <f>IF(Reg!$I54,Reg!D54,"")</f>
        <v/>
      </c>
      <c r="E68" s="113" t="str">
        <f>IFERROR(VLOOKUP($B$7:$B$200,Reg!$B$4:O$800,8,),"")</f>
        <v/>
      </c>
      <c r="F68" s="111"/>
    </row>
    <row r="69" spans="1:6">
      <c r="A69" s="111" t="str">
        <f>IFERROR(_xlfn.RANK.EQ(E69,$E$7:$E$200,0)+COUNTIF($E$7:E69,E69)-1," ")</f>
        <v xml:space="preserve"> </v>
      </c>
      <c r="B69" s="111" t="str">
        <f>IF(Reg!$I55,Reg!B55,"")</f>
        <v/>
      </c>
      <c r="C69" s="111" t="str">
        <f>IF(Reg!$I55,Reg!C55,"")</f>
        <v/>
      </c>
      <c r="D69" s="112" t="str">
        <f>IF(Reg!$I55,Reg!D55,"")</f>
        <v/>
      </c>
      <c r="E69" s="113" t="str">
        <f>IFERROR(VLOOKUP($B$7:$B$200,Reg!$B$4:O$800,8,),"")</f>
        <v/>
      </c>
      <c r="F69" s="111"/>
    </row>
    <row r="70" spans="1:6">
      <c r="A70" s="111" t="str">
        <f>IFERROR(_xlfn.RANK.EQ(E70,$E$7:$E$200,0)+COUNTIF($E$7:E70,E70)-1," ")</f>
        <v xml:space="preserve"> </v>
      </c>
      <c r="B70" s="111" t="str">
        <f>IF(Reg!$I59,Reg!B59,"")</f>
        <v/>
      </c>
      <c r="C70" s="111" t="str">
        <f>IF(Reg!$I59,Reg!C59,"")</f>
        <v/>
      </c>
      <c r="D70" s="112" t="str">
        <f>IF(Reg!$I59,Reg!D59,"")</f>
        <v/>
      </c>
      <c r="E70" s="113" t="str">
        <f>IFERROR(VLOOKUP($B$7:$B$200,Reg!$B$4:O$800,8,),"")</f>
        <v/>
      </c>
      <c r="F70" s="111"/>
    </row>
    <row r="71" spans="1:6">
      <c r="A71" s="111" t="str">
        <f>IFERROR(_xlfn.RANK.EQ(E71,$E$7:$E$200,0)+COUNTIF($E$7:E71,E71)-1," ")</f>
        <v xml:space="preserve"> </v>
      </c>
      <c r="B71" s="111" t="str">
        <f>IF(Reg!$I62,Reg!B62,"")</f>
        <v/>
      </c>
      <c r="C71" s="111" t="str">
        <f>IF(Reg!$I62,Reg!C62,"")</f>
        <v/>
      </c>
      <c r="D71" s="112" t="str">
        <f>IF(Reg!$I62,Reg!D62,"")</f>
        <v/>
      </c>
      <c r="E71" s="113" t="str">
        <f>IFERROR(VLOOKUP($B$7:$B$200,Reg!$B$4:O$800,8,),"")</f>
        <v/>
      </c>
      <c r="F71" s="111"/>
    </row>
    <row r="72" spans="1:6">
      <c r="A72" s="111" t="str">
        <f>IFERROR(_xlfn.RANK.EQ(E72,$E$7:$E$200,0)+COUNTIF($E$7:E72,E72)-1," ")</f>
        <v xml:space="preserve"> </v>
      </c>
      <c r="B72" s="111" t="str">
        <f>IF(Reg!$I64,Reg!B64,"")</f>
        <v/>
      </c>
      <c r="C72" s="111" t="str">
        <f>IF(Reg!$I64,Reg!C64,"")</f>
        <v/>
      </c>
      <c r="D72" s="112" t="str">
        <f>IF(Reg!$I64,Reg!D64,"")</f>
        <v/>
      </c>
      <c r="E72" s="113" t="str">
        <f>IFERROR(VLOOKUP($B$7:$B$200,Reg!$B$4:O$800,8,),"")</f>
        <v/>
      </c>
      <c r="F72" s="111"/>
    </row>
    <row r="73" spans="1:6">
      <c r="A73" s="111" t="str">
        <f>IFERROR(_xlfn.RANK.EQ(E73,$E$7:$E$200,0)+COUNTIF($E$7:E73,E73)-1," ")</f>
        <v xml:space="preserve"> </v>
      </c>
      <c r="B73" s="111" t="str">
        <f>IF(Reg!$I68,Reg!B68,"")</f>
        <v/>
      </c>
      <c r="C73" s="111" t="str">
        <f>IF(Reg!$I68,Reg!C68,"")</f>
        <v/>
      </c>
      <c r="D73" s="112" t="str">
        <f>IF(Reg!$I68,Reg!D68,"")</f>
        <v/>
      </c>
      <c r="E73" s="113" t="str">
        <f>IFERROR(VLOOKUP($B$7:$B$200,Reg!$B$4:O$800,8,),"")</f>
        <v/>
      </c>
      <c r="F73" s="111"/>
    </row>
    <row r="74" spans="1:6">
      <c r="A74" s="111" t="str">
        <f>IFERROR(_xlfn.RANK.EQ(E74,$E$7:$E$200,0)+COUNTIF($E$7:E74,E74)-1," ")</f>
        <v xml:space="preserve"> </v>
      </c>
      <c r="B74" s="111" t="str">
        <f>IF(Reg!$I70,Reg!B70,"")</f>
        <v/>
      </c>
      <c r="C74" s="111" t="str">
        <f>IF(Reg!$I70,Reg!C70,"")</f>
        <v/>
      </c>
      <c r="D74" s="112" t="str">
        <f>IF(Reg!$I70,Reg!D70,"")</f>
        <v/>
      </c>
      <c r="E74" s="113" t="str">
        <f>IFERROR(VLOOKUP($B$7:$B$200,Reg!$B$4:O$800,8,),"")</f>
        <v/>
      </c>
      <c r="F74" s="111"/>
    </row>
    <row r="75" spans="1:6">
      <c r="A75" s="111" t="str">
        <f>IFERROR(_xlfn.RANK.EQ(E75,$E$7:$E$200,0)+COUNTIF($E$7:E75,E75)-1," ")</f>
        <v xml:space="preserve"> </v>
      </c>
      <c r="B75" s="111" t="str">
        <f>IF(Reg!$I71,Reg!B71,"")</f>
        <v/>
      </c>
      <c r="C75" s="111" t="str">
        <f>IF(Reg!$I71,Reg!C71,"")</f>
        <v/>
      </c>
      <c r="D75" s="112" t="str">
        <f>IF(Reg!$I71,Reg!D71,"")</f>
        <v/>
      </c>
      <c r="E75" s="113" t="str">
        <f>IFERROR(VLOOKUP($B$7:$B$200,Reg!$B$4:O$800,8,),"")</f>
        <v/>
      </c>
      <c r="F75" s="111"/>
    </row>
    <row r="76" spans="1:6">
      <c r="A76" s="111" t="str">
        <f>IFERROR(_xlfn.RANK.EQ(E76,$E$7:$E$200,0)+COUNTIF($E$7:E76,E76)-1," ")</f>
        <v xml:space="preserve"> </v>
      </c>
      <c r="B76" s="111" t="str">
        <f>IF(Reg!$I73,Reg!B73,"")</f>
        <v/>
      </c>
      <c r="C76" s="111" t="str">
        <f>IF(Reg!$I73,Reg!C73,"")</f>
        <v/>
      </c>
      <c r="D76" s="112" t="str">
        <f>IF(Reg!$I73,Reg!D73,"")</f>
        <v/>
      </c>
      <c r="E76" s="113" t="str">
        <f>IFERROR(VLOOKUP($B$7:$B$200,Reg!$B$4:O$800,8,),"")</f>
        <v/>
      </c>
      <c r="F76" s="111"/>
    </row>
    <row r="77" spans="1:6">
      <c r="A77" s="111" t="str">
        <f>IFERROR(_xlfn.RANK.EQ(E77,$E$7:$E$200,0)+COUNTIF($E$7:E77,E77)-1," ")</f>
        <v xml:space="preserve"> </v>
      </c>
      <c r="B77" s="111" t="str">
        <f>IF(Reg!$I74,Reg!B74,"")</f>
        <v/>
      </c>
      <c r="C77" s="111" t="str">
        <f>IF(Reg!$I74,Reg!C74,"")</f>
        <v/>
      </c>
      <c r="D77" s="112" t="str">
        <f>IF(Reg!$I74,Reg!D74,"")</f>
        <v/>
      </c>
      <c r="E77" s="113" t="str">
        <f>IFERROR(VLOOKUP($B$7:$B$200,Reg!$B$4:O$800,8,),"")</f>
        <v/>
      </c>
      <c r="F77" s="111"/>
    </row>
    <row r="78" spans="1:6">
      <c r="A78" s="111" t="str">
        <f>IFERROR(_xlfn.RANK.EQ(E78,$E$7:$E$200,0)+COUNTIF($E$7:E78,E78)-1," ")</f>
        <v xml:space="preserve"> </v>
      </c>
      <c r="B78" s="111" t="str">
        <f>IF(Reg!$I75,Reg!B75,"")</f>
        <v/>
      </c>
      <c r="C78" s="111" t="str">
        <f>IF(Reg!$I75,Reg!C75,"")</f>
        <v/>
      </c>
      <c r="D78" s="112" t="str">
        <f>IF(Reg!$I75,Reg!D75,"")</f>
        <v/>
      </c>
      <c r="E78" s="113" t="str">
        <f>IFERROR(VLOOKUP($B$7:$B$200,Reg!$B$4:O$800,8,),"")</f>
        <v/>
      </c>
      <c r="F78" s="111"/>
    </row>
    <row r="79" spans="1:6">
      <c r="A79" s="111" t="str">
        <f>IFERROR(_xlfn.RANK.EQ(E79,$E$7:$E$200,0)+COUNTIF($E$7:E79,E79)-1," ")</f>
        <v xml:space="preserve"> </v>
      </c>
      <c r="B79" s="111" t="str">
        <f>IF(Reg!$I76,Reg!B76,"")</f>
        <v/>
      </c>
      <c r="C79" s="111" t="str">
        <f>IF(Reg!$I76,Reg!C76,"")</f>
        <v/>
      </c>
      <c r="D79" s="112" t="str">
        <f>IF(Reg!$I76,Reg!D76,"")</f>
        <v/>
      </c>
      <c r="E79" s="113" t="str">
        <f>IFERROR(VLOOKUP($B$7:$B$200,Reg!$B$4:O$800,8,),"")</f>
        <v/>
      </c>
      <c r="F79" s="111"/>
    </row>
    <row r="80" spans="1:6">
      <c r="A80" s="111" t="str">
        <f>IFERROR(_xlfn.RANK.EQ(E80,$E$7:$E$200,0)+COUNTIF($E$7:E80,E80)-1," ")</f>
        <v xml:space="preserve"> </v>
      </c>
      <c r="B80" s="111" t="str">
        <f>IF(Reg!$I77,Reg!B77,"")</f>
        <v/>
      </c>
      <c r="C80" s="111" t="str">
        <f>IF(Reg!$I77,Reg!C77,"")</f>
        <v/>
      </c>
      <c r="D80" s="112" t="str">
        <f>IF(Reg!$I77,Reg!D77,"")</f>
        <v/>
      </c>
      <c r="E80" s="113" t="str">
        <f>IFERROR(VLOOKUP($B$7:$B$200,Reg!$B$4:O$800,8,),"")</f>
        <v/>
      </c>
      <c r="F80" s="111"/>
    </row>
    <row r="81" spans="1:6">
      <c r="A81" s="111" t="str">
        <f>IFERROR(_xlfn.RANK.EQ(E81,$E$7:$E$200,0)+COUNTIF($E$7:E81,E81)-1," ")</f>
        <v xml:space="preserve"> </v>
      </c>
      <c r="B81" s="111" t="str">
        <f>IF(Reg!$I78,Reg!B78,"")</f>
        <v/>
      </c>
      <c r="C81" s="111" t="str">
        <f>IF(Reg!$I78,Reg!C78,"")</f>
        <v/>
      </c>
      <c r="D81" s="112" t="str">
        <f>IF(Reg!$I78,Reg!D78,"")</f>
        <v/>
      </c>
      <c r="E81" s="113" t="str">
        <f>IFERROR(VLOOKUP($B$7:$B$200,Reg!$B$4:O$800,8,),"")</f>
        <v/>
      </c>
      <c r="F81" s="111"/>
    </row>
    <row r="82" spans="1:6">
      <c r="A82" s="111" t="str">
        <f>IFERROR(_xlfn.RANK.EQ(E82,$E$7:$E$200,0)+COUNTIF($E$7:E82,E82)-1," ")</f>
        <v xml:space="preserve"> </v>
      </c>
      <c r="B82" s="111" t="str">
        <f>IF(Reg!$I79,Reg!B79,"")</f>
        <v/>
      </c>
      <c r="C82" s="111" t="str">
        <f>IF(Reg!$I79,Reg!C79,"")</f>
        <v/>
      </c>
      <c r="D82" s="112" t="str">
        <f>IF(Reg!$I79,Reg!D79,"")</f>
        <v/>
      </c>
      <c r="E82" s="113" t="str">
        <f>IFERROR(VLOOKUP($B$7:$B$200,Reg!$B$4:O$800,8,),"")</f>
        <v/>
      </c>
      <c r="F82" s="111"/>
    </row>
    <row r="83" spans="1:6">
      <c r="A83" s="111" t="str">
        <f>IFERROR(_xlfn.RANK.EQ(E83,$E$7:$E$200,0)+COUNTIF($E$7:E83,E83)-1," ")</f>
        <v xml:space="preserve"> </v>
      </c>
      <c r="B83" s="111" t="str">
        <f>IF(Reg!$I80,Reg!B80,"")</f>
        <v/>
      </c>
      <c r="C83" s="111" t="str">
        <f>IF(Reg!$I80,Reg!C80,"")</f>
        <v/>
      </c>
      <c r="D83" s="112" t="str">
        <f>IF(Reg!$I80,Reg!D80,"")</f>
        <v/>
      </c>
      <c r="E83" s="113" t="str">
        <f>IFERROR(VLOOKUP($B$7:$B$200,Reg!$B$4:O$800,8,),"")</f>
        <v/>
      </c>
      <c r="F83" s="111"/>
    </row>
    <row r="84" spans="1:6">
      <c r="A84" s="111" t="str">
        <f>IFERROR(_xlfn.RANK.EQ(E84,$E$7:$E$200,0)+COUNTIF($E$7:E84,E84)-1," ")</f>
        <v xml:space="preserve"> </v>
      </c>
      <c r="B84" s="111" t="str">
        <f>IF(Reg!$I81,Reg!B81,"")</f>
        <v/>
      </c>
      <c r="C84" s="111" t="str">
        <f>IF(Reg!$I81,Reg!C81,"")</f>
        <v/>
      </c>
      <c r="D84" s="112" t="str">
        <f>IF(Reg!$I81,Reg!D81,"")</f>
        <v/>
      </c>
      <c r="E84" s="113" t="str">
        <f>IFERROR(VLOOKUP($B$7:$B$200,Reg!$B$4:O$800,8,),"")</f>
        <v/>
      </c>
      <c r="F84" s="111"/>
    </row>
    <row r="85" spans="1:6">
      <c r="A85" s="111" t="str">
        <f>IFERROR(_xlfn.RANK.EQ(E85,$E$7:$E$200,0)+COUNTIF($E$7:E85,E85)-1," ")</f>
        <v xml:space="preserve"> </v>
      </c>
      <c r="B85" s="111" t="str">
        <f>IF(Reg!$I82,Reg!B82,"")</f>
        <v/>
      </c>
      <c r="C85" s="111" t="str">
        <f>IF(Reg!$I82,Reg!C82,"")</f>
        <v/>
      </c>
      <c r="D85" s="112" t="str">
        <f>IF(Reg!$I82,Reg!D82,"")</f>
        <v/>
      </c>
      <c r="E85" s="113" t="str">
        <f>IFERROR(VLOOKUP($B$7:$B$200,Reg!$B$4:O$800,8,),"")</f>
        <v/>
      </c>
      <c r="F85" s="111"/>
    </row>
    <row r="86" spans="1:6">
      <c r="A86" s="111" t="str">
        <f>IFERROR(_xlfn.RANK.EQ(E86,$E$7:$E$200,0)+COUNTIF($E$7:E86,E86)-1," ")</f>
        <v xml:space="preserve"> </v>
      </c>
      <c r="B86" s="111" t="str">
        <f>IF(Reg!$I83,Reg!B83,"")</f>
        <v/>
      </c>
      <c r="C86" s="111" t="str">
        <f>IF(Reg!$I83,Reg!C83,"")</f>
        <v/>
      </c>
      <c r="D86" s="112" t="str">
        <f>IF(Reg!$I83,Reg!D83,"")</f>
        <v/>
      </c>
      <c r="E86" s="113" t="str">
        <f>IFERROR(VLOOKUP($B$7:$B$200,Reg!$B$4:O$800,8,),"")</f>
        <v/>
      </c>
      <c r="F86" s="111"/>
    </row>
    <row r="87" spans="1:6">
      <c r="A87" s="111" t="str">
        <f>IFERROR(_xlfn.RANK.EQ(E87,$E$7:$E$200,0)+COUNTIF($E$7:E87,E87)-1," ")</f>
        <v xml:space="preserve"> </v>
      </c>
      <c r="B87" s="111" t="str">
        <f>IF(Reg!$I84,Reg!B84,"")</f>
        <v/>
      </c>
      <c r="C87" s="111" t="str">
        <f>IF(Reg!$I84,Reg!C84,"")</f>
        <v/>
      </c>
      <c r="D87" s="112" t="str">
        <f>IF(Reg!$I84,Reg!D84,"")</f>
        <v/>
      </c>
      <c r="E87" s="113" t="str">
        <f>IFERROR(VLOOKUP($B$7:$B$200,Reg!$B$4:O$800,8,),"")</f>
        <v/>
      </c>
      <c r="F87" s="111"/>
    </row>
    <row r="88" spans="1:6">
      <c r="A88" s="111" t="str">
        <f>IFERROR(_xlfn.RANK.EQ(E88,$E$7:$E$200,0)+COUNTIF($E$7:E88,E88)-1," ")</f>
        <v xml:space="preserve"> </v>
      </c>
      <c r="B88" s="111" t="str">
        <f>IF(Reg!$I85,Reg!B85,"")</f>
        <v/>
      </c>
      <c r="C88" s="111" t="str">
        <f>IF(Reg!$I85,Reg!C85,"")</f>
        <v/>
      </c>
      <c r="D88" s="112" t="str">
        <f>IF(Reg!$I85,Reg!D85,"")</f>
        <v/>
      </c>
      <c r="E88" s="113" t="str">
        <f>IFERROR(VLOOKUP($B$7:$B$200,Reg!$B$4:O$800,8,),"")</f>
        <v/>
      </c>
      <c r="F88" s="111"/>
    </row>
    <row r="89" spans="1:6">
      <c r="A89" s="111" t="str">
        <f>IFERROR(_xlfn.RANK.EQ(E89,$E$7:$E$200,0)+COUNTIF($E$7:E89,E89)-1," ")</f>
        <v xml:space="preserve"> </v>
      </c>
      <c r="B89" s="111" t="str">
        <f>IF(Reg!$I86,Reg!B86,"")</f>
        <v/>
      </c>
      <c r="C89" s="111" t="str">
        <f>IF(Reg!$I86,Reg!C86,"")</f>
        <v/>
      </c>
      <c r="D89" s="112" t="str">
        <f>IF(Reg!$I86,Reg!D86,"")</f>
        <v/>
      </c>
      <c r="E89" s="113" t="str">
        <f>IFERROR(VLOOKUP($B$7:$B$200,Reg!$B$4:O$800,8,),"")</f>
        <v/>
      </c>
      <c r="F89" s="111"/>
    </row>
    <row r="90" spans="1:6">
      <c r="A90" s="111" t="str">
        <f>IFERROR(_xlfn.RANK.EQ(E90,$E$7:$E$200,0)+COUNTIF($E$7:E90,E90)-1," ")</f>
        <v xml:space="preserve"> </v>
      </c>
      <c r="B90" s="111" t="str">
        <f>IF(Reg!$I87,Reg!B87,"")</f>
        <v/>
      </c>
      <c r="C90" s="111" t="str">
        <f>IF(Reg!$I87,Reg!C87,"")</f>
        <v/>
      </c>
      <c r="D90" s="112" t="str">
        <f>IF(Reg!$I87,Reg!D87,"")</f>
        <v/>
      </c>
      <c r="E90" s="113" t="str">
        <f>IFERROR(VLOOKUP($B$7:$B$200,Reg!$B$4:O$800,8,),"")</f>
        <v/>
      </c>
      <c r="F90" s="111"/>
    </row>
    <row r="91" spans="1:6">
      <c r="A91" s="111" t="str">
        <f>IFERROR(_xlfn.RANK.EQ(E91,$E$7:$E$200,0)+COUNTIF($E$7:E91,E91)-1," ")</f>
        <v xml:space="preserve"> </v>
      </c>
      <c r="B91" s="111" t="str">
        <f>IF(Reg!$I88,Reg!B88,"")</f>
        <v/>
      </c>
      <c r="C91" s="111" t="str">
        <f>IF(Reg!$I88,Reg!C88,"")</f>
        <v/>
      </c>
      <c r="D91" s="112" t="str">
        <f>IF(Reg!$I88,Reg!D88,"")</f>
        <v/>
      </c>
      <c r="E91" s="113" t="str">
        <f>IFERROR(VLOOKUP($B$7:$B$200,Reg!$B$4:O$800,8,),"")</f>
        <v/>
      </c>
      <c r="F91" s="111"/>
    </row>
    <row r="92" spans="1:6">
      <c r="A92" s="111" t="str">
        <f>IFERROR(_xlfn.RANK.EQ(E92,$E$7:$E$200,0)+COUNTIF($E$7:E92,E92)-1," ")</f>
        <v xml:space="preserve"> </v>
      </c>
      <c r="B92" s="111" t="str">
        <f>IF(Reg!$I89,Reg!B89,"")</f>
        <v/>
      </c>
      <c r="C92" s="111" t="str">
        <f>IF(Reg!$I89,Reg!C89,"")</f>
        <v/>
      </c>
      <c r="D92" s="112" t="str">
        <f>IF(Reg!$I89,Reg!D89,"")</f>
        <v/>
      </c>
      <c r="E92" s="113" t="str">
        <f>IFERROR(VLOOKUP($B$7:$B$200,Reg!$B$4:O$800,8,),"")</f>
        <v/>
      </c>
      <c r="F92" s="111"/>
    </row>
    <row r="93" spans="1:6">
      <c r="A93" s="111" t="str">
        <f>IFERROR(_xlfn.RANK.EQ(E93,$E$7:$E$200,0)+COUNTIF($E$7:E93,E93)-1," ")</f>
        <v xml:space="preserve"> </v>
      </c>
      <c r="B93" s="111" t="str">
        <f>IF(Reg!$I90,Reg!B90,"")</f>
        <v/>
      </c>
      <c r="C93" s="111" t="str">
        <f>IF(Reg!$I90,Reg!C90,"")</f>
        <v/>
      </c>
      <c r="D93" s="112" t="str">
        <f>IF(Reg!$I90,Reg!D90,"")</f>
        <v/>
      </c>
      <c r="E93" s="113" t="str">
        <f>IFERROR(VLOOKUP($B$7:$B$200,Reg!$B$4:O$800,8,),"")</f>
        <v/>
      </c>
      <c r="F93" s="111"/>
    </row>
    <row r="94" spans="1:6">
      <c r="A94" s="111" t="str">
        <f>IFERROR(_xlfn.RANK.EQ(E94,$E$7:$E$200,0)+COUNTIF($E$7:E94,E94)-1," ")</f>
        <v xml:space="preserve"> </v>
      </c>
      <c r="B94" s="111" t="str">
        <f>IF(Reg!$I91,Reg!B91,"")</f>
        <v/>
      </c>
      <c r="C94" s="111" t="str">
        <f>IF(Reg!$I91,Reg!C91,"")</f>
        <v/>
      </c>
      <c r="D94" s="112" t="str">
        <f>IF(Reg!$I91,Reg!D91,"")</f>
        <v/>
      </c>
      <c r="E94" s="113" t="str">
        <f>IFERROR(VLOOKUP($B$7:$B$200,Reg!$B$4:O$800,8,),"")</f>
        <v/>
      </c>
      <c r="F94" s="111"/>
    </row>
    <row r="95" spans="1:6">
      <c r="A95" s="111" t="str">
        <f>IFERROR(_xlfn.RANK.EQ(E95,$E$7:$E$200,0)+COUNTIF($E$7:E95,E95)-1," ")</f>
        <v xml:space="preserve"> </v>
      </c>
      <c r="B95" s="111" t="str">
        <f>IF(Reg!$I92,Reg!B92,"")</f>
        <v/>
      </c>
      <c r="C95" s="111" t="str">
        <f>IF(Reg!$I92,Reg!C92,"")</f>
        <v/>
      </c>
      <c r="D95" s="112" t="str">
        <f>IF(Reg!$I92,Reg!D92,"")</f>
        <v/>
      </c>
      <c r="E95" s="113" t="str">
        <f>IFERROR(VLOOKUP($B$7:$B$200,Reg!$B$4:O$800,8,),"")</f>
        <v/>
      </c>
      <c r="F95" s="111"/>
    </row>
    <row r="96" spans="1:6">
      <c r="A96" s="111" t="str">
        <f>IFERROR(_xlfn.RANK.EQ(E96,$E$7:$E$200,0)+COUNTIF($E$7:E96,E96)-1," ")</f>
        <v xml:space="preserve"> </v>
      </c>
      <c r="B96" s="111" t="str">
        <f>IF(Reg!$I93,Reg!B93,"")</f>
        <v/>
      </c>
      <c r="C96" s="111" t="str">
        <f>IF(Reg!$I93,Reg!C93,"")</f>
        <v/>
      </c>
      <c r="D96" s="112" t="str">
        <f>IF(Reg!$I93,Reg!D93,"")</f>
        <v/>
      </c>
      <c r="E96" s="113" t="str">
        <f>IFERROR(VLOOKUP($B$7:$B$200,Reg!$B$4:O$800,8,),"")</f>
        <v/>
      </c>
      <c r="F96" s="111"/>
    </row>
    <row r="97" spans="1:6">
      <c r="A97" s="111" t="str">
        <f>IFERROR(_xlfn.RANK.EQ(E97,$E$7:$E$200,0)+COUNTIF($E$7:E97,E97)-1," ")</f>
        <v xml:space="preserve"> </v>
      </c>
      <c r="B97" s="111" t="str">
        <f>IF(Reg!$I94,Reg!B94,"")</f>
        <v/>
      </c>
      <c r="C97" s="111" t="str">
        <f>IF(Reg!$I94,Reg!C94,"")</f>
        <v/>
      </c>
      <c r="D97" s="112" t="str">
        <f>IF(Reg!$I94,Reg!D94,"")</f>
        <v/>
      </c>
      <c r="E97" s="113" t="str">
        <f>IFERROR(VLOOKUP($B$7:$B$200,Reg!$B$4:O$800,8,),"")</f>
        <v/>
      </c>
      <c r="F97" s="111"/>
    </row>
    <row r="98" spans="1:6">
      <c r="A98" s="111" t="str">
        <f>IFERROR(_xlfn.RANK.EQ(E98,$E$7:$E$200,0)+COUNTIF($E$7:E98,E98)-1," ")</f>
        <v xml:space="preserve"> </v>
      </c>
      <c r="B98" s="111" t="str">
        <f>IF(Reg!$I95,Reg!B95,"")</f>
        <v/>
      </c>
      <c r="C98" s="111" t="str">
        <f>IF(Reg!$I95,Reg!C95,"")</f>
        <v/>
      </c>
      <c r="D98" s="112" t="str">
        <f>IF(Reg!$I95,Reg!D95,"")</f>
        <v/>
      </c>
      <c r="E98" s="113" t="str">
        <f>IFERROR(VLOOKUP($B$7:$B$200,Reg!$B$4:O$800,8,),"")</f>
        <v/>
      </c>
      <c r="F98" s="111"/>
    </row>
    <row r="99" spans="1:6">
      <c r="A99" s="111" t="str">
        <f>IFERROR(_xlfn.RANK.EQ(E99,$E$7:$E$200,0)+COUNTIF($E$7:E99,E99)-1," ")</f>
        <v xml:space="preserve"> </v>
      </c>
      <c r="B99" s="111" t="str">
        <f>IF(Reg!$I96,Reg!B96,"")</f>
        <v/>
      </c>
      <c r="C99" s="111" t="str">
        <f>IF(Reg!$I96,Reg!C96,"")</f>
        <v/>
      </c>
      <c r="D99" s="112" t="str">
        <f>IF(Reg!$I96,Reg!D96,"")</f>
        <v/>
      </c>
      <c r="E99" s="113" t="str">
        <f>IFERROR(VLOOKUP($B$7:$B$200,Reg!$B$4:O$800,8,),"")</f>
        <v/>
      </c>
      <c r="F99" s="111"/>
    </row>
    <row r="100" spans="1:6">
      <c r="A100" s="111" t="str">
        <f>IFERROR(_xlfn.RANK.EQ(E100,$E$7:$E$200,0)+COUNTIF($E$7:E100,E100)-1," ")</f>
        <v xml:space="preserve"> </v>
      </c>
      <c r="B100" s="111" t="str">
        <f>IF(Reg!$I97,Reg!B97,"")</f>
        <v/>
      </c>
      <c r="C100" s="111" t="str">
        <f>IF(Reg!$I97,Reg!C97,"")</f>
        <v/>
      </c>
      <c r="D100" s="112" t="str">
        <f>IF(Reg!$I97,Reg!D97,"")</f>
        <v/>
      </c>
      <c r="E100" s="113" t="str">
        <f>IFERROR(VLOOKUP($B$7:$B$200,Reg!$B$4:O$800,8,),"")</f>
        <v/>
      </c>
      <c r="F100" s="111"/>
    </row>
    <row r="101" spans="1:6">
      <c r="A101" s="111" t="str">
        <f>IFERROR(_xlfn.RANK.EQ(E101,$E$7:$E$200,0)+COUNTIF($E$7:E101,E101)-1," ")</f>
        <v xml:space="preserve"> </v>
      </c>
      <c r="B101" s="111" t="str">
        <f>IF(Reg!$I98,Reg!B98,"")</f>
        <v/>
      </c>
      <c r="C101" s="111" t="str">
        <f>IF(Reg!$I98,Reg!C98,"")</f>
        <v/>
      </c>
      <c r="D101" s="112" t="str">
        <f>IF(Reg!$I98,Reg!D98,"")</f>
        <v/>
      </c>
      <c r="E101" s="113" t="str">
        <f>IFERROR(VLOOKUP($B$7:$B$200,Reg!$B$4:O$800,8,),"")</f>
        <v/>
      </c>
      <c r="F101" s="111"/>
    </row>
    <row r="102" spans="1:6">
      <c r="A102" s="111" t="str">
        <f>IFERROR(_xlfn.RANK.EQ(E102,$E$7:$E$200,0)+COUNTIF($E$7:E102,E102)-1," ")</f>
        <v xml:space="preserve"> </v>
      </c>
      <c r="B102" s="111" t="str">
        <f>IF(Reg!$I99,Reg!B99,"")</f>
        <v/>
      </c>
      <c r="C102" s="111" t="str">
        <f>IF(Reg!$I99,Reg!C99,"")</f>
        <v/>
      </c>
      <c r="D102" s="112" t="str">
        <f>IF(Reg!$I99,Reg!D99,"")</f>
        <v/>
      </c>
      <c r="E102" s="113" t="str">
        <f>IFERROR(VLOOKUP($B$7:$B$200,Reg!$B$4:O$800,8,),"")</f>
        <v/>
      </c>
      <c r="F102" s="111"/>
    </row>
    <row r="103" spans="1:6">
      <c r="A103" s="111" t="str">
        <f>IFERROR(_xlfn.RANK.EQ(E103,$E$7:$E$200,0)+COUNTIF($E$7:E103,E103)-1," ")</f>
        <v xml:space="preserve"> </v>
      </c>
      <c r="B103" s="111" t="str">
        <f>IF(Reg!$I100,Reg!B100,"")</f>
        <v/>
      </c>
      <c r="C103" s="111" t="str">
        <f>IF(Reg!$I100,Reg!C100,"")</f>
        <v/>
      </c>
      <c r="D103" s="112" t="str">
        <f>IF(Reg!$I100,Reg!D100,"")</f>
        <v/>
      </c>
      <c r="E103" s="113" t="str">
        <f>IFERROR(VLOOKUP($B$7:$B$200,Reg!$B$4:O$800,8,),"")</f>
        <v/>
      </c>
      <c r="F103" s="111"/>
    </row>
    <row r="104" spans="1:6">
      <c r="A104" s="111" t="str">
        <f>IFERROR(_xlfn.RANK.EQ(E104,$E$7:$E$200,0)+COUNTIF($E$7:E104,E104)-1," ")</f>
        <v xml:space="preserve"> </v>
      </c>
      <c r="B104" s="111" t="str">
        <f>IF(Reg!$I101,Reg!B101,"")</f>
        <v/>
      </c>
      <c r="C104" s="111" t="str">
        <f>IF(Reg!$I101,Reg!C101,"")</f>
        <v/>
      </c>
      <c r="D104" s="112" t="str">
        <f>IF(Reg!$I101,Reg!D101,"")</f>
        <v/>
      </c>
      <c r="E104" s="113" t="str">
        <f>IFERROR(VLOOKUP($B$7:$B$200,Reg!$B$4:O$800,8,),"")</f>
        <v/>
      </c>
      <c r="F104" s="111"/>
    </row>
    <row r="105" spans="1:6">
      <c r="A105" s="111" t="str">
        <f>IFERROR(_xlfn.RANK.EQ(E105,$E$7:$E$200,0)+COUNTIF($E$7:E105,E105)-1," ")</f>
        <v xml:space="preserve"> </v>
      </c>
      <c r="B105" s="111" t="str">
        <f>IF(Reg!$I102,Reg!B102,"")</f>
        <v/>
      </c>
      <c r="C105" s="111" t="str">
        <f>IF(Reg!$I102,Reg!C102,"")</f>
        <v/>
      </c>
      <c r="D105" s="112" t="str">
        <f>IF(Reg!$I102,Reg!D102,"")</f>
        <v/>
      </c>
      <c r="E105" s="113" t="str">
        <f>IFERROR(VLOOKUP($B$7:$B$200,Reg!$B$4:O$800,8,),"")</f>
        <v/>
      </c>
      <c r="F105" s="111"/>
    </row>
    <row r="106" spans="1:6">
      <c r="A106" s="111" t="str">
        <f>IFERROR(_xlfn.RANK.EQ(E106,$E$7:$E$200,0)+COUNTIF($E$7:E106,E106)-1," ")</f>
        <v xml:space="preserve"> </v>
      </c>
      <c r="B106" s="111" t="str">
        <f>IF(Reg!$I103,Reg!B103,"")</f>
        <v/>
      </c>
      <c r="C106" s="111" t="str">
        <f>IF(Reg!$I103,Reg!C103,"")</f>
        <v/>
      </c>
      <c r="D106" s="112" t="str">
        <f>IF(Reg!$I103,Reg!D103,"")</f>
        <v/>
      </c>
      <c r="E106" s="113" t="str">
        <f>IFERROR(VLOOKUP($B$7:$B$200,Reg!$B$4:O$800,8,),"")</f>
        <v/>
      </c>
      <c r="F106" s="111"/>
    </row>
    <row r="107" spans="1:6">
      <c r="A107" s="111" t="str">
        <f>IFERROR(_xlfn.RANK.EQ(E107,$E$7:$E$200,0)+COUNTIF($E$7:E107,E107)-1," ")</f>
        <v xml:space="preserve"> </v>
      </c>
      <c r="B107" s="111" t="str">
        <f>IF(Reg!$I104,Reg!B104,"")</f>
        <v/>
      </c>
      <c r="C107" s="111" t="str">
        <f>IF(Reg!$I104,Reg!C104,"")</f>
        <v/>
      </c>
      <c r="D107" s="112" t="str">
        <f>IF(Reg!$I104,Reg!D104,"")</f>
        <v/>
      </c>
      <c r="E107" s="113" t="str">
        <f>IFERROR(VLOOKUP($B$7:$B$200,Reg!$B$4:O$800,8,),"")</f>
        <v/>
      </c>
      <c r="F107" s="111"/>
    </row>
    <row r="108" spans="1:6">
      <c r="A108" s="111" t="str">
        <f>IFERROR(_xlfn.RANK.EQ(E108,$E$7:$E$200,0)+COUNTIF($E$7:E108,E108)-1," ")</f>
        <v xml:space="preserve"> </v>
      </c>
      <c r="B108" s="111" t="str">
        <f>IF(Reg!$I105,Reg!B105,"")</f>
        <v/>
      </c>
      <c r="C108" s="111" t="str">
        <f>IF(Reg!$I105,Reg!C105,"")</f>
        <v/>
      </c>
      <c r="D108" s="112" t="str">
        <f>IF(Reg!$I105,Reg!D105,"")</f>
        <v/>
      </c>
      <c r="E108" s="113" t="str">
        <f>IFERROR(VLOOKUP($B$7:$B$200,Reg!$B$4:O$800,8,),"")</f>
        <v/>
      </c>
      <c r="F108" s="111"/>
    </row>
    <row r="109" spans="1:6">
      <c r="A109" s="111" t="str">
        <f>IFERROR(_xlfn.RANK.EQ(E109,$E$7:$E$200,0)+COUNTIF($E$7:E109,E109)-1," ")</f>
        <v xml:space="preserve"> </v>
      </c>
      <c r="B109" s="111" t="str">
        <f>IF(Reg!$I106,Reg!B106,"")</f>
        <v/>
      </c>
      <c r="C109" s="111" t="str">
        <f>IF(Reg!$I106,Reg!C106,"")</f>
        <v/>
      </c>
      <c r="D109" s="112" t="str">
        <f>IF(Reg!$I106,Reg!D106,"")</f>
        <v/>
      </c>
      <c r="E109" s="113" t="str">
        <f>IFERROR(VLOOKUP($B$7:$B$200,Reg!$B$4:O$800,8,),"")</f>
        <v/>
      </c>
      <c r="F109" s="111"/>
    </row>
    <row r="110" spans="1:6">
      <c r="A110" s="111" t="str">
        <f>IFERROR(_xlfn.RANK.EQ(E110,$E$7:$E$200,0)+COUNTIF($E$7:E110,E110)-1," ")</f>
        <v xml:space="preserve"> </v>
      </c>
      <c r="B110" s="111" t="str">
        <f>IF(Reg!$I107,Reg!B107,"")</f>
        <v/>
      </c>
      <c r="C110" s="111" t="str">
        <f>IF(Reg!$I107,Reg!C107,"")</f>
        <v/>
      </c>
      <c r="D110" s="112" t="str">
        <f>IF(Reg!$I107,Reg!D107,"")</f>
        <v/>
      </c>
      <c r="E110" s="113" t="str">
        <f>IFERROR(VLOOKUP($B$7:$B$200,Reg!$B$4:O$800,8,),"")</f>
        <v/>
      </c>
      <c r="F110" s="111"/>
    </row>
    <row r="111" spans="1:6">
      <c r="A111" s="111" t="str">
        <f>IFERROR(_xlfn.RANK.EQ(E111,$E$7:$E$200,0)+COUNTIF($E$7:E111,E111)-1," ")</f>
        <v xml:space="preserve"> </v>
      </c>
      <c r="B111" s="111" t="str">
        <f>IF(Reg!$I108,Reg!B108,"")</f>
        <v/>
      </c>
      <c r="C111" s="111" t="str">
        <f>IF(Reg!$I108,Reg!C108,"")</f>
        <v/>
      </c>
      <c r="D111" s="112" t="str">
        <f>IF(Reg!$I108,Reg!D108,"")</f>
        <v/>
      </c>
      <c r="E111" s="113" t="str">
        <f>IFERROR(VLOOKUP($B$7:$B$200,Reg!$B$4:O$800,8,),"")</f>
        <v/>
      </c>
      <c r="F111" s="111"/>
    </row>
    <row r="112" spans="1:6">
      <c r="A112" s="111" t="str">
        <f>IFERROR(_xlfn.RANK.EQ(E112,$E$7:$E$200,0)+COUNTIF($E$7:E112,E112)-1," ")</f>
        <v xml:space="preserve"> </v>
      </c>
      <c r="B112" s="111" t="str">
        <f>IF(Reg!$I109,Reg!B109,"")</f>
        <v/>
      </c>
      <c r="C112" s="111" t="str">
        <f>IF(Reg!$I109,Reg!C109,"")</f>
        <v/>
      </c>
      <c r="D112" s="112" t="str">
        <f>IF(Reg!$I109,Reg!D109,"")</f>
        <v/>
      </c>
      <c r="E112" s="113" t="str">
        <f>IFERROR(VLOOKUP($B$7:$B$200,Reg!$B$4:O$800,8,),"")</f>
        <v/>
      </c>
      <c r="F112" s="111"/>
    </row>
    <row r="113" spans="1:6">
      <c r="A113" s="111" t="str">
        <f>IFERROR(_xlfn.RANK.EQ(E113,$E$7:$E$200,0)+COUNTIF($E$7:E113,E113)-1," ")</f>
        <v xml:space="preserve"> </v>
      </c>
      <c r="B113" s="111" t="str">
        <f>IF(Reg!$I110,Reg!B110,"")</f>
        <v/>
      </c>
      <c r="C113" s="111" t="str">
        <f>IF(Reg!$I110,Reg!C110,"")</f>
        <v/>
      </c>
      <c r="D113" s="112" t="str">
        <f>IF(Reg!$I110,Reg!D110,"")</f>
        <v/>
      </c>
      <c r="E113" s="113" t="str">
        <f>IFERROR(VLOOKUP($B$7:$B$200,Reg!$B$4:O$800,8,),"")</f>
        <v/>
      </c>
      <c r="F113" s="111"/>
    </row>
    <row r="114" spans="1:6">
      <c r="A114" s="111" t="str">
        <f>IFERROR(_xlfn.RANK.EQ(E114,$E$7:$E$200,0)+COUNTIF($E$7:E114,E114)-1," ")</f>
        <v xml:space="preserve"> </v>
      </c>
      <c r="B114" s="111" t="str">
        <f>IF(Reg!$I111,Reg!B111,"")</f>
        <v/>
      </c>
      <c r="C114" s="111" t="str">
        <f>IF(Reg!$I111,Reg!C111,"")</f>
        <v/>
      </c>
      <c r="D114" s="112" t="str">
        <f>IF(Reg!$I111,Reg!D111,"")</f>
        <v/>
      </c>
      <c r="E114" s="113" t="str">
        <f>IFERROR(VLOOKUP($B$7:$B$200,Reg!$B$4:O$800,8,),"")</f>
        <v/>
      </c>
      <c r="F114" s="111"/>
    </row>
    <row r="115" spans="1:6">
      <c r="A115" s="111" t="str">
        <f>IFERROR(_xlfn.RANK.EQ(E115,$E$7:$E$200,0)+COUNTIF($E$7:E115,E115)-1," ")</f>
        <v xml:space="preserve"> </v>
      </c>
      <c r="B115" s="111" t="str">
        <f>IF(Reg!$I112,Reg!B112,"")</f>
        <v/>
      </c>
      <c r="C115" s="111" t="str">
        <f>IF(Reg!$I112,Reg!C112,"")</f>
        <v/>
      </c>
      <c r="D115" s="112" t="str">
        <f>IF(Reg!$I112,Reg!D112,"")</f>
        <v/>
      </c>
      <c r="E115" s="113" t="str">
        <f>IFERROR(VLOOKUP($B$7:$B$200,Reg!$B$4:O$800,8,),"")</f>
        <v/>
      </c>
      <c r="F115" s="111"/>
    </row>
    <row r="116" spans="1:6">
      <c r="A116" s="111" t="str">
        <f>IFERROR(_xlfn.RANK.EQ(E116,$E$7:$E$200,0)+COUNTIF($E$7:E116,E116)-1," ")</f>
        <v xml:space="preserve"> </v>
      </c>
      <c r="B116" s="111" t="str">
        <f>IF(Reg!$I113,Reg!B113,"")</f>
        <v/>
      </c>
      <c r="C116" s="111" t="str">
        <f>IF(Reg!$I113,Reg!C113,"")</f>
        <v/>
      </c>
      <c r="D116" s="112" t="str">
        <f>IF(Reg!$I113,Reg!D113,"")</f>
        <v/>
      </c>
      <c r="E116" s="113" t="str">
        <f>IFERROR(VLOOKUP($B$7:$B$200,Reg!$B$4:O$800,8,),"")</f>
        <v/>
      </c>
      <c r="F116" s="111"/>
    </row>
    <row r="117" spans="1:6">
      <c r="A117" s="111" t="str">
        <f>IFERROR(_xlfn.RANK.EQ(E117,$E$7:$E$200,0)+COUNTIF($E$7:E117,E117)-1," ")</f>
        <v xml:space="preserve"> </v>
      </c>
      <c r="B117" s="111" t="str">
        <f>IF(Reg!$I114,Reg!B114,"")</f>
        <v/>
      </c>
      <c r="C117" s="111" t="str">
        <f>IF(Reg!$I114,Reg!C114,"")</f>
        <v/>
      </c>
      <c r="D117" s="112" t="str">
        <f>IF(Reg!$I114,Reg!D114,"")</f>
        <v/>
      </c>
      <c r="E117" s="113" t="str">
        <f>IFERROR(VLOOKUP($B$7:$B$200,Reg!$B$4:O$800,8,),"")</f>
        <v/>
      </c>
      <c r="F117" s="111"/>
    </row>
    <row r="118" spans="1:6">
      <c r="A118" s="111" t="str">
        <f>IFERROR(_xlfn.RANK.EQ(E118,$E$7:$E$200,0)+COUNTIF($E$7:E118,E118)-1," ")</f>
        <v xml:space="preserve"> </v>
      </c>
      <c r="B118" s="111" t="str">
        <f>IF(Reg!$I115,Reg!B115,"")</f>
        <v/>
      </c>
      <c r="C118" s="111" t="str">
        <f>IF(Reg!$I115,Reg!C115,"")</f>
        <v/>
      </c>
      <c r="D118" s="112" t="str">
        <f>IF(Reg!$I115,Reg!D115,"")</f>
        <v/>
      </c>
      <c r="E118" s="113" t="str">
        <f>IFERROR(VLOOKUP($B$7:$B$200,Reg!$B$4:O$800,8,),"")</f>
        <v/>
      </c>
      <c r="F118" s="111"/>
    </row>
    <row r="119" spans="1:6">
      <c r="A119" s="111" t="str">
        <f>IFERROR(_xlfn.RANK.EQ(E119,$E$7:$E$200,0)+COUNTIF($E$7:E119,E119)-1," ")</f>
        <v xml:space="preserve"> </v>
      </c>
      <c r="B119" s="111" t="str">
        <f>IF(Reg!$I116,Reg!B116,"")</f>
        <v/>
      </c>
      <c r="C119" s="111" t="str">
        <f>IF(Reg!$I116,Reg!C116,"")</f>
        <v/>
      </c>
      <c r="D119" s="112" t="str">
        <f>IF(Reg!$I116,Reg!D116,"")</f>
        <v/>
      </c>
      <c r="E119" s="113" t="str">
        <f>IFERROR(VLOOKUP($B$7:$B$200,Reg!$B$4:O$800,8,),"")</f>
        <v/>
      </c>
      <c r="F119" s="111"/>
    </row>
    <row r="120" spans="1:6">
      <c r="A120" s="111" t="str">
        <f>IFERROR(_xlfn.RANK.EQ(E120,$E$7:$E$200,0)+COUNTIF($E$7:E120,E120)-1," ")</f>
        <v xml:space="preserve"> </v>
      </c>
      <c r="B120" s="111" t="str">
        <f>IF(Reg!$I117,Reg!B117,"")</f>
        <v/>
      </c>
      <c r="C120" s="111" t="str">
        <f>IF(Reg!$I117,Reg!C117,"")</f>
        <v/>
      </c>
      <c r="D120" s="112" t="str">
        <f>IF(Reg!$I117,Reg!D117,"")</f>
        <v/>
      </c>
      <c r="E120" s="113" t="str">
        <f>IFERROR(VLOOKUP($B$7:$B$200,Reg!$B$4:O$800,8,),"")</f>
        <v/>
      </c>
      <c r="F120" s="111"/>
    </row>
    <row r="121" spans="1:6">
      <c r="A121" s="111" t="str">
        <f>IFERROR(_xlfn.RANK.EQ(E121,$E$7:$E$200,0)+COUNTIF($E$7:E121,E121)-1," ")</f>
        <v xml:space="preserve"> </v>
      </c>
      <c r="B121" s="111" t="str">
        <f>IF(Reg!$I118,Reg!B118,"")</f>
        <v/>
      </c>
      <c r="C121" s="111" t="str">
        <f>IF(Reg!$I118,Reg!C118,"")</f>
        <v/>
      </c>
      <c r="D121" s="112" t="str">
        <f>IF(Reg!$I118,Reg!D118,"")</f>
        <v/>
      </c>
      <c r="E121" s="113" t="str">
        <f>IFERROR(VLOOKUP($B$7:$B$200,Reg!$B$4:O$800,8,),"")</f>
        <v/>
      </c>
      <c r="F121" s="111"/>
    </row>
    <row r="122" spans="1:6">
      <c r="A122" s="111" t="str">
        <f>IFERROR(_xlfn.RANK.EQ(E122,$E$7:$E$200,0)+COUNTIF($E$7:E122,E122)-1," ")</f>
        <v xml:space="preserve"> </v>
      </c>
      <c r="B122" s="111" t="str">
        <f>IF(Reg!$I119,Reg!B119,"")</f>
        <v/>
      </c>
      <c r="C122" s="111" t="str">
        <f>IF(Reg!$I119,Reg!C119,"")</f>
        <v/>
      </c>
      <c r="D122" s="112" t="str">
        <f>IF(Reg!$I119,Reg!D119,"")</f>
        <v/>
      </c>
      <c r="E122" s="113" t="str">
        <f>IFERROR(VLOOKUP($B$7:$B$200,Reg!$B$4:O$800,8,),"")</f>
        <v/>
      </c>
      <c r="F122" s="111"/>
    </row>
    <row r="123" spans="1:6">
      <c r="A123" s="111" t="str">
        <f>IFERROR(_xlfn.RANK.EQ(E123,$E$7:$E$200,0)+COUNTIF($E$7:E123,E123)-1," ")</f>
        <v xml:space="preserve"> </v>
      </c>
      <c r="B123" s="111" t="str">
        <f>IF(Reg!$I120,Reg!B120,"")</f>
        <v/>
      </c>
      <c r="C123" s="111" t="str">
        <f>IF(Reg!$I120,Reg!C120,"")</f>
        <v/>
      </c>
      <c r="D123" s="112" t="str">
        <f>IF(Reg!$I120,Reg!D120,"")</f>
        <v/>
      </c>
      <c r="E123" s="113" t="str">
        <f>IFERROR(VLOOKUP($B$7:$B$200,Reg!$B$4:O$800,8,),"")</f>
        <v/>
      </c>
      <c r="F123" s="111"/>
    </row>
    <row r="124" spans="1:6">
      <c r="A124" s="111" t="str">
        <f>IFERROR(_xlfn.RANK.EQ(E124,$E$7:$E$200,0)+COUNTIF($E$7:E124,E124)-1," ")</f>
        <v xml:space="preserve"> </v>
      </c>
      <c r="B124" s="111" t="str">
        <f>IF(Reg!$I121,Reg!B121,"")</f>
        <v/>
      </c>
      <c r="C124" s="111" t="str">
        <f>IF(Reg!$I121,Reg!C121,"")</f>
        <v/>
      </c>
      <c r="D124" s="112" t="str">
        <f>IF(Reg!$I121,Reg!D121,"")</f>
        <v/>
      </c>
      <c r="E124" s="113" t="str">
        <f>IFERROR(VLOOKUP($B$7:$B$200,Reg!$B$4:O$800,8,),"")</f>
        <v/>
      </c>
      <c r="F124" s="111"/>
    </row>
    <row r="125" spans="1:6">
      <c r="A125" s="111" t="str">
        <f>IFERROR(_xlfn.RANK.EQ(E125,$E$7:$E$200,0)+COUNTIF($E$7:E125,E125)-1," ")</f>
        <v xml:space="preserve"> </v>
      </c>
      <c r="B125" s="111" t="str">
        <f>IF(Reg!$I122,Reg!B122,"")</f>
        <v/>
      </c>
      <c r="C125" s="111" t="str">
        <f>IF(Reg!$I122,Reg!C122,"")</f>
        <v/>
      </c>
      <c r="D125" s="112" t="str">
        <f>IF(Reg!$I122,Reg!D122,"")</f>
        <v/>
      </c>
      <c r="E125" s="113" t="str">
        <f>IFERROR(VLOOKUP($B$7:$B$200,Reg!$B$4:O$800,8,),"")</f>
        <v/>
      </c>
      <c r="F125" s="111"/>
    </row>
    <row r="126" spans="1:6">
      <c r="A126" s="111" t="str">
        <f>IFERROR(_xlfn.RANK.EQ(E126,$E$7:$E$200,0)+COUNTIF($E$7:E126,E126)-1," ")</f>
        <v xml:space="preserve"> </v>
      </c>
      <c r="B126" s="111" t="str">
        <f>IF(Reg!$I123,Reg!B123,"")</f>
        <v/>
      </c>
      <c r="C126" s="111" t="str">
        <f>IF(Reg!$I123,Reg!C123,"")</f>
        <v/>
      </c>
      <c r="D126" s="112" t="str">
        <f>IF(Reg!$I123,Reg!D123,"")</f>
        <v/>
      </c>
      <c r="E126" s="113" t="str">
        <f>IFERROR(VLOOKUP($B$7:$B$200,Reg!$B$4:O$800,8,),"")</f>
        <v/>
      </c>
      <c r="F126" s="111"/>
    </row>
    <row r="127" spans="1:6">
      <c r="A127" s="111" t="str">
        <f>IFERROR(_xlfn.RANK.EQ(E127,$E$7:$E$200,0)+COUNTIF($E$7:E127,E127)-1," ")</f>
        <v xml:space="preserve"> </v>
      </c>
      <c r="B127" s="111" t="str">
        <f>IF(Reg!$I124,Reg!B124,"")</f>
        <v/>
      </c>
      <c r="C127" s="111" t="str">
        <f>IF(Reg!$I124,Reg!C124,"")</f>
        <v/>
      </c>
      <c r="D127" s="112" t="str">
        <f>IF(Reg!$I124,Reg!D124,"")</f>
        <v/>
      </c>
      <c r="E127" s="113" t="str">
        <f>IFERROR(VLOOKUP($B$7:$B$200,Reg!$B$4:O$800,8,),"")</f>
        <v/>
      </c>
      <c r="F127" s="111"/>
    </row>
    <row r="128" spans="1:6">
      <c r="A128" s="111" t="str">
        <f>IFERROR(_xlfn.RANK.EQ(E128,$E$7:$E$200,0)+COUNTIF($E$7:E128,E128)-1," ")</f>
        <v xml:space="preserve"> </v>
      </c>
      <c r="B128" s="111" t="str">
        <f>IF(Reg!$I125,Reg!B125,"")</f>
        <v/>
      </c>
      <c r="C128" s="111" t="str">
        <f>IF(Reg!$I125,Reg!C125,"")</f>
        <v/>
      </c>
      <c r="D128" s="112" t="str">
        <f>IF(Reg!$I125,Reg!D125,"")</f>
        <v/>
      </c>
      <c r="E128" s="113" t="str">
        <f>IFERROR(VLOOKUP($B$7:$B$200,Reg!$B$4:O$800,8,),"")</f>
        <v/>
      </c>
      <c r="F128" s="111"/>
    </row>
    <row r="129" spans="1:6">
      <c r="A129" s="111" t="str">
        <f>IFERROR(_xlfn.RANK.EQ(E129,$E$7:$E$200,0)+COUNTIF($E$7:E129,E129)-1," ")</f>
        <v xml:space="preserve"> </v>
      </c>
      <c r="B129" s="111" t="str">
        <f>IF(Reg!$I126,Reg!B126,"")</f>
        <v/>
      </c>
      <c r="C129" s="111" t="str">
        <f>IF(Reg!$I126,Reg!C126,"")</f>
        <v/>
      </c>
      <c r="D129" s="112" t="str">
        <f>IF(Reg!$I126,Reg!D126,"")</f>
        <v/>
      </c>
      <c r="E129" s="113" t="str">
        <f>IFERROR(VLOOKUP($B$7:$B$200,Reg!$B$4:O$800,8,),"")</f>
        <v/>
      </c>
      <c r="F129" s="111"/>
    </row>
    <row r="130" spans="1:6">
      <c r="A130" s="111" t="str">
        <f>IFERROR(_xlfn.RANK.EQ(E130,$E$7:$E$200,0)+COUNTIF($E$7:E130,E130)-1," ")</f>
        <v xml:space="preserve"> </v>
      </c>
      <c r="B130" s="111" t="str">
        <f>IF(Reg!$I127,Reg!B127,"")</f>
        <v/>
      </c>
      <c r="C130" s="111" t="str">
        <f>IF(Reg!$I127,Reg!C127,"")</f>
        <v/>
      </c>
      <c r="D130" s="112" t="str">
        <f>IF(Reg!$I127,Reg!D127,"")</f>
        <v/>
      </c>
      <c r="E130" s="113" t="str">
        <f>IFERROR(VLOOKUP($B$7:$B$200,Reg!$B$4:O$800,8,),"")</f>
        <v/>
      </c>
      <c r="F130" s="111"/>
    </row>
    <row r="131" spans="1:6">
      <c r="A131" s="111" t="str">
        <f>IFERROR(_xlfn.RANK.EQ(E131,$E$7:$E$200,0)+COUNTIF($E$7:E131,E131)-1," ")</f>
        <v xml:space="preserve"> </v>
      </c>
      <c r="B131" s="111" t="str">
        <f>IF(Reg!$I128,Reg!B128,"")</f>
        <v/>
      </c>
      <c r="C131" s="111" t="str">
        <f>IF(Reg!$I128,Reg!C128,"")</f>
        <v/>
      </c>
      <c r="D131" s="112" t="str">
        <f>IF(Reg!$I128,Reg!D128,"")</f>
        <v/>
      </c>
      <c r="E131" s="113" t="str">
        <f>IFERROR(VLOOKUP($B$7:$B$200,Reg!$B$4:O$800,8,),"")</f>
        <v/>
      </c>
      <c r="F131" s="111"/>
    </row>
    <row r="132" spans="1:6">
      <c r="A132" s="111" t="str">
        <f>IFERROR(_xlfn.RANK.EQ(E132,$E$7:$E$200,0)+COUNTIF($E$7:E132,E132)-1," ")</f>
        <v xml:space="preserve"> </v>
      </c>
      <c r="B132" s="111" t="str">
        <f>IF(Reg!$I129,Reg!B129,"")</f>
        <v/>
      </c>
      <c r="C132" s="111" t="str">
        <f>IF(Reg!$I129,Reg!C129,"")</f>
        <v/>
      </c>
      <c r="D132" s="112" t="str">
        <f>IF(Reg!$I129,Reg!D129,"")</f>
        <v/>
      </c>
      <c r="E132" s="113" t="str">
        <f>IFERROR(VLOOKUP($B$7:$B$200,Reg!$B$4:O$800,8,),"")</f>
        <v/>
      </c>
      <c r="F132" s="111"/>
    </row>
    <row r="133" spans="1:6">
      <c r="A133" s="111" t="str">
        <f>IFERROR(_xlfn.RANK.EQ(E133,$E$7:$E$200,0)+COUNTIF($E$7:E133,E133)-1," ")</f>
        <v xml:space="preserve"> </v>
      </c>
      <c r="B133" s="111" t="str">
        <f>IF(Reg!$I130,Reg!B130,"")</f>
        <v/>
      </c>
      <c r="C133" s="111" t="str">
        <f>IF(Reg!$I130,Reg!C130,"")</f>
        <v/>
      </c>
      <c r="D133" s="112" t="str">
        <f>IF(Reg!$I130,Reg!D130,"")</f>
        <v/>
      </c>
      <c r="E133" s="113" t="str">
        <f>IFERROR(VLOOKUP($B$7:$B$200,Reg!$B$4:O$800,8,),"")</f>
        <v/>
      </c>
      <c r="F133" s="111"/>
    </row>
    <row r="134" spans="1:6">
      <c r="A134" s="111" t="str">
        <f>IFERROR(_xlfn.RANK.EQ(E134,$E$7:$E$200,0)+COUNTIF($E$7:E134,E134)-1," ")</f>
        <v xml:space="preserve"> </v>
      </c>
      <c r="B134" s="111" t="str">
        <f>IF(Reg!$I131,Reg!B131,"")</f>
        <v/>
      </c>
      <c r="C134" s="111" t="str">
        <f>IF(Reg!$I131,Reg!C131,"")</f>
        <v/>
      </c>
      <c r="D134" s="112" t="str">
        <f>IF(Reg!$I131,Reg!D131,"")</f>
        <v/>
      </c>
      <c r="E134" s="113" t="str">
        <f>IFERROR(VLOOKUP($B$7:$B$200,Reg!$B$4:O$800,8,),"")</f>
        <v/>
      </c>
      <c r="F134" s="111"/>
    </row>
    <row r="135" spans="1:6">
      <c r="A135" s="111" t="str">
        <f>IFERROR(_xlfn.RANK.EQ(E135,$E$7:$E$200,0)+COUNTIF($E$7:E135,E135)-1," ")</f>
        <v xml:space="preserve"> </v>
      </c>
      <c r="B135" s="111" t="str">
        <f>IF(Reg!$I132,Reg!B132,"")</f>
        <v/>
      </c>
      <c r="C135" s="111" t="str">
        <f>IF(Reg!$I132,Reg!C132,"")</f>
        <v/>
      </c>
      <c r="D135" s="112" t="str">
        <f>IF(Reg!$I132,Reg!D132,"")</f>
        <v/>
      </c>
      <c r="E135" s="113" t="str">
        <f>IFERROR(VLOOKUP($B$7:$B$200,Reg!$B$4:O$800,8,),"")</f>
        <v/>
      </c>
      <c r="F135" s="111"/>
    </row>
    <row r="136" spans="1:6">
      <c r="A136" s="111" t="str">
        <f>IFERROR(_xlfn.RANK.EQ(E136,$E$7:$E$200,0)+COUNTIF($E$7:E136,E136)-1," ")</f>
        <v xml:space="preserve"> </v>
      </c>
      <c r="B136" s="111" t="str">
        <f>IF(Reg!$I133,Reg!B133,"")</f>
        <v/>
      </c>
      <c r="C136" s="111" t="str">
        <f>IF(Reg!$I133,Reg!C133,"")</f>
        <v/>
      </c>
      <c r="D136" s="112" t="str">
        <f>IF(Reg!$I133,Reg!D133,"")</f>
        <v/>
      </c>
      <c r="E136" s="113" t="str">
        <f>IFERROR(VLOOKUP($B$7:$B$200,Reg!$B$4:O$800,8,),"")</f>
        <v/>
      </c>
      <c r="F136" s="111"/>
    </row>
    <row r="137" spans="1:6">
      <c r="A137" s="111" t="str">
        <f>IFERROR(_xlfn.RANK.EQ(E137,$E$7:$E$200,0)+COUNTIF($E$7:E137,E137)-1," ")</f>
        <v xml:space="preserve"> </v>
      </c>
      <c r="B137" s="111" t="str">
        <f>IF(Reg!$I134,Reg!B134,"")</f>
        <v/>
      </c>
      <c r="C137" s="111" t="str">
        <f>IF(Reg!$I134,Reg!C134,"")</f>
        <v/>
      </c>
      <c r="D137" s="112" t="str">
        <f>IF(Reg!$I134,Reg!D134,"")</f>
        <v/>
      </c>
      <c r="E137" s="113" t="str">
        <f>IFERROR(VLOOKUP($B$7:$B$200,Reg!$B$4:O$800,8,),"")</f>
        <v/>
      </c>
      <c r="F137" s="111"/>
    </row>
    <row r="138" spans="1:6">
      <c r="A138" s="111" t="str">
        <f>IFERROR(_xlfn.RANK.EQ(E138,$E$7:$E$200,0)+COUNTIF($E$7:E138,E138)-1," ")</f>
        <v xml:space="preserve"> </v>
      </c>
      <c r="B138" s="111" t="str">
        <f>IF(Reg!$I135,Reg!B135,"")</f>
        <v/>
      </c>
      <c r="C138" s="111" t="str">
        <f>IF(Reg!$I135,Reg!C135,"")</f>
        <v/>
      </c>
      <c r="D138" s="112" t="str">
        <f>IF(Reg!$I135,Reg!D135,"")</f>
        <v/>
      </c>
      <c r="E138" s="113" t="str">
        <f>IFERROR(VLOOKUP($B$7:$B$200,Reg!$B$4:O$800,8,),"")</f>
        <v/>
      </c>
      <c r="F138" s="111"/>
    </row>
    <row r="139" spans="1:6">
      <c r="A139" s="111" t="str">
        <f>IFERROR(_xlfn.RANK.EQ(E139,$E$7:$E$200,0)+COUNTIF($E$7:E139,E139)-1," ")</f>
        <v xml:space="preserve"> </v>
      </c>
      <c r="B139" s="111" t="str">
        <f>IF(Reg!$I136,Reg!B136,"")</f>
        <v/>
      </c>
      <c r="C139" s="111" t="str">
        <f>IF(Reg!$I136,Reg!C136,"")</f>
        <v/>
      </c>
      <c r="D139" s="112" t="str">
        <f>IF(Reg!$I136,Reg!D136,"")</f>
        <v/>
      </c>
      <c r="E139" s="113" t="str">
        <f>IFERROR(VLOOKUP($B$7:$B$200,Reg!$B$4:O$800,8,),"")</f>
        <v/>
      </c>
      <c r="F139" s="111"/>
    </row>
    <row r="140" spans="1:6">
      <c r="A140" s="111" t="str">
        <f>IFERROR(_xlfn.RANK.EQ(E140,$E$7:$E$200,0)+COUNTIF($E$7:E140,E140)-1," ")</f>
        <v xml:space="preserve"> </v>
      </c>
      <c r="B140" s="111" t="str">
        <f>IF(Reg!$I137,Reg!B137,"")</f>
        <v/>
      </c>
      <c r="C140" s="111" t="str">
        <f>IF(Reg!$I137,Reg!C137,"")</f>
        <v/>
      </c>
      <c r="D140" s="112" t="str">
        <f>IF(Reg!$I137,Reg!D137,"")</f>
        <v/>
      </c>
      <c r="E140" s="113" t="str">
        <f>IFERROR(VLOOKUP($B$7:$B$200,Reg!$B$4:O$800,8,),"")</f>
        <v/>
      </c>
      <c r="F140" s="111"/>
    </row>
    <row r="141" spans="1:6">
      <c r="A141" s="111" t="str">
        <f>IFERROR(_xlfn.RANK.EQ(E141,$E$7:$E$200,0)+COUNTIF($E$7:E141,E141)-1," ")</f>
        <v xml:space="preserve"> </v>
      </c>
      <c r="B141" s="111" t="str">
        <f>IF(Reg!$I138,Reg!B138,"")</f>
        <v/>
      </c>
      <c r="C141" s="111" t="str">
        <f>IF(Reg!$I138,Reg!C138,"")</f>
        <v/>
      </c>
      <c r="D141" s="112" t="str">
        <f>IF(Reg!$I138,Reg!D138,"")</f>
        <v/>
      </c>
      <c r="E141" s="113" t="str">
        <f>IFERROR(VLOOKUP($B$7:$B$200,Reg!$B$4:O$800,8,),"")</f>
        <v/>
      </c>
      <c r="F141" s="111"/>
    </row>
    <row r="142" spans="1:6">
      <c r="A142" s="111" t="str">
        <f>IFERROR(_xlfn.RANK.EQ(E142,$E$7:$E$200,0)+COUNTIF($E$7:E142,E142)-1," ")</f>
        <v xml:space="preserve"> </v>
      </c>
      <c r="B142" s="111" t="str">
        <f>IF(Reg!$I139,Reg!B139,"")</f>
        <v/>
      </c>
      <c r="C142" s="111" t="str">
        <f>IF(Reg!$I139,Reg!C139,"")</f>
        <v/>
      </c>
      <c r="D142" s="112" t="str">
        <f>IF(Reg!$I139,Reg!D139,"")</f>
        <v/>
      </c>
      <c r="E142" s="113" t="str">
        <f>IFERROR(VLOOKUP($B$7:$B$200,Reg!$B$4:O$800,8,),"")</f>
        <v/>
      </c>
      <c r="F142" s="111"/>
    </row>
    <row r="143" spans="1:6">
      <c r="A143" s="111" t="str">
        <f>IFERROR(_xlfn.RANK.EQ(E143,$E$7:$E$200,0)+COUNTIF($E$7:E143,E143)-1," ")</f>
        <v xml:space="preserve"> </v>
      </c>
      <c r="B143" s="111" t="str">
        <f>IF(Reg!$I140,Reg!B140,"")</f>
        <v/>
      </c>
      <c r="C143" s="111" t="str">
        <f>IF(Reg!$I140,Reg!C140,"")</f>
        <v/>
      </c>
      <c r="D143" s="112" t="str">
        <f>IF(Reg!$I140,Reg!D140,"")</f>
        <v/>
      </c>
      <c r="E143" s="113" t="str">
        <f>IFERROR(VLOOKUP($B$7:$B$200,Reg!$B$4:O$800,8,),"")</f>
        <v/>
      </c>
      <c r="F143" s="111"/>
    </row>
    <row r="144" spans="1:6">
      <c r="A144" s="111" t="str">
        <f>IFERROR(_xlfn.RANK.EQ(E144,$E$7:$E$200,0)+COUNTIF($E$7:E144,E144)-1," ")</f>
        <v xml:space="preserve"> </v>
      </c>
      <c r="B144" s="111" t="str">
        <f>IF(Reg!$I141,Reg!B141,"")</f>
        <v/>
      </c>
      <c r="C144" s="111" t="str">
        <f>IF(Reg!$I141,Reg!C141,"")</f>
        <v/>
      </c>
      <c r="D144" s="112" t="str">
        <f>IF(Reg!$I141,Reg!D141,"")</f>
        <v/>
      </c>
      <c r="E144" s="113" t="str">
        <f>IFERROR(VLOOKUP($B$7:$B$200,Reg!$B$4:O$800,8,),"")</f>
        <v/>
      </c>
      <c r="F144" s="111"/>
    </row>
    <row r="145" spans="1:6">
      <c r="A145" s="111" t="str">
        <f>IFERROR(_xlfn.RANK.EQ(E145,$E$7:$E$200,0)+COUNTIF($E$7:E145,E145)-1," ")</f>
        <v xml:space="preserve"> </v>
      </c>
      <c r="B145" s="111" t="str">
        <f>IF(Reg!$I142,Reg!B142,"")</f>
        <v/>
      </c>
      <c r="C145" s="111" t="str">
        <f>IF(Reg!$I142,Reg!C142,"")</f>
        <v/>
      </c>
      <c r="D145" s="112" t="str">
        <f>IF(Reg!$I142,Reg!D142,"")</f>
        <v/>
      </c>
      <c r="E145" s="113" t="str">
        <f>IFERROR(VLOOKUP($B$7:$B$200,Reg!$B$4:O$800,8,),"")</f>
        <v/>
      </c>
      <c r="F145" s="111"/>
    </row>
    <row r="146" spans="1:6">
      <c r="A146" s="111" t="str">
        <f>IFERROR(_xlfn.RANK.EQ(E146,$E$7:$E$200,0)+COUNTIF($E$7:E146,E146)-1," ")</f>
        <v xml:space="preserve"> </v>
      </c>
      <c r="B146" s="111" t="str">
        <f>IF(Reg!$I143,Reg!B143,"")</f>
        <v/>
      </c>
      <c r="C146" s="111" t="str">
        <f>IF(Reg!$I143,Reg!C143,"")</f>
        <v/>
      </c>
      <c r="D146" s="112" t="str">
        <f>IF(Reg!$I143,Reg!D143,"")</f>
        <v/>
      </c>
      <c r="E146" s="113" t="str">
        <f>IFERROR(VLOOKUP($B$7:$B$200,Reg!$B$4:O$800,8,),"")</f>
        <v/>
      </c>
      <c r="F146" s="111"/>
    </row>
    <row r="147" spans="1:6">
      <c r="A147" s="111" t="str">
        <f>IFERROR(_xlfn.RANK.EQ(E147,$E$7:$E$200,0)+COUNTIF($E$7:E147,E147)-1," ")</f>
        <v xml:space="preserve"> </v>
      </c>
      <c r="B147" s="111" t="str">
        <f>IF(Reg!$I144,Reg!B144,"")</f>
        <v/>
      </c>
      <c r="C147" s="111" t="str">
        <f>IF(Reg!$I144,Reg!C144,"")</f>
        <v/>
      </c>
      <c r="D147" s="112" t="str">
        <f>IF(Reg!$I144,Reg!D144,"")</f>
        <v/>
      </c>
      <c r="E147" s="113" t="str">
        <f>IFERROR(VLOOKUP($B$7:$B$200,Reg!$B$4:O$800,8,),"")</f>
        <v/>
      </c>
      <c r="F147" s="111"/>
    </row>
    <row r="148" spans="1:6">
      <c r="A148" s="111" t="str">
        <f>IFERROR(_xlfn.RANK.EQ(E148,$E$7:$E$200,0)+COUNTIF($E$7:E148,E148)-1," ")</f>
        <v xml:space="preserve"> </v>
      </c>
      <c r="B148" s="111" t="str">
        <f>IF(Reg!$I145,Reg!B145,"")</f>
        <v/>
      </c>
      <c r="C148" s="111" t="str">
        <f>IF(Reg!$I145,Reg!C145,"")</f>
        <v/>
      </c>
      <c r="D148" s="112" t="str">
        <f>IF(Reg!$I145,Reg!D145,"")</f>
        <v/>
      </c>
      <c r="E148" s="113" t="str">
        <f>IFERROR(VLOOKUP($B$7:$B$200,Reg!$B$4:O$800,8,),"")</f>
        <v/>
      </c>
      <c r="F148" s="111"/>
    </row>
    <row r="149" spans="1:6">
      <c r="A149" s="111" t="str">
        <f>IFERROR(_xlfn.RANK.EQ(E149,$E$7:$E$200,0)+COUNTIF($E$7:E149,E149)-1," ")</f>
        <v xml:space="preserve"> </v>
      </c>
      <c r="B149" s="111" t="str">
        <f>IF(Reg!$I146,Reg!B146,"")</f>
        <v/>
      </c>
      <c r="C149" s="111" t="str">
        <f>IF(Reg!$I146,Reg!C146,"")</f>
        <v/>
      </c>
      <c r="D149" s="112" t="str">
        <f>IF(Reg!$I146,Reg!D146,"")</f>
        <v/>
      </c>
      <c r="E149" s="113" t="str">
        <f>IFERROR(VLOOKUP($B$7:$B$200,Reg!$B$4:O$800,8,),"")</f>
        <v/>
      </c>
      <c r="F149" s="111"/>
    </row>
    <row r="150" spans="1:6">
      <c r="A150" s="111" t="str">
        <f>IFERROR(_xlfn.RANK.EQ(E150,$E$7:$E$200,0)+COUNTIF($E$7:E150,E150)-1," ")</f>
        <v xml:space="preserve"> </v>
      </c>
      <c r="B150" s="111" t="str">
        <f>IF(Reg!$I147,Reg!B147,"")</f>
        <v/>
      </c>
      <c r="C150" s="111" t="str">
        <f>IF(Reg!$I147,Reg!C147,"")</f>
        <v/>
      </c>
      <c r="D150" s="112" t="str">
        <f>IF(Reg!$I147,Reg!D147,"")</f>
        <v/>
      </c>
      <c r="E150" s="113" t="str">
        <f>IFERROR(VLOOKUP($B$7:$B$200,Reg!$B$4:O$800,8,),"")</f>
        <v/>
      </c>
      <c r="F150" s="111"/>
    </row>
    <row r="151" spans="1:6">
      <c r="A151" s="111" t="str">
        <f>IFERROR(_xlfn.RANK.EQ(E151,$E$7:$E$200,0)+COUNTIF($E$7:E151,E151)-1," ")</f>
        <v xml:space="preserve"> </v>
      </c>
      <c r="B151" s="111" t="str">
        <f>IF(Reg!$I148,Reg!B148,"")</f>
        <v/>
      </c>
      <c r="C151" s="111" t="str">
        <f>IF(Reg!$I148,Reg!C148,"")</f>
        <v/>
      </c>
      <c r="D151" s="112" t="str">
        <f>IF(Reg!$I148,Reg!D148,"")</f>
        <v/>
      </c>
      <c r="E151" s="113" t="str">
        <f>IFERROR(VLOOKUP($B$7:$B$200,Reg!$B$4:O$800,8,),"")</f>
        <v/>
      </c>
      <c r="F151" s="111"/>
    </row>
    <row r="152" spans="1:6">
      <c r="A152" s="111" t="str">
        <f>IFERROR(_xlfn.RANK.EQ(E152,$E$7:$E$200,0)+COUNTIF($E$7:E152,E152)-1," ")</f>
        <v xml:space="preserve"> </v>
      </c>
      <c r="B152" s="111" t="str">
        <f>IF(Reg!$I149,Reg!B149,"")</f>
        <v/>
      </c>
      <c r="C152" s="111" t="str">
        <f>IF(Reg!$I149,Reg!C149,"")</f>
        <v/>
      </c>
      <c r="D152" s="112" t="str">
        <f>IF(Reg!$I149,Reg!D149,"")</f>
        <v/>
      </c>
      <c r="E152" s="113" t="str">
        <f>IFERROR(VLOOKUP($B$7:$B$200,Reg!$B$4:O$800,8,),"")</f>
        <v/>
      </c>
      <c r="F152" s="111"/>
    </row>
    <row r="153" spans="1:6">
      <c r="A153" s="111" t="str">
        <f>IFERROR(_xlfn.RANK.EQ(E153,$E$7:$E$200,0)+COUNTIF($E$7:E153,E153)-1," ")</f>
        <v xml:space="preserve"> </v>
      </c>
      <c r="B153" s="111" t="str">
        <f>IF(Reg!$I150,Reg!B150,"")</f>
        <v/>
      </c>
      <c r="C153" s="111" t="str">
        <f>IF(Reg!$I150,Reg!C150,"")</f>
        <v/>
      </c>
      <c r="D153" s="112" t="str">
        <f>IF(Reg!$I150,Reg!D150,"")</f>
        <v/>
      </c>
      <c r="E153" s="113" t="str">
        <f>IFERROR(VLOOKUP($B$7:$B$200,Reg!$B$4:O$800,8,),"")</f>
        <v/>
      </c>
      <c r="F153" s="111"/>
    </row>
    <row r="154" spans="1:6">
      <c r="A154" s="111" t="str">
        <f>IFERROR(_xlfn.RANK.EQ(E154,$E$7:$E$200,0)+COUNTIF($E$7:E154,E154)-1," ")</f>
        <v xml:space="preserve"> </v>
      </c>
      <c r="B154" s="111" t="str">
        <f>IF(Reg!$I151,Reg!B151,"")</f>
        <v/>
      </c>
      <c r="C154" s="111" t="str">
        <f>IF(Reg!$I151,Reg!C151,"")</f>
        <v/>
      </c>
      <c r="D154" s="112" t="str">
        <f>IF(Reg!$I151,Reg!D151,"")</f>
        <v/>
      </c>
      <c r="E154" s="113" t="str">
        <f>IFERROR(VLOOKUP($B$7:$B$200,Reg!$B$4:O$800,8,),"")</f>
        <v/>
      </c>
      <c r="F154" s="111"/>
    </row>
    <row r="155" spans="1:6">
      <c r="A155" s="111" t="str">
        <f>IFERROR(_xlfn.RANK.EQ(E155,$E$7:$E$200,0)+COUNTIF($E$7:E155,E155)-1," ")</f>
        <v xml:space="preserve"> </v>
      </c>
      <c r="B155" s="111" t="str">
        <f>IF(Reg!$I152,Reg!B152,"")</f>
        <v/>
      </c>
      <c r="C155" s="111" t="str">
        <f>IF(Reg!$I152,Reg!C152,"")</f>
        <v/>
      </c>
      <c r="D155" s="112" t="str">
        <f>IF(Reg!$I152,Reg!D152,"")</f>
        <v/>
      </c>
      <c r="E155" s="113" t="str">
        <f>IFERROR(VLOOKUP($B$7:$B$200,Reg!$B$4:O$800,8,),"")</f>
        <v/>
      </c>
      <c r="F155" s="111"/>
    </row>
    <row r="156" spans="1:6">
      <c r="A156" s="111" t="str">
        <f>IFERROR(_xlfn.RANK.EQ(E156,$E$7:$E$200,0)+COUNTIF($E$7:E156,E156)-1," ")</f>
        <v xml:space="preserve"> </v>
      </c>
      <c r="B156" s="111" t="str">
        <f>IF(Reg!$I153,Reg!B153,"")</f>
        <v/>
      </c>
      <c r="C156" s="111" t="str">
        <f>IF(Reg!$I153,Reg!C153,"")</f>
        <v/>
      </c>
      <c r="D156" s="112" t="str">
        <f>IF(Reg!$I153,Reg!D153,"")</f>
        <v/>
      </c>
      <c r="E156" s="113" t="str">
        <f>IFERROR(VLOOKUP($B$7:$B$200,Reg!$B$4:O$800,8,),"")</f>
        <v/>
      </c>
      <c r="F156" s="111"/>
    </row>
    <row r="157" spans="1:6">
      <c r="A157" s="111" t="str">
        <f>IFERROR(_xlfn.RANK.EQ(E157,$E$7:$E$200,0)+COUNTIF($E$7:E157,E157)-1," ")</f>
        <v xml:space="preserve"> </v>
      </c>
      <c r="B157" s="111" t="str">
        <f>IF(Reg!$I154,Reg!B154,"")</f>
        <v/>
      </c>
      <c r="C157" s="111" t="str">
        <f>IF(Reg!$I154,Reg!C154,"")</f>
        <v/>
      </c>
      <c r="D157" s="112" t="str">
        <f>IF(Reg!$I154,Reg!D154,"")</f>
        <v/>
      </c>
      <c r="E157" s="113" t="str">
        <f>IFERROR(VLOOKUP($B$7:$B$200,Reg!$B$4:O$800,8,),"")</f>
        <v/>
      </c>
      <c r="F157" s="111"/>
    </row>
    <row r="158" spans="1:6">
      <c r="A158" s="111" t="str">
        <f>IFERROR(_xlfn.RANK.EQ(E158,$E$7:$E$200,0)+COUNTIF($E$7:E158,E158)-1," ")</f>
        <v xml:space="preserve"> </v>
      </c>
      <c r="B158" s="111" t="str">
        <f>IF(Reg!$I155,Reg!B155,"")</f>
        <v/>
      </c>
      <c r="C158" s="111" t="str">
        <f>IF(Reg!$I155,Reg!C155,"")</f>
        <v/>
      </c>
      <c r="D158" s="112" t="str">
        <f>IF(Reg!$I155,Reg!D155,"")</f>
        <v/>
      </c>
      <c r="E158" s="113" t="str">
        <f>IFERROR(VLOOKUP($B$7:$B$200,Reg!$B$4:O$800,8,),"")</f>
        <v/>
      </c>
      <c r="F158" s="111"/>
    </row>
    <row r="159" spans="1:6">
      <c r="A159" s="111" t="str">
        <f>IFERROR(_xlfn.RANK.EQ(E159,$E$7:$E$200,0)+COUNTIF($E$7:E159,E159)-1," ")</f>
        <v xml:space="preserve"> </v>
      </c>
      <c r="B159" s="111" t="str">
        <f>IF(Reg!$I156,Reg!B156,"")</f>
        <v/>
      </c>
      <c r="C159" s="111" t="str">
        <f>IF(Reg!$I156,Reg!C156,"")</f>
        <v/>
      </c>
      <c r="D159" s="112" t="str">
        <f>IF(Reg!$I156,Reg!D156,"")</f>
        <v/>
      </c>
      <c r="E159" s="113" t="str">
        <f>IFERROR(VLOOKUP($B$7:$B$200,Reg!$B$4:O$800,8,),"")</f>
        <v/>
      </c>
      <c r="F159" s="111"/>
    </row>
    <row r="160" spans="1:6">
      <c r="A160" s="111" t="str">
        <f>IFERROR(_xlfn.RANK.EQ(E160,$E$7:$E$200,0)+COUNTIF($E$7:E160,E160)-1," ")</f>
        <v xml:space="preserve"> </v>
      </c>
      <c r="B160" s="111" t="str">
        <f>IF(Reg!$I157,Reg!B157,"")</f>
        <v/>
      </c>
      <c r="C160" s="111" t="str">
        <f>IF(Reg!$I157,Reg!C157,"")</f>
        <v/>
      </c>
      <c r="D160" s="112" t="str">
        <f>IF(Reg!$I157,Reg!D157,"")</f>
        <v/>
      </c>
      <c r="E160" s="113" t="str">
        <f>IFERROR(VLOOKUP($B$7:$B$200,Reg!$B$4:O$800,8,),"")</f>
        <v/>
      </c>
      <c r="F160" s="111"/>
    </row>
    <row r="161" spans="1:6">
      <c r="A161" s="111" t="str">
        <f>IFERROR(_xlfn.RANK.EQ(E161,$E$7:$E$200,0)+COUNTIF($E$7:E161,E161)-1," ")</f>
        <v xml:space="preserve"> </v>
      </c>
      <c r="B161" s="111" t="str">
        <f>IF(Reg!$I158,Reg!B158,"")</f>
        <v/>
      </c>
      <c r="C161" s="111" t="str">
        <f>IF(Reg!$I158,Reg!C158,"")</f>
        <v/>
      </c>
      <c r="D161" s="112" t="str">
        <f>IF(Reg!$I158,Reg!D158,"")</f>
        <v/>
      </c>
      <c r="E161" s="113" t="str">
        <f>IFERROR(VLOOKUP($B$7:$B$200,Reg!$B$4:O$800,8,),"")</f>
        <v/>
      </c>
      <c r="F161" s="111"/>
    </row>
    <row r="162" spans="1:6">
      <c r="A162" s="111" t="str">
        <f>IFERROR(_xlfn.RANK.EQ(E162,$E$7:$E$200,0)+COUNTIF($E$7:E162,E162)-1," ")</f>
        <v xml:space="preserve"> </v>
      </c>
      <c r="B162" s="111" t="str">
        <f>IF(Reg!$I159,Reg!B159,"")</f>
        <v/>
      </c>
      <c r="C162" s="111" t="str">
        <f>IF(Reg!$I159,Reg!C159,"")</f>
        <v/>
      </c>
      <c r="D162" s="112" t="str">
        <f>IF(Reg!$I159,Reg!D159,"")</f>
        <v/>
      </c>
      <c r="E162" s="113" t="str">
        <f>IFERROR(VLOOKUP($B$7:$B$200,Reg!$B$4:O$800,8,),"")</f>
        <v/>
      </c>
      <c r="F162" s="111"/>
    </row>
    <row r="163" spans="1:6">
      <c r="A163" s="111" t="str">
        <f>IFERROR(_xlfn.RANK.EQ(E163,$E$7:$E$200,0)+COUNTIF($E$7:E163,E163)-1," ")</f>
        <v xml:space="preserve"> </v>
      </c>
      <c r="B163" s="111" t="str">
        <f>IF(Reg!$I160,Reg!B160,"")</f>
        <v/>
      </c>
      <c r="C163" s="111" t="str">
        <f>IF(Reg!$I160,Reg!C160,"")</f>
        <v/>
      </c>
      <c r="D163" s="112" t="str">
        <f>IF(Reg!$I160,Reg!D160,"")</f>
        <v/>
      </c>
      <c r="E163" s="113" t="str">
        <f>IFERROR(VLOOKUP($B$7:$B$200,Reg!$B$4:O$800,8,),"")</f>
        <v/>
      </c>
      <c r="F163" s="111"/>
    </row>
    <row r="164" spans="1:6">
      <c r="A164" s="111" t="str">
        <f>IFERROR(_xlfn.RANK.EQ(E164,$E$7:$E$200,0)+COUNTIF($E$7:E164,E164)-1," ")</f>
        <v xml:space="preserve"> </v>
      </c>
      <c r="B164" s="111" t="str">
        <f>IF(Reg!$I161,Reg!B161,"")</f>
        <v/>
      </c>
      <c r="C164" s="111" t="str">
        <f>IF(Reg!$I161,Reg!C161,"")</f>
        <v/>
      </c>
      <c r="D164" s="112" t="str">
        <f>IF(Reg!$I161,Reg!D161,"")</f>
        <v/>
      </c>
      <c r="E164" s="113" t="str">
        <f>IFERROR(VLOOKUP($B$7:$B$200,Reg!$B$4:O$800,8,),"")</f>
        <v/>
      </c>
      <c r="F164" s="111"/>
    </row>
    <row r="165" spans="1:6">
      <c r="A165" s="111" t="str">
        <f>IFERROR(_xlfn.RANK.EQ(E165,$E$7:$E$200,0)+COUNTIF($E$7:E165,E165)-1," ")</f>
        <v xml:space="preserve"> </v>
      </c>
      <c r="B165" s="111" t="str">
        <f>IF(Reg!$I162,Reg!B162,"")</f>
        <v/>
      </c>
      <c r="C165" s="111" t="str">
        <f>IF(Reg!$I162,Reg!C162,"")</f>
        <v/>
      </c>
      <c r="D165" s="112" t="str">
        <f>IF(Reg!$I162,Reg!D162,"")</f>
        <v/>
      </c>
      <c r="E165" s="113" t="str">
        <f>IFERROR(VLOOKUP($B$7:$B$200,Reg!$B$4:O$800,8,),"")</f>
        <v/>
      </c>
      <c r="F165" s="111"/>
    </row>
    <row r="166" spans="1:6">
      <c r="A166" s="111" t="str">
        <f>IFERROR(_xlfn.RANK.EQ(E166,$E$7:$E$200,0)+COUNTIF($E$7:E166,E166)-1," ")</f>
        <v xml:space="preserve"> </v>
      </c>
      <c r="B166" s="111" t="str">
        <f>IF(Reg!$I163,Reg!B163,"")</f>
        <v/>
      </c>
      <c r="C166" s="111" t="str">
        <f>IF(Reg!$I163,Reg!C163,"")</f>
        <v/>
      </c>
      <c r="D166" s="112" t="str">
        <f>IF(Reg!$I163,Reg!D163,"")</f>
        <v/>
      </c>
      <c r="E166" s="113" t="str">
        <f>IFERROR(VLOOKUP($B$7:$B$200,Reg!$B$4:O$800,8,),"")</f>
        <v/>
      </c>
      <c r="F166" s="111"/>
    </row>
    <row r="167" spans="1:6">
      <c r="A167" s="111" t="str">
        <f>IFERROR(_xlfn.RANK.EQ(E167,$E$7:$E$200,0)+COUNTIF($E$7:E167,E167)-1," ")</f>
        <v xml:space="preserve"> </v>
      </c>
      <c r="B167" s="111" t="str">
        <f>IF(Reg!$I164,Reg!B164,"")</f>
        <v/>
      </c>
      <c r="C167" s="111" t="str">
        <f>IF(Reg!$I164,Reg!C164,"")</f>
        <v/>
      </c>
      <c r="D167" s="112" t="str">
        <f>IF(Reg!$I164,Reg!D164,"")</f>
        <v/>
      </c>
      <c r="E167" s="113" t="str">
        <f>IFERROR(VLOOKUP($B$7:$B$200,Reg!$B$4:O$800,8,),"")</f>
        <v/>
      </c>
      <c r="F167" s="111"/>
    </row>
    <row r="168" spans="1:6">
      <c r="A168" s="111" t="str">
        <f>IFERROR(_xlfn.RANK.EQ(E168,$E$7:$E$200,0)+COUNTIF($E$7:E168,E168)-1," ")</f>
        <v xml:space="preserve"> </v>
      </c>
      <c r="B168" s="111" t="str">
        <f>IF(Reg!$I165,Reg!B165,"")</f>
        <v/>
      </c>
      <c r="C168" s="111" t="str">
        <f>IF(Reg!$I165,Reg!C165,"")</f>
        <v/>
      </c>
      <c r="D168" s="112" t="str">
        <f>IF(Reg!$I165,Reg!D165,"")</f>
        <v/>
      </c>
      <c r="E168" s="113" t="str">
        <f>IFERROR(VLOOKUP($B$7:$B$200,Reg!$B$4:O$800,8,),"")</f>
        <v/>
      </c>
      <c r="F168" s="111"/>
    </row>
    <row r="169" spans="1:6">
      <c r="A169" s="111" t="str">
        <f>IFERROR(_xlfn.RANK.EQ(E169,$E$7:$E$200,0)+COUNTIF($E$7:E169,E169)-1," ")</f>
        <v xml:space="preserve"> </v>
      </c>
      <c r="B169" s="111" t="str">
        <f>IF(Reg!$I166,Reg!B166,"")</f>
        <v/>
      </c>
      <c r="C169" s="111" t="str">
        <f>IF(Reg!$I166,Reg!C166,"")</f>
        <v/>
      </c>
      <c r="D169" s="112" t="str">
        <f>IF(Reg!$I166,Reg!D166,"")</f>
        <v/>
      </c>
      <c r="E169" s="113" t="str">
        <f>IFERROR(VLOOKUP($B$7:$B$200,Reg!$B$4:O$800,8,),"")</f>
        <v/>
      </c>
      <c r="F169" s="111"/>
    </row>
    <row r="170" spans="1:6">
      <c r="A170" s="111" t="str">
        <f>IFERROR(_xlfn.RANK.EQ(E170,$E$7:$E$200,0)+COUNTIF($E$7:E170,E170)-1," ")</f>
        <v xml:space="preserve"> </v>
      </c>
      <c r="B170" s="111" t="str">
        <f>IF(Reg!$I167,Reg!B167,"")</f>
        <v/>
      </c>
      <c r="C170" s="111" t="str">
        <f>IF(Reg!$I167,Reg!C167,"")</f>
        <v/>
      </c>
      <c r="D170" s="112" t="str">
        <f>IF(Reg!$I167,Reg!D167,"")</f>
        <v/>
      </c>
      <c r="E170" s="113" t="str">
        <f>IFERROR(VLOOKUP($B$7:$B$200,Reg!$B$4:O$800,8,),"")</f>
        <v/>
      </c>
      <c r="F170" s="111"/>
    </row>
    <row r="171" spans="1:6">
      <c r="A171" s="111" t="str">
        <f>IFERROR(_xlfn.RANK.EQ(E171,$E$7:$E$200,0)+COUNTIF($E$7:E171,E171)-1," ")</f>
        <v xml:space="preserve"> </v>
      </c>
      <c r="B171" s="111" t="str">
        <f>IF(Reg!$I168,Reg!B168,"")</f>
        <v/>
      </c>
      <c r="C171" s="111" t="str">
        <f>IF(Reg!$I168,Reg!C168,"")</f>
        <v/>
      </c>
      <c r="D171" s="112" t="str">
        <f>IF(Reg!$I168,Reg!D168,"")</f>
        <v/>
      </c>
      <c r="E171" s="113" t="str">
        <f>IFERROR(VLOOKUP($B$7:$B$200,Reg!$B$4:O$800,8,),"")</f>
        <v/>
      </c>
      <c r="F171" s="111"/>
    </row>
    <row r="172" spans="1:6">
      <c r="A172" s="111" t="str">
        <f>IFERROR(_xlfn.RANK.EQ(E172,$E$7:$E$200,0)+COUNTIF($E$7:E172,E172)-1," ")</f>
        <v xml:space="preserve"> </v>
      </c>
      <c r="B172" s="111" t="str">
        <f>IF(Reg!$I169,Reg!B169,"")</f>
        <v/>
      </c>
      <c r="C172" s="111" t="str">
        <f>IF(Reg!$I169,Reg!C169,"")</f>
        <v/>
      </c>
      <c r="D172" s="112" t="str">
        <f>IF(Reg!$I169,Reg!D169,"")</f>
        <v/>
      </c>
      <c r="E172" s="113" t="str">
        <f>IFERROR(VLOOKUP($B$7:$B$200,Reg!$B$4:O$800,8,),"")</f>
        <v/>
      </c>
      <c r="F172" s="111"/>
    </row>
    <row r="173" spans="1:6">
      <c r="A173" s="111" t="str">
        <f>IFERROR(_xlfn.RANK.EQ(E173,$E$7:$E$200,0)+COUNTIF($E$7:E173,E173)-1," ")</f>
        <v xml:space="preserve"> </v>
      </c>
      <c r="B173" s="111" t="str">
        <f>IF(Reg!$I170,Reg!B170,"")</f>
        <v/>
      </c>
      <c r="C173" s="111" t="str">
        <f>IF(Reg!$I170,Reg!C170,"")</f>
        <v/>
      </c>
      <c r="D173" s="112" t="str">
        <f>IF(Reg!$I170,Reg!D170,"")</f>
        <v/>
      </c>
      <c r="E173" s="113" t="str">
        <f>IFERROR(VLOOKUP($B$7:$B$200,Reg!$B$4:O$800,8,),"")</f>
        <v/>
      </c>
      <c r="F173" s="111"/>
    </row>
    <row r="174" spans="1:6">
      <c r="A174" s="111" t="str">
        <f>IFERROR(_xlfn.RANK.EQ(E174,$E$7:$E$200,0)+COUNTIF($E$7:E174,E174)-1," ")</f>
        <v xml:space="preserve"> </v>
      </c>
      <c r="B174" s="111" t="str">
        <f>IF(Reg!$I171,Reg!B171,"")</f>
        <v/>
      </c>
      <c r="C174" s="111" t="str">
        <f>IF(Reg!$I171,Reg!C171,"")</f>
        <v/>
      </c>
      <c r="D174" s="112" t="str">
        <f>IF(Reg!$I171,Reg!D171,"")</f>
        <v/>
      </c>
      <c r="E174" s="113" t="str">
        <f>IFERROR(VLOOKUP($B$7:$B$200,Reg!$B$4:O$800,8,),"")</f>
        <v/>
      </c>
      <c r="F174" s="111"/>
    </row>
    <row r="175" spans="1:6">
      <c r="A175" s="111" t="str">
        <f>IFERROR(_xlfn.RANK.EQ(E175,$E$7:$E$200,0)+COUNTIF($E$7:E175,E175)-1," ")</f>
        <v xml:space="preserve"> </v>
      </c>
      <c r="B175" s="111" t="str">
        <f>IF(Reg!$I172,Reg!B172,"")</f>
        <v/>
      </c>
      <c r="C175" s="111" t="str">
        <f>IF(Reg!$I172,Reg!C172,"")</f>
        <v/>
      </c>
      <c r="D175" s="112" t="str">
        <f>IF(Reg!$I172,Reg!D172,"")</f>
        <v/>
      </c>
      <c r="E175" s="113" t="str">
        <f>IFERROR(VLOOKUP($B$7:$B$200,Reg!$B$4:O$800,8,),"")</f>
        <v/>
      </c>
      <c r="F175" s="111"/>
    </row>
    <row r="176" spans="1:6">
      <c r="A176" s="111" t="str">
        <f>IFERROR(_xlfn.RANK.EQ(E176,$E$7:$E$200,0)+COUNTIF($E$7:E176,E176)-1," ")</f>
        <v xml:space="preserve"> </v>
      </c>
      <c r="B176" s="111" t="str">
        <f>IF(Reg!$I173,Reg!B173,"")</f>
        <v/>
      </c>
      <c r="C176" s="111" t="str">
        <f>IF(Reg!$I173,Reg!C173,"")</f>
        <v/>
      </c>
      <c r="D176" s="112" t="str">
        <f>IF(Reg!$I173,Reg!D173,"")</f>
        <v/>
      </c>
      <c r="E176" s="113" t="str">
        <f>IFERROR(VLOOKUP($B$7:$B$200,Reg!$B$4:O$800,8,),"")</f>
        <v/>
      </c>
      <c r="F176" s="111"/>
    </row>
    <row r="177" spans="1:6">
      <c r="A177" s="111" t="str">
        <f>IFERROR(_xlfn.RANK.EQ(E177,$E$7:$E$200,0)+COUNTIF($E$7:E177,E177)-1," ")</f>
        <v xml:space="preserve"> </v>
      </c>
      <c r="B177" s="111" t="str">
        <f>IF(Reg!$I174,Reg!B174,"")</f>
        <v/>
      </c>
      <c r="C177" s="111" t="str">
        <f>IF(Reg!$I174,Reg!C174,"")</f>
        <v/>
      </c>
      <c r="D177" s="112" t="str">
        <f>IF(Reg!$I174,Reg!D174,"")</f>
        <v/>
      </c>
      <c r="E177" s="113" t="str">
        <f>IFERROR(VLOOKUP($B$7:$B$200,Reg!$B$4:O$800,8,),"")</f>
        <v/>
      </c>
      <c r="F177" s="111"/>
    </row>
    <row r="178" spans="1:6">
      <c r="A178" s="111" t="str">
        <f>IFERROR(_xlfn.RANK.EQ(E178,$E$7:$E$200,0)+COUNTIF($E$7:E178,E178)-1," ")</f>
        <v xml:space="preserve"> </v>
      </c>
      <c r="B178" s="111" t="str">
        <f>IF(Reg!$I175,Reg!B175,"")</f>
        <v/>
      </c>
      <c r="C178" s="111" t="str">
        <f>IF(Reg!$I175,Reg!C175,"")</f>
        <v/>
      </c>
      <c r="D178" s="112" t="str">
        <f>IF(Reg!$I175,Reg!D175,"")</f>
        <v/>
      </c>
      <c r="E178" s="113" t="str">
        <f>IFERROR(VLOOKUP($B$7:$B$200,Reg!$B$4:O$800,8,),"")</f>
        <v/>
      </c>
      <c r="F178" s="111"/>
    </row>
    <row r="179" spans="1:6">
      <c r="A179" s="111" t="str">
        <f>IFERROR(_xlfn.RANK.EQ(E179,$E$7:$E$200,0)+COUNTIF($E$7:E179,E179)-1," ")</f>
        <v xml:space="preserve"> </v>
      </c>
      <c r="B179" s="111" t="str">
        <f>IF(Reg!$I176,Reg!B176,"")</f>
        <v/>
      </c>
      <c r="C179" s="111" t="str">
        <f>IF(Reg!$I176,Reg!C176,"")</f>
        <v/>
      </c>
      <c r="D179" s="112" t="str">
        <f>IF(Reg!$I176,Reg!D176,"")</f>
        <v/>
      </c>
      <c r="E179" s="113" t="str">
        <f>IFERROR(VLOOKUP($B$7:$B$200,Reg!$B$4:O$800,8,),"")</f>
        <v/>
      </c>
      <c r="F179" s="111"/>
    </row>
    <row r="180" spans="1:6">
      <c r="A180" s="111" t="str">
        <f>IFERROR(_xlfn.RANK.EQ(E180,$E$7:$E$200,0)+COUNTIF($E$7:E180,E180)-1," ")</f>
        <v xml:space="preserve"> </v>
      </c>
      <c r="B180" s="111" t="str">
        <f>IF(Reg!$I177,Reg!B177,"")</f>
        <v/>
      </c>
      <c r="C180" s="111" t="str">
        <f>IF(Reg!$I177,Reg!C177,"")</f>
        <v/>
      </c>
      <c r="D180" s="112" t="str">
        <f>IF(Reg!$I177,Reg!D177,"")</f>
        <v/>
      </c>
      <c r="E180" s="113" t="str">
        <f>IFERROR(VLOOKUP($B$7:$B$200,Reg!$B$4:O$800,8,),"")</f>
        <v/>
      </c>
      <c r="F180" s="111"/>
    </row>
    <row r="181" spans="1:6">
      <c r="A181" s="111" t="str">
        <f>IFERROR(_xlfn.RANK.EQ(E181,$E$7:$E$200,0)+COUNTIF($E$7:E181,E181)-1," ")</f>
        <v xml:space="preserve"> </v>
      </c>
      <c r="B181" s="111" t="str">
        <f>IF(Reg!$I178,Reg!B178,"")</f>
        <v/>
      </c>
      <c r="C181" s="111" t="str">
        <f>IF(Reg!$I178,Reg!C178,"")</f>
        <v/>
      </c>
      <c r="D181" s="112" t="str">
        <f>IF(Reg!$I178,Reg!D178,"")</f>
        <v/>
      </c>
      <c r="E181" s="113" t="str">
        <f>IFERROR(VLOOKUP($B$7:$B$200,Reg!$B$4:O$800,8,),"")</f>
        <v/>
      </c>
      <c r="F181" s="111"/>
    </row>
    <row r="182" spans="1:6">
      <c r="A182" s="111" t="str">
        <f>IFERROR(_xlfn.RANK.EQ(E182,$E$7:$E$200,0)+COUNTIF($E$7:E182,E182)-1," ")</f>
        <v xml:space="preserve"> </v>
      </c>
      <c r="B182" s="111" t="str">
        <f>IF(Reg!$I179,Reg!B179,"")</f>
        <v/>
      </c>
      <c r="C182" s="111" t="str">
        <f>IF(Reg!$I179,Reg!C179,"")</f>
        <v/>
      </c>
      <c r="D182" s="112" t="str">
        <f>IF(Reg!$I179,Reg!D179,"")</f>
        <v/>
      </c>
      <c r="E182" s="113" t="str">
        <f>IFERROR(VLOOKUP($B$7:$B$200,Reg!$B$4:O$800,8,),"")</f>
        <v/>
      </c>
      <c r="F182" s="111"/>
    </row>
    <row r="183" spans="1:6">
      <c r="A183" s="111" t="str">
        <f>IFERROR(_xlfn.RANK.EQ(E183,$E$7:$E$200,0)+COUNTIF($E$7:E183,E183)-1," ")</f>
        <v xml:space="preserve"> </v>
      </c>
      <c r="B183" s="111" t="str">
        <f>IF(Reg!$I180,Reg!B180,"")</f>
        <v/>
      </c>
      <c r="C183" s="111" t="str">
        <f>IF(Reg!$I180,Reg!C180,"")</f>
        <v/>
      </c>
      <c r="D183" s="112" t="str">
        <f>IF(Reg!$I180,Reg!D180,"")</f>
        <v/>
      </c>
      <c r="E183" s="113" t="str">
        <f>IFERROR(VLOOKUP($B$7:$B$200,Reg!$B$4:O$800,8,),"")</f>
        <v/>
      </c>
      <c r="F183" s="111"/>
    </row>
    <row r="184" spans="1:6">
      <c r="A184" s="111" t="str">
        <f>IFERROR(_xlfn.RANK.EQ(E184,$E$7:$E$200,0)+COUNTIF($E$7:E184,E184)-1," ")</f>
        <v xml:space="preserve"> </v>
      </c>
      <c r="B184" s="111" t="str">
        <f>IF(Reg!$I181,Reg!B181,"")</f>
        <v/>
      </c>
      <c r="C184" s="111" t="str">
        <f>IF(Reg!$I181,Reg!C181,"")</f>
        <v/>
      </c>
      <c r="D184" s="112" t="str">
        <f>IF(Reg!$I181,Reg!D181,"")</f>
        <v/>
      </c>
      <c r="E184" s="113" t="str">
        <f>IFERROR(VLOOKUP($B$7:$B$200,Reg!$B$4:O$800,8,),"")</f>
        <v/>
      </c>
      <c r="F184" s="111"/>
    </row>
    <row r="185" spans="1:6">
      <c r="A185" s="111" t="str">
        <f>IFERROR(_xlfn.RANK.EQ(E185,$E$7:$E$200,0)+COUNTIF($E$7:E185,E185)-1," ")</f>
        <v xml:space="preserve"> </v>
      </c>
      <c r="B185" s="111" t="str">
        <f>IF(Reg!$I182,Reg!B182,"")</f>
        <v/>
      </c>
      <c r="C185" s="111" t="str">
        <f>IF(Reg!$I182,Reg!C182,"")</f>
        <v/>
      </c>
      <c r="D185" s="112" t="str">
        <f>IF(Reg!$I182,Reg!D182,"")</f>
        <v/>
      </c>
      <c r="E185" s="113" t="str">
        <f>IFERROR(VLOOKUP($B$7:$B$200,Reg!$B$4:O$800,8,),"")</f>
        <v/>
      </c>
      <c r="F185" s="111"/>
    </row>
    <row r="186" spans="1:6">
      <c r="A186" s="111" t="str">
        <f>IFERROR(_xlfn.RANK.EQ(E186,$E$7:$E$200,0)+COUNTIF($E$7:E186,E186)-1," ")</f>
        <v xml:space="preserve"> </v>
      </c>
      <c r="B186" s="111" t="str">
        <f>IF(Reg!$I183,Reg!B183,"")</f>
        <v/>
      </c>
      <c r="C186" s="111" t="str">
        <f>IF(Reg!$I183,Reg!C183,"")</f>
        <v/>
      </c>
      <c r="D186" s="112" t="str">
        <f>IF(Reg!$I183,Reg!D183,"")</f>
        <v/>
      </c>
      <c r="E186" s="113" t="str">
        <f>IFERROR(VLOOKUP($B$7:$B$200,Reg!$B$4:O$800,8,),"")</f>
        <v/>
      </c>
      <c r="F186" s="111"/>
    </row>
    <row r="187" spans="1:6">
      <c r="A187" s="111" t="str">
        <f>IFERROR(_xlfn.RANK.EQ(E187,$E$7:$E$200,0)+COUNTIF($E$7:E187,E187)-1," ")</f>
        <v xml:space="preserve"> </v>
      </c>
      <c r="B187" s="111" t="str">
        <f>IF(Reg!$I184,Reg!B184,"")</f>
        <v/>
      </c>
      <c r="C187" s="111" t="str">
        <f>IF(Reg!$I184,Reg!C184,"")</f>
        <v/>
      </c>
      <c r="D187" s="112" t="str">
        <f>IF(Reg!$I184,Reg!D184,"")</f>
        <v/>
      </c>
      <c r="E187" s="113" t="str">
        <f>IFERROR(VLOOKUP($B$7:$B$200,Reg!$B$4:O$800,8,),"")</f>
        <v/>
      </c>
      <c r="F187" s="111"/>
    </row>
    <row r="188" spans="1:6">
      <c r="A188" s="111" t="str">
        <f>IFERROR(_xlfn.RANK.EQ(E188,$E$7:$E$200,0)+COUNTIF($E$7:E188,E188)-1," ")</f>
        <v xml:space="preserve"> </v>
      </c>
      <c r="B188" s="111" t="str">
        <f>IF(Reg!$I185,Reg!B185,"")</f>
        <v/>
      </c>
      <c r="C188" s="111" t="str">
        <f>IF(Reg!$I185,Reg!C185,"")</f>
        <v/>
      </c>
      <c r="D188" s="112" t="str">
        <f>IF(Reg!$I185,Reg!D185,"")</f>
        <v/>
      </c>
      <c r="E188" s="113" t="str">
        <f>IFERROR(VLOOKUP($B$7:$B$200,Reg!$B$4:O$800,8,),"")</f>
        <v/>
      </c>
      <c r="F188" s="111"/>
    </row>
    <row r="189" spans="1:6">
      <c r="A189" s="111" t="str">
        <f>IFERROR(_xlfn.RANK.EQ(E189,$E$7:$E$200,0)+COUNTIF($E$7:E189,E189)-1," ")</f>
        <v xml:space="preserve"> </v>
      </c>
      <c r="B189" s="111" t="str">
        <f>IF(Reg!$I186,Reg!B186,"")</f>
        <v/>
      </c>
      <c r="C189" s="111" t="str">
        <f>IF(Reg!$I186,Reg!C186,"")</f>
        <v/>
      </c>
      <c r="D189" s="112" t="str">
        <f>IF(Reg!$I186,Reg!D186,"")</f>
        <v/>
      </c>
      <c r="E189" s="113" t="str">
        <f>IFERROR(VLOOKUP($B$7:$B$200,Reg!$B$4:O$800,8,),"")</f>
        <v/>
      </c>
      <c r="F189" s="111"/>
    </row>
    <row r="190" spans="1:6">
      <c r="A190" s="111" t="str">
        <f>IFERROR(_xlfn.RANK.EQ(E190,$E$7:$E$200,0)+COUNTIF($E$7:E190,E190)-1," ")</f>
        <v xml:space="preserve"> </v>
      </c>
      <c r="B190" s="111" t="str">
        <f>IF(Reg!$I187,Reg!B187,"")</f>
        <v/>
      </c>
      <c r="C190" s="111" t="str">
        <f>IF(Reg!$I187,Reg!C187,"")</f>
        <v/>
      </c>
      <c r="D190" s="112" t="str">
        <f>IF(Reg!$I187,Reg!D187,"")</f>
        <v/>
      </c>
      <c r="E190" s="113" t="str">
        <f>IFERROR(VLOOKUP($B$7:$B$200,Reg!$B$4:O$800,8,),"")</f>
        <v/>
      </c>
      <c r="F190" s="111"/>
    </row>
    <row r="191" spans="1:6">
      <c r="A191" s="111" t="str">
        <f>IFERROR(_xlfn.RANK.EQ(E191,$E$7:$E$200,0)+COUNTIF($E$7:E191,E191)-1," ")</f>
        <v xml:space="preserve"> </v>
      </c>
      <c r="B191" s="111" t="str">
        <f>IF(Reg!$I188,Reg!B188,"")</f>
        <v/>
      </c>
      <c r="C191" s="111" t="str">
        <f>IF(Reg!$I188,Reg!C188,"")</f>
        <v/>
      </c>
      <c r="D191" s="112" t="str">
        <f>IF(Reg!$I188,Reg!D188,"")</f>
        <v/>
      </c>
      <c r="E191" s="113" t="str">
        <f>IFERROR(VLOOKUP($B$7:$B$200,Reg!$B$4:O$800,8,),"")</f>
        <v/>
      </c>
      <c r="F191" s="111"/>
    </row>
    <row r="192" spans="1:6">
      <c r="A192" s="111" t="str">
        <f>IFERROR(_xlfn.RANK.EQ(E192,$E$7:$E$200,0)+COUNTIF($E$7:E192,E192)-1," ")</f>
        <v xml:space="preserve"> </v>
      </c>
      <c r="B192" s="111" t="str">
        <f>IF(Reg!$I189,Reg!B189,"")</f>
        <v/>
      </c>
      <c r="C192" s="111" t="str">
        <f>IF(Reg!$I189,Reg!C189,"")</f>
        <v/>
      </c>
      <c r="D192" s="112" t="str">
        <f>IF(Reg!$I189,Reg!D189,"")</f>
        <v/>
      </c>
      <c r="E192" s="113" t="str">
        <f>IFERROR(VLOOKUP($B$7:$B$200,Reg!$B$4:O$800,8,),"")</f>
        <v/>
      </c>
      <c r="F192" s="111"/>
    </row>
    <row r="193" spans="1:6">
      <c r="A193" s="111" t="str">
        <f>IFERROR(_xlfn.RANK.EQ(E193,$E$7:$E$200,0)+COUNTIF($E$7:E193,E193)-1," ")</f>
        <v xml:space="preserve"> </v>
      </c>
      <c r="B193" s="111" t="str">
        <f>IF(Reg!$I190,Reg!B190,"")</f>
        <v/>
      </c>
      <c r="C193" s="111" t="str">
        <f>IF(Reg!$I190,Reg!C190,"")</f>
        <v/>
      </c>
      <c r="D193" s="112" t="str">
        <f>IF(Reg!$I190,Reg!D190,"")</f>
        <v/>
      </c>
      <c r="E193" s="113" t="str">
        <f>IFERROR(VLOOKUP($B$7:$B$200,Reg!$B$4:O$800,8,),"")</f>
        <v/>
      </c>
      <c r="F193" s="111"/>
    </row>
    <row r="194" spans="1:6">
      <c r="A194" s="111" t="str">
        <f>IFERROR(_xlfn.RANK.EQ(E194,$E$7:$E$200,0)+COUNTIF($E$7:E194,E194)-1," ")</f>
        <v xml:space="preserve"> </v>
      </c>
      <c r="B194" s="111" t="str">
        <f>IF(Reg!$I191,Reg!B191,"")</f>
        <v/>
      </c>
      <c r="C194" s="111" t="str">
        <f>IF(Reg!$I191,Reg!C191,"")</f>
        <v/>
      </c>
      <c r="D194" s="112" t="str">
        <f>IF(Reg!$I191,Reg!D191,"")</f>
        <v/>
      </c>
      <c r="E194" s="113" t="str">
        <f>IFERROR(VLOOKUP($B$7:$B$200,Reg!$B$4:O$800,8,),"")</f>
        <v/>
      </c>
      <c r="F194" s="111"/>
    </row>
    <row r="195" spans="1:6">
      <c r="A195" s="111" t="str">
        <f>IFERROR(_xlfn.RANK.EQ(E195,$E$7:$E$200,0)+COUNTIF($E$7:E195,E195)-1," ")</f>
        <v xml:space="preserve"> </v>
      </c>
      <c r="B195" s="111" t="str">
        <f>IF(Reg!$I192,Reg!B192,"")</f>
        <v/>
      </c>
      <c r="C195" s="111" t="str">
        <f>IF(Reg!$I192,Reg!C192,"")</f>
        <v/>
      </c>
      <c r="D195" s="112" t="str">
        <f>IF(Reg!$I192,Reg!D192,"")</f>
        <v/>
      </c>
      <c r="E195" s="113" t="str">
        <f>IFERROR(VLOOKUP($B$7:$B$200,Reg!$B$4:O$800,8,),"")</f>
        <v/>
      </c>
      <c r="F195" s="111"/>
    </row>
    <row r="196" spans="1:6">
      <c r="A196" s="111" t="str">
        <f>IFERROR(_xlfn.RANK.EQ(E196,$E$7:$E$200,0)+COUNTIF($E$7:E196,E196)-1," ")</f>
        <v xml:space="preserve"> </v>
      </c>
      <c r="B196" s="111" t="str">
        <f>IF(Reg!$I193,Reg!B193,"")</f>
        <v/>
      </c>
      <c r="C196" s="111" t="str">
        <f>IF(Reg!$I193,Reg!C193,"")</f>
        <v/>
      </c>
      <c r="D196" s="112" t="str">
        <f>IF(Reg!$I193,Reg!D193,"")</f>
        <v/>
      </c>
      <c r="E196" s="113" t="str">
        <f>IFERROR(VLOOKUP($B$7:$B$200,Reg!$B$4:O$800,8,),"")</f>
        <v/>
      </c>
      <c r="F196" s="111"/>
    </row>
    <row r="197" spans="1:6">
      <c r="A197" s="111" t="str">
        <f>IFERROR(_xlfn.RANK.EQ(E197,$E$7:$E$200,0)+COUNTIF($E$7:E197,E197)-1," ")</f>
        <v xml:space="preserve"> </v>
      </c>
      <c r="B197" s="111" t="str">
        <f>IF(Reg!$I194,Reg!B194,"")</f>
        <v/>
      </c>
      <c r="C197" s="111" t="str">
        <f>IF(Reg!$I194,Reg!C194,"")</f>
        <v/>
      </c>
      <c r="D197" s="112" t="str">
        <f>IF(Reg!$I194,Reg!D194,"")</f>
        <v/>
      </c>
      <c r="E197" s="113" t="str">
        <f>IFERROR(VLOOKUP($B$7:$B$200,Reg!$B$4:O$800,8,),"")</f>
        <v/>
      </c>
      <c r="F197" s="111"/>
    </row>
    <row r="198" spans="1:6">
      <c r="A198" s="111" t="str">
        <f>IFERROR(_xlfn.RANK.EQ(E198,$E$7:$E$200,0)+COUNTIF($E$7:E198,E198)-1," ")</f>
        <v xml:space="preserve"> </v>
      </c>
      <c r="B198" s="111" t="str">
        <f>IF(Reg!$I195,Reg!B195,"")</f>
        <v/>
      </c>
      <c r="C198" s="111" t="str">
        <f>IF(Reg!$I195,Reg!C195,"")</f>
        <v/>
      </c>
      <c r="D198" s="112" t="str">
        <f>IF(Reg!$I195,Reg!D195,"")</f>
        <v/>
      </c>
      <c r="E198" s="113" t="str">
        <f>IFERROR(VLOOKUP($B$7:$B$200,Reg!$B$4:O$800,8,),"")</f>
        <v/>
      </c>
      <c r="F198" s="111"/>
    </row>
    <row r="199" spans="1:6">
      <c r="A199" s="111" t="str">
        <f>IFERROR(_xlfn.RANK.EQ(E199,$E$7:$E$200,0)+COUNTIF($E$7:E199,E199)-1," ")</f>
        <v xml:space="preserve"> </v>
      </c>
      <c r="B199" s="111" t="str">
        <f>IF(Reg!$I196,Reg!B196,"")</f>
        <v/>
      </c>
      <c r="C199" s="111" t="str">
        <f>IF(Reg!$I196,Reg!C196,"")</f>
        <v/>
      </c>
      <c r="D199" s="112" t="str">
        <f>IF(Reg!$I196,Reg!D196,"")</f>
        <v/>
      </c>
      <c r="E199" s="113" t="str">
        <f>IFERROR(VLOOKUP($B$7:$B$200,Reg!$B$4:O$800,8,),"")</f>
        <v/>
      </c>
      <c r="F199" s="111"/>
    </row>
    <row r="200" spans="1:6">
      <c r="A200" s="111" t="str">
        <f>IFERROR(_xlfn.RANK.EQ(E200,$E$7:$E$200,0)+COUNTIF($E$7:E200,E200)-1," ")</f>
        <v xml:space="preserve"> </v>
      </c>
      <c r="B200" s="111" t="str">
        <f>IF(Reg!$I197,Reg!B197,"")</f>
        <v/>
      </c>
      <c r="C200" s="111" t="str">
        <f>IF(Reg!$I197,Reg!C197,"")</f>
        <v/>
      </c>
      <c r="D200" s="112" t="str">
        <f>IF(Reg!$I197,Reg!D197,"")</f>
        <v/>
      </c>
      <c r="E200" s="113" t="str">
        <f>IFERROR(VLOOKUP($B$7:$B$200,Reg!$B$4:O$800,8,),"")</f>
        <v/>
      </c>
      <c r="F200" s="111"/>
    </row>
  </sheetData>
  <sortState xmlns:xlrd2="http://schemas.microsoft.com/office/spreadsheetml/2017/richdata2" ref="A7:F200">
    <sortCondition ref="A1"/>
  </sortState>
  <mergeCells count="5">
    <mergeCell ref="B3:C3"/>
    <mergeCell ref="D3:F4"/>
    <mergeCell ref="B4:C4"/>
    <mergeCell ref="A1:D1"/>
    <mergeCell ref="E1:F1"/>
  </mergeCells>
  <pageMargins left="0" right="0" top="0" bottom="0" header="0.31496062992125984" footer="0.31496062992125984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Munka7">
    <tabColor rgb="FFFFC000"/>
  </sheetPr>
  <dimension ref="A1:G200"/>
  <sheetViews>
    <sheetView zoomScale="40" zoomScaleNormal="40" workbookViewId="0">
      <selection activeCell="B5" sqref="B5"/>
    </sheetView>
  </sheetViews>
  <sheetFormatPr defaultColWidth="8.6640625" defaultRowHeight="46.2"/>
  <cols>
    <col min="1" max="3" width="73.88671875" style="109" customWidth="1"/>
    <col min="4" max="4" width="117.109375" style="109" customWidth="1"/>
    <col min="5" max="7" width="73.88671875" style="109" customWidth="1"/>
  </cols>
  <sheetData>
    <row r="1" spans="1:7" ht="46.8" thickBot="1">
      <c r="A1" s="151" t="s">
        <v>4650</v>
      </c>
      <c r="B1" s="152"/>
      <c r="C1" s="152"/>
      <c r="D1" s="153"/>
      <c r="E1" s="149" t="str">
        <f>Névsor!V3</f>
        <v>2025/147</v>
      </c>
      <c r="F1" s="150"/>
      <c r="G1" s="103" t="s">
        <v>16</v>
      </c>
    </row>
    <row r="2" spans="1:7">
      <c r="A2" s="104"/>
      <c r="B2" s="105"/>
      <c r="C2" s="105"/>
      <c r="D2" s="105"/>
      <c r="E2" s="105"/>
      <c r="F2" s="107"/>
      <c r="G2" s="14"/>
    </row>
    <row r="3" spans="1:7">
      <c r="A3" s="108" t="s">
        <v>0</v>
      </c>
      <c r="B3" s="146" t="str">
        <f>Névsor!V1</f>
        <v>Üllő - Üllői Lőtér</v>
      </c>
      <c r="C3" s="146"/>
      <c r="D3" s="147" t="s">
        <v>9</v>
      </c>
      <c r="E3" s="147"/>
      <c r="F3" s="147"/>
      <c r="G3" s="14"/>
    </row>
    <row r="4" spans="1:7">
      <c r="A4" s="108" t="s">
        <v>1</v>
      </c>
      <c r="B4" s="148">
        <v>45913</v>
      </c>
      <c r="C4" s="148"/>
      <c r="D4" s="147"/>
      <c r="E4" s="147"/>
      <c r="F4" s="147"/>
      <c r="G4" s="14"/>
    </row>
    <row r="5" spans="1:7">
      <c r="A5" s="104"/>
      <c r="B5" s="105"/>
      <c r="C5" s="105"/>
      <c r="D5" s="105"/>
      <c r="E5" s="105"/>
      <c r="F5" s="107"/>
    </row>
    <row r="6" spans="1:7">
      <c r="A6" s="108" t="s">
        <v>2</v>
      </c>
      <c r="B6" s="108" t="s">
        <v>3</v>
      </c>
      <c r="C6" s="108" t="s">
        <v>4</v>
      </c>
      <c r="D6" s="108" t="s">
        <v>5</v>
      </c>
      <c r="E6" s="108" t="s">
        <v>6</v>
      </c>
      <c r="F6" s="108" t="s">
        <v>7</v>
      </c>
    </row>
    <row r="7" spans="1:7">
      <c r="A7" s="111">
        <f>IFERROR(_xlfn.RANK.EQ(E7,$E$7:$E$200,0)+COUNTIF($E$7:E7,E7)-1," ")</f>
        <v>1</v>
      </c>
      <c r="B7" s="111" t="str">
        <f>IF(Reg!$J12,Reg!B12,"")</f>
        <v>Vörös Imre</v>
      </c>
      <c r="C7" s="111">
        <f>IF(Reg!$J12,Reg!C12,"")</f>
        <v>4586</v>
      </c>
      <c r="D7" s="112" t="str">
        <f>IF(Reg!$J12,Reg!D12,"")</f>
        <v>Üllői Lövész Klub</v>
      </c>
      <c r="E7" s="113">
        <f>IFERROR(VLOOKUP($B$7:$B$200,Reg!$B$4:O$800,9,),"")</f>
        <v>171</v>
      </c>
      <c r="F7" s="111"/>
    </row>
    <row r="8" spans="1:7">
      <c r="A8" s="111">
        <f>IFERROR(_xlfn.RANK.EQ(E8,$E$7:$E$200,0)+COUNTIF($E$7:E8,E8)-1," ")</f>
        <v>2</v>
      </c>
      <c r="B8" s="111" t="str">
        <f>IF(Reg!$J7,Reg!B7,"")</f>
        <v>Gitye Zsolt</v>
      </c>
      <c r="C8" s="111">
        <f>IF(Reg!$J7,Reg!C7,"")</f>
        <v>8832</v>
      </c>
      <c r="D8" s="112" t="str">
        <f>IF(Reg!$J7,Reg!D7,"")</f>
        <v>Üllői Lövész Klub</v>
      </c>
      <c r="E8" s="113">
        <f>IFERROR(VLOOKUP($B$7:$B$200,Reg!$B$4:O$800,9,),"")</f>
        <v>149</v>
      </c>
      <c r="F8" s="111"/>
    </row>
    <row r="9" spans="1:7">
      <c r="A9" s="111">
        <f>IFERROR(_xlfn.RANK.EQ(E9,$E$7:$E$200,0)+COUNTIF($E$7:E9,E9)-1," ")</f>
        <v>3</v>
      </c>
      <c r="B9" s="111" t="str">
        <f>IF(Reg!$J14,Reg!B14,"")</f>
        <v>Zántó István</v>
      </c>
      <c r="C9" s="111">
        <f>IF(Reg!$J14,Reg!C14,"")</f>
        <v>857</v>
      </c>
      <c r="D9" s="112" t="str">
        <f>IF(Reg!$J14,Reg!D14,"")</f>
        <v>Üllői Lövész Klub</v>
      </c>
      <c r="E9" s="113">
        <f>IFERROR(VLOOKUP($B$7:$B$200,Reg!$B$4:O$800,9,),"")</f>
        <v>144</v>
      </c>
      <c r="F9" s="111"/>
    </row>
    <row r="10" spans="1:7">
      <c r="A10" s="111">
        <f>IFERROR(_xlfn.RANK.EQ(E10,$E$7:$E$200,0)+COUNTIF($E$7:E10,E10)-1," ")</f>
        <v>4</v>
      </c>
      <c r="B10" s="111" t="str">
        <f>IF(Reg!$J18,Reg!B18,"")</f>
        <v>Dr.Dencs Zoltán</v>
      </c>
      <c r="C10" s="111">
        <f>IF(Reg!$J18,Reg!C18,"")</f>
        <v>5308</v>
      </c>
      <c r="D10" s="112" t="str">
        <f>IF(Reg!$J18,Reg!D18,"")</f>
        <v>Börzsöny Lövészsportklub Márianosztra</v>
      </c>
      <c r="E10" s="113">
        <f>IFERROR(VLOOKUP($B$7:$B$200,Reg!$B$4:O$800,9,),"")</f>
        <v>0.1</v>
      </c>
      <c r="F10" s="111"/>
    </row>
    <row r="11" spans="1:7">
      <c r="A11" s="111">
        <f>IFERROR(_xlfn.RANK.EQ(E11,$E$7:$E$200,0)+COUNTIF($E$7:E11,E11)-1," ")</f>
        <v>5</v>
      </c>
      <c r="B11" s="111" t="str">
        <f>IF(Reg!$J28,Reg!B28,"")</f>
        <v>Nándorfi Tamás Gyula</v>
      </c>
      <c r="C11" s="111">
        <f>IF(Reg!$J28,Reg!C28,"")</f>
        <v>1713</v>
      </c>
      <c r="D11" s="112" t="str">
        <f>IF(Reg!$J28,Reg!D28,"")</f>
        <v>Üllői Lövész Klub</v>
      </c>
      <c r="E11" s="113">
        <f>IFERROR(VLOOKUP($B$7:$B$200,Reg!$B$4:O$800,9,),"")</f>
        <v>0.1</v>
      </c>
      <c r="F11" s="111"/>
    </row>
    <row r="12" spans="1:7">
      <c r="A12" s="111">
        <f>IFERROR(_xlfn.RANK.EQ(E12,$E$7:$E$200,0)+COUNTIF($E$7:E12,E12)-1," ")</f>
        <v>6</v>
      </c>
      <c r="B12" s="111" t="str">
        <f>IF(Reg!$J29,Reg!B29,"")</f>
        <v>Barczi Krisztián</v>
      </c>
      <c r="C12" s="111">
        <f>IF(Reg!$J29,Reg!C29,"")</f>
        <v>3673</v>
      </c>
      <c r="D12" s="112" t="str">
        <f>IF(Reg!$J29,Reg!D29,"")</f>
        <v>Káli Lövész Sport Klub</v>
      </c>
      <c r="E12" s="113">
        <f>IFERROR(VLOOKUP($B$7:$B$200,Reg!$B$4:O$800,9,),"")</f>
        <v>0.1</v>
      </c>
      <c r="F12" s="111"/>
    </row>
    <row r="13" spans="1:7">
      <c r="A13" s="111">
        <f>IFERROR(_xlfn.RANK.EQ(E13,$E$7:$E$200,0)+COUNTIF($E$7:E13,E13)-1," ")</f>
        <v>7</v>
      </c>
      <c r="B13" s="111" t="str">
        <f>IF(Reg!$J15,Reg!B15,"")</f>
        <v>Albert Krisztián</v>
      </c>
      <c r="C13" s="111">
        <f>IF(Reg!$J15,Reg!C15,"")</f>
        <v>2691</v>
      </c>
      <c r="D13" s="112" t="str">
        <f>IF(Reg!$J15,Reg!D15,"")</f>
        <v>Káli Lövész Sport Klub</v>
      </c>
      <c r="E13" s="113">
        <f>IFERROR(VLOOKUP($B$7:$B$200,Reg!$B$4:O$800,9,),"")</f>
        <v>0.1</v>
      </c>
      <c r="F13" s="111"/>
    </row>
    <row r="14" spans="1:7">
      <c r="A14" s="111">
        <f>IFERROR(_xlfn.RANK.EQ(E14,$E$7:$E$200,0)+COUNTIF($E$7:E14,E14)-1," ")</f>
        <v>8</v>
      </c>
      <c r="B14" s="111" t="str">
        <f>IF(Reg!$J17,Reg!B17,"")</f>
        <v>Lukács Kristóf</v>
      </c>
      <c r="C14" s="111">
        <f>IF(Reg!$J17,Reg!C17,"")</f>
        <v>7256</v>
      </c>
      <c r="D14" s="112" t="str">
        <f>IF(Reg!$J17,Reg!D17,"")</f>
        <v>Lövészklub Jászfelsőszentgyörgy</v>
      </c>
      <c r="E14" s="113">
        <f>IFERROR(VLOOKUP($B$7:$B$200,Reg!$B$4:O$800,9,),"")</f>
        <v>0.1</v>
      </c>
      <c r="F14" s="111"/>
    </row>
    <row r="15" spans="1:7">
      <c r="A15" s="111">
        <f>IFERROR(_xlfn.RANK.EQ(E15,$E$7:$E$200,0)+COUNTIF($E$7:E15,E15)-1," ")</f>
        <v>9</v>
      </c>
      <c r="B15" s="111" t="str">
        <f>IF(Reg!$J27,Reg!B27,"")</f>
        <v>Kotra Ferenc</v>
      </c>
      <c r="C15" s="111">
        <f>IF(Reg!$J27,Reg!C27,"")</f>
        <v>8546</v>
      </c>
      <c r="D15" s="112" t="str">
        <f>IF(Reg!$J27,Reg!D27,"")</f>
        <v>Városi Lövészklub Tatabánya (51173/2002)</v>
      </c>
      <c r="E15" s="113">
        <f>IFERROR(VLOOKUP($B$7:$B$200,Reg!$B$4:O$800,9,),"")</f>
        <v>0.1</v>
      </c>
      <c r="F15" s="111"/>
    </row>
    <row r="16" spans="1:7">
      <c r="A16" s="111" t="str">
        <f>IFERROR(_xlfn.RANK.EQ(E16,$E$7:$E$200,0)+COUNTIF($E$7:E16,E16)-1," ")</f>
        <v xml:space="preserve"> </v>
      </c>
      <c r="B16" s="111" t="str">
        <f>IF(Reg!$J23,Reg!B23,"")</f>
        <v/>
      </c>
      <c r="C16" s="111" t="str">
        <f>IF(Reg!$J23,Reg!C23,"")</f>
        <v/>
      </c>
      <c r="D16" s="112" t="str">
        <f>IF(Reg!$J23,Reg!D23,"")</f>
        <v/>
      </c>
      <c r="E16" s="113" t="str">
        <f>IFERROR(VLOOKUP($B$7:$B$200,Reg!$B$4:O$800,9,),"")</f>
        <v/>
      </c>
      <c r="F16" s="111"/>
    </row>
    <row r="17" spans="1:6">
      <c r="A17" s="111" t="str">
        <f>IFERROR(_xlfn.RANK.EQ(E17,$E$7:$E$200,0)+COUNTIF($E$7:E17,E17)-1," ")</f>
        <v xml:space="preserve"> </v>
      </c>
      <c r="B17" s="111" t="str">
        <f>IF(Reg!$J16,Reg!B16,"")</f>
        <v/>
      </c>
      <c r="C17" s="111" t="str">
        <f>IF(Reg!$J16,Reg!C16,"")</f>
        <v/>
      </c>
      <c r="D17" s="112" t="str">
        <f>IF(Reg!$J16,Reg!D16,"")</f>
        <v/>
      </c>
      <c r="E17" s="113" t="str">
        <f>IFERROR(VLOOKUP($B$7:$B$200,Reg!$B$4:O$800,9,),"")</f>
        <v/>
      </c>
      <c r="F17" s="111"/>
    </row>
    <row r="18" spans="1:6">
      <c r="A18" s="111" t="str">
        <f>IFERROR(_xlfn.RANK.EQ(E18,$E$7:$E$200,0)+COUNTIF($E$7:E18,E18)-1," ")</f>
        <v xml:space="preserve"> </v>
      </c>
      <c r="B18" s="111" t="str">
        <f>IF(Reg!$J19,Reg!B19,"")</f>
        <v/>
      </c>
      <c r="C18" s="111" t="str">
        <f>IF(Reg!$J19,Reg!C19,"")</f>
        <v/>
      </c>
      <c r="D18" s="112" t="str">
        <f>IF(Reg!$J19,Reg!D19,"")</f>
        <v/>
      </c>
      <c r="E18" s="113" t="str">
        <f>IFERROR(VLOOKUP($B$7:$B$200,Reg!$B$4:O$800,9,),"")</f>
        <v/>
      </c>
      <c r="F18" s="111"/>
    </row>
    <row r="19" spans="1:6">
      <c r="A19" s="111" t="str">
        <f>IFERROR(_xlfn.RANK.EQ(E19,$E$7:$E$200,0)+COUNTIF($E$7:E19,E19)-1," ")</f>
        <v xml:space="preserve"> </v>
      </c>
      <c r="B19" s="111" t="str">
        <f>IF(Reg!$J25,Reg!B25,"")</f>
        <v/>
      </c>
      <c r="C19" s="111" t="str">
        <f>IF(Reg!$J25,Reg!C25,"")</f>
        <v/>
      </c>
      <c r="D19" s="112" t="str">
        <f>IF(Reg!$J25,Reg!D25,"")</f>
        <v/>
      </c>
      <c r="E19" s="113" t="str">
        <f>IFERROR(VLOOKUP($B$7:$B$200,Reg!$B$4:O$800,9,),"")</f>
        <v/>
      </c>
      <c r="F19" s="111"/>
    </row>
    <row r="20" spans="1:6">
      <c r="A20" s="111" t="str">
        <f>IFERROR(_xlfn.RANK.EQ(E20,$E$7:$E$200,0)+COUNTIF($E$7:E20,E20)-1," ")</f>
        <v xml:space="preserve"> </v>
      </c>
      <c r="B20" s="111" t="str">
        <f>IF(Reg!$J26,Reg!B26,"")</f>
        <v/>
      </c>
      <c r="C20" s="111" t="str">
        <f>IF(Reg!$J26,Reg!C26,"")</f>
        <v/>
      </c>
      <c r="D20" s="112" t="str">
        <f>IF(Reg!$J26,Reg!D26,"")</f>
        <v/>
      </c>
      <c r="E20" s="113" t="str">
        <f>IFERROR(VLOOKUP($B$7:$B$200,Reg!$B$4:O$800,9,),"")</f>
        <v/>
      </c>
      <c r="F20" s="111"/>
    </row>
    <row r="21" spans="1:6">
      <c r="A21" s="111" t="str">
        <f>IFERROR(_xlfn.RANK.EQ(E21,$E$7:$E$200,0)+COUNTIF($E$7:E21,E21)-1," ")</f>
        <v xml:space="preserve"> </v>
      </c>
      <c r="B21" s="111" t="str">
        <f>IF(Reg!$J38,Reg!B38,"")</f>
        <v/>
      </c>
      <c r="C21" s="111" t="str">
        <f>IF(Reg!$J38,Reg!C38,"")</f>
        <v/>
      </c>
      <c r="D21" s="112" t="str">
        <f>IF(Reg!$J38,Reg!D38,"")</f>
        <v/>
      </c>
      <c r="E21" s="113" t="str">
        <f>IFERROR(VLOOKUP($B$7:$B$200,Reg!$B$4:O$800,9,),"")</f>
        <v/>
      </c>
      <c r="F21" s="111"/>
    </row>
    <row r="22" spans="1:6">
      <c r="A22" s="111" t="str">
        <f>IFERROR(_xlfn.RANK.EQ(E22,$E$7:$E$200,0)+COUNTIF($E$7:E22,E22)-1," ")</f>
        <v xml:space="preserve"> </v>
      </c>
      <c r="B22" s="111" t="str">
        <f>IF(Reg!$J41,Reg!B41,"")</f>
        <v/>
      </c>
      <c r="C22" s="111" t="str">
        <f>IF(Reg!$J41,Reg!C41,"")</f>
        <v/>
      </c>
      <c r="D22" s="112" t="str">
        <f>IF(Reg!$J41,Reg!D41,"")</f>
        <v/>
      </c>
      <c r="E22" s="113" t="str">
        <f>IFERROR(VLOOKUP($B$7:$B$200,Reg!$B$4:O$800,9,),"")</f>
        <v/>
      </c>
      <c r="F22" s="111"/>
    </row>
    <row r="23" spans="1:6">
      <c r="A23" s="111" t="str">
        <f>IFERROR(_xlfn.RANK.EQ(E23,$E$7:$E$200,0)+COUNTIF($E$7:E23,E23)-1," ")</f>
        <v xml:space="preserve"> </v>
      </c>
      <c r="B23" s="111" t="str">
        <f>IF(Reg!$J20,Reg!B20,"")</f>
        <v/>
      </c>
      <c r="C23" s="111" t="str">
        <f>IF(Reg!$J20,Reg!C20,"")</f>
        <v/>
      </c>
      <c r="D23" s="112" t="str">
        <f>IF(Reg!$J20,Reg!D20,"")</f>
        <v/>
      </c>
      <c r="E23" s="113" t="str">
        <f>IFERROR(VLOOKUP($B$7:$B$200,Reg!$B$4:O$800,9,),"")</f>
        <v/>
      </c>
      <c r="F23" s="111"/>
    </row>
    <row r="24" spans="1:6">
      <c r="A24" s="111" t="str">
        <f>IFERROR(_xlfn.RANK.EQ(E24,$E$7:$E$200,0)+COUNTIF($E$7:E24,E24)-1," ")</f>
        <v xml:space="preserve"> </v>
      </c>
      <c r="B24" s="111" t="str">
        <f>IF(Reg!$J9,Reg!B9,"")</f>
        <v/>
      </c>
      <c r="C24" s="111" t="str">
        <f>IF(Reg!$J9,Reg!C9,"")</f>
        <v/>
      </c>
      <c r="D24" s="112" t="str">
        <f>IF(Reg!$J9,Reg!D9,"")</f>
        <v/>
      </c>
      <c r="E24" s="113" t="str">
        <f>IFERROR(VLOOKUP($B$7:$B$200,Reg!$B$4:O$800,9,),"")</f>
        <v/>
      </c>
      <c r="F24" s="111"/>
    </row>
    <row r="25" spans="1:6">
      <c r="A25" s="111" t="str">
        <f>IFERROR(_xlfn.RANK.EQ(E25,$E$7:$E$200,0)+COUNTIF($E$7:E25,E25)-1," ")</f>
        <v xml:space="preserve"> </v>
      </c>
      <c r="B25" s="111" t="str">
        <f>IF(Reg!$J30,Reg!B30,"")</f>
        <v/>
      </c>
      <c r="C25" s="111" t="str">
        <f>IF(Reg!$J30,Reg!C30,"")</f>
        <v/>
      </c>
      <c r="D25" s="112" t="str">
        <f>IF(Reg!$J30,Reg!D30,"")</f>
        <v/>
      </c>
      <c r="E25" s="113" t="str">
        <f>IFERROR(VLOOKUP($B$7:$B$200,Reg!$B$4:O$800,9,),"")</f>
        <v/>
      </c>
      <c r="F25" s="111"/>
    </row>
    <row r="26" spans="1:6">
      <c r="A26" s="111" t="str">
        <f>IFERROR(_xlfn.RANK.EQ(E26,$E$7:$E$200,0)+COUNTIF($E$7:E26,E26)-1," ")</f>
        <v xml:space="preserve"> </v>
      </c>
      <c r="B26" s="111" t="str">
        <f>IF(Reg!$J11,Reg!B11,"")</f>
        <v/>
      </c>
      <c r="C26" s="111" t="str">
        <f>IF(Reg!$J11,Reg!C11,"")</f>
        <v/>
      </c>
      <c r="D26" s="112" t="str">
        <f>IF(Reg!$J11,Reg!D11,"")</f>
        <v/>
      </c>
      <c r="E26" s="113" t="str">
        <f>IFERROR(VLOOKUP($B$7:$B$200,Reg!$B$4:O$800,9,),"")</f>
        <v/>
      </c>
      <c r="F26" s="111"/>
    </row>
    <row r="27" spans="1:6">
      <c r="A27" s="111" t="str">
        <f>IFERROR(_xlfn.RANK.EQ(E27,$E$7:$E$200,0)+COUNTIF($E$7:E27,E27)-1," ")</f>
        <v xml:space="preserve"> </v>
      </c>
      <c r="B27" s="111" t="str">
        <f>IF(Reg!$J22,Reg!B22,"")</f>
        <v/>
      </c>
      <c r="C27" s="111" t="str">
        <f>IF(Reg!$J22,Reg!C22,"")</f>
        <v/>
      </c>
      <c r="D27" s="112" t="str">
        <f>IF(Reg!$J22,Reg!D22,"")</f>
        <v/>
      </c>
      <c r="E27" s="113" t="str">
        <f>IFERROR(VLOOKUP($B$7:$B$200,Reg!$B$4:O$800,9,),"")</f>
        <v/>
      </c>
      <c r="F27" s="111"/>
    </row>
    <row r="28" spans="1:6">
      <c r="A28" s="111" t="str">
        <f>IFERROR(_xlfn.RANK.EQ(E28,$E$7:$E$200,0)+COUNTIF($E$7:E28,E28)-1," ")</f>
        <v xml:space="preserve"> </v>
      </c>
      <c r="B28" s="111" t="str">
        <f>IF(Reg!$J8,Reg!B8,"")</f>
        <v/>
      </c>
      <c r="C28" s="111" t="str">
        <f>IF(Reg!$J8,Reg!C8,"")</f>
        <v/>
      </c>
      <c r="D28" s="112" t="str">
        <f>IF(Reg!$J8,Reg!D8,"")</f>
        <v/>
      </c>
      <c r="E28" s="113" t="str">
        <f>IFERROR(VLOOKUP($B$7:$B$200,Reg!$B$4:O$800,9,),"")</f>
        <v/>
      </c>
      <c r="F28" s="111"/>
    </row>
    <row r="29" spans="1:6">
      <c r="A29" s="111" t="str">
        <f>IFERROR(_xlfn.RANK.EQ(E29,$E$7:$E$200,0)+COUNTIF($E$7:E29,E29)-1," ")</f>
        <v xml:space="preserve"> </v>
      </c>
      <c r="B29" s="111" t="str">
        <f>IF(Reg!$J13,Reg!B13,"")</f>
        <v/>
      </c>
      <c r="C29" s="111" t="str">
        <f>IF(Reg!$J13,Reg!C13,"")</f>
        <v/>
      </c>
      <c r="D29" s="112" t="str">
        <f>IF(Reg!$J13,Reg!D13,"")</f>
        <v/>
      </c>
      <c r="E29" s="113" t="str">
        <f>IFERROR(VLOOKUP($B$7:$B$200,Reg!$B$4:O$800,9,),"")</f>
        <v/>
      </c>
      <c r="F29" s="111"/>
    </row>
    <row r="30" spans="1:6">
      <c r="A30" s="111" t="str">
        <f>IFERROR(_xlfn.RANK.EQ(E30,$E$7:$E$200,0)+COUNTIF($E$7:E30,E30)-1," ")</f>
        <v xml:space="preserve"> </v>
      </c>
      <c r="B30" s="111" t="str">
        <f>IF(Reg!$J31,Reg!B31,"")</f>
        <v/>
      </c>
      <c r="C30" s="111" t="str">
        <f>IF(Reg!$J31,Reg!C31,"")</f>
        <v/>
      </c>
      <c r="D30" s="112" t="str">
        <f>IF(Reg!$J31,Reg!D31,"")</f>
        <v/>
      </c>
      <c r="E30" s="113" t="str">
        <f>IFERROR(VLOOKUP($B$7:$B$200,Reg!$B$4:O$800,9,),"")</f>
        <v/>
      </c>
      <c r="F30" s="111"/>
    </row>
    <row r="31" spans="1:6">
      <c r="A31" s="111" t="str">
        <f>IFERROR(_xlfn.RANK.EQ(E31,$E$7:$E$200,0)+COUNTIF($E$7:E31,E31)-1," ")</f>
        <v xml:space="preserve"> </v>
      </c>
      <c r="B31" s="111" t="str">
        <f>IF(Reg!$J42,Reg!B42,"")</f>
        <v/>
      </c>
      <c r="C31" s="111" t="str">
        <f>IF(Reg!$J42,Reg!C42,"")</f>
        <v/>
      </c>
      <c r="D31" s="112" t="str">
        <f>IF(Reg!$J42,Reg!D42,"")</f>
        <v/>
      </c>
      <c r="E31" s="113" t="str">
        <f>IFERROR(VLOOKUP($B$7:$B$200,Reg!$B$4:O$800,9,),"")</f>
        <v/>
      </c>
      <c r="F31" s="111"/>
    </row>
    <row r="32" spans="1:6">
      <c r="A32" s="111" t="str">
        <f>IFERROR(_xlfn.RANK.EQ(E32,$E$7:$E$200,0)+COUNTIF($E$7:E32,E32)-1," ")</f>
        <v xml:space="preserve"> </v>
      </c>
      <c r="B32" s="111" t="str">
        <f>IF(Reg!$J43,Reg!B43,"")</f>
        <v/>
      </c>
      <c r="C32" s="111" t="str">
        <f>IF(Reg!$J43,Reg!C43,"")</f>
        <v/>
      </c>
      <c r="D32" s="112" t="str">
        <f>IF(Reg!$J43,Reg!D43,"")</f>
        <v/>
      </c>
      <c r="E32" s="113" t="str">
        <f>IFERROR(VLOOKUP($B$7:$B$200,Reg!$B$4:O$800,9,),"")</f>
        <v/>
      </c>
      <c r="F32" s="111"/>
    </row>
    <row r="33" spans="1:6">
      <c r="A33" s="111" t="str">
        <f>IFERROR(_xlfn.RANK.EQ(E33,$E$7:$E$200,0)+COUNTIF($E$7:E33,E33)-1," ")</f>
        <v xml:space="preserve"> </v>
      </c>
      <c r="B33" s="111" t="str">
        <f>IF(Reg!$J45,Reg!B45,"")</f>
        <v/>
      </c>
      <c r="C33" s="111" t="str">
        <f>IF(Reg!$J45,Reg!C45,"")</f>
        <v/>
      </c>
      <c r="D33" s="112" t="str">
        <f>IF(Reg!$J45,Reg!D45,"")</f>
        <v/>
      </c>
      <c r="E33" s="113" t="str">
        <f>IFERROR(VLOOKUP($B$7:$B$200,Reg!$B$4:O$800,9,),"")</f>
        <v/>
      </c>
      <c r="F33" s="111"/>
    </row>
    <row r="34" spans="1:6">
      <c r="A34" s="111" t="str">
        <f>IFERROR(_xlfn.RANK.EQ(E34,$E$7:$E$200,0)+COUNTIF($E$7:E34,E34)-1," ")</f>
        <v xml:space="preserve"> </v>
      </c>
      <c r="B34" s="111" t="str">
        <f>IF(Reg!$J50,Reg!B50,"")</f>
        <v/>
      </c>
      <c r="C34" s="111" t="str">
        <f>IF(Reg!$J50,Reg!C50,"")</f>
        <v/>
      </c>
      <c r="D34" s="112" t="str">
        <f>IF(Reg!$J50,Reg!D50,"")</f>
        <v/>
      </c>
      <c r="E34" s="113" t="str">
        <f>IFERROR(VLOOKUP($B$7:$B$200,Reg!$B$4:O$800,9,),"")</f>
        <v/>
      </c>
      <c r="F34" s="111"/>
    </row>
    <row r="35" spans="1:6">
      <c r="A35" s="111" t="str">
        <f>IFERROR(_xlfn.RANK.EQ(E35,$E$7:$E$200,0)+COUNTIF($E$7:E35,E35)-1," ")</f>
        <v xml:space="preserve"> </v>
      </c>
      <c r="B35" s="111" t="str">
        <f>IF(Reg!$J51,Reg!B51,"")</f>
        <v/>
      </c>
      <c r="C35" s="111" t="str">
        <f>IF(Reg!$J51,Reg!C51,"")</f>
        <v/>
      </c>
      <c r="D35" s="112" t="str">
        <f>IF(Reg!$J51,Reg!D51,"")</f>
        <v/>
      </c>
      <c r="E35" s="113" t="str">
        <f>IFERROR(VLOOKUP($B$7:$B$200,Reg!$B$4:O$800,9,),"")</f>
        <v/>
      </c>
      <c r="F35" s="111"/>
    </row>
    <row r="36" spans="1:6">
      <c r="A36" s="111" t="str">
        <f>IFERROR(_xlfn.RANK.EQ(E36,$E$7:$E$200,0)+COUNTIF($E$7:E36,E36)-1," ")</f>
        <v xml:space="preserve"> </v>
      </c>
      <c r="B36" s="111" t="str">
        <f>IF(Reg!$J55,Reg!B55,"")</f>
        <v/>
      </c>
      <c r="C36" s="111" t="str">
        <f>IF(Reg!$J55,Reg!C55,"")</f>
        <v/>
      </c>
      <c r="D36" s="112" t="str">
        <f>IF(Reg!$J55,Reg!D55,"")</f>
        <v/>
      </c>
      <c r="E36" s="113" t="str">
        <f>IFERROR(VLOOKUP($B$7:$B$200,Reg!$B$4:O$800,9,),"")</f>
        <v/>
      </c>
      <c r="F36" s="111"/>
    </row>
    <row r="37" spans="1:6">
      <c r="A37" s="111" t="str">
        <f>IFERROR(_xlfn.RANK.EQ(E37,$E$7:$E$200,0)+COUNTIF($E$7:E37,E37)-1," ")</f>
        <v xml:space="preserve"> </v>
      </c>
      <c r="B37" s="111" t="str">
        <f>IF(Reg!$J62,Reg!B62,"")</f>
        <v/>
      </c>
      <c r="C37" s="111" t="str">
        <f>IF(Reg!$J62,Reg!C62,"")</f>
        <v/>
      </c>
      <c r="D37" s="112" t="str">
        <f>IF(Reg!$J62,Reg!D62,"")</f>
        <v/>
      </c>
      <c r="E37" s="113" t="str">
        <f>IFERROR(VLOOKUP($B$7:$B$200,Reg!$B$4:O$800,9,),"")</f>
        <v/>
      </c>
      <c r="F37" s="111"/>
    </row>
    <row r="38" spans="1:6">
      <c r="A38" s="111" t="str">
        <f>IFERROR(_xlfn.RANK.EQ(E38,$E$7:$E$200,0)+COUNTIF($E$7:E38,E38)-1," ")</f>
        <v xml:space="preserve"> </v>
      </c>
      <c r="B38" s="111" t="str">
        <f>IF(Reg!$J65,Reg!B65,"")</f>
        <v/>
      </c>
      <c r="C38" s="111" t="str">
        <f>IF(Reg!$J65,Reg!C65,"")</f>
        <v/>
      </c>
      <c r="D38" s="112" t="str">
        <f>IF(Reg!$J65,Reg!D65,"")</f>
        <v/>
      </c>
      <c r="E38" s="113" t="str">
        <f>IFERROR(VLOOKUP($B$7:$B$200,Reg!$B$4:O$800,9,),"")</f>
        <v/>
      </c>
      <c r="F38" s="111"/>
    </row>
    <row r="39" spans="1:6">
      <c r="A39" s="111" t="str">
        <f>IFERROR(_xlfn.RANK.EQ(E39,$E$7:$E$200,0)+COUNTIF($E$7:E39,E39)-1," ")</f>
        <v xml:space="preserve"> </v>
      </c>
      <c r="B39" s="111" t="str">
        <f>IF(Reg!$J66,Reg!B66,"")</f>
        <v/>
      </c>
      <c r="C39" s="111" t="str">
        <f>IF(Reg!$J66,Reg!C66,"")</f>
        <v/>
      </c>
      <c r="D39" s="112" t="str">
        <f>IF(Reg!$J66,Reg!D66,"")</f>
        <v/>
      </c>
      <c r="E39" s="113" t="str">
        <f>IFERROR(VLOOKUP($B$7:$B$200,Reg!$B$4:O$800,9,),"")</f>
        <v/>
      </c>
      <c r="F39" s="111"/>
    </row>
    <row r="40" spans="1:6">
      <c r="A40" s="111" t="str">
        <f>IFERROR(_xlfn.RANK.EQ(E40,$E$7:$E$200,0)+COUNTIF($E$7:E40,E40)-1," ")</f>
        <v xml:space="preserve"> </v>
      </c>
      <c r="B40" s="111" t="str">
        <f>IF(Reg!$J72,Reg!B72,"")</f>
        <v/>
      </c>
      <c r="C40" s="111" t="str">
        <f>IF(Reg!$J72,Reg!C72,"")</f>
        <v/>
      </c>
      <c r="D40" s="112" t="str">
        <f>IF(Reg!$J72,Reg!D72,"")</f>
        <v/>
      </c>
      <c r="E40" s="113" t="str">
        <f>IFERROR(VLOOKUP($B$7:$B$200,Reg!$B$4:O$800,9,),"")</f>
        <v/>
      </c>
      <c r="F40" s="111"/>
    </row>
    <row r="41" spans="1:6">
      <c r="A41" s="111" t="str">
        <f>IFERROR(_xlfn.RANK.EQ(E41,$E$7:$E$200,0)+COUNTIF($E$7:E41,E41)-1," ")</f>
        <v xml:space="preserve"> </v>
      </c>
      <c r="B41" s="111" t="str">
        <f>IF(Reg!$J49,Reg!B49,"")</f>
        <v/>
      </c>
      <c r="C41" s="111" t="str">
        <f>IF(Reg!$J49,Reg!C49,"")</f>
        <v/>
      </c>
      <c r="D41" s="112" t="str">
        <f>IF(Reg!$J49,Reg!D49,"")</f>
        <v/>
      </c>
      <c r="E41" s="113" t="str">
        <f>IFERROR(VLOOKUP($B$7:$B$200,Reg!$B$4:O$800,9,),"")</f>
        <v/>
      </c>
      <c r="F41" s="111"/>
    </row>
    <row r="42" spans="1:6">
      <c r="A42" s="111" t="str">
        <f>IFERROR(_xlfn.RANK.EQ(E42,$E$7:$E$200,0)+COUNTIF($E$7:E42,E42)-1," ")</f>
        <v xml:space="preserve"> </v>
      </c>
      <c r="B42" s="111" t="str">
        <f>IF(Reg!$J70,Reg!B70,"")</f>
        <v/>
      </c>
      <c r="C42" s="111" t="str">
        <f>IF(Reg!$J70,Reg!C70,"")</f>
        <v/>
      </c>
      <c r="D42" s="112" t="str">
        <f>IF(Reg!$J70,Reg!D70,"")</f>
        <v/>
      </c>
      <c r="E42" s="113" t="str">
        <f>IFERROR(VLOOKUP($B$7:$B$200,Reg!$B$4:O$800,9,),"")</f>
        <v/>
      </c>
      <c r="F42" s="111"/>
    </row>
    <row r="43" spans="1:6">
      <c r="A43" s="111" t="str">
        <f>IFERROR(_xlfn.RANK.EQ(E43,$E$7:$E$200,0)+COUNTIF($E$7:E43,E43)-1," ")</f>
        <v xml:space="preserve"> </v>
      </c>
      <c r="B43" s="111" t="str">
        <f>IF(Reg!$J5,Reg!B5,"")</f>
        <v/>
      </c>
      <c r="C43" s="111" t="str">
        <f>IF(Reg!$J5,Reg!C5,"")</f>
        <v/>
      </c>
      <c r="D43" s="112" t="str">
        <f>IF(Reg!$J5,Reg!D5,"")</f>
        <v/>
      </c>
      <c r="E43" s="113" t="str">
        <f>IFERROR(VLOOKUP($B$7:$B$200,Reg!$B$4:O$800,9,),"")</f>
        <v/>
      </c>
      <c r="F43" s="111"/>
    </row>
    <row r="44" spans="1:6">
      <c r="A44" s="111" t="str">
        <f>IFERROR(_xlfn.RANK.EQ(E44,$E$7:$E$200,0)+COUNTIF($E$7:E44,E44)-1," ")</f>
        <v xml:space="preserve"> </v>
      </c>
      <c r="B44" s="111" t="str">
        <f>IF(Reg!$J10,Reg!B10,"")</f>
        <v/>
      </c>
      <c r="C44" s="111" t="str">
        <f>IF(Reg!$J10,Reg!C10,"")</f>
        <v/>
      </c>
      <c r="D44" s="112" t="str">
        <f>IF(Reg!$J10,Reg!D10,"")</f>
        <v/>
      </c>
      <c r="E44" s="113" t="str">
        <f>IFERROR(VLOOKUP($B$7:$B$200,Reg!$B$4:O$800,9,),"")</f>
        <v/>
      </c>
      <c r="F44" s="111"/>
    </row>
    <row r="45" spans="1:6">
      <c r="A45" s="111" t="str">
        <f>IFERROR(_xlfn.RANK.EQ(E45,$E$7:$E$200,0)+COUNTIF($E$7:E45,E45)-1," ")</f>
        <v xml:space="preserve"> </v>
      </c>
      <c r="B45" s="111" t="str">
        <f>IF(Reg!$J24,Reg!B24,"")</f>
        <v/>
      </c>
      <c r="C45" s="111" t="str">
        <f>IF(Reg!$J24,Reg!C24,"")</f>
        <v/>
      </c>
      <c r="D45" s="112" t="str">
        <f>IF(Reg!$J24,Reg!D24,"")</f>
        <v/>
      </c>
      <c r="E45" s="113" t="str">
        <f>IFERROR(VLOOKUP($B$7:$B$200,Reg!$B$4:O$800,9,),"")</f>
        <v/>
      </c>
      <c r="F45" s="111"/>
    </row>
    <row r="46" spans="1:6">
      <c r="A46" s="111" t="str">
        <f>IFERROR(_xlfn.RANK.EQ(E46,$E$7:$E$200,0)+COUNTIF($E$7:E46,E46)-1," ")</f>
        <v xml:space="preserve"> </v>
      </c>
      <c r="B46" s="111" t="str">
        <f>IF(Reg!$J21,Reg!B21,"")</f>
        <v/>
      </c>
      <c r="C46" s="111" t="str">
        <f>IF(Reg!$J21,Reg!C21,"")</f>
        <v/>
      </c>
      <c r="D46" s="112" t="str">
        <f>IF(Reg!$J21,Reg!D21,"")</f>
        <v/>
      </c>
      <c r="E46" s="113" t="str">
        <f>IFERROR(VLOOKUP($B$7:$B$200,Reg!$B$4:O$800,9,),"")</f>
        <v/>
      </c>
      <c r="F46" s="111"/>
    </row>
    <row r="47" spans="1:6">
      <c r="A47" s="111" t="str">
        <f>IFERROR(_xlfn.RANK.EQ(E47,$E$7:$E$200,0)+COUNTIF($E$7:E47,E47)-1," ")</f>
        <v xml:space="preserve"> </v>
      </c>
      <c r="B47" s="111" t="str">
        <f>IF(Reg!$J6,Reg!B6,"")</f>
        <v/>
      </c>
      <c r="C47" s="111" t="str">
        <f>IF(Reg!$J6,Reg!C6,"")</f>
        <v/>
      </c>
      <c r="D47" s="112" t="str">
        <f>IF(Reg!$J6,Reg!D6,"")</f>
        <v/>
      </c>
      <c r="E47" s="113" t="str">
        <f>IFERROR(VLOOKUP($B$7:$B$200,Reg!$B$4:O$800,9,),"")</f>
        <v/>
      </c>
      <c r="F47" s="111"/>
    </row>
    <row r="48" spans="1:6">
      <c r="A48" s="111" t="str">
        <f>IFERROR(_xlfn.RANK.EQ(E48,$E$7:$E$200,0)+COUNTIF($E$7:E48,E48)-1," ")</f>
        <v xml:space="preserve"> </v>
      </c>
      <c r="B48" s="111" t="str">
        <f>IF(Reg!$J4,Reg!B4,"")</f>
        <v/>
      </c>
      <c r="C48" s="111" t="str">
        <f>IF(Reg!$J4,Reg!C4,"")</f>
        <v/>
      </c>
      <c r="D48" s="112" t="str">
        <f>IF(Reg!$J4,Reg!D4,"")</f>
        <v/>
      </c>
      <c r="E48" s="113" t="str">
        <f>IFERROR(VLOOKUP($B$7:$B$200,Reg!$B$4:O$800,9,),"")</f>
        <v/>
      </c>
      <c r="F48" s="111"/>
    </row>
    <row r="49" spans="1:6">
      <c r="A49" s="111" t="str">
        <f>IFERROR(_xlfn.RANK.EQ(E49,$E$7:$E$200,0)+COUNTIF($E$7:E49,E49)-1," ")</f>
        <v xml:space="preserve"> </v>
      </c>
      <c r="B49" s="111" t="str">
        <f>IF(Reg!$J32,Reg!B32,"")</f>
        <v/>
      </c>
      <c r="C49" s="111" t="str">
        <f>IF(Reg!$J32,Reg!C32,"")</f>
        <v/>
      </c>
      <c r="D49" s="112" t="str">
        <f>IF(Reg!$J32,Reg!D32,"")</f>
        <v/>
      </c>
      <c r="E49" s="113" t="str">
        <f>IFERROR(VLOOKUP($B$7:$B$200,Reg!$B$4:O$800,9,),"")</f>
        <v/>
      </c>
      <c r="F49" s="111"/>
    </row>
    <row r="50" spans="1:6">
      <c r="A50" s="111" t="str">
        <f>IFERROR(_xlfn.RANK.EQ(E50,$E$7:$E$200,0)+COUNTIF($E$7:E50,E50)-1," ")</f>
        <v xml:space="preserve"> </v>
      </c>
      <c r="B50" s="111" t="str">
        <f>IF(Reg!$J33,Reg!B33,"")</f>
        <v/>
      </c>
      <c r="C50" s="111" t="str">
        <f>IF(Reg!$J33,Reg!C33,"")</f>
        <v/>
      </c>
      <c r="D50" s="112" t="str">
        <f>IF(Reg!$J33,Reg!D33,"")</f>
        <v/>
      </c>
      <c r="E50" s="113" t="str">
        <f>IFERROR(VLOOKUP($B$7:$B$200,Reg!$B$4:O$800,9,),"")</f>
        <v/>
      </c>
      <c r="F50" s="111"/>
    </row>
    <row r="51" spans="1:6">
      <c r="A51" s="111" t="str">
        <f>IFERROR(_xlfn.RANK.EQ(E51,$E$7:$E$200,0)+COUNTIF($E$7:E51,E51)-1," ")</f>
        <v xml:space="preserve"> </v>
      </c>
      <c r="B51" s="111" t="str">
        <f>IF(Reg!$J34,Reg!B34,"")</f>
        <v/>
      </c>
      <c r="C51" s="111" t="str">
        <f>IF(Reg!$J34,Reg!C34,"")</f>
        <v/>
      </c>
      <c r="D51" s="112" t="str">
        <f>IF(Reg!$J34,Reg!D34,"")</f>
        <v/>
      </c>
      <c r="E51" s="113" t="str">
        <f>IFERROR(VLOOKUP($B$7:$B$200,Reg!$B$4:O$800,9,),"")</f>
        <v/>
      </c>
      <c r="F51" s="111"/>
    </row>
    <row r="52" spans="1:6">
      <c r="A52" s="111" t="str">
        <f>IFERROR(_xlfn.RANK.EQ(E52,$E$7:$E$200,0)+COUNTIF($E$7:E52,E52)-1," ")</f>
        <v xml:space="preserve"> </v>
      </c>
      <c r="B52" s="111" t="str">
        <f>IF(Reg!$J35,Reg!B35,"")</f>
        <v/>
      </c>
      <c r="C52" s="111" t="str">
        <f>IF(Reg!$J35,Reg!C35,"")</f>
        <v/>
      </c>
      <c r="D52" s="112" t="str">
        <f>IF(Reg!$J35,Reg!D35,"")</f>
        <v/>
      </c>
      <c r="E52" s="113" t="str">
        <f>IFERROR(VLOOKUP($B$7:$B$200,Reg!$B$4:O$800,9,),"")</f>
        <v/>
      </c>
      <c r="F52" s="111"/>
    </row>
    <row r="53" spans="1:6">
      <c r="A53" s="111" t="str">
        <f>IFERROR(_xlfn.RANK.EQ(E53,$E$7:$E$200,0)+COUNTIF($E$7:E53,E53)-1," ")</f>
        <v xml:space="preserve"> </v>
      </c>
      <c r="B53" s="111" t="str">
        <f>IF(Reg!$J36,Reg!B36,"")</f>
        <v/>
      </c>
      <c r="C53" s="111" t="str">
        <f>IF(Reg!$J36,Reg!C36,"")</f>
        <v/>
      </c>
      <c r="D53" s="112" t="str">
        <f>IF(Reg!$J36,Reg!D36,"")</f>
        <v/>
      </c>
      <c r="E53" s="113" t="str">
        <f>IFERROR(VLOOKUP($B$7:$B$200,Reg!$B$4:O$800,9,),"")</f>
        <v/>
      </c>
      <c r="F53" s="111"/>
    </row>
    <row r="54" spans="1:6">
      <c r="A54" s="111" t="str">
        <f>IFERROR(_xlfn.RANK.EQ(E54,$E$7:$E$200,0)+COUNTIF($E$7:E54,E54)-1," ")</f>
        <v xml:space="preserve"> </v>
      </c>
      <c r="B54" s="111" t="str">
        <f>IF(Reg!$J37,Reg!B37,"")</f>
        <v/>
      </c>
      <c r="C54" s="111" t="str">
        <f>IF(Reg!$J37,Reg!C37,"")</f>
        <v/>
      </c>
      <c r="D54" s="112" t="str">
        <f>IF(Reg!$J37,Reg!D37,"")</f>
        <v/>
      </c>
      <c r="E54" s="113" t="str">
        <f>IFERROR(VLOOKUP($B$7:$B$200,Reg!$B$4:O$800,9,),"")</f>
        <v/>
      </c>
      <c r="F54" s="111"/>
    </row>
    <row r="55" spans="1:6">
      <c r="A55" s="111" t="str">
        <f>IFERROR(_xlfn.RANK.EQ(E55,$E$7:$E$200,0)+COUNTIF($E$7:E55,E55)-1," ")</f>
        <v xml:space="preserve"> </v>
      </c>
      <c r="B55" s="111" t="str">
        <f>IF(Reg!$J39,Reg!B39,"")</f>
        <v/>
      </c>
      <c r="C55" s="111" t="str">
        <f>IF(Reg!$J39,Reg!C39,"")</f>
        <v/>
      </c>
      <c r="D55" s="112" t="str">
        <f>IF(Reg!$J39,Reg!D39,"")</f>
        <v/>
      </c>
      <c r="E55" s="113" t="str">
        <f>IFERROR(VLOOKUP($B$7:$B$200,Reg!$B$4:O$800,9,),"")</f>
        <v/>
      </c>
      <c r="F55" s="111"/>
    </row>
    <row r="56" spans="1:6">
      <c r="A56" s="111" t="str">
        <f>IFERROR(_xlfn.RANK.EQ(E56,$E$7:$E$200,0)+COUNTIF($E$7:E56,E56)-1," ")</f>
        <v xml:space="preserve"> </v>
      </c>
      <c r="B56" s="111" t="str">
        <f>IF(Reg!$J40,Reg!B40,"")</f>
        <v/>
      </c>
      <c r="C56" s="111" t="str">
        <f>IF(Reg!$J40,Reg!C40,"")</f>
        <v/>
      </c>
      <c r="D56" s="112" t="str">
        <f>IF(Reg!$J40,Reg!D40,"")</f>
        <v/>
      </c>
      <c r="E56" s="113" t="str">
        <f>IFERROR(VLOOKUP($B$7:$B$200,Reg!$B$4:O$800,9,),"")</f>
        <v/>
      </c>
      <c r="F56" s="111"/>
    </row>
    <row r="57" spans="1:6">
      <c r="A57" s="111" t="str">
        <f>IFERROR(_xlfn.RANK.EQ(E57,$E$7:$E$200,0)+COUNTIF($E$7:E57,E57)-1," ")</f>
        <v xml:space="preserve"> </v>
      </c>
      <c r="B57" s="111" t="str">
        <f>IF(Reg!$J44,Reg!B44,"")</f>
        <v/>
      </c>
      <c r="C57" s="111" t="str">
        <f>IF(Reg!$J44,Reg!C44,"")</f>
        <v/>
      </c>
      <c r="D57" s="112" t="str">
        <f>IF(Reg!$J44,Reg!D44,"")</f>
        <v/>
      </c>
      <c r="E57" s="113" t="str">
        <f>IFERROR(VLOOKUP($B$7:$B$200,Reg!$B$4:O$800,9,),"")</f>
        <v/>
      </c>
      <c r="F57" s="111"/>
    </row>
    <row r="58" spans="1:6">
      <c r="A58" s="111" t="str">
        <f>IFERROR(_xlfn.RANK.EQ(E58,$E$7:$E$200,0)+COUNTIF($E$7:E58,E58)-1," ")</f>
        <v xml:space="preserve"> </v>
      </c>
      <c r="B58" s="111" t="str">
        <f>IF(Reg!$J46,Reg!B46,"")</f>
        <v/>
      </c>
      <c r="C58" s="111" t="str">
        <f>IF(Reg!$J46,Reg!C46,"")</f>
        <v/>
      </c>
      <c r="D58" s="112" t="str">
        <f>IF(Reg!$J46,Reg!D46,"")</f>
        <v/>
      </c>
      <c r="E58" s="113" t="str">
        <f>IFERROR(VLOOKUP($B$7:$B$200,Reg!$B$4:O$800,9,),"")</f>
        <v/>
      </c>
      <c r="F58" s="111"/>
    </row>
    <row r="59" spans="1:6">
      <c r="A59" s="111" t="str">
        <f>IFERROR(_xlfn.RANK.EQ(E59,$E$7:$E$200,0)+COUNTIF($E$7:E59,E59)-1," ")</f>
        <v xml:space="preserve"> </v>
      </c>
      <c r="B59" s="111" t="str">
        <f>IF(Reg!$J47,Reg!B47,"")</f>
        <v/>
      </c>
      <c r="C59" s="111" t="str">
        <f>IF(Reg!$J47,Reg!C47,"")</f>
        <v/>
      </c>
      <c r="D59" s="112" t="str">
        <f>IF(Reg!$J47,Reg!D47,"")</f>
        <v/>
      </c>
      <c r="E59" s="113" t="str">
        <f>IFERROR(VLOOKUP($B$7:$B$200,Reg!$B$4:O$800,9,),"")</f>
        <v/>
      </c>
      <c r="F59" s="111"/>
    </row>
    <row r="60" spans="1:6">
      <c r="A60" s="111" t="str">
        <f>IFERROR(_xlfn.RANK.EQ(E60,$E$7:$E$200,0)+COUNTIF($E$7:E60,E60)-1," ")</f>
        <v xml:space="preserve"> </v>
      </c>
      <c r="B60" s="111" t="str">
        <f>IF(Reg!$J48,Reg!B48,"")</f>
        <v/>
      </c>
      <c r="C60" s="111" t="str">
        <f>IF(Reg!$J48,Reg!C48,"")</f>
        <v/>
      </c>
      <c r="D60" s="112" t="str">
        <f>IF(Reg!$J48,Reg!D48,"")</f>
        <v/>
      </c>
      <c r="E60" s="113" t="str">
        <f>IFERROR(VLOOKUP($B$7:$B$200,Reg!$B$4:O$800,9,),"")</f>
        <v/>
      </c>
      <c r="F60" s="111"/>
    </row>
    <row r="61" spans="1:6">
      <c r="A61" s="111" t="str">
        <f>IFERROR(_xlfn.RANK.EQ(E61,$E$7:$E$200,0)+COUNTIF($E$7:E61,E61)-1," ")</f>
        <v xml:space="preserve"> </v>
      </c>
      <c r="B61" s="111" t="str">
        <f>IF(Reg!$J52,Reg!B52,"")</f>
        <v/>
      </c>
      <c r="C61" s="111" t="str">
        <f>IF(Reg!$J52,Reg!C52,"")</f>
        <v/>
      </c>
      <c r="D61" s="112" t="str">
        <f>IF(Reg!$J52,Reg!D52,"")</f>
        <v/>
      </c>
      <c r="E61" s="113" t="str">
        <f>IFERROR(VLOOKUP($B$7:$B$200,Reg!$B$4:O$800,9,),"")</f>
        <v/>
      </c>
      <c r="F61" s="111"/>
    </row>
    <row r="62" spans="1:6">
      <c r="A62" s="111" t="str">
        <f>IFERROR(_xlfn.RANK.EQ(E62,$E$7:$E$200,0)+COUNTIF($E$7:E62,E62)-1," ")</f>
        <v xml:space="preserve"> </v>
      </c>
      <c r="B62" s="111" t="str">
        <f>IF(Reg!$J53,Reg!B53,"")</f>
        <v/>
      </c>
      <c r="C62" s="111" t="str">
        <f>IF(Reg!$J53,Reg!C53,"")</f>
        <v/>
      </c>
      <c r="D62" s="112" t="str">
        <f>IF(Reg!$J53,Reg!D53,"")</f>
        <v/>
      </c>
      <c r="E62" s="113" t="str">
        <f>IFERROR(VLOOKUP($B$7:$B$200,Reg!$B$4:O$800,9,),"")</f>
        <v/>
      </c>
      <c r="F62" s="111"/>
    </row>
    <row r="63" spans="1:6">
      <c r="A63" s="111" t="str">
        <f>IFERROR(_xlfn.RANK.EQ(E63,$E$7:$E$200,0)+COUNTIF($E$7:E63,E63)-1," ")</f>
        <v xml:space="preserve"> </v>
      </c>
      <c r="B63" s="111" t="str">
        <f>IF(Reg!$J54,Reg!B54,"")</f>
        <v/>
      </c>
      <c r="C63" s="111" t="str">
        <f>IF(Reg!$J54,Reg!C54,"")</f>
        <v/>
      </c>
      <c r="D63" s="112" t="str">
        <f>IF(Reg!$J54,Reg!D54,"")</f>
        <v/>
      </c>
      <c r="E63" s="113" t="str">
        <f>IFERROR(VLOOKUP($B$7:$B$200,Reg!$B$4:O$800,9,),"")</f>
        <v/>
      </c>
      <c r="F63" s="111"/>
    </row>
    <row r="64" spans="1:6">
      <c r="A64" s="111" t="str">
        <f>IFERROR(_xlfn.RANK.EQ(E64,$E$7:$E$200,0)+COUNTIF($E$7:E64,E64)-1," ")</f>
        <v xml:space="preserve"> </v>
      </c>
      <c r="B64" s="111" t="str">
        <f>IF(Reg!$J56,Reg!B56,"")</f>
        <v/>
      </c>
      <c r="C64" s="111" t="str">
        <f>IF(Reg!$J56,Reg!C56,"")</f>
        <v/>
      </c>
      <c r="D64" s="112" t="str">
        <f>IF(Reg!$J56,Reg!D56,"")</f>
        <v/>
      </c>
      <c r="E64" s="113" t="str">
        <f>IFERROR(VLOOKUP($B$7:$B$200,Reg!$B$4:O$800,9,),"")</f>
        <v/>
      </c>
      <c r="F64" s="111"/>
    </row>
    <row r="65" spans="1:6">
      <c r="A65" s="111" t="str">
        <f>IFERROR(_xlfn.RANK.EQ(E65,$E$7:$E$200,0)+COUNTIF($E$7:E65,E65)-1," ")</f>
        <v xml:space="preserve"> </v>
      </c>
      <c r="B65" s="111" t="str">
        <f>IF(Reg!$J57,Reg!B57,"")</f>
        <v/>
      </c>
      <c r="C65" s="111" t="str">
        <f>IF(Reg!$J57,Reg!C57,"")</f>
        <v/>
      </c>
      <c r="D65" s="112" t="str">
        <f>IF(Reg!$J57,Reg!D57,"")</f>
        <v/>
      </c>
      <c r="E65" s="113" t="str">
        <f>IFERROR(VLOOKUP($B$7:$B$200,Reg!$B$4:O$800,9,),"")</f>
        <v/>
      </c>
      <c r="F65" s="111"/>
    </row>
    <row r="66" spans="1:6">
      <c r="A66" s="111" t="str">
        <f>IFERROR(_xlfn.RANK.EQ(E66,$E$7:$E$200,0)+COUNTIF($E$7:E66,E66)-1," ")</f>
        <v xml:space="preserve"> </v>
      </c>
      <c r="B66" s="111" t="str">
        <f>IF(Reg!$J58,Reg!B58,"")</f>
        <v/>
      </c>
      <c r="C66" s="111" t="str">
        <f>IF(Reg!$J58,Reg!C58,"")</f>
        <v/>
      </c>
      <c r="D66" s="112" t="str">
        <f>IF(Reg!$J58,Reg!D58,"")</f>
        <v/>
      </c>
      <c r="E66" s="113" t="str">
        <f>IFERROR(VLOOKUP($B$7:$B$200,Reg!$B$4:O$800,9,),"")</f>
        <v/>
      </c>
      <c r="F66" s="111"/>
    </row>
    <row r="67" spans="1:6">
      <c r="A67" s="111" t="str">
        <f>IFERROR(_xlfn.RANK.EQ(E67,$E$7:$E$200,0)+COUNTIF($E$7:E67,E67)-1," ")</f>
        <v xml:space="preserve"> </v>
      </c>
      <c r="B67" s="111" t="str">
        <f>IF(Reg!$J59,Reg!B59,"")</f>
        <v/>
      </c>
      <c r="C67" s="111" t="str">
        <f>IF(Reg!$J59,Reg!C59,"")</f>
        <v/>
      </c>
      <c r="D67" s="112" t="str">
        <f>IF(Reg!$J59,Reg!D59,"")</f>
        <v/>
      </c>
      <c r="E67" s="113" t="str">
        <f>IFERROR(VLOOKUP($B$7:$B$200,Reg!$B$4:O$800,9,),"")</f>
        <v/>
      </c>
      <c r="F67" s="111"/>
    </row>
    <row r="68" spans="1:6">
      <c r="A68" s="111" t="str">
        <f>IFERROR(_xlfn.RANK.EQ(E68,$E$7:$E$200,0)+COUNTIF($E$7:E68,E68)-1," ")</f>
        <v xml:space="preserve"> </v>
      </c>
      <c r="B68" s="111" t="str">
        <f>IF(Reg!$J60,Reg!B60,"")</f>
        <v/>
      </c>
      <c r="C68" s="111" t="str">
        <f>IF(Reg!$J60,Reg!C60,"")</f>
        <v/>
      </c>
      <c r="D68" s="112" t="str">
        <f>IF(Reg!$J60,Reg!D60,"")</f>
        <v/>
      </c>
      <c r="E68" s="113" t="str">
        <f>IFERROR(VLOOKUP($B$7:$B$200,Reg!$B$4:O$800,9,),"")</f>
        <v/>
      </c>
      <c r="F68" s="111"/>
    </row>
    <row r="69" spans="1:6">
      <c r="A69" s="111" t="str">
        <f>IFERROR(_xlfn.RANK.EQ(E69,$E$7:$E$200,0)+COUNTIF($E$7:E69,E69)-1," ")</f>
        <v xml:space="preserve"> </v>
      </c>
      <c r="B69" s="111" t="str">
        <f>IF(Reg!$J61,Reg!B61,"")</f>
        <v/>
      </c>
      <c r="C69" s="111" t="str">
        <f>IF(Reg!$J61,Reg!C61,"")</f>
        <v/>
      </c>
      <c r="D69" s="112" t="str">
        <f>IF(Reg!$J61,Reg!D61,"")</f>
        <v/>
      </c>
      <c r="E69" s="113" t="str">
        <f>IFERROR(VLOOKUP($B$7:$B$200,Reg!$B$4:O$800,9,),"")</f>
        <v/>
      </c>
      <c r="F69" s="111"/>
    </row>
    <row r="70" spans="1:6">
      <c r="A70" s="111" t="str">
        <f>IFERROR(_xlfn.RANK.EQ(E70,$E$7:$E$200,0)+COUNTIF($E$7:E70,E70)-1," ")</f>
        <v xml:space="preserve"> </v>
      </c>
      <c r="B70" s="111" t="str">
        <f>IF(Reg!$J63,Reg!B63,"")</f>
        <v/>
      </c>
      <c r="C70" s="111" t="str">
        <f>IF(Reg!$J63,Reg!C63,"")</f>
        <v/>
      </c>
      <c r="D70" s="112" t="str">
        <f>IF(Reg!$J63,Reg!D63,"")</f>
        <v/>
      </c>
      <c r="E70" s="113" t="str">
        <f>IFERROR(VLOOKUP($B$7:$B$200,Reg!$B$4:O$800,9,),"")</f>
        <v/>
      </c>
      <c r="F70" s="111"/>
    </row>
    <row r="71" spans="1:6">
      <c r="A71" s="111" t="str">
        <f>IFERROR(_xlfn.RANK.EQ(E71,$E$7:$E$200,0)+COUNTIF($E$7:E71,E71)-1," ")</f>
        <v xml:space="preserve"> </v>
      </c>
      <c r="B71" s="111" t="str">
        <f>IF(Reg!$J64,Reg!B64,"")</f>
        <v/>
      </c>
      <c r="C71" s="111" t="str">
        <f>IF(Reg!$J64,Reg!C64,"")</f>
        <v/>
      </c>
      <c r="D71" s="112" t="str">
        <f>IF(Reg!$J64,Reg!D64,"")</f>
        <v/>
      </c>
      <c r="E71" s="113" t="str">
        <f>IFERROR(VLOOKUP($B$7:$B$200,Reg!$B$4:O$800,9,),"")</f>
        <v/>
      </c>
      <c r="F71" s="111"/>
    </row>
    <row r="72" spans="1:6">
      <c r="A72" s="111" t="str">
        <f>IFERROR(_xlfn.RANK.EQ(E72,$E$7:$E$200,0)+COUNTIF($E$7:E72,E72)-1," ")</f>
        <v xml:space="preserve"> </v>
      </c>
      <c r="B72" s="111" t="str">
        <f>IF(Reg!$J67,Reg!B67,"")</f>
        <v/>
      </c>
      <c r="C72" s="111" t="str">
        <f>IF(Reg!$J67,Reg!C67,"")</f>
        <v/>
      </c>
      <c r="D72" s="112" t="str">
        <f>IF(Reg!$J67,Reg!D67,"")</f>
        <v/>
      </c>
      <c r="E72" s="113" t="str">
        <f>IFERROR(VLOOKUP($B$7:$B$200,Reg!$B$4:O$800,9,),"")</f>
        <v/>
      </c>
      <c r="F72" s="111"/>
    </row>
    <row r="73" spans="1:6">
      <c r="A73" s="111" t="str">
        <f>IFERROR(_xlfn.RANK.EQ(E73,$E$7:$E$200,0)+COUNTIF($E$7:E73,E73)-1," ")</f>
        <v xml:space="preserve"> </v>
      </c>
      <c r="B73" s="111" t="str">
        <f>IF(Reg!$J68,Reg!B68,"")</f>
        <v/>
      </c>
      <c r="C73" s="111" t="str">
        <f>IF(Reg!$J68,Reg!C68,"")</f>
        <v/>
      </c>
      <c r="D73" s="112" t="str">
        <f>IF(Reg!$J68,Reg!D68,"")</f>
        <v/>
      </c>
      <c r="E73" s="113" t="str">
        <f>IFERROR(VLOOKUP($B$7:$B$200,Reg!$B$4:O$800,9,),"")</f>
        <v/>
      </c>
      <c r="F73" s="111"/>
    </row>
    <row r="74" spans="1:6">
      <c r="A74" s="111" t="str">
        <f>IFERROR(_xlfn.RANK.EQ(E74,$E$7:$E$200,0)+COUNTIF($E$7:E74,E74)-1," ")</f>
        <v xml:space="preserve"> </v>
      </c>
      <c r="B74" s="111" t="str">
        <f>IF(Reg!$J69,Reg!B69,"")</f>
        <v/>
      </c>
      <c r="C74" s="111" t="str">
        <f>IF(Reg!$J69,Reg!C69,"")</f>
        <v/>
      </c>
      <c r="D74" s="112" t="str">
        <f>IF(Reg!$J69,Reg!D69,"")</f>
        <v/>
      </c>
      <c r="E74" s="113" t="str">
        <f>IFERROR(VLOOKUP($B$7:$B$200,Reg!$B$4:O$800,9,),"")</f>
        <v/>
      </c>
      <c r="F74" s="111"/>
    </row>
    <row r="75" spans="1:6">
      <c r="A75" s="111" t="str">
        <f>IFERROR(_xlfn.RANK.EQ(E75,$E$7:$E$200,0)+COUNTIF($E$7:E75,E75)-1," ")</f>
        <v xml:space="preserve"> </v>
      </c>
      <c r="B75" s="111" t="str">
        <f>IF(Reg!$J71,Reg!B71,"")</f>
        <v/>
      </c>
      <c r="C75" s="111" t="str">
        <f>IF(Reg!$J71,Reg!C71,"")</f>
        <v/>
      </c>
      <c r="D75" s="112" t="str">
        <f>IF(Reg!$J71,Reg!D71,"")</f>
        <v/>
      </c>
      <c r="E75" s="113" t="str">
        <f>IFERROR(VLOOKUP($B$7:$B$200,Reg!$B$4:O$800,9,),"")</f>
        <v/>
      </c>
      <c r="F75" s="111"/>
    </row>
    <row r="76" spans="1:6">
      <c r="A76" s="111" t="str">
        <f>IFERROR(_xlfn.RANK.EQ(E76,$E$7:$E$200,0)+COUNTIF($E$7:E76,E76)-1," ")</f>
        <v xml:space="preserve"> </v>
      </c>
      <c r="B76" s="111" t="str">
        <f>IF(Reg!$J73,Reg!B73,"")</f>
        <v/>
      </c>
      <c r="C76" s="111" t="str">
        <f>IF(Reg!$J73,Reg!C73,"")</f>
        <v/>
      </c>
      <c r="D76" s="112" t="str">
        <f>IF(Reg!$J73,Reg!D73,"")</f>
        <v/>
      </c>
      <c r="E76" s="113" t="str">
        <f>IFERROR(VLOOKUP($B$7:$B$200,Reg!$B$4:O$800,9,),"")</f>
        <v/>
      </c>
      <c r="F76" s="111"/>
    </row>
    <row r="77" spans="1:6">
      <c r="A77" s="111" t="str">
        <f>IFERROR(_xlfn.RANK.EQ(E77,$E$7:$E$200,0)+COUNTIF($E$7:E77,E77)-1," ")</f>
        <v xml:space="preserve"> </v>
      </c>
      <c r="B77" s="111" t="str">
        <f>IF(Reg!$J74,Reg!B74,"")</f>
        <v/>
      </c>
      <c r="C77" s="111" t="str">
        <f>IF(Reg!$J74,Reg!C74,"")</f>
        <v/>
      </c>
      <c r="D77" s="112" t="str">
        <f>IF(Reg!$J74,Reg!D74,"")</f>
        <v/>
      </c>
      <c r="E77" s="113" t="str">
        <f>IFERROR(VLOOKUP($B$7:$B$200,Reg!$B$4:O$800,9,),"")</f>
        <v/>
      </c>
      <c r="F77" s="111"/>
    </row>
    <row r="78" spans="1:6">
      <c r="A78" s="111" t="str">
        <f>IFERROR(_xlfn.RANK.EQ(E78,$E$7:$E$200,0)+COUNTIF($E$7:E78,E78)-1," ")</f>
        <v xml:space="preserve"> </v>
      </c>
      <c r="B78" s="111" t="str">
        <f>IF(Reg!$J75,Reg!B75,"")</f>
        <v/>
      </c>
      <c r="C78" s="111" t="str">
        <f>IF(Reg!$J75,Reg!C75,"")</f>
        <v/>
      </c>
      <c r="D78" s="112" t="str">
        <f>IF(Reg!$J75,Reg!D75,"")</f>
        <v/>
      </c>
      <c r="E78" s="113" t="str">
        <f>IFERROR(VLOOKUP($B$7:$B$200,Reg!$B$4:O$800,9,),"")</f>
        <v/>
      </c>
      <c r="F78" s="111"/>
    </row>
    <row r="79" spans="1:6">
      <c r="A79" s="111" t="str">
        <f>IFERROR(_xlfn.RANK.EQ(E79,$E$7:$E$200,0)+COUNTIF($E$7:E79,E79)-1," ")</f>
        <v xml:space="preserve"> </v>
      </c>
      <c r="B79" s="111" t="str">
        <f>IF(Reg!$J76,Reg!B76,"")</f>
        <v/>
      </c>
      <c r="C79" s="111" t="str">
        <f>IF(Reg!$J76,Reg!C76,"")</f>
        <v/>
      </c>
      <c r="D79" s="112" t="str">
        <f>IF(Reg!$J76,Reg!D76,"")</f>
        <v/>
      </c>
      <c r="E79" s="113" t="str">
        <f>IFERROR(VLOOKUP($B$7:$B$200,Reg!$B$4:O$800,9,),"")</f>
        <v/>
      </c>
      <c r="F79" s="111"/>
    </row>
    <row r="80" spans="1:6">
      <c r="A80" s="111" t="str">
        <f>IFERROR(_xlfn.RANK.EQ(E80,$E$7:$E$200,0)+COUNTIF($E$7:E80,E80)-1," ")</f>
        <v xml:space="preserve"> </v>
      </c>
      <c r="B80" s="111" t="str">
        <f>IF(Reg!$J77,Reg!B77,"")</f>
        <v/>
      </c>
      <c r="C80" s="111" t="str">
        <f>IF(Reg!$J77,Reg!C77,"")</f>
        <v/>
      </c>
      <c r="D80" s="112" t="str">
        <f>IF(Reg!$J77,Reg!D77,"")</f>
        <v/>
      </c>
      <c r="E80" s="113" t="str">
        <f>IFERROR(VLOOKUP($B$7:$B$200,Reg!$B$4:O$800,9,),"")</f>
        <v/>
      </c>
      <c r="F80" s="111"/>
    </row>
    <row r="81" spans="1:6">
      <c r="A81" s="111" t="str">
        <f>IFERROR(_xlfn.RANK.EQ(E81,$E$7:$E$200,0)+COUNTIF($E$7:E81,E81)-1," ")</f>
        <v xml:space="preserve"> </v>
      </c>
      <c r="B81" s="111" t="str">
        <f>IF(Reg!$J78,Reg!B78,"")</f>
        <v/>
      </c>
      <c r="C81" s="111" t="str">
        <f>IF(Reg!$J78,Reg!C78,"")</f>
        <v/>
      </c>
      <c r="D81" s="112" t="str">
        <f>IF(Reg!$J78,Reg!D78,"")</f>
        <v/>
      </c>
      <c r="E81" s="113" t="str">
        <f>IFERROR(VLOOKUP($B$7:$B$200,Reg!$B$4:O$800,9,),"")</f>
        <v/>
      </c>
      <c r="F81" s="111"/>
    </row>
    <row r="82" spans="1:6">
      <c r="A82" s="111" t="str">
        <f>IFERROR(_xlfn.RANK.EQ(E82,$E$7:$E$200,0)+COUNTIF($E$7:E82,E82)-1," ")</f>
        <v xml:space="preserve"> </v>
      </c>
      <c r="B82" s="111" t="str">
        <f>IF(Reg!$J79,Reg!B79,"")</f>
        <v/>
      </c>
      <c r="C82" s="111" t="str">
        <f>IF(Reg!$J79,Reg!C79,"")</f>
        <v/>
      </c>
      <c r="D82" s="112" t="str">
        <f>IF(Reg!$J79,Reg!D79,"")</f>
        <v/>
      </c>
      <c r="E82" s="113" t="str">
        <f>IFERROR(VLOOKUP($B$7:$B$200,Reg!$B$4:O$800,9,),"")</f>
        <v/>
      </c>
      <c r="F82" s="111"/>
    </row>
    <row r="83" spans="1:6">
      <c r="A83" s="111" t="str">
        <f>IFERROR(_xlfn.RANK.EQ(E83,$E$7:$E$200,0)+COUNTIF($E$7:E83,E83)-1," ")</f>
        <v xml:space="preserve"> </v>
      </c>
      <c r="B83" s="111" t="str">
        <f>IF(Reg!$J80,Reg!B80,"")</f>
        <v/>
      </c>
      <c r="C83" s="111" t="str">
        <f>IF(Reg!$J80,Reg!C80,"")</f>
        <v/>
      </c>
      <c r="D83" s="112" t="str">
        <f>IF(Reg!$J80,Reg!D80,"")</f>
        <v/>
      </c>
      <c r="E83" s="113" t="str">
        <f>IFERROR(VLOOKUP($B$7:$B$200,Reg!$B$4:O$800,9,),"")</f>
        <v/>
      </c>
      <c r="F83" s="111"/>
    </row>
    <row r="84" spans="1:6">
      <c r="A84" s="111" t="str">
        <f>IFERROR(_xlfn.RANK.EQ(E84,$E$7:$E$200,0)+COUNTIF($E$7:E84,E84)-1," ")</f>
        <v xml:space="preserve"> </v>
      </c>
      <c r="B84" s="111" t="str">
        <f>IF(Reg!$J81,Reg!B81,"")</f>
        <v/>
      </c>
      <c r="C84" s="111" t="str">
        <f>IF(Reg!$J81,Reg!C81,"")</f>
        <v/>
      </c>
      <c r="D84" s="112" t="str">
        <f>IF(Reg!$J81,Reg!D81,"")</f>
        <v/>
      </c>
      <c r="E84" s="113" t="str">
        <f>IFERROR(VLOOKUP($B$7:$B$200,Reg!$B$4:O$800,9,),"")</f>
        <v/>
      </c>
      <c r="F84" s="111"/>
    </row>
    <row r="85" spans="1:6">
      <c r="A85" s="111" t="str">
        <f>IFERROR(_xlfn.RANK.EQ(E85,$E$7:$E$200,0)+COUNTIF($E$7:E85,E85)-1," ")</f>
        <v xml:space="preserve"> </v>
      </c>
      <c r="B85" s="111" t="str">
        <f>IF(Reg!$J82,Reg!B82,"")</f>
        <v/>
      </c>
      <c r="C85" s="111" t="str">
        <f>IF(Reg!$J82,Reg!C82,"")</f>
        <v/>
      </c>
      <c r="D85" s="112" t="str">
        <f>IF(Reg!$J82,Reg!D82,"")</f>
        <v/>
      </c>
      <c r="E85" s="113" t="str">
        <f>IFERROR(VLOOKUP($B$7:$B$200,Reg!$B$4:O$800,9,),"")</f>
        <v/>
      </c>
      <c r="F85" s="111"/>
    </row>
    <row r="86" spans="1:6">
      <c r="A86" s="111" t="str">
        <f>IFERROR(_xlfn.RANK.EQ(E86,$E$7:$E$200,0)+COUNTIF($E$7:E86,E86)-1," ")</f>
        <v xml:space="preserve"> </v>
      </c>
      <c r="B86" s="111" t="str">
        <f>IF(Reg!$J83,Reg!B83,"")</f>
        <v/>
      </c>
      <c r="C86" s="111" t="str">
        <f>IF(Reg!$J83,Reg!C83,"")</f>
        <v/>
      </c>
      <c r="D86" s="112" t="str">
        <f>IF(Reg!$J83,Reg!D83,"")</f>
        <v/>
      </c>
      <c r="E86" s="113" t="str">
        <f>IFERROR(VLOOKUP($B$7:$B$200,Reg!$B$4:O$800,9,),"")</f>
        <v/>
      </c>
      <c r="F86" s="111"/>
    </row>
    <row r="87" spans="1:6">
      <c r="A87" s="111" t="str">
        <f>IFERROR(_xlfn.RANK.EQ(E87,$E$7:$E$200,0)+COUNTIF($E$7:E87,E87)-1," ")</f>
        <v xml:space="preserve"> </v>
      </c>
      <c r="B87" s="111" t="str">
        <f>IF(Reg!$J84,Reg!B84,"")</f>
        <v/>
      </c>
      <c r="C87" s="111" t="str">
        <f>IF(Reg!$J84,Reg!C84,"")</f>
        <v/>
      </c>
      <c r="D87" s="112" t="str">
        <f>IF(Reg!$J84,Reg!D84,"")</f>
        <v/>
      </c>
      <c r="E87" s="113" t="str">
        <f>IFERROR(VLOOKUP($B$7:$B$200,Reg!$B$4:O$800,9,),"")</f>
        <v/>
      </c>
      <c r="F87" s="111"/>
    </row>
    <row r="88" spans="1:6">
      <c r="A88" s="111" t="str">
        <f>IFERROR(_xlfn.RANK.EQ(E88,$E$7:$E$200,0)+COUNTIF($E$7:E88,E88)-1," ")</f>
        <v xml:space="preserve"> </v>
      </c>
      <c r="B88" s="111" t="str">
        <f>IF(Reg!$J85,Reg!B85,"")</f>
        <v/>
      </c>
      <c r="C88" s="111" t="str">
        <f>IF(Reg!$J85,Reg!C85,"")</f>
        <v/>
      </c>
      <c r="D88" s="112" t="str">
        <f>IF(Reg!$J85,Reg!D85,"")</f>
        <v/>
      </c>
      <c r="E88" s="113" t="str">
        <f>IFERROR(VLOOKUP($B$7:$B$200,Reg!$B$4:O$800,9,),"")</f>
        <v/>
      </c>
      <c r="F88" s="111"/>
    </row>
    <row r="89" spans="1:6">
      <c r="A89" s="111" t="str">
        <f>IFERROR(_xlfn.RANK.EQ(E89,$E$7:$E$200,0)+COUNTIF($E$7:E89,E89)-1," ")</f>
        <v xml:space="preserve"> </v>
      </c>
      <c r="B89" s="111" t="str">
        <f>IF(Reg!$J86,Reg!B86,"")</f>
        <v/>
      </c>
      <c r="C89" s="111" t="str">
        <f>IF(Reg!$J86,Reg!C86,"")</f>
        <v/>
      </c>
      <c r="D89" s="112" t="str">
        <f>IF(Reg!$J86,Reg!D86,"")</f>
        <v/>
      </c>
      <c r="E89" s="113" t="str">
        <f>IFERROR(VLOOKUP($B$7:$B$200,Reg!$B$4:O$800,9,),"")</f>
        <v/>
      </c>
      <c r="F89" s="111"/>
    </row>
    <row r="90" spans="1:6">
      <c r="A90" s="111" t="str">
        <f>IFERROR(_xlfn.RANK.EQ(E90,$E$7:$E$200,0)+COUNTIF($E$7:E90,E90)-1," ")</f>
        <v xml:space="preserve"> </v>
      </c>
      <c r="B90" s="111" t="str">
        <f>IF(Reg!$J87,Reg!B87,"")</f>
        <v/>
      </c>
      <c r="C90" s="111" t="str">
        <f>IF(Reg!$J87,Reg!C87,"")</f>
        <v/>
      </c>
      <c r="D90" s="112" t="str">
        <f>IF(Reg!$J87,Reg!D87,"")</f>
        <v/>
      </c>
      <c r="E90" s="113" t="str">
        <f>IFERROR(VLOOKUP($B$7:$B$200,Reg!$B$4:O$800,9,),"")</f>
        <v/>
      </c>
      <c r="F90" s="111"/>
    </row>
    <row r="91" spans="1:6">
      <c r="A91" s="111" t="str">
        <f>IFERROR(_xlfn.RANK.EQ(E91,$E$7:$E$200,0)+COUNTIF($E$7:E91,E91)-1," ")</f>
        <v xml:space="preserve"> </v>
      </c>
      <c r="B91" s="111" t="str">
        <f>IF(Reg!$J88,Reg!B88,"")</f>
        <v/>
      </c>
      <c r="C91" s="111" t="str">
        <f>IF(Reg!$J88,Reg!C88,"")</f>
        <v/>
      </c>
      <c r="D91" s="112" t="str">
        <f>IF(Reg!$J88,Reg!D88,"")</f>
        <v/>
      </c>
      <c r="E91" s="113" t="str">
        <f>IFERROR(VLOOKUP($B$7:$B$200,Reg!$B$4:O$800,9,),"")</f>
        <v/>
      </c>
      <c r="F91" s="111"/>
    </row>
    <row r="92" spans="1:6">
      <c r="A92" s="111" t="str">
        <f>IFERROR(_xlfn.RANK.EQ(E92,$E$7:$E$200,0)+COUNTIF($E$7:E92,E92)-1," ")</f>
        <v xml:space="preserve"> </v>
      </c>
      <c r="B92" s="111" t="str">
        <f>IF(Reg!$J89,Reg!B89,"")</f>
        <v/>
      </c>
      <c r="C92" s="111" t="str">
        <f>IF(Reg!$J89,Reg!C89,"")</f>
        <v/>
      </c>
      <c r="D92" s="112" t="str">
        <f>IF(Reg!$J89,Reg!D89,"")</f>
        <v/>
      </c>
      <c r="E92" s="113" t="str">
        <f>IFERROR(VLOOKUP($B$7:$B$200,Reg!$B$4:O$800,9,),"")</f>
        <v/>
      </c>
      <c r="F92" s="111"/>
    </row>
    <row r="93" spans="1:6">
      <c r="A93" s="111" t="str">
        <f>IFERROR(_xlfn.RANK.EQ(E93,$E$7:$E$200,0)+COUNTIF($E$7:E93,E93)-1," ")</f>
        <v xml:space="preserve"> </v>
      </c>
      <c r="B93" s="111" t="str">
        <f>IF(Reg!$J90,Reg!B90,"")</f>
        <v/>
      </c>
      <c r="C93" s="111" t="str">
        <f>IF(Reg!$J90,Reg!C90,"")</f>
        <v/>
      </c>
      <c r="D93" s="112" t="str">
        <f>IF(Reg!$J90,Reg!D90,"")</f>
        <v/>
      </c>
      <c r="E93" s="113" t="str">
        <f>IFERROR(VLOOKUP($B$7:$B$200,Reg!$B$4:O$800,9,),"")</f>
        <v/>
      </c>
      <c r="F93" s="111"/>
    </row>
    <row r="94" spans="1:6">
      <c r="A94" s="111" t="str">
        <f>IFERROR(_xlfn.RANK.EQ(E94,$E$7:$E$200,0)+COUNTIF($E$7:E94,E94)-1," ")</f>
        <v xml:space="preserve"> </v>
      </c>
      <c r="B94" s="111" t="str">
        <f>IF(Reg!$J91,Reg!B91,"")</f>
        <v/>
      </c>
      <c r="C94" s="111" t="str">
        <f>IF(Reg!$J91,Reg!C91,"")</f>
        <v/>
      </c>
      <c r="D94" s="112" t="str">
        <f>IF(Reg!$J91,Reg!D91,"")</f>
        <v/>
      </c>
      <c r="E94" s="113" t="str">
        <f>IFERROR(VLOOKUP($B$7:$B$200,Reg!$B$4:O$800,9,),"")</f>
        <v/>
      </c>
      <c r="F94" s="111"/>
    </row>
    <row r="95" spans="1:6">
      <c r="A95" s="111" t="str">
        <f>IFERROR(_xlfn.RANK.EQ(E95,$E$7:$E$200,0)+COUNTIF($E$7:E95,E95)-1," ")</f>
        <v xml:space="preserve"> </v>
      </c>
      <c r="B95" s="111" t="str">
        <f>IF(Reg!$J92,Reg!B92,"")</f>
        <v/>
      </c>
      <c r="C95" s="111" t="str">
        <f>IF(Reg!$J92,Reg!C92,"")</f>
        <v/>
      </c>
      <c r="D95" s="112" t="str">
        <f>IF(Reg!$J92,Reg!D92,"")</f>
        <v/>
      </c>
      <c r="E95" s="113" t="str">
        <f>IFERROR(VLOOKUP($B$7:$B$200,Reg!$B$4:O$800,9,),"")</f>
        <v/>
      </c>
      <c r="F95" s="111"/>
    </row>
    <row r="96" spans="1:6">
      <c r="A96" s="111" t="str">
        <f>IFERROR(_xlfn.RANK.EQ(E96,$E$7:$E$200,0)+COUNTIF($E$7:E96,E96)-1," ")</f>
        <v xml:space="preserve"> </v>
      </c>
      <c r="B96" s="111" t="str">
        <f>IF(Reg!$J93,Reg!B93,"")</f>
        <v/>
      </c>
      <c r="C96" s="111" t="str">
        <f>IF(Reg!$J93,Reg!C93,"")</f>
        <v/>
      </c>
      <c r="D96" s="112" t="str">
        <f>IF(Reg!$J93,Reg!D93,"")</f>
        <v/>
      </c>
      <c r="E96" s="113" t="str">
        <f>IFERROR(VLOOKUP($B$7:$B$200,Reg!$B$4:O$800,9,),"")</f>
        <v/>
      </c>
      <c r="F96" s="111"/>
    </row>
    <row r="97" spans="1:6">
      <c r="A97" s="111" t="str">
        <f>IFERROR(_xlfn.RANK.EQ(E97,$E$7:$E$200,0)+COUNTIF($E$7:E97,E97)-1," ")</f>
        <v xml:space="preserve"> </v>
      </c>
      <c r="B97" s="111" t="str">
        <f>IF(Reg!$J94,Reg!B94,"")</f>
        <v/>
      </c>
      <c r="C97" s="111" t="str">
        <f>IF(Reg!$J94,Reg!C94,"")</f>
        <v/>
      </c>
      <c r="D97" s="112" t="str">
        <f>IF(Reg!$J94,Reg!D94,"")</f>
        <v/>
      </c>
      <c r="E97" s="113" t="str">
        <f>IFERROR(VLOOKUP($B$7:$B$200,Reg!$B$4:O$800,9,),"")</f>
        <v/>
      </c>
      <c r="F97" s="111"/>
    </row>
    <row r="98" spans="1:6">
      <c r="A98" s="111" t="str">
        <f>IFERROR(_xlfn.RANK.EQ(E98,$E$7:$E$200,0)+COUNTIF($E$7:E98,E98)-1," ")</f>
        <v xml:space="preserve"> </v>
      </c>
      <c r="B98" s="111" t="str">
        <f>IF(Reg!$J95,Reg!B95,"")</f>
        <v/>
      </c>
      <c r="C98" s="111" t="str">
        <f>IF(Reg!$J95,Reg!C95,"")</f>
        <v/>
      </c>
      <c r="D98" s="112" t="str">
        <f>IF(Reg!$J95,Reg!D95,"")</f>
        <v/>
      </c>
      <c r="E98" s="113" t="str">
        <f>IFERROR(VLOOKUP($B$7:$B$200,Reg!$B$4:O$800,9,),"")</f>
        <v/>
      </c>
      <c r="F98" s="111"/>
    </row>
    <row r="99" spans="1:6">
      <c r="A99" s="111" t="str">
        <f>IFERROR(_xlfn.RANK.EQ(E99,$E$7:$E$200,0)+COUNTIF($E$7:E99,E99)-1," ")</f>
        <v xml:space="preserve"> </v>
      </c>
      <c r="B99" s="111" t="str">
        <f>IF(Reg!$J96,Reg!B96,"")</f>
        <v/>
      </c>
      <c r="C99" s="111" t="str">
        <f>IF(Reg!$J96,Reg!C96,"")</f>
        <v/>
      </c>
      <c r="D99" s="112" t="str">
        <f>IF(Reg!$J96,Reg!D96,"")</f>
        <v/>
      </c>
      <c r="E99" s="113" t="str">
        <f>IFERROR(VLOOKUP($B$7:$B$200,Reg!$B$4:O$800,9,),"")</f>
        <v/>
      </c>
      <c r="F99" s="111"/>
    </row>
    <row r="100" spans="1:6">
      <c r="A100" s="111" t="str">
        <f>IFERROR(_xlfn.RANK.EQ(E100,$E$7:$E$200,0)+COUNTIF($E$7:E100,E100)-1," ")</f>
        <v xml:space="preserve"> </v>
      </c>
      <c r="B100" s="111" t="str">
        <f>IF(Reg!$J97,Reg!B97,"")</f>
        <v/>
      </c>
      <c r="C100" s="111" t="str">
        <f>IF(Reg!$J97,Reg!C97,"")</f>
        <v/>
      </c>
      <c r="D100" s="112" t="str">
        <f>IF(Reg!$J97,Reg!D97,"")</f>
        <v/>
      </c>
      <c r="E100" s="113" t="str">
        <f>IFERROR(VLOOKUP($B$7:$B$200,Reg!$B$4:O$800,9,),"")</f>
        <v/>
      </c>
      <c r="F100" s="111"/>
    </row>
    <row r="101" spans="1:6">
      <c r="A101" s="111" t="str">
        <f>IFERROR(_xlfn.RANK.EQ(E101,$E$7:$E$200,0)+COUNTIF($E$7:E101,E101)-1," ")</f>
        <v xml:space="preserve"> </v>
      </c>
      <c r="B101" s="111" t="str">
        <f>IF(Reg!$J98,Reg!B98,"")</f>
        <v/>
      </c>
      <c r="C101" s="111" t="str">
        <f>IF(Reg!$J98,Reg!C98,"")</f>
        <v/>
      </c>
      <c r="D101" s="112" t="str">
        <f>IF(Reg!$J98,Reg!D98,"")</f>
        <v/>
      </c>
      <c r="E101" s="113" t="str">
        <f>IFERROR(VLOOKUP($B$7:$B$200,Reg!$B$4:O$800,9,),"")</f>
        <v/>
      </c>
      <c r="F101" s="111"/>
    </row>
    <row r="102" spans="1:6">
      <c r="A102" s="111" t="str">
        <f>IFERROR(_xlfn.RANK.EQ(E102,$E$7:$E$200,0)+COUNTIF($E$7:E102,E102)-1," ")</f>
        <v xml:space="preserve"> </v>
      </c>
      <c r="B102" s="111" t="str">
        <f>IF(Reg!$J99,Reg!B99,"")</f>
        <v/>
      </c>
      <c r="C102" s="111" t="str">
        <f>IF(Reg!$J99,Reg!C99,"")</f>
        <v/>
      </c>
      <c r="D102" s="112" t="str">
        <f>IF(Reg!$J99,Reg!D99,"")</f>
        <v/>
      </c>
      <c r="E102" s="113" t="str">
        <f>IFERROR(VLOOKUP($B$7:$B$200,Reg!$B$4:O$800,9,),"")</f>
        <v/>
      </c>
      <c r="F102" s="111"/>
    </row>
    <row r="103" spans="1:6">
      <c r="A103" s="111" t="str">
        <f>IFERROR(_xlfn.RANK.EQ(E103,$E$7:$E$200,0)+COUNTIF($E$7:E103,E103)-1," ")</f>
        <v xml:space="preserve"> </v>
      </c>
      <c r="B103" s="111" t="str">
        <f>IF(Reg!$J100,Reg!B100,"")</f>
        <v/>
      </c>
      <c r="C103" s="111" t="str">
        <f>IF(Reg!$J100,Reg!C100,"")</f>
        <v/>
      </c>
      <c r="D103" s="112" t="str">
        <f>IF(Reg!$J100,Reg!D100,"")</f>
        <v/>
      </c>
      <c r="E103" s="113" t="str">
        <f>IFERROR(VLOOKUP($B$7:$B$200,Reg!$B$4:O$800,9,),"")</f>
        <v/>
      </c>
      <c r="F103" s="111"/>
    </row>
    <row r="104" spans="1:6">
      <c r="A104" s="111" t="str">
        <f>IFERROR(_xlfn.RANK.EQ(E104,$E$7:$E$200,0)+COUNTIF($E$7:E104,E104)-1," ")</f>
        <v xml:space="preserve"> </v>
      </c>
      <c r="B104" s="111" t="str">
        <f>IF(Reg!$J101,Reg!B101,"")</f>
        <v/>
      </c>
      <c r="C104" s="111" t="str">
        <f>IF(Reg!$J101,Reg!C101,"")</f>
        <v/>
      </c>
      <c r="D104" s="112" t="str">
        <f>IF(Reg!$J101,Reg!D101,"")</f>
        <v/>
      </c>
      <c r="E104" s="113" t="str">
        <f>IFERROR(VLOOKUP($B$7:$B$200,Reg!$B$4:O$800,9,),"")</f>
        <v/>
      </c>
      <c r="F104" s="111"/>
    </row>
    <row r="105" spans="1:6">
      <c r="A105" s="111" t="str">
        <f>IFERROR(_xlfn.RANK.EQ(E105,$E$7:$E$200,0)+COUNTIF($E$7:E105,E105)-1," ")</f>
        <v xml:space="preserve"> </v>
      </c>
      <c r="B105" s="111" t="str">
        <f>IF(Reg!$J102,Reg!B102,"")</f>
        <v/>
      </c>
      <c r="C105" s="111" t="str">
        <f>IF(Reg!$J102,Reg!C102,"")</f>
        <v/>
      </c>
      <c r="D105" s="112" t="str">
        <f>IF(Reg!$J102,Reg!D102,"")</f>
        <v/>
      </c>
      <c r="E105" s="113" t="str">
        <f>IFERROR(VLOOKUP($B$7:$B$200,Reg!$B$4:O$800,9,),"")</f>
        <v/>
      </c>
      <c r="F105" s="111"/>
    </row>
    <row r="106" spans="1:6">
      <c r="A106" s="111" t="str">
        <f>IFERROR(_xlfn.RANK.EQ(E106,$E$7:$E$200,0)+COUNTIF($E$7:E106,E106)-1," ")</f>
        <v xml:space="preserve"> </v>
      </c>
      <c r="B106" s="111" t="str">
        <f>IF(Reg!$J103,Reg!B103,"")</f>
        <v/>
      </c>
      <c r="C106" s="111" t="str">
        <f>IF(Reg!$J103,Reg!C103,"")</f>
        <v/>
      </c>
      <c r="D106" s="112" t="str">
        <f>IF(Reg!$J103,Reg!D103,"")</f>
        <v/>
      </c>
      <c r="E106" s="113" t="str">
        <f>IFERROR(VLOOKUP($B$7:$B$200,Reg!$B$4:O$800,9,),"")</f>
        <v/>
      </c>
      <c r="F106" s="111"/>
    </row>
    <row r="107" spans="1:6">
      <c r="A107" s="111" t="str">
        <f>IFERROR(_xlfn.RANK.EQ(E107,$E$7:$E$200,0)+COUNTIF($E$7:E107,E107)-1," ")</f>
        <v xml:space="preserve"> </v>
      </c>
      <c r="B107" s="111" t="str">
        <f>IF(Reg!$J104,Reg!B104,"")</f>
        <v/>
      </c>
      <c r="C107" s="111" t="str">
        <f>IF(Reg!$J104,Reg!C104,"")</f>
        <v/>
      </c>
      <c r="D107" s="112" t="str">
        <f>IF(Reg!$J104,Reg!D104,"")</f>
        <v/>
      </c>
      <c r="E107" s="113" t="str">
        <f>IFERROR(VLOOKUP($B$7:$B$200,Reg!$B$4:O$800,9,),"")</f>
        <v/>
      </c>
      <c r="F107" s="111"/>
    </row>
    <row r="108" spans="1:6">
      <c r="A108" s="111" t="str">
        <f>IFERROR(_xlfn.RANK.EQ(E108,$E$7:$E$200,0)+COUNTIF($E$7:E108,E108)-1," ")</f>
        <v xml:space="preserve"> </v>
      </c>
      <c r="B108" s="111" t="str">
        <f>IF(Reg!$J105,Reg!B105,"")</f>
        <v/>
      </c>
      <c r="C108" s="111" t="str">
        <f>IF(Reg!$J105,Reg!C105,"")</f>
        <v/>
      </c>
      <c r="D108" s="112" t="str">
        <f>IF(Reg!$J105,Reg!D105,"")</f>
        <v/>
      </c>
      <c r="E108" s="113" t="str">
        <f>IFERROR(VLOOKUP($B$7:$B$200,Reg!$B$4:O$800,9,),"")</f>
        <v/>
      </c>
      <c r="F108" s="111"/>
    </row>
    <row r="109" spans="1:6">
      <c r="A109" s="111" t="str">
        <f>IFERROR(_xlfn.RANK.EQ(E109,$E$7:$E$200,0)+COUNTIF($E$7:E109,E109)-1," ")</f>
        <v xml:space="preserve"> </v>
      </c>
      <c r="B109" s="111" t="str">
        <f>IF(Reg!$J106,Reg!B106,"")</f>
        <v/>
      </c>
      <c r="C109" s="111" t="str">
        <f>IF(Reg!$J106,Reg!C106,"")</f>
        <v/>
      </c>
      <c r="D109" s="112" t="str">
        <f>IF(Reg!$J106,Reg!D106,"")</f>
        <v/>
      </c>
      <c r="E109" s="113" t="str">
        <f>IFERROR(VLOOKUP($B$7:$B$200,Reg!$B$4:O$800,9,),"")</f>
        <v/>
      </c>
      <c r="F109" s="111"/>
    </row>
    <row r="110" spans="1:6">
      <c r="A110" s="111" t="str">
        <f>IFERROR(_xlfn.RANK.EQ(E110,$E$7:$E$200,0)+COUNTIF($E$7:E110,E110)-1," ")</f>
        <v xml:space="preserve"> </v>
      </c>
      <c r="B110" s="111" t="str">
        <f>IF(Reg!$J107,Reg!B107,"")</f>
        <v/>
      </c>
      <c r="C110" s="111" t="str">
        <f>IF(Reg!$J107,Reg!C107,"")</f>
        <v/>
      </c>
      <c r="D110" s="112" t="str">
        <f>IF(Reg!$J107,Reg!D107,"")</f>
        <v/>
      </c>
      <c r="E110" s="113" t="str">
        <f>IFERROR(VLOOKUP($B$7:$B$200,Reg!$B$4:O$800,9,),"")</f>
        <v/>
      </c>
      <c r="F110" s="111"/>
    </row>
    <row r="111" spans="1:6">
      <c r="A111" s="111" t="str">
        <f>IFERROR(_xlfn.RANK.EQ(E111,$E$7:$E$200,0)+COUNTIF($E$7:E111,E111)-1," ")</f>
        <v xml:space="preserve"> </v>
      </c>
      <c r="B111" s="111" t="str">
        <f>IF(Reg!$J108,Reg!B108,"")</f>
        <v/>
      </c>
      <c r="C111" s="111" t="str">
        <f>IF(Reg!$J108,Reg!C108,"")</f>
        <v/>
      </c>
      <c r="D111" s="112" t="str">
        <f>IF(Reg!$J108,Reg!D108,"")</f>
        <v/>
      </c>
      <c r="E111" s="113" t="str">
        <f>IFERROR(VLOOKUP($B$7:$B$200,Reg!$B$4:O$800,9,),"")</f>
        <v/>
      </c>
      <c r="F111" s="111"/>
    </row>
    <row r="112" spans="1:6">
      <c r="A112" s="111" t="str">
        <f>IFERROR(_xlfn.RANK.EQ(E112,$E$7:$E$200,0)+COUNTIF($E$7:E112,E112)-1," ")</f>
        <v xml:space="preserve"> </v>
      </c>
      <c r="B112" s="111" t="str">
        <f>IF(Reg!$J109,Reg!B109,"")</f>
        <v/>
      </c>
      <c r="C112" s="111" t="str">
        <f>IF(Reg!$J109,Reg!C109,"")</f>
        <v/>
      </c>
      <c r="D112" s="112" t="str">
        <f>IF(Reg!$J109,Reg!D109,"")</f>
        <v/>
      </c>
      <c r="E112" s="113" t="str">
        <f>IFERROR(VLOOKUP($B$7:$B$200,Reg!$B$4:O$800,9,),"")</f>
        <v/>
      </c>
      <c r="F112" s="111"/>
    </row>
    <row r="113" spans="1:6">
      <c r="A113" s="111" t="str">
        <f>IFERROR(_xlfn.RANK.EQ(E113,$E$7:$E$200,0)+COUNTIF($E$7:E113,E113)-1," ")</f>
        <v xml:space="preserve"> </v>
      </c>
      <c r="B113" s="111" t="str">
        <f>IF(Reg!$J110,Reg!B110,"")</f>
        <v/>
      </c>
      <c r="C113" s="111" t="str">
        <f>IF(Reg!$J110,Reg!C110,"")</f>
        <v/>
      </c>
      <c r="D113" s="112" t="str">
        <f>IF(Reg!$J110,Reg!D110,"")</f>
        <v/>
      </c>
      <c r="E113" s="113" t="str">
        <f>IFERROR(VLOOKUP($B$7:$B$200,Reg!$B$4:O$800,9,),"")</f>
        <v/>
      </c>
      <c r="F113" s="111"/>
    </row>
    <row r="114" spans="1:6">
      <c r="A114" s="111" t="str">
        <f>IFERROR(_xlfn.RANK.EQ(E114,$E$7:$E$200,0)+COUNTIF($E$7:E114,E114)-1," ")</f>
        <v xml:space="preserve"> </v>
      </c>
      <c r="B114" s="111" t="str">
        <f>IF(Reg!$J111,Reg!B111,"")</f>
        <v/>
      </c>
      <c r="C114" s="111" t="str">
        <f>IF(Reg!$J111,Reg!C111,"")</f>
        <v/>
      </c>
      <c r="D114" s="112" t="str">
        <f>IF(Reg!$J111,Reg!D111,"")</f>
        <v/>
      </c>
      <c r="E114" s="113" t="str">
        <f>IFERROR(VLOOKUP($B$7:$B$200,Reg!$B$4:O$800,9,),"")</f>
        <v/>
      </c>
      <c r="F114" s="111"/>
    </row>
    <row r="115" spans="1:6">
      <c r="A115" s="111" t="str">
        <f>IFERROR(_xlfn.RANK.EQ(E115,$E$7:$E$200,0)+COUNTIF($E$7:E115,E115)-1," ")</f>
        <v xml:space="preserve"> </v>
      </c>
      <c r="B115" s="111" t="str">
        <f>IF(Reg!$J112,Reg!B112,"")</f>
        <v/>
      </c>
      <c r="C115" s="111" t="str">
        <f>IF(Reg!$J112,Reg!C112,"")</f>
        <v/>
      </c>
      <c r="D115" s="112" t="str">
        <f>IF(Reg!$J112,Reg!D112,"")</f>
        <v/>
      </c>
      <c r="E115" s="113" t="str">
        <f>IFERROR(VLOOKUP($B$7:$B$200,Reg!$B$4:O$800,9,),"")</f>
        <v/>
      </c>
      <c r="F115" s="111"/>
    </row>
    <row r="116" spans="1:6">
      <c r="A116" s="111" t="str">
        <f>IFERROR(_xlfn.RANK.EQ(E116,$E$7:$E$200,0)+COUNTIF($E$7:E116,E116)-1," ")</f>
        <v xml:space="preserve"> </v>
      </c>
      <c r="B116" s="111" t="str">
        <f>IF(Reg!$J113,Reg!B113,"")</f>
        <v/>
      </c>
      <c r="C116" s="111" t="str">
        <f>IF(Reg!$J113,Reg!C113,"")</f>
        <v/>
      </c>
      <c r="D116" s="112" t="str">
        <f>IF(Reg!$J113,Reg!D113,"")</f>
        <v/>
      </c>
      <c r="E116" s="113" t="str">
        <f>IFERROR(VLOOKUP($B$7:$B$200,Reg!$B$4:O$800,9,),"")</f>
        <v/>
      </c>
      <c r="F116" s="111"/>
    </row>
    <row r="117" spans="1:6">
      <c r="A117" s="111" t="str">
        <f>IFERROR(_xlfn.RANK.EQ(E117,$E$7:$E$200,0)+COUNTIF($E$7:E117,E117)-1," ")</f>
        <v xml:space="preserve"> </v>
      </c>
      <c r="B117" s="111" t="str">
        <f>IF(Reg!$J114,Reg!B114,"")</f>
        <v/>
      </c>
      <c r="C117" s="111" t="str">
        <f>IF(Reg!$J114,Reg!C114,"")</f>
        <v/>
      </c>
      <c r="D117" s="112" t="str">
        <f>IF(Reg!$J114,Reg!D114,"")</f>
        <v/>
      </c>
      <c r="E117" s="113" t="str">
        <f>IFERROR(VLOOKUP($B$7:$B$200,Reg!$B$4:O$800,9,),"")</f>
        <v/>
      </c>
      <c r="F117" s="111"/>
    </row>
    <row r="118" spans="1:6">
      <c r="A118" s="111" t="str">
        <f>IFERROR(_xlfn.RANK.EQ(E118,$E$7:$E$200,0)+COUNTIF($E$7:E118,E118)-1," ")</f>
        <v xml:space="preserve"> </v>
      </c>
      <c r="B118" s="111" t="str">
        <f>IF(Reg!$J115,Reg!B115,"")</f>
        <v/>
      </c>
      <c r="C118" s="111" t="str">
        <f>IF(Reg!$J115,Reg!C115,"")</f>
        <v/>
      </c>
      <c r="D118" s="112" t="str">
        <f>IF(Reg!$J115,Reg!D115,"")</f>
        <v/>
      </c>
      <c r="E118" s="113" t="str">
        <f>IFERROR(VLOOKUP($B$7:$B$200,Reg!$B$4:O$800,9,),"")</f>
        <v/>
      </c>
      <c r="F118" s="111"/>
    </row>
    <row r="119" spans="1:6">
      <c r="A119" s="111" t="str">
        <f>IFERROR(_xlfn.RANK.EQ(E119,$E$7:$E$200,0)+COUNTIF($E$7:E119,E119)-1," ")</f>
        <v xml:space="preserve"> </v>
      </c>
      <c r="B119" s="111" t="str">
        <f>IF(Reg!$J116,Reg!B116,"")</f>
        <v/>
      </c>
      <c r="C119" s="111" t="str">
        <f>IF(Reg!$J116,Reg!C116,"")</f>
        <v/>
      </c>
      <c r="D119" s="112" t="str">
        <f>IF(Reg!$J116,Reg!D116,"")</f>
        <v/>
      </c>
      <c r="E119" s="113" t="str">
        <f>IFERROR(VLOOKUP($B$7:$B$200,Reg!$B$4:O$800,9,),"")</f>
        <v/>
      </c>
      <c r="F119" s="111"/>
    </row>
    <row r="120" spans="1:6">
      <c r="A120" s="111" t="str">
        <f>IFERROR(_xlfn.RANK.EQ(E120,$E$7:$E$200,0)+COUNTIF($E$7:E120,E120)-1," ")</f>
        <v xml:space="preserve"> </v>
      </c>
      <c r="B120" s="111" t="str">
        <f>IF(Reg!$J117,Reg!B117,"")</f>
        <v/>
      </c>
      <c r="C120" s="111" t="str">
        <f>IF(Reg!$J117,Reg!C117,"")</f>
        <v/>
      </c>
      <c r="D120" s="112" t="str">
        <f>IF(Reg!$J117,Reg!D117,"")</f>
        <v/>
      </c>
      <c r="E120" s="113" t="str">
        <f>IFERROR(VLOOKUP($B$7:$B$200,Reg!$B$4:O$800,9,),"")</f>
        <v/>
      </c>
      <c r="F120" s="111"/>
    </row>
    <row r="121" spans="1:6">
      <c r="A121" s="111" t="str">
        <f>IFERROR(_xlfn.RANK.EQ(E121,$E$7:$E$200,0)+COUNTIF($E$7:E121,E121)-1," ")</f>
        <v xml:space="preserve"> </v>
      </c>
      <c r="B121" s="111" t="str">
        <f>IF(Reg!$J118,Reg!B118,"")</f>
        <v/>
      </c>
      <c r="C121" s="111" t="str">
        <f>IF(Reg!$J118,Reg!C118,"")</f>
        <v/>
      </c>
      <c r="D121" s="112" t="str">
        <f>IF(Reg!$J118,Reg!D118,"")</f>
        <v/>
      </c>
      <c r="E121" s="113" t="str">
        <f>IFERROR(VLOOKUP($B$7:$B$200,Reg!$B$4:O$800,9,),"")</f>
        <v/>
      </c>
      <c r="F121" s="111"/>
    </row>
    <row r="122" spans="1:6">
      <c r="A122" s="111" t="str">
        <f>IFERROR(_xlfn.RANK.EQ(E122,$E$7:$E$200,0)+COUNTIF($E$7:E122,E122)-1," ")</f>
        <v xml:space="preserve"> </v>
      </c>
      <c r="B122" s="111" t="str">
        <f>IF(Reg!$J119,Reg!B119,"")</f>
        <v/>
      </c>
      <c r="C122" s="111" t="str">
        <f>IF(Reg!$J119,Reg!C119,"")</f>
        <v/>
      </c>
      <c r="D122" s="112" t="str">
        <f>IF(Reg!$J119,Reg!D119,"")</f>
        <v/>
      </c>
      <c r="E122" s="113" t="str">
        <f>IFERROR(VLOOKUP($B$7:$B$200,Reg!$B$4:O$800,9,),"")</f>
        <v/>
      </c>
      <c r="F122" s="111"/>
    </row>
    <row r="123" spans="1:6">
      <c r="A123" s="111" t="str">
        <f>IFERROR(_xlfn.RANK.EQ(E123,$E$7:$E$200,0)+COUNTIF($E$7:E123,E123)-1," ")</f>
        <v xml:space="preserve"> </v>
      </c>
      <c r="B123" s="111" t="str">
        <f>IF(Reg!$J120,Reg!B120,"")</f>
        <v/>
      </c>
      <c r="C123" s="111" t="str">
        <f>IF(Reg!$J120,Reg!C120,"")</f>
        <v/>
      </c>
      <c r="D123" s="112" t="str">
        <f>IF(Reg!$J120,Reg!D120,"")</f>
        <v/>
      </c>
      <c r="E123" s="113" t="str">
        <f>IFERROR(VLOOKUP($B$7:$B$200,Reg!$B$4:O$800,9,),"")</f>
        <v/>
      </c>
      <c r="F123" s="111"/>
    </row>
    <row r="124" spans="1:6">
      <c r="A124" s="111" t="str">
        <f>IFERROR(_xlfn.RANK.EQ(E124,$E$7:$E$200,0)+COUNTIF($E$7:E124,E124)-1," ")</f>
        <v xml:space="preserve"> </v>
      </c>
      <c r="B124" s="111" t="str">
        <f>IF(Reg!$J121,Reg!B121,"")</f>
        <v/>
      </c>
      <c r="C124" s="111" t="str">
        <f>IF(Reg!$J121,Reg!C121,"")</f>
        <v/>
      </c>
      <c r="D124" s="112" t="str">
        <f>IF(Reg!$J121,Reg!D121,"")</f>
        <v/>
      </c>
      <c r="E124" s="113" t="str">
        <f>IFERROR(VLOOKUP($B$7:$B$200,Reg!$B$4:O$800,9,),"")</f>
        <v/>
      </c>
      <c r="F124" s="111"/>
    </row>
    <row r="125" spans="1:6">
      <c r="A125" s="111" t="str">
        <f>IFERROR(_xlfn.RANK.EQ(E125,$E$7:$E$200,0)+COUNTIF($E$7:E125,E125)-1," ")</f>
        <v xml:space="preserve"> </v>
      </c>
      <c r="B125" s="111" t="str">
        <f>IF(Reg!$J122,Reg!B122,"")</f>
        <v/>
      </c>
      <c r="C125" s="111" t="str">
        <f>IF(Reg!$J122,Reg!C122,"")</f>
        <v/>
      </c>
      <c r="D125" s="112" t="str">
        <f>IF(Reg!$J122,Reg!D122,"")</f>
        <v/>
      </c>
      <c r="E125" s="113" t="str">
        <f>IFERROR(VLOOKUP($B$7:$B$200,Reg!$B$4:O$800,9,),"")</f>
        <v/>
      </c>
      <c r="F125" s="111"/>
    </row>
    <row r="126" spans="1:6">
      <c r="A126" s="111" t="str">
        <f>IFERROR(_xlfn.RANK.EQ(E126,$E$7:$E$200,0)+COUNTIF($E$7:E126,E126)-1," ")</f>
        <v xml:space="preserve"> </v>
      </c>
      <c r="B126" s="111" t="str">
        <f>IF(Reg!$J123,Reg!B123,"")</f>
        <v/>
      </c>
      <c r="C126" s="111" t="str">
        <f>IF(Reg!$J123,Reg!C123,"")</f>
        <v/>
      </c>
      <c r="D126" s="112" t="str">
        <f>IF(Reg!$J123,Reg!D123,"")</f>
        <v/>
      </c>
      <c r="E126" s="113" t="str">
        <f>IFERROR(VLOOKUP($B$7:$B$200,Reg!$B$4:O$800,9,),"")</f>
        <v/>
      </c>
      <c r="F126" s="111"/>
    </row>
    <row r="127" spans="1:6">
      <c r="A127" s="111" t="str">
        <f>IFERROR(_xlfn.RANK.EQ(E127,$E$7:$E$200,0)+COUNTIF($E$7:E127,E127)-1," ")</f>
        <v xml:space="preserve"> </v>
      </c>
      <c r="B127" s="111" t="str">
        <f>IF(Reg!$J124,Reg!B124,"")</f>
        <v/>
      </c>
      <c r="C127" s="111" t="str">
        <f>IF(Reg!$J124,Reg!C124,"")</f>
        <v/>
      </c>
      <c r="D127" s="112" t="str">
        <f>IF(Reg!$J124,Reg!D124,"")</f>
        <v/>
      </c>
      <c r="E127" s="113" t="str">
        <f>IFERROR(VLOOKUP($B$7:$B$200,Reg!$B$4:O$800,9,),"")</f>
        <v/>
      </c>
      <c r="F127" s="111"/>
    </row>
    <row r="128" spans="1:6">
      <c r="A128" s="111" t="str">
        <f>IFERROR(_xlfn.RANK.EQ(E128,$E$7:$E$200,0)+COUNTIF($E$7:E128,E128)-1," ")</f>
        <v xml:space="preserve"> </v>
      </c>
      <c r="B128" s="111" t="str">
        <f>IF(Reg!$J125,Reg!B125,"")</f>
        <v/>
      </c>
      <c r="C128" s="111" t="str">
        <f>IF(Reg!$J125,Reg!C125,"")</f>
        <v/>
      </c>
      <c r="D128" s="112" t="str">
        <f>IF(Reg!$J125,Reg!D125,"")</f>
        <v/>
      </c>
      <c r="E128" s="113" t="str">
        <f>IFERROR(VLOOKUP($B$7:$B$200,Reg!$B$4:O$800,9,),"")</f>
        <v/>
      </c>
      <c r="F128" s="111"/>
    </row>
    <row r="129" spans="1:6">
      <c r="A129" s="111" t="str">
        <f>IFERROR(_xlfn.RANK.EQ(E129,$E$7:$E$200,0)+COUNTIF($E$7:E129,E129)-1," ")</f>
        <v xml:space="preserve"> </v>
      </c>
      <c r="B129" s="111" t="str">
        <f>IF(Reg!$J126,Reg!B126,"")</f>
        <v/>
      </c>
      <c r="C129" s="111" t="str">
        <f>IF(Reg!$J126,Reg!C126,"")</f>
        <v/>
      </c>
      <c r="D129" s="112" t="str">
        <f>IF(Reg!$J126,Reg!D126,"")</f>
        <v/>
      </c>
      <c r="E129" s="113" t="str">
        <f>IFERROR(VLOOKUP($B$7:$B$200,Reg!$B$4:O$800,9,),"")</f>
        <v/>
      </c>
      <c r="F129" s="111"/>
    </row>
    <row r="130" spans="1:6">
      <c r="A130" s="111" t="str">
        <f>IFERROR(_xlfn.RANK.EQ(E130,$E$7:$E$200,0)+COUNTIF($E$7:E130,E130)-1," ")</f>
        <v xml:space="preserve"> </v>
      </c>
      <c r="B130" s="111" t="str">
        <f>IF(Reg!$J127,Reg!B127,"")</f>
        <v/>
      </c>
      <c r="C130" s="111" t="str">
        <f>IF(Reg!$J127,Reg!C127,"")</f>
        <v/>
      </c>
      <c r="D130" s="112" t="str">
        <f>IF(Reg!$J127,Reg!D127,"")</f>
        <v/>
      </c>
      <c r="E130" s="113" t="str">
        <f>IFERROR(VLOOKUP($B$7:$B$200,Reg!$B$4:O$800,9,),"")</f>
        <v/>
      </c>
      <c r="F130" s="111"/>
    </row>
    <row r="131" spans="1:6">
      <c r="A131" s="111" t="str">
        <f>IFERROR(_xlfn.RANK.EQ(E131,$E$7:$E$200,0)+COUNTIF($E$7:E131,E131)-1," ")</f>
        <v xml:space="preserve"> </v>
      </c>
      <c r="B131" s="111" t="str">
        <f>IF(Reg!$J128,Reg!B128,"")</f>
        <v/>
      </c>
      <c r="C131" s="111" t="str">
        <f>IF(Reg!$J128,Reg!C128,"")</f>
        <v/>
      </c>
      <c r="D131" s="112" t="str">
        <f>IF(Reg!$J128,Reg!D128,"")</f>
        <v/>
      </c>
      <c r="E131" s="113" t="str">
        <f>IFERROR(VLOOKUP($B$7:$B$200,Reg!$B$4:O$800,9,),"")</f>
        <v/>
      </c>
      <c r="F131" s="111"/>
    </row>
    <row r="132" spans="1:6">
      <c r="A132" s="111" t="str">
        <f>IFERROR(_xlfn.RANK.EQ(E132,$E$7:$E$200,0)+COUNTIF($E$7:E132,E132)-1," ")</f>
        <v xml:space="preserve"> </v>
      </c>
      <c r="B132" s="111" t="str">
        <f>IF(Reg!$J129,Reg!B129,"")</f>
        <v/>
      </c>
      <c r="C132" s="111" t="str">
        <f>IF(Reg!$J129,Reg!C129,"")</f>
        <v/>
      </c>
      <c r="D132" s="112" t="str">
        <f>IF(Reg!$J129,Reg!D129,"")</f>
        <v/>
      </c>
      <c r="E132" s="113" t="str">
        <f>IFERROR(VLOOKUP($B$7:$B$200,Reg!$B$4:O$800,9,),"")</f>
        <v/>
      </c>
      <c r="F132" s="111"/>
    </row>
    <row r="133" spans="1:6">
      <c r="A133" s="111" t="str">
        <f>IFERROR(_xlfn.RANK.EQ(E133,$E$7:$E$200,0)+COUNTIF($E$7:E133,E133)-1," ")</f>
        <v xml:space="preserve"> </v>
      </c>
      <c r="B133" s="111" t="str">
        <f>IF(Reg!$J130,Reg!B130,"")</f>
        <v/>
      </c>
      <c r="C133" s="111" t="str">
        <f>IF(Reg!$J130,Reg!C130,"")</f>
        <v/>
      </c>
      <c r="D133" s="112" t="str">
        <f>IF(Reg!$J130,Reg!D130,"")</f>
        <v/>
      </c>
      <c r="E133" s="113" t="str">
        <f>IFERROR(VLOOKUP($B$7:$B$200,Reg!$B$4:O$800,9,),"")</f>
        <v/>
      </c>
      <c r="F133" s="111"/>
    </row>
    <row r="134" spans="1:6">
      <c r="A134" s="111" t="str">
        <f>IFERROR(_xlfn.RANK.EQ(E134,$E$7:$E$200,0)+COUNTIF($E$7:E134,E134)-1," ")</f>
        <v xml:space="preserve"> </v>
      </c>
      <c r="B134" s="111" t="str">
        <f>IF(Reg!$J131,Reg!B131,"")</f>
        <v/>
      </c>
      <c r="C134" s="111" t="str">
        <f>IF(Reg!$J131,Reg!C131,"")</f>
        <v/>
      </c>
      <c r="D134" s="112" t="str">
        <f>IF(Reg!$J131,Reg!D131,"")</f>
        <v/>
      </c>
      <c r="E134" s="113" t="str">
        <f>IFERROR(VLOOKUP($B$7:$B$200,Reg!$B$4:O$800,9,),"")</f>
        <v/>
      </c>
      <c r="F134" s="111"/>
    </row>
    <row r="135" spans="1:6">
      <c r="A135" s="111" t="str">
        <f>IFERROR(_xlfn.RANK.EQ(E135,$E$7:$E$200,0)+COUNTIF($E$7:E135,E135)-1," ")</f>
        <v xml:space="preserve"> </v>
      </c>
      <c r="B135" s="111" t="str">
        <f>IF(Reg!$J132,Reg!B132,"")</f>
        <v/>
      </c>
      <c r="C135" s="111" t="str">
        <f>IF(Reg!$J132,Reg!C132,"")</f>
        <v/>
      </c>
      <c r="D135" s="112" t="str">
        <f>IF(Reg!$J132,Reg!D132,"")</f>
        <v/>
      </c>
      <c r="E135" s="113" t="str">
        <f>IFERROR(VLOOKUP($B$7:$B$200,Reg!$B$4:O$800,9,),"")</f>
        <v/>
      </c>
      <c r="F135" s="111"/>
    </row>
    <row r="136" spans="1:6">
      <c r="A136" s="111" t="str">
        <f>IFERROR(_xlfn.RANK.EQ(E136,$E$7:$E$200,0)+COUNTIF($E$7:E136,E136)-1," ")</f>
        <v xml:space="preserve"> </v>
      </c>
      <c r="B136" s="111" t="str">
        <f>IF(Reg!$J133,Reg!B133,"")</f>
        <v/>
      </c>
      <c r="C136" s="111" t="str">
        <f>IF(Reg!$J133,Reg!C133,"")</f>
        <v/>
      </c>
      <c r="D136" s="112" t="str">
        <f>IF(Reg!$J133,Reg!D133,"")</f>
        <v/>
      </c>
      <c r="E136" s="113" t="str">
        <f>IFERROR(VLOOKUP($B$7:$B$200,Reg!$B$4:O$800,9,),"")</f>
        <v/>
      </c>
      <c r="F136" s="111"/>
    </row>
    <row r="137" spans="1:6">
      <c r="A137" s="111" t="str">
        <f>IFERROR(_xlfn.RANK.EQ(E137,$E$7:$E$200,0)+COUNTIF($E$7:E137,E137)-1," ")</f>
        <v xml:space="preserve"> </v>
      </c>
      <c r="B137" s="111" t="str">
        <f>IF(Reg!$J134,Reg!B134,"")</f>
        <v/>
      </c>
      <c r="C137" s="111" t="str">
        <f>IF(Reg!$J134,Reg!C134,"")</f>
        <v/>
      </c>
      <c r="D137" s="112" t="str">
        <f>IF(Reg!$J134,Reg!D134,"")</f>
        <v/>
      </c>
      <c r="E137" s="113" t="str">
        <f>IFERROR(VLOOKUP($B$7:$B$200,Reg!$B$4:O$800,9,),"")</f>
        <v/>
      </c>
      <c r="F137" s="111"/>
    </row>
    <row r="138" spans="1:6">
      <c r="A138" s="111" t="str">
        <f>IFERROR(_xlfn.RANK.EQ(E138,$E$7:$E$200,0)+COUNTIF($E$7:E138,E138)-1," ")</f>
        <v xml:space="preserve"> </v>
      </c>
      <c r="B138" s="111" t="str">
        <f>IF(Reg!$J135,Reg!B135,"")</f>
        <v/>
      </c>
      <c r="C138" s="111" t="str">
        <f>IF(Reg!$J135,Reg!C135,"")</f>
        <v/>
      </c>
      <c r="D138" s="112" t="str">
        <f>IF(Reg!$J135,Reg!D135,"")</f>
        <v/>
      </c>
      <c r="E138" s="113" t="str">
        <f>IFERROR(VLOOKUP($B$7:$B$200,Reg!$B$4:O$800,9,),"")</f>
        <v/>
      </c>
      <c r="F138" s="111"/>
    </row>
    <row r="139" spans="1:6">
      <c r="A139" s="111" t="str">
        <f>IFERROR(_xlfn.RANK.EQ(E139,$E$7:$E$200,0)+COUNTIF($E$7:E139,E139)-1," ")</f>
        <v xml:space="preserve"> </v>
      </c>
      <c r="B139" s="111" t="str">
        <f>IF(Reg!$J136,Reg!B136,"")</f>
        <v/>
      </c>
      <c r="C139" s="111" t="str">
        <f>IF(Reg!$J136,Reg!C136,"")</f>
        <v/>
      </c>
      <c r="D139" s="112" t="str">
        <f>IF(Reg!$J136,Reg!D136,"")</f>
        <v/>
      </c>
      <c r="E139" s="113" t="str">
        <f>IFERROR(VLOOKUP($B$7:$B$200,Reg!$B$4:O$800,9,),"")</f>
        <v/>
      </c>
      <c r="F139" s="111"/>
    </row>
    <row r="140" spans="1:6">
      <c r="A140" s="111" t="str">
        <f>IFERROR(_xlfn.RANK.EQ(E140,$E$7:$E$200,0)+COUNTIF($E$7:E140,E140)-1," ")</f>
        <v xml:space="preserve"> </v>
      </c>
      <c r="B140" s="111" t="str">
        <f>IF(Reg!$J137,Reg!B137,"")</f>
        <v/>
      </c>
      <c r="C140" s="111" t="str">
        <f>IF(Reg!$J137,Reg!C137,"")</f>
        <v/>
      </c>
      <c r="D140" s="112" t="str">
        <f>IF(Reg!$J137,Reg!D137,"")</f>
        <v/>
      </c>
      <c r="E140" s="113" t="str">
        <f>IFERROR(VLOOKUP($B$7:$B$200,Reg!$B$4:O$800,9,),"")</f>
        <v/>
      </c>
      <c r="F140" s="111"/>
    </row>
    <row r="141" spans="1:6">
      <c r="A141" s="111" t="str">
        <f>IFERROR(_xlfn.RANK.EQ(E141,$E$7:$E$200,0)+COUNTIF($E$7:E141,E141)-1," ")</f>
        <v xml:space="preserve"> </v>
      </c>
      <c r="B141" s="111" t="str">
        <f>IF(Reg!$J138,Reg!B138,"")</f>
        <v/>
      </c>
      <c r="C141" s="111" t="str">
        <f>IF(Reg!$J138,Reg!C138,"")</f>
        <v/>
      </c>
      <c r="D141" s="112" t="str">
        <f>IF(Reg!$J138,Reg!D138,"")</f>
        <v/>
      </c>
      <c r="E141" s="113" t="str">
        <f>IFERROR(VLOOKUP($B$7:$B$200,Reg!$B$4:O$800,9,),"")</f>
        <v/>
      </c>
      <c r="F141" s="111"/>
    </row>
    <row r="142" spans="1:6">
      <c r="A142" s="111" t="str">
        <f>IFERROR(_xlfn.RANK.EQ(E142,$E$7:$E$200,0)+COUNTIF($E$7:E142,E142)-1," ")</f>
        <v xml:space="preserve"> </v>
      </c>
      <c r="B142" s="111" t="str">
        <f>IF(Reg!$J139,Reg!B139,"")</f>
        <v/>
      </c>
      <c r="C142" s="111" t="str">
        <f>IF(Reg!$J139,Reg!C139,"")</f>
        <v/>
      </c>
      <c r="D142" s="112" t="str">
        <f>IF(Reg!$J139,Reg!D139,"")</f>
        <v/>
      </c>
      <c r="E142" s="113" t="str">
        <f>IFERROR(VLOOKUP($B$7:$B$200,Reg!$B$4:O$800,9,),"")</f>
        <v/>
      </c>
      <c r="F142" s="111"/>
    </row>
    <row r="143" spans="1:6">
      <c r="A143" s="111" t="str">
        <f>IFERROR(_xlfn.RANK.EQ(E143,$E$7:$E$200,0)+COUNTIF($E$7:E143,E143)-1," ")</f>
        <v xml:space="preserve"> </v>
      </c>
      <c r="B143" s="111" t="str">
        <f>IF(Reg!$J140,Reg!B140,"")</f>
        <v/>
      </c>
      <c r="C143" s="111" t="str">
        <f>IF(Reg!$J140,Reg!C140,"")</f>
        <v/>
      </c>
      <c r="D143" s="112" t="str">
        <f>IF(Reg!$J140,Reg!D140,"")</f>
        <v/>
      </c>
      <c r="E143" s="113" t="str">
        <f>IFERROR(VLOOKUP($B$7:$B$200,Reg!$B$4:O$800,9,),"")</f>
        <v/>
      </c>
      <c r="F143" s="111"/>
    </row>
    <row r="144" spans="1:6">
      <c r="A144" s="111" t="str">
        <f>IFERROR(_xlfn.RANK.EQ(E144,$E$7:$E$200,0)+COUNTIF($E$7:E144,E144)-1," ")</f>
        <v xml:space="preserve"> </v>
      </c>
      <c r="B144" s="111" t="str">
        <f>IF(Reg!$J141,Reg!B141,"")</f>
        <v/>
      </c>
      <c r="C144" s="111" t="str">
        <f>IF(Reg!$J141,Reg!C141,"")</f>
        <v/>
      </c>
      <c r="D144" s="112" t="str">
        <f>IF(Reg!$J141,Reg!D141,"")</f>
        <v/>
      </c>
      <c r="E144" s="113" t="str">
        <f>IFERROR(VLOOKUP($B$7:$B$200,Reg!$B$4:O$800,9,),"")</f>
        <v/>
      </c>
      <c r="F144" s="111"/>
    </row>
    <row r="145" spans="1:6">
      <c r="A145" s="111" t="str">
        <f>IFERROR(_xlfn.RANK.EQ(E145,$E$7:$E$200,0)+COUNTIF($E$7:E145,E145)-1," ")</f>
        <v xml:space="preserve"> </v>
      </c>
      <c r="B145" s="111" t="str">
        <f>IF(Reg!$J142,Reg!B142,"")</f>
        <v/>
      </c>
      <c r="C145" s="111" t="str">
        <f>IF(Reg!$J142,Reg!C142,"")</f>
        <v/>
      </c>
      <c r="D145" s="112" t="str">
        <f>IF(Reg!$J142,Reg!D142,"")</f>
        <v/>
      </c>
      <c r="E145" s="113" t="str">
        <f>IFERROR(VLOOKUP($B$7:$B$200,Reg!$B$4:O$800,9,),"")</f>
        <v/>
      </c>
      <c r="F145" s="111"/>
    </row>
    <row r="146" spans="1:6">
      <c r="A146" s="111" t="str">
        <f>IFERROR(_xlfn.RANK.EQ(E146,$E$7:$E$200,0)+COUNTIF($E$7:E146,E146)-1," ")</f>
        <v xml:space="preserve"> </v>
      </c>
      <c r="B146" s="111" t="str">
        <f>IF(Reg!$J143,Reg!B143,"")</f>
        <v/>
      </c>
      <c r="C146" s="111" t="str">
        <f>IF(Reg!$J143,Reg!C143,"")</f>
        <v/>
      </c>
      <c r="D146" s="112" t="str">
        <f>IF(Reg!$J143,Reg!D143,"")</f>
        <v/>
      </c>
      <c r="E146" s="113" t="str">
        <f>IFERROR(VLOOKUP($B$7:$B$200,Reg!$B$4:O$800,9,),"")</f>
        <v/>
      </c>
      <c r="F146" s="111"/>
    </row>
    <row r="147" spans="1:6">
      <c r="A147" s="111" t="str">
        <f>IFERROR(_xlfn.RANK.EQ(E147,$E$7:$E$200,0)+COUNTIF($E$7:E147,E147)-1," ")</f>
        <v xml:space="preserve"> </v>
      </c>
      <c r="B147" s="111" t="str">
        <f>IF(Reg!$J144,Reg!B144,"")</f>
        <v/>
      </c>
      <c r="C147" s="111" t="str">
        <f>IF(Reg!$J144,Reg!C144,"")</f>
        <v/>
      </c>
      <c r="D147" s="112" t="str">
        <f>IF(Reg!$J144,Reg!D144,"")</f>
        <v/>
      </c>
      <c r="E147" s="113" t="str">
        <f>IFERROR(VLOOKUP($B$7:$B$200,Reg!$B$4:O$800,9,),"")</f>
        <v/>
      </c>
      <c r="F147" s="111"/>
    </row>
    <row r="148" spans="1:6">
      <c r="A148" s="111" t="str">
        <f>IFERROR(_xlfn.RANK.EQ(E148,$E$7:$E$200,0)+COUNTIF($E$7:E148,E148)-1," ")</f>
        <v xml:space="preserve"> </v>
      </c>
      <c r="B148" s="111" t="str">
        <f>IF(Reg!$J145,Reg!B145,"")</f>
        <v/>
      </c>
      <c r="C148" s="111" t="str">
        <f>IF(Reg!$J145,Reg!C145,"")</f>
        <v/>
      </c>
      <c r="D148" s="112" t="str">
        <f>IF(Reg!$J145,Reg!D145,"")</f>
        <v/>
      </c>
      <c r="E148" s="113" t="str">
        <f>IFERROR(VLOOKUP($B$7:$B$200,Reg!$B$4:O$800,9,),"")</f>
        <v/>
      </c>
      <c r="F148" s="111"/>
    </row>
    <row r="149" spans="1:6">
      <c r="A149" s="111" t="str">
        <f>IFERROR(_xlfn.RANK.EQ(E149,$E$7:$E$200,0)+COUNTIF($E$7:E149,E149)-1," ")</f>
        <v xml:space="preserve"> </v>
      </c>
      <c r="B149" s="111" t="str">
        <f>IF(Reg!$J146,Reg!B146,"")</f>
        <v/>
      </c>
      <c r="C149" s="111" t="str">
        <f>IF(Reg!$J146,Reg!C146,"")</f>
        <v/>
      </c>
      <c r="D149" s="112" t="str">
        <f>IF(Reg!$J146,Reg!D146,"")</f>
        <v/>
      </c>
      <c r="E149" s="113" t="str">
        <f>IFERROR(VLOOKUP($B$7:$B$200,Reg!$B$4:O$800,9,),"")</f>
        <v/>
      </c>
      <c r="F149" s="111"/>
    </row>
    <row r="150" spans="1:6">
      <c r="A150" s="111" t="str">
        <f>IFERROR(_xlfn.RANK.EQ(E150,$E$7:$E$200,0)+COUNTIF($E$7:E150,E150)-1," ")</f>
        <v xml:space="preserve"> </v>
      </c>
      <c r="B150" s="111" t="str">
        <f>IF(Reg!$J147,Reg!B147,"")</f>
        <v/>
      </c>
      <c r="C150" s="111" t="str">
        <f>IF(Reg!$J147,Reg!C147,"")</f>
        <v/>
      </c>
      <c r="D150" s="112" t="str">
        <f>IF(Reg!$J147,Reg!D147,"")</f>
        <v/>
      </c>
      <c r="E150" s="113" t="str">
        <f>IFERROR(VLOOKUP($B$7:$B$200,Reg!$B$4:O$800,9,),"")</f>
        <v/>
      </c>
      <c r="F150" s="111"/>
    </row>
    <row r="151" spans="1:6">
      <c r="A151" s="111" t="str">
        <f>IFERROR(_xlfn.RANK.EQ(E151,$E$7:$E$200,0)+COUNTIF($E$7:E151,E151)-1," ")</f>
        <v xml:space="preserve"> </v>
      </c>
      <c r="B151" s="111" t="str">
        <f>IF(Reg!$J148,Reg!B148,"")</f>
        <v/>
      </c>
      <c r="C151" s="111" t="str">
        <f>IF(Reg!$J148,Reg!C148,"")</f>
        <v/>
      </c>
      <c r="D151" s="112" t="str">
        <f>IF(Reg!$J148,Reg!D148,"")</f>
        <v/>
      </c>
      <c r="E151" s="113" t="str">
        <f>IFERROR(VLOOKUP($B$7:$B$200,Reg!$B$4:O$800,9,),"")</f>
        <v/>
      </c>
      <c r="F151" s="111"/>
    </row>
    <row r="152" spans="1:6">
      <c r="A152" s="111" t="str">
        <f>IFERROR(_xlfn.RANK.EQ(E152,$E$7:$E$200,0)+COUNTIF($E$7:E152,E152)-1," ")</f>
        <v xml:space="preserve"> </v>
      </c>
      <c r="B152" s="111" t="str">
        <f>IF(Reg!$J149,Reg!B149,"")</f>
        <v/>
      </c>
      <c r="C152" s="111" t="str">
        <f>IF(Reg!$J149,Reg!C149,"")</f>
        <v/>
      </c>
      <c r="D152" s="112" t="str">
        <f>IF(Reg!$J149,Reg!D149,"")</f>
        <v/>
      </c>
      <c r="E152" s="113" t="str">
        <f>IFERROR(VLOOKUP($B$7:$B$200,Reg!$B$4:O$800,9,),"")</f>
        <v/>
      </c>
      <c r="F152" s="111"/>
    </row>
    <row r="153" spans="1:6">
      <c r="A153" s="111" t="str">
        <f>IFERROR(_xlfn.RANK.EQ(E153,$E$7:$E$200,0)+COUNTIF($E$7:E153,E153)-1," ")</f>
        <v xml:space="preserve"> </v>
      </c>
      <c r="B153" s="111" t="str">
        <f>IF(Reg!$J150,Reg!B150,"")</f>
        <v/>
      </c>
      <c r="C153" s="111" t="str">
        <f>IF(Reg!$J150,Reg!C150,"")</f>
        <v/>
      </c>
      <c r="D153" s="112" t="str">
        <f>IF(Reg!$J150,Reg!D150,"")</f>
        <v/>
      </c>
      <c r="E153" s="113" t="str">
        <f>IFERROR(VLOOKUP($B$7:$B$200,Reg!$B$4:O$800,9,),"")</f>
        <v/>
      </c>
      <c r="F153" s="111"/>
    </row>
    <row r="154" spans="1:6">
      <c r="A154" s="111" t="str">
        <f>IFERROR(_xlfn.RANK.EQ(E154,$E$7:$E$200,0)+COUNTIF($E$7:E154,E154)-1," ")</f>
        <v xml:space="preserve"> </v>
      </c>
      <c r="B154" s="111" t="str">
        <f>IF(Reg!$J151,Reg!B151,"")</f>
        <v/>
      </c>
      <c r="C154" s="111" t="str">
        <f>IF(Reg!$J151,Reg!C151,"")</f>
        <v/>
      </c>
      <c r="D154" s="112" t="str">
        <f>IF(Reg!$J151,Reg!D151,"")</f>
        <v/>
      </c>
      <c r="E154" s="113" t="str">
        <f>IFERROR(VLOOKUP($B$7:$B$200,Reg!$B$4:O$800,9,),"")</f>
        <v/>
      </c>
      <c r="F154" s="111"/>
    </row>
    <row r="155" spans="1:6">
      <c r="A155" s="111" t="str">
        <f>IFERROR(_xlfn.RANK.EQ(E155,$E$7:$E$200,0)+COUNTIF($E$7:E155,E155)-1," ")</f>
        <v xml:space="preserve"> </v>
      </c>
      <c r="B155" s="111" t="str">
        <f>IF(Reg!$J152,Reg!B152,"")</f>
        <v/>
      </c>
      <c r="C155" s="111" t="str">
        <f>IF(Reg!$J152,Reg!C152,"")</f>
        <v/>
      </c>
      <c r="D155" s="112" t="str">
        <f>IF(Reg!$J152,Reg!D152,"")</f>
        <v/>
      </c>
      <c r="E155" s="113" t="str">
        <f>IFERROR(VLOOKUP($B$7:$B$200,Reg!$B$4:O$800,9,),"")</f>
        <v/>
      </c>
      <c r="F155" s="111"/>
    </row>
    <row r="156" spans="1:6">
      <c r="A156" s="111" t="str">
        <f>IFERROR(_xlfn.RANK.EQ(E156,$E$7:$E$200,0)+COUNTIF($E$7:E156,E156)-1," ")</f>
        <v xml:space="preserve"> </v>
      </c>
      <c r="B156" s="111" t="str">
        <f>IF(Reg!$J153,Reg!B153,"")</f>
        <v/>
      </c>
      <c r="C156" s="111" t="str">
        <f>IF(Reg!$J153,Reg!C153,"")</f>
        <v/>
      </c>
      <c r="D156" s="112" t="str">
        <f>IF(Reg!$J153,Reg!D153,"")</f>
        <v/>
      </c>
      <c r="E156" s="113" t="str">
        <f>IFERROR(VLOOKUP($B$7:$B$200,Reg!$B$4:O$800,9,),"")</f>
        <v/>
      </c>
      <c r="F156" s="111"/>
    </row>
    <row r="157" spans="1:6">
      <c r="A157" s="111" t="str">
        <f>IFERROR(_xlfn.RANK.EQ(E157,$E$7:$E$200,0)+COUNTIF($E$7:E157,E157)-1," ")</f>
        <v xml:space="preserve"> </v>
      </c>
      <c r="B157" s="111" t="str">
        <f>IF(Reg!$J154,Reg!B154,"")</f>
        <v/>
      </c>
      <c r="C157" s="111" t="str">
        <f>IF(Reg!$J154,Reg!C154,"")</f>
        <v/>
      </c>
      <c r="D157" s="112" t="str">
        <f>IF(Reg!$J154,Reg!D154,"")</f>
        <v/>
      </c>
      <c r="E157" s="113" t="str">
        <f>IFERROR(VLOOKUP($B$7:$B$200,Reg!$B$4:O$800,9,),"")</f>
        <v/>
      </c>
      <c r="F157" s="111"/>
    </row>
    <row r="158" spans="1:6">
      <c r="A158" s="111" t="str">
        <f>IFERROR(_xlfn.RANK.EQ(E158,$E$7:$E$200,0)+COUNTIF($E$7:E158,E158)-1," ")</f>
        <v xml:space="preserve"> </v>
      </c>
      <c r="B158" s="111" t="str">
        <f>IF(Reg!$J155,Reg!B155,"")</f>
        <v/>
      </c>
      <c r="C158" s="111" t="str">
        <f>IF(Reg!$J155,Reg!C155,"")</f>
        <v/>
      </c>
      <c r="D158" s="112" t="str">
        <f>IF(Reg!$J155,Reg!D155,"")</f>
        <v/>
      </c>
      <c r="E158" s="113" t="str">
        <f>IFERROR(VLOOKUP($B$7:$B$200,Reg!$B$4:O$800,9,),"")</f>
        <v/>
      </c>
      <c r="F158" s="111"/>
    </row>
    <row r="159" spans="1:6">
      <c r="A159" s="111" t="str">
        <f>IFERROR(_xlfn.RANK.EQ(E159,$E$7:$E$200,0)+COUNTIF($E$7:E159,E159)-1," ")</f>
        <v xml:space="preserve"> </v>
      </c>
      <c r="B159" s="111" t="str">
        <f>IF(Reg!$J156,Reg!B156,"")</f>
        <v/>
      </c>
      <c r="C159" s="111" t="str">
        <f>IF(Reg!$J156,Reg!C156,"")</f>
        <v/>
      </c>
      <c r="D159" s="112" t="str">
        <f>IF(Reg!$J156,Reg!D156,"")</f>
        <v/>
      </c>
      <c r="E159" s="113" t="str">
        <f>IFERROR(VLOOKUP($B$7:$B$200,Reg!$B$4:O$800,9,),"")</f>
        <v/>
      </c>
      <c r="F159" s="111"/>
    </row>
    <row r="160" spans="1:6">
      <c r="A160" s="111" t="str">
        <f>IFERROR(_xlfn.RANK.EQ(E160,$E$7:$E$200,0)+COUNTIF($E$7:E160,E160)-1," ")</f>
        <v xml:space="preserve"> </v>
      </c>
      <c r="B160" s="111" t="str">
        <f>IF(Reg!$J157,Reg!B157,"")</f>
        <v/>
      </c>
      <c r="C160" s="111" t="str">
        <f>IF(Reg!$J157,Reg!C157,"")</f>
        <v/>
      </c>
      <c r="D160" s="112" t="str">
        <f>IF(Reg!$J157,Reg!D157,"")</f>
        <v/>
      </c>
      <c r="E160" s="113" t="str">
        <f>IFERROR(VLOOKUP($B$7:$B$200,Reg!$B$4:O$800,9,),"")</f>
        <v/>
      </c>
      <c r="F160" s="111"/>
    </row>
    <row r="161" spans="1:6">
      <c r="A161" s="111" t="str">
        <f>IFERROR(_xlfn.RANK.EQ(E161,$E$7:$E$200,0)+COUNTIF($E$7:E161,E161)-1," ")</f>
        <v xml:space="preserve"> </v>
      </c>
      <c r="B161" s="111" t="str">
        <f>IF(Reg!$J158,Reg!B158,"")</f>
        <v/>
      </c>
      <c r="C161" s="111" t="str">
        <f>IF(Reg!$J158,Reg!C158,"")</f>
        <v/>
      </c>
      <c r="D161" s="112" t="str">
        <f>IF(Reg!$J158,Reg!D158,"")</f>
        <v/>
      </c>
      <c r="E161" s="113" t="str">
        <f>IFERROR(VLOOKUP($B$7:$B$200,Reg!$B$4:O$800,9,),"")</f>
        <v/>
      </c>
      <c r="F161" s="111"/>
    </row>
    <row r="162" spans="1:6">
      <c r="A162" s="111" t="str">
        <f>IFERROR(_xlfn.RANK.EQ(E162,$E$7:$E$200,0)+COUNTIF($E$7:E162,E162)-1," ")</f>
        <v xml:space="preserve"> </v>
      </c>
      <c r="B162" s="111" t="str">
        <f>IF(Reg!$J159,Reg!B159,"")</f>
        <v/>
      </c>
      <c r="C162" s="111" t="str">
        <f>IF(Reg!$J159,Reg!C159,"")</f>
        <v/>
      </c>
      <c r="D162" s="112" t="str">
        <f>IF(Reg!$J159,Reg!D159,"")</f>
        <v/>
      </c>
      <c r="E162" s="113" t="str">
        <f>IFERROR(VLOOKUP($B$7:$B$200,Reg!$B$4:O$800,9,),"")</f>
        <v/>
      </c>
      <c r="F162" s="111"/>
    </row>
    <row r="163" spans="1:6">
      <c r="A163" s="111" t="str">
        <f>IFERROR(_xlfn.RANK.EQ(E163,$E$7:$E$200,0)+COUNTIF($E$7:E163,E163)-1," ")</f>
        <v xml:space="preserve"> </v>
      </c>
      <c r="B163" s="111" t="str">
        <f>IF(Reg!$J160,Reg!B160,"")</f>
        <v/>
      </c>
      <c r="C163" s="111" t="str">
        <f>IF(Reg!$J160,Reg!C160,"")</f>
        <v/>
      </c>
      <c r="D163" s="112" t="str">
        <f>IF(Reg!$J160,Reg!D160,"")</f>
        <v/>
      </c>
      <c r="E163" s="113" t="str">
        <f>IFERROR(VLOOKUP($B$7:$B$200,Reg!$B$4:O$800,9,),"")</f>
        <v/>
      </c>
      <c r="F163" s="111"/>
    </row>
    <row r="164" spans="1:6">
      <c r="A164" s="111" t="str">
        <f>IFERROR(_xlfn.RANK.EQ(E164,$E$7:$E$200,0)+COUNTIF($E$7:E164,E164)-1," ")</f>
        <v xml:space="preserve"> </v>
      </c>
      <c r="B164" s="111" t="str">
        <f>IF(Reg!$J161,Reg!B161,"")</f>
        <v/>
      </c>
      <c r="C164" s="111" t="str">
        <f>IF(Reg!$J161,Reg!C161,"")</f>
        <v/>
      </c>
      <c r="D164" s="112" t="str">
        <f>IF(Reg!$J161,Reg!D161,"")</f>
        <v/>
      </c>
      <c r="E164" s="113" t="str">
        <f>IFERROR(VLOOKUP($B$7:$B$200,Reg!$B$4:O$800,9,),"")</f>
        <v/>
      </c>
      <c r="F164" s="111"/>
    </row>
    <row r="165" spans="1:6">
      <c r="A165" s="111" t="str">
        <f>IFERROR(_xlfn.RANK.EQ(E165,$E$7:$E$200,0)+COUNTIF($E$7:E165,E165)-1," ")</f>
        <v xml:space="preserve"> </v>
      </c>
      <c r="B165" s="111" t="str">
        <f>IF(Reg!$J162,Reg!B162,"")</f>
        <v/>
      </c>
      <c r="C165" s="111" t="str">
        <f>IF(Reg!$J162,Reg!C162,"")</f>
        <v/>
      </c>
      <c r="D165" s="112" t="str">
        <f>IF(Reg!$J162,Reg!D162,"")</f>
        <v/>
      </c>
      <c r="E165" s="113" t="str">
        <f>IFERROR(VLOOKUP($B$7:$B$200,Reg!$B$4:O$800,9,),"")</f>
        <v/>
      </c>
      <c r="F165" s="111"/>
    </row>
    <row r="166" spans="1:6">
      <c r="A166" s="111" t="str">
        <f>IFERROR(_xlfn.RANK.EQ(E166,$E$7:$E$200,0)+COUNTIF($E$7:E166,E166)-1," ")</f>
        <v xml:space="preserve"> </v>
      </c>
      <c r="B166" s="111" t="str">
        <f>IF(Reg!$J163,Reg!B163,"")</f>
        <v/>
      </c>
      <c r="C166" s="111" t="str">
        <f>IF(Reg!$J163,Reg!C163,"")</f>
        <v/>
      </c>
      <c r="D166" s="112" t="str">
        <f>IF(Reg!$J163,Reg!D163,"")</f>
        <v/>
      </c>
      <c r="E166" s="113" t="str">
        <f>IFERROR(VLOOKUP($B$7:$B$200,Reg!$B$4:O$800,9,),"")</f>
        <v/>
      </c>
      <c r="F166" s="111"/>
    </row>
    <row r="167" spans="1:6">
      <c r="A167" s="111" t="str">
        <f>IFERROR(_xlfn.RANK.EQ(E167,$E$7:$E$200,0)+COUNTIF($E$7:E167,E167)-1," ")</f>
        <v xml:space="preserve"> </v>
      </c>
      <c r="B167" s="111" t="str">
        <f>IF(Reg!$J164,Reg!B164,"")</f>
        <v/>
      </c>
      <c r="C167" s="111" t="str">
        <f>IF(Reg!$J164,Reg!C164,"")</f>
        <v/>
      </c>
      <c r="D167" s="112" t="str">
        <f>IF(Reg!$J164,Reg!D164,"")</f>
        <v/>
      </c>
      <c r="E167" s="113" t="str">
        <f>IFERROR(VLOOKUP($B$7:$B$200,Reg!$B$4:O$800,9,),"")</f>
        <v/>
      </c>
      <c r="F167" s="111"/>
    </row>
    <row r="168" spans="1:6">
      <c r="A168" s="111" t="str">
        <f>IFERROR(_xlfn.RANK.EQ(E168,$E$7:$E$200,0)+COUNTIF($E$7:E168,E168)-1," ")</f>
        <v xml:space="preserve"> </v>
      </c>
      <c r="B168" s="111" t="str">
        <f>IF(Reg!$J165,Reg!B165,"")</f>
        <v/>
      </c>
      <c r="C168" s="111" t="str">
        <f>IF(Reg!$J165,Reg!C165,"")</f>
        <v/>
      </c>
      <c r="D168" s="112" t="str">
        <f>IF(Reg!$J165,Reg!D165,"")</f>
        <v/>
      </c>
      <c r="E168" s="113" t="str">
        <f>IFERROR(VLOOKUP($B$7:$B$200,Reg!$B$4:O$800,9,),"")</f>
        <v/>
      </c>
      <c r="F168" s="111"/>
    </row>
    <row r="169" spans="1:6">
      <c r="A169" s="111" t="str">
        <f>IFERROR(_xlfn.RANK.EQ(E169,$E$7:$E$200,0)+COUNTIF($E$7:E169,E169)-1," ")</f>
        <v xml:space="preserve"> </v>
      </c>
      <c r="B169" s="111" t="str">
        <f>IF(Reg!$J166,Reg!B166,"")</f>
        <v/>
      </c>
      <c r="C169" s="111" t="str">
        <f>IF(Reg!$J166,Reg!C166,"")</f>
        <v/>
      </c>
      <c r="D169" s="112" t="str">
        <f>IF(Reg!$J166,Reg!D166,"")</f>
        <v/>
      </c>
      <c r="E169" s="113" t="str">
        <f>IFERROR(VLOOKUP($B$7:$B$200,Reg!$B$4:O$800,9,),"")</f>
        <v/>
      </c>
      <c r="F169" s="111"/>
    </row>
    <row r="170" spans="1:6">
      <c r="A170" s="111" t="str">
        <f>IFERROR(_xlfn.RANK.EQ(E170,$E$7:$E$200,0)+COUNTIF($E$7:E170,E170)-1," ")</f>
        <v xml:space="preserve"> </v>
      </c>
      <c r="B170" s="111" t="str">
        <f>IF(Reg!$J167,Reg!B167,"")</f>
        <v/>
      </c>
      <c r="C170" s="111" t="str">
        <f>IF(Reg!$J167,Reg!C167,"")</f>
        <v/>
      </c>
      <c r="D170" s="112" t="str">
        <f>IF(Reg!$J167,Reg!D167,"")</f>
        <v/>
      </c>
      <c r="E170" s="113" t="str">
        <f>IFERROR(VLOOKUP($B$7:$B$200,Reg!$B$4:O$800,9,),"")</f>
        <v/>
      </c>
      <c r="F170" s="111"/>
    </row>
    <row r="171" spans="1:6">
      <c r="A171" s="111" t="str">
        <f>IFERROR(_xlfn.RANK.EQ(E171,$E$7:$E$200,0)+COUNTIF($E$7:E171,E171)-1," ")</f>
        <v xml:space="preserve"> </v>
      </c>
      <c r="B171" s="111" t="str">
        <f>IF(Reg!$J168,Reg!B168,"")</f>
        <v/>
      </c>
      <c r="C171" s="111" t="str">
        <f>IF(Reg!$J168,Reg!C168,"")</f>
        <v/>
      </c>
      <c r="D171" s="112" t="str">
        <f>IF(Reg!$J168,Reg!D168,"")</f>
        <v/>
      </c>
      <c r="E171" s="113" t="str">
        <f>IFERROR(VLOOKUP($B$7:$B$200,Reg!$B$4:O$800,9,),"")</f>
        <v/>
      </c>
      <c r="F171" s="111"/>
    </row>
    <row r="172" spans="1:6">
      <c r="A172" s="111" t="str">
        <f>IFERROR(_xlfn.RANK.EQ(E172,$E$7:$E$200,0)+COUNTIF($E$7:E172,E172)-1," ")</f>
        <v xml:space="preserve"> </v>
      </c>
      <c r="B172" s="111" t="str">
        <f>IF(Reg!$J169,Reg!B169,"")</f>
        <v/>
      </c>
      <c r="C172" s="111" t="str">
        <f>IF(Reg!$J169,Reg!C169,"")</f>
        <v/>
      </c>
      <c r="D172" s="112" t="str">
        <f>IF(Reg!$J169,Reg!D169,"")</f>
        <v/>
      </c>
      <c r="E172" s="113" t="str">
        <f>IFERROR(VLOOKUP($B$7:$B$200,Reg!$B$4:O$800,9,),"")</f>
        <v/>
      </c>
      <c r="F172" s="111"/>
    </row>
    <row r="173" spans="1:6">
      <c r="A173" s="111" t="str">
        <f>IFERROR(_xlfn.RANK.EQ(E173,$E$7:$E$200,0)+COUNTIF($E$7:E173,E173)-1," ")</f>
        <v xml:space="preserve"> </v>
      </c>
      <c r="B173" s="111" t="str">
        <f>IF(Reg!$J170,Reg!B170,"")</f>
        <v/>
      </c>
      <c r="C173" s="111" t="str">
        <f>IF(Reg!$J170,Reg!C170,"")</f>
        <v/>
      </c>
      <c r="D173" s="112" t="str">
        <f>IF(Reg!$J170,Reg!D170,"")</f>
        <v/>
      </c>
      <c r="E173" s="113" t="str">
        <f>IFERROR(VLOOKUP($B$7:$B$200,Reg!$B$4:O$800,9,),"")</f>
        <v/>
      </c>
      <c r="F173" s="111"/>
    </row>
    <row r="174" spans="1:6">
      <c r="A174" s="111" t="str">
        <f>IFERROR(_xlfn.RANK.EQ(E174,$E$7:$E$200,0)+COUNTIF($E$7:E174,E174)-1," ")</f>
        <v xml:space="preserve"> </v>
      </c>
      <c r="B174" s="111" t="str">
        <f>IF(Reg!$J171,Reg!B171,"")</f>
        <v/>
      </c>
      <c r="C174" s="111" t="str">
        <f>IF(Reg!$J171,Reg!C171,"")</f>
        <v/>
      </c>
      <c r="D174" s="112" t="str">
        <f>IF(Reg!$J171,Reg!D171,"")</f>
        <v/>
      </c>
      <c r="E174" s="113" t="str">
        <f>IFERROR(VLOOKUP($B$7:$B$200,Reg!$B$4:O$800,9,),"")</f>
        <v/>
      </c>
      <c r="F174" s="111"/>
    </row>
    <row r="175" spans="1:6">
      <c r="A175" s="111" t="str">
        <f>IFERROR(_xlfn.RANK.EQ(E175,$E$7:$E$200,0)+COUNTIF($E$7:E175,E175)-1," ")</f>
        <v xml:space="preserve"> </v>
      </c>
      <c r="B175" s="111" t="str">
        <f>IF(Reg!$J172,Reg!B172,"")</f>
        <v/>
      </c>
      <c r="C175" s="111" t="str">
        <f>IF(Reg!$J172,Reg!C172,"")</f>
        <v/>
      </c>
      <c r="D175" s="112" t="str">
        <f>IF(Reg!$J172,Reg!D172,"")</f>
        <v/>
      </c>
      <c r="E175" s="113" t="str">
        <f>IFERROR(VLOOKUP($B$7:$B$200,Reg!$B$4:O$800,9,),"")</f>
        <v/>
      </c>
      <c r="F175" s="111"/>
    </row>
    <row r="176" spans="1:6">
      <c r="A176" s="111" t="str">
        <f>IFERROR(_xlfn.RANK.EQ(E176,$E$7:$E$200,0)+COUNTIF($E$7:E176,E176)-1," ")</f>
        <v xml:space="preserve"> </v>
      </c>
      <c r="B176" s="111" t="str">
        <f>IF(Reg!$J173,Reg!B173,"")</f>
        <v/>
      </c>
      <c r="C176" s="111" t="str">
        <f>IF(Reg!$J173,Reg!C173,"")</f>
        <v/>
      </c>
      <c r="D176" s="112" t="str">
        <f>IF(Reg!$J173,Reg!D173,"")</f>
        <v/>
      </c>
      <c r="E176" s="113" t="str">
        <f>IFERROR(VLOOKUP($B$7:$B$200,Reg!$B$4:O$800,9,),"")</f>
        <v/>
      </c>
      <c r="F176" s="111"/>
    </row>
    <row r="177" spans="1:6">
      <c r="A177" s="111" t="str">
        <f>IFERROR(_xlfn.RANK.EQ(E177,$E$7:$E$200,0)+COUNTIF($E$7:E177,E177)-1," ")</f>
        <v xml:space="preserve"> </v>
      </c>
      <c r="B177" s="111" t="str">
        <f>IF(Reg!$J174,Reg!B174,"")</f>
        <v/>
      </c>
      <c r="C177" s="111" t="str">
        <f>IF(Reg!$J174,Reg!C174,"")</f>
        <v/>
      </c>
      <c r="D177" s="112" t="str">
        <f>IF(Reg!$J174,Reg!D174,"")</f>
        <v/>
      </c>
      <c r="E177" s="113" t="str">
        <f>IFERROR(VLOOKUP($B$7:$B$200,Reg!$B$4:O$800,9,),"")</f>
        <v/>
      </c>
      <c r="F177" s="111"/>
    </row>
    <row r="178" spans="1:6">
      <c r="A178" s="111" t="str">
        <f>IFERROR(_xlfn.RANK.EQ(E178,$E$7:$E$200,0)+COUNTIF($E$7:E178,E178)-1," ")</f>
        <v xml:space="preserve"> </v>
      </c>
      <c r="B178" s="111" t="str">
        <f>IF(Reg!$J175,Reg!B175,"")</f>
        <v/>
      </c>
      <c r="C178" s="111" t="str">
        <f>IF(Reg!$J175,Reg!C175,"")</f>
        <v/>
      </c>
      <c r="D178" s="112" t="str">
        <f>IF(Reg!$J175,Reg!D175,"")</f>
        <v/>
      </c>
      <c r="E178" s="113" t="str">
        <f>IFERROR(VLOOKUP($B$7:$B$200,Reg!$B$4:O$800,9,),"")</f>
        <v/>
      </c>
      <c r="F178" s="111"/>
    </row>
    <row r="179" spans="1:6">
      <c r="A179" s="111" t="str">
        <f>IFERROR(_xlfn.RANK.EQ(E179,$E$7:$E$200,0)+COUNTIF($E$7:E179,E179)-1," ")</f>
        <v xml:space="preserve"> </v>
      </c>
      <c r="B179" s="111" t="str">
        <f>IF(Reg!$J176,Reg!B176,"")</f>
        <v/>
      </c>
      <c r="C179" s="111" t="str">
        <f>IF(Reg!$J176,Reg!C176,"")</f>
        <v/>
      </c>
      <c r="D179" s="112" t="str">
        <f>IF(Reg!$J176,Reg!D176,"")</f>
        <v/>
      </c>
      <c r="E179" s="113" t="str">
        <f>IFERROR(VLOOKUP($B$7:$B$200,Reg!$B$4:O$800,9,),"")</f>
        <v/>
      </c>
      <c r="F179" s="111"/>
    </row>
    <row r="180" spans="1:6">
      <c r="A180" s="111" t="str">
        <f>IFERROR(_xlfn.RANK.EQ(E180,$E$7:$E$200,0)+COUNTIF($E$7:E180,E180)-1," ")</f>
        <v xml:space="preserve"> </v>
      </c>
      <c r="B180" s="111" t="str">
        <f>IF(Reg!$J177,Reg!B177,"")</f>
        <v/>
      </c>
      <c r="C180" s="111" t="str">
        <f>IF(Reg!$J177,Reg!C177,"")</f>
        <v/>
      </c>
      <c r="D180" s="112" t="str">
        <f>IF(Reg!$J177,Reg!D177,"")</f>
        <v/>
      </c>
      <c r="E180" s="113" t="str">
        <f>IFERROR(VLOOKUP($B$7:$B$200,Reg!$B$4:O$800,9,),"")</f>
        <v/>
      </c>
      <c r="F180" s="111"/>
    </row>
    <row r="181" spans="1:6">
      <c r="A181" s="111" t="str">
        <f>IFERROR(_xlfn.RANK.EQ(E181,$E$7:$E$200,0)+COUNTIF($E$7:E181,E181)-1," ")</f>
        <v xml:space="preserve"> </v>
      </c>
      <c r="B181" s="111" t="str">
        <f>IF(Reg!$J178,Reg!B178,"")</f>
        <v/>
      </c>
      <c r="C181" s="111" t="str">
        <f>IF(Reg!$J178,Reg!C178,"")</f>
        <v/>
      </c>
      <c r="D181" s="112" t="str">
        <f>IF(Reg!$J178,Reg!D178,"")</f>
        <v/>
      </c>
      <c r="E181" s="113" t="str">
        <f>IFERROR(VLOOKUP($B$7:$B$200,Reg!$B$4:O$800,9,),"")</f>
        <v/>
      </c>
      <c r="F181" s="111"/>
    </row>
    <row r="182" spans="1:6">
      <c r="A182" s="111" t="str">
        <f>IFERROR(_xlfn.RANK.EQ(E182,$E$7:$E$200,0)+COUNTIF($E$7:E182,E182)-1," ")</f>
        <v xml:space="preserve"> </v>
      </c>
      <c r="B182" s="111" t="str">
        <f>IF(Reg!$J179,Reg!B179,"")</f>
        <v/>
      </c>
      <c r="C182" s="111" t="str">
        <f>IF(Reg!$J179,Reg!C179,"")</f>
        <v/>
      </c>
      <c r="D182" s="112" t="str">
        <f>IF(Reg!$J179,Reg!D179,"")</f>
        <v/>
      </c>
      <c r="E182" s="113" t="str">
        <f>IFERROR(VLOOKUP($B$7:$B$200,Reg!$B$4:O$800,9,),"")</f>
        <v/>
      </c>
      <c r="F182" s="111"/>
    </row>
    <row r="183" spans="1:6">
      <c r="A183" s="111" t="str">
        <f>IFERROR(_xlfn.RANK.EQ(E183,$E$7:$E$200,0)+COUNTIF($E$7:E183,E183)-1," ")</f>
        <v xml:space="preserve"> </v>
      </c>
      <c r="B183" s="111" t="str">
        <f>IF(Reg!$J180,Reg!B180,"")</f>
        <v/>
      </c>
      <c r="C183" s="111" t="str">
        <f>IF(Reg!$J180,Reg!C180,"")</f>
        <v/>
      </c>
      <c r="D183" s="112" t="str">
        <f>IF(Reg!$J180,Reg!D180,"")</f>
        <v/>
      </c>
      <c r="E183" s="113" t="str">
        <f>IFERROR(VLOOKUP($B$7:$B$200,Reg!$B$4:O$800,9,),"")</f>
        <v/>
      </c>
      <c r="F183" s="111"/>
    </row>
    <row r="184" spans="1:6">
      <c r="A184" s="111" t="str">
        <f>IFERROR(_xlfn.RANK.EQ(E184,$E$7:$E$200,0)+COUNTIF($E$7:E184,E184)-1," ")</f>
        <v xml:space="preserve"> </v>
      </c>
      <c r="B184" s="111" t="str">
        <f>IF(Reg!$J181,Reg!B181,"")</f>
        <v/>
      </c>
      <c r="C184" s="111" t="str">
        <f>IF(Reg!$J181,Reg!C181,"")</f>
        <v/>
      </c>
      <c r="D184" s="112" t="str">
        <f>IF(Reg!$J181,Reg!D181,"")</f>
        <v/>
      </c>
      <c r="E184" s="113" t="str">
        <f>IFERROR(VLOOKUP($B$7:$B$200,Reg!$B$4:O$800,9,),"")</f>
        <v/>
      </c>
      <c r="F184" s="111"/>
    </row>
    <row r="185" spans="1:6">
      <c r="A185" s="111" t="str">
        <f>IFERROR(_xlfn.RANK.EQ(E185,$E$7:$E$200,0)+COUNTIF($E$7:E185,E185)-1," ")</f>
        <v xml:space="preserve"> </v>
      </c>
      <c r="B185" s="111" t="str">
        <f>IF(Reg!$J182,Reg!B182,"")</f>
        <v/>
      </c>
      <c r="C185" s="111" t="str">
        <f>IF(Reg!$J182,Reg!C182,"")</f>
        <v/>
      </c>
      <c r="D185" s="112" t="str">
        <f>IF(Reg!$J182,Reg!D182,"")</f>
        <v/>
      </c>
      <c r="E185" s="113" t="str">
        <f>IFERROR(VLOOKUP($B$7:$B$200,Reg!$B$4:O$800,9,),"")</f>
        <v/>
      </c>
      <c r="F185" s="111"/>
    </row>
    <row r="186" spans="1:6">
      <c r="A186" s="111" t="str">
        <f>IFERROR(_xlfn.RANK.EQ(E186,$E$7:$E$200,0)+COUNTIF($E$7:E186,E186)-1," ")</f>
        <v xml:space="preserve"> </v>
      </c>
      <c r="B186" s="111" t="str">
        <f>IF(Reg!$J183,Reg!B183,"")</f>
        <v/>
      </c>
      <c r="C186" s="111" t="str">
        <f>IF(Reg!$J183,Reg!C183,"")</f>
        <v/>
      </c>
      <c r="D186" s="112" t="str">
        <f>IF(Reg!$J183,Reg!D183,"")</f>
        <v/>
      </c>
      <c r="E186" s="113" t="str">
        <f>IFERROR(VLOOKUP($B$7:$B$200,Reg!$B$4:O$800,9,),"")</f>
        <v/>
      </c>
      <c r="F186" s="111"/>
    </row>
    <row r="187" spans="1:6">
      <c r="A187" s="111" t="str">
        <f>IFERROR(_xlfn.RANK.EQ(E187,$E$7:$E$200,0)+COUNTIF($E$7:E187,E187)-1," ")</f>
        <v xml:space="preserve"> </v>
      </c>
      <c r="B187" s="111" t="str">
        <f>IF(Reg!$J184,Reg!B184,"")</f>
        <v/>
      </c>
      <c r="C187" s="111" t="str">
        <f>IF(Reg!$J184,Reg!C184,"")</f>
        <v/>
      </c>
      <c r="D187" s="112" t="str">
        <f>IF(Reg!$J184,Reg!D184,"")</f>
        <v/>
      </c>
      <c r="E187" s="113" t="str">
        <f>IFERROR(VLOOKUP($B$7:$B$200,Reg!$B$4:O$800,9,),"")</f>
        <v/>
      </c>
      <c r="F187" s="111"/>
    </row>
    <row r="188" spans="1:6">
      <c r="A188" s="111" t="str">
        <f>IFERROR(_xlfn.RANK.EQ(E188,$E$7:$E$200,0)+COUNTIF($E$7:E188,E188)-1," ")</f>
        <v xml:space="preserve"> </v>
      </c>
      <c r="B188" s="111" t="str">
        <f>IF(Reg!$J185,Reg!B185,"")</f>
        <v/>
      </c>
      <c r="C188" s="111" t="str">
        <f>IF(Reg!$J185,Reg!C185,"")</f>
        <v/>
      </c>
      <c r="D188" s="112" t="str">
        <f>IF(Reg!$J185,Reg!D185,"")</f>
        <v/>
      </c>
      <c r="E188" s="113" t="str">
        <f>IFERROR(VLOOKUP($B$7:$B$200,Reg!$B$4:O$800,9,),"")</f>
        <v/>
      </c>
      <c r="F188" s="111"/>
    </row>
    <row r="189" spans="1:6">
      <c r="A189" s="111" t="str">
        <f>IFERROR(_xlfn.RANK.EQ(E189,$E$7:$E$200,0)+COUNTIF($E$7:E189,E189)-1," ")</f>
        <v xml:space="preserve"> </v>
      </c>
      <c r="B189" s="111" t="str">
        <f>IF(Reg!$J186,Reg!B186,"")</f>
        <v/>
      </c>
      <c r="C189" s="111" t="str">
        <f>IF(Reg!$J186,Reg!C186,"")</f>
        <v/>
      </c>
      <c r="D189" s="112" t="str">
        <f>IF(Reg!$J186,Reg!D186,"")</f>
        <v/>
      </c>
      <c r="E189" s="113" t="str">
        <f>IFERROR(VLOOKUP($B$7:$B$200,Reg!$B$4:O$800,9,),"")</f>
        <v/>
      </c>
      <c r="F189" s="111"/>
    </row>
    <row r="190" spans="1:6">
      <c r="A190" s="111" t="str">
        <f>IFERROR(_xlfn.RANK.EQ(E190,$E$7:$E$200,0)+COUNTIF($E$7:E190,E190)-1," ")</f>
        <v xml:space="preserve"> </v>
      </c>
      <c r="B190" s="111" t="str">
        <f>IF(Reg!$J187,Reg!B187,"")</f>
        <v/>
      </c>
      <c r="C190" s="111" t="str">
        <f>IF(Reg!$J187,Reg!C187,"")</f>
        <v/>
      </c>
      <c r="D190" s="112" t="str">
        <f>IF(Reg!$J187,Reg!D187,"")</f>
        <v/>
      </c>
      <c r="E190" s="113" t="str">
        <f>IFERROR(VLOOKUP($B$7:$B$200,Reg!$B$4:O$800,9,),"")</f>
        <v/>
      </c>
      <c r="F190" s="111"/>
    </row>
    <row r="191" spans="1:6">
      <c r="A191" s="111" t="str">
        <f>IFERROR(_xlfn.RANK.EQ(E191,$E$7:$E$200,0)+COUNTIF($E$7:E191,E191)-1," ")</f>
        <v xml:space="preserve"> </v>
      </c>
      <c r="B191" s="111" t="str">
        <f>IF(Reg!$J188,Reg!B188,"")</f>
        <v/>
      </c>
      <c r="C191" s="111" t="str">
        <f>IF(Reg!$J188,Reg!C188,"")</f>
        <v/>
      </c>
      <c r="D191" s="112" t="str">
        <f>IF(Reg!$J188,Reg!D188,"")</f>
        <v/>
      </c>
      <c r="E191" s="113" t="str">
        <f>IFERROR(VLOOKUP($B$7:$B$200,Reg!$B$4:O$800,9,),"")</f>
        <v/>
      </c>
      <c r="F191" s="111"/>
    </row>
    <row r="192" spans="1:6">
      <c r="A192" s="111" t="str">
        <f>IFERROR(_xlfn.RANK.EQ(E192,$E$7:$E$200,0)+COUNTIF($E$7:E192,E192)-1," ")</f>
        <v xml:space="preserve"> </v>
      </c>
      <c r="B192" s="111" t="str">
        <f>IF(Reg!$J189,Reg!B189,"")</f>
        <v/>
      </c>
      <c r="C192" s="111" t="str">
        <f>IF(Reg!$J189,Reg!C189,"")</f>
        <v/>
      </c>
      <c r="D192" s="112" t="str">
        <f>IF(Reg!$J189,Reg!D189,"")</f>
        <v/>
      </c>
      <c r="E192" s="113" t="str">
        <f>IFERROR(VLOOKUP($B$7:$B$200,Reg!$B$4:O$800,9,),"")</f>
        <v/>
      </c>
      <c r="F192" s="111"/>
    </row>
    <row r="193" spans="1:6">
      <c r="A193" s="111" t="str">
        <f>IFERROR(_xlfn.RANK.EQ(E193,$E$7:$E$200,0)+COUNTIF($E$7:E193,E193)-1," ")</f>
        <v xml:space="preserve"> </v>
      </c>
      <c r="B193" s="111" t="str">
        <f>IF(Reg!$J190,Reg!B190,"")</f>
        <v/>
      </c>
      <c r="C193" s="111" t="str">
        <f>IF(Reg!$J190,Reg!C190,"")</f>
        <v/>
      </c>
      <c r="D193" s="112" t="str">
        <f>IF(Reg!$J190,Reg!D190,"")</f>
        <v/>
      </c>
      <c r="E193" s="113" t="str">
        <f>IFERROR(VLOOKUP($B$7:$B$200,Reg!$B$4:O$800,9,),"")</f>
        <v/>
      </c>
      <c r="F193" s="111"/>
    </row>
    <row r="194" spans="1:6">
      <c r="A194" s="111" t="str">
        <f>IFERROR(_xlfn.RANK.EQ(E194,$E$7:$E$200,0)+COUNTIF($E$7:E194,E194)-1," ")</f>
        <v xml:space="preserve"> </v>
      </c>
      <c r="B194" s="111" t="str">
        <f>IF(Reg!$J191,Reg!B191,"")</f>
        <v/>
      </c>
      <c r="C194" s="111" t="str">
        <f>IF(Reg!$J191,Reg!C191,"")</f>
        <v/>
      </c>
      <c r="D194" s="112" t="str">
        <f>IF(Reg!$J191,Reg!D191,"")</f>
        <v/>
      </c>
      <c r="E194" s="113" t="str">
        <f>IFERROR(VLOOKUP($B$7:$B$200,Reg!$B$4:O$800,9,),"")</f>
        <v/>
      </c>
      <c r="F194" s="111"/>
    </row>
    <row r="195" spans="1:6">
      <c r="A195" s="111" t="str">
        <f>IFERROR(_xlfn.RANK.EQ(E195,$E$7:$E$200,0)+COUNTIF($E$7:E195,E195)-1," ")</f>
        <v xml:space="preserve"> </v>
      </c>
      <c r="B195" s="111" t="str">
        <f>IF(Reg!$J192,Reg!B192,"")</f>
        <v/>
      </c>
      <c r="C195" s="111" t="str">
        <f>IF(Reg!$J192,Reg!C192,"")</f>
        <v/>
      </c>
      <c r="D195" s="112" t="str">
        <f>IF(Reg!$J192,Reg!D192,"")</f>
        <v/>
      </c>
      <c r="E195" s="113" t="str">
        <f>IFERROR(VLOOKUP($B$7:$B$200,Reg!$B$4:O$800,9,),"")</f>
        <v/>
      </c>
      <c r="F195" s="111"/>
    </row>
    <row r="196" spans="1:6">
      <c r="A196" s="111" t="str">
        <f>IFERROR(_xlfn.RANK.EQ(E196,$E$7:$E$200,0)+COUNTIF($E$7:E196,E196)-1," ")</f>
        <v xml:space="preserve"> </v>
      </c>
      <c r="B196" s="111" t="str">
        <f>IF(Reg!$J193,Reg!B193,"")</f>
        <v/>
      </c>
      <c r="C196" s="111" t="str">
        <f>IF(Reg!$J193,Reg!C193,"")</f>
        <v/>
      </c>
      <c r="D196" s="112" t="str">
        <f>IF(Reg!$J193,Reg!D193,"")</f>
        <v/>
      </c>
      <c r="E196" s="113" t="str">
        <f>IFERROR(VLOOKUP($B$7:$B$200,Reg!$B$4:O$800,9,),"")</f>
        <v/>
      </c>
      <c r="F196" s="111"/>
    </row>
    <row r="197" spans="1:6">
      <c r="A197" s="111" t="str">
        <f>IFERROR(_xlfn.RANK.EQ(E197,$E$7:$E$200,0)+COUNTIF($E$7:E197,E197)-1," ")</f>
        <v xml:space="preserve"> </v>
      </c>
      <c r="B197" s="111" t="str">
        <f>IF(Reg!$J194,Reg!B194,"")</f>
        <v/>
      </c>
      <c r="C197" s="111" t="str">
        <f>IF(Reg!$J194,Reg!C194,"")</f>
        <v/>
      </c>
      <c r="D197" s="112" t="str">
        <f>IF(Reg!$J194,Reg!D194,"")</f>
        <v/>
      </c>
      <c r="E197" s="113" t="str">
        <f>IFERROR(VLOOKUP($B$7:$B$200,Reg!$B$4:O$800,9,),"")</f>
        <v/>
      </c>
      <c r="F197" s="111"/>
    </row>
    <row r="198" spans="1:6">
      <c r="A198" s="111" t="str">
        <f>IFERROR(_xlfn.RANK.EQ(E198,$E$7:$E$200,0)+COUNTIF($E$7:E198,E198)-1," ")</f>
        <v xml:space="preserve"> </v>
      </c>
      <c r="B198" s="111" t="str">
        <f>IF(Reg!$J195,Reg!B195,"")</f>
        <v/>
      </c>
      <c r="C198" s="111" t="str">
        <f>IF(Reg!$J195,Reg!C195,"")</f>
        <v/>
      </c>
      <c r="D198" s="112" t="str">
        <f>IF(Reg!$J195,Reg!D195,"")</f>
        <v/>
      </c>
      <c r="E198" s="113" t="str">
        <f>IFERROR(VLOOKUP($B$7:$B$200,Reg!$B$4:O$800,9,),"")</f>
        <v/>
      </c>
      <c r="F198" s="111"/>
    </row>
    <row r="199" spans="1:6">
      <c r="A199" s="111" t="str">
        <f>IFERROR(_xlfn.RANK.EQ(E199,$E$7:$E$200,0)+COUNTIF($E$7:E199,E199)-1," ")</f>
        <v xml:space="preserve"> </v>
      </c>
      <c r="B199" s="111" t="str">
        <f>IF(Reg!$J196,Reg!B196,"")</f>
        <v/>
      </c>
      <c r="C199" s="111" t="str">
        <f>IF(Reg!$J196,Reg!C196,"")</f>
        <v/>
      </c>
      <c r="D199" s="112" t="str">
        <f>IF(Reg!$J196,Reg!D196,"")</f>
        <v/>
      </c>
      <c r="E199" s="113" t="str">
        <f>IFERROR(VLOOKUP($B$7:$B$200,Reg!$B$4:O$800,9,),"")</f>
        <v/>
      </c>
      <c r="F199" s="111"/>
    </row>
    <row r="200" spans="1:6">
      <c r="A200" s="111" t="str">
        <f>IFERROR(_xlfn.RANK.EQ(E200,$E$7:$E$200,0)+COUNTIF($E$7:E200,E200)-1," ")</f>
        <v xml:space="preserve"> </v>
      </c>
      <c r="B200" s="111" t="str">
        <f>IF(Reg!$J197,Reg!B197,"")</f>
        <v/>
      </c>
      <c r="C200" s="111" t="str">
        <f>IF(Reg!$J197,Reg!C197,"")</f>
        <v/>
      </c>
      <c r="D200" s="112" t="str">
        <f>IF(Reg!$J197,Reg!D197,"")</f>
        <v/>
      </c>
      <c r="E200" s="113" t="str">
        <f>IFERROR(VLOOKUP($B$7:$B$200,Reg!$B$4:O$800,9,),"")</f>
        <v/>
      </c>
      <c r="F200" s="111"/>
    </row>
  </sheetData>
  <sortState xmlns:xlrd2="http://schemas.microsoft.com/office/spreadsheetml/2017/richdata2" ref="A7:F200">
    <sortCondition ref="A1"/>
  </sortState>
  <mergeCells count="5">
    <mergeCell ref="B3:C3"/>
    <mergeCell ref="D3:F4"/>
    <mergeCell ref="B4:C4"/>
    <mergeCell ref="A1:D1"/>
    <mergeCell ref="E1:F1"/>
  </mergeCells>
  <pageMargins left="0" right="0" top="0" bottom="0" header="0.31496062992125984" footer="0.31496062992125984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Munka8">
    <tabColor rgb="FFFFC000"/>
  </sheetPr>
  <dimension ref="A1:G200"/>
  <sheetViews>
    <sheetView topLeftCell="A13" zoomScale="40" zoomScaleNormal="40" workbookViewId="0">
      <selection activeCell="B5" sqref="B5"/>
    </sheetView>
  </sheetViews>
  <sheetFormatPr defaultColWidth="8.6640625" defaultRowHeight="46.2"/>
  <cols>
    <col min="1" max="3" width="73.88671875" style="109" customWidth="1"/>
    <col min="4" max="4" width="117.109375" style="109" customWidth="1"/>
    <col min="5" max="7" width="73.88671875" style="109" customWidth="1"/>
  </cols>
  <sheetData>
    <row r="1" spans="1:7" ht="46.8" thickBot="1">
      <c r="A1" s="151" t="s">
        <v>4650</v>
      </c>
      <c r="B1" s="152"/>
      <c r="C1" s="152"/>
      <c r="D1" s="153"/>
      <c r="E1" s="149" t="str">
        <f>Névsor!V3</f>
        <v>2025/147</v>
      </c>
      <c r="F1" s="150"/>
      <c r="G1" s="103" t="s">
        <v>924</v>
      </c>
    </row>
    <row r="2" spans="1:7">
      <c r="A2" s="104"/>
      <c r="B2" s="105"/>
      <c r="C2" s="105"/>
      <c r="D2" s="105"/>
      <c r="E2" s="105"/>
      <c r="F2" s="107"/>
      <c r="G2" s="14"/>
    </row>
    <row r="3" spans="1:7">
      <c r="A3" s="108" t="s">
        <v>0</v>
      </c>
      <c r="B3" s="146" t="str">
        <f>Névsor!V1</f>
        <v>Üllő - Üllői Lőtér</v>
      </c>
      <c r="C3" s="146"/>
      <c r="D3" s="147" t="s">
        <v>1495</v>
      </c>
      <c r="E3" s="147"/>
      <c r="F3" s="147"/>
      <c r="G3" s="14"/>
    </row>
    <row r="4" spans="1:7">
      <c r="A4" s="108" t="s">
        <v>1</v>
      </c>
      <c r="B4" s="148">
        <v>45913</v>
      </c>
      <c r="C4" s="148"/>
      <c r="D4" s="147"/>
      <c r="E4" s="147"/>
      <c r="F4" s="147"/>
      <c r="G4" s="14"/>
    </row>
    <row r="5" spans="1:7">
      <c r="A5" s="104"/>
      <c r="B5" s="105"/>
      <c r="C5" s="105"/>
      <c r="D5" s="105"/>
      <c r="E5" s="105"/>
      <c r="F5" s="107"/>
    </row>
    <row r="6" spans="1:7">
      <c r="A6" s="108" t="s">
        <v>2</v>
      </c>
      <c r="B6" s="108" t="s">
        <v>3</v>
      </c>
      <c r="C6" s="108" t="s">
        <v>4</v>
      </c>
      <c r="D6" s="108" t="s">
        <v>5</v>
      </c>
      <c r="E6" s="108" t="s">
        <v>6</v>
      </c>
      <c r="F6" s="108" t="s">
        <v>7</v>
      </c>
    </row>
    <row r="7" spans="1:7">
      <c r="A7" s="111">
        <f>IFERROR(_xlfn.RANK.EQ(E7,$E$7:$E$200,0)+COUNTIF($E$7:E7,E7)-1," ")</f>
        <v>1</v>
      </c>
      <c r="B7" s="111" t="str">
        <f>IF(Reg!$K14,Reg!B14,"")</f>
        <v>Zántó István</v>
      </c>
      <c r="C7" s="111">
        <f>IF(Reg!$K14,Reg!C14,"")</f>
        <v>857</v>
      </c>
      <c r="D7" s="112" t="str">
        <f>IF(Reg!$K14,Reg!D14,"")</f>
        <v>Üllői Lövész Klub</v>
      </c>
      <c r="E7" s="113">
        <f>IFERROR(VLOOKUP($B$7:$B$200,Reg!$B$4:O$800,10,),"")</f>
        <v>176</v>
      </c>
      <c r="F7" s="111"/>
    </row>
    <row r="8" spans="1:7">
      <c r="A8" s="111">
        <f>IFERROR(_xlfn.RANK.EQ(E8,$E$7:$E$200,0)+COUNTIF($E$7:E8,E8)-1," ")</f>
        <v>2</v>
      </c>
      <c r="B8" s="111" t="str">
        <f>IF(Reg!$K31,Reg!B31,"")</f>
        <v>Németh Róbert</v>
      </c>
      <c r="C8" s="111">
        <f>IF(Reg!$K31,Reg!C31,"")</f>
        <v>5852</v>
      </c>
      <c r="D8" s="112" t="str">
        <f>IF(Reg!$K31,Reg!D31,"")</f>
        <v>Üllői Lövész Klub</v>
      </c>
      <c r="E8" s="113">
        <f>IFERROR(VLOOKUP($B$7:$B$200,Reg!$B$4:O$800,10,),"")</f>
        <v>164</v>
      </c>
      <c r="F8" s="111"/>
    </row>
    <row r="9" spans="1:7">
      <c r="A9" s="111">
        <f>IFERROR(_xlfn.RANK.EQ(E9,$E$7:$E$200,0)+COUNTIF($E$7:E9,E9)-1," ")</f>
        <v>3</v>
      </c>
      <c r="B9" s="111" t="str">
        <f>IF(Reg!$K13,Reg!B13,"")</f>
        <v>Varga Károly</v>
      </c>
      <c r="C9" s="111">
        <f>IF(Reg!$K13,Reg!C13,"")</f>
        <v>11930</v>
      </c>
      <c r="D9" s="112" t="str">
        <f>IF(Reg!$K13,Reg!D13,"")</f>
        <v>Üllői Lövész Klub</v>
      </c>
      <c r="E9" s="113">
        <f>IFERROR(VLOOKUP($B$7:$B$200,Reg!$B$4:O$800,10,),"")</f>
        <v>156</v>
      </c>
      <c r="F9" s="111"/>
    </row>
    <row r="10" spans="1:7">
      <c r="A10" s="111">
        <f>IFERROR(_xlfn.RANK.EQ(E10,$E$7:$E$200,0)+COUNTIF($E$7:E10,E10)-1," ")</f>
        <v>4</v>
      </c>
      <c r="B10" s="111" t="str">
        <f>IF(Reg!$K7,Reg!B7,"")</f>
        <v>Gitye Zsolt</v>
      </c>
      <c r="C10" s="111">
        <f>IF(Reg!$K7,Reg!C7,"")</f>
        <v>8832</v>
      </c>
      <c r="D10" s="112" t="str">
        <f>IF(Reg!$K7,Reg!D7,"")</f>
        <v>Üllői Lövész Klub</v>
      </c>
      <c r="E10" s="113">
        <f>IFERROR(VLOOKUP($B$7:$B$200,Reg!$B$4:O$800,10,),"")</f>
        <v>151</v>
      </c>
      <c r="F10" s="111"/>
    </row>
    <row r="11" spans="1:7">
      <c r="A11" s="111">
        <f>IFERROR(_xlfn.RANK.EQ(E11,$E$7:$E$200,0)+COUNTIF($E$7:E11,E11)-1," ")</f>
        <v>5</v>
      </c>
      <c r="B11" s="111" t="str">
        <f>IF(Reg!$K32,Reg!B32,"")</f>
        <v>Szabó Kristóf István</v>
      </c>
      <c r="C11" s="111">
        <f>IF(Reg!$K32,Reg!C32,"")</f>
        <v>8000</v>
      </c>
      <c r="D11" s="112" t="str">
        <f>IF(Reg!$K32,Reg!D32,"")</f>
        <v>Üllői Lövész Klub</v>
      </c>
      <c r="E11" s="113">
        <f>IFERROR(VLOOKUP($B$7:$B$200,Reg!$B$4:O$800,10,),"")</f>
        <v>149</v>
      </c>
      <c r="F11" s="111"/>
    </row>
    <row r="12" spans="1:7">
      <c r="A12" s="111">
        <f>IFERROR(_xlfn.RANK.EQ(E12,$E$7:$E$200,0)+COUNTIF($E$7:E12,E12)-1," ")</f>
        <v>6</v>
      </c>
      <c r="B12" s="111" t="str">
        <f>IF(Reg!$K4,Reg!B4,"")</f>
        <v>Hetés Tamás</v>
      </c>
      <c r="C12" s="111">
        <f>IF(Reg!$K4,Reg!C4,"")</f>
        <v>5872</v>
      </c>
      <c r="D12" s="112" t="str">
        <f>IF(Reg!$K4,Reg!D4,"")</f>
        <v>Üllői Lövész Klub</v>
      </c>
      <c r="E12" s="113">
        <f>IFERROR(VLOOKUP($B$7:$B$200,Reg!$B$4:O$800,10,),"")</f>
        <v>143</v>
      </c>
      <c r="F12" s="111"/>
    </row>
    <row r="13" spans="1:7">
      <c r="A13" s="111">
        <f>IFERROR(_xlfn.RANK.EQ(E13,$E$7:$E$200,0)+COUNTIF($E$7:E13,E13)-1," ")</f>
        <v>7</v>
      </c>
      <c r="B13" s="111" t="str">
        <f>IF(Reg!$K25,Reg!B25,"")</f>
        <v>Varga Gábor</v>
      </c>
      <c r="C13" s="111">
        <f>IF(Reg!$K25,Reg!C25,"")</f>
        <v>3448</v>
      </c>
      <c r="D13" s="112" t="str">
        <f>IF(Reg!$K25,Reg!D25,"")</f>
        <v>Karinthy Frigyes Gimnázium Lövész Egylet</v>
      </c>
      <c r="E13" s="113">
        <f>IFERROR(VLOOKUP($B$7:$B$200,Reg!$B$4:O$800,10,),"")</f>
        <v>142</v>
      </c>
      <c r="F13" s="111"/>
    </row>
    <row r="14" spans="1:7">
      <c r="A14" s="111">
        <f>IFERROR(_xlfn.RANK.EQ(E14,$E$7:$E$200,0)+COUNTIF($E$7:E14,E14)-1," ")</f>
        <v>8</v>
      </c>
      <c r="B14" s="111" t="str">
        <f>IF(Reg!$K12,Reg!B12,"")</f>
        <v>Vörös Imre</v>
      </c>
      <c r="C14" s="111">
        <f>IF(Reg!$K12,Reg!C12,"")</f>
        <v>4586</v>
      </c>
      <c r="D14" s="112" t="str">
        <f>IF(Reg!$K12,Reg!D12,"")</f>
        <v>Üllői Lövész Klub</v>
      </c>
      <c r="E14" s="113">
        <f>IFERROR(VLOOKUP($B$7:$B$200,Reg!$B$4:O$800,10,),"")</f>
        <v>132</v>
      </c>
      <c r="F14" s="111"/>
    </row>
    <row r="15" spans="1:7">
      <c r="A15" s="111">
        <f>IFERROR(_xlfn.RANK.EQ(E15,$E$7:$E$200,0)+COUNTIF($E$7:E15,E15)-1," ")</f>
        <v>9</v>
      </c>
      <c r="B15" s="111" t="str">
        <f>IF(Reg!$K35,Reg!B35,"")</f>
        <v>Csókás Ádám István</v>
      </c>
      <c r="C15" s="111">
        <f>IF(Reg!$K35,Reg!C35,"")</f>
        <v>8886</v>
      </c>
      <c r="D15" s="112" t="str">
        <f>IF(Reg!$K35,Reg!D35,"")</f>
        <v>Üllői Lövész Klub</v>
      </c>
      <c r="E15" s="113">
        <f>IFERROR(VLOOKUP($B$7:$B$200,Reg!$B$4:O$800,10,),"")</f>
        <v>121</v>
      </c>
      <c r="F15" s="111"/>
    </row>
    <row r="16" spans="1:7">
      <c r="A16" s="111">
        <f>IFERROR(_xlfn.RANK.EQ(E16,$E$7:$E$200,0)+COUNTIF($E$7:E16,E16)-1," ")</f>
        <v>10</v>
      </c>
      <c r="B16" s="111" t="str">
        <f>IF(Reg!$K36,Reg!B36,"")</f>
        <v>Gödri Attila</v>
      </c>
      <c r="C16" s="111">
        <f>IF(Reg!$K36,Reg!C36,"")</f>
        <v>7569</v>
      </c>
      <c r="D16" s="112" t="str">
        <f>IF(Reg!$K36,Reg!D36,"")</f>
        <v>Üllői Lövész Klub</v>
      </c>
      <c r="E16" s="113">
        <f>IFERROR(VLOOKUP($B$7:$B$200,Reg!$B$4:O$800,10,),"")</f>
        <v>121</v>
      </c>
      <c r="F16" s="111"/>
    </row>
    <row r="17" spans="1:6">
      <c r="A17" s="111">
        <f>IFERROR(_xlfn.RANK.EQ(E17,$E$7:$E$200,0)+COUNTIF($E$7:E17,E17)-1," ")</f>
        <v>11</v>
      </c>
      <c r="B17" s="111" t="str">
        <f>IF(Reg!$K38,Reg!B38,"")</f>
        <v>Zemen József</v>
      </c>
      <c r="C17" s="111">
        <f>IF(Reg!$K38,Reg!C38,"")</f>
        <v>603</v>
      </c>
      <c r="D17" s="112" t="str">
        <f>IF(Reg!$K38,Reg!D38,"")</f>
        <v>Üllői Lövész Klub</v>
      </c>
      <c r="E17" s="113">
        <f>IFERROR(VLOOKUP($B$7:$B$200,Reg!$B$4:O$800,10,),"")</f>
        <v>121</v>
      </c>
      <c r="F17" s="111"/>
    </row>
    <row r="18" spans="1:6">
      <c r="A18" s="111">
        <f>IFERROR(_xlfn.RANK.EQ(E18,$E$7:$E$200,0)+COUNTIF($E$7:E18,E18)-1," ")</f>
        <v>12</v>
      </c>
      <c r="B18" s="111" t="str">
        <f>IF(Reg!$K23,Reg!B23,"")</f>
        <v>Illés Márton Zoltán</v>
      </c>
      <c r="C18" s="111">
        <f>IF(Reg!$K23,Reg!C23,"")</f>
        <v>8645</v>
      </c>
      <c r="D18" s="112" t="str">
        <f>IF(Reg!$K23,Reg!D23,"")</f>
        <v>Üllői Lövész Klub</v>
      </c>
      <c r="E18" s="113">
        <f>IFERROR(VLOOKUP($B$7:$B$200,Reg!$B$4:O$800,10,),"")</f>
        <v>0.1</v>
      </c>
      <c r="F18" s="111"/>
    </row>
    <row r="19" spans="1:6">
      <c r="A19" s="111">
        <f>IFERROR(_xlfn.RANK.EQ(E19,$E$7:$E$200,0)+COUNTIF($E$7:E19,E19)-1," ")</f>
        <v>13</v>
      </c>
      <c r="B19" s="111" t="str">
        <f>IF(Reg!$K27,Reg!B27,"")</f>
        <v>Kotra Ferenc</v>
      </c>
      <c r="C19" s="111">
        <f>IF(Reg!$K27,Reg!C27,"")</f>
        <v>8546</v>
      </c>
      <c r="D19" s="112" t="str">
        <f>IF(Reg!$K27,Reg!D27,"")</f>
        <v>Városi Lövészklub Tatabánya (51173/2002)</v>
      </c>
      <c r="E19" s="113">
        <f>IFERROR(VLOOKUP($B$7:$B$200,Reg!$B$4:O$800,10,),"")</f>
        <v>0.1</v>
      </c>
      <c r="F19" s="111"/>
    </row>
    <row r="20" spans="1:6">
      <c r="A20" s="111">
        <f>IFERROR(_xlfn.RANK.EQ(E20,$E$7:$E$200,0)+COUNTIF($E$7:E20,E20)-1," ")</f>
        <v>14</v>
      </c>
      <c r="B20" s="111" t="str">
        <f>IF(Reg!$K18,Reg!B18,"")</f>
        <v>Dr.Dencs Zoltán</v>
      </c>
      <c r="C20" s="111">
        <f>IF(Reg!$K18,Reg!C18,"")</f>
        <v>5308</v>
      </c>
      <c r="D20" s="112" t="str">
        <f>IF(Reg!$K18,Reg!D18,"")</f>
        <v>Börzsöny Lövészsportklub Márianosztra</v>
      </c>
      <c r="E20" s="113">
        <f>IFERROR(VLOOKUP($B$7:$B$200,Reg!$B$4:O$800,10,),"")</f>
        <v>0.1</v>
      </c>
      <c r="F20" s="111"/>
    </row>
    <row r="21" spans="1:6">
      <c r="A21" s="111">
        <f>IFERROR(_xlfn.RANK.EQ(E21,$E$7:$E$200,0)+COUNTIF($E$7:E21,E21)-1," ")</f>
        <v>15</v>
      </c>
      <c r="B21" s="111" t="str">
        <f>IF(Reg!$K41,Reg!B41,"")</f>
        <v>Lőrinczy Péter</v>
      </c>
      <c r="C21" s="111">
        <f>IF(Reg!$K41,Reg!C41,"")</f>
        <v>8397</v>
      </c>
      <c r="D21" s="112" t="str">
        <f>IF(Reg!$K41,Reg!D41,"")</f>
        <v>Fekete Sólyom Lövész Sportklub</v>
      </c>
      <c r="E21" s="113">
        <f>IFERROR(VLOOKUP($B$7:$B$200,Reg!$B$4:O$800,10,),"")</f>
        <v>0.1</v>
      </c>
      <c r="F21" s="111"/>
    </row>
    <row r="22" spans="1:6">
      <c r="A22" s="111">
        <f>IFERROR(_xlfn.RANK.EQ(E22,$E$7:$E$200,0)+COUNTIF($E$7:E22,E22)-1," ")</f>
        <v>16</v>
      </c>
      <c r="B22" s="111" t="str">
        <f>IF(Reg!$K29,Reg!B29,"")</f>
        <v>Barczi Krisztián</v>
      </c>
      <c r="C22" s="111">
        <f>IF(Reg!$K29,Reg!C29,"")</f>
        <v>3673</v>
      </c>
      <c r="D22" s="112" t="str">
        <f>IF(Reg!$K29,Reg!D29,"")</f>
        <v>Káli Lövész Sport Klub</v>
      </c>
      <c r="E22" s="113">
        <f>IFERROR(VLOOKUP($B$7:$B$200,Reg!$B$4:O$800,10,),"")</f>
        <v>0.1</v>
      </c>
      <c r="F22" s="111"/>
    </row>
    <row r="23" spans="1:6">
      <c r="A23" s="111">
        <f>IFERROR(_xlfn.RANK.EQ(E23,$E$7:$E$200,0)+COUNTIF($E$7:E23,E23)-1," ")</f>
        <v>17</v>
      </c>
      <c r="B23" s="111" t="str">
        <f>IF(Reg!$K21,Reg!B21,"")</f>
        <v>Baka Bence András</v>
      </c>
      <c r="C23" s="111">
        <f>IF(Reg!$K21,Reg!C21,"")</f>
        <v>3926</v>
      </c>
      <c r="D23" s="112" t="str">
        <f>IF(Reg!$K21,Reg!D21,"")</f>
        <v>Acéllövedék Sportlövész Egyesület</v>
      </c>
      <c r="E23" s="113">
        <f>IFERROR(VLOOKUP($B$7:$B$200,Reg!$B$4:O$800,10,),"")</f>
        <v>0.1</v>
      </c>
      <c r="F23" s="111"/>
    </row>
    <row r="24" spans="1:6">
      <c r="A24" s="111">
        <f>IFERROR(_xlfn.RANK.EQ(E24,$E$7:$E$200,0)+COUNTIF($E$7:E24,E24)-1," ")</f>
        <v>18</v>
      </c>
      <c r="B24" s="111" t="str">
        <f>IF(Reg!$K28,Reg!B28,"")</f>
        <v>Nándorfi Tamás Gyula</v>
      </c>
      <c r="C24" s="111">
        <f>IF(Reg!$K28,Reg!C28,"")</f>
        <v>1713</v>
      </c>
      <c r="D24" s="112" t="str">
        <f>IF(Reg!$K28,Reg!D28,"")</f>
        <v>Üllői Lövész Klub</v>
      </c>
      <c r="E24" s="113">
        <f>IFERROR(VLOOKUP($B$7:$B$200,Reg!$B$4:O$800,10,),"")</f>
        <v>0.1</v>
      </c>
      <c r="F24" s="111"/>
    </row>
    <row r="25" spans="1:6">
      <c r="A25" s="111">
        <f>IFERROR(_xlfn.RANK.EQ(E25,$E$7:$E$200,0)+COUNTIF($E$7:E25,E25)-1," ")</f>
        <v>19</v>
      </c>
      <c r="B25" s="111" t="str">
        <f>IF(Reg!$K8,Reg!B8,"")</f>
        <v>Pusztai Jenő</v>
      </c>
      <c r="C25" s="111">
        <f>IF(Reg!$K8,Reg!C8,"")</f>
        <v>8587</v>
      </c>
      <c r="D25" s="112" t="str">
        <f>IF(Reg!$K8,Reg!D8,"")</f>
        <v>Mezőtúri Lövész Sport Egyesület</v>
      </c>
      <c r="E25" s="113">
        <f>IFERROR(VLOOKUP($B$7:$B$200,Reg!$B$4:O$800,10,),"")</f>
        <v>0.1</v>
      </c>
      <c r="F25" s="111"/>
    </row>
    <row r="26" spans="1:6">
      <c r="A26" s="111">
        <f>IFERROR(_xlfn.RANK.EQ(E26,$E$7:$E$200,0)+COUNTIF($E$7:E26,E26)-1," ")</f>
        <v>20</v>
      </c>
      <c r="B26" s="111" t="str">
        <f>IF(Reg!$K24,Reg!B24,"")</f>
        <v>Drong Vilmos</v>
      </c>
      <c r="C26" s="111">
        <f>IF(Reg!$K24,Reg!C24,"")</f>
        <v>8597</v>
      </c>
      <c r="D26" s="112" t="str">
        <f>IF(Reg!$K24,Reg!D24,"")</f>
        <v>BKV - Metro Lövész és Íjász Egyesület</v>
      </c>
      <c r="E26" s="113">
        <f>IFERROR(VLOOKUP($B$7:$B$200,Reg!$B$4:O$800,10,),"")</f>
        <v>0.1</v>
      </c>
      <c r="F26" s="111"/>
    </row>
    <row r="27" spans="1:6">
      <c r="A27" s="111">
        <f>IFERROR(_xlfn.RANK.EQ(E27,$E$7:$E$200,0)+COUNTIF($E$7:E27,E27)-1," ")</f>
        <v>21</v>
      </c>
      <c r="B27" s="111" t="str">
        <f>IF(Reg!$K5,Reg!B5,"")</f>
        <v>Balogh László Miklós</v>
      </c>
      <c r="C27" s="111">
        <f>IF(Reg!$K5,Reg!C5,"")</f>
        <v>2616</v>
      </c>
      <c r="D27" s="112" t="str">
        <f>IF(Reg!$K5,Reg!D5,"")</f>
        <v>Üllői Lövész Klub</v>
      </c>
      <c r="E27" s="113">
        <f>IFERROR(VLOOKUP($B$7:$B$200,Reg!$B$4:O$800,10,),"")</f>
        <v>0.1</v>
      </c>
      <c r="F27" s="111"/>
    </row>
    <row r="28" spans="1:6">
      <c r="A28" s="111">
        <f>IFERROR(_xlfn.RANK.EQ(E28,$E$7:$E$200,0)+COUNTIF($E$7:E28,E28)-1," ")</f>
        <v>22</v>
      </c>
      <c r="B28" s="111" t="str">
        <f>IF(Reg!$K6,Reg!B6,"")</f>
        <v>Kovács László</v>
      </c>
      <c r="C28" s="111">
        <f>IF(Reg!$K6,Reg!C6,"")</f>
        <v>7264</v>
      </c>
      <c r="D28" s="112" t="str">
        <f>IF(Reg!$K6,Reg!D6,"")</f>
        <v>Üllői Lövész Klub</v>
      </c>
      <c r="E28" s="113">
        <f>IFERROR(VLOOKUP($B$7:$B$200,Reg!$B$4:O$800,10,),"")</f>
        <v>0.1</v>
      </c>
      <c r="F28" s="111"/>
    </row>
    <row r="29" spans="1:6">
      <c r="A29" s="111">
        <f>IFERROR(_xlfn.RANK.EQ(E29,$E$7:$E$200,0)+COUNTIF($E$7:E29,E29)-1," ")</f>
        <v>23</v>
      </c>
      <c r="B29" s="111" t="str">
        <f>IF(Reg!$K22,Reg!B22,"")</f>
        <v>Varga János</v>
      </c>
      <c r="C29" s="111">
        <f>IF(Reg!$K22,Reg!C22,"")</f>
        <v>7295</v>
      </c>
      <c r="D29" s="112" t="str">
        <f>IF(Reg!$K22,Reg!D22,"")</f>
        <v>Karinthy Frigyes Gimnázium Lövész Egylet</v>
      </c>
      <c r="E29" s="113">
        <f>IFERROR(VLOOKUP($B$7:$B$200,Reg!$B$4:O$800,10,),"")</f>
        <v>0.1</v>
      </c>
      <c r="F29" s="111"/>
    </row>
    <row r="30" spans="1:6">
      <c r="A30" s="111">
        <f>IFERROR(_xlfn.RANK.EQ(E30,$E$7:$E$200,0)+COUNTIF($E$7:E30,E30)-1," ")</f>
        <v>24</v>
      </c>
      <c r="B30" s="111" t="str">
        <f>IF(Reg!$K42,Reg!B42,"")</f>
        <v>Lipták Miklós</v>
      </c>
      <c r="C30" s="111">
        <f>IF(Reg!$K42,Reg!C42,"")</f>
        <v>4689</v>
      </c>
      <c r="D30" s="112" t="str">
        <f>IF(Reg!$K42,Reg!D42,"")</f>
        <v>Karinthy Frigyes Gimnázium Lövész Egylet</v>
      </c>
      <c r="E30" s="113">
        <f>IFERROR(VLOOKUP($B$7:$B$200,Reg!$B$4:O$800,10,),"")</f>
        <v>0.1</v>
      </c>
      <c r="F30" s="111"/>
    </row>
    <row r="31" spans="1:6">
      <c r="A31" s="111">
        <f>IFERROR(_xlfn.RANK.EQ(E31,$E$7:$E$200,0)+COUNTIF($E$7:E31,E31)-1," ")</f>
        <v>25</v>
      </c>
      <c r="B31" s="111" t="str">
        <f>IF(Reg!$K17,Reg!B17,"")</f>
        <v>Lukács Kristóf</v>
      </c>
      <c r="C31" s="111">
        <f>IF(Reg!$K17,Reg!C17,"")</f>
        <v>7256</v>
      </c>
      <c r="D31" s="112" t="str">
        <f>IF(Reg!$K17,Reg!D17,"")</f>
        <v>Lövészklub Jászfelsőszentgyörgy</v>
      </c>
      <c r="E31" s="113">
        <f>IFERROR(VLOOKUP($B$7:$B$200,Reg!$B$4:O$800,10,),"")</f>
        <v>0.1</v>
      </c>
      <c r="F31" s="111"/>
    </row>
    <row r="32" spans="1:6">
      <c r="A32" s="111" t="str">
        <f>IFERROR(_xlfn.RANK.EQ(E32,$E$7:$E$200,0)+COUNTIF($E$7:E32,E32)-1," ")</f>
        <v xml:space="preserve"> </v>
      </c>
      <c r="B32" s="111" t="str">
        <f>IF(Reg!$K16,Reg!B16,"")</f>
        <v/>
      </c>
      <c r="C32" s="111" t="str">
        <f>IF(Reg!$K16,Reg!C16,"")</f>
        <v/>
      </c>
      <c r="D32" s="112" t="str">
        <f>IF(Reg!$K16,Reg!D16,"")</f>
        <v/>
      </c>
      <c r="E32" s="113" t="str">
        <f>IFERROR(VLOOKUP($B$7:$B$200,Reg!$B$4:O$800,10,),"")</f>
        <v/>
      </c>
      <c r="F32" s="111"/>
    </row>
    <row r="33" spans="1:6">
      <c r="A33" s="111" t="str">
        <f>IFERROR(_xlfn.RANK.EQ(E33,$E$7:$E$200,0)+COUNTIF($E$7:E33,E33)-1," ")</f>
        <v xml:space="preserve"> </v>
      </c>
      <c r="B33" s="111" t="str">
        <f>IF(Reg!$K65,Reg!B65,"")</f>
        <v/>
      </c>
      <c r="C33" s="111" t="str">
        <f>IF(Reg!$K65,Reg!C65,"")</f>
        <v/>
      </c>
      <c r="D33" s="112" t="str">
        <f>IF(Reg!$K65,Reg!D65,"")</f>
        <v/>
      </c>
      <c r="E33" s="113" t="str">
        <f>IFERROR(VLOOKUP($B$7:$B$200,Reg!$B$4:O$800,10,),"")</f>
        <v/>
      </c>
      <c r="F33" s="111"/>
    </row>
    <row r="34" spans="1:6">
      <c r="A34" s="111" t="str">
        <f>IFERROR(_xlfn.RANK.EQ(E34,$E$7:$E$200,0)+COUNTIF($E$7:E34,E34)-1," ")</f>
        <v xml:space="preserve"> </v>
      </c>
      <c r="B34" s="111" t="str">
        <f>IF(Reg!$K10,Reg!B10,"")</f>
        <v/>
      </c>
      <c r="C34" s="111" t="str">
        <f>IF(Reg!$K10,Reg!C10,"")</f>
        <v/>
      </c>
      <c r="D34" s="112" t="str">
        <f>IF(Reg!$K10,Reg!D10,"")</f>
        <v/>
      </c>
      <c r="E34" s="113" t="str">
        <f>IFERROR(VLOOKUP($B$7:$B$200,Reg!$B$4:O$800,10,),"")</f>
        <v/>
      </c>
      <c r="F34" s="111" t="s">
        <v>4652</v>
      </c>
    </row>
    <row r="35" spans="1:6">
      <c r="A35" s="111" t="str">
        <f>IFERROR(_xlfn.RANK.EQ(E35,$E$7:$E$200,0)+COUNTIF($E$7:E35,E35)-1," ")</f>
        <v xml:space="preserve"> </v>
      </c>
      <c r="B35" s="111" t="str">
        <f>IF(Reg!$K19,Reg!B19,"")</f>
        <v/>
      </c>
      <c r="C35" s="111" t="str">
        <f>IF(Reg!$K19,Reg!C19,"")</f>
        <v/>
      </c>
      <c r="D35" s="112" t="str">
        <f>IF(Reg!$K19,Reg!D19,"")</f>
        <v/>
      </c>
      <c r="E35" s="113" t="str">
        <f>IFERROR(VLOOKUP($B$7:$B$200,Reg!$B$4:O$800,10,),"")</f>
        <v/>
      </c>
      <c r="F35" s="111" t="s">
        <v>4654</v>
      </c>
    </row>
    <row r="36" spans="1:6">
      <c r="A36" s="111" t="str">
        <f>IFERROR(_xlfn.RANK.EQ(E36,$E$7:$E$200,0)+COUNTIF($E$7:E36,E36)-1," ")</f>
        <v xml:space="preserve"> </v>
      </c>
      <c r="B36" s="111" t="str">
        <f>IF(Reg!$K20,Reg!B20,"")</f>
        <v/>
      </c>
      <c r="C36" s="111" t="str">
        <f>IF(Reg!$K20,Reg!C20,"")</f>
        <v/>
      </c>
      <c r="D36" s="112" t="str">
        <f>IF(Reg!$K20,Reg!D20,"")</f>
        <v/>
      </c>
      <c r="E36" s="113" t="str">
        <f>IFERROR(VLOOKUP($B$7:$B$200,Reg!$B$4:O$800,10,),"")</f>
        <v/>
      </c>
      <c r="F36" s="111"/>
    </row>
    <row r="37" spans="1:6">
      <c r="A37" s="111" t="str">
        <f>IFERROR(_xlfn.RANK.EQ(E37,$E$7:$E$200,0)+COUNTIF($E$7:E37,E37)-1," ")</f>
        <v xml:space="preserve"> </v>
      </c>
      <c r="B37" s="111" t="str">
        <f>IF(Reg!$K60,Reg!B60,"")</f>
        <v/>
      </c>
      <c r="C37" s="111" t="str">
        <f>IF(Reg!$K60,Reg!C60,"")</f>
        <v/>
      </c>
      <c r="D37" s="112" t="str">
        <f>IF(Reg!$K60,Reg!D60,"")</f>
        <v/>
      </c>
      <c r="E37" s="113" t="str">
        <f>IFERROR(VLOOKUP($B$7:$B$200,Reg!$B$4:O$800,10,),"")</f>
        <v/>
      </c>
      <c r="F37" s="111"/>
    </row>
    <row r="38" spans="1:6">
      <c r="A38" s="111" t="str">
        <f>IFERROR(_xlfn.RANK.EQ(E38,$E$7:$E$200,0)+COUNTIF($E$7:E38,E38)-1," ")</f>
        <v xml:space="preserve"> </v>
      </c>
      <c r="B38" s="111" t="str">
        <f>IF(Reg!$K15,Reg!B15,"")</f>
        <v/>
      </c>
      <c r="C38" s="111" t="str">
        <f>IF(Reg!$K15,Reg!C15,"")</f>
        <v/>
      </c>
      <c r="D38" s="112" t="str">
        <f>IF(Reg!$K15,Reg!D15,"")</f>
        <v/>
      </c>
      <c r="E38" s="113" t="str">
        <f>IFERROR(VLOOKUP($B$7:$B$200,Reg!$B$4:O$800,10,),"")</f>
        <v/>
      </c>
      <c r="F38" s="111"/>
    </row>
    <row r="39" spans="1:6">
      <c r="A39" s="111" t="str">
        <f>IFERROR(_xlfn.RANK.EQ(E39,$E$7:$E$200,0)+COUNTIF($E$7:E39,E39)-1," ")</f>
        <v xml:space="preserve"> </v>
      </c>
      <c r="B39" s="111" t="str">
        <f>IF(Reg!$K40,Reg!B40,"")</f>
        <v/>
      </c>
      <c r="C39" s="111" t="str">
        <f>IF(Reg!$K40,Reg!C40,"")</f>
        <v/>
      </c>
      <c r="D39" s="112" t="str">
        <f>IF(Reg!$K40,Reg!D40,"")</f>
        <v/>
      </c>
      <c r="E39" s="113" t="str">
        <f>IFERROR(VLOOKUP($B$7:$B$200,Reg!$B$4:O$800,10,),"")</f>
        <v/>
      </c>
      <c r="F39" s="111"/>
    </row>
    <row r="40" spans="1:6">
      <c r="A40" s="111" t="str">
        <f>IFERROR(_xlfn.RANK.EQ(E40,$E$7:$E$200,0)+COUNTIF($E$7:E40,E40)-1," ")</f>
        <v xml:space="preserve"> </v>
      </c>
      <c r="B40" s="111" t="str">
        <f>IF(Reg!$K44,Reg!B44,"")</f>
        <v/>
      </c>
      <c r="C40" s="111" t="str">
        <f>IF(Reg!$K44,Reg!C44,"")</f>
        <v/>
      </c>
      <c r="D40" s="112" t="str">
        <f>IF(Reg!$K44,Reg!D44,"")</f>
        <v/>
      </c>
      <c r="E40" s="113" t="str">
        <f>IFERROR(VLOOKUP($B$7:$B$200,Reg!$B$4:O$800,10,),"")</f>
        <v/>
      </c>
      <c r="F40" s="111"/>
    </row>
    <row r="41" spans="1:6">
      <c r="A41" s="111" t="str">
        <f>IFERROR(_xlfn.RANK.EQ(E41,$E$7:$E$200,0)+COUNTIF($E$7:E41,E41)-1," ")</f>
        <v xml:space="preserve"> </v>
      </c>
      <c r="B41" s="111" t="str">
        <f>IF(Reg!$K34,Reg!B34,"")</f>
        <v/>
      </c>
      <c r="C41" s="111" t="str">
        <f>IF(Reg!$K34,Reg!C34,"")</f>
        <v/>
      </c>
      <c r="D41" s="112" t="str">
        <f>IF(Reg!$K34,Reg!D34,"")</f>
        <v/>
      </c>
      <c r="E41" s="113" t="str">
        <f>IFERROR(VLOOKUP($B$7:$B$200,Reg!$B$4:O$800,10,),"")</f>
        <v/>
      </c>
      <c r="F41" s="111"/>
    </row>
    <row r="42" spans="1:6">
      <c r="A42" s="111" t="str">
        <f>IFERROR(_xlfn.RANK.EQ(E42,$E$7:$E$200,0)+COUNTIF($E$7:E42,E42)-1," ")</f>
        <v xml:space="preserve"> </v>
      </c>
      <c r="B42" s="111" t="str">
        <f>IF(Reg!$K70,Reg!B70,"")</f>
        <v/>
      </c>
      <c r="C42" s="111" t="str">
        <f>IF(Reg!$K70,Reg!C70,"")</f>
        <v/>
      </c>
      <c r="D42" s="112" t="str">
        <f>IF(Reg!$K70,Reg!D70,"")</f>
        <v/>
      </c>
      <c r="E42" s="113" t="str">
        <f>IFERROR(VLOOKUP($B$7:$B$200,Reg!$B$4:O$800,10,),"")</f>
        <v/>
      </c>
      <c r="F42" s="111"/>
    </row>
    <row r="43" spans="1:6">
      <c r="A43" s="111" t="str">
        <f>IFERROR(_xlfn.RANK.EQ(E43,$E$7:$E$200,0)+COUNTIF($E$7:E43,E43)-1," ")</f>
        <v xml:space="preserve"> </v>
      </c>
      <c r="B43" s="111" t="str">
        <f>IF(Reg!$K43,Reg!B43,"")</f>
        <v/>
      </c>
      <c r="C43" s="111" t="str">
        <f>IF(Reg!$K43,Reg!C43,"")</f>
        <v/>
      </c>
      <c r="D43" s="112" t="str">
        <f>IF(Reg!$K43,Reg!D43,"")</f>
        <v/>
      </c>
      <c r="E43" s="113" t="str">
        <f>IFERROR(VLOOKUP($B$7:$B$200,Reg!$B$4:O$800,10,),"")</f>
        <v/>
      </c>
      <c r="F43" s="111"/>
    </row>
    <row r="44" spans="1:6">
      <c r="A44" s="111" t="str">
        <f>IFERROR(_xlfn.RANK.EQ(E44,$E$7:$E$200,0)+COUNTIF($E$7:E44,E44)-1," ")</f>
        <v xml:space="preserve"> </v>
      </c>
      <c r="B44" s="111" t="str">
        <f>IF(Reg!$K33,Reg!B33,"")</f>
        <v/>
      </c>
      <c r="C44" s="111" t="str">
        <f>IF(Reg!$K33,Reg!C33,"")</f>
        <v/>
      </c>
      <c r="D44" s="112" t="str">
        <f>IF(Reg!$K33,Reg!D33,"")</f>
        <v/>
      </c>
      <c r="E44" s="113" t="str">
        <f>IFERROR(VLOOKUP($B$7:$B$200,Reg!$B$4:O$800,10,),"")</f>
        <v/>
      </c>
      <c r="F44" s="111"/>
    </row>
    <row r="45" spans="1:6">
      <c r="A45" s="111" t="str">
        <f>IFERROR(_xlfn.RANK.EQ(E45,$E$7:$E$200,0)+COUNTIF($E$7:E45,E45)-1," ")</f>
        <v xml:space="preserve"> </v>
      </c>
      <c r="B45" s="111" t="str">
        <f>IF(Reg!$K57,Reg!B57,"")</f>
        <v/>
      </c>
      <c r="C45" s="111" t="str">
        <f>IF(Reg!$K57,Reg!C57,"")</f>
        <v/>
      </c>
      <c r="D45" s="112" t="str">
        <f>IF(Reg!$K57,Reg!D57,"")</f>
        <v/>
      </c>
      <c r="E45" s="113" t="str">
        <f>IFERROR(VLOOKUP($B$7:$B$200,Reg!$B$4:O$800,10,),"")</f>
        <v/>
      </c>
      <c r="F45" s="111"/>
    </row>
    <row r="46" spans="1:6">
      <c r="A46" s="111" t="str">
        <f>IFERROR(_xlfn.RANK.EQ(E46,$E$7:$E$200,0)+COUNTIF($E$7:E46,E46)-1," ")</f>
        <v xml:space="preserve"> </v>
      </c>
      <c r="B46" s="111" t="str">
        <f>IF(Reg!$K49,Reg!B49,"")</f>
        <v/>
      </c>
      <c r="C46" s="111" t="str">
        <f>IF(Reg!$K49,Reg!C49,"")</f>
        <v/>
      </c>
      <c r="D46" s="112" t="str">
        <f>IF(Reg!$K49,Reg!D49,"")</f>
        <v/>
      </c>
      <c r="E46" s="113" t="str">
        <f>IFERROR(VLOOKUP($B$7:$B$200,Reg!$B$4:O$800,10,),"")</f>
        <v/>
      </c>
      <c r="F46" s="111"/>
    </row>
    <row r="47" spans="1:6">
      <c r="A47" s="111" t="str">
        <f>IFERROR(_xlfn.RANK.EQ(E47,$E$7:$E$200,0)+COUNTIF($E$7:E47,E47)-1," ")</f>
        <v xml:space="preserve"> </v>
      </c>
      <c r="B47" s="111" t="str">
        <f>IF(Reg!$K66,Reg!B66,"")</f>
        <v/>
      </c>
      <c r="C47" s="111" t="str">
        <f>IF(Reg!$K66,Reg!C66,"")</f>
        <v/>
      </c>
      <c r="D47" s="112" t="str">
        <f>IF(Reg!$K66,Reg!D66,"")</f>
        <v/>
      </c>
      <c r="E47" s="113" t="str">
        <f>IFERROR(VLOOKUP($B$7:$B$200,Reg!$B$4:O$800,10,),"")</f>
        <v/>
      </c>
      <c r="F47" s="111"/>
    </row>
    <row r="48" spans="1:6">
      <c r="A48" s="111" t="str">
        <f>IFERROR(_xlfn.RANK.EQ(E48,$E$7:$E$200,0)+COUNTIF($E$7:E48,E48)-1," ")</f>
        <v xml:space="preserve"> </v>
      </c>
      <c r="B48" s="111" t="str">
        <f>IF(Reg!$K67,Reg!B67,"")</f>
        <v/>
      </c>
      <c r="C48" s="111" t="str">
        <f>IF(Reg!$K67,Reg!C67,"")</f>
        <v/>
      </c>
      <c r="D48" s="112" t="str">
        <f>IF(Reg!$K67,Reg!D67,"")</f>
        <v/>
      </c>
      <c r="E48" s="113" t="str">
        <f>IFERROR(VLOOKUP($B$7:$B$200,Reg!$B$4:O$800,10,),"")</f>
        <v/>
      </c>
      <c r="F48" s="111"/>
    </row>
    <row r="49" spans="1:6">
      <c r="A49" s="111" t="str">
        <f>IFERROR(_xlfn.RANK.EQ(E49,$E$7:$E$200,0)+COUNTIF($E$7:E49,E49)-1," ")</f>
        <v xml:space="preserve"> </v>
      </c>
      <c r="B49" s="111" t="str">
        <f>IF(Reg!$K53,Reg!B53,"")</f>
        <v/>
      </c>
      <c r="C49" s="111" t="str">
        <f>IF(Reg!$K53,Reg!C53,"")</f>
        <v/>
      </c>
      <c r="D49" s="112" t="str">
        <f>IF(Reg!$K53,Reg!D53,"")</f>
        <v/>
      </c>
      <c r="E49" s="113" t="str">
        <f>IFERROR(VLOOKUP($B$7:$B$200,Reg!$B$4:O$800,10,),"")</f>
        <v/>
      </c>
      <c r="F49" s="111"/>
    </row>
    <row r="50" spans="1:6">
      <c r="A50" s="111" t="str">
        <f>IFERROR(_xlfn.RANK.EQ(E50,$E$7:$E$200,0)+COUNTIF($E$7:E50,E50)-1," ")</f>
        <v xml:space="preserve"> </v>
      </c>
      <c r="B50" s="111" t="str">
        <f>IF(Reg!$K9,Reg!B9,"")</f>
        <v/>
      </c>
      <c r="C50" s="111" t="str">
        <f>IF(Reg!$K9,Reg!C9,"")</f>
        <v/>
      </c>
      <c r="D50" s="112" t="str">
        <f>IF(Reg!$K9,Reg!D9,"")</f>
        <v/>
      </c>
      <c r="E50" s="113" t="str">
        <f>IFERROR(VLOOKUP($B$7:$B$200,Reg!$B$4:O$800,10,),"")</f>
        <v/>
      </c>
      <c r="F50" s="111"/>
    </row>
    <row r="51" spans="1:6">
      <c r="A51" s="111" t="str">
        <f>IFERROR(_xlfn.RANK.EQ(E51,$E$7:$E$200,0)+COUNTIF($E$7:E51,E51)-1," ")</f>
        <v xml:space="preserve"> </v>
      </c>
      <c r="B51" s="111" t="str">
        <f>IF(Reg!$K68,Reg!B68,"")</f>
        <v/>
      </c>
      <c r="C51" s="111" t="str">
        <f>IF(Reg!$K68,Reg!C68,"")</f>
        <v/>
      </c>
      <c r="D51" s="112" t="str">
        <f>IF(Reg!$K68,Reg!D68,"")</f>
        <v/>
      </c>
      <c r="E51" s="113" t="str">
        <f>IFERROR(VLOOKUP($B$7:$B$200,Reg!$B$4:O$800,10,),"")</f>
        <v/>
      </c>
      <c r="F51" s="111"/>
    </row>
    <row r="52" spans="1:6">
      <c r="A52" s="111" t="str">
        <f>IFERROR(_xlfn.RANK.EQ(E52,$E$7:$E$200,0)+COUNTIF($E$7:E52,E52)-1," ")</f>
        <v xml:space="preserve"> </v>
      </c>
      <c r="B52" s="111" t="str">
        <f>IF(Reg!$K51,Reg!B51,"")</f>
        <v/>
      </c>
      <c r="C52" s="111" t="str">
        <f>IF(Reg!$K51,Reg!C51,"")</f>
        <v/>
      </c>
      <c r="D52" s="112" t="str">
        <f>IF(Reg!$K51,Reg!D51,"")</f>
        <v/>
      </c>
      <c r="E52" s="113" t="str">
        <f>IFERROR(VLOOKUP($B$7:$B$200,Reg!$B$4:O$800,10,),"")</f>
        <v/>
      </c>
      <c r="F52" s="111"/>
    </row>
    <row r="53" spans="1:6">
      <c r="A53" s="111" t="str">
        <f>IFERROR(_xlfn.RANK.EQ(E53,$E$7:$E$200,0)+COUNTIF($E$7:E53,E53)-1," ")</f>
        <v xml:space="preserve"> </v>
      </c>
      <c r="B53" s="111" t="str">
        <f>IF(Reg!$K45,Reg!B45,"")</f>
        <v/>
      </c>
      <c r="C53" s="111" t="str">
        <f>IF(Reg!$K45,Reg!C45,"")</f>
        <v/>
      </c>
      <c r="D53" s="112" t="str">
        <f>IF(Reg!$K45,Reg!D45,"")</f>
        <v/>
      </c>
      <c r="E53" s="113" t="str">
        <f>IFERROR(VLOOKUP($B$7:$B$200,Reg!$B$4:O$800,10,),"")</f>
        <v/>
      </c>
      <c r="F53" s="111"/>
    </row>
    <row r="54" spans="1:6">
      <c r="A54" s="111" t="str">
        <f>IFERROR(_xlfn.RANK.EQ(E54,$E$7:$E$200,0)+COUNTIF($E$7:E54,E54)-1," ")</f>
        <v xml:space="preserve"> </v>
      </c>
      <c r="B54" s="111" t="str">
        <f>IF(Reg!$K52,Reg!B52,"")</f>
        <v/>
      </c>
      <c r="C54" s="111" t="str">
        <f>IF(Reg!$K52,Reg!C52,"")</f>
        <v/>
      </c>
      <c r="D54" s="112" t="str">
        <f>IF(Reg!$K52,Reg!D52,"")</f>
        <v/>
      </c>
      <c r="E54" s="113" t="str">
        <f>IFERROR(VLOOKUP($B$7:$B$200,Reg!$B$4:O$800,10,),"")</f>
        <v/>
      </c>
      <c r="F54" s="111"/>
    </row>
    <row r="55" spans="1:6">
      <c r="A55" s="111" t="str">
        <f>IFERROR(_xlfn.RANK.EQ(E55,$E$7:$E$200,0)+COUNTIF($E$7:E55,E55)-1," ")</f>
        <v xml:space="preserve"> </v>
      </c>
      <c r="B55" s="111" t="str">
        <f>IF(Reg!$K59,Reg!B59,"")</f>
        <v/>
      </c>
      <c r="C55" s="111" t="str">
        <f>IF(Reg!$K59,Reg!C59,"")</f>
        <v/>
      </c>
      <c r="D55" s="112" t="str">
        <f>IF(Reg!$K59,Reg!D59,"")</f>
        <v/>
      </c>
      <c r="E55" s="113" t="str">
        <f>IFERROR(VLOOKUP($B$7:$B$200,Reg!$B$4:O$800,10,),"")</f>
        <v/>
      </c>
      <c r="F55" s="111"/>
    </row>
    <row r="56" spans="1:6">
      <c r="A56" s="111" t="str">
        <f>IFERROR(_xlfn.RANK.EQ(E56,$E$7:$E$200,0)+COUNTIF($E$7:E56,E56)-1," ")</f>
        <v xml:space="preserve"> </v>
      </c>
      <c r="B56" s="111" t="str">
        <f>IF(Reg!$K30,Reg!B30,"")</f>
        <v/>
      </c>
      <c r="C56" s="111" t="str">
        <f>IF(Reg!$K30,Reg!C30,"")</f>
        <v/>
      </c>
      <c r="D56" s="112" t="str">
        <f>IF(Reg!$K30,Reg!D30,"")</f>
        <v/>
      </c>
      <c r="E56" s="113" t="str">
        <f>IFERROR(VLOOKUP($B$7:$B$200,Reg!$B$4:O$800,10,),"")</f>
        <v/>
      </c>
      <c r="F56" s="111"/>
    </row>
    <row r="57" spans="1:6">
      <c r="A57" s="111" t="str">
        <f>IFERROR(_xlfn.RANK.EQ(E57,$E$7:$E$200,0)+COUNTIF($E$7:E57,E57)-1," ")</f>
        <v xml:space="preserve"> </v>
      </c>
      <c r="B57" s="111" t="str">
        <f>IF(Reg!$K39,Reg!B39,"")</f>
        <v/>
      </c>
      <c r="C57" s="111" t="str">
        <f>IF(Reg!$K39,Reg!C39,"")</f>
        <v/>
      </c>
      <c r="D57" s="112" t="str">
        <f>IF(Reg!$K39,Reg!D39,"")</f>
        <v/>
      </c>
      <c r="E57" s="113" t="str">
        <f>IFERROR(VLOOKUP($B$7:$B$200,Reg!$B$4:O$800,10,),"")</f>
        <v/>
      </c>
      <c r="F57" s="111"/>
    </row>
    <row r="58" spans="1:6">
      <c r="A58" s="111" t="str">
        <f>IFERROR(_xlfn.RANK.EQ(E58,$E$7:$E$200,0)+COUNTIF($E$7:E58,E58)-1," ")</f>
        <v xml:space="preserve"> </v>
      </c>
      <c r="B58" s="111" t="str">
        <f>IF(Reg!$K26,Reg!B26,"")</f>
        <v/>
      </c>
      <c r="C58" s="111" t="str">
        <f>IF(Reg!$K26,Reg!C26,"")</f>
        <v/>
      </c>
      <c r="D58" s="112" t="str">
        <f>IF(Reg!$K26,Reg!D26,"")</f>
        <v/>
      </c>
      <c r="E58" s="113" t="str">
        <f>IFERROR(VLOOKUP($B$7:$B$200,Reg!$B$4:O$800,10,),"")</f>
        <v/>
      </c>
      <c r="F58" s="111"/>
    </row>
    <row r="59" spans="1:6">
      <c r="A59" s="111" t="str">
        <f>IFERROR(_xlfn.RANK.EQ(E59,$E$7:$E$200,0)+COUNTIF($E$7:E59,E59)-1," ")</f>
        <v xml:space="preserve"> </v>
      </c>
      <c r="B59" s="111" t="str">
        <f>IF(Reg!$K71,Reg!B71,"")</f>
        <v/>
      </c>
      <c r="C59" s="111" t="str">
        <f>IF(Reg!$K71,Reg!C71,"")</f>
        <v/>
      </c>
      <c r="D59" s="112" t="str">
        <f>IF(Reg!$K71,Reg!D71,"")</f>
        <v/>
      </c>
      <c r="E59" s="113" t="str">
        <f>IFERROR(VLOOKUP($B$7:$B$200,Reg!$B$4:O$800,10,),"")</f>
        <v/>
      </c>
      <c r="F59" s="111"/>
    </row>
    <row r="60" spans="1:6">
      <c r="A60" s="111" t="str">
        <f>IFERROR(_xlfn.RANK.EQ(E60,$E$7:$E$200,0)+COUNTIF($E$7:E60,E60)-1," ")</f>
        <v xml:space="preserve"> </v>
      </c>
      <c r="B60" s="111" t="str">
        <f>IF(Reg!$K46,Reg!B46,"")</f>
        <v/>
      </c>
      <c r="C60" s="111" t="str">
        <f>IF(Reg!$K46,Reg!C46,"")</f>
        <v/>
      </c>
      <c r="D60" s="112" t="str">
        <f>IF(Reg!$K46,Reg!D46,"")</f>
        <v/>
      </c>
      <c r="E60" s="113" t="str">
        <f>IFERROR(VLOOKUP($B$7:$B$200,Reg!$B$4:O$800,10,),"")</f>
        <v/>
      </c>
      <c r="F60" s="111"/>
    </row>
    <row r="61" spans="1:6">
      <c r="A61" s="111" t="str">
        <f>IFERROR(_xlfn.RANK.EQ(E61,$E$7:$E$200,0)+COUNTIF($E$7:E61,E61)-1," ")</f>
        <v xml:space="preserve"> </v>
      </c>
      <c r="B61" s="111" t="str">
        <f>IF(Reg!$K47,Reg!B47,"")</f>
        <v/>
      </c>
      <c r="C61" s="111" t="str">
        <f>IF(Reg!$K47,Reg!C47,"")</f>
        <v/>
      </c>
      <c r="D61" s="112" t="str">
        <f>IF(Reg!$K47,Reg!D47,"")</f>
        <v/>
      </c>
      <c r="E61" s="113" t="str">
        <f>IFERROR(VLOOKUP($B$7:$B$200,Reg!$B$4:O$800,10,),"")</f>
        <v/>
      </c>
      <c r="F61" s="111"/>
    </row>
    <row r="62" spans="1:6">
      <c r="A62" s="111" t="str">
        <f>IFERROR(_xlfn.RANK.EQ(E62,$E$7:$E$200,0)+COUNTIF($E$7:E62,E62)-1," ")</f>
        <v xml:space="preserve"> </v>
      </c>
      <c r="B62" s="111" t="str">
        <f>IF(Reg!$K61,Reg!B61,"")</f>
        <v/>
      </c>
      <c r="C62" s="111" t="str">
        <f>IF(Reg!$K61,Reg!C61,"")</f>
        <v/>
      </c>
      <c r="D62" s="112" t="str">
        <f>IF(Reg!$K61,Reg!D61,"")</f>
        <v/>
      </c>
      <c r="E62" s="113" t="str">
        <f>IFERROR(VLOOKUP($B$7:$B$200,Reg!$B$4:O$800,10,),"")</f>
        <v/>
      </c>
      <c r="F62" s="111"/>
    </row>
    <row r="63" spans="1:6">
      <c r="A63" s="111" t="str">
        <f>IFERROR(_xlfn.RANK.EQ(E63,$E$7:$E$200,0)+COUNTIF($E$7:E63,E63)-1," ")</f>
        <v xml:space="preserve"> </v>
      </c>
      <c r="B63" s="111" t="str">
        <f>IF(Reg!$K69,Reg!B69,"")</f>
        <v/>
      </c>
      <c r="C63" s="111" t="str">
        <f>IF(Reg!$K69,Reg!C69,"")</f>
        <v/>
      </c>
      <c r="D63" s="112" t="str">
        <f>IF(Reg!$K69,Reg!D69,"")</f>
        <v/>
      </c>
      <c r="E63" s="113" t="str">
        <f>IFERROR(VLOOKUP($B$7:$B$200,Reg!$B$4:O$800,10,),"")</f>
        <v/>
      </c>
      <c r="F63" s="111"/>
    </row>
    <row r="64" spans="1:6">
      <c r="A64" s="111" t="str">
        <f>IFERROR(_xlfn.RANK.EQ(E64,$E$7:$E$200,0)+COUNTIF($E$7:E64,E64)-1," ")</f>
        <v xml:space="preserve"> </v>
      </c>
      <c r="B64" s="111" t="str">
        <f>IF(Reg!$K72,Reg!B72,"")</f>
        <v/>
      </c>
      <c r="C64" s="111" t="str">
        <f>IF(Reg!$K72,Reg!C72,"")</f>
        <v/>
      </c>
      <c r="D64" s="112" t="str">
        <f>IF(Reg!$K72,Reg!D72,"")</f>
        <v/>
      </c>
      <c r="E64" s="113" t="str">
        <f>IFERROR(VLOOKUP($B$7:$B$200,Reg!$B$4:O$800,10,),"")</f>
        <v/>
      </c>
      <c r="F64" s="111"/>
    </row>
    <row r="65" spans="1:6">
      <c r="A65" s="111" t="str">
        <f>IFERROR(_xlfn.RANK.EQ(E65,$E$7:$E$200,0)+COUNTIF($E$7:E65,E65)-1," ")</f>
        <v xml:space="preserve"> </v>
      </c>
      <c r="B65" s="111" t="str">
        <f>IF(Reg!$K73,Reg!B73,"")</f>
        <v/>
      </c>
      <c r="C65" s="111" t="str">
        <f>IF(Reg!$K73,Reg!C73,"")</f>
        <v/>
      </c>
      <c r="D65" s="112" t="str">
        <f>IF(Reg!$K73,Reg!D73,"")</f>
        <v/>
      </c>
      <c r="E65" s="113" t="str">
        <f>IFERROR(VLOOKUP($B$7:$B$200,Reg!$B$4:O$800,10,),"")</f>
        <v/>
      </c>
      <c r="F65" s="111"/>
    </row>
    <row r="66" spans="1:6">
      <c r="A66" s="111" t="str">
        <f>IFERROR(_xlfn.RANK.EQ(E66,$E$7:$E$200,0)+COUNTIF($E$7:E66,E66)-1," ")</f>
        <v xml:space="preserve"> </v>
      </c>
      <c r="B66" s="111" t="str">
        <f>IF(Reg!$K37,Reg!B37,"")</f>
        <v/>
      </c>
      <c r="C66" s="111" t="str">
        <f>IF(Reg!$K37,Reg!C37,"")</f>
        <v/>
      </c>
      <c r="D66" s="112" t="str">
        <f>IF(Reg!$K37,Reg!D37,"")</f>
        <v/>
      </c>
      <c r="E66" s="113" t="str">
        <f>IFERROR(VLOOKUP($B$7:$B$200,Reg!$B$4:O$800,10,),"")</f>
        <v/>
      </c>
      <c r="F66" s="111"/>
    </row>
    <row r="67" spans="1:6">
      <c r="A67" s="111" t="str">
        <f>IFERROR(_xlfn.RANK.EQ(E67,$E$7:$E$200,0)+COUNTIF($E$7:E67,E67)-1," ")</f>
        <v xml:space="preserve"> </v>
      </c>
      <c r="B67" s="111" t="str">
        <f>IF(Reg!$K50,Reg!B50,"")</f>
        <v/>
      </c>
      <c r="C67" s="111" t="str">
        <f>IF(Reg!$K50,Reg!C50,"")</f>
        <v/>
      </c>
      <c r="D67" s="112" t="str">
        <f>IF(Reg!$K50,Reg!D50,"")</f>
        <v/>
      </c>
      <c r="E67" s="113" t="str">
        <f>IFERROR(VLOOKUP($B$7:$B$200,Reg!$B$4:O$800,10,),"")</f>
        <v/>
      </c>
      <c r="F67" s="111"/>
    </row>
    <row r="68" spans="1:6">
      <c r="A68" s="111" t="str">
        <f>IFERROR(_xlfn.RANK.EQ(E68,$E$7:$E$200,0)+COUNTIF($E$7:E68,E68)-1," ")</f>
        <v xml:space="preserve"> </v>
      </c>
      <c r="B68" s="111" t="str">
        <f>IF(Reg!$K64,Reg!B64,"")</f>
        <v/>
      </c>
      <c r="C68" s="111" t="str">
        <f>IF(Reg!$K64,Reg!C64,"")</f>
        <v/>
      </c>
      <c r="D68" s="112" t="str">
        <f>IF(Reg!$K64,Reg!D64,"")</f>
        <v/>
      </c>
      <c r="E68" s="113" t="str">
        <f>IFERROR(VLOOKUP($B$7:$B$200,Reg!$B$4:O$800,10,),"")</f>
        <v/>
      </c>
      <c r="F68" s="111"/>
    </row>
    <row r="69" spans="1:6">
      <c r="A69" s="111" t="str">
        <f>IFERROR(_xlfn.RANK.EQ(E69,$E$7:$E$200,0)+COUNTIF($E$7:E69,E69)-1," ")</f>
        <v xml:space="preserve"> </v>
      </c>
      <c r="B69" s="111" t="str">
        <f>IF(Reg!$K48,Reg!B48,"")</f>
        <v/>
      </c>
      <c r="C69" s="111" t="str">
        <f>IF(Reg!$K48,Reg!C48,"")</f>
        <v/>
      </c>
      <c r="D69" s="112" t="str">
        <f>IF(Reg!$K48,Reg!D48,"")</f>
        <v/>
      </c>
      <c r="E69" s="113" t="str">
        <f>IFERROR(VLOOKUP($B$7:$B$200,Reg!$B$4:O$800,10,),"")</f>
        <v/>
      </c>
      <c r="F69" s="111"/>
    </row>
    <row r="70" spans="1:6">
      <c r="A70" s="111" t="str">
        <f>IFERROR(_xlfn.RANK.EQ(E70,$E$7:$E$200,0)+COUNTIF($E$7:E70,E70)-1," ")</f>
        <v xml:space="preserve"> </v>
      </c>
      <c r="B70" s="111" t="str">
        <f>IF(Reg!$K11,Reg!B11,"")</f>
        <v/>
      </c>
      <c r="C70" s="111" t="str">
        <f>IF(Reg!$K11,Reg!C11,"")</f>
        <v/>
      </c>
      <c r="D70" s="112" t="str">
        <f>IF(Reg!$K11,Reg!D11,"")</f>
        <v/>
      </c>
      <c r="E70" s="113" t="str">
        <f>IFERROR(VLOOKUP($B$7:$B$200,Reg!$B$4:O$800,10,),"")</f>
        <v/>
      </c>
      <c r="F70" s="111"/>
    </row>
    <row r="71" spans="1:6">
      <c r="A71" s="111" t="str">
        <f>IFERROR(_xlfn.RANK.EQ(E71,$E$7:$E$200,0)+COUNTIF($E$7:E71,E71)-1," ")</f>
        <v xml:space="preserve"> </v>
      </c>
      <c r="B71" s="111" t="str">
        <f>IF(Reg!$K54,Reg!B54,"")</f>
        <v/>
      </c>
      <c r="C71" s="111" t="str">
        <f>IF(Reg!$K54,Reg!C54,"")</f>
        <v/>
      </c>
      <c r="D71" s="112" t="str">
        <f>IF(Reg!$K54,Reg!D54,"")</f>
        <v/>
      </c>
      <c r="E71" s="113" t="str">
        <f>IFERROR(VLOOKUP($B$7:$B$200,Reg!$B$4:O$800,10,),"")</f>
        <v/>
      </c>
      <c r="F71" s="111"/>
    </row>
    <row r="72" spans="1:6">
      <c r="A72" s="111" t="str">
        <f>IFERROR(_xlfn.RANK.EQ(E72,$E$7:$E$200,0)+COUNTIF($E$7:E72,E72)-1," ")</f>
        <v xml:space="preserve"> </v>
      </c>
      <c r="B72" s="111" t="str">
        <f>IF(Reg!$K55,Reg!B55,"")</f>
        <v/>
      </c>
      <c r="C72" s="111" t="str">
        <f>IF(Reg!$K55,Reg!C55,"")</f>
        <v/>
      </c>
      <c r="D72" s="112" t="str">
        <f>IF(Reg!$K55,Reg!D55,"")</f>
        <v/>
      </c>
      <c r="E72" s="113" t="str">
        <f>IFERROR(VLOOKUP($B$7:$B$200,Reg!$B$4:O$800,10,),"")</f>
        <v/>
      </c>
      <c r="F72" s="111"/>
    </row>
    <row r="73" spans="1:6">
      <c r="A73" s="111" t="str">
        <f>IFERROR(_xlfn.RANK.EQ(E73,$E$7:$E$200,0)+COUNTIF($E$7:E73,E73)-1," ")</f>
        <v xml:space="preserve"> </v>
      </c>
      <c r="B73" s="111" t="str">
        <f>IF(Reg!$K56,Reg!B56,"")</f>
        <v/>
      </c>
      <c r="C73" s="111" t="str">
        <f>IF(Reg!$K56,Reg!C56,"")</f>
        <v/>
      </c>
      <c r="D73" s="112" t="str">
        <f>IF(Reg!$K56,Reg!D56,"")</f>
        <v/>
      </c>
      <c r="E73" s="113" t="str">
        <f>IFERROR(VLOOKUP($B$7:$B$200,Reg!$B$4:O$800,10,),"")</f>
        <v/>
      </c>
      <c r="F73" s="111"/>
    </row>
    <row r="74" spans="1:6">
      <c r="A74" s="111" t="str">
        <f>IFERROR(_xlfn.RANK.EQ(E74,$E$7:$E$200,0)+COUNTIF($E$7:E74,E74)-1," ")</f>
        <v xml:space="preserve"> </v>
      </c>
      <c r="B74" s="111" t="str">
        <f>IF(Reg!$K58,Reg!B58,"")</f>
        <v/>
      </c>
      <c r="C74" s="111" t="str">
        <f>IF(Reg!$K58,Reg!C58,"")</f>
        <v/>
      </c>
      <c r="D74" s="112" t="str">
        <f>IF(Reg!$K58,Reg!D58,"")</f>
        <v/>
      </c>
      <c r="E74" s="113" t="str">
        <f>IFERROR(VLOOKUP($B$7:$B$200,Reg!$B$4:O$800,10,),"")</f>
        <v/>
      </c>
      <c r="F74" s="111"/>
    </row>
    <row r="75" spans="1:6">
      <c r="A75" s="111" t="str">
        <f>IFERROR(_xlfn.RANK.EQ(E75,$E$7:$E$200,0)+COUNTIF($E$7:E75,E75)-1," ")</f>
        <v xml:space="preserve"> </v>
      </c>
      <c r="B75" s="111" t="str">
        <f>IF(Reg!$K62,Reg!B62,"")</f>
        <v/>
      </c>
      <c r="C75" s="111" t="str">
        <f>IF(Reg!$K62,Reg!C62,"")</f>
        <v/>
      </c>
      <c r="D75" s="112" t="str">
        <f>IF(Reg!$K62,Reg!D62,"")</f>
        <v/>
      </c>
      <c r="E75" s="113" t="str">
        <f>IFERROR(VLOOKUP($B$7:$B$200,Reg!$B$4:O$800,10,),"")</f>
        <v/>
      </c>
      <c r="F75" s="111"/>
    </row>
    <row r="76" spans="1:6">
      <c r="A76" s="111" t="str">
        <f>IFERROR(_xlfn.RANK.EQ(E76,$E$7:$E$200,0)+COUNTIF($E$7:E76,E76)-1," ")</f>
        <v xml:space="preserve"> </v>
      </c>
      <c r="B76" s="111" t="str">
        <f>IF(Reg!$K63,Reg!B63,"")</f>
        <v/>
      </c>
      <c r="C76" s="111" t="str">
        <f>IF(Reg!$K63,Reg!C63,"")</f>
        <v/>
      </c>
      <c r="D76" s="112" t="str">
        <f>IF(Reg!$K63,Reg!D63,"")</f>
        <v/>
      </c>
      <c r="E76" s="113" t="str">
        <f>IFERROR(VLOOKUP($B$7:$B$200,Reg!$B$4:O$800,10,),"")</f>
        <v/>
      </c>
      <c r="F76" s="111"/>
    </row>
    <row r="77" spans="1:6">
      <c r="A77" s="111" t="str">
        <f>IFERROR(_xlfn.RANK.EQ(E77,$E$7:$E$200,0)+COUNTIF($E$7:E77,E77)-1," ")</f>
        <v xml:space="preserve"> </v>
      </c>
      <c r="B77" s="111" t="str">
        <f>IF(Reg!$K74,Reg!B74,"")</f>
        <v/>
      </c>
      <c r="C77" s="111" t="str">
        <f>IF(Reg!$K74,Reg!C74,"")</f>
        <v/>
      </c>
      <c r="D77" s="112" t="str">
        <f>IF(Reg!$K74,Reg!D74,"")</f>
        <v/>
      </c>
      <c r="E77" s="113" t="str">
        <f>IFERROR(VLOOKUP($B$7:$B$200,Reg!$B$4:O$800,10,),"")</f>
        <v/>
      </c>
      <c r="F77" s="111"/>
    </row>
    <row r="78" spans="1:6">
      <c r="A78" s="111" t="str">
        <f>IFERROR(_xlfn.RANK.EQ(E78,$E$7:$E$200,0)+COUNTIF($E$7:E78,E78)-1," ")</f>
        <v xml:space="preserve"> </v>
      </c>
      <c r="B78" s="111" t="str">
        <f>IF(Reg!$K75,Reg!B75,"")</f>
        <v/>
      </c>
      <c r="C78" s="111" t="str">
        <f>IF(Reg!$K75,Reg!C75,"")</f>
        <v/>
      </c>
      <c r="D78" s="112" t="str">
        <f>IF(Reg!$K75,Reg!D75,"")</f>
        <v/>
      </c>
      <c r="E78" s="113" t="str">
        <f>IFERROR(VLOOKUP($B$7:$B$200,Reg!$B$4:O$800,10,),"")</f>
        <v/>
      </c>
      <c r="F78" s="111"/>
    </row>
    <row r="79" spans="1:6">
      <c r="A79" s="111" t="str">
        <f>IFERROR(_xlfn.RANK.EQ(E79,$E$7:$E$200,0)+COUNTIF($E$7:E79,E79)-1," ")</f>
        <v xml:space="preserve"> </v>
      </c>
      <c r="B79" s="111" t="str">
        <f>IF(Reg!$K76,Reg!B76,"")</f>
        <v/>
      </c>
      <c r="C79" s="111" t="str">
        <f>IF(Reg!$K76,Reg!C76,"")</f>
        <v/>
      </c>
      <c r="D79" s="112" t="str">
        <f>IF(Reg!$K76,Reg!D76,"")</f>
        <v/>
      </c>
      <c r="E79" s="113" t="str">
        <f>IFERROR(VLOOKUP($B$7:$B$200,Reg!$B$4:O$800,10,),"")</f>
        <v/>
      </c>
      <c r="F79" s="111"/>
    </row>
    <row r="80" spans="1:6">
      <c r="A80" s="111" t="str">
        <f>IFERROR(_xlfn.RANK.EQ(E80,$E$7:$E$200,0)+COUNTIF($E$7:E80,E80)-1," ")</f>
        <v xml:space="preserve"> </v>
      </c>
      <c r="B80" s="111" t="str">
        <f>IF(Reg!$K77,Reg!B77,"")</f>
        <v/>
      </c>
      <c r="C80" s="111" t="str">
        <f>IF(Reg!$K77,Reg!C77,"")</f>
        <v/>
      </c>
      <c r="D80" s="112" t="str">
        <f>IF(Reg!$K77,Reg!D77,"")</f>
        <v/>
      </c>
      <c r="E80" s="113" t="str">
        <f>IFERROR(VLOOKUP($B$7:$B$200,Reg!$B$4:O$800,10,),"")</f>
        <v/>
      </c>
      <c r="F80" s="111"/>
    </row>
    <row r="81" spans="1:6">
      <c r="A81" s="111" t="str">
        <f>IFERROR(_xlfn.RANK.EQ(E81,$E$7:$E$200,0)+COUNTIF($E$7:E81,E81)-1," ")</f>
        <v xml:space="preserve"> </v>
      </c>
      <c r="B81" s="111" t="str">
        <f>IF(Reg!$K78,Reg!B78,"")</f>
        <v/>
      </c>
      <c r="C81" s="111" t="str">
        <f>IF(Reg!$K78,Reg!C78,"")</f>
        <v/>
      </c>
      <c r="D81" s="112" t="str">
        <f>IF(Reg!$K78,Reg!D78,"")</f>
        <v/>
      </c>
      <c r="E81" s="113" t="str">
        <f>IFERROR(VLOOKUP($B$7:$B$200,Reg!$B$4:O$800,10,),"")</f>
        <v/>
      </c>
      <c r="F81" s="111"/>
    </row>
    <row r="82" spans="1:6">
      <c r="A82" s="111" t="str">
        <f>IFERROR(_xlfn.RANK.EQ(E82,$E$7:$E$200,0)+COUNTIF($E$7:E82,E82)-1," ")</f>
        <v xml:space="preserve"> </v>
      </c>
      <c r="B82" s="111" t="str">
        <f>IF(Reg!$K79,Reg!B79,"")</f>
        <v/>
      </c>
      <c r="C82" s="111" t="str">
        <f>IF(Reg!$K79,Reg!C79,"")</f>
        <v/>
      </c>
      <c r="D82" s="112" t="str">
        <f>IF(Reg!$K79,Reg!D79,"")</f>
        <v/>
      </c>
      <c r="E82" s="113" t="str">
        <f>IFERROR(VLOOKUP($B$7:$B$200,Reg!$B$4:O$800,10,),"")</f>
        <v/>
      </c>
      <c r="F82" s="111"/>
    </row>
    <row r="83" spans="1:6">
      <c r="A83" s="111" t="str">
        <f>IFERROR(_xlfn.RANK.EQ(E83,$E$7:$E$200,0)+COUNTIF($E$7:E83,E83)-1," ")</f>
        <v xml:space="preserve"> </v>
      </c>
      <c r="B83" s="111" t="str">
        <f>IF(Reg!$K80,Reg!B80,"")</f>
        <v/>
      </c>
      <c r="C83" s="111" t="str">
        <f>IF(Reg!$K80,Reg!C80,"")</f>
        <v/>
      </c>
      <c r="D83" s="112" t="str">
        <f>IF(Reg!$K80,Reg!D80,"")</f>
        <v/>
      </c>
      <c r="E83" s="113" t="str">
        <f>IFERROR(VLOOKUP($B$7:$B$200,Reg!$B$4:O$800,10,),"")</f>
        <v/>
      </c>
      <c r="F83" s="111"/>
    </row>
    <row r="84" spans="1:6">
      <c r="A84" s="111" t="str">
        <f>IFERROR(_xlfn.RANK.EQ(E84,$E$7:$E$200,0)+COUNTIF($E$7:E84,E84)-1," ")</f>
        <v xml:space="preserve"> </v>
      </c>
      <c r="B84" s="111" t="str">
        <f>IF(Reg!$K81,Reg!B81,"")</f>
        <v/>
      </c>
      <c r="C84" s="111" t="str">
        <f>IF(Reg!$K81,Reg!C81,"")</f>
        <v/>
      </c>
      <c r="D84" s="112" t="str">
        <f>IF(Reg!$K81,Reg!D81,"")</f>
        <v/>
      </c>
      <c r="E84" s="113" t="str">
        <f>IFERROR(VLOOKUP($B$7:$B$200,Reg!$B$4:O$800,10,),"")</f>
        <v/>
      </c>
      <c r="F84" s="111"/>
    </row>
    <row r="85" spans="1:6">
      <c r="A85" s="111" t="str">
        <f>IFERROR(_xlfn.RANK.EQ(E85,$E$7:$E$200,0)+COUNTIF($E$7:E85,E85)-1," ")</f>
        <v xml:space="preserve"> </v>
      </c>
      <c r="B85" s="111" t="str">
        <f>IF(Reg!$K82,Reg!B82,"")</f>
        <v/>
      </c>
      <c r="C85" s="111" t="str">
        <f>IF(Reg!$K82,Reg!C82,"")</f>
        <v/>
      </c>
      <c r="D85" s="112" t="str">
        <f>IF(Reg!$K82,Reg!D82,"")</f>
        <v/>
      </c>
      <c r="E85" s="113" t="str">
        <f>IFERROR(VLOOKUP($B$7:$B$200,Reg!$B$4:O$800,10,),"")</f>
        <v/>
      </c>
      <c r="F85" s="111"/>
    </row>
    <row r="86" spans="1:6">
      <c r="A86" s="111" t="str">
        <f>IFERROR(_xlfn.RANK.EQ(E86,$E$7:$E$200,0)+COUNTIF($E$7:E86,E86)-1," ")</f>
        <v xml:space="preserve"> </v>
      </c>
      <c r="B86" s="111" t="str">
        <f>IF(Reg!$K83,Reg!B83,"")</f>
        <v/>
      </c>
      <c r="C86" s="111" t="str">
        <f>IF(Reg!$K83,Reg!C83,"")</f>
        <v/>
      </c>
      <c r="D86" s="112" t="str">
        <f>IF(Reg!$K83,Reg!D83,"")</f>
        <v/>
      </c>
      <c r="E86" s="113" t="str">
        <f>IFERROR(VLOOKUP($B$7:$B$200,Reg!$B$4:O$800,10,),"")</f>
        <v/>
      </c>
      <c r="F86" s="111"/>
    </row>
    <row r="87" spans="1:6">
      <c r="A87" s="111" t="str">
        <f>IFERROR(_xlfn.RANK.EQ(E87,$E$7:$E$200,0)+COUNTIF($E$7:E87,E87)-1," ")</f>
        <v xml:space="preserve"> </v>
      </c>
      <c r="B87" s="111" t="str">
        <f>IF(Reg!$K84,Reg!B84,"")</f>
        <v/>
      </c>
      <c r="C87" s="111" t="str">
        <f>IF(Reg!$K84,Reg!C84,"")</f>
        <v/>
      </c>
      <c r="D87" s="112" t="str">
        <f>IF(Reg!$K84,Reg!D84,"")</f>
        <v/>
      </c>
      <c r="E87" s="113" t="str">
        <f>IFERROR(VLOOKUP($B$7:$B$200,Reg!$B$4:O$800,10,),"")</f>
        <v/>
      </c>
      <c r="F87" s="111"/>
    </row>
    <row r="88" spans="1:6">
      <c r="A88" s="111" t="str">
        <f>IFERROR(_xlfn.RANK.EQ(E88,$E$7:$E$200,0)+COUNTIF($E$7:E88,E88)-1," ")</f>
        <v xml:space="preserve"> </v>
      </c>
      <c r="B88" s="111" t="str">
        <f>IF(Reg!$K85,Reg!B85,"")</f>
        <v/>
      </c>
      <c r="C88" s="111" t="str">
        <f>IF(Reg!$K85,Reg!C85,"")</f>
        <v/>
      </c>
      <c r="D88" s="112" t="str">
        <f>IF(Reg!$K85,Reg!D85,"")</f>
        <v/>
      </c>
      <c r="E88" s="113" t="str">
        <f>IFERROR(VLOOKUP($B$7:$B$200,Reg!$B$4:O$800,10,),"")</f>
        <v/>
      </c>
      <c r="F88" s="111"/>
    </row>
    <row r="89" spans="1:6">
      <c r="A89" s="111" t="str">
        <f>IFERROR(_xlfn.RANK.EQ(E89,$E$7:$E$200,0)+COUNTIF($E$7:E89,E89)-1," ")</f>
        <v xml:space="preserve"> </v>
      </c>
      <c r="B89" s="111" t="str">
        <f>IF(Reg!$K86,Reg!B86,"")</f>
        <v/>
      </c>
      <c r="C89" s="111" t="str">
        <f>IF(Reg!$K86,Reg!C86,"")</f>
        <v/>
      </c>
      <c r="D89" s="112" t="str">
        <f>IF(Reg!$K86,Reg!D86,"")</f>
        <v/>
      </c>
      <c r="E89" s="113" t="str">
        <f>IFERROR(VLOOKUP($B$7:$B$200,Reg!$B$4:O$800,10,),"")</f>
        <v/>
      </c>
      <c r="F89" s="111"/>
    </row>
    <row r="90" spans="1:6">
      <c r="A90" s="111" t="str">
        <f>IFERROR(_xlfn.RANK.EQ(E90,$E$7:$E$200,0)+COUNTIF($E$7:E90,E90)-1," ")</f>
        <v xml:space="preserve"> </v>
      </c>
      <c r="B90" s="111" t="str">
        <f>IF(Reg!$K87,Reg!B87,"")</f>
        <v/>
      </c>
      <c r="C90" s="111" t="str">
        <f>IF(Reg!$K87,Reg!C87,"")</f>
        <v/>
      </c>
      <c r="D90" s="112" t="str">
        <f>IF(Reg!$K87,Reg!D87,"")</f>
        <v/>
      </c>
      <c r="E90" s="113" t="str">
        <f>IFERROR(VLOOKUP($B$7:$B$200,Reg!$B$4:O$800,10,),"")</f>
        <v/>
      </c>
      <c r="F90" s="111"/>
    </row>
    <row r="91" spans="1:6">
      <c r="A91" s="111" t="str">
        <f>IFERROR(_xlfn.RANK.EQ(E91,$E$7:$E$200,0)+COUNTIF($E$7:E91,E91)-1," ")</f>
        <v xml:space="preserve"> </v>
      </c>
      <c r="B91" s="111" t="str">
        <f>IF(Reg!$K88,Reg!B88,"")</f>
        <v/>
      </c>
      <c r="C91" s="111" t="str">
        <f>IF(Reg!$K88,Reg!C88,"")</f>
        <v/>
      </c>
      <c r="D91" s="112" t="str">
        <f>IF(Reg!$K88,Reg!D88,"")</f>
        <v/>
      </c>
      <c r="E91" s="113" t="str">
        <f>IFERROR(VLOOKUP($B$7:$B$200,Reg!$B$4:O$800,10,),"")</f>
        <v/>
      </c>
      <c r="F91" s="111"/>
    </row>
    <row r="92" spans="1:6">
      <c r="A92" s="111" t="str">
        <f>IFERROR(_xlfn.RANK.EQ(E92,$E$7:$E$200,0)+COUNTIF($E$7:E92,E92)-1," ")</f>
        <v xml:space="preserve"> </v>
      </c>
      <c r="B92" s="111" t="str">
        <f>IF(Reg!$K89,Reg!B89,"")</f>
        <v/>
      </c>
      <c r="C92" s="111" t="str">
        <f>IF(Reg!$K89,Reg!C89,"")</f>
        <v/>
      </c>
      <c r="D92" s="112" t="str">
        <f>IF(Reg!$K89,Reg!D89,"")</f>
        <v/>
      </c>
      <c r="E92" s="113" t="str">
        <f>IFERROR(VLOOKUP($B$7:$B$200,Reg!$B$4:O$800,10,),"")</f>
        <v/>
      </c>
      <c r="F92" s="111"/>
    </row>
    <row r="93" spans="1:6">
      <c r="A93" s="111" t="str">
        <f>IFERROR(_xlfn.RANK.EQ(E93,$E$7:$E$200,0)+COUNTIF($E$7:E93,E93)-1," ")</f>
        <v xml:space="preserve"> </v>
      </c>
      <c r="B93" s="111" t="str">
        <f>IF(Reg!$K90,Reg!B90,"")</f>
        <v/>
      </c>
      <c r="C93" s="111" t="str">
        <f>IF(Reg!$K90,Reg!C90,"")</f>
        <v/>
      </c>
      <c r="D93" s="112" t="str">
        <f>IF(Reg!$K90,Reg!D90,"")</f>
        <v/>
      </c>
      <c r="E93" s="113" t="str">
        <f>IFERROR(VLOOKUP($B$7:$B$200,Reg!$B$4:O$800,10,),"")</f>
        <v/>
      </c>
      <c r="F93" s="111"/>
    </row>
    <row r="94" spans="1:6">
      <c r="A94" s="111" t="str">
        <f>IFERROR(_xlfn.RANK.EQ(E94,$E$7:$E$200,0)+COUNTIF($E$7:E94,E94)-1," ")</f>
        <v xml:space="preserve"> </v>
      </c>
      <c r="B94" s="111" t="str">
        <f>IF(Reg!$K91,Reg!B91,"")</f>
        <v/>
      </c>
      <c r="C94" s="111" t="str">
        <f>IF(Reg!$K91,Reg!C91,"")</f>
        <v/>
      </c>
      <c r="D94" s="112" t="str">
        <f>IF(Reg!$K91,Reg!D91,"")</f>
        <v/>
      </c>
      <c r="E94" s="113" t="str">
        <f>IFERROR(VLOOKUP($B$7:$B$200,Reg!$B$4:O$800,10,),"")</f>
        <v/>
      </c>
      <c r="F94" s="111"/>
    </row>
    <row r="95" spans="1:6">
      <c r="A95" s="111" t="str">
        <f>IFERROR(_xlfn.RANK.EQ(E95,$E$7:$E$200,0)+COUNTIF($E$7:E95,E95)-1," ")</f>
        <v xml:space="preserve"> </v>
      </c>
      <c r="B95" s="111" t="str">
        <f>IF(Reg!$K92,Reg!B92,"")</f>
        <v/>
      </c>
      <c r="C95" s="111" t="str">
        <f>IF(Reg!$K92,Reg!C92,"")</f>
        <v/>
      </c>
      <c r="D95" s="112" t="str">
        <f>IF(Reg!$K92,Reg!D92,"")</f>
        <v/>
      </c>
      <c r="E95" s="113" t="str">
        <f>IFERROR(VLOOKUP($B$7:$B$200,Reg!$B$4:O$800,10,),"")</f>
        <v/>
      </c>
      <c r="F95" s="111"/>
    </row>
    <row r="96" spans="1:6">
      <c r="A96" s="111" t="str">
        <f>IFERROR(_xlfn.RANK.EQ(E96,$E$7:$E$200,0)+COUNTIF($E$7:E96,E96)-1," ")</f>
        <v xml:space="preserve"> </v>
      </c>
      <c r="B96" s="111" t="str">
        <f>IF(Reg!$K93,Reg!B93,"")</f>
        <v/>
      </c>
      <c r="C96" s="111" t="str">
        <f>IF(Reg!$K93,Reg!C93,"")</f>
        <v/>
      </c>
      <c r="D96" s="112" t="str">
        <f>IF(Reg!$K93,Reg!D93,"")</f>
        <v/>
      </c>
      <c r="E96" s="113" t="str">
        <f>IFERROR(VLOOKUP($B$7:$B$200,Reg!$B$4:O$800,10,),"")</f>
        <v/>
      </c>
      <c r="F96" s="111"/>
    </row>
    <row r="97" spans="1:6">
      <c r="A97" s="111" t="str">
        <f>IFERROR(_xlfn.RANK.EQ(E97,$E$7:$E$200,0)+COUNTIF($E$7:E97,E97)-1," ")</f>
        <v xml:space="preserve"> </v>
      </c>
      <c r="B97" s="111" t="str">
        <f>IF(Reg!$K94,Reg!B94,"")</f>
        <v/>
      </c>
      <c r="C97" s="111" t="str">
        <f>IF(Reg!$K94,Reg!C94,"")</f>
        <v/>
      </c>
      <c r="D97" s="112" t="str">
        <f>IF(Reg!$K94,Reg!D94,"")</f>
        <v/>
      </c>
      <c r="E97" s="113" t="str">
        <f>IFERROR(VLOOKUP($B$7:$B$200,Reg!$B$4:O$800,10,),"")</f>
        <v/>
      </c>
      <c r="F97" s="111"/>
    </row>
    <row r="98" spans="1:6">
      <c r="A98" s="111" t="str">
        <f>IFERROR(_xlfn.RANK.EQ(E98,$E$7:$E$200,0)+COUNTIF($E$7:E98,E98)-1," ")</f>
        <v xml:space="preserve"> </v>
      </c>
      <c r="B98" s="111" t="str">
        <f>IF(Reg!$K95,Reg!B95,"")</f>
        <v/>
      </c>
      <c r="C98" s="111" t="str">
        <f>IF(Reg!$K95,Reg!C95,"")</f>
        <v/>
      </c>
      <c r="D98" s="112" t="str">
        <f>IF(Reg!$K95,Reg!D95,"")</f>
        <v/>
      </c>
      <c r="E98" s="113" t="str">
        <f>IFERROR(VLOOKUP($B$7:$B$200,Reg!$B$4:O$800,10,),"")</f>
        <v/>
      </c>
      <c r="F98" s="111"/>
    </row>
    <row r="99" spans="1:6">
      <c r="A99" s="111" t="str">
        <f>IFERROR(_xlfn.RANK.EQ(E99,$E$7:$E$200,0)+COUNTIF($E$7:E99,E99)-1," ")</f>
        <v xml:space="preserve"> </v>
      </c>
      <c r="B99" s="111" t="str">
        <f>IF(Reg!$K96,Reg!B96,"")</f>
        <v/>
      </c>
      <c r="C99" s="111" t="str">
        <f>IF(Reg!$K96,Reg!C96,"")</f>
        <v/>
      </c>
      <c r="D99" s="112" t="str">
        <f>IF(Reg!$K96,Reg!D96,"")</f>
        <v/>
      </c>
      <c r="E99" s="113" t="str">
        <f>IFERROR(VLOOKUP($B$7:$B$200,Reg!$B$4:O$800,10,),"")</f>
        <v/>
      </c>
      <c r="F99" s="111"/>
    </row>
    <row r="100" spans="1:6">
      <c r="A100" s="111" t="str">
        <f>IFERROR(_xlfn.RANK.EQ(E100,$E$7:$E$200,0)+COUNTIF($E$7:E100,E100)-1," ")</f>
        <v xml:space="preserve"> </v>
      </c>
      <c r="B100" s="111" t="str">
        <f>IF(Reg!$K97,Reg!B97,"")</f>
        <v/>
      </c>
      <c r="C100" s="111" t="str">
        <f>IF(Reg!$K97,Reg!C97,"")</f>
        <v/>
      </c>
      <c r="D100" s="112" t="str">
        <f>IF(Reg!$K97,Reg!D97,"")</f>
        <v/>
      </c>
      <c r="E100" s="113" t="str">
        <f>IFERROR(VLOOKUP($B$7:$B$200,Reg!$B$4:O$800,10,),"")</f>
        <v/>
      </c>
      <c r="F100" s="111"/>
    </row>
    <row r="101" spans="1:6">
      <c r="A101" s="111" t="str">
        <f>IFERROR(_xlfn.RANK.EQ(E101,$E$7:$E$200,0)+COUNTIF($E$7:E101,E101)-1," ")</f>
        <v xml:space="preserve"> </v>
      </c>
      <c r="B101" s="111" t="str">
        <f>IF(Reg!$K98,Reg!B98,"")</f>
        <v/>
      </c>
      <c r="C101" s="111" t="str">
        <f>IF(Reg!$K98,Reg!C98,"")</f>
        <v/>
      </c>
      <c r="D101" s="112" t="str">
        <f>IF(Reg!$K98,Reg!D98,"")</f>
        <v/>
      </c>
      <c r="E101" s="113" t="str">
        <f>IFERROR(VLOOKUP($B$7:$B$200,Reg!$B$4:O$800,10,),"")</f>
        <v/>
      </c>
      <c r="F101" s="111"/>
    </row>
    <row r="102" spans="1:6">
      <c r="A102" s="111" t="str">
        <f>IFERROR(_xlfn.RANK.EQ(E102,$E$7:$E$200,0)+COUNTIF($E$7:E102,E102)-1," ")</f>
        <v xml:space="preserve"> </v>
      </c>
      <c r="B102" s="111" t="str">
        <f>IF(Reg!$K99,Reg!B99,"")</f>
        <v/>
      </c>
      <c r="C102" s="111" t="str">
        <f>IF(Reg!$K99,Reg!C99,"")</f>
        <v/>
      </c>
      <c r="D102" s="112" t="str">
        <f>IF(Reg!$K99,Reg!D99,"")</f>
        <v/>
      </c>
      <c r="E102" s="113" t="str">
        <f>IFERROR(VLOOKUP($B$7:$B$200,Reg!$B$4:O$800,10,),"")</f>
        <v/>
      </c>
      <c r="F102" s="111"/>
    </row>
    <row r="103" spans="1:6">
      <c r="A103" s="111" t="str">
        <f>IFERROR(_xlfn.RANK.EQ(E103,$E$7:$E$200,0)+COUNTIF($E$7:E103,E103)-1," ")</f>
        <v xml:space="preserve"> </v>
      </c>
      <c r="B103" s="111" t="str">
        <f>IF(Reg!$K100,Reg!B100,"")</f>
        <v/>
      </c>
      <c r="C103" s="111" t="str">
        <f>IF(Reg!$K100,Reg!C100,"")</f>
        <v/>
      </c>
      <c r="D103" s="112" t="str">
        <f>IF(Reg!$K100,Reg!D100,"")</f>
        <v/>
      </c>
      <c r="E103" s="113" t="str">
        <f>IFERROR(VLOOKUP($B$7:$B$200,Reg!$B$4:O$800,10,),"")</f>
        <v/>
      </c>
      <c r="F103" s="111"/>
    </row>
    <row r="104" spans="1:6">
      <c r="A104" s="111" t="str">
        <f>IFERROR(_xlfn.RANK.EQ(E104,$E$7:$E$200,0)+COUNTIF($E$7:E104,E104)-1," ")</f>
        <v xml:space="preserve"> </v>
      </c>
      <c r="B104" s="111" t="str">
        <f>IF(Reg!$K101,Reg!B101,"")</f>
        <v/>
      </c>
      <c r="C104" s="111" t="str">
        <f>IF(Reg!$K101,Reg!C101,"")</f>
        <v/>
      </c>
      <c r="D104" s="112" t="str">
        <f>IF(Reg!$K101,Reg!D101,"")</f>
        <v/>
      </c>
      <c r="E104" s="113" t="str">
        <f>IFERROR(VLOOKUP($B$7:$B$200,Reg!$B$4:O$800,10,),"")</f>
        <v/>
      </c>
      <c r="F104" s="111"/>
    </row>
    <row r="105" spans="1:6">
      <c r="A105" s="111" t="str">
        <f>IFERROR(_xlfn.RANK.EQ(E105,$E$7:$E$200,0)+COUNTIF($E$7:E105,E105)-1," ")</f>
        <v xml:space="preserve"> </v>
      </c>
      <c r="B105" s="111" t="str">
        <f>IF(Reg!$K102,Reg!B102,"")</f>
        <v/>
      </c>
      <c r="C105" s="111" t="str">
        <f>IF(Reg!$K102,Reg!C102,"")</f>
        <v/>
      </c>
      <c r="D105" s="112" t="str">
        <f>IF(Reg!$K102,Reg!D102,"")</f>
        <v/>
      </c>
      <c r="E105" s="113" t="str">
        <f>IFERROR(VLOOKUP($B$7:$B$200,Reg!$B$4:O$800,10,),"")</f>
        <v/>
      </c>
      <c r="F105" s="111"/>
    </row>
    <row r="106" spans="1:6">
      <c r="A106" s="111" t="str">
        <f>IFERROR(_xlfn.RANK.EQ(E106,$E$7:$E$200,0)+COUNTIF($E$7:E106,E106)-1," ")</f>
        <v xml:space="preserve"> </v>
      </c>
      <c r="B106" s="111" t="str">
        <f>IF(Reg!$K103,Reg!B103,"")</f>
        <v/>
      </c>
      <c r="C106" s="111" t="str">
        <f>IF(Reg!$K103,Reg!C103,"")</f>
        <v/>
      </c>
      <c r="D106" s="112" t="str">
        <f>IF(Reg!$K103,Reg!D103,"")</f>
        <v/>
      </c>
      <c r="E106" s="113" t="str">
        <f>IFERROR(VLOOKUP($B$7:$B$200,Reg!$B$4:O$800,10,),"")</f>
        <v/>
      </c>
      <c r="F106" s="111"/>
    </row>
    <row r="107" spans="1:6">
      <c r="A107" s="111" t="str">
        <f>IFERROR(_xlfn.RANK.EQ(E107,$E$7:$E$200,0)+COUNTIF($E$7:E107,E107)-1," ")</f>
        <v xml:space="preserve"> </v>
      </c>
      <c r="B107" s="111" t="str">
        <f>IF(Reg!$K104,Reg!B104,"")</f>
        <v/>
      </c>
      <c r="C107" s="111" t="str">
        <f>IF(Reg!$K104,Reg!C104,"")</f>
        <v/>
      </c>
      <c r="D107" s="112" t="str">
        <f>IF(Reg!$K104,Reg!D104,"")</f>
        <v/>
      </c>
      <c r="E107" s="113" t="str">
        <f>IFERROR(VLOOKUP($B$7:$B$200,Reg!$B$4:O$800,10,),"")</f>
        <v/>
      </c>
      <c r="F107" s="111"/>
    </row>
    <row r="108" spans="1:6">
      <c r="A108" s="111" t="str">
        <f>IFERROR(_xlfn.RANK.EQ(E108,$E$7:$E$200,0)+COUNTIF($E$7:E108,E108)-1," ")</f>
        <v xml:space="preserve"> </v>
      </c>
      <c r="B108" s="111" t="str">
        <f>IF(Reg!$K105,Reg!B105,"")</f>
        <v/>
      </c>
      <c r="C108" s="111" t="str">
        <f>IF(Reg!$K105,Reg!C105,"")</f>
        <v/>
      </c>
      <c r="D108" s="112" t="str">
        <f>IF(Reg!$K105,Reg!D105,"")</f>
        <v/>
      </c>
      <c r="E108" s="113" t="str">
        <f>IFERROR(VLOOKUP($B$7:$B$200,Reg!$B$4:O$800,10,),"")</f>
        <v/>
      </c>
      <c r="F108" s="111"/>
    </row>
    <row r="109" spans="1:6">
      <c r="A109" s="111" t="str">
        <f>IFERROR(_xlfn.RANK.EQ(E109,$E$7:$E$200,0)+COUNTIF($E$7:E109,E109)-1," ")</f>
        <v xml:space="preserve"> </v>
      </c>
      <c r="B109" s="111" t="str">
        <f>IF(Reg!$K106,Reg!B106,"")</f>
        <v/>
      </c>
      <c r="C109" s="111" t="str">
        <f>IF(Reg!$K106,Reg!C106,"")</f>
        <v/>
      </c>
      <c r="D109" s="112" t="str">
        <f>IF(Reg!$K106,Reg!D106,"")</f>
        <v/>
      </c>
      <c r="E109" s="113" t="str">
        <f>IFERROR(VLOOKUP($B$7:$B$200,Reg!$B$4:O$800,10,),"")</f>
        <v/>
      </c>
      <c r="F109" s="111"/>
    </row>
    <row r="110" spans="1:6">
      <c r="A110" s="111" t="str">
        <f>IFERROR(_xlfn.RANK.EQ(E110,$E$7:$E$200,0)+COUNTIF($E$7:E110,E110)-1," ")</f>
        <v xml:space="preserve"> </v>
      </c>
      <c r="B110" s="111" t="str">
        <f>IF(Reg!$K107,Reg!B107,"")</f>
        <v/>
      </c>
      <c r="C110" s="111" t="str">
        <f>IF(Reg!$K107,Reg!C107,"")</f>
        <v/>
      </c>
      <c r="D110" s="112" t="str">
        <f>IF(Reg!$K107,Reg!D107,"")</f>
        <v/>
      </c>
      <c r="E110" s="113" t="str">
        <f>IFERROR(VLOOKUP($B$7:$B$200,Reg!$B$4:O$800,10,),"")</f>
        <v/>
      </c>
      <c r="F110" s="111"/>
    </row>
    <row r="111" spans="1:6">
      <c r="A111" s="111" t="str">
        <f>IFERROR(_xlfn.RANK.EQ(E111,$E$7:$E$200,0)+COUNTIF($E$7:E111,E111)-1," ")</f>
        <v xml:space="preserve"> </v>
      </c>
      <c r="B111" s="111" t="str">
        <f>IF(Reg!$K108,Reg!B108,"")</f>
        <v/>
      </c>
      <c r="C111" s="111" t="str">
        <f>IF(Reg!$K108,Reg!C108,"")</f>
        <v/>
      </c>
      <c r="D111" s="112" t="str">
        <f>IF(Reg!$K108,Reg!D108,"")</f>
        <v/>
      </c>
      <c r="E111" s="113" t="str">
        <f>IFERROR(VLOOKUP($B$7:$B$200,Reg!$B$4:O$800,10,),"")</f>
        <v/>
      </c>
      <c r="F111" s="111"/>
    </row>
    <row r="112" spans="1:6">
      <c r="A112" s="111" t="str">
        <f>IFERROR(_xlfn.RANK.EQ(E112,$E$7:$E$200,0)+COUNTIF($E$7:E112,E112)-1," ")</f>
        <v xml:space="preserve"> </v>
      </c>
      <c r="B112" s="111" t="str">
        <f>IF(Reg!$K109,Reg!B109,"")</f>
        <v/>
      </c>
      <c r="C112" s="111" t="str">
        <f>IF(Reg!$K109,Reg!C109,"")</f>
        <v/>
      </c>
      <c r="D112" s="112" t="str">
        <f>IF(Reg!$K109,Reg!D109,"")</f>
        <v/>
      </c>
      <c r="E112" s="113" t="str">
        <f>IFERROR(VLOOKUP($B$7:$B$200,Reg!$B$4:O$800,10,),"")</f>
        <v/>
      </c>
      <c r="F112" s="111"/>
    </row>
    <row r="113" spans="1:6">
      <c r="A113" s="111" t="str">
        <f>IFERROR(_xlfn.RANK.EQ(E113,$E$7:$E$200,0)+COUNTIF($E$7:E113,E113)-1," ")</f>
        <v xml:space="preserve"> </v>
      </c>
      <c r="B113" s="111" t="str">
        <f>IF(Reg!$K110,Reg!B110,"")</f>
        <v/>
      </c>
      <c r="C113" s="111" t="str">
        <f>IF(Reg!$K110,Reg!C110,"")</f>
        <v/>
      </c>
      <c r="D113" s="112" t="str">
        <f>IF(Reg!$K110,Reg!D110,"")</f>
        <v/>
      </c>
      <c r="E113" s="113" t="str">
        <f>IFERROR(VLOOKUP($B$7:$B$200,Reg!$B$4:O$800,10,),"")</f>
        <v/>
      </c>
      <c r="F113" s="111"/>
    </row>
    <row r="114" spans="1:6">
      <c r="A114" s="111" t="str">
        <f>IFERROR(_xlfn.RANK.EQ(E114,$E$7:$E$200,0)+COUNTIF($E$7:E114,E114)-1," ")</f>
        <v xml:space="preserve"> </v>
      </c>
      <c r="B114" s="111" t="str">
        <f>IF(Reg!$K111,Reg!B111,"")</f>
        <v/>
      </c>
      <c r="C114" s="111" t="str">
        <f>IF(Reg!$K111,Reg!C111,"")</f>
        <v/>
      </c>
      <c r="D114" s="112" t="str">
        <f>IF(Reg!$K111,Reg!D111,"")</f>
        <v/>
      </c>
      <c r="E114" s="113" t="str">
        <f>IFERROR(VLOOKUP($B$7:$B$200,Reg!$B$4:O$800,10,),"")</f>
        <v/>
      </c>
      <c r="F114" s="111"/>
    </row>
    <row r="115" spans="1:6">
      <c r="A115" s="111" t="str">
        <f>IFERROR(_xlfn.RANK.EQ(E115,$E$7:$E$200,0)+COUNTIF($E$7:E115,E115)-1," ")</f>
        <v xml:space="preserve"> </v>
      </c>
      <c r="B115" s="111" t="str">
        <f>IF(Reg!$K112,Reg!B112,"")</f>
        <v/>
      </c>
      <c r="C115" s="111" t="str">
        <f>IF(Reg!$K112,Reg!C112,"")</f>
        <v/>
      </c>
      <c r="D115" s="112" t="str">
        <f>IF(Reg!$K112,Reg!D112,"")</f>
        <v/>
      </c>
      <c r="E115" s="113" t="str">
        <f>IFERROR(VLOOKUP($B$7:$B$200,Reg!$B$4:O$800,10,),"")</f>
        <v/>
      </c>
      <c r="F115" s="111"/>
    </row>
    <row r="116" spans="1:6">
      <c r="A116" s="111" t="str">
        <f>IFERROR(_xlfn.RANK.EQ(E116,$E$7:$E$200,0)+COUNTIF($E$7:E116,E116)-1," ")</f>
        <v xml:space="preserve"> </v>
      </c>
      <c r="B116" s="111" t="str">
        <f>IF(Reg!$K113,Reg!B113,"")</f>
        <v/>
      </c>
      <c r="C116" s="111" t="str">
        <f>IF(Reg!$K113,Reg!C113,"")</f>
        <v/>
      </c>
      <c r="D116" s="112" t="str">
        <f>IF(Reg!$K113,Reg!D113,"")</f>
        <v/>
      </c>
      <c r="E116" s="113" t="str">
        <f>IFERROR(VLOOKUP($B$7:$B$200,Reg!$B$4:O$800,10,),"")</f>
        <v/>
      </c>
      <c r="F116" s="111"/>
    </row>
    <row r="117" spans="1:6">
      <c r="A117" s="111" t="str">
        <f>IFERROR(_xlfn.RANK.EQ(E117,$E$7:$E$200,0)+COUNTIF($E$7:E117,E117)-1," ")</f>
        <v xml:space="preserve"> </v>
      </c>
      <c r="B117" s="111" t="str">
        <f>IF(Reg!$K114,Reg!B114,"")</f>
        <v/>
      </c>
      <c r="C117" s="111" t="str">
        <f>IF(Reg!$K114,Reg!C114,"")</f>
        <v/>
      </c>
      <c r="D117" s="112" t="str">
        <f>IF(Reg!$K114,Reg!D114,"")</f>
        <v/>
      </c>
      <c r="E117" s="113" t="str">
        <f>IFERROR(VLOOKUP($B$7:$B$200,Reg!$B$4:O$800,10,),"")</f>
        <v/>
      </c>
      <c r="F117" s="111"/>
    </row>
    <row r="118" spans="1:6">
      <c r="A118" s="111" t="str">
        <f>IFERROR(_xlfn.RANK.EQ(E118,$E$7:$E$200,0)+COUNTIF($E$7:E118,E118)-1," ")</f>
        <v xml:space="preserve"> </v>
      </c>
      <c r="B118" s="111" t="str">
        <f>IF(Reg!$K115,Reg!B115,"")</f>
        <v/>
      </c>
      <c r="C118" s="111" t="str">
        <f>IF(Reg!$K115,Reg!C115,"")</f>
        <v/>
      </c>
      <c r="D118" s="112" t="str">
        <f>IF(Reg!$K115,Reg!D115,"")</f>
        <v/>
      </c>
      <c r="E118" s="113" t="str">
        <f>IFERROR(VLOOKUP($B$7:$B$200,Reg!$B$4:O$800,10,),"")</f>
        <v/>
      </c>
      <c r="F118" s="111"/>
    </row>
    <row r="119" spans="1:6">
      <c r="A119" s="111" t="str">
        <f>IFERROR(_xlfn.RANK.EQ(E119,$E$7:$E$200,0)+COUNTIF($E$7:E119,E119)-1," ")</f>
        <v xml:space="preserve"> </v>
      </c>
      <c r="B119" s="111" t="str">
        <f>IF(Reg!$K116,Reg!B116,"")</f>
        <v/>
      </c>
      <c r="C119" s="111" t="str">
        <f>IF(Reg!$K116,Reg!C116,"")</f>
        <v/>
      </c>
      <c r="D119" s="112" t="str">
        <f>IF(Reg!$K116,Reg!D116,"")</f>
        <v/>
      </c>
      <c r="E119" s="113" t="str">
        <f>IFERROR(VLOOKUP($B$7:$B$200,Reg!$B$4:O$800,10,),"")</f>
        <v/>
      </c>
      <c r="F119" s="111"/>
    </row>
    <row r="120" spans="1:6">
      <c r="A120" s="111" t="str">
        <f>IFERROR(_xlfn.RANK.EQ(E120,$E$7:$E$200,0)+COUNTIF($E$7:E120,E120)-1," ")</f>
        <v xml:space="preserve"> </v>
      </c>
      <c r="B120" s="111" t="str">
        <f>IF(Reg!$K117,Reg!B117,"")</f>
        <v/>
      </c>
      <c r="C120" s="111" t="str">
        <f>IF(Reg!$K117,Reg!C117,"")</f>
        <v/>
      </c>
      <c r="D120" s="112" t="str">
        <f>IF(Reg!$K117,Reg!D117,"")</f>
        <v/>
      </c>
      <c r="E120" s="113" t="str">
        <f>IFERROR(VLOOKUP($B$7:$B$200,Reg!$B$4:O$800,10,),"")</f>
        <v/>
      </c>
      <c r="F120" s="111"/>
    </row>
    <row r="121" spans="1:6">
      <c r="A121" s="111" t="str">
        <f>IFERROR(_xlfn.RANK.EQ(E121,$E$7:$E$200,0)+COUNTIF($E$7:E121,E121)-1," ")</f>
        <v xml:space="preserve"> </v>
      </c>
      <c r="B121" s="111" t="str">
        <f>IF(Reg!$K118,Reg!B118,"")</f>
        <v/>
      </c>
      <c r="C121" s="111" t="str">
        <f>IF(Reg!$K118,Reg!C118,"")</f>
        <v/>
      </c>
      <c r="D121" s="112" t="str">
        <f>IF(Reg!$K118,Reg!D118,"")</f>
        <v/>
      </c>
      <c r="E121" s="113" t="str">
        <f>IFERROR(VLOOKUP($B$7:$B$200,Reg!$B$4:O$800,10,),"")</f>
        <v/>
      </c>
      <c r="F121" s="111"/>
    </row>
    <row r="122" spans="1:6">
      <c r="A122" s="111" t="str">
        <f>IFERROR(_xlfn.RANK.EQ(E122,$E$7:$E$200,0)+COUNTIF($E$7:E122,E122)-1," ")</f>
        <v xml:space="preserve"> </v>
      </c>
      <c r="B122" s="111" t="str">
        <f>IF(Reg!$K119,Reg!B119,"")</f>
        <v/>
      </c>
      <c r="C122" s="111" t="str">
        <f>IF(Reg!$K119,Reg!C119,"")</f>
        <v/>
      </c>
      <c r="D122" s="112" t="str">
        <f>IF(Reg!$K119,Reg!D119,"")</f>
        <v/>
      </c>
      <c r="E122" s="113" t="str">
        <f>IFERROR(VLOOKUP($B$7:$B$200,Reg!$B$4:O$800,10,),"")</f>
        <v/>
      </c>
      <c r="F122" s="111"/>
    </row>
    <row r="123" spans="1:6">
      <c r="A123" s="111" t="str">
        <f>IFERROR(_xlfn.RANK.EQ(E123,$E$7:$E$200,0)+COUNTIF($E$7:E123,E123)-1," ")</f>
        <v xml:space="preserve"> </v>
      </c>
      <c r="B123" s="111" t="str">
        <f>IF(Reg!$K120,Reg!B120,"")</f>
        <v/>
      </c>
      <c r="C123" s="111" t="str">
        <f>IF(Reg!$K120,Reg!C120,"")</f>
        <v/>
      </c>
      <c r="D123" s="112" t="str">
        <f>IF(Reg!$K120,Reg!D120,"")</f>
        <v/>
      </c>
      <c r="E123" s="113" t="str">
        <f>IFERROR(VLOOKUP($B$7:$B$200,Reg!$B$4:O$800,10,),"")</f>
        <v/>
      </c>
      <c r="F123" s="111"/>
    </row>
    <row r="124" spans="1:6">
      <c r="A124" s="111" t="str">
        <f>IFERROR(_xlfn.RANK.EQ(E124,$E$7:$E$200,0)+COUNTIF($E$7:E124,E124)-1," ")</f>
        <v xml:space="preserve"> </v>
      </c>
      <c r="B124" s="111" t="str">
        <f>IF(Reg!$K121,Reg!B121,"")</f>
        <v/>
      </c>
      <c r="C124" s="111" t="str">
        <f>IF(Reg!$K121,Reg!C121,"")</f>
        <v/>
      </c>
      <c r="D124" s="112" t="str">
        <f>IF(Reg!$K121,Reg!D121,"")</f>
        <v/>
      </c>
      <c r="E124" s="113" t="str">
        <f>IFERROR(VLOOKUP($B$7:$B$200,Reg!$B$4:O$800,10,),"")</f>
        <v/>
      </c>
      <c r="F124" s="111"/>
    </row>
    <row r="125" spans="1:6">
      <c r="A125" s="111" t="str">
        <f>IFERROR(_xlfn.RANK.EQ(E125,$E$7:$E$200,0)+COUNTIF($E$7:E125,E125)-1," ")</f>
        <v xml:space="preserve"> </v>
      </c>
      <c r="B125" s="111" t="str">
        <f>IF(Reg!$K122,Reg!B122,"")</f>
        <v/>
      </c>
      <c r="C125" s="111" t="str">
        <f>IF(Reg!$K122,Reg!C122,"")</f>
        <v/>
      </c>
      <c r="D125" s="112" t="str">
        <f>IF(Reg!$K122,Reg!D122,"")</f>
        <v/>
      </c>
      <c r="E125" s="113" t="str">
        <f>IFERROR(VLOOKUP($B$7:$B$200,Reg!$B$4:O$800,10,),"")</f>
        <v/>
      </c>
      <c r="F125" s="111"/>
    </row>
    <row r="126" spans="1:6">
      <c r="A126" s="111" t="str">
        <f>IFERROR(_xlfn.RANK.EQ(E126,$E$7:$E$200,0)+COUNTIF($E$7:E126,E126)-1," ")</f>
        <v xml:space="preserve"> </v>
      </c>
      <c r="B126" s="111" t="str">
        <f>IF(Reg!$K123,Reg!B123,"")</f>
        <v/>
      </c>
      <c r="C126" s="111" t="str">
        <f>IF(Reg!$K123,Reg!C123,"")</f>
        <v/>
      </c>
      <c r="D126" s="112" t="str">
        <f>IF(Reg!$K123,Reg!D123,"")</f>
        <v/>
      </c>
      <c r="E126" s="113" t="str">
        <f>IFERROR(VLOOKUP($B$7:$B$200,Reg!$B$4:O$800,10,),"")</f>
        <v/>
      </c>
      <c r="F126" s="111"/>
    </row>
    <row r="127" spans="1:6">
      <c r="A127" s="111" t="str">
        <f>IFERROR(_xlfn.RANK.EQ(E127,$E$7:$E$200,0)+COUNTIF($E$7:E127,E127)-1," ")</f>
        <v xml:space="preserve"> </v>
      </c>
      <c r="B127" s="111" t="str">
        <f>IF(Reg!$K124,Reg!B124,"")</f>
        <v/>
      </c>
      <c r="C127" s="111" t="str">
        <f>IF(Reg!$K124,Reg!C124,"")</f>
        <v/>
      </c>
      <c r="D127" s="112" t="str">
        <f>IF(Reg!$K124,Reg!D124,"")</f>
        <v/>
      </c>
      <c r="E127" s="113" t="str">
        <f>IFERROR(VLOOKUP($B$7:$B$200,Reg!$B$4:O$800,10,),"")</f>
        <v/>
      </c>
      <c r="F127" s="111"/>
    </row>
    <row r="128" spans="1:6">
      <c r="A128" s="111" t="str">
        <f>IFERROR(_xlfn.RANK.EQ(E128,$E$7:$E$200,0)+COUNTIF($E$7:E128,E128)-1," ")</f>
        <v xml:space="preserve"> </v>
      </c>
      <c r="B128" s="111" t="str">
        <f>IF(Reg!$K125,Reg!B125,"")</f>
        <v/>
      </c>
      <c r="C128" s="111" t="str">
        <f>IF(Reg!$K125,Reg!C125,"")</f>
        <v/>
      </c>
      <c r="D128" s="112" t="str">
        <f>IF(Reg!$K125,Reg!D125,"")</f>
        <v/>
      </c>
      <c r="E128" s="113" t="str">
        <f>IFERROR(VLOOKUP($B$7:$B$200,Reg!$B$4:O$800,10,),"")</f>
        <v/>
      </c>
      <c r="F128" s="111"/>
    </row>
    <row r="129" spans="1:6">
      <c r="A129" s="111" t="str">
        <f>IFERROR(_xlfn.RANK.EQ(E129,$E$7:$E$200,0)+COUNTIF($E$7:E129,E129)-1," ")</f>
        <v xml:space="preserve"> </v>
      </c>
      <c r="B129" s="111" t="str">
        <f>IF(Reg!$K126,Reg!B126,"")</f>
        <v/>
      </c>
      <c r="C129" s="111" t="str">
        <f>IF(Reg!$K126,Reg!C126,"")</f>
        <v/>
      </c>
      <c r="D129" s="112" t="str">
        <f>IF(Reg!$K126,Reg!D126,"")</f>
        <v/>
      </c>
      <c r="E129" s="113" t="str">
        <f>IFERROR(VLOOKUP($B$7:$B$200,Reg!$B$4:O$800,10,),"")</f>
        <v/>
      </c>
      <c r="F129" s="111"/>
    </row>
    <row r="130" spans="1:6">
      <c r="A130" s="111" t="str">
        <f>IFERROR(_xlfn.RANK.EQ(E130,$E$7:$E$200,0)+COUNTIF($E$7:E130,E130)-1," ")</f>
        <v xml:space="preserve"> </v>
      </c>
      <c r="B130" s="111" t="str">
        <f>IF(Reg!$K127,Reg!B127,"")</f>
        <v/>
      </c>
      <c r="C130" s="111" t="str">
        <f>IF(Reg!$K127,Reg!C127,"")</f>
        <v/>
      </c>
      <c r="D130" s="112" t="str">
        <f>IF(Reg!$K127,Reg!D127,"")</f>
        <v/>
      </c>
      <c r="E130" s="113" t="str">
        <f>IFERROR(VLOOKUP($B$7:$B$200,Reg!$B$4:O$800,10,),"")</f>
        <v/>
      </c>
      <c r="F130" s="111"/>
    </row>
    <row r="131" spans="1:6">
      <c r="A131" s="111" t="str">
        <f>IFERROR(_xlfn.RANK.EQ(E131,$E$7:$E$200,0)+COUNTIF($E$7:E131,E131)-1," ")</f>
        <v xml:space="preserve"> </v>
      </c>
      <c r="B131" s="111" t="str">
        <f>IF(Reg!$K128,Reg!B128,"")</f>
        <v/>
      </c>
      <c r="C131" s="111" t="str">
        <f>IF(Reg!$K128,Reg!C128,"")</f>
        <v/>
      </c>
      <c r="D131" s="112" t="str">
        <f>IF(Reg!$K128,Reg!D128,"")</f>
        <v/>
      </c>
      <c r="E131" s="113" t="str">
        <f>IFERROR(VLOOKUP($B$7:$B$200,Reg!$B$4:O$800,10,),"")</f>
        <v/>
      </c>
      <c r="F131" s="111"/>
    </row>
    <row r="132" spans="1:6">
      <c r="A132" s="111" t="str">
        <f>IFERROR(_xlfn.RANK.EQ(E132,$E$7:$E$200,0)+COUNTIF($E$7:E132,E132)-1," ")</f>
        <v xml:space="preserve"> </v>
      </c>
      <c r="B132" s="111" t="str">
        <f>IF(Reg!$K129,Reg!B129,"")</f>
        <v/>
      </c>
      <c r="C132" s="111" t="str">
        <f>IF(Reg!$K129,Reg!C129,"")</f>
        <v/>
      </c>
      <c r="D132" s="112" t="str">
        <f>IF(Reg!$K129,Reg!D129,"")</f>
        <v/>
      </c>
      <c r="E132" s="113" t="str">
        <f>IFERROR(VLOOKUP($B$7:$B$200,Reg!$B$4:O$800,10,),"")</f>
        <v/>
      </c>
      <c r="F132" s="111"/>
    </row>
    <row r="133" spans="1:6">
      <c r="A133" s="111" t="str">
        <f>IFERROR(_xlfn.RANK.EQ(E133,$E$7:$E$200,0)+COUNTIF($E$7:E133,E133)-1," ")</f>
        <v xml:space="preserve"> </v>
      </c>
      <c r="B133" s="111" t="str">
        <f>IF(Reg!$K130,Reg!B130,"")</f>
        <v/>
      </c>
      <c r="C133" s="111" t="str">
        <f>IF(Reg!$K130,Reg!C130,"")</f>
        <v/>
      </c>
      <c r="D133" s="112" t="str">
        <f>IF(Reg!$K130,Reg!D130,"")</f>
        <v/>
      </c>
      <c r="E133" s="113" t="str">
        <f>IFERROR(VLOOKUP($B$7:$B$200,Reg!$B$4:O$800,10,),"")</f>
        <v/>
      </c>
      <c r="F133" s="111"/>
    </row>
    <row r="134" spans="1:6">
      <c r="A134" s="111" t="str">
        <f>IFERROR(_xlfn.RANK.EQ(E134,$E$7:$E$200,0)+COUNTIF($E$7:E134,E134)-1," ")</f>
        <v xml:space="preserve"> </v>
      </c>
      <c r="B134" s="111" t="str">
        <f>IF(Reg!$K131,Reg!B131,"")</f>
        <v/>
      </c>
      <c r="C134" s="111" t="str">
        <f>IF(Reg!$K131,Reg!C131,"")</f>
        <v/>
      </c>
      <c r="D134" s="112" t="str">
        <f>IF(Reg!$K131,Reg!D131,"")</f>
        <v/>
      </c>
      <c r="E134" s="113" t="str">
        <f>IFERROR(VLOOKUP($B$7:$B$200,Reg!$B$4:O$800,10,),"")</f>
        <v/>
      </c>
      <c r="F134" s="111"/>
    </row>
    <row r="135" spans="1:6">
      <c r="A135" s="111" t="str">
        <f>IFERROR(_xlfn.RANK.EQ(E135,$E$7:$E$200,0)+COUNTIF($E$7:E135,E135)-1," ")</f>
        <v xml:space="preserve"> </v>
      </c>
      <c r="B135" s="111" t="str">
        <f>IF(Reg!$K132,Reg!B132,"")</f>
        <v/>
      </c>
      <c r="C135" s="111" t="str">
        <f>IF(Reg!$K132,Reg!C132,"")</f>
        <v/>
      </c>
      <c r="D135" s="112" t="str">
        <f>IF(Reg!$K132,Reg!D132,"")</f>
        <v/>
      </c>
      <c r="E135" s="113" t="str">
        <f>IFERROR(VLOOKUP($B$7:$B$200,Reg!$B$4:O$800,10,),"")</f>
        <v/>
      </c>
      <c r="F135" s="111"/>
    </row>
    <row r="136" spans="1:6">
      <c r="A136" s="111" t="str">
        <f>IFERROR(_xlfn.RANK.EQ(E136,$E$7:$E$200,0)+COUNTIF($E$7:E136,E136)-1," ")</f>
        <v xml:space="preserve"> </v>
      </c>
      <c r="B136" s="111" t="str">
        <f>IF(Reg!$K133,Reg!B133,"")</f>
        <v/>
      </c>
      <c r="C136" s="111" t="str">
        <f>IF(Reg!$K133,Reg!C133,"")</f>
        <v/>
      </c>
      <c r="D136" s="112" t="str">
        <f>IF(Reg!$K133,Reg!D133,"")</f>
        <v/>
      </c>
      <c r="E136" s="113" t="str">
        <f>IFERROR(VLOOKUP($B$7:$B$200,Reg!$B$4:O$800,10,),"")</f>
        <v/>
      </c>
      <c r="F136" s="111"/>
    </row>
    <row r="137" spans="1:6">
      <c r="A137" s="111" t="str">
        <f>IFERROR(_xlfn.RANK.EQ(E137,$E$7:$E$200,0)+COUNTIF($E$7:E137,E137)-1," ")</f>
        <v xml:space="preserve"> </v>
      </c>
      <c r="B137" s="111" t="str">
        <f>IF(Reg!$K134,Reg!B134,"")</f>
        <v/>
      </c>
      <c r="C137" s="111" t="str">
        <f>IF(Reg!$K134,Reg!C134,"")</f>
        <v/>
      </c>
      <c r="D137" s="112" t="str">
        <f>IF(Reg!$K134,Reg!D134,"")</f>
        <v/>
      </c>
      <c r="E137" s="113" t="str">
        <f>IFERROR(VLOOKUP($B$7:$B$200,Reg!$B$4:O$800,10,),"")</f>
        <v/>
      </c>
      <c r="F137" s="111"/>
    </row>
    <row r="138" spans="1:6">
      <c r="A138" s="111" t="str">
        <f>IFERROR(_xlfn.RANK.EQ(E138,$E$7:$E$200,0)+COUNTIF($E$7:E138,E138)-1," ")</f>
        <v xml:space="preserve"> </v>
      </c>
      <c r="B138" s="111" t="str">
        <f>IF(Reg!$K135,Reg!B135,"")</f>
        <v/>
      </c>
      <c r="C138" s="111" t="str">
        <f>IF(Reg!$K135,Reg!C135,"")</f>
        <v/>
      </c>
      <c r="D138" s="112" t="str">
        <f>IF(Reg!$K135,Reg!D135,"")</f>
        <v/>
      </c>
      <c r="E138" s="113" t="str">
        <f>IFERROR(VLOOKUP($B$7:$B$200,Reg!$B$4:O$800,10,),"")</f>
        <v/>
      </c>
      <c r="F138" s="111"/>
    </row>
    <row r="139" spans="1:6">
      <c r="A139" s="111" t="str">
        <f>IFERROR(_xlfn.RANK.EQ(E139,$E$7:$E$200,0)+COUNTIF($E$7:E139,E139)-1," ")</f>
        <v xml:space="preserve"> </v>
      </c>
      <c r="B139" s="111" t="str">
        <f>IF(Reg!$K136,Reg!B136,"")</f>
        <v/>
      </c>
      <c r="C139" s="111" t="str">
        <f>IF(Reg!$K136,Reg!C136,"")</f>
        <v/>
      </c>
      <c r="D139" s="112" t="str">
        <f>IF(Reg!$K136,Reg!D136,"")</f>
        <v/>
      </c>
      <c r="E139" s="113" t="str">
        <f>IFERROR(VLOOKUP($B$7:$B$200,Reg!$B$4:O$800,10,),"")</f>
        <v/>
      </c>
      <c r="F139" s="111"/>
    </row>
    <row r="140" spans="1:6">
      <c r="A140" s="111" t="str">
        <f>IFERROR(_xlfn.RANK.EQ(E140,$E$7:$E$200,0)+COUNTIF($E$7:E140,E140)-1," ")</f>
        <v xml:space="preserve"> </v>
      </c>
      <c r="B140" s="111" t="str">
        <f>IF(Reg!$K137,Reg!B137,"")</f>
        <v/>
      </c>
      <c r="C140" s="111" t="str">
        <f>IF(Reg!$K137,Reg!C137,"")</f>
        <v/>
      </c>
      <c r="D140" s="112" t="str">
        <f>IF(Reg!$K137,Reg!D137,"")</f>
        <v/>
      </c>
      <c r="E140" s="113" t="str">
        <f>IFERROR(VLOOKUP($B$7:$B$200,Reg!$B$4:O$800,10,),"")</f>
        <v/>
      </c>
      <c r="F140" s="111"/>
    </row>
    <row r="141" spans="1:6">
      <c r="A141" s="111" t="str">
        <f>IFERROR(_xlfn.RANK.EQ(E141,$E$7:$E$200,0)+COUNTIF($E$7:E141,E141)-1," ")</f>
        <v xml:space="preserve"> </v>
      </c>
      <c r="B141" s="111" t="str">
        <f>IF(Reg!$K138,Reg!B138,"")</f>
        <v/>
      </c>
      <c r="C141" s="111" t="str">
        <f>IF(Reg!$K138,Reg!C138,"")</f>
        <v/>
      </c>
      <c r="D141" s="112" t="str">
        <f>IF(Reg!$K138,Reg!D138,"")</f>
        <v/>
      </c>
      <c r="E141" s="113" t="str">
        <f>IFERROR(VLOOKUP($B$7:$B$200,Reg!$B$4:O$800,10,),"")</f>
        <v/>
      </c>
      <c r="F141" s="111"/>
    </row>
    <row r="142" spans="1:6">
      <c r="A142" s="111" t="str">
        <f>IFERROR(_xlfn.RANK.EQ(E142,$E$7:$E$200,0)+COUNTIF($E$7:E142,E142)-1," ")</f>
        <v xml:space="preserve"> </v>
      </c>
      <c r="B142" s="111" t="str">
        <f>IF(Reg!$K139,Reg!B139,"")</f>
        <v/>
      </c>
      <c r="C142" s="111" t="str">
        <f>IF(Reg!$K139,Reg!C139,"")</f>
        <v/>
      </c>
      <c r="D142" s="112" t="str">
        <f>IF(Reg!$K139,Reg!D139,"")</f>
        <v/>
      </c>
      <c r="E142" s="113" t="str">
        <f>IFERROR(VLOOKUP($B$7:$B$200,Reg!$B$4:O$800,10,),"")</f>
        <v/>
      </c>
      <c r="F142" s="111"/>
    </row>
    <row r="143" spans="1:6">
      <c r="A143" s="111" t="str">
        <f>IFERROR(_xlfn.RANK.EQ(E143,$E$7:$E$200,0)+COUNTIF($E$7:E143,E143)-1," ")</f>
        <v xml:space="preserve"> </v>
      </c>
      <c r="B143" s="111" t="str">
        <f>IF(Reg!$K140,Reg!B140,"")</f>
        <v/>
      </c>
      <c r="C143" s="111" t="str">
        <f>IF(Reg!$K140,Reg!C140,"")</f>
        <v/>
      </c>
      <c r="D143" s="112" t="str">
        <f>IF(Reg!$K140,Reg!D140,"")</f>
        <v/>
      </c>
      <c r="E143" s="113" t="str">
        <f>IFERROR(VLOOKUP($B$7:$B$200,Reg!$B$4:O$800,10,),"")</f>
        <v/>
      </c>
      <c r="F143" s="111"/>
    </row>
    <row r="144" spans="1:6">
      <c r="A144" s="111" t="str">
        <f>IFERROR(_xlfn.RANK.EQ(E144,$E$7:$E$200,0)+COUNTIF($E$7:E144,E144)-1," ")</f>
        <v xml:space="preserve"> </v>
      </c>
      <c r="B144" s="111" t="str">
        <f>IF(Reg!$K141,Reg!B141,"")</f>
        <v/>
      </c>
      <c r="C144" s="111" t="str">
        <f>IF(Reg!$K141,Reg!C141,"")</f>
        <v/>
      </c>
      <c r="D144" s="112" t="str">
        <f>IF(Reg!$K141,Reg!D141,"")</f>
        <v/>
      </c>
      <c r="E144" s="113" t="str">
        <f>IFERROR(VLOOKUP($B$7:$B$200,Reg!$B$4:O$800,10,),"")</f>
        <v/>
      </c>
      <c r="F144" s="111"/>
    </row>
    <row r="145" spans="1:6">
      <c r="A145" s="111" t="str">
        <f>IFERROR(_xlfn.RANK.EQ(E145,$E$7:$E$200,0)+COUNTIF($E$7:E145,E145)-1," ")</f>
        <v xml:space="preserve"> </v>
      </c>
      <c r="B145" s="111" t="str">
        <f>IF(Reg!$K142,Reg!B142,"")</f>
        <v/>
      </c>
      <c r="C145" s="111" t="str">
        <f>IF(Reg!$K142,Reg!C142,"")</f>
        <v/>
      </c>
      <c r="D145" s="112" t="str">
        <f>IF(Reg!$K142,Reg!D142,"")</f>
        <v/>
      </c>
      <c r="E145" s="113" t="str">
        <f>IFERROR(VLOOKUP($B$7:$B$200,Reg!$B$4:O$800,10,),"")</f>
        <v/>
      </c>
      <c r="F145" s="111"/>
    </row>
    <row r="146" spans="1:6">
      <c r="A146" s="111" t="str">
        <f>IFERROR(_xlfn.RANK.EQ(E146,$E$7:$E$200,0)+COUNTIF($E$7:E146,E146)-1," ")</f>
        <v xml:space="preserve"> </v>
      </c>
      <c r="B146" s="111" t="str">
        <f>IF(Reg!$K143,Reg!B143,"")</f>
        <v/>
      </c>
      <c r="C146" s="111" t="str">
        <f>IF(Reg!$K143,Reg!C143,"")</f>
        <v/>
      </c>
      <c r="D146" s="112" t="str">
        <f>IF(Reg!$K143,Reg!D143,"")</f>
        <v/>
      </c>
      <c r="E146" s="113" t="str">
        <f>IFERROR(VLOOKUP($B$7:$B$200,Reg!$B$4:O$800,10,),"")</f>
        <v/>
      </c>
      <c r="F146" s="111"/>
    </row>
    <row r="147" spans="1:6">
      <c r="A147" s="111" t="str">
        <f>IFERROR(_xlfn.RANK.EQ(E147,$E$7:$E$200,0)+COUNTIF($E$7:E147,E147)-1," ")</f>
        <v xml:space="preserve"> </v>
      </c>
      <c r="B147" s="111" t="str">
        <f>IF(Reg!$K144,Reg!B144,"")</f>
        <v/>
      </c>
      <c r="C147" s="111" t="str">
        <f>IF(Reg!$K144,Reg!C144,"")</f>
        <v/>
      </c>
      <c r="D147" s="112" t="str">
        <f>IF(Reg!$K144,Reg!D144,"")</f>
        <v/>
      </c>
      <c r="E147" s="113" t="str">
        <f>IFERROR(VLOOKUP($B$7:$B$200,Reg!$B$4:O$800,10,),"")</f>
        <v/>
      </c>
      <c r="F147" s="111"/>
    </row>
    <row r="148" spans="1:6">
      <c r="A148" s="111" t="str">
        <f>IFERROR(_xlfn.RANK.EQ(E148,$E$7:$E$200,0)+COUNTIF($E$7:E148,E148)-1," ")</f>
        <v xml:space="preserve"> </v>
      </c>
      <c r="B148" s="111" t="str">
        <f>IF(Reg!$K145,Reg!B145,"")</f>
        <v/>
      </c>
      <c r="C148" s="111" t="str">
        <f>IF(Reg!$K145,Reg!C145,"")</f>
        <v/>
      </c>
      <c r="D148" s="112" t="str">
        <f>IF(Reg!$K145,Reg!D145,"")</f>
        <v/>
      </c>
      <c r="E148" s="113" t="str">
        <f>IFERROR(VLOOKUP($B$7:$B$200,Reg!$B$4:O$800,10,),"")</f>
        <v/>
      </c>
      <c r="F148" s="111"/>
    </row>
    <row r="149" spans="1:6">
      <c r="A149" s="111" t="str">
        <f>IFERROR(_xlfn.RANK.EQ(E149,$E$7:$E$200,0)+COUNTIF($E$7:E149,E149)-1," ")</f>
        <v xml:space="preserve"> </v>
      </c>
      <c r="B149" s="111" t="str">
        <f>IF(Reg!$K146,Reg!B146,"")</f>
        <v/>
      </c>
      <c r="C149" s="111" t="str">
        <f>IF(Reg!$K146,Reg!C146,"")</f>
        <v/>
      </c>
      <c r="D149" s="112" t="str">
        <f>IF(Reg!$K146,Reg!D146,"")</f>
        <v/>
      </c>
      <c r="E149" s="113" t="str">
        <f>IFERROR(VLOOKUP($B$7:$B$200,Reg!$B$4:O$800,10,),"")</f>
        <v/>
      </c>
      <c r="F149" s="111"/>
    </row>
    <row r="150" spans="1:6">
      <c r="A150" s="111" t="str">
        <f>IFERROR(_xlfn.RANK.EQ(E150,$E$7:$E$200,0)+COUNTIF($E$7:E150,E150)-1," ")</f>
        <v xml:space="preserve"> </v>
      </c>
      <c r="B150" s="111" t="str">
        <f>IF(Reg!$K147,Reg!B147,"")</f>
        <v/>
      </c>
      <c r="C150" s="111" t="str">
        <f>IF(Reg!$K147,Reg!C147,"")</f>
        <v/>
      </c>
      <c r="D150" s="112" t="str">
        <f>IF(Reg!$K147,Reg!D147,"")</f>
        <v/>
      </c>
      <c r="E150" s="113" t="str">
        <f>IFERROR(VLOOKUP($B$7:$B$200,Reg!$B$4:O$800,10,),"")</f>
        <v/>
      </c>
      <c r="F150" s="111"/>
    </row>
    <row r="151" spans="1:6">
      <c r="A151" s="111" t="str">
        <f>IFERROR(_xlfn.RANK.EQ(E151,$E$7:$E$200,0)+COUNTIF($E$7:E151,E151)-1," ")</f>
        <v xml:space="preserve"> </v>
      </c>
      <c r="B151" s="111" t="str">
        <f>IF(Reg!$K148,Reg!B148,"")</f>
        <v/>
      </c>
      <c r="C151" s="111" t="str">
        <f>IF(Reg!$K148,Reg!C148,"")</f>
        <v/>
      </c>
      <c r="D151" s="112" t="str">
        <f>IF(Reg!$K148,Reg!D148,"")</f>
        <v/>
      </c>
      <c r="E151" s="113" t="str">
        <f>IFERROR(VLOOKUP($B$7:$B$200,Reg!$B$4:O$800,10,),"")</f>
        <v/>
      </c>
      <c r="F151" s="111"/>
    </row>
    <row r="152" spans="1:6">
      <c r="A152" s="111" t="str">
        <f>IFERROR(_xlfn.RANK.EQ(E152,$E$7:$E$200,0)+COUNTIF($E$7:E152,E152)-1," ")</f>
        <v xml:space="preserve"> </v>
      </c>
      <c r="B152" s="111" t="str">
        <f>IF(Reg!$K149,Reg!B149,"")</f>
        <v/>
      </c>
      <c r="C152" s="111" t="str">
        <f>IF(Reg!$K149,Reg!C149,"")</f>
        <v/>
      </c>
      <c r="D152" s="112" t="str">
        <f>IF(Reg!$K149,Reg!D149,"")</f>
        <v/>
      </c>
      <c r="E152" s="113" t="str">
        <f>IFERROR(VLOOKUP($B$7:$B$200,Reg!$B$4:O$800,10,),"")</f>
        <v/>
      </c>
      <c r="F152" s="111"/>
    </row>
    <row r="153" spans="1:6">
      <c r="A153" s="111" t="str">
        <f>IFERROR(_xlfn.RANK.EQ(E153,$E$7:$E$200,0)+COUNTIF($E$7:E153,E153)-1," ")</f>
        <v xml:space="preserve"> </v>
      </c>
      <c r="B153" s="111" t="str">
        <f>IF(Reg!$K150,Reg!B150,"")</f>
        <v/>
      </c>
      <c r="C153" s="111" t="str">
        <f>IF(Reg!$K150,Reg!C150,"")</f>
        <v/>
      </c>
      <c r="D153" s="112" t="str">
        <f>IF(Reg!$K150,Reg!D150,"")</f>
        <v/>
      </c>
      <c r="E153" s="113" t="str">
        <f>IFERROR(VLOOKUP($B$7:$B$200,Reg!$B$4:O$800,10,),"")</f>
        <v/>
      </c>
      <c r="F153" s="111"/>
    </row>
    <row r="154" spans="1:6">
      <c r="A154" s="111" t="str">
        <f>IFERROR(_xlfn.RANK.EQ(E154,$E$7:$E$200,0)+COUNTIF($E$7:E154,E154)-1," ")</f>
        <v xml:space="preserve"> </v>
      </c>
      <c r="B154" s="111" t="str">
        <f>IF(Reg!$K151,Reg!B151,"")</f>
        <v/>
      </c>
      <c r="C154" s="111" t="str">
        <f>IF(Reg!$K151,Reg!C151,"")</f>
        <v/>
      </c>
      <c r="D154" s="112" t="str">
        <f>IF(Reg!$K151,Reg!D151,"")</f>
        <v/>
      </c>
      <c r="E154" s="113" t="str">
        <f>IFERROR(VLOOKUP($B$7:$B$200,Reg!$B$4:O$800,10,),"")</f>
        <v/>
      </c>
      <c r="F154" s="111"/>
    </row>
    <row r="155" spans="1:6">
      <c r="A155" s="111" t="str">
        <f>IFERROR(_xlfn.RANK.EQ(E155,$E$7:$E$200,0)+COUNTIF($E$7:E155,E155)-1," ")</f>
        <v xml:space="preserve"> </v>
      </c>
      <c r="B155" s="111" t="str">
        <f>IF(Reg!$K152,Reg!B152,"")</f>
        <v/>
      </c>
      <c r="C155" s="111" t="str">
        <f>IF(Reg!$K152,Reg!C152,"")</f>
        <v/>
      </c>
      <c r="D155" s="112" t="str">
        <f>IF(Reg!$K152,Reg!D152,"")</f>
        <v/>
      </c>
      <c r="E155" s="113" t="str">
        <f>IFERROR(VLOOKUP($B$7:$B$200,Reg!$B$4:O$800,10,),"")</f>
        <v/>
      </c>
      <c r="F155" s="111"/>
    </row>
    <row r="156" spans="1:6">
      <c r="A156" s="111" t="str">
        <f>IFERROR(_xlfn.RANK.EQ(E156,$E$7:$E$200,0)+COUNTIF($E$7:E156,E156)-1," ")</f>
        <v xml:space="preserve"> </v>
      </c>
      <c r="B156" s="111" t="str">
        <f>IF(Reg!$K153,Reg!B153,"")</f>
        <v/>
      </c>
      <c r="C156" s="111" t="str">
        <f>IF(Reg!$K153,Reg!C153,"")</f>
        <v/>
      </c>
      <c r="D156" s="112" t="str">
        <f>IF(Reg!$K153,Reg!D153,"")</f>
        <v/>
      </c>
      <c r="E156" s="113" t="str">
        <f>IFERROR(VLOOKUP($B$7:$B$200,Reg!$B$4:O$800,10,),"")</f>
        <v/>
      </c>
      <c r="F156" s="111"/>
    </row>
    <row r="157" spans="1:6">
      <c r="A157" s="111" t="str">
        <f>IFERROR(_xlfn.RANK.EQ(E157,$E$7:$E$200,0)+COUNTIF($E$7:E157,E157)-1," ")</f>
        <v xml:space="preserve"> </v>
      </c>
      <c r="B157" s="111" t="str">
        <f>IF(Reg!$K154,Reg!B154,"")</f>
        <v/>
      </c>
      <c r="C157" s="111" t="str">
        <f>IF(Reg!$K154,Reg!C154,"")</f>
        <v/>
      </c>
      <c r="D157" s="112" t="str">
        <f>IF(Reg!$K154,Reg!D154,"")</f>
        <v/>
      </c>
      <c r="E157" s="113" t="str">
        <f>IFERROR(VLOOKUP($B$7:$B$200,Reg!$B$4:O$800,10,),"")</f>
        <v/>
      </c>
      <c r="F157" s="111"/>
    </row>
    <row r="158" spans="1:6">
      <c r="A158" s="111" t="str">
        <f>IFERROR(_xlfn.RANK.EQ(E158,$E$7:$E$200,0)+COUNTIF($E$7:E158,E158)-1," ")</f>
        <v xml:space="preserve"> </v>
      </c>
      <c r="B158" s="111" t="str">
        <f>IF(Reg!$K155,Reg!B155,"")</f>
        <v/>
      </c>
      <c r="C158" s="111" t="str">
        <f>IF(Reg!$K155,Reg!C155,"")</f>
        <v/>
      </c>
      <c r="D158" s="112" t="str">
        <f>IF(Reg!$K155,Reg!D155,"")</f>
        <v/>
      </c>
      <c r="E158" s="113" t="str">
        <f>IFERROR(VLOOKUP($B$7:$B$200,Reg!$B$4:O$800,10,),"")</f>
        <v/>
      </c>
      <c r="F158" s="111"/>
    </row>
    <row r="159" spans="1:6">
      <c r="A159" s="111" t="str">
        <f>IFERROR(_xlfn.RANK.EQ(E159,$E$7:$E$200,0)+COUNTIF($E$7:E159,E159)-1," ")</f>
        <v xml:space="preserve"> </v>
      </c>
      <c r="B159" s="111" t="str">
        <f>IF(Reg!$K156,Reg!B156,"")</f>
        <v/>
      </c>
      <c r="C159" s="111" t="str">
        <f>IF(Reg!$K156,Reg!C156,"")</f>
        <v/>
      </c>
      <c r="D159" s="112" t="str">
        <f>IF(Reg!$K156,Reg!D156,"")</f>
        <v/>
      </c>
      <c r="E159" s="113" t="str">
        <f>IFERROR(VLOOKUP($B$7:$B$200,Reg!$B$4:O$800,10,),"")</f>
        <v/>
      </c>
      <c r="F159" s="111"/>
    </row>
    <row r="160" spans="1:6">
      <c r="A160" s="111" t="str">
        <f>IFERROR(_xlfn.RANK.EQ(E160,$E$7:$E$200,0)+COUNTIF($E$7:E160,E160)-1," ")</f>
        <v xml:space="preserve"> </v>
      </c>
      <c r="B160" s="111" t="str">
        <f>IF(Reg!$K157,Reg!B157,"")</f>
        <v/>
      </c>
      <c r="C160" s="111" t="str">
        <f>IF(Reg!$K157,Reg!C157,"")</f>
        <v/>
      </c>
      <c r="D160" s="112" t="str">
        <f>IF(Reg!$K157,Reg!D157,"")</f>
        <v/>
      </c>
      <c r="E160" s="113" t="str">
        <f>IFERROR(VLOOKUP($B$7:$B$200,Reg!$B$4:O$800,10,),"")</f>
        <v/>
      </c>
      <c r="F160" s="111"/>
    </row>
    <row r="161" spans="1:6">
      <c r="A161" s="111" t="str">
        <f>IFERROR(_xlfn.RANK.EQ(E161,$E$7:$E$200,0)+COUNTIF($E$7:E161,E161)-1," ")</f>
        <v xml:space="preserve"> </v>
      </c>
      <c r="B161" s="111" t="str">
        <f>IF(Reg!$K158,Reg!B158,"")</f>
        <v/>
      </c>
      <c r="C161" s="111" t="str">
        <f>IF(Reg!$K158,Reg!C158,"")</f>
        <v/>
      </c>
      <c r="D161" s="112" t="str">
        <f>IF(Reg!$K158,Reg!D158,"")</f>
        <v/>
      </c>
      <c r="E161" s="113" t="str">
        <f>IFERROR(VLOOKUP($B$7:$B$200,Reg!$B$4:O$800,10,),"")</f>
        <v/>
      </c>
      <c r="F161" s="111"/>
    </row>
    <row r="162" spans="1:6">
      <c r="A162" s="111" t="str">
        <f>IFERROR(_xlfn.RANK.EQ(E162,$E$7:$E$200,0)+COUNTIF($E$7:E162,E162)-1," ")</f>
        <v xml:space="preserve"> </v>
      </c>
      <c r="B162" s="111" t="str">
        <f>IF(Reg!$K159,Reg!B159,"")</f>
        <v/>
      </c>
      <c r="C162" s="111" t="str">
        <f>IF(Reg!$K159,Reg!C159,"")</f>
        <v/>
      </c>
      <c r="D162" s="112" t="str">
        <f>IF(Reg!$K159,Reg!D159,"")</f>
        <v/>
      </c>
      <c r="E162" s="113" t="str">
        <f>IFERROR(VLOOKUP($B$7:$B$200,Reg!$B$4:O$800,10,),"")</f>
        <v/>
      </c>
      <c r="F162" s="111"/>
    </row>
    <row r="163" spans="1:6">
      <c r="A163" s="111" t="str">
        <f>IFERROR(_xlfn.RANK.EQ(E163,$E$7:$E$200,0)+COUNTIF($E$7:E163,E163)-1," ")</f>
        <v xml:space="preserve"> </v>
      </c>
      <c r="B163" s="111" t="str">
        <f>IF(Reg!$K160,Reg!B160,"")</f>
        <v/>
      </c>
      <c r="C163" s="111" t="str">
        <f>IF(Reg!$K160,Reg!C160,"")</f>
        <v/>
      </c>
      <c r="D163" s="112" t="str">
        <f>IF(Reg!$K160,Reg!D160,"")</f>
        <v/>
      </c>
      <c r="E163" s="113" t="str">
        <f>IFERROR(VLOOKUP($B$7:$B$200,Reg!$B$4:O$800,10,),"")</f>
        <v/>
      </c>
      <c r="F163" s="111"/>
    </row>
    <row r="164" spans="1:6">
      <c r="A164" s="111" t="str">
        <f>IFERROR(_xlfn.RANK.EQ(E164,$E$7:$E$200,0)+COUNTIF($E$7:E164,E164)-1," ")</f>
        <v xml:space="preserve"> </v>
      </c>
      <c r="B164" s="111" t="str">
        <f>IF(Reg!$K161,Reg!B161,"")</f>
        <v/>
      </c>
      <c r="C164" s="111" t="str">
        <f>IF(Reg!$K161,Reg!C161,"")</f>
        <v/>
      </c>
      <c r="D164" s="112" t="str">
        <f>IF(Reg!$K161,Reg!D161,"")</f>
        <v/>
      </c>
      <c r="E164" s="113" t="str">
        <f>IFERROR(VLOOKUP($B$7:$B$200,Reg!$B$4:O$800,10,),"")</f>
        <v/>
      </c>
      <c r="F164" s="111"/>
    </row>
    <row r="165" spans="1:6">
      <c r="A165" s="111" t="str">
        <f>IFERROR(_xlfn.RANK.EQ(E165,$E$7:$E$200,0)+COUNTIF($E$7:E165,E165)-1," ")</f>
        <v xml:space="preserve"> </v>
      </c>
      <c r="B165" s="111" t="str">
        <f>IF(Reg!$K162,Reg!B162,"")</f>
        <v/>
      </c>
      <c r="C165" s="111" t="str">
        <f>IF(Reg!$K162,Reg!C162,"")</f>
        <v/>
      </c>
      <c r="D165" s="112" t="str">
        <f>IF(Reg!$K162,Reg!D162,"")</f>
        <v/>
      </c>
      <c r="E165" s="113" t="str">
        <f>IFERROR(VLOOKUP($B$7:$B$200,Reg!$B$4:O$800,10,),"")</f>
        <v/>
      </c>
      <c r="F165" s="111"/>
    </row>
    <row r="166" spans="1:6">
      <c r="A166" s="111" t="str">
        <f>IFERROR(_xlfn.RANK.EQ(E166,$E$7:$E$200,0)+COUNTIF($E$7:E166,E166)-1," ")</f>
        <v xml:space="preserve"> </v>
      </c>
      <c r="B166" s="111" t="str">
        <f>IF(Reg!$K163,Reg!B163,"")</f>
        <v/>
      </c>
      <c r="C166" s="111" t="str">
        <f>IF(Reg!$K163,Reg!C163,"")</f>
        <v/>
      </c>
      <c r="D166" s="112" t="str">
        <f>IF(Reg!$K163,Reg!D163,"")</f>
        <v/>
      </c>
      <c r="E166" s="113" t="str">
        <f>IFERROR(VLOOKUP($B$7:$B$200,Reg!$B$4:O$800,10,),"")</f>
        <v/>
      </c>
      <c r="F166" s="111"/>
    </row>
    <row r="167" spans="1:6">
      <c r="A167" s="111" t="str">
        <f>IFERROR(_xlfn.RANK.EQ(E167,$E$7:$E$200,0)+COUNTIF($E$7:E167,E167)-1," ")</f>
        <v xml:space="preserve"> </v>
      </c>
      <c r="B167" s="111" t="str">
        <f>IF(Reg!$K164,Reg!B164,"")</f>
        <v/>
      </c>
      <c r="C167" s="111" t="str">
        <f>IF(Reg!$K164,Reg!C164,"")</f>
        <v/>
      </c>
      <c r="D167" s="112" t="str">
        <f>IF(Reg!$K164,Reg!D164,"")</f>
        <v/>
      </c>
      <c r="E167" s="113" t="str">
        <f>IFERROR(VLOOKUP($B$7:$B$200,Reg!$B$4:O$800,10,),"")</f>
        <v/>
      </c>
      <c r="F167" s="111"/>
    </row>
    <row r="168" spans="1:6">
      <c r="A168" s="111" t="str">
        <f>IFERROR(_xlfn.RANK.EQ(E168,$E$7:$E$200,0)+COUNTIF($E$7:E168,E168)-1," ")</f>
        <v xml:space="preserve"> </v>
      </c>
      <c r="B168" s="111" t="str">
        <f>IF(Reg!$K165,Reg!B165,"")</f>
        <v/>
      </c>
      <c r="C168" s="111" t="str">
        <f>IF(Reg!$K165,Reg!C165,"")</f>
        <v/>
      </c>
      <c r="D168" s="112" t="str">
        <f>IF(Reg!$K165,Reg!D165,"")</f>
        <v/>
      </c>
      <c r="E168" s="113" t="str">
        <f>IFERROR(VLOOKUP($B$7:$B$200,Reg!$B$4:O$800,10,),"")</f>
        <v/>
      </c>
      <c r="F168" s="111"/>
    </row>
    <row r="169" spans="1:6">
      <c r="A169" s="111" t="str">
        <f>IFERROR(_xlfn.RANK.EQ(E169,$E$7:$E$200,0)+COUNTIF($E$7:E169,E169)-1," ")</f>
        <v xml:space="preserve"> </v>
      </c>
      <c r="B169" s="111" t="str">
        <f>IF(Reg!$K166,Reg!B166,"")</f>
        <v/>
      </c>
      <c r="C169" s="111" t="str">
        <f>IF(Reg!$K166,Reg!C166,"")</f>
        <v/>
      </c>
      <c r="D169" s="112" t="str">
        <f>IF(Reg!$K166,Reg!D166,"")</f>
        <v/>
      </c>
      <c r="E169" s="113" t="str">
        <f>IFERROR(VLOOKUP($B$7:$B$200,Reg!$B$4:O$800,10,),"")</f>
        <v/>
      </c>
      <c r="F169" s="111"/>
    </row>
    <row r="170" spans="1:6">
      <c r="A170" s="111" t="str">
        <f>IFERROR(_xlfn.RANK.EQ(E170,$E$7:$E$200,0)+COUNTIF($E$7:E170,E170)-1," ")</f>
        <v xml:space="preserve"> </v>
      </c>
      <c r="B170" s="111" t="str">
        <f>IF(Reg!$K167,Reg!B167,"")</f>
        <v/>
      </c>
      <c r="C170" s="111" t="str">
        <f>IF(Reg!$K167,Reg!C167,"")</f>
        <v/>
      </c>
      <c r="D170" s="112" t="str">
        <f>IF(Reg!$K167,Reg!D167,"")</f>
        <v/>
      </c>
      <c r="E170" s="113" t="str">
        <f>IFERROR(VLOOKUP($B$7:$B$200,Reg!$B$4:O$800,10,),"")</f>
        <v/>
      </c>
      <c r="F170" s="111"/>
    </row>
    <row r="171" spans="1:6">
      <c r="A171" s="111" t="str">
        <f>IFERROR(_xlfn.RANK.EQ(E171,$E$7:$E$200,0)+COUNTIF($E$7:E171,E171)-1," ")</f>
        <v xml:space="preserve"> </v>
      </c>
      <c r="B171" s="111" t="str">
        <f>IF(Reg!$K168,Reg!B168,"")</f>
        <v/>
      </c>
      <c r="C171" s="111" t="str">
        <f>IF(Reg!$K168,Reg!C168,"")</f>
        <v/>
      </c>
      <c r="D171" s="112" t="str">
        <f>IF(Reg!$K168,Reg!D168,"")</f>
        <v/>
      </c>
      <c r="E171" s="113" t="str">
        <f>IFERROR(VLOOKUP($B$7:$B$200,Reg!$B$4:O$800,10,),"")</f>
        <v/>
      </c>
      <c r="F171" s="111"/>
    </row>
    <row r="172" spans="1:6">
      <c r="A172" s="111" t="str">
        <f>IFERROR(_xlfn.RANK.EQ(E172,$E$7:$E$200,0)+COUNTIF($E$7:E172,E172)-1," ")</f>
        <v xml:space="preserve"> </v>
      </c>
      <c r="B172" s="111" t="str">
        <f>IF(Reg!$K169,Reg!B169,"")</f>
        <v/>
      </c>
      <c r="C172" s="111" t="str">
        <f>IF(Reg!$K169,Reg!C169,"")</f>
        <v/>
      </c>
      <c r="D172" s="112" t="str">
        <f>IF(Reg!$K169,Reg!D169,"")</f>
        <v/>
      </c>
      <c r="E172" s="113" t="str">
        <f>IFERROR(VLOOKUP($B$7:$B$200,Reg!$B$4:O$800,10,),"")</f>
        <v/>
      </c>
      <c r="F172" s="111"/>
    </row>
    <row r="173" spans="1:6">
      <c r="A173" s="111" t="str">
        <f>IFERROR(_xlfn.RANK.EQ(E173,$E$7:$E$200,0)+COUNTIF($E$7:E173,E173)-1," ")</f>
        <v xml:space="preserve"> </v>
      </c>
      <c r="B173" s="111" t="str">
        <f>IF(Reg!$K170,Reg!B170,"")</f>
        <v/>
      </c>
      <c r="C173" s="111" t="str">
        <f>IF(Reg!$K170,Reg!C170,"")</f>
        <v/>
      </c>
      <c r="D173" s="112" t="str">
        <f>IF(Reg!$K170,Reg!D170,"")</f>
        <v/>
      </c>
      <c r="E173" s="113" t="str">
        <f>IFERROR(VLOOKUP($B$7:$B$200,Reg!$B$4:O$800,10,),"")</f>
        <v/>
      </c>
      <c r="F173" s="111"/>
    </row>
    <row r="174" spans="1:6">
      <c r="A174" s="111" t="str">
        <f>IFERROR(_xlfn.RANK.EQ(E174,$E$7:$E$200,0)+COUNTIF($E$7:E174,E174)-1," ")</f>
        <v xml:space="preserve"> </v>
      </c>
      <c r="B174" s="111" t="str">
        <f>IF(Reg!$K171,Reg!B171,"")</f>
        <v/>
      </c>
      <c r="C174" s="111" t="str">
        <f>IF(Reg!$K171,Reg!C171,"")</f>
        <v/>
      </c>
      <c r="D174" s="112" t="str">
        <f>IF(Reg!$K171,Reg!D171,"")</f>
        <v/>
      </c>
      <c r="E174" s="113" t="str">
        <f>IFERROR(VLOOKUP($B$7:$B$200,Reg!$B$4:O$800,10,),"")</f>
        <v/>
      </c>
      <c r="F174" s="111"/>
    </row>
    <row r="175" spans="1:6">
      <c r="A175" s="111" t="str">
        <f>IFERROR(_xlfn.RANK.EQ(E175,$E$7:$E$200,0)+COUNTIF($E$7:E175,E175)-1," ")</f>
        <v xml:space="preserve"> </v>
      </c>
      <c r="B175" s="111" t="str">
        <f>IF(Reg!$K172,Reg!B172,"")</f>
        <v/>
      </c>
      <c r="C175" s="111" t="str">
        <f>IF(Reg!$K172,Reg!C172,"")</f>
        <v/>
      </c>
      <c r="D175" s="112" t="str">
        <f>IF(Reg!$K172,Reg!D172,"")</f>
        <v/>
      </c>
      <c r="E175" s="113" t="str">
        <f>IFERROR(VLOOKUP($B$7:$B$200,Reg!$B$4:O$800,10,),"")</f>
        <v/>
      </c>
      <c r="F175" s="111"/>
    </row>
    <row r="176" spans="1:6">
      <c r="A176" s="111" t="str">
        <f>IFERROR(_xlfn.RANK.EQ(E176,$E$7:$E$200,0)+COUNTIF($E$7:E176,E176)-1," ")</f>
        <v xml:space="preserve"> </v>
      </c>
      <c r="B176" s="111" t="str">
        <f>IF(Reg!$K173,Reg!B173,"")</f>
        <v/>
      </c>
      <c r="C176" s="111" t="str">
        <f>IF(Reg!$K173,Reg!C173,"")</f>
        <v/>
      </c>
      <c r="D176" s="112" t="str">
        <f>IF(Reg!$K173,Reg!D173,"")</f>
        <v/>
      </c>
      <c r="E176" s="113" t="str">
        <f>IFERROR(VLOOKUP($B$7:$B$200,Reg!$B$4:O$800,10,),"")</f>
        <v/>
      </c>
      <c r="F176" s="111"/>
    </row>
    <row r="177" spans="1:6">
      <c r="A177" s="111" t="str">
        <f>IFERROR(_xlfn.RANK.EQ(E177,$E$7:$E$200,0)+COUNTIF($E$7:E177,E177)-1," ")</f>
        <v xml:space="preserve"> </v>
      </c>
      <c r="B177" s="111" t="str">
        <f>IF(Reg!$K174,Reg!B174,"")</f>
        <v/>
      </c>
      <c r="C177" s="111" t="str">
        <f>IF(Reg!$K174,Reg!C174,"")</f>
        <v/>
      </c>
      <c r="D177" s="112" t="str">
        <f>IF(Reg!$K174,Reg!D174,"")</f>
        <v/>
      </c>
      <c r="E177" s="113" t="str">
        <f>IFERROR(VLOOKUP($B$7:$B$200,Reg!$B$4:O$800,10,),"")</f>
        <v/>
      </c>
      <c r="F177" s="111"/>
    </row>
    <row r="178" spans="1:6">
      <c r="A178" s="111" t="str">
        <f>IFERROR(_xlfn.RANK.EQ(E178,$E$7:$E$200,0)+COUNTIF($E$7:E178,E178)-1," ")</f>
        <v xml:space="preserve"> </v>
      </c>
      <c r="B178" s="111" t="str">
        <f>IF(Reg!$K175,Reg!B175,"")</f>
        <v/>
      </c>
      <c r="C178" s="111" t="str">
        <f>IF(Reg!$K175,Reg!C175,"")</f>
        <v/>
      </c>
      <c r="D178" s="112" t="str">
        <f>IF(Reg!$K175,Reg!D175,"")</f>
        <v/>
      </c>
      <c r="E178" s="113" t="str">
        <f>IFERROR(VLOOKUP($B$7:$B$200,Reg!$B$4:O$800,10,),"")</f>
        <v/>
      </c>
      <c r="F178" s="111"/>
    </row>
    <row r="179" spans="1:6">
      <c r="A179" s="111" t="str">
        <f>IFERROR(_xlfn.RANK.EQ(E179,$E$7:$E$200,0)+COUNTIF($E$7:E179,E179)-1," ")</f>
        <v xml:space="preserve"> </v>
      </c>
      <c r="B179" s="111" t="str">
        <f>IF(Reg!$K176,Reg!B176,"")</f>
        <v/>
      </c>
      <c r="C179" s="111" t="str">
        <f>IF(Reg!$K176,Reg!C176,"")</f>
        <v/>
      </c>
      <c r="D179" s="112" t="str">
        <f>IF(Reg!$K176,Reg!D176,"")</f>
        <v/>
      </c>
      <c r="E179" s="113" t="str">
        <f>IFERROR(VLOOKUP($B$7:$B$200,Reg!$B$4:O$800,10,),"")</f>
        <v/>
      </c>
      <c r="F179" s="111"/>
    </row>
    <row r="180" spans="1:6">
      <c r="A180" s="111" t="str">
        <f>IFERROR(_xlfn.RANK.EQ(E180,$E$7:$E$200,0)+COUNTIF($E$7:E180,E180)-1," ")</f>
        <v xml:space="preserve"> </v>
      </c>
      <c r="B180" s="111" t="str">
        <f>IF(Reg!$K177,Reg!B177,"")</f>
        <v/>
      </c>
      <c r="C180" s="111" t="str">
        <f>IF(Reg!$K177,Reg!C177,"")</f>
        <v/>
      </c>
      <c r="D180" s="112" t="str">
        <f>IF(Reg!$K177,Reg!D177,"")</f>
        <v/>
      </c>
      <c r="E180" s="113" t="str">
        <f>IFERROR(VLOOKUP($B$7:$B$200,Reg!$B$4:O$800,10,),"")</f>
        <v/>
      </c>
      <c r="F180" s="111"/>
    </row>
    <row r="181" spans="1:6">
      <c r="A181" s="111" t="str">
        <f>IFERROR(_xlfn.RANK.EQ(E181,$E$7:$E$200,0)+COUNTIF($E$7:E181,E181)-1," ")</f>
        <v xml:space="preserve"> </v>
      </c>
      <c r="B181" s="111" t="str">
        <f>IF(Reg!$K178,Reg!B178,"")</f>
        <v/>
      </c>
      <c r="C181" s="111" t="str">
        <f>IF(Reg!$K178,Reg!C178,"")</f>
        <v/>
      </c>
      <c r="D181" s="112" t="str">
        <f>IF(Reg!$K178,Reg!D178,"")</f>
        <v/>
      </c>
      <c r="E181" s="113" t="str">
        <f>IFERROR(VLOOKUP($B$7:$B$200,Reg!$B$4:O$800,10,),"")</f>
        <v/>
      </c>
      <c r="F181" s="111"/>
    </row>
    <row r="182" spans="1:6">
      <c r="A182" s="111" t="str">
        <f>IFERROR(_xlfn.RANK.EQ(E182,$E$7:$E$200,0)+COUNTIF($E$7:E182,E182)-1," ")</f>
        <v xml:space="preserve"> </v>
      </c>
      <c r="B182" s="111" t="str">
        <f>IF(Reg!$K179,Reg!B179,"")</f>
        <v/>
      </c>
      <c r="C182" s="111" t="str">
        <f>IF(Reg!$K179,Reg!C179,"")</f>
        <v/>
      </c>
      <c r="D182" s="112" t="str">
        <f>IF(Reg!$K179,Reg!D179,"")</f>
        <v/>
      </c>
      <c r="E182" s="113" t="str">
        <f>IFERROR(VLOOKUP($B$7:$B$200,Reg!$B$4:O$800,10,),"")</f>
        <v/>
      </c>
      <c r="F182" s="111"/>
    </row>
    <row r="183" spans="1:6">
      <c r="A183" s="111" t="str">
        <f>IFERROR(_xlfn.RANK.EQ(E183,$E$7:$E$200,0)+COUNTIF($E$7:E183,E183)-1," ")</f>
        <v xml:space="preserve"> </v>
      </c>
      <c r="B183" s="111" t="str">
        <f>IF(Reg!$K180,Reg!B180,"")</f>
        <v/>
      </c>
      <c r="C183" s="111" t="str">
        <f>IF(Reg!$K180,Reg!C180,"")</f>
        <v/>
      </c>
      <c r="D183" s="112" t="str">
        <f>IF(Reg!$K180,Reg!D180,"")</f>
        <v/>
      </c>
      <c r="E183" s="113" t="str">
        <f>IFERROR(VLOOKUP($B$7:$B$200,Reg!$B$4:O$800,10,),"")</f>
        <v/>
      </c>
      <c r="F183" s="111"/>
    </row>
    <row r="184" spans="1:6">
      <c r="A184" s="111" t="str">
        <f>IFERROR(_xlfn.RANK.EQ(E184,$E$7:$E$200,0)+COUNTIF($E$7:E184,E184)-1," ")</f>
        <v xml:space="preserve"> </v>
      </c>
      <c r="B184" s="111" t="str">
        <f>IF(Reg!$K181,Reg!B181,"")</f>
        <v/>
      </c>
      <c r="C184" s="111" t="str">
        <f>IF(Reg!$K181,Reg!C181,"")</f>
        <v/>
      </c>
      <c r="D184" s="112" t="str">
        <f>IF(Reg!$K181,Reg!D181,"")</f>
        <v/>
      </c>
      <c r="E184" s="113" t="str">
        <f>IFERROR(VLOOKUP($B$7:$B$200,Reg!$B$4:O$800,10,),"")</f>
        <v/>
      </c>
      <c r="F184" s="111"/>
    </row>
    <row r="185" spans="1:6">
      <c r="A185" s="111" t="str">
        <f>IFERROR(_xlfn.RANK.EQ(E185,$E$7:$E$200,0)+COUNTIF($E$7:E185,E185)-1," ")</f>
        <v xml:space="preserve"> </v>
      </c>
      <c r="B185" s="111" t="str">
        <f>IF(Reg!$K182,Reg!B182,"")</f>
        <v/>
      </c>
      <c r="C185" s="111" t="str">
        <f>IF(Reg!$K182,Reg!C182,"")</f>
        <v/>
      </c>
      <c r="D185" s="112" t="str">
        <f>IF(Reg!$K182,Reg!D182,"")</f>
        <v/>
      </c>
      <c r="E185" s="113" t="str">
        <f>IFERROR(VLOOKUP($B$7:$B$200,Reg!$B$4:O$800,10,),"")</f>
        <v/>
      </c>
      <c r="F185" s="111"/>
    </row>
    <row r="186" spans="1:6">
      <c r="A186" s="111" t="str">
        <f>IFERROR(_xlfn.RANK.EQ(E186,$E$7:$E$200,0)+COUNTIF($E$7:E186,E186)-1," ")</f>
        <v xml:space="preserve"> </v>
      </c>
      <c r="B186" s="111" t="str">
        <f>IF(Reg!$K183,Reg!B183,"")</f>
        <v/>
      </c>
      <c r="C186" s="111" t="str">
        <f>IF(Reg!$K183,Reg!C183,"")</f>
        <v/>
      </c>
      <c r="D186" s="112" t="str">
        <f>IF(Reg!$K183,Reg!D183,"")</f>
        <v/>
      </c>
      <c r="E186" s="113" t="str">
        <f>IFERROR(VLOOKUP($B$7:$B$200,Reg!$B$4:O$800,10,),"")</f>
        <v/>
      </c>
      <c r="F186" s="111"/>
    </row>
    <row r="187" spans="1:6">
      <c r="A187" s="111" t="str">
        <f>IFERROR(_xlfn.RANK.EQ(E187,$E$7:$E$200,0)+COUNTIF($E$7:E187,E187)-1," ")</f>
        <v xml:space="preserve"> </v>
      </c>
      <c r="B187" s="111" t="str">
        <f>IF(Reg!$K184,Reg!B184,"")</f>
        <v/>
      </c>
      <c r="C187" s="111" t="str">
        <f>IF(Reg!$K184,Reg!C184,"")</f>
        <v/>
      </c>
      <c r="D187" s="112" t="str">
        <f>IF(Reg!$K184,Reg!D184,"")</f>
        <v/>
      </c>
      <c r="E187" s="113" t="str">
        <f>IFERROR(VLOOKUP($B$7:$B$200,Reg!$B$4:O$800,10,),"")</f>
        <v/>
      </c>
      <c r="F187" s="111"/>
    </row>
    <row r="188" spans="1:6">
      <c r="A188" s="111" t="str">
        <f>IFERROR(_xlfn.RANK.EQ(E188,$E$7:$E$200,0)+COUNTIF($E$7:E188,E188)-1," ")</f>
        <v xml:space="preserve"> </v>
      </c>
      <c r="B188" s="111" t="str">
        <f>IF(Reg!$K185,Reg!B185,"")</f>
        <v/>
      </c>
      <c r="C188" s="111" t="str">
        <f>IF(Reg!$K185,Reg!C185,"")</f>
        <v/>
      </c>
      <c r="D188" s="112" t="str">
        <f>IF(Reg!$K185,Reg!D185,"")</f>
        <v/>
      </c>
      <c r="E188" s="113" t="str">
        <f>IFERROR(VLOOKUP($B$7:$B$200,Reg!$B$4:O$800,10,),"")</f>
        <v/>
      </c>
      <c r="F188" s="111"/>
    </row>
    <row r="189" spans="1:6">
      <c r="A189" s="111" t="str">
        <f>IFERROR(_xlfn.RANK.EQ(E189,$E$7:$E$200,0)+COUNTIF($E$7:E189,E189)-1," ")</f>
        <v xml:space="preserve"> </v>
      </c>
      <c r="B189" s="111" t="str">
        <f>IF(Reg!$K186,Reg!B186,"")</f>
        <v/>
      </c>
      <c r="C189" s="111" t="str">
        <f>IF(Reg!$K186,Reg!C186,"")</f>
        <v/>
      </c>
      <c r="D189" s="112" t="str">
        <f>IF(Reg!$K186,Reg!D186,"")</f>
        <v/>
      </c>
      <c r="E189" s="113" t="str">
        <f>IFERROR(VLOOKUP($B$7:$B$200,Reg!$B$4:O$800,10,),"")</f>
        <v/>
      </c>
      <c r="F189" s="111"/>
    </row>
    <row r="190" spans="1:6">
      <c r="A190" s="111" t="str">
        <f>IFERROR(_xlfn.RANK.EQ(E190,$E$7:$E$200,0)+COUNTIF($E$7:E190,E190)-1," ")</f>
        <v xml:space="preserve"> </v>
      </c>
      <c r="B190" s="111" t="str">
        <f>IF(Reg!$K187,Reg!B187,"")</f>
        <v/>
      </c>
      <c r="C190" s="111" t="str">
        <f>IF(Reg!$K187,Reg!C187,"")</f>
        <v/>
      </c>
      <c r="D190" s="112" t="str">
        <f>IF(Reg!$K187,Reg!D187,"")</f>
        <v/>
      </c>
      <c r="E190" s="113" t="str">
        <f>IFERROR(VLOOKUP($B$7:$B$200,Reg!$B$4:O$800,10,),"")</f>
        <v/>
      </c>
      <c r="F190" s="111"/>
    </row>
    <row r="191" spans="1:6">
      <c r="A191" s="111" t="str">
        <f>IFERROR(_xlfn.RANK.EQ(E191,$E$7:$E$200,0)+COUNTIF($E$7:E191,E191)-1," ")</f>
        <v xml:space="preserve"> </v>
      </c>
      <c r="B191" s="111" t="str">
        <f>IF(Reg!$K188,Reg!B188,"")</f>
        <v/>
      </c>
      <c r="C191" s="111" t="str">
        <f>IF(Reg!$K188,Reg!C188,"")</f>
        <v/>
      </c>
      <c r="D191" s="112" t="str">
        <f>IF(Reg!$K188,Reg!D188,"")</f>
        <v/>
      </c>
      <c r="E191" s="113" t="str">
        <f>IFERROR(VLOOKUP($B$7:$B$200,Reg!$B$4:O$800,10,),"")</f>
        <v/>
      </c>
      <c r="F191" s="111"/>
    </row>
    <row r="192" spans="1:6">
      <c r="A192" s="111" t="str">
        <f>IFERROR(_xlfn.RANK.EQ(E192,$E$7:$E$200,0)+COUNTIF($E$7:E192,E192)-1," ")</f>
        <v xml:space="preserve"> </v>
      </c>
      <c r="B192" s="111" t="str">
        <f>IF(Reg!$K189,Reg!B189,"")</f>
        <v/>
      </c>
      <c r="C192" s="111" t="str">
        <f>IF(Reg!$K189,Reg!C189,"")</f>
        <v/>
      </c>
      <c r="D192" s="112" t="str">
        <f>IF(Reg!$K189,Reg!D189,"")</f>
        <v/>
      </c>
      <c r="E192" s="113" t="str">
        <f>IFERROR(VLOOKUP($B$7:$B$200,Reg!$B$4:O$800,10,),"")</f>
        <v/>
      </c>
      <c r="F192" s="111"/>
    </row>
    <row r="193" spans="1:6">
      <c r="A193" s="111" t="str">
        <f>IFERROR(_xlfn.RANK.EQ(E193,$E$7:$E$200,0)+COUNTIF($E$7:E193,E193)-1," ")</f>
        <v xml:space="preserve"> </v>
      </c>
      <c r="B193" s="111" t="str">
        <f>IF(Reg!$K190,Reg!B190,"")</f>
        <v/>
      </c>
      <c r="C193" s="111" t="str">
        <f>IF(Reg!$K190,Reg!C190,"")</f>
        <v/>
      </c>
      <c r="D193" s="112" t="str">
        <f>IF(Reg!$K190,Reg!D190,"")</f>
        <v/>
      </c>
      <c r="E193" s="113" t="str">
        <f>IFERROR(VLOOKUP($B$7:$B$200,Reg!$B$4:O$800,10,),"")</f>
        <v/>
      </c>
      <c r="F193" s="111"/>
    </row>
    <row r="194" spans="1:6">
      <c r="A194" s="111" t="str">
        <f>IFERROR(_xlfn.RANK.EQ(E194,$E$7:$E$200,0)+COUNTIF($E$7:E194,E194)-1," ")</f>
        <v xml:space="preserve"> </v>
      </c>
      <c r="B194" s="111" t="str">
        <f>IF(Reg!$K191,Reg!B191,"")</f>
        <v/>
      </c>
      <c r="C194" s="111" t="str">
        <f>IF(Reg!$K191,Reg!C191,"")</f>
        <v/>
      </c>
      <c r="D194" s="112" t="str">
        <f>IF(Reg!$K191,Reg!D191,"")</f>
        <v/>
      </c>
      <c r="E194" s="113" t="str">
        <f>IFERROR(VLOOKUP($B$7:$B$200,Reg!$B$4:O$800,10,),"")</f>
        <v/>
      </c>
      <c r="F194" s="111"/>
    </row>
    <row r="195" spans="1:6">
      <c r="A195" s="111" t="str">
        <f>IFERROR(_xlfn.RANK.EQ(E195,$E$7:$E$200,0)+COUNTIF($E$7:E195,E195)-1," ")</f>
        <v xml:space="preserve"> </v>
      </c>
      <c r="B195" s="111" t="str">
        <f>IF(Reg!$K192,Reg!B192,"")</f>
        <v/>
      </c>
      <c r="C195" s="111" t="str">
        <f>IF(Reg!$K192,Reg!C192,"")</f>
        <v/>
      </c>
      <c r="D195" s="112" t="str">
        <f>IF(Reg!$K192,Reg!D192,"")</f>
        <v/>
      </c>
      <c r="E195" s="113" t="str">
        <f>IFERROR(VLOOKUP($B$7:$B$200,Reg!$B$4:O$800,10,),"")</f>
        <v/>
      </c>
      <c r="F195" s="111"/>
    </row>
    <row r="196" spans="1:6">
      <c r="A196" s="111" t="str">
        <f>IFERROR(_xlfn.RANK.EQ(E196,$E$7:$E$200,0)+COUNTIF($E$7:E196,E196)-1," ")</f>
        <v xml:space="preserve"> </v>
      </c>
      <c r="B196" s="111" t="str">
        <f>IF(Reg!$K193,Reg!B193,"")</f>
        <v/>
      </c>
      <c r="C196" s="111" t="str">
        <f>IF(Reg!$K193,Reg!C193,"")</f>
        <v/>
      </c>
      <c r="D196" s="112" t="str">
        <f>IF(Reg!$K193,Reg!D193,"")</f>
        <v/>
      </c>
      <c r="E196" s="113" t="str">
        <f>IFERROR(VLOOKUP($B$7:$B$200,Reg!$B$4:O$800,10,),"")</f>
        <v/>
      </c>
      <c r="F196" s="111"/>
    </row>
    <row r="197" spans="1:6">
      <c r="A197" s="111" t="str">
        <f>IFERROR(_xlfn.RANK.EQ(E197,$E$7:$E$200,0)+COUNTIF($E$7:E197,E197)-1," ")</f>
        <v xml:space="preserve"> </v>
      </c>
      <c r="B197" s="111" t="str">
        <f>IF(Reg!$K194,Reg!B194,"")</f>
        <v/>
      </c>
      <c r="C197" s="111" t="str">
        <f>IF(Reg!$K194,Reg!C194,"")</f>
        <v/>
      </c>
      <c r="D197" s="112" t="str">
        <f>IF(Reg!$K194,Reg!D194,"")</f>
        <v/>
      </c>
      <c r="E197" s="113" t="str">
        <f>IFERROR(VLOOKUP($B$7:$B$200,Reg!$B$4:O$800,10,),"")</f>
        <v/>
      </c>
      <c r="F197" s="111"/>
    </row>
    <row r="198" spans="1:6">
      <c r="A198" s="111" t="str">
        <f>IFERROR(_xlfn.RANK.EQ(E198,$E$7:$E$200,0)+COUNTIF($E$7:E198,E198)-1," ")</f>
        <v xml:space="preserve"> </v>
      </c>
      <c r="B198" s="111" t="str">
        <f>IF(Reg!$K195,Reg!B195,"")</f>
        <v/>
      </c>
      <c r="C198" s="111" t="str">
        <f>IF(Reg!$K195,Reg!C195,"")</f>
        <v/>
      </c>
      <c r="D198" s="112" t="str">
        <f>IF(Reg!$K195,Reg!D195,"")</f>
        <v/>
      </c>
      <c r="E198" s="113" t="str">
        <f>IFERROR(VLOOKUP($B$7:$B$200,Reg!$B$4:O$800,10,),"")</f>
        <v/>
      </c>
      <c r="F198" s="111"/>
    </row>
    <row r="199" spans="1:6">
      <c r="A199" s="111" t="str">
        <f>IFERROR(_xlfn.RANK.EQ(E199,$E$7:$E$200,0)+COUNTIF($E$7:E199,E199)-1," ")</f>
        <v xml:space="preserve"> </v>
      </c>
      <c r="B199" s="111" t="str">
        <f>IF(Reg!$K196,Reg!B196,"")</f>
        <v/>
      </c>
      <c r="C199" s="111" t="str">
        <f>IF(Reg!$K196,Reg!C196,"")</f>
        <v/>
      </c>
      <c r="D199" s="112" t="str">
        <f>IF(Reg!$K196,Reg!D196,"")</f>
        <v/>
      </c>
      <c r="E199" s="113" t="str">
        <f>IFERROR(VLOOKUP($B$7:$B$200,Reg!$B$4:O$800,10,),"")</f>
        <v/>
      </c>
      <c r="F199" s="111"/>
    </row>
    <row r="200" spans="1:6">
      <c r="A200" s="111" t="str">
        <f>IFERROR(_xlfn.RANK.EQ(E200,$E$7:$E$200,0)+COUNTIF($E$7:E200,E200)-1," ")</f>
        <v xml:space="preserve"> </v>
      </c>
      <c r="B200" s="111" t="str">
        <f>IF(Reg!$K197,Reg!B197,"")</f>
        <v/>
      </c>
      <c r="C200" s="111" t="str">
        <f>IF(Reg!$K197,Reg!C197,"")</f>
        <v/>
      </c>
      <c r="D200" s="112" t="str">
        <f>IF(Reg!$K197,Reg!D197,"")</f>
        <v/>
      </c>
      <c r="E200" s="113" t="str">
        <f>IFERROR(VLOOKUP($B$7:$B$200,Reg!$B$4:O$800,10,),"")</f>
        <v/>
      </c>
      <c r="F200" s="111"/>
    </row>
  </sheetData>
  <sortState xmlns:xlrd2="http://schemas.microsoft.com/office/spreadsheetml/2017/richdata2" ref="A7:F200">
    <sortCondition ref="A1"/>
  </sortState>
  <mergeCells count="5">
    <mergeCell ref="B3:C3"/>
    <mergeCell ref="D3:F4"/>
    <mergeCell ref="B4:C4"/>
    <mergeCell ref="A1:D1"/>
    <mergeCell ref="E1:F1"/>
  </mergeCells>
  <pageMargins left="0" right="0" top="0" bottom="0" header="0.31496062992125984" footer="0.31496062992125984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Munka9">
    <tabColor rgb="FFFFC000"/>
  </sheetPr>
  <dimension ref="A1:G200"/>
  <sheetViews>
    <sheetView zoomScale="40" zoomScaleNormal="40" workbookViewId="0">
      <selection activeCell="B5" sqref="B5"/>
    </sheetView>
  </sheetViews>
  <sheetFormatPr defaultColWidth="8.6640625" defaultRowHeight="46.2"/>
  <cols>
    <col min="1" max="3" width="73.88671875" style="109" customWidth="1"/>
    <col min="4" max="4" width="117.109375" style="109" customWidth="1"/>
    <col min="5" max="7" width="73.88671875" style="109" customWidth="1"/>
  </cols>
  <sheetData>
    <row r="1" spans="1:7" ht="46.8" thickBot="1">
      <c r="A1" s="151" t="s">
        <v>4650</v>
      </c>
      <c r="B1" s="152"/>
      <c r="C1" s="152"/>
      <c r="D1" s="153"/>
      <c r="E1" s="149" t="str">
        <f>Névsor!V3</f>
        <v>2025/147</v>
      </c>
      <c r="F1" s="150"/>
      <c r="G1" s="103" t="s">
        <v>18</v>
      </c>
    </row>
    <row r="2" spans="1:7">
      <c r="A2" s="104"/>
      <c r="B2" s="105"/>
      <c r="C2" s="105"/>
      <c r="D2" s="105"/>
      <c r="E2" s="105"/>
      <c r="F2" s="107"/>
      <c r="G2" s="116"/>
    </row>
    <row r="3" spans="1:7">
      <c r="A3" s="108" t="s">
        <v>0</v>
      </c>
      <c r="B3" s="146" t="str">
        <f>Névsor!V1</f>
        <v>Üllő - Üllői Lőtér</v>
      </c>
      <c r="C3" s="146"/>
      <c r="D3" s="147" t="s">
        <v>10</v>
      </c>
      <c r="E3" s="147"/>
      <c r="F3" s="147"/>
      <c r="G3" s="116"/>
    </row>
    <row r="4" spans="1:7">
      <c r="A4" s="108" t="s">
        <v>1</v>
      </c>
      <c r="B4" s="148">
        <v>45913</v>
      </c>
      <c r="C4" s="148"/>
      <c r="D4" s="147"/>
      <c r="E4" s="147"/>
      <c r="F4" s="147"/>
    </row>
    <row r="5" spans="1:7">
      <c r="A5" s="104"/>
      <c r="B5" s="105"/>
      <c r="C5" s="105"/>
      <c r="D5" s="105"/>
      <c r="E5" s="105"/>
      <c r="F5" s="107"/>
    </row>
    <row r="6" spans="1:7">
      <c r="A6" s="108" t="s">
        <v>2</v>
      </c>
      <c r="B6" s="108" t="s">
        <v>3</v>
      </c>
      <c r="C6" s="108" t="s">
        <v>4</v>
      </c>
      <c r="D6" s="108" t="s">
        <v>5</v>
      </c>
      <c r="E6" s="108" t="s">
        <v>6</v>
      </c>
      <c r="F6" s="108" t="s">
        <v>7</v>
      </c>
    </row>
    <row r="7" spans="1:7">
      <c r="A7" s="111">
        <f>IFERROR(_xlfn.RANK.EQ(E7,$E$7:$E$200,0)+COUNTIF($E$7:E7,E7)-1," ")</f>
        <v>1</v>
      </c>
      <c r="B7" s="111" t="str">
        <f>IF(Reg!$L14,Reg!B14,"")</f>
        <v>Zántó István</v>
      </c>
      <c r="C7" s="111">
        <f>IF(Reg!$L14,Reg!C14,"")</f>
        <v>857</v>
      </c>
      <c r="D7" s="112" t="str">
        <f>IF(Reg!$L14,Reg!D14,"")</f>
        <v>Üllői Lövész Klub</v>
      </c>
      <c r="E7" s="113">
        <f>IFERROR(VLOOKUP($B$7:$B$200,Reg!$B$4:O$800,11,),"")</f>
        <v>178</v>
      </c>
      <c r="F7" s="111"/>
    </row>
    <row r="8" spans="1:7">
      <c r="A8" s="111">
        <f>IFERROR(_xlfn.RANK.EQ(E8,$E$7:$E$200,0)+COUNTIF($E$7:E8,E8)-1," ")</f>
        <v>2</v>
      </c>
      <c r="B8" s="111" t="str">
        <f>IF(Reg!$L7,Reg!B7,"")</f>
        <v>Gitye Zsolt</v>
      </c>
      <c r="C8" s="111">
        <f>IF(Reg!$L7,Reg!C7,"")</f>
        <v>8832</v>
      </c>
      <c r="D8" s="112" t="str">
        <f>IF(Reg!$L7,Reg!D7,"")</f>
        <v>Üllői Lövész Klub</v>
      </c>
      <c r="E8" s="113">
        <f>IFERROR(VLOOKUP($B$7:$B$200,Reg!$B$4:O$800,11,),"")</f>
        <v>140</v>
      </c>
      <c r="F8" s="111"/>
    </row>
    <row r="9" spans="1:7">
      <c r="A9" s="111">
        <f>IFERROR(_xlfn.RANK.EQ(E9,$E$7:$E$200,0)+COUNTIF($E$7:E9,E9)-1," ")</f>
        <v>3</v>
      </c>
      <c r="B9" s="111" t="str">
        <f>IF(Reg!$L12,Reg!B12,"")</f>
        <v>Vörös Imre</v>
      </c>
      <c r="C9" s="111">
        <f>IF(Reg!$L12,Reg!C12,"")</f>
        <v>4586</v>
      </c>
      <c r="D9" s="112" t="str">
        <f>IF(Reg!$L12,Reg!D12,"")</f>
        <v>Üllői Lövész Klub</v>
      </c>
      <c r="E9" s="113">
        <f>IFERROR(VLOOKUP($B$7:$B$200,Reg!$B$4:O$800,11,),"")</f>
        <v>132</v>
      </c>
      <c r="F9" s="111"/>
    </row>
    <row r="10" spans="1:7">
      <c r="A10" s="111">
        <f>IFERROR(_xlfn.RANK.EQ(E10,$E$7:$E$200,0)+COUNTIF($E$7:E10,E10)-1," ")</f>
        <v>4</v>
      </c>
      <c r="B10" s="111" t="str">
        <f>IF(Reg!$L23,Reg!B23,"")</f>
        <v>Illés Márton Zoltán</v>
      </c>
      <c r="C10" s="111">
        <f>IF(Reg!$L23,Reg!C23,"")</f>
        <v>8645</v>
      </c>
      <c r="D10" s="112" t="str">
        <f>IF(Reg!$L23,Reg!D23,"")</f>
        <v>Üllői Lövész Klub</v>
      </c>
      <c r="E10" s="113">
        <f>IFERROR(VLOOKUP($B$7:$B$200,Reg!$B$4:O$800,11,),"")</f>
        <v>0.1</v>
      </c>
      <c r="F10" s="111"/>
    </row>
    <row r="11" spans="1:7">
      <c r="A11" s="111">
        <f>IFERROR(_xlfn.RANK.EQ(E11,$E$7:$E$200,0)+COUNTIF($E$7:E11,E11)-1," ")</f>
        <v>5</v>
      </c>
      <c r="B11" s="111" t="str">
        <f>IF(Reg!$L18,Reg!B18,"")</f>
        <v>Dr.Dencs Zoltán</v>
      </c>
      <c r="C11" s="111">
        <f>IF(Reg!$L18,Reg!C18,"")</f>
        <v>5308</v>
      </c>
      <c r="D11" s="112" t="str">
        <f>IF(Reg!$L18,Reg!D18,"")</f>
        <v>Börzsöny Lövészsportklub Márianosztra</v>
      </c>
      <c r="E11" s="113">
        <f>IFERROR(VLOOKUP($B$7:$B$200,Reg!$B$4:O$800,11,),"")</f>
        <v>0.1</v>
      </c>
      <c r="F11" s="111"/>
    </row>
    <row r="12" spans="1:7">
      <c r="A12" s="111">
        <f>IFERROR(_xlfn.RANK.EQ(E12,$E$7:$E$200,0)+COUNTIF($E$7:E12,E12)-1," ")</f>
        <v>6</v>
      </c>
      <c r="B12" s="111" t="str">
        <f>IF(Reg!$L29,Reg!B29,"")</f>
        <v>Barczi Krisztián</v>
      </c>
      <c r="C12" s="111">
        <f>IF(Reg!$L29,Reg!C29,"")</f>
        <v>3673</v>
      </c>
      <c r="D12" s="112" t="str">
        <f>IF(Reg!$L29,Reg!D29,"")</f>
        <v>Káli Lövész Sport Klub</v>
      </c>
      <c r="E12" s="113">
        <f>IFERROR(VLOOKUP($B$7:$B$200,Reg!$B$4:O$800,11,),"")</f>
        <v>0.1</v>
      </c>
      <c r="F12" s="111"/>
    </row>
    <row r="13" spans="1:7">
      <c r="A13" s="111">
        <f>IFERROR(_xlfn.RANK.EQ(E13,$E$7:$E$200,0)+COUNTIF($E$7:E13,E13)-1," ")</f>
        <v>7</v>
      </c>
      <c r="B13" s="111" t="str">
        <f>IF(Reg!$L15,Reg!B15,"")</f>
        <v>Albert Krisztián</v>
      </c>
      <c r="C13" s="111">
        <f>IF(Reg!$L15,Reg!C15,"")</f>
        <v>2691</v>
      </c>
      <c r="D13" s="112" t="str">
        <f>IF(Reg!$L15,Reg!D15,"")</f>
        <v>Káli Lövész Sport Klub</v>
      </c>
      <c r="E13" s="113">
        <f>IFERROR(VLOOKUP($B$7:$B$200,Reg!$B$4:O$800,11,),"")</f>
        <v>0.1</v>
      </c>
      <c r="F13" s="111"/>
    </row>
    <row r="14" spans="1:7">
      <c r="A14" s="111">
        <f>IFERROR(_xlfn.RANK.EQ(E14,$E$7:$E$200,0)+COUNTIF($E$7:E14,E14)-1," ")</f>
        <v>8</v>
      </c>
      <c r="B14" s="111" t="str">
        <f>IF(Reg!$L17,Reg!B17,"")</f>
        <v>Lukács Kristóf</v>
      </c>
      <c r="C14" s="111">
        <f>IF(Reg!$L17,Reg!C17,"")</f>
        <v>7256</v>
      </c>
      <c r="D14" s="112" t="str">
        <f>IF(Reg!$L17,Reg!D17,"")</f>
        <v>Lövészklub Jászfelsőszentgyörgy</v>
      </c>
      <c r="E14" s="113">
        <f>IFERROR(VLOOKUP($B$7:$B$200,Reg!$B$4:O$800,11,),"")</f>
        <v>0.1</v>
      </c>
      <c r="F14" s="111"/>
    </row>
    <row r="15" spans="1:7">
      <c r="A15" s="111">
        <f>IFERROR(_xlfn.RANK.EQ(E15,$E$7:$E$200,0)+COUNTIF($E$7:E15,E15)-1," ")</f>
        <v>9</v>
      </c>
      <c r="B15" s="111" t="str">
        <f>IF(Reg!$L28,Reg!B28,"")</f>
        <v>Nándorfi Tamás Gyula</v>
      </c>
      <c r="C15" s="111">
        <f>IF(Reg!$L28,Reg!C28,"")</f>
        <v>1713</v>
      </c>
      <c r="D15" s="112" t="str">
        <f>IF(Reg!$L28,Reg!D28,"")</f>
        <v>Üllői Lövész Klub</v>
      </c>
      <c r="E15" s="113">
        <f>IFERROR(VLOOKUP($B$7:$B$200,Reg!$B$4:O$800,11,),"")</f>
        <v>0.1</v>
      </c>
      <c r="F15" s="111"/>
    </row>
    <row r="16" spans="1:7">
      <c r="A16" s="111" t="str">
        <f>IFERROR(_xlfn.RANK.EQ(E16,$E$7:$E$200,0)+COUNTIF($E$7:E16,E16)-1," ")</f>
        <v xml:space="preserve"> </v>
      </c>
      <c r="B16" s="111" t="str">
        <f>IF(Reg!$L25,Reg!B25,"")</f>
        <v/>
      </c>
      <c r="C16" s="111" t="str">
        <f>IF(Reg!$L25,Reg!C25,"")</f>
        <v/>
      </c>
      <c r="D16" s="112" t="str">
        <f>IF(Reg!$L25,Reg!D25,"")</f>
        <v/>
      </c>
      <c r="E16" s="113" t="str">
        <f>IFERROR(VLOOKUP($B$7:$B$200,Reg!$B$4:O$800,11,),"")</f>
        <v/>
      </c>
      <c r="F16" s="111"/>
    </row>
    <row r="17" spans="1:6">
      <c r="A17" s="111" t="str">
        <f>IFERROR(_xlfn.RANK.EQ(E17,$E$7:$E$200,0)+COUNTIF($E$7:E17,E17)-1," ")</f>
        <v xml:space="preserve"> </v>
      </c>
      <c r="B17" s="111" t="str">
        <f>IF(Reg!$L38,Reg!B38,"")</f>
        <v/>
      </c>
      <c r="C17" s="111" t="str">
        <f>IF(Reg!$L38,Reg!C38,"")</f>
        <v/>
      </c>
      <c r="D17" s="112" t="str">
        <f>IF(Reg!$L38,Reg!D38,"")</f>
        <v/>
      </c>
      <c r="E17" s="113" t="str">
        <f>IFERROR(VLOOKUP($B$7:$B$200,Reg!$B$4:O$800,11,),"")</f>
        <v/>
      </c>
      <c r="F17" s="111"/>
    </row>
    <row r="18" spans="1:6">
      <c r="A18" s="111" t="str">
        <f>IFERROR(_xlfn.RANK.EQ(E18,$E$7:$E$200,0)+COUNTIF($E$7:E18,E18)-1," ")</f>
        <v xml:space="preserve"> </v>
      </c>
      <c r="B18" s="111" t="str">
        <f>IF(Reg!$L19,Reg!B19,"")</f>
        <v/>
      </c>
      <c r="C18" s="111" t="str">
        <f>IF(Reg!$L19,Reg!C19,"")</f>
        <v/>
      </c>
      <c r="D18" s="112" t="str">
        <f>IF(Reg!$L19,Reg!D19,"")</f>
        <v/>
      </c>
      <c r="E18" s="113" t="str">
        <f>IFERROR(VLOOKUP($B$7:$B$200,Reg!$B$4:O$800,11,),"")</f>
        <v/>
      </c>
      <c r="F18" s="111"/>
    </row>
    <row r="19" spans="1:6">
      <c r="A19" s="111" t="str">
        <f>IFERROR(_xlfn.RANK.EQ(E19,$E$7:$E$200,0)+COUNTIF($E$7:E19,E19)-1," ")</f>
        <v xml:space="preserve"> </v>
      </c>
      <c r="B19" s="111" t="str">
        <f>IF(Reg!$L41,Reg!B41,"")</f>
        <v/>
      </c>
      <c r="C19" s="111" t="str">
        <f>IF(Reg!$L41,Reg!C41,"")</f>
        <v/>
      </c>
      <c r="D19" s="112" t="str">
        <f>IF(Reg!$L41,Reg!D41,"")</f>
        <v/>
      </c>
      <c r="E19" s="113" t="str">
        <f>IFERROR(VLOOKUP($B$7:$B$200,Reg!$B$4:O$800,11,),"")</f>
        <v/>
      </c>
      <c r="F19" s="111"/>
    </row>
    <row r="20" spans="1:6">
      <c r="A20" s="111" t="str">
        <f>IFERROR(_xlfn.RANK.EQ(E20,$E$7:$E$200,0)+COUNTIF($E$7:E20,E20)-1," ")</f>
        <v xml:space="preserve"> </v>
      </c>
      <c r="B20" s="111" t="str">
        <f>IF(Reg!$L4,Reg!B4,"")</f>
        <v/>
      </c>
      <c r="C20" s="111" t="str">
        <f>IF(Reg!$L4,Reg!C4,"")</f>
        <v/>
      </c>
      <c r="D20" s="112" t="str">
        <f>IF(Reg!$L4,Reg!D4,"")</f>
        <v/>
      </c>
      <c r="E20" s="113" t="str">
        <f>IFERROR(VLOOKUP($B$7:$B$200,Reg!$B$4:O$800,11,),"")</f>
        <v/>
      </c>
      <c r="F20" s="111"/>
    </row>
    <row r="21" spans="1:6">
      <c r="A21" s="111" t="str">
        <f>IFERROR(_xlfn.RANK.EQ(E21,$E$7:$E$200,0)+COUNTIF($E$7:E21,E21)-1," ")</f>
        <v xml:space="preserve"> </v>
      </c>
      <c r="B21" s="111" t="str">
        <f>IF(Reg!$L68,Reg!B68,"")</f>
        <v/>
      </c>
      <c r="C21" s="111" t="str">
        <f>IF(Reg!$L68,Reg!C68,"")</f>
        <v/>
      </c>
      <c r="D21" s="112" t="str">
        <f>IF(Reg!$L68,Reg!D68,"")</f>
        <v/>
      </c>
      <c r="E21" s="113" t="str">
        <f>IFERROR(VLOOKUP($B$7:$B$200,Reg!$B$4:O$800,11,),"")</f>
        <v/>
      </c>
      <c r="F21" s="111"/>
    </row>
    <row r="22" spans="1:6">
      <c r="A22" s="111" t="str">
        <f>IFERROR(_xlfn.RANK.EQ(E22,$E$7:$E$200,0)+COUNTIF($E$7:E22,E22)-1," ")</f>
        <v xml:space="preserve"> </v>
      </c>
      <c r="B22" s="111" t="str">
        <f>IF(Reg!$L26,Reg!B26,"")</f>
        <v/>
      </c>
      <c r="C22" s="111" t="str">
        <f>IF(Reg!$L26,Reg!C26,"")</f>
        <v/>
      </c>
      <c r="D22" s="112" t="str">
        <f>IF(Reg!$L26,Reg!D26,"")</f>
        <v/>
      </c>
      <c r="E22" s="113" t="str">
        <f>IFERROR(VLOOKUP($B$7:$B$200,Reg!$B$4:O$800,11,),"")</f>
        <v/>
      </c>
      <c r="F22" s="111"/>
    </row>
    <row r="23" spans="1:6">
      <c r="A23" s="111" t="str">
        <f>IFERROR(_xlfn.RANK.EQ(E23,$E$7:$E$200,0)+COUNTIF($E$7:E23,E23)-1," ")</f>
        <v xml:space="preserve"> </v>
      </c>
      <c r="B23" s="111" t="str">
        <f>IF(Reg!$L5,Reg!B5,"")</f>
        <v/>
      </c>
      <c r="C23" s="111" t="str">
        <f>IF(Reg!$L5,Reg!C5,"")</f>
        <v/>
      </c>
      <c r="D23" s="112" t="str">
        <f>IF(Reg!$L5,Reg!D5,"")</f>
        <v/>
      </c>
      <c r="E23" s="113" t="str">
        <f>IFERROR(VLOOKUP($B$7:$B$200,Reg!$B$4:O$800,11,),"")</f>
        <v/>
      </c>
      <c r="F23" s="111"/>
    </row>
    <row r="24" spans="1:6">
      <c r="A24" s="111" t="str">
        <f>IFERROR(_xlfn.RANK.EQ(E24,$E$7:$E$200,0)+COUNTIF($E$7:E24,E24)-1," ")</f>
        <v xml:space="preserve"> </v>
      </c>
      <c r="B24" s="111" t="str">
        <f>IF(Reg!$L24,Reg!B24,"")</f>
        <v/>
      </c>
      <c r="C24" s="111" t="str">
        <f>IF(Reg!$L24,Reg!C24,"")</f>
        <v/>
      </c>
      <c r="D24" s="112" t="str">
        <f>IF(Reg!$L24,Reg!D24,"")</f>
        <v/>
      </c>
      <c r="E24" s="113" t="str">
        <f>IFERROR(VLOOKUP($B$7:$B$200,Reg!$B$4:O$800,11,),"")</f>
        <v/>
      </c>
      <c r="F24" s="111"/>
    </row>
    <row r="25" spans="1:6">
      <c r="A25" s="111" t="str">
        <f>IFERROR(_xlfn.RANK.EQ(E25,$E$7:$E$200,0)+COUNTIF($E$7:E25,E25)-1," ")</f>
        <v xml:space="preserve"> </v>
      </c>
      <c r="B25" s="111" t="str">
        <f>IF(Reg!$L8,Reg!B8,"")</f>
        <v/>
      </c>
      <c r="C25" s="111" t="str">
        <f>IF(Reg!$L8,Reg!C8,"")</f>
        <v/>
      </c>
      <c r="D25" s="112" t="str">
        <f>IF(Reg!$L8,Reg!D8,"")</f>
        <v/>
      </c>
      <c r="E25" s="113" t="str">
        <f>IFERROR(VLOOKUP($B$7:$B$200,Reg!$B$4:O$800,11,),"")</f>
        <v/>
      </c>
      <c r="F25" s="111"/>
    </row>
    <row r="26" spans="1:6">
      <c r="A26" s="111" t="str">
        <f>IFERROR(_xlfn.RANK.EQ(E26,$E$7:$E$200,0)+COUNTIF($E$7:E26,E26)-1," ")</f>
        <v xml:space="preserve"> </v>
      </c>
      <c r="B26" s="111" t="str">
        <f>IF(Reg!$L13,Reg!B13,"")</f>
        <v/>
      </c>
      <c r="C26" s="111" t="str">
        <f>IF(Reg!$L13,Reg!C13,"")</f>
        <v/>
      </c>
      <c r="D26" s="112" t="str">
        <f>IF(Reg!$L13,Reg!D13,"")</f>
        <v/>
      </c>
      <c r="E26" s="113" t="str">
        <f>IFERROR(VLOOKUP($B$7:$B$200,Reg!$B$4:O$800,11,),"")</f>
        <v/>
      </c>
      <c r="F26" s="111"/>
    </row>
    <row r="27" spans="1:6">
      <c r="A27" s="111" t="str">
        <f>IFERROR(_xlfn.RANK.EQ(E27,$E$7:$E$200,0)+COUNTIF($E$7:E27,E27)-1," ")</f>
        <v xml:space="preserve"> </v>
      </c>
      <c r="B27" s="111" t="str">
        <f>IF(Reg!$L32,Reg!B32,"")</f>
        <v/>
      </c>
      <c r="C27" s="111" t="str">
        <f>IF(Reg!$L32,Reg!C32,"")</f>
        <v/>
      </c>
      <c r="D27" s="112" t="str">
        <f>IF(Reg!$L32,Reg!D32,"")</f>
        <v/>
      </c>
      <c r="E27" s="113" t="str">
        <f>IFERROR(VLOOKUP($B$7:$B$200,Reg!$B$4:O$800,11,),"")</f>
        <v/>
      </c>
      <c r="F27" s="111"/>
    </row>
    <row r="28" spans="1:6">
      <c r="A28" s="111" t="str">
        <f>IFERROR(_xlfn.RANK.EQ(E28,$E$7:$E$200,0)+COUNTIF($E$7:E28,E28)-1," ")</f>
        <v xml:space="preserve"> </v>
      </c>
      <c r="B28" s="111" t="str">
        <f>IF(Reg!$L39,Reg!B39,"")</f>
        <v/>
      </c>
      <c r="C28" s="111" t="str">
        <f>IF(Reg!$L39,Reg!C39,"")</f>
        <v/>
      </c>
      <c r="D28" s="112" t="str">
        <f>IF(Reg!$L39,Reg!D39,"")</f>
        <v/>
      </c>
      <c r="E28" s="113" t="str">
        <f>IFERROR(VLOOKUP($B$7:$B$200,Reg!$B$4:O$800,11,),"")</f>
        <v/>
      </c>
      <c r="F28" s="111"/>
    </row>
    <row r="29" spans="1:6">
      <c r="A29" s="111" t="str">
        <f>IFERROR(_xlfn.RANK.EQ(E29,$E$7:$E$200,0)+COUNTIF($E$7:E29,E29)-1," ")</f>
        <v xml:space="preserve"> </v>
      </c>
      <c r="B29" s="111" t="str">
        <f>IF(Reg!$L42,Reg!B42,"")</f>
        <v/>
      </c>
      <c r="C29" s="111" t="str">
        <f>IF(Reg!$L42,Reg!C42,"")</f>
        <v/>
      </c>
      <c r="D29" s="112" t="str">
        <f>IF(Reg!$L42,Reg!D42,"")</f>
        <v/>
      </c>
      <c r="E29" s="113" t="str">
        <f>IFERROR(VLOOKUP($B$7:$B$200,Reg!$B$4:O$800,11,),"")</f>
        <v/>
      </c>
      <c r="F29" s="111"/>
    </row>
    <row r="30" spans="1:6">
      <c r="A30" s="111" t="str">
        <f>IFERROR(_xlfn.RANK.EQ(E30,$E$7:$E$200,0)+COUNTIF($E$7:E30,E30)-1," ")</f>
        <v xml:space="preserve"> </v>
      </c>
      <c r="B30" s="111" t="str">
        <f>IF(Reg!$L50,Reg!B50,"")</f>
        <v/>
      </c>
      <c r="C30" s="111" t="str">
        <f>IF(Reg!$L50,Reg!C50,"")</f>
        <v/>
      </c>
      <c r="D30" s="112" t="str">
        <f>IF(Reg!$L50,Reg!D50,"")</f>
        <v/>
      </c>
      <c r="E30" s="113" t="str">
        <f>IFERROR(VLOOKUP($B$7:$B$200,Reg!$B$4:O$800,11,),"")</f>
        <v/>
      </c>
      <c r="F30" s="111"/>
    </row>
    <row r="31" spans="1:6">
      <c r="A31" s="111" t="str">
        <f>IFERROR(_xlfn.RANK.EQ(E31,$E$7:$E$200,0)+COUNTIF($E$7:E31,E31)-1," ")</f>
        <v xml:space="preserve"> </v>
      </c>
      <c r="B31" s="111" t="str">
        <f>IF(Reg!$L52,Reg!B52,"")</f>
        <v/>
      </c>
      <c r="C31" s="111" t="str">
        <f>IF(Reg!$L52,Reg!C52,"")</f>
        <v/>
      </c>
      <c r="D31" s="112" t="str">
        <f>IF(Reg!$L52,Reg!D52,"")</f>
        <v/>
      </c>
      <c r="E31" s="113" t="str">
        <f>IFERROR(VLOOKUP($B$7:$B$200,Reg!$B$4:O$800,11,),"")</f>
        <v/>
      </c>
      <c r="F31" s="111"/>
    </row>
    <row r="32" spans="1:6">
      <c r="A32" s="111" t="str">
        <f>IFERROR(_xlfn.RANK.EQ(E32,$E$7:$E$200,0)+COUNTIF($E$7:E32,E32)-1," ")</f>
        <v xml:space="preserve"> </v>
      </c>
      <c r="B32" s="111" t="str">
        <f>IF(Reg!$L55,Reg!B55,"")</f>
        <v/>
      </c>
      <c r="C32" s="111" t="str">
        <f>IF(Reg!$L55,Reg!C55,"")</f>
        <v/>
      </c>
      <c r="D32" s="112" t="str">
        <f>IF(Reg!$L55,Reg!D55,"")</f>
        <v/>
      </c>
      <c r="E32" s="113" t="str">
        <f>IFERROR(VLOOKUP($B$7:$B$200,Reg!$B$4:O$800,11,),"")</f>
        <v/>
      </c>
      <c r="F32" s="111"/>
    </row>
    <row r="33" spans="1:6">
      <c r="A33" s="111" t="str">
        <f>IFERROR(_xlfn.RANK.EQ(E33,$E$7:$E$200,0)+COUNTIF($E$7:E33,E33)-1," ")</f>
        <v xml:space="preserve"> </v>
      </c>
      <c r="B33" s="111" t="str">
        <f>IF(Reg!$L62,Reg!B62,"")</f>
        <v/>
      </c>
      <c r="C33" s="111" t="str">
        <f>IF(Reg!$L62,Reg!C62,"")</f>
        <v/>
      </c>
      <c r="D33" s="112" t="str">
        <f>IF(Reg!$L62,Reg!D62,"")</f>
        <v/>
      </c>
      <c r="E33" s="113" t="str">
        <f>IFERROR(VLOOKUP($B$7:$B$200,Reg!$B$4:O$800,11,),"")</f>
        <v/>
      </c>
      <c r="F33" s="111"/>
    </row>
    <row r="34" spans="1:6">
      <c r="A34" s="111" t="str">
        <f>IFERROR(_xlfn.RANK.EQ(E34,$E$7:$E$200,0)+COUNTIF($E$7:E34,E34)-1," ")</f>
        <v xml:space="preserve"> </v>
      </c>
      <c r="B34" s="111" t="str">
        <f>IF(Reg!$L65,Reg!B65,"")</f>
        <v/>
      </c>
      <c r="C34" s="111" t="str">
        <f>IF(Reg!$L65,Reg!C65,"")</f>
        <v/>
      </c>
      <c r="D34" s="112" t="str">
        <f>IF(Reg!$L65,Reg!D65,"")</f>
        <v/>
      </c>
      <c r="E34" s="113" t="str">
        <f>IFERROR(VLOOKUP($B$7:$B$200,Reg!$B$4:O$800,11,),"")</f>
        <v/>
      </c>
      <c r="F34" s="111"/>
    </row>
    <row r="35" spans="1:6">
      <c r="A35" s="111" t="str">
        <f>IFERROR(_xlfn.RANK.EQ(E35,$E$7:$E$200,0)+COUNTIF($E$7:E35,E35)-1," ")</f>
        <v xml:space="preserve"> </v>
      </c>
      <c r="B35" s="111" t="str">
        <f>IF(Reg!$L66,Reg!B66,"")</f>
        <v/>
      </c>
      <c r="C35" s="111" t="str">
        <f>IF(Reg!$L66,Reg!C66,"")</f>
        <v/>
      </c>
      <c r="D35" s="112" t="str">
        <f>IF(Reg!$L66,Reg!D66,"")</f>
        <v/>
      </c>
      <c r="E35" s="113" t="str">
        <f>IFERROR(VLOOKUP($B$7:$B$200,Reg!$B$4:O$800,11,),"")</f>
        <v/>
      </c>
      <c r="F35" s="111"/>
    </row>
    <row r="36" spans="1:6">
      <c r="A36" s="111" t="str">
        <f>IFERROR(_xlfn.RANK.EQ(E36,$E$7:$E$200,0)+COUNTIF($E$7:E36,E36)-1," ")</f>
        <v xml:space="preserve"> </v>
      </c>
      <c r="B36" s="111" t="str">
        <f>IF(Reg!$L71,Reg!B71,"")</f>
        <v/>
      </c>
      <c r="C36" s="111" t="str">
        <f>IF(Reg!$L71,Reg!C71,"")</f>
        <v/>
      </c>
      <c r="D36" s="112" t="str">
        <f>IF(Reg!$L71,Reg!D71,"")</f>
        <v/>
      </c>
      <c r="E36" s="113" t="str">
        <f>IFERROR(VLOOKUP($B$7:$B$200,Reg!$B$4:O$800,11,),"")</f>
        <v/>
      </c>
      <c r="F36" s="111"/>
    </row>
    <row r="37" spans="1:6">
      <c r="A37" s="111" t="str">
        <f>IFERROR(_xlfn.RANK.EQ(E37,$E$7:$E$200,0)+COUNTIF($E$7:E37,E37)-1," ")</f>
        <v xml:space="preserve"> </v>
      </c>
      <c r="B37" s="111" t="str">
        <f>IF(Reg!$L53,Reg!B53,"")</f>
        <v/>
      </c>
      <c r="C37" s="111" t="str">
        <f>IF(Reg!$L53,Reg!C53,"")</f>
        <v/>
      </c>
      <c r="D37" s="112" t="str">
        <f>IF(Reg!$L53,Reg!D53,"")</f>
        <v/>
      </c>
      <c r="E37" s="113" t="str">
        <f>IFERROR(VLOOKUP($B$7:$B$200,Reg!$B$4:O$800,11,),"")</f>
        <v/>
      </c>
      <c r="F37" s="111"/>
    </row>
    <row r="38" spans="1:6">
      <c r="A38" s="111" t="str">
        <f>IFERROR(_xlfn.RANK.EQ(E38,$E$7:$E$200,0)+COUNTIF($E$7:E38,E38)-1," ")</f>
        <v xml:space="preserve"> </v>
      </c>
      <c r="B38" s="111" t="str">
        <f>IF(Reg!$L72,Reg!B72,"")</f>
        <v/>
      </c>
      <c r="C38" s="111" t="str">
        <f>IF(Reg!$L72,Reg!C72,"")</f>
        <v/>
      </c>
      <c r="D38" s="112" t="str">
        <f>IF(Reg!$L72,Reg!D72,"")</f>
        <v/>
      </c>
      <c r="E38" s="113" t="str">
        <f>IFERROR(VLOOKUP($B$7:$B$200,Reg!$B$4:O$800,11,),"")</f>
        <v/>
      </c>
      <c r="F38" s="111"/>
    </row>
    <row r="39" spans="1:6">
      <c r="A39" s="111" t="str">
        <f>IFERROR(_xlfn.RANK.EQ(E39,$E$7:$E$200,0)+COUNTIF($E$7:E39,E39)-1," ")</f>
        <v xml:space="preserve"> </v>
      </c>
      <c r="B39" s="111" t="str">
        <f>IF(Reg!$L49,Reg!B49,"")</f>
        <v/>
      </c>
      <c r="C39" s="111" t="str">
        <f>IF(Reg!$L49,Reg!C49,"")</f>
        <v/>
      </c>
      <c r="D39" s="112" t="str">
        <f>IF(Reg!$L49,Reg!D49,"")</f>
        <v/>
      </c>
      <c r="E39" s="113" t="str">
        <f>IFERROR(VLOOKUP($B$7:$B$200,Reg!$B$4:O$800,11,),"")</f>
        <v/>
      </c>
      <c r="F39" s="111"/>
    </row>
    <row r="40" spans="1:6">
      <c r="A40" s="111" t="str">
        <f>IFERROR(_xlfn.RANK.EQ(E40,$E$7:$E$200,0)+COUNTIF($E$7:E40,E40)-1," ")</f>
        <v xml:space="preserve"> </v>
      </c>
      <c r="B40" s="111" t="str">
        <f>IF(Reg!$L37,Reg!B37,"")</f>
        <v/>
      </c>
      <c r="C40" s="111" t="str">
        <f>IF(Reg!$L37,Reg!C37,"")</f>
        <v/>
      </c>
      <c r="D40" s="112" t="str">
        <f>IF(Reg!$L37,Reg!D37,"")</f>
        <v/>
      </c>
      <c r="E40" s="113" t="str">
        <f>IFERROR(VLOOKUP($B$7:$B$200,Reg!$B$4:O$800,11,),"")</f>
        <v/>
      </c>
      <c r="F40" s="111"/>
    </row>
    <row r="41" spans="1:6">
      <c r="A41" s="111" t="str">
        <f>IFERROR(_xlfn.RANK.EQ(E41,$E$7:$E$200,0)+COUNTIF($E$7:E41,E41)-1," ")</f>
        <v xml:space="preserve"> </v>
      </c>
      <c r="B41" s="111" t="str">
        <f>IF(Reg!$L74,Reg!B74,"")</f>
        <v/>
      </c>
      <c r="C41" s="111" t="str">
        <f>IF(Reg!$L74,Reg!C74,"")</f>
        <v/>
      </c>
      <c r="D41" s="112" t="str">
        <f>IF(Reg!$L74,Reg!D74,"")</f>
        <v/>
      </c>
      <c r="E41" s="113" t="str">
        <f>IFERROR(VLOOKUP($B$7:$B$200,Reg!$B$4:O$800,11,),"")</f>
        <v/>
      </c>
      <c r="F41" s="111"/>
    </row>
    <row r="42" spans="1:6">
      <c r="A42" s="111" t="str">
        <f>IFERROR(_xlfn.RANK.EQ(E42,$E$7:$E$200,0)+COUNTIF($E$7:E42,E42)-1," ")</f>
        <v xml:space="preserve"> </v>
      </c>
      <c r="B42" s="111" t="str">
        <f>IF(Reg!$L36,Reg!B36,"")</f>
        <v/>
      </c>
      <c r="C42" s="111" t="str">
        <f>IF(Reg!$L36,Reg!C36,"")</f>
        <v/>
      </c>
      <c r="D42" s="112" t="str">
        <f>IF(Reg!$L36,Reg!D36,"")</f>
        <v/>
      </c>
      <c r="E42" s="113" t="str">
        <f>IFERROR(VLOOKUP($B$7:$B$200,Reg!$B$4:O$800,11,),"")</f>
        <v/>
      </c>
      <c r="F42" s="111"/>
    </row>
    <row r="43" spans="1:6">
      <c r="A43" s="111" t="str">
        <f>IFERROR(_xlfn.RANK.EQ(E43,$E$7:$E$200,0)+COUNTIF($E$7:E43,E43)-1," ")</f>
        <v xml:space="preserve"> </v>
      </c>
      <c r="B43" s="111" t="str">
        <f>IF(Reg!$L10,Reg!B10,"")</f>
        <v/>
      </c>
      <c r="C43" s="111" t="str">
        <f>IF(Reg!$L10,Reg!C10,"")</f>
        <v/>
      </c>
      <c r="D43" s="112" t="str">
        <f>IF(Reg!$L10,Reg!D10,"")</f>
        <v/>
      </c>
      <c r="E43" s="113" t="str">
        <f>IFERROR(VLOOKUP($B$7:$B$200,Reg!$B$4:O$800,11,),"")</f>
        <v/>
      </c>
      <c r="F43" s="111"/>
    </row>
    <row r="44" spans="1:6">
      <c r="A44" s="111" t="str">
        <f>IFERROR(_xlfn.RANK.EQ(E44,$E$7:$E$200,0)+COUNTIF($E$7:E44,E44)-1," ")</f>
        <v xml:space="preserve"> </v>
      </c>
      <c r="B44" s="111" t="str">
        <f>IF(Reg!$L11,Reg!B11,"")</f>
        <v/>
      </c>
      <c r="C44" s="111" t="str">
        <f>IF(Reg!$L11,Reg!C11,"")</f>
        <v/>
      </c>
      <c r="D44" s="112" t="str">
        <f>IF(Reg!$L11,Reg!D11,"")</f>
        <v/>
      </c>
      <c r="E44" s="113" t="str">
        <f>IFERROR(VLOOKUP($B$7:$B$200,Reg!$B$4:O$800,11,),"")</f>
        <v/>
      </c>
      <c r="F44" s="111"/>
    </row>
    <row r="45" spans="1:6">
      <c r="A45" s="111" t="str">
        <f>IFERROR(_xlfn.RANK.EQ(E45,$E$7:$E$200,0)+COUNTIF($E$7:E45,E45)-1," ")</f>
        <v xml:space="preserve"> </v>
      </c>
      <c r="B45" s="111" t="str">
        <f>IF(Reg!$L20,Reg!B20,"")</f>
        <v/>
      </c>
      <c r="C45" s="111" t="str">
        <f>IF(Reg!$L20,Reg!C20,"")</f>
        <v/>
      </c>
      <c r="D45" s="112" t="str">
        <f>IF(Reg!$L20,Reg!D20,"")</f>
        <v/>
      </c>
      <c r="E45" s="113" t="str">
        <f>IFERROR(VLOOKUP($B$7:$B$200,Reg!$B$4:O$800,11,),"")</f>
        <v/>
      </c>
      <c r="F45" s="111"/>
    </row>
    <row r="46" spans="1:6">
      <c r="A46" s="111" t="str">
        <f>IFERROR(_xlfn.RANK.EQ(E46,$E$7:$E$200,0)+COUNTIF($E$7:E46,E46)-1," ")</f>
        <v xml:space="preserve"> </v>
      </c>
      <c r="B46" s="111" t="str">
        <f>IF(Reg!$L16,Reg!B16,"")</f>
        <v/>
      </c>
      <c r="C46" s="111" t="str">
        <f>IF(Reg!$L16,Reg!C16,"")</f>
        <v/>
      </c>
      <c r="D46" s="112" t="str">
        <f>IF(Reg!$L16,Reg!D16,"")</f>
        <v/>
      </c>
      <c r="E46" s="113" t="str">
        <f>IFERROR(VLOOKUP($B$7:$B$200,Reg!$B$4:O$800,11,),"")</f>
        <v/>
      </c>
      <c r="F46" s="111"/>
    </row>
    <row r="47" spans="1:6">
      <c r="A47" s="111" t="str">
        <f>IFERROR(_xlfn.RANK.EQ(E47,$E$7:$E$200,0)+COUNTIF($E$7:E47,E47)-1," ")</f>
        <v xml:space="preserve"> </v>
      </c>
      <c r="B47" s="111" t="str">
        <f>IF(Reg!$L22,Reg!B22,"")</f>
        <v/>
      </c>
      <c r="C47" s="111" t="str">
        <f>IF(Reg!$L22,Reg!C22,"")</f>
        <v/>
      </c>
      <c r="D47" s="112" t="str">
        <f>IF(Reg!$L22,Reg!D22,"")</f>
        <v/>
      </c>
      <c r="E47" s="113" t="str">
        <f>IFERROR(VLOOKUP($B$7:$B$200,Reg!$B$4:O$800,11,),"")</f>
        <v/>
      </c>
      <c r="F47" s="111"/>
    </row>
    <row r="48" spans="1:6">
      <c r="A48" s="111" t="str">
        <f>IFERROR(_xlfn.RANK.EQ(E48,$E$7:$E$200,0)+COUNTIF($E$7:E48,E48)-1," ")</f>
        <v xml:space="preserve"> </v>
      </c>
      <c r="B48" s="111" t="str">
        <f>IF(Reg!$L9,Reg!B9,"")</f>
        <v/>
      </c>
      <c r="C48" s="111" t="str">
        <f>IF(Reg!$L9,Reg!C9,"")</f>
        <v/>
      </c>
      <c r="D48" s="112" t="str">
        <f>IF(Reg!$L9,Reg!D9,"")</f>
        <v/>
      </c>
      <c r="E48" s="113" t="str">
        <f>IFERROR(VLOOKUP($B$7:$B$200,Reg!$B$4:O$800,11,),"")</f>
        <v/>
      </c>
      <c r="F48" s="111"/>
    </row>
    <row r="49" spans="1:6">
      <c r="A49" s="111" t="str">
        <f>IFERROR(_xlfn.RANK.EQ(E49,$E$7:$E$200,0)+COUNTIF($E$7:E49,E49)-1," ")</f>
        <v xml:space="preserve"> </v>
      </c>
      <c r="B49" s="111" t="str">
        <f>IF(Reg!$L21,Reg!B21,"")</f>
        <v/>
      </c>
      <c r="C49" s="111" t="str">
        <f>IF(Reg!$L21,Reg!C21,"")</f>
        <v/>
      </c>
      <c r="D49" s="112" t="str">
        <f>IF(Reg!$L21,Reg!D21,"")</f>
        <v/>
      </c>
      <c r="E49" s="113" t="str">
        <f>IFERROR(VLOOKUP($B$7:$B$200,Reg!$B$4:O$800,11,),"")</f>
        <v/>
      </c>
      <c r="F49" s="111"/>
    </row>
    <row r="50" spans="1:6">
      <c r="A50" s="111" t="str">
        <f>IFERROR(_xlfn.RANK.EQ(E50,$E$7:$E$200,0)+COUNTIF($E$7:E50,E50)-1," ")</f>
        <v xml:space="preserve"> </v>
      </c>
      <c r="B50" s="111" t="str">
        <f>IF(Reg!$L6,Reg!B6,"")</f>
        <v/>
      </c>
      <c r="C50" s="111" t="str">
        <f>IF(Reg!$L6,Reg!C6,"")</f>
        <v/>
      </c>
      <c r="D50" s="112" t="str">
        <f>IF(Reg!$L6,Reg!D6,"")</f>
        <v/>
      </c>
      <c r="E50" s="113" t="str">
        <f>IFERROR(VLOOKUP($B$7:$B$200,Reg!$B$4:O$800,11,),"")</f>
        <v/>
      </c>
      <c r="F50" s="111"/>
    </row>
    <row r="51" spans="1:6">
      <c r="A51" s="111" t="str">
        <f>IFERROR(_xlfn.RANK.EQ(E51,$E$7:$E$200,0)+COUNTIF($E$7:E51,E51)-1," ")</f>
        <v xml:space="preserve"> </v>
      </c>
      <c r="B51" s="111" t="str">
        <f>IF(Reg!$L27,Reg!B27,"")</f>
        <v/>
      </c>
      <c r="C51" s="111" t="str">
        <f>IF(Reg!$L27,Reg!C27,"")</f>
        <v/>
      </c>
      <c r="D51" s="112" t="str">
        <f>IF(Reg!$L27,Reg!D27,"")</f>
        <v/>
      </c>
      <c r="E51" s="113" t="str">
        <f>IFERROR(VLOOKUP($B$7:$B$200,Reg!$B$4:O$800,11,),"")</f>
        <v/>
      </c>
      <c r="F51" s="111"/>
    </row>
    <row r="52" spans="1:6">
      <c r="A52" s="111" t="str">
        <f>IFERROR(_xlfn.RANK.EQ(E52,$E$7:$E$200,0)+COUNTIF($E$7:E52,E52)-1," ")</f>
        <v xml:space="preserve"> </v>
      </c>
      <c r="B52" s="111" t="str">
        <f>IF(Reg!$L30,Reg!B30,"")</f>
        <v/>
      </c>
      <c r="C52" s="111" t="str">
        <f>IF(Reg!$L30,Reg!C30,"")</f>
        <v/>
      </c>
      <c r="D52" s="112" t="str">
        <f>IF(Reg!$L30,Reg!D30,"")</f>
        <v/>
      </c>
      <c r="E52" s="113" t="str">
        <f>IFERROR(VLOOKUP($B$7:$B$200,Reg!$B$4:O$800,11,),"")</f>
        <v/>
      </c>
      <c r="F52" s="111"/>
    </row>
    <row r="53" spans="1:6">
      <c r="A53" s="111" t="str">
        <f>IFERROR(_xlfn.RANK.EQ(E53,$E$7:$E$200,0)+COUNTIF($E$7:E53,E53)-1," ")</f>
        <v xml:space="preserve"> </v>
      </c>
      <c r="B53" s="111" t="str">
        <f>IF(Reg!$L31,Reg!B31,"")</f>
        <v/>
      </c>
      <c r="C53" s="111" t="str">
        <f>IF(Reg!$L31,Reg!C31,"")</f>
        <v/>
      </c>
      <c r="D53" s="112" t="str">
        <f>IF(Reg!$L31,Reg!D31,"")</f>
        <v/>
      </c>
      <c r="E53" s="113" t="str">
        <f>IFERROR(VLOOKUP($B$7:$B$200,Reg!$B$4:O$800,11,),"")</f>
        <v/>
      </c>
      <c r="F53" s="111"/>
    </row>
    <row r="54" spans="1:6">
      <c r="A54" s="111" t="str">
        <f>IFERROR(_xlfn.RANK.EQ(E54,$E$7:$E$200,0)+COUNTIF($E$7:E54,E54)-1," ")</f>
        <v xml:space="preserve"> </v>
      </c>
      <c r="B54" s="111" t="str">
        <f>IF(Reg!$L33,Reg!B33,"")</f>
        <v/>
      </c>
      <c r="C54" s="111" t="str">
        <f>IF(Reg!$L33,Reg!C33,"")</f>
        <v/>
      </c>
      <c r="D54" s="112" t="str">
        <f>IF(Reg!$L33,Reg!D33,"")</f>
        <v/>
      </c>
      <c r="E54" s="113" t="str">
        <f>IFERROR(VLOOKUP($B$7:$B$200,Reg!$B$4:O$800,11,),"")</f>
        <v/>
      </c>
      <c r="F54" s="111"/>
    </row>
    <row r="55" spans="1:6">
      <c r="A55" s="111" t="str">
        <f>IFERROR(_xlfn.RANK.EQ(E55,$E$7:$E$200,0)+COUNTIF($E$7:E55,E55)-1," ")</f>
        <v xml:space="preserve"> </v>
      </c>
      <c r="B55" s="111" t="str">
        <f>IF(Reg!$L34,Reg!B34,"")</f>
        <v/>
      </c>
      <c r="C55" s="111" t="str">
        <f>IF(Reg!$L34,Reg!C34,"")</f>
        <v/>
      </c>
      <c r="D55" s="112" t="str">
        <f>IF(Reg!$L34,Reg!D34,"")</f>
        <v/>
      </c>
      <c r="E55" s="113" t="str">
        <f>IFERROR(VLOOKUP($B$7:$B$200,Reg!$B$4:O$800,11,),"")</f>
        <v/>
      </c>
      <c r="F55" s="111"/>
    </row>
    <row r="56" spans="1:6">
      <c r="A56" s="111" t="str">
        <f>IFERROR(_xlfn.RANK.EQ(E56,$E$7:$E$200,0)+COUNTIF($E$7:E56,E56)-1," ")</f>
        <v xml:space="preserve"> </v>
      </c>
      <c r="B56" s="111" t="str">
        <f>IF(Reg!$L35,Reg!B35,"")</f>
        <v/>
      </c>
      <c r="C56" s="111" t="str">
        <f>IF(Reg!$L35,Reg!C35,"")</f>
        <v/>
      </c>
      <c r="D56" s="112" t="str">
        <f>IF(Reg!$L35,Reg!D35,"")</f>
        <v/>
      </c>
      <c r="E56" s="113" t="str">
        <f>IFERROR(VLOOKUP($B$7:$B$200,Reg!$B$4:O$800,11,),"")</f>
        <v/>
      </c>
      <c r="F56" s="111"/>
    </row>
    <row r="57" spans="1:6">
      <c r="A57" s="111" t="str">
        <f>IFERROR(_xlfn.RANK.EQ(E57,$E$7:$E$200,0)+COUNTIF($E$7:E57,E57)-1," ")</f>
        <v xml:space="preserve"> </v>
      </c>
      <c r="B57" s="111" t="str">
        <f>IF(Reg!$L40,Reg!B40,"")</f>
        <v/>
      </c>
      <c r="C57" s="111" t="str">
        <f>IF(Reg!$L40,Reg!C40,"")</f>
        <v/>
      </c>
      <c r="D57" s="112" t="str">
        <f>IF(Reg!$L40,Reg!D40,"")</f>
        <v/>
      </c>
      <c r="E57" s="113" t="str">
        <f>IFERROR(VLOOKUP($B$7:$B$200,Reg!$B$4:O$800,11,),"")</f>
        <v/>
      </c>
      <c r="F57" s="111"/>
    </row>
    <row r="58" spans="1:6">
      <c r="A58" s="111" t="str">
        <f>IFERROR(_xlfn.RANK.EQ(E58,$E$7:$E$200,0)+COUNTIF($E$7:E58,E58)-1," ")</f>
        <v xml:space="preserve"> </v>
      </c>
      <c r="B58" s="111" t="str">
        <f>IF(Reg!$L43,Reg!B43,"")</f>
        <v/>
      </c>
      <c r="C58" s="111" t="str">
        <f>IF(Reg!$L43,Reg!C43,"")</f>
        <v/>
      </c>
      <c r="D58" s="112" t="str">
        <f>IF(Reg!$L43,Reg!D43,"")</f>
        <v/>
      </c>
      <c r="E58" s="113" t="str">
        <f>IFERROR(VLOOKUP($B$7:$B$200,Reg!$B$4:O$800,11,),"")</f>
        <v/>
      </c>
      <c r="F58" s="111"/>
    </row>
    <row r="59" spans="1:6">
      <c r="A59" s="111" t="str">
        <f>IFERROR(_xlfn.RANK.EQ(E59,$E$7:$E$200,0)+COUNTIF($E$7:E59,E59)-1," ")</f>
        <v xml:space="preserve"> </v>
      </c>
      <c r="B59" s="111" t="str">
        <f>IF(Reg!$L44,Reg!B44,"")</f>
        <v/>
      </c>
      <c r="C59" s="111" t="str">
        <f>IF(Reg!$L44,Reg!C44,"")</f>
        <v/>
      </c>
      <c r="D59" s="112" t="str">
        <f>IF(Reg!$L44,Reg!D44,"")</f>
        <v/>
      </c>
      <c r="E59" s="113" t="str">
        <f>IFERROR(VLOOKUP($B$7:$B$200,Reg!$B$4:O$800,11,),"")</f>
        <v/>
      </c>
      <c r="F59" s="111"/>
    </row>
    <row r="60" spans="1:6">
      <c r="A60" s="111" t="str">
        <f>IFERROR(_xlfn.RANK.EQ(E60,$E$7:$E$200,0)+COUNTIF($E$7:E60,E60)-1," ")</f>
        <v xml:space="preserve"> </v>
      </c>
      <c r="B60" s="111" t="str">
        <f>IF(Reg!$L45,Reg!B45,"")</f>
        <v/>
      </c>
      <c r="C60" s="111" t="str">
        <f>IF(Reg!$L45,Reg!C45,"")</f>
        <v/>
      </c>
      <c r="D60" s="112" t="str">
        <f>IF(Reg!$L45,Reg!D45,"")</f>
        <v/>
      </c>
      <c r="E60" s="113" t="str">
        <f>IFERROR(VLOOKUP($B$7:$B$200,Reg!$B$4:O$800,11,),"")</f>
        <v/>
      </c>
      <c r="F60" s="111"/>
    </row>
    <row r="61" spans="1:6">
      <c r="A61" s="111" t="str">
        <f>IFERROR(_xlfn.RANK.EQ(E61,$E$7:$E$200,0)+COUNTIF($E$7:E61,E61)-1," ")</f>
        <v xml:space="preserve"> </v>
      </c>
      <c r="B61" s="111" t="str">
        <f>IF(Reg!$L46,Reg!B46,"")</f>
        <v/>
      </c>
      <c r="C61" s="111" t="str">
        <f>IF(Reg!$L46,Reg!C46,"")</f>
        <v/>
      </c>
      <c r="D61" s="112" t="str">
        <f>IF(Reg!$L46,Reg!D46,"")</f>
        <v/>
      </c>
      <c r="E61" s="113" t="str">
        <f>IFERROR(VLOOKUP($B$7:$B$200,Reg!$B$4:O$800,11,),"")</f>
        <v/>
      </c>
      <c r="F61" s="111"/>
    </row>
    <row r="62" spans="1:6">
      <c r="A62" s="111" t="str">
        <f>IFERROR(_xlfn.RANK.EQ(E62,$E$7:$E$200,0)+COUNTIF($E$7:E62,E62)-1," ")</f>
        <v xml:space="preserve"> </v>
      </c>
      <c r="B62" s="111" t="str">
        <f>IF(Reg!$L47,Reg!B47,"")</f>
        <v/>
      </c>
      <c r="C62" s="111" t="str">
        <f>IF(Reg!$L47,Reg!C47,"")</f>
        <v/>
      </c>
      <c r="D62" s="112" t="str">
        <f>IF(Reg!$L47,Reg!D47,"")</f>
        <v/>
      </c>
      <c r="E62" s="113" t="str">
        <f>IFERROR(VLOOKUP($B$7:$B$200,Reg!$B$4:O$800,11,),"")</f>
        <v/>
      </c>
      <c r="F62" s="111"/>
    </row>
    <row r="63" spans="1:6">
      <c r="A63" s="111" t="str">
        <f>IFERROR(_xlfn.RANK.EQ(E63,$E$7:$E$200,0)+COUNTIF($E$7:E63,E63)-1," ")</f>
        <v xml:space="preserve"> </v>
      </c>
      <c r="B63" s="111" t="str">
        <f>IF(Reg!$L48,Reg!B48,"")</f>
        <v/>
      </c>
      <c r="C63" s="111" t="str">
        <f>IF(Reg!$L48,Reg!C48,"")</f>
        <v/>
      </c>
      <c r="D63" s="112" t="str">
        <f>IF(Reg!$L48,Reg!D48,"")</f>
        <v/>
      </c>
      <c r="E63" s="113" t="str">
        <f>IFERROR(VLOOKUP($B$7:$B$200,Reg!$B$4:O$800,11,),"")</f>
        <v/>
      </c>
      <c r="F63" s="111"/>
    </row>
    <row r="64" spans="1:6">
      <c r="A64" s="111" t="str">
        <f>IFERROR(_xlfn.RANK.EQ(E64,$E$7:$E$200,0)+COUNTIF($E$7:E64,E64)-1," ")</f>
        <v xml:space="preserve"> </v>
      </c>
      <c r="B64" s="111" t="str">
        <f>IF(Reg!$L51,Reg!B51,"")</f>
        <v/>
      </c>
      <c r="C64" s="111" t="str">
        <f>IF(Reg!$L51,Reg!C51,"")</f>
        <v/>
      </c>
      <c r="D64" s="112" t="str">
        <f>IF(Reg!$L51,Reg!D51,"")</f>
        <v/>
      </c>
      <c r="E64" s="113" t="str">
        <f>IFERROR(VLOOKUP($B$7:$B$200,Reg!$B$4:O$800,11,),"")</f>
        <v/>
      </c>
      <c r="F64" s="111"/>
    </row>
    <row r="65" spans="1:6">
      <c r="A65" s="111" t="str">
        <f>IFERROR(_xlfn.RANK.EQ(E65,$E$7:$E$200,0)+COUNTIF($E$7:E65,E65)-1," ")</f>
        <v xml:space="preserve"> </v>
      </c>
      <c r="B65" s="111" t="str">
        <f>IF(Reg!$L54,Reg!B54,"")</f>
        <v/>
      </c>
      <c r="C65" s="111" t="str">
        <f>IF(Reg!$L54,Reg!C54,"")</f>
        <v/>
      </c>
      <c r="D65" s="112" t="str">
        <f>IF(Reg!$L54,Reg!D54,"")</f>
        <v/>
      </c>
      <c r="E65" s="113" t="str">
        <f>IFERROR(VLOOKUP($B$7:$B$200,Reg!$B$4:O$800,11,),"")</f>
        <v/>
      </c>
      <c r="F65" s="111"/>
    </row>
    <row r="66" spans="1:6">
      <c r="A66" s="111" t="str">
        <f>IFERROR(_xlfn.RANK.EQ(E66,$E$7:$E$200,0)+COUNTIF($E$7:E66,E66)-1," ")</f>
        <v xml:space="preserve"> </v>
      </c>
      <c r="B66" s="111" t="str">
        <f>IF(Reg!$L56,Reg!B56,"")</f>
        <v/>
      </c>
      <c r="C66" s="111" t="str">
        <f>IF(Reg!$L56,Reg!C56,"")</f>
        <v/>
      </c>
      <c r="D66" s="112" t="str">
        <f>IF(Reg!$L56,Reg!D56,"")</f>
        <v/>
      </c>
      <c r="E66" s="113" t="str">
        <f>IFERROR(VLOOKUP($B$7:$B$200,Reg!$B$4:O$800,11,),"")</f>
        <v/>
      </c>
      <c r="F66" s="111"/>
    </row>
    <row r="67" spans="1:6">
      <c r="A67" s="111" t="str">
        <f>IFERROR(_xlfn.RANK.EQ(E67,$E$7:$E$200,0)+COUNTIF($E$7:E67,E67)-1," ")</f>
        <v xml:space="preserve"> </v>
      </c>
      <c r="B67" s="111" t="str">
        <f>IF(Reg!$L57,Reg!B57,"")</f>
        <v/>
      </c>
      <c r="C67" s="111" t="str">
        <f>IF(Reg!$L57,Reg!C57,"")</f>
        <v/>
      </c>
      <c r="D67" s="112" t="str">
        <f>IF(Reg!$L57,Reg!D57,"")</f>
        <v/>
      </c>
      <c r="E67" s="113" t="str">
        <f>IFERROR(VLOOKUP($B$7:$B$200,Reg!$B$4:O$800,11,),"")</f>
        <v/>
      </c>
      <c r="F67" s="111"/>
    </row>
    <row r="68" spans="1:6">
      <c r="A68" s="111" t="str">
        <f>IFERROR(_xlfn.RANK.EQ(E68,$E$7:$E$200,0)+COUNTIF($E$7:E68,E68)-1," ")</f>
        <v xml:space="preserve"> </v>
      </c>
      <c r="B68" s="111" t="str">
        <f>IF(Reg!$L58,Reg!B58,"")</f>
        <v/>
      </c>
      <c r="C68" s="111" t="str">
        <f>IF(Reg!$L58,Reg!C58,"")</f>
        <v/>
      </c>
      <c r="D68" s="112" t="str">
        <f>IF(Reg!$L58,Reg!D58,"")</f>
        <v/>
      </c>
      <c r="E68" s="113" t="str">
        <f>IFERROR(VLOOKUP($B$7:$B$200,Reg!$B$4:O$800,11,),"")</f>
        <v/>
      </c>
      <c r="F68" s="111"/>
    </row>
    <row r="69" spans="1:6">
      <c r="A69" s="111" t="str">
        <f>IFERROR(_xlfn.RANK.EQ(E69,$E$7:$E$200,0)+COUNTIF($E$7:E69,E69)-1," ")</f>
        <v xml:space="preserve"> </v>
      </c>
      <c r="B69" s="111" t="str">
        <f>IF(Reg!$L59,Reg!B59,"")</f>
        <v/>
      </c>
      <c r="C69" s="111" t="str">
        <f>IF(Reg!$L59,Reg!C59,"")</f>
        <v/>
      </c>
      <c r="D69" s="112" t="str">
        <f>IF(Reg!$L59,Reg!D59,"")</f>
        <v/>
      </c>
      <c r="E69" s="113" t="str">
        <f>IFERROR(VLOOKUP($B$7:$B$200,Reg!$B$4:O$800,11,),"")</f>
        <v/>
      </c>
      <c r="F69" s="111"/>
    </row>
    <row r="70" spans="1:6">
      <c r="A70" s="111" t="str">
        <f>IFERROR(_xlfn.RANK.EQ(E70,$E$7:$E$200,0)+COUNTIF($E$7:E70,E70)-1," ")</f>
        <v xml:space="preserve"> </v>
      </c>
      <c r="B70" s="111" t="str">
        <f>IF(Reg!$L60,Reg!B60,"")</f>
        <v/>
      </c>
      <c r="C70" s="111" t="str">
        <f>IF(Reg!$L60,Reg!C60,"")</f>
        <v/>
      </c>
      <c r="D70" s="112" t="str">
        <f>IF(Reg!$L60,Reg!D60,"")</f>
        <v/>
      </c>
      <c r="E70" s="113" t="str">
        <f>IFERROR(VLOOKUP($B$7:$B$200,Reg!$B$4:O$800,11,),"")</f>
        <v/>
      </c>
      <c r="F70" s="111"/>
    </row>
    <row r="71" spans="1:6">
      <c r="A71" s="111" t="str">
        <f>IFERROR(_xlfn.RANK.EQ(E71,$E$7:$E$200,0)+COUNTIF($E$7:E71,E71)-1," ")</f>
        <v xml:space="preserve"> </v>
      </c>
      <c r="B71" s="111" t="str">
        <f>IF(Reg!$L61,Reg!B61,"")</f>
        <v/>
      </c>
      <c r="C71" s="111" t="str">
        <f>IF(Reg!$L61,Reg!C61,"")</f>
        <v/>
      </c>
      <c r="D71" s="112" t="str">
        <f>IF(Reg!$L61,Reg!D61,"")</f>
        <v/>
      </c>
      <c r="E71" s="113" t="str">
        <f>IFERROR(VLOOKUP($B$7:$B$200,Reg!$B$4:O$800,11,),"")</f>
        <v/>
      </c>
      <c r="F71" s="111"/>
    </row>
    <row r="72" spans="1:6">
      <c r="A72" s="111" t="str">
        <f>IFERROR(_xlfn.RANK.EQ(E72,$E$7:$E$200,0)+COUNTIF($E$7:E72,E72)-1," ")</f>
        <v xml:space="preserve"> </v>
      </c>
      <c r="B72" s="111" t="str">
        <f>IF(Reg!$L63,Reg!B63,"")</f>
        <v/>
      </c>
      <c r="C72" s="111" t="str">
        <f>IF(Reg!$L63,Reg!C63,"")</f>
        <v/>
      </c>
      <c r="D72" s="112" t="str">
        <f>IF(Reg!$L63,Reg!D63,"")</f>
        <v/>
      </c>
      <c r="E72" s="113" t="str">
        <f>IFERROR(VLOOKUP($B$7:$B$200,Reg!$B$4:O$800,11,),"")</f>
        <v/>
      </c>
      <c r="F72" s="111"/>
    </row>
    <row r="73" spans="1:6">
      <c r="A73" s="111" t="str">
        <f>IFERROR(_xlfn.RANK.EQ(E73,$E$7:$E$200,0)+COUNTIF($E$7:E73,E73)-1," ")</f>
        <v xml:space="preserve"> </v>
      </c>
      <c r="B73" s="111" t="str">
        <f>IF(Reg!$L64,Reg!B64,"")</f>
        <v/>
      </c>
      <c r="C73" s="111" t="str">
        <f>IF(Reg!$L64,Reg!C64,"")</f>
        <v/>
      </c>
      <c r="D73" s="112" t="str">
        <f>IF(Reg!$L64,Reg!D64,"")</f>
        <v/>
      </c>
      <c r="E73" s="113" t="str">
        <f>IFERROR(VLOOKUP($B$7:$B$200,Reg!$B$4:O$800,11,),"")</f>
        <v/>
      </c>
      <c r="F73" s="111"/>
    </row>
    <row r="74" spans="1:6">
      <c r="A74" s="111" t="str">
        <f>IFERROR(_xlfn.RANK.EQ(E74,$E$7:$E$200,0)+COUNTIF($E$7:E74,E74)-1," ")</f>
        <v xml:space="preserve"> </v>
      </c>
      <c r="B74" s="111" t="str">
        <f>IF(Reg!$L67,Reg!B67,"")</f>
        <v/>
      </c>
      <c r="C74" s="111" t="str">
        <f>IF(Reg!$L67,Reg!C67,"")</f>
        <v/>
      </c>
      <c r="D74" s="112" t="str">
        <f>IF(Reg!$L67,Reg!D67,"")</f>
        <v/>
      </c>
      <c r="E74" s="113" t="str">
        <f>IFERROR(VLOOKUP($B$7:$B$200,Reg!$B$4:O$800,11,),"")</f>
        <v/>
      </c>
      <c r="F74" s="111"/>
    </row>
    <row r="75" spans="1:6">
      <c r="A75" s="111" t="str">
        <f>IFERROR(_xlfn.RANK.EQ(E75,$E$7:$E$200,0)+COUNTIF($E$7:E75,E75)-1," ")</f>
        <v xml:space="preserve"> </v>
      </c>
      <c r="B75" s="111" t="str">
        <f>IF(Reg!$L69,Reg!B69,"")</f>
        <v/>
      </c>
      <c r="C75" s="111" t="str">
        <f>IF(Reg!$L69,Reg!C69,"")</f>
        <v/>
      </c>
      <c r="D75" s="112" t="str">
        <f>IF(Reg!$L69,Reg!D69,"")</f>
        <v/>
      </c>
      <c r="E75" s="113" t="str">
        <f>IFERROR(VLOOKUP($B$7:$B$200,Reg!$B$4:O$800,11,),"")</f>
        <v/>
      </c>
      <c r="F75" s="111"/>
    </row>
    <row r="76" spans="1:6">
      <c r="A76" s="111" t="str">
        <f>IFERROR(_xlfn.RANK.EQ(E76,$E$7:$E$200,0)+COUNTIF($E$7:E76,E76)-1," ")</f>
        <v xml:space="preserve"> </v>
      </c>
      <c r="B76" s="111" t="str">
        <f>IF(Reg!$L70,Reg!B70,"")</f>
        <v/>
      </c>
      <c r="C76" s="111" t="str">
        <f>IF(Reg!$L70,Reg!C70,"")</f>
        <v/>
      </c>
      <c r="D76" s="112" t="str">
        <f>IF(Reg!$L70,Reg!D70,"")</f>
        <v/>
      </c>
      <c r="E76" s="113" t="str">
        <f>IFERROR(VLOOKUP($B$7:$B$200,Reg!$B$4:O$800,11,),"")</f>
        <v/>
      </c>
      <c r="F76" s="111"/>
    </row>
    <row r="77" spans="1:6">
      <c r="A77" s="111" t="str">
        <f>IFERROR(_xlfn.RANK.EQ(E77,$E$7:$E$200,0)+COUNTIF($E$7:E77,E77)-1," ")</f>
        <v xml:space="preserve"> </v>
      </c>
      <c r="B77" s="111" t="str">
        <f>IF(Reg!$L73,Reg!B73,"")</f>
        <v/>
      </c>
      <c r="C77" s="111" t="str">
        <f>IF(Reg!$L73,Reg!C73,"")</f>
        <v/>
      </c>
      <c r="D77" s="112" t="str">
        <f>IF(Reg!$L73,Reg!D73,"")</f>
        <v/>
      </c>
      <c r="E77" s="113" t="str">
        <f>IFERROR(VLOOKUP($B$7:$B$200,Reg!$B$4:O$800,11,),"")</f>
        <v/>
      </c>
      <c r="F77" s="111"/>
    </row>
    <row r="78" spans="1:6">
      <c r="A78" s="111" t="str">
        <f>IFERROR(_xlfn.RANK.EQ(E78,$E$7:$E$200,0)+COUNTIF($E$7:E78,E78)-1," ")</f>
        <v xml:space="preserve"> </v>
      </c>
      <c r="B78" s="111" t="str">
        <f>IF(Reg!$L75,Reg!B75,"")</f>
        <v/>
      </c>
      <c r="C78" s="111" t="str">
        <f>IF(Reg!$L75,Reg!C75,"")</f>
        <v/>
      </c>
      <c r="D78" s="112" t="str">
        <f>IF(Reg!$L75,Reg!D75,"")</f>
        <v/>
      </c>
      <c r="E78" s="113" t="str">
        <f>IFERROR(VLOOKUP($B$7:$B$200,Reg!$B$4:O$800,11,),"")</f>
        <v/>
      </c>
      <c r="F78" s="111"/>
    </row>
    <row r="79" spans="1:6">
      <c r="A79" s="111" t="str">
        <f>IFERROR(_xlfn.RANK.EQ(E79,$E$7:$E$200,0)+COUNTIF($E$7:E79,E79)-1," ")</f>
        <v xml:space="preserve"> </v>
      </c>
      <c r="B79" s="111" t="str">
        <f>IF(Reg!$L76,Reg!B76,"")</f>
        <v/>
      </c>
      <c r="C79" s="111" t="str">
        <f>IF(Reg!$L76,Reg!C76,"")</f>
        <v/>
      </c>
      <c r="D79" s="112" t="str">
        <f>IF(Reg!$L76,Reg!D76,"")</f>
        <v/>
      </c>
      <c r="E79" s="113" t="str">
        <f>IFERROR(VLOOKUP($B$7:$B$200,Reg!$B$4:O$800,11,),"")</f>
        <v/>
      </c>
      <c r="F79" s="111"/>
    </row>
    <row r="80" spans="1:6">
      <c r="A80" s="111" t="str">
        <f>IFERROR(_xlfn.RANK.EQ(E80,$E$7:$E$200,0)+COUNTIF($E$7:E80,E80)-1," ")</f>
        <v xml:space="preserve"> </v>
      </c>
      <c r="B80" s="111" t="str">
        <f>IF(Reg!$L77,Reg!B77,"")</f>
        <v/>
      </c>
      <c r="C80" s="111" t="str">
        <f>IF(Reg!$L77,Reg!C77,"")</f>
        <v/>
      </c>
      <c r="D80" s="112" t="str">
        <f>IF(Reg!$L77,Reg!D77,"")</f>
        <v/>
      </c>
      <c r="E80" s="113" t="str">
        <f>IFERROR(VLOOKUP($B$7:$B$200,Reg!$B$4:O$800,11,),"")</f>
        <v/>
      </c>
      <c r="F80" s="111"/>
    </row>
    <row r="81" spans="1:6">
      <c r="A81" s="111" t="str">
        <f>IFERROR(_xlfn.RANK.EQ(E81,$E$7:$E$200,0)+COUNTIF($E$7:E81,E81)-1," ")</f>
        <v xml:space="preserve"> </v>
      </c>
      <c r="B81" s="111" t="str">
        <f>IF(Reg!$L78,Reg!B78,"")</f>
        <v/>
      </c>
      <c r="C81" s="111" t="str">
        <f>IF(Reg!$L78,Reg!C78,"")</f>
        <v/>
      </c>
      <c r="D81" s="112" t="str">
        <f>IF(Reg!$L78,Reg!D78,"")</f>
        <v/>
      </c>
      <c r="E81" s="113" t="str">
        <f>IFERROR(VLOOKUP($B$7:$B$200,Reg!$B$4:O$800,11,),"")</f>
        <v/>
      </c>
      <c r="F81" s="111"/>
    </row>
    <row r="82" spans="1:6">
      <c r="A82" s="111" t="str">
        <f>IFERROR(_xlfn.RANK.EQ(E82,$E$7:$E$200,0)+COUNTIF($E$7:E82,E82)-1," ")</f>
        <v xml:space="preserve"> </v>
      </c>
      <c r="B82" s="111" t="str">
        <f>IF(Reg!$L79,Reg!B79,"")</f>
        <v/>
      </c>
      <c r="C82" s="111" t="str">
        <f>IF(Reg!$L79,Reg!C79,"")</f>
        <v/>
      </c>
      <c r="D82" s="112" t="str">
        <f>IF(Reg!$L79,Reg!D79,"")</f>
        <v/>
      </c>
      <c r="E82" s="113" t="str">
        <f>IFERROR(VLOOKUP($B$7:$B$200,Reg!$B$4:O$800,11,),"")</f>
        <v/>
      </c>
      <c r="F82" s="111"/>
    </row>
    <row r="83" spans="1:6">
      <c r="A83" s="111" t="str">
        <f>IFERROR(_xlfn.RANK.EQ(E83,$E$7:$E$200,0)+COUNTIF($E$7:E83,E83)-1," ")</f>
        <v xml:space="preserve"> </v>
      </c>
      <c r="B83" s="111" t="str">
        <f>IF(Reg!$L80,Reg!B80,"")</f>
        <v/>
      </c>
      <c r="C83" s="111" t="str">
        <f>IF(Reg!$L80,Reg!C80,"")</f>
        <v/>
      </c>
      <c r="D83" s="112" t="str">
        <f>IF(Reg!$L80,Reg!D80,"")</f>
        <v/>
      </c>
      <c r="E83" s="113" t="str">
        <f>IFERROR(VLOOKUP($B$7:$B$200,Reg!$B$4:O$800,11,),"")</f>
        <v/>
      </c>
      <c r="F83" s="111"/>
    </row>
    <row r="84" spans="1:6">
      <c r="A84" s="111" t="str">
        <f>IFERROR(_xlfn.RANK.EQ(E84,$E$7:$E$200,0)+COUNTIF($E$7:E84,E84)-1," ")</f>
        <v xml:space="preserve"> </v>
      </c>
      <c r="B84" s="111" t="str">
        <f>IF(Reg!$L81,Reg!B81,"")</f>
        <v/>
      </c>
      <c r="C84" s="111" t="str">
        <f>IF(Reg!$L81,Reg!C81,"")</f>
        <v/>
      </c>
      <c r="D84" s="112" t="str">
        <f>IF(Reg!$L81,Reg!D81,"")</f>
        <v/>
      </c>
      <c r="E84" s="113" t="str">
        <f>IFERROR(VLOOKUP($B$7:$B$200,Reg!$B$4:O$800,11,),"")</f>
        <v/>
      </c>
      <c r="F84" s="111"/>
    </row>
    <row r="85" spans="1:6">
      <c r="A85" s="111" t="str">
        <f>IFERROR(_xlfn.RANK.EQ(E85,$E$7:$E$200,0)+COUNTIF($E$7:E85,E85)-1," ")</f>
        <v xml:space="preserve"> </v>
      </c>
      <c r="B85" s="111" t="str">
        <f>IF(Reg!$L82,Reg!B82,"")</f>
        <v/>
      </c>
      <c r="C85" s="111" t="str">
        <f>IF(Reg!$L82,Reg!C82,"")</f>
        <v/>
      </c>
      <c r="D85" s="112" t="str">
        <f>IF(Reg!$L82,Reg!D82,"")</f>
        <v/>
      </c>
      <c r="E85" s="113" t="str">
        <f>IFERROR(VLOOKUP($B$7:$B$200,Reg!$B$4:O$800,11,),"")</f>
        <v/>
      </c>
      <c r="F85" s="111"/>
    </row>
    <row r="86" spans="1:6">
      <c r="A86" s="111" t="str">
        <f>IFERROR(_xlfn.RANK.EQ(E86,$E$7:$E$200,0)+COUNTIF($E$7:E86,E86)-1," ")</f>
        <v xml:space="preserve"> </v>
      </c>
      <c r="B86" s="111" t="str">
        <f>IF(Reg!$L83,Reg!B83,"")</f>
        <v/>
      </c>
      <c r="C86" s="111" t="str">
        <f>IF(Reg!$L83,Reg!C83,"")</f>
        <v/>
      </c>
      <c r="D86" s="112" t="str">
        <f>IF(Reg!$L83,Reg!D83,"")</f>
        <v/>
      </c>
      <c r="E86" s="113" t="str">
        <f>IFERROR(VLOOKUP($B$7:$B$200,Reg!$B$4:O$800,11,),"")</f>
        <v/>
      </c>
      <c r="F86" s="111"/>
    </row>
    <row r="87" spans="1:6">
      <c r="A87" s="111" t="str">
        <f>IFERROR(_xlfn.RANK.EQ(E87,$E$7:$E$200,0)+COUNTIF($E$7:E87,E87)-1," ")</f>
        <v xml:space="preserve"> </v>
      </c>
      <c r="B87" s="111" t="str">
        <f>IF(Reg!$L84,Reg!B84,"")</f>
        <v/>
      </c>
      <c r="C87" s="111" t="str">
        <f>IF(Reg!$L84,Reg!C84,"")</f>
        <v/>
      </c>
      <c r="D87" s="112" t="str">
        <f>IF(Reg!$L84,Reg!D84,"")</f>
        <v/>
      </c>
      <c r="E87" s="113" t="str">
        <f>IFERROR(VLOOKUP($B$7:$B$200,Reg!$B$4:O$800,11,),"")</f>
        <v/>
      </c>
      <c r="F87" s="111"/>
    </row>
    <row r="88" spans="1:6">
      <c r="A88" s="111" t="str">
        <f>IFERROR(_xlfn.RANK.EQ(E88,$E$7:$E$200,0)+COUNTIF($E$7:E88,E88)-1," ")</f>
        <v xml:space="preserve"> </v>
      </c>
      <c r="B88" s="111" t="str">
        <f>IF(Reg!$L85,Reg!B85,"")</f>
        <v/>
      </c>
      <c r="C88" s="111" t="str">
        <f>IF(Reg!$L85,Reg!C85,"")</f>
        <v/>
      </c>
      <c r="D88" s="112" t="str">
        <f>IF(Reg!$L85,Reg!D85,"")</f>
        <v/>
      </c>
      <c r="E88" s="113" t="str">
        <f>IFERROR(VLOOKUP($B$7:$B$200,Reg!$B$4:O$800,11,),"")</f>
        <v/>
      </c>
      <c r="F88" s="111"/>
    </row>
    <row r="89" spans="1:6">
      <c r="A89" s="111" t="str">
        <f>IFERROR(_xlfn.RANK.EQ(E89,$E$7:$E$200,0)+COUNTIF($E$7:E89,E89)-1," ")</f>
        <v xml:space="preserve"> </v>
      </c>
      <c r="B89" s="111" t="str">
        <f>IF(Reg!$L86,Reg!B86,"")</f>
        <v/>
      </c>
      <c r="C89" s="111" t="str">
        <f>IF(Reg!$L86,Reg!C86,"")</f>
        <v/>
      </c>
      <c r="D89" s="112" t="str">
        <f>IF(Reg!$L86,Reg!D86,"")</f>
        <v/>
      </c>
      <c r="E89" s="113" t="str">
        <f>IFERROR(VLOOKUP($B$7:$B$200,Reg!$B$4:O$800,11,),"")</f>
        <v/>
      </c>
      <c r="F89" s="111"/>
    </row>
    <row r="90" spans="1:6">
      <c r="A90" s="111" t="str">
        <f>IFERROR(_xlfn.RANK.EQ(E90,$E$7:$E$200,0)+COUNTIF($E$7:E90,E90)-1," ")</f>
        <v xml:space="preserve"> </v>
      </c>
      <c r="B90" s="111" t="str">
        <f>IF(Reg!$L87,Reg!B87,"")</f>
        <v/>
      </c>
      <c r="C90" s="111" t="str">
        <f>IF(Reg!$L87,Reg!C87,"")</f>
        <v/>
      </c>
      <c r="D90" s="112" t="str">
        <f>IF(Reg!$L87,Reg!D87,"")</f>
        <v/>
      </c>
      <c r="E90" s="113" t="str">
        <f>IFERROR(VLOOKUP($B$7:$B$200,Reg!$B$4:O$800,11,),"")</f>
        <v/>
      </c>
      <c r="F90" s="111"/>
    </row>
    <row r="91" spans="1:6">
      <c r="A91" s="111" t="str">
        <f>IFERROR(_xlfn.RANK.EQ(E91,$E$7:$E$200,0)+COUNTIF($E$7:E91,E91)-1," ")</f>
        <v xml:space="preserve"> </v>
      </c>
      <c r="B91" s="111" t="str">
        <f>IF(Reg!$L88,Reg!B88,"")</f>
        <v/>
      </c>
      <c r="C91" s="111" t="str">
        <f>IF(Reg!$L88,Reg!C88,"")</f>
        <v/>
      </c>
      <c r="D91" s="112" t="str">
        <f>IF(Reg!$L88,Reg!D88,"")</f>
        <v/>
      </c>
      <c r="E91" s="113" t="str">
        <f>IFERROR(VLOOKUP($B$7:$B$200,Reg!$B$4:O$800,11,),"")</f>
        <v/>
      </c>
      <c r="F91" s="111"/>
    </row>
    <row r="92" spans="1:6">
      <c r="A92" s="111" t="str">
        <f>IFERROR(_xlfn.RANK.EQ(E92,$E$7:$E$200,0)+COUNTIF($E$7:E92,E92)-1," ")</f>
        <v xml:space="preserve"> </v>
      </c>
      <c r="B92" s="111" t="str">
        <f>IF(Reg!$L89,Reg!B89,"")</f>
        <v/>
      </c>
      <c r="C92" s="111" t="str">
        <f>IF(Reg!$L89,Reg!C89,"")</f>
        <v/>
      </c>
      <c r="D92" s="112" t="str">
        <f>IF(Reg!$L89,Reg!D89,"")</f>
        <v/>
      </c>
      <c r="E92" s="113" t="str">
        <f>IFERROR(VLOOKUP($B$7:$B$200,Reg!$B$4:O$800,11,),"")</f>
        <v/>
      </c>
      <c r="F92" s="111"/>
    </row>
    <row r="93" spans="1:6">
      <c r="A93" s="111" t="str">
        <f>IFERROR(_xlfn.RANK.EQ(E93,$E$7:$E$200,0)+COUNTIF($E$7:E93,E93)-1," ")</f>
        <v xml:space="preserve"> </v>
      </c>
      <c r="B93" s="111" t="str">
        <f>IF(Reg!$L90,Reg!B90,"")</f>
        <v/>
      </c>
      <c r="C93" s="111" t="str">
        <f>IF(Reg!$L90,Reg!C90,"")</f>
        <v/>
      </c>
      <c r="D93" s="112" t="str">
        <f>IF(Reg!$L90,Reg!D90,"")</f>
        <v/>
      </c>
      <c r="E93" s="113" t="str">
        <f>IFERROR(VLOOKUP($B$7:$B$200,Reg!$B$4:O$800,11,),"")</f>
        <v/>
      </c>
      <c r="F93" s="111"/>
    </row>
    <row r="94" spans="1:6">
      <c r="A94" s="111" t="str">
        <f>IFERROR(_xlfn.RANK.EQ(E94,$E$7:$E$200,0)+COUNTIF($E$7:E94,E94)-1," ")</f>
        <v xml:space="preserve"> </v>
      </c>
      <c r="B94" s="111" t="str">
        <f>IF(Reg!$L91,Reg!B91,"")</f>
        <v/>
      </c>
      <c r="C94" s="111" t="str">
        <f>IF(Reg!$L91,Reg!C91,"")</f>
        <v/>
      </c>
      <c r="D94" s="112" t="str">
        <f>IF(Reg!$L91,Reg!D91,"")</f>
        <v/>
      </c>
      <c r="E94" s="113" t="str">
        <f>IFERROR(VLOOKUP($B$7:$B$200,Reg!$B$4:O$800,11,),"")</f>
        <v/>
      </c>
      <c r="F94" s="111"/>
    </row>
    <row r="95" spans="1:6">
      <c r="A95" s="111" t="str">
        <f>IFERROR(_xlfn.RANK.EQ(E95,$E$7:$E$200,0)+COUNTIF($E$7:E95,E95)-1," ")</f>
        <v xml:space="preserve"> </v>
      </c>
      <c r="B95" s="111" t="str">
        <f>IF(Reg!$L92,Reg!B92,"")</f>
        <v/>
      </c>
      <c r="C95" s="111" t="str">
        <f>IF(Reg!$L92,Reg!C92,"")</f>
        <v/>
      </c>
      <c r="D95" s="112" t="str">
        <f>IF(Reg!$L92,Reg!D92,"")</f>
        <v/>
      </c>
      <c r="E95" s="113" t="str">
        <f>IFERROR(VLOOKUP($B$7:$B$200,Reg!$B$4:O$800,11,),"")</f>
        <v/>
      </c>
      <c r="F95" s="111"/>
    </row>
    <row r="96" spans="1:6">
      <c r="A96" s="111" t="str">
        <f>IFERROR(_xlfn.RANK.EQ(E96,$E$7:$E$200,0)+COUNTIF($E$7:E96,E96)-1," ")</f>
        <v xml:space="preserve"> </v>
      </c>
      <c r="B96" s="111" t="str">
        <f>IF(Reg!$L93,Reg!B93,"")</f>
        <v/>
      </c>
      <c r="C96" s="111" t="str">
        <f>IF(Reg!$L93,Reg!C93,"")</f>
        <v/>
      </c>
      <c r="D96" s="112" t="str">
        <f>IF(Reg!$L93,Reg!D93,"")</f>
        <v/>
      </c>
      <c r="E96" s="113" t="str">
        <f>IFERROR(VLOOKUP($B$7:$B$200,Reg!$B$4:O$800,11,),"")</f>
        <v/>
      </c>
      <c r="F96" s="111"/>
    </row>
    <row r="97" spans="1:6">
      <c r="A97" s="111" t="str">
        <f>IFERROR(_xlfn.RANK.EQ(E97,$E$7:$E$200,0)+COUNTIF($E$7:E97,E97)-1," ")</f>
        <v xml:space="preserve"> </v>
      </c>
      <c r="B97" s="111" t="str">
        <f>IF(Reg!$L94,Reg!B94,"")</f>
        <v/>
      </c>
      <c r="C97" s="111" t="str">
        <f>IF(Reg!$L94,Reg!C94,"")</f>
        <v/>
      </c>
      <c r="D97" s="112" t="str">
        <f>IF(Reg!$L94,Reg!D94,"")</f>
        <v/>
      </c>
      <c r="E97" s="113" t="str">
        <f>IFERROR(VLOOKUP($B$7:$B$200,Reg!$B$4:O$800,11,),"")</f>
        <v/>
      </c>
      <c r="F97" s="111"/>
    </row>
    <row r="98" spans="1:6">
      <c r="A98" s="111" t="str">
        <f>IFERROR(_xlfn.RANK.EQ(E98,$E$7:$E$200,0)+COUNTIF($E$7:E98,E98)-1," ")</f>
        <v xml:space="preserve"> </v>
      </c>
      <c r="B98" s="111" t="str">
        <f>IF(Reg!$L95,Reg!B95,"")</f>
        <v/>
      </c>
      <c r="C98" s="111" t="str">
        <f>IF(Reg!$L95,Reg!C95,"")</f>
        <v/>
      </c>
      <c r="D98" s="112" t="str">
        <f>IF(Reg!$L95,Reg!D95,"")</f>
        <v/>
      </c>
      <c r="E98" s="113" t="str">
        <f>IFERROR(VLOOKUP($B$7:$B$200,Reg!$B$4:O$800,11,),"")</f>
        <v/>
      </c>
      <c r="F98" s="111"/>
    </row>
    <row r="99" spans="1:6">
      <c r="A99" s="111" t="str">
        <f>IFERROR(_xlfn.RANK.EQ(E99,$E$7:$E$200,0)+COUNTIF($E$7:E99,E99)-1," ")</f>
        <v xml:space="preserve"> </v>
      </c>
      <c r="B99" s="111" t="str">
        <f>IF(Reg!$L96,Reg!B96,"")</f>
        <v/>
      </c>
      <c r="C99" s="111" t="str">
        <f>IF(Reg!$L96,Reg!C96,"")</f>
        <v/>
      </c>
      <c r="D99" s="112" t="str">
        <f>IF(Reg!$L96,Reg!D96,"")</f>
        <v/>
      </c>
      <c r="E99" s="113" t="str">
        <f>IFERROR(VLOOKUP($B$7:$B$200,Reg!$B$4:O$800,11,),"")</f>
        <v/>
      </c>
      <c r="F99" s="111"/>
    </row>
    <row r="100" spans="1:6">
      <c r="A100" s="111" t="str">
        <f>IFERROR(_xlfn.RANK.EQ(E100,$E$7:$E$200,0)+COUNTIF($E$7:E100,E100)-1," ")</f>
        <v xml:space="preserve"> </v>
      </c>
      <c r="B100" s="111" t="str">
        <f>IF(Reg!$L97,Reg!B97,"")</f>
        <v/>
      </c>
      <c r="C100" s="111" t="str">
        <f>IF(Reg!$L97,Reg!C97,"")</f>
        <v/>
      </c>
      <c r="D100" s="112" t="str">
        <f>IF(Reg!$L97,Reg!D97,"")</f>
        <v/>
      </c>
      <c r="E100" s="113" t="str">
        <f>IFERROR(VLOOKUP($B$7:$B$200,Reg!$B$4:O$800,11,),"")</f>
        <v/>
      </c>
      <c r="F100" s="111"/>
    </row>
    <row r="101" spans="1:6">
      <c r="A101" s="111" t="str">
        <f>IFERROR(_xlfn.RANK.EQ(E101,$E$7:$E$200,0)+COUNTIF($E$7:E101,E101)-1," ")</f>
        <v xml:space="preserve"> </v>
      </c>
      <c r="B101" s="111" t="str">
        <f>IF(Reg!$L98,Reg!B98,"")</f>
        <v/>
      </c>
      <c r="C101" s="111" t="str">
        <f>IF(Reg!$L98,Reg!C98,"")</f>
        <v/>
      </c>
      <c r="D101" s="112" t="str">
        <f>IF(Reg!$L98,Reg!D98,"")</f>
        <v/>
      </c>
      <c r="E101" s="113" t="str">
        <f>IFERROR(VLOOKUP($B$7:$B$200,Reg!$B$4:O$800,11,),"")</f>
        <v/>
      </c>
      <c r="F101" s="111"/>
    </row>
    <row r="102" spans="1:6">
      <c r="A102" s="111" t="str">
        <f>IFERROR(_xlfn.RANK.EQ(E102,$E$7:$E$200,0)+COUNTIF($E$7:E102,E102)-1," ")</f>
        <v xml:space="preserve"> </v>
      </c>
      <c r="B102" s="111" t="str">
        <f>IF(Reg!$L99,Reg!B99,"")</f>
        <v/>
      </c>
      <c r="C102" s="111" t="str">
        <f>IF(Reg!$L99,Reg!C99,"")</f>
        <v/>
      </c>
      <c r="D102" s="112" t="str">
        <f>IF(Reg!$L99,Reg!D99,"")</f>
        <v/>
      </c>
      <c r="E102" s="113" t="str">
        <f>IFERROR(VLOOKUP($B$7:$B$200,Reg!$B$4:O$800,11,),"")</f>
        <v/>
      </c>
      <c r="F102" s="111"/>
    </row>
    <row r="103" spans="1:6">
      <c r="A103" s="111" t="str">
        <f>IFERROR(_xlfn.RANK.EQ(E103,$E$7:$E$200,0)+COUNTIF($E$7:E103,E103)-1," ")</f>
        <v xml:space="preserve"> </v>
      </c>
      <c r="B103" s="111" t="str">
        <f>IF(Reg!$L100,Reg!B100,"")</f>
        <v/>
      </c>
      <c r="C103" s="111" t="str">
        <f>IF(Reg!$L100,Reg!C100,"")</f>
        <v/>
      </c>
      <c r="D103" s="112" t="str">
        <f>IF(Reg!$L100,Reg!D100,"")</f>
        <v/>
      </c>
      <c r="E103" s="113" t="str">
        <f>IFERROR(VLOOKUP($B$7:$B$200,Reg!$B$4:O$800,11,),"")</f>
        <v/>
      </c>
      <c r="F103" s="111"/>
    </row>
    <row r="104" spans="1:6">
      <c r="A104" s="111" t="str">
        <f>IFERROR(_xlfn.RANK.EQ(E104,$E$7:$E$200,0)+COUNTIF($E$7:E104,E104)-1," ")</f>
        <v xml:space="preserve"> </v>
      </c>
      <c r="B104" s="111" t="str">
        <f>IF(Reg!$L101,Reg!B101,"")</f>
        <v/>
      </c>
      <c r="C104" s="111" t="str">
        <f>IF(Reg!$L101,Reg!C101,"")</f>
        <v/>
      </c>
      <c r="D104" s="112" t="str">
        <f>IF(Reg!$L101,Reg!D101,"")</f>
        <v/>
      </c>
      <c r="E104" s="113" t="str">
        <f>IFERROR(VLOOKUP($B$7:$B$200,Reg!$B$4:O$800,11,),"")</f>
        <v/>
      </c>
      <c r="F104" s="111"/>
    </row>
    <row r="105" spans="1:6">
      <c r="A105" s="111" t="str">
        <f>IFERROR(_xlfn.RANK.EQ(E105,$E$7:$E$200,0)+COUNTIF($E$7:E105,E105)-1," ")</f>
        <v xml:space="preserve"> </v>
      </c>
      <c r="B105" s="111" t="str">
        <f>IF(Reg!$L102,Reg!B102,"")</f>
        <v/>
      </c>
      <c r="C105" s="111" t="str">
        <f>IF(Reg!$L102,Reg!C102,"")</f>
        <v/>
      </c>
      <c r="D105" s="112" t="str">
        <f>IF(Reg!$L102,Reg!D102,"")</f>
        <v/>
      </c>
      <c r="E105" s="113" t="str">
        <f>IFERROR(VLOOKUP($B$7:$B$200,Reg!$B$4:O$800,11,),"")</f>
        <v/>
      </c>
      <c r="F105" s="111"/>
    </row>
    <row r="106" spans="1:6">
      <c r="A106" s="111" t="str">
        <f>IFERROR(_xlfn.RANK.EQ(E106,$E$7:$E$200,0)+COUNTIF($E$7:E106,E106)-1," ")</f>
        <v xml:space="preserve"> </v>
      </c>
      <c r="B106" s="111" t="str">
        <f>IF(Reg!$L103,Reg!B103,"")</f>
        <v/>
      </c>
      <c r="C106" s="111" t="str">
        <f>IF(Reg!$L103,Reg!C103,"")</f>
        <v/>
      </c>
      <c r="D106" s="112" t="str">
        <f>IF(Reg!$L103,Reg!D103,"")</f>
        <v/>
      </c>
      <c r="E106" s="113" t="str">
        <f>IFERROR(VLOOKUP($B$7:$B$200,Reg!$B$4:O$800,11,),"")</f>
        <v/>
      </c>
      <c r="F106" s="111"/>
    </row>
    <row r="107" spans="1:6">
      <c r="A107" s="111" t="str">
        <f>IFERROR(_xlfn.RANK.EQ(E107,$E$7:$E$200,0)+COUNTIF($E$7:E107,E107)-1," ")</f>
        <v xml:space="preserve"> </v>
      </c>
      <c r="B107" s="111" t="str">
        <f>IF(Reg!$L104,Reg!B104,"")</f>
        <v/>
      </c>
      <c r="C107" s="111" t="str">
        <f>IF(Reg!$L104,Reg!C104,"")</f>
        <v/>
      </c>
      <c r="D107" s="112" t="str">
        <f>IF(Reg!$L104,Reg!D104,"")</f>
        <v/>
      </c>
      <c r="E107" s="113" t="str">
        <f>IFERROR(VLOOKUP($B$7:$B$200,Reg!$B$4:O$800,11,),"")</f>
        <v/>
      </c>
      <c r="F107" s="111"/>
    </row>
    <row r="108" spans="1:6">
      <c r="A108" s="111" t="str">
        <f>IFERROR(_xlfn.RANK.EQ(E108,$E$7:$E$200,0)+COUNTIF($E$7:E108,E108)-1," ")</f>
        <v xml:space="preserve"> </v>
      </c>
      <c r="B108" s="111" t="str">
        <f>IF(Reg!$L105,Reg!B105,"")</f>
        <v/>
      </c>
      <c r="C108" s="111" t="str">
        <f>IF(Reg!$L105,Reg!C105,"")</f>
        <v/>
      </c>
      <c r="D108" s="112" t="str">
        <f>IF(Reg!$L105,Reg!D105,"")</f>
        <v/>
      </c>
      <c r="E108" s="113" t="str">
        <f>IFERROR(VLOOKUP($B$7:$B$200,Reg!$B$4:O$800,11,),"")</f>
        <v/>
      </c>
      <c r="F108" s="111"/>
    </row>
    <row r="109" spans="1:6">
      <c r="A109" s="111" t="str">
        <f>IFERROR(_xlfn.RANK.EQ(E109,$E$7:$E$200,0)+COUNTIF($E$7:E109,E109)-1," ")</f>
        <v xml:space="preserve"> </v>
      </c>
      <c r="B109" s="111" t="str">
        <f>IF(Reg!$L106,Reg!B106,"")</f>
        <v/>
      </c>
      <c r="C109" s="111" t="str">
        <f>IF(Reg!$L106,Reg!C106,"")</f>
        <v/>
      </c>
      <c r="D109" s="112" t="str">
        <f>IF(Reg!$L106,Reg!D106,"")</f>
        <v/>
      </c>
      <c r="E109" s="113" t="str">
        <f>IFERROR(VLOOKUP($B$7:$B$200,Reg!$B$4:O$800,11,),"")</f>
        <v/>
      </c>
      <c r="F109" s="111"/>
    </row>
    <row r="110" spans="1:6">
      <c r="A110" s="111" t="str">
        <f>IFERROR(_xlfn.RANK.EQ(E110,$E$7:$E$200,0)+COUNTIF($E$7:E110,E110)-1," ")</f>
        <v xml:space="preserve"> </v>
      </c>
      <c r="B110" s="111" t="str">
        <f>IF(Reg!$L107,Reg!B107,"")</f>
        <v/>
      </c>
      <c r="C110" s="111" t="str">
        <f>IF(Reg!$L107,Reg!C107,"")</f>
        <v/>
      </c>
      <c r="D110" s="112" t="str">
        <f>IF(Reg!$L107,Reg!D107,"")</f>
        <v/>
      </c>
      <c r="E110" s="113" t="str">
        <f>IFERROR(VLOOKUP($B$7:$B$200,Reg!$B$4:O$800,11,),"")</f>
        <v/>
      </c>
      <c r="F110" s="111"/>
    </row>
    <row r="111" spans="1:6">
      <c r="A111" s="111" t="str">
        <f>IFERROR(_xlfn.RANK.EQ(E111,$E$7:$E$200,0)+COUNTIF($E$7:E111,E111)-1," ")</f>
        <v xml:space="preserve"> </v>
      </c>
      <c r="B111" s="111" t="str">
        <f>IF(Reg!$L108,Reg!B108,"")</f>
        <v/>
      </c>
      <c r="C111" s="111" t="str">
        <f>IF(Reg!$L108,Reg!C108,"")</f>
        <v/>
      </c>
      <c r="D111" s="112" t="str">
        <f>IF(Reg!$L108,Reg!D108,"")</f>
        <v/>
      </c>
      <c r="E111" s="113" t="str">
        <f>IFERROR(VLOOKUP($B$7:$B$200,Reg!$B$4:O$800,11,),"")</f>
        <v/>
      </c>
      <c r="F111" s="111"/>
    </row>
    <row r="112" spans="1:6">
      <c r="A112" s="111" t="str">
        <f>IFERROR(_xlfn.RANK.EQ(E112,$E$7:$E$200,0)+COUNTIF($E$7:E112,E112)-1," ")</f>
        <v xml:space="preserve"> </v>
      </c>
      <c r="B112" s="111" t="str">
        <f>IF(Reg!$L109,Reg!B109,"")</f>
        <v/>
      </c>
      <c r="C112" s="111" t="str">
        <f>IF(Reg!$L109,Reg!C109,"")</f>
        <v/>
      </c>
      <c r="D112" s="112" t="str">
        <f>IF(Reg!$L109,Reg!D109,"")</f>
        <v/>
      </c>
      <c r="E112" s="113" t="str">
        <f>IFERROR(VLOOKUP($B$7:$B$200,Reg!$B$4:O$800,11,),"")</f>
        <v/>
      </c>
      <c r="F112" s="111"/>
    </row>
    <row r="113" spans="1:6">
      <c r="A113" s="111" t="str">
        <f>IFERROR(_xlfn.RANK.EQ(E113,$E$7:$E$200,0)+COUNTIF($E$7:E113,E113)-1," ")</f>
        <v xml:space="preserve"> </v>
      </c>
      <c r="B113" s="111" t="str">
        <f>IF(Reg!$L110,Reg!B110,"")</f>
        <v/>
      </c>
      <c r="C113" s="111" t="str">
        <f>IF(Reg!$L110,Reg!C110,"")</f>
        <v/>
      </c>
      <c r="D113" s="112" t="str">
        <f>IF(Reg!$L110,Reg!D110,"")</f>
        <v/>
      </c>
      <c r="E113" s="113" t="str">
        <f>IFERROR(VLOOKUP($B$7:$B$200,Reg!$B$4:O$800,11,),"")</f>
        <v/>
      </c>
      <c r="F113" s="111"/>
    </row>
    <row r="114" spans="1:6">
      <c r="A114" s="111" t="str">
        <f>IFERROR(_xlfn.RANK.EQ(E114,$E$7:$E$200,0)+COUNTIF($E$7:E114,E114)-1," ")</f>
        <v xml:space="preserve"> </v>
      </c>
      <c r="B114" s="111" t="str">
        <f>IF(Reg!$L111,Reg!B111,"")</f>
        <v/>
      </c>
      <c r="C114" s="111" t="str">
        <f>IF(Reg!$L111,Reg!C111,"")</f>
        <v/>
      </c>
      <c r="D114" s="112" t="str">
        <f>IF(Reg!$L111,Reg!D111,"")</f>
        <v/>
      </c>
      <c r="E114" s="113" t="str">
        <f>IFERROR(VLOOKUP($B$7:$B$200,Reg!$B$4:O$800,11,),"")</f>
        <v/>
      </c>
      <c r="F114" s="111"/>
    </row>
    <row r="115" spans="1:6">
      <c r="A115" s="111" t="str">
        <f>IFERROR(_xlfn.RANK.EQ(E115,$E$7:$E$200,0)+COUNTIF($E$7:E115,E115)-1," ")</f>
        <v xml:space="preserve"> </v>
      </c>
      <c r="B115" s="111" t="str">
        <f>IF(Reg!$L112,Reg!B112,"")</f>
        <v/>
      </c>
      <c r="C115" s="111" t="str">
        <f>IF(Reg!$L112,Reg!C112,"")</f>
        <v/>
      </c>
      <c r="D115" s="112" t="str">
        <f>IF(Reg!$L112,Reg!D112,"")</f>
        <v/>
      </c>
      <c r="E115" s="113" t="str">
        <f>IFERROR(VLOOKUP($B$7:$B$200,Reg!$B$4:O$800,11,),"")</f>
        <v/>
      </c>
      <c r="F115" s="111"/>
    </row>
    <row r="116" spans="1:6">
      <c r="A116" s="111" t="str">
        <f>IFERROR(_xlfn.RANK.EQ(E116,$E$7:$E$200,0)+COUNTIF($E$7:E116,E116)-1," ")</f>
        <v xml:space="preserve"> </v>
      </c>
      <c r="B116" s="111" t="str">
        <f>IF(Reg!$L113,Reg!B113,"")</f>
        <v/>
      </c>
      <c r="C116" s="111" t="str">
        <f>IF(Reg!$L113,Reg!C113,"")</f>
        <v/>
      </c>
      <c r="D116" s="112" t="str">
        <f>IF(Reg!$L113,Reg!D113,"")</f>
        <v/>
      </c>
      <c r="E116" s="113" t="str">
        <f>IFERROR(VLOOKUP($B$7:$B$200,Reg!$B$4:O$800,11,),"")</f>
        <v/>
      </c>
      <c r="F116" s="111"/>
    </row>
    <row r="117" spans="1:6">
      <c r="A117" s="111" t="str">
        <f>IFERROR(_xlfn.RANK.EQ(E117,$E$7:$E$200,0)+COUNTIF($E$7:E117,E117)-1," ")</f>
        <v xml:space="preserve"> </v>
      </c>
      <c r="B117" s="111" t="str">
        <f>IF(Reg!$L114,Reg!B114,"")</f>
        <v/>
      </c>
      <c r="C117" s="111" t="str">
        <f>IF(Reg!$L114,Reg!C114,"")</f>
        <v/>
      </c>
      <c r="D117" s="112" t="str">
        <f>IF(Reg!$L114,Reg!D114,"")</f>
        <v/>
      </c>
      <c r="E117" s="113" t="str">
        <f>IFERROR(VLOOKUP($B$7:$B$200,Reg!$B$4:O$800,11,),"")</f>
        <v/>
      </c>
      <c r="F117" s="111"/>
    </row>
    <row r="118" spans="1:6">
      <c r="A118" s="111" t="str">
        <f>IFERROR(_xlfn.RANK.EQ(E118,$E$7:$E$200,0)+COUNTIF($E$7:E118,E118)-1," ")</f>
        <v xml:space="preserve"> </v>
      </c>
      <c r="B118" s="111" t="str">
        <f>IF(Reg!$L115,Reg!B115,"")</f>
        <v/>
      </c>
      <c r="C118" s="111" t="str">
        <f>IF(Reg!$L115,Reg!C115,"")</f>
        <v/>
      </c>
      <c r="D118" s="112" t="str">
        <f>IF(Reg!$L115,Reg!D115,"")</f>
        <v/>
      </c>
      <c r="E118" s="113" t="str">
        <f>IFERROR(VLOOKUP($B$7:$B$200,Reg!$B$4:O$800,11,),"")</f>
        <v/>
      </c>
      <c r="F118" s="111"/>
    </row>
    <row r="119" spans="1:6">
      <c r="A119" s="111" t="str">
        <f>IFERROR(_xlfn.RANK.EQ(E119,$E$7:$E$200,0)+COUNTIF($E$7:E119,E119)-1," ")</f>
        <v xml:space="preserve"> </v>
      </c>
      <c r="B119" s="111" t="str">
        <f>IF(Reg!$L116,Reg!B116,"")</f>
        <v/>
      </c>
      <c r="C119" s="111" t="str">
        <f>IF(Reg!$L116,Reg!C116,"")</f>
        <v/>
      </c>
      <c r="D119" s="112" t="str">
        <f>IF(Reg!$L116,Reg!D116,"")</f>
        <v/>
      </c>
      <c r="E119" s="113" t="str">
        <f>IFERROR(VLOOKUP($B$7:$B$200,Reg!$B$4:O$800,11,),"")</f>
        <v/>
      </c>
      <c r="F119" s="111"/>
    </row>
    <row r="120" spans="1:6">
      <c r="A120" s="111" t="str">
        <f>IFERROR(_xlfn.RANK.EQ(E120,$E$7:$E$200,0)+COUNTIF($E$7:E120,E120)-1," ")</f>
        <v xml:space="preserve"> </v>
      </c>
      <c r="B120" s="111" t="str">
        <f>IF(Reg!$L117,Reg!B117,"")</f>
        <v/>
      </c>
      <c r="C120" s="111" t="str">
        <f>IF(Reg!$L117,Reg!C117,"")</f>
        <v/>
      </c>
      <c r="D120" s="112" t="str">
        <f>IF(Reg!$L117,Reg!D117,"")</f>
        <v/>
      </c>
      <c r="E120" s="113" t="str">
        <f>IFERROR(VLOOKUP($B$7:$B$200,Reg!$B$4:O$800,11,),"")</f>
        <v/>
      </c>
      <c r="F120" s="111"/>
    </row>
    <row r="121" spans="1:6">
      <c r="A121" s="111" t="str">
        <f>IFERROR(_xlfn.RANK.EQ(E121,$E$7:$E$200,0)+COUNTIF($E$7:E121,E121)-1," ")</f>
        <v xml:space="preserve"> </v>
      </c>
      <c r="B121" s="111" t="str">
        <f>IF(Reg!$L118,Reg!B118,"")</f>
        <v/>
      </c>
      <c r="C121" s="111" t="str">
        <f>IF(Reg!$L118,Reg!C118,"")</f>
        <v/>
      </c>
      <c r="D121" s="112" t="str">
        <f>IF(Reg!$L118,Reg!D118,"")</f>
        <v/>
      </c>
      <c r="E121" s="113" t="str">
        <f>IFERROR(VLOOKUP($B$7:$B$200,Reg!$B$4:O$800,11,),"")</f>
        <v/>
      </c>
      <c r="F121" s="111"/>
    </row>
    <row r="122" spans="1:6">
      <c r="A122" s="111" t="str">
        <f>IFERROR(_xlfn.RANK.EQ(E122,$E$7:$E$200,0)+COUNTIF($E$7:E122,E122)-1," ")</f>
        <v xml:space="preserve"> </v>
      </c>
      <c r="B122" s="111" t="str">
        <f>IF(Reg!$L119,Reg!B119,"")</f>
        <v/>
      </c>
      <c r="C122" s="111" t="str">
        <f>IF(Reg!$L119,Reg!C119,"")</f>
        <v/>
      </c>
      <c r="D122" s="112" t="str">
        <f>IF(Reg!$L119,Reg!D119,"")</f>
        <v/>
      </c>
      <c r="E122" s="113" t="str">
        <f>IFERROR(VLOOKUP($B$7:$B$200,Reg!$B$4:O$800,11,),"")</f>
        <v/>
      </c>
      <c r="F122" s="111"/>
    </row>
    <row r="123" spans="1:6">
      <c r="A123" s="111" t="str">
        <f>IFERROR(_xlfn.RANK.EQ(E123,$E$7:$E$200,0)+COUNTIF($E$7:E123,E123)-1," ")</f>
        <v xml:space="preserve"> </v>
      </c>
      <c r="B123" s="111" t="str">
        <f>IF(Reg!$L120,Reg!B120,"")</f>
        <v/>
      </c>
      <c r="C123" s="111" t="str">
        <f>IF(Reg!$L120,Reg!C120,"")</f>
        <v/>
      </c>
      <c r="D123" s="112" t="str">
        <f>IF(Reg!$L120,Reg!D120,"")</f>
        <v/>
      </c>
      <c r="E123" s="113" t="str">
        <f>IFERROR(VLOOKUP($B$7:$B$200,Reg!$B$4:O$800,11,),"")</f>
        <v/>
      </c>
      <c r="F123" s="111"/>
    </row>
    <row r="124" spans="1:6">
      <c r="A124" s="111" t="str">
        <f>IFERROR(_xlfn.RANK.EQ(E124,$E$7:$E$200,0)+COUNTIF($E$7:E124,E124)-1," ")</f>
        <v xml:space="preserve"> </v>
      </c>
      <c r="B124" s="111" t="str">
        <f>IF(Reg!$L121,Reg!B121,"")</f>
        <v/>
      </c>
      <c r="C124" s="111" t="str">
        <f>IF(Reg!$L121,Reg!C121,"")</f>
        <v/>
      </c>
      <c r="D124" s="112" t="str">
        <f>IF(Reg!$L121,Reg!D121,"")</f>
        <v/>
      </c>
      <c r="E124" s="113" t="str">
        <f>IFERROR(VLOOKUP($B$7:$B$200,Reg!$B$4:O$800,11,),"")</f>
        <v/>
      </c>
      <c r="F124" s="111"/>
    </row>
    <row r="125" spans="1:6">
      <c r="A125" s="111" t="str">
        <f>IFERROR(_xlfn.RANK.EQ(E125,$E$7:$E$200,0)+COUNTIF($E$7:E125,E125)-1," ")</f>
        <v xml:space="preserve"> </v>
      </c>
      <c r="B125" s="111" t="str">
        <f>IF(Reg!$L122,Reg!B122,"")</f>
        <v/>
      </c>
      <c r="C125" s="111" t="str">
        <f>IF(Reg!$L122,Reg!C122,"")</f>
        <v/>
      </c>
      <c r="D125" s="112" t="str">
        <f>IF(Reg!$L122,Reg!D122,"")</f>
        <v/>
      </c>
      <c r="E125" s="113" t="str">
        <f>IFERROR(VLOOKUP($B$7:$B$200,Reg!$B$4:O$800,11,),"")</f>
        <v/>
      </c>
      <c r="F125" s="111"/>
    </row>
    <row r="126" spans="1:6">
      <c r="A126" s="111" t="str">
        <f>IFERROR(_xlfn.RANK.EQ(E126,$E$7:$E$200,0)+COUNTIF($E$7:E126,E126)-1," ")</f>
        <v xml:space="preserve"> </v>
      </c>
      <c r="B126" s="111" t="str">
        <f>IF(Reg!$L123,Reg!B123,"")</f>
        <v/>
      </c>
      <c r="C126" s="111" t="str">
        <f>IF(Reg!$L123,Reg!C123,"")</f>
        <v/>
      </c>
      <c r="D126" s="112" t="str">
        <f>IF(Reg!$L123,Reg!D123,"")</f>
        <v/>
      </c>
      <c r="E126" s="113" t="str">
        <f>IFERROR(VLOOKUP($B$7:$B$200,Reg!$B$4:O$800,11,),"")</f>
        <v/>
      </c>
      <c r="F126" s="111"/>
    </row>
    <row r="127" spans="1:6">
      <c r="A127" s="111" t="str">
        <f>IFERROR(_xlfn.RANK.EQ(E127,$E$7:$E$200,0)+COUNTIF($E$7:E127,E127)-1," ")</f>
        <v xml:space="preserve"> </v>
      </c>
      <c r="B127" s="111" t="str">
        <f>IF(Reg!$L124,Reg!B124,"")</f>
        <v/>
      </c>
      <c r="C127" s="111" t="str">
        <f>IF(Reg!$L124,Reg!C124,"")</f>
        <v/>
      </c>
      <c r="D127" s="112" t="str">
        <f>IF(Reg!$L124,Reg!D124,"")</f>
        <v/>
      </c>
      <c r="E127" s="113" t="str">
        <f>IFERROR(VLOOKUP($B$7:$B$200,Reg!$B$4:O$800,11,),"")</f>
        <v/>
      </c>
      <c r="F127" s="111"/>
    </row>
    <row r="128" spans="1:6">
      <c r="A128" s="111" t="str">
        <f>IFERROR(_xlfn.RANK.EQ(E128,$E$7:$E$200,0)+COUNTIF($E$7:E128,E128)-1," ")</f>
        <v xml:space="preserve"> </v>
      </c>
      <c r="B128" s="111" t="str">
        <f>IF(Reg!$L125,Reg!B125,"")</f>
        <v/>
      </c>
      <c r="C128" s="111" t="str">
        <f>IF(Reg!$L125,Reg!C125,"")</f>
        <v/>
      </c>
      <c r="D128" s="112" t="str">
        <f>IF(Reg!$L125,Reg!D125,"")</f>
        <v/>
      </c>
      <c r="E128" s="113" t="str">
        <f>IFERROR(VLOOKUP($B$7:$B$200,Reg!$B$4:O$800,11,),"")</f>
        <v/>
      </c>
      <c r="F128" s="111"/>
    </row>
    <row r="129" spans="1:6">
      <c r="A129" s="111" t="str">
        <f>IFERROR(_xlfn.RANK.EQ(E129,$E$7:$E$200,0)+COUNTIF($E$7:E129,E129)-1," ")</f>
        <v xml:space="preserve"> </v>
      </c>
      <c r="B129" s="111" t="str">
        <f>IF(Reg!$L126,Reg!B126,"")</f>
        <v/>
      </c>
      <c r="C129" s="111" t="str">
        <f>IF(Reg!$L126,Reg!C126,"")</f>
        <v/>
      </c>
      <c r="D129" s="112" t="str">
        <f>IF(Reg!$L126,Reg!D126,"")</f>
        <v/>
      </c>
      <c r="E129" s="113" t="str">
        <f>IFERROR(VLOOKUP($B$7:$B$200,Reg!$B$4:O$800,11,),"")</f>
        <v/>
      </c>
      <c r="F129" s="111"/>
    </row>
    <row r="130" spans="1:6">
      <c r="A130" s="111" t="str">
        <f>IFERROR(_xlfn.RANK.EQ(E130,$E$7:$E$200,0)+COUNTIF($E$7:E130,E130)-1," ")</f>
        <v xml:space="preserve"> </v>
      </c>
      <c r="B130" s="111" t="str">
        <f>IF(Reg!$L127,Reg!B127,"")</f>
        <v/>
      </c>
      <c r="C130" s="111" t="str">
        <f>IF(Reg!$L127,Reg!C127,"")</f>
        <v/>
      </c>
      <c r="D130" s="112" t="str">
        <f>IF(Reg!$L127,Reg!D127,"")</f>
        <v/>
      </c>
      <c r="E130" s="113" t="str">
        <f>IFERROR(VLOOKUP($B$7:$B$200,Reg!$B$4:O$800,11,),"")</f>
        <v/>
      </c>
      <c r="F130" s="111"/>
    </row>
    <row r="131" spans="1:6">
      <c r="A131" s="111" t="str">
        <f>IFERROR(_xlfn.RANK.EQ(E131,$E$7:$E$200,0)+COUNTIF($E$7:E131,E131)-1," ")</f>
        <v xml:space="preserve"> </v>
      </c>
      <c r="B131" s="111" t="str">
        <f>IF(Reg!$L128,Reg!B128,"")</f>
        <v/>
      </c>
      <c r="C131" s="111" t="str">
        <f>IF(Reg!$L128,Reg!C128,"")</f>
        <v/>
      </c>
      <c r="D131" s="112" t="str">
        <f>IF(Reg!$L128,Reg!D128,"")</f>
        <v/>
      </c>
      <c r="E131" s="113" t="str">
        <f>IFERROR(VLOOKUP($B$7:$B$200,Reg!$B$4:O$800,11,),"")</f>
        <v/>
      </c>
      <c r="F131" s="111"/>
    </row>
    <row r="132" spans="1:6">
      <c r="A132" s="111" t="str">
        <f>IFERROR(_xlfn.RANK.EQ(E132,$E$7:$E$200,0)+COUNTIF($E$7:E132,E132)-1," ")</f>
        <v xml:space="preserve"> </v>
      </c>
      <c r="B132" s="111" t="str">
        <f>IF(Reg!$L129,Reg!B129,"")</f>
        <v/>
      </c>
      <c r="C132" s="111" t="str">
        <f>IF(Reg!$L129,Reg!C129,"")</f>
        <v/>
      </c>
      <c r="D132" s="112" t="str">
        <f>IF(Reg!$L129,Reg!D129,"")</f>
        <v/>
      </c>
      <c r="E132" s="113" t="str">
        <f>IFERROR(VLOOKUP($B$7:$B$200,Reg!$B$4:O$800,11,),"")</f>
        <v/>
      </c>
      <c r="F132" s="111"/>
    </row>
    <row r="133" spans="1:6">
      <c r="A133" s="111" t="str">
        <f>IFERROR(_xlfn.RANK.EQ(E133,$E$7:$E$200,0)+COUNTIF($E$7:E133,E133)-1," ")</f>
        <v xml:space="preserve"> </v>
      </c>
      <c r="B133" s="111" t="str">
        <f>IF(Reg!$L130,Reg!B130,"")</f>
        <v/>
      </c>
      <c r="C133" s="111" t="str">
        <f>IF(Reg!$L130,Reg!C130,"")</f>
        <v/>
      </c>
      <c r="D133" s="112" t="str">
        <f>IF(Reg!$L130,Reg!D130,"")</f>
        <v/>
      </c>
      <c r="E133" s="113" t="str">
        <f>IFERROR(VLOOKUP($B$7:$B$200,Reg!$B$4:O$800,11,),"")</f>
        <v/>
      </c>
      <c r="F133" s="111"/>
    </row>
    <row r="134" spans="1:6">
      <c r="A134" s="111" t="str">
        <f>IFERROR(_xlfn.RANK.EQ(E134,$E$7:$E$200,0)+COUNTIF($E$7:E134,E134)-1," ")</f>
        <v xml:space="preserve"> </v>
      </c>
      <c r="B134" s="111" t="str">
        <f>IF(Reg!$L131,Reg!B131,"")</f>
        <v/>
      </c>
      <c r="C134" s="111" t="str">
        <f>IF(Reg!$L131,Reg!C131,"")</f>
        <v/>
      </c>
      <c r="D134" s="112" t="str">
        <f>IF(Reg!$L131,Reg!D131,"")</f>
        <v/>
      </c>
      <c r="E134" s="113" t="str">
        <f>IFERROR(VLOOKUP($B$7:$B$200,Reg!$B$4:O$800,11,),"")</f>
        <v/>
      </c>
      <c r="F134" s="111"/>
    </row>
    <row r="135" spans="1:6">
      <c r="A135" s="111" t="str">
        <f>IFERROR(_xlfn.RANK.EQ(E135,$E$7:$E$200,0)+COUNTIF($E$7:E135,E135)-1," ")</f>
        <v xml:space="preserve"> </v>
      </c>
      <c r="B135" s="111" t="str">
        <f>IF(Reg!$L132,Reg!B132,"")</f>
        <v/>
      </c>
      <c r="C135" s="111" t="str">
        <f>IF(Reg!$L132,Reg!C132,"")</f>
        <v/>
      </c>
      <c r="D135" s="112" t="str">
        <f>IF(Reg!$L132,Reg!D132,"")</f>
        <v/>
      </c>
      <c r="E135" s="113" t="str">
        <f>IFERROR(VLOOKUP($B$7:$B$200,Reg!$B$4:O$800,11,),"")</f>
        <v/>
      </c>
      <c r="F135" s="111"/>
    </row>
    <row r="136" spans="1:6">
      <c r="A136" s="111" t="str">
        <f>IFERROR(_xlfn.RANK.EQ(E136,$E$7:$E$200,0)+COUNTIF($E$7:E136,E136)-1," ")</f>
        <v xml:space="preserve"> </v>
      </c>
      <c r="B136" s="111" t="str">
        <f>IF(Reg!$L133,Reg!B133,"")</f>
        <v/>
      </c>
      <c r="C136" s="111" t="str">
        <f>IF(Reg!$L133,Reg!C133,"")</f>
        <v/>
      </c>
      <c r="D136" s="112" t="str">
        <f>IF(Reg!$L133,Reg!D133,"")</f>
        <v/>
      </c>
      <c r="E136" s="113" t="str">
        <f>IFERROR(VLOOKUP($B$7:$B$200,Reg!$B$4:O$800,11,),"")</f>
        <v/>
      </c>
      <c r="F136" s="111"/>
    </row>
    <row r="137" spans="1:6">
      <c r="A137" s="111" t="str">
        <f>IFERROR(_xlfn.RANK.EQ(E137,$E$7:$E$200,0)+COUNTIF($E$7:E137,E137)-1," ")</f>
        <v xml:space="preserve"> </v>
      </c>
      <c r="B137" s="111" t="str">
        <f>IF(Reg!$L134,Reg!B134,"")</f>
        <v/>
      </c>
      <c r="C137" s="111" t="str">
        <f>IF(Reg!$L134,Reg!C134,"")</f>
        <v/>
      </c>
      <c r="D137" s="112" t="str">
        <f>IF(Reg!$L134,Reg!D134,"")</f>
        <v/>
      </c>
      <c r="E137" s="113" t="str">
        <f>IFERROR(VLOOKUP($B$7:$B$200,Reg!$B$4:O$800,11,),"")</f>
        <v/>
      </c>
      <c r="F137" s="111"/>
    </row>
    <row r="138" spans="1:6">
      <c r="A138" s="111" t="str">
        <f>IFERROR(_xlfn.RANK.EQ(E138,$E$7:$E$200,0)+COUNTIF($E$7:E138,E138)-1," ")</f>
        <v xml:space="preserve"> </v>
      </c>
      <c r="B138" s="111" t="str">
        <f>IF(Reg!$L135,Reg!B135,"")</f>
        <v/>
      </c>
      <c r="C138" s="111" t="str">
        <f>IF(Reg!$L135,Reg!C135,"")</f>
        <v/>
      </c>
      <c r="D138" s="112" t="str">
        <f>IF(Reg!$L135,Reg!D135,"")</f>
        <v/>
      </c>
      <c r="E138" s="113" t="str">
        <f>IFERROR(VLOOKUP($B$7:$B$200,Reg!$B$4:O$800,11,),"")</f>
        <v/>
      </c>
      <c r="F138" s="111"/>
    </row>
    <row r="139" spans="1:6">
      <c r="A139" s="111" t="str">
        <f>IFERROR(_xlfn.RANK.EQ(E139,$E$7:$E$200,0)+COUNTIF($E$7:E139,E139)-1," ")</f>
        <v xml:space="preserve"> </v>
      </c>
      <c r="B139" s="111" t="str">
        <f>IF(Reg!$L136,Reg!B136,"")</f>
        <v/>
      </c>
      <c r="C139" s="111" t="str">
        <f>IF(Reg!$L136,Reg!C136,"")</f>
        <v/>
      </c>
      <c r="D139" s="112" t="str">
        <f>IF(Reg!$L136,Reg!D136,"")</f>
        <v/>
      </c>
      <c r="E139" s="113" t="str">
        <f>IFERROR(VLOOKUP($B$7:$B$200,Reg!$B$4:O$800,11,),"")</f>
        <v/>
      </c>
      <c r="F139" s="111"/>
    </row>
    <row r="140" spans="1:6">
      <c r="A140" s="111" t="str">
        <f>IFERROR(_xlfn.RANK.EQ(E140,$E$7:$E$200,0)+COUNTIF($E$7:E140,E140)-1," ")</f>
        <v xml:space="preserve"> </v>
      </c>
      <c r="B140" s="111" t="str">
        <f>IF(Reg!$L137,Reg!B137,"")</f>
        <v/>
      </c>
      <c r="C140" s="111" t="str">
        <f>IF(Reg!$L137,Reg!C137,"")</f>
        <v/>
      </c>
      <c r="D140" s="112" t="str">
        <f>IF(Reg!$L137,Reg!D137,"")</f>
        <v/>
      </c>
      <c r="E140" s="113" t="str">
        <f>IFERROR(VLOOKUP($B$7:$B$200,Reg!$B$4:O$800,11,),"")</f>
        <v/>
      </c>
      <c r="F140" s="111"/>
    </row>
    <row r="141" spans="1:6">
      <c r="A141" s="111" t="str">
        <f>IFERROR(_xlfn.RANK.EQ(E141,$E$7:$E$200,0)+COUNTIF($E$7:E141,E141)-1," ")</f>
        <v xml:space="preserve"> </v>
      </c>
      <c r="B141" s="111" t="str">
        <f>IF(Reg!$L138,Reg!B138,"")</f>
        <v/>
      </c>
      <c r="C141" s="111" t="str">
        <f>IF(Reg!$L138,Reg!C138,"")</f>
        <v/>
      </c>
      <c r="D141" s="112" t="str">
        <f>IF(Reg!$L138,Reg!D138,"")</f>
        <v/>
      </c>
      <c r="E141" s="113" t="str">
        <f>IFERROR(VLOOKUP($B$7:$B$200,Reg!$B$4:O$800,11,),"")</f>
        <v/>
      </c>
      <c r="F141" s="111"/>
    </row>
    <row r="142" spans="1:6">
      <c r="A142" s="111" t="str">
        <f>IFERROR(_xlfn.RANK.EQ(E142,$E$7:$E$200,0)+COUNTIF($E$7:E142,E142)-1," ")</f>
        <v xml:space="preserve"> </v>
      </c>
      <c r="B142" s="111" t="str">
        <f>IF(Reg!$L139,Reg!B139,"")</f>
        <v/>
      </c>
      <c r="C142" s="111" t="str">
        <f>IF(Reg!$L139,Reg!C139,"")</f>
        <v/>
      </c>
      <c r="D142" s="112" t="str">
        <f>IF(Reg!$L139,Reg!D139,"")</f>
        <v/>
      </c>
      <c r="E142" s="113" t="str">
        <f>IFERROR(VLOOKUP($B$7:$B$200,Reg!$B$4:O$800,11,),"")</f>
        <v/>
      </c>
      <c r="F142" s="111"/>
    </row>
    <row r="143" spans="1:6">
      <c r="A143" s="111" t="str">
        <f>IFERROR(_xlfn.RANK.EQ(E143,$E$7:$E$200,0)+COUNTIF($E$7:E143,E143)-1," ")</f>
        <v xml:space="preserve"> </v>
      </c>
      <c r="B143" s="111" t="str">
        <f>IF(Reg!$L140,Reg!B140,"")</f>
        <v/>
      </c>
      <c r="C143" s="111" t="str">
        <f>IF(Reg!$L140,Reg!C140,"")</f>
        <v/>
      </c>
      <c r="D143" s="112" t="str">
        <f>IF(Reg!$L140,Reg!D140,"")</f>
        <v/>
      </c>
      <c r="E143" s="113" t="str">
        <f>IFERROR(VLOOKUP($B$7:$B$200,Reg!$B$4:O$800,11,),"")</f>
        <v/>
      </c>
      <c r="F143" s="111"/>
    </row>
    <row r="144" spans="1:6">
      <c r="A144" s="111" t="str">
        <f>IFERROR(_xlfn.RANK.EQ(E144,$E$7:$E$200,0)+COUNTIF($E$7:E144,E144)-1," ")</f>
        <v xml:space="preserve"> </v>
      </c>
      <c r="B144" s="111" t="str">
        <f>IF(Reg!$L141,Reg!B141,"")</f>
        <v/>
      </c>
      <c r="C144" s="111" t="str">
        <f>IF(Reg!$L141,Reg!C141,"")</f>
        <v/>
      </c>
      <c r="D144" s="112" t="str">
        <f>IF(Reg!$L141,Reg!D141,"")</f>
        <v/>
      </c>
      <c r="E144" s="113" t="str">
        <f>IFERROR(VLOOKUP($B$7:$B$200,Reg!$B$4:O$800,11,),"")</f>
        <v/>
      </c>
      <c r="F144" s="111"/>
    </row>
    <row r="145" spans="1:6">
      <c r="A145" s="111" t="str">
        <f>IFERROR(_xlfn.RANK.EQ(E145,$E$7:$E$200,0)+COUNTIF($E$7:E145,E145)-1," ")</f>
        <v xml:space="preserve"> </v>
      </c>
      <c r="B145" s="111" t="str">
        <f>IF(Reg!$L142,Reg!B142,"")</f>
        <v/>
      </c>
      <c r="C145" s="111" t="str">
        <f>IF(Reg!$L142,Reg!C142,"")</f>
        <v/>
      </c>
      <c r="D145" s="112" t="str">
        <f>IF(Reg!$L142,Reg!D142,"")</f>
        <v/>
      </c>
      <c r="E145" s="113" t="str">
        <f>IFERROR(VLOOKUP($B$7:$B$200,Reg!$B$4:O$800,11,),"")</f>
        <v/>
      </c>
      <c r="F145" s="111"/>
    </row>
    <row r="146" spans="1:6">
      <c r="A146" s="111" t="str">
        <f>IFERROR(_xlfn.RANK.EQ(E146,$E$7:$E$200,0)+COUNTIF($E$7:E146,E146)-1," ")</f>
        <v xml:space="preserve"> </v>
      </c>
      <c r="B146" s="111" t="str">
        <f>IF(Reg!$L143,Reg!B143,"")</f>
        <v/>
      </c>
      <c r="C146" s="111" t="str">
        <f>IF(Reg!$L143,Reg!C143,"")</f>
        <v/>
      </c>
      <c r="D146" s="112" t="str">
        <f>IF(Reg!$L143,Reg!D143,"")</f>
        <v/>
      </c>
      <c r="E146" s="113" t="str">
        <f>IFERROR(VLOOKUP($B$7:$B$200,Reg!$B$4:O$800,11,),"")</f>
        <v/>
      </c>
      <c r="F146" s="111"/>
    </row>
    <row r="147" spans="1:6">
      <c r="A147" s="111" t="str">
        <f>IFERROR(_xlfn.RANK.EQ(E147,$E$7:$E$200,0)+COUNTIF($E$7:E147,E147)-1," ")</f>
        <v xml:space="preserve"> </v>
      </c>
      <c r="B147" s="111" t="str">
        <f>IF(Reg!$L144,Reg!B144,"")</f>
        <v/>
      </c>
      <c r="C147" s="111" t="str">
        <f>IF(Reg!$L144,Reg!C144,"")</f>
        <v/>
      </c>
      <c r="D147" s="112" t="str">
        <f>IF(Reg!$L144,Reg!D144,"")</f>
        <v/>
      </c>
      <c r="E147" s="113" t="str">
        <f>IFERROR(VLOOKUP($B$7:$B$200,Reg!$B$4:O$800,11,),"")</f>
        <v/>
      </c>
      <c r="F147" s="111"/>
    </row>
    <row r="148" spans="1:6">
      <c r="A148" s="111" t="str">
        <f>IFERROR(_xlfn.RANK.EQ(E148,$E$7:$E$200,0)+COUNTIF($E$7:E148,E148)-1," ")</f>
        <v xml:space="preserve"> </v>
      </c>
      <c r="B148" s="111" t="str">
        <f>IF(Reg!$L145,Reg!B145,"")</f>
        <v/>
      </c>
      <c r="C148" s="111" t="str">
        <f>IF(Reg!$L145,Reg!C145,"")</f>
        <v/>
      </c>
      <c r="D148" s="112" t="str">
        <f>IF(Reg!$L145,Reg!D145,"")</f>
        <v/>
      </c>
      <c r="E148" s="113" t="str">
        <f>IFERROR(VLOOKUP($B$7:$B$200,Reg!$B$4:O$800,11,),"")</f>
        <v/>
      </c>
      <c r="F148" s="111"/>
    </row>
    <row r="149" spans="1:6">
      <c r="A149" s="111" t="str">
        <f>IFERROR(_xlfn.RANK.EQ(E149,$E$7:$E$200,0)+COUNTIF($E$7:E149,E149)-1," ")</f>
        <v xml:space="preserve"> </v>
      </c>
      <c r="B149" s="111" t="str">
        <f>IF(Reg!$L146,Reg!B146,"")</f>
        <v/>
      </c>
      <c r="C149" s="111" t="str">
        <f>IF(Reg!$L146,Reg!C146,"")</f>
        <v/>
      </c>
      <c r="D149" s="112" t="str">
        <f>IF(Reg!$L146,Reg!D146,"")</f>
        <v/>
      </c>
      <c r="E149" s="113" t="str">
        <f>IFERROR(VLOOKUP($B$7:$B$200,Reg!$B$4:O$800,11,),"")</f>
        <v/>
      </c>
      <c r="F149" s="111"/>
    </row>
    <row r="150" spans="1:6">
      <c r="A150" s="111" t="str">
        <f>IFERROR(_xlfn.RANK.EQ(E150,$E$7:$E$200,0)+COUNTIF($E$7:E150,E150)-1," ")</f>
        <v xml:space="preserve"> </v>
      </c>
      <c r="B150" s="111" t="str">
        <f>IF(Reg!$L147,Reg!B147,"")</f>
        <v/>
      </c>
      <c r="C150" s="111" t="str">
        <f>IF(Reg!$L147,Reg!C147,"")</f>
        <v/>
      </c>
      <c r="D150" s="112" t="str">
        <f>IF(Reg!$L147,Reg!D147,"")</f>
        <v/>
      </c>
      <c r="E150" s="113" t="str">
        <f>IFERROR(VLOOKUP($B$7:$B$200,Reg!$B$4:O$800,11,),"")</f>
        <v/>
      </c>
      <c r="F150" s="111"/>
    </row>
    <row r="151" spans="1:6">
      <c r="A151" s="111" t="str">
        <f>IFERROR(_xlfn.RANK.EQ(E151,$E$7:$E$200,0)+COUNTIF($E$7:E151,E151)-1," ")</f>
        <v xml:space="preserve"> </v>
      </c>
      <c r="B151" s="111" t="str">
        <f>IF(Reg!$L148,Reg!B148,"")</f>
        <v/>
      </c>
      <c r="C151" s="111" t="str">
        <f>IF(Reg!$L148,Reg!C148,"")</f>
        <v/>
      </c>
      <c r="D151" s="112" t="str">
        <f>IF(Reg!$L148,Reg!D148,"")</f>
        <v/>
      </c>
      <c r="E151" s="113" t="str">
        <f>IFERROR(VLOOKUP($B$7:$B$200,Reg!$B$4:O$800,11,),"")</f>
        <v/>
      </c>
      <c r="F151" s="111"/>
    </row>
    <row r="152" spans="1:6">
      <c r="A152" s="111" t="str">
        <f>IFERROR(_xlfn.RANK.EQ(E152,$E$7:$E$200,0)+COUNTIF($E$7:E152,E152)-1," ")</f>
        <v xml:space="preserve"> </v>
      </c>
      <c r="B152" s="111" t="str">
        <f>IF(Reg!$L149,Reg!B149,"")</f>
        <v/>
      </c>
      <c r="C152" s="111" t="str">
        <f>IF(Reg!$L149,Reg!C149,"")</f>
        <v/>
      </c>
      <c r="D152" s="112" t="str">
        <f>IF(Reg!$L149,Reg!D149,"")</f>
        <v/>
      </c>
      <c r="E152" s="113" t="str">
        <f>IFERROR(VLOOKUP($B$7:$B$200,Reg!$B$4:O$800,11,),"")</f>
        <v/>
      </c>
      <c r="F152" s="111"/>
    </row>
    <row r="153" spans="1:6">
      <c r="A153" s="111" t="str">
        <f>IFERROR(_xlfn.RANK.EQ(E153,$E$7:$E$200,0)+COUNTIF($E$7:E153,E153)-1," ")</f>
        <v xml:space="preserve"> </v>
      </c>
      <c r="B153" s="111" t="str">
        <f>IF(Reg!$L150,Reg!B150,"")</f>
        <v/>
      </c>
      <c r="C153" s="111" t="str">
        <f>IF(Reg!$L150,Reg!C150,"")</f>
        <v/>
      </c>
      <c r="D153" s="112" t="str">
        <f>IF(Reg!$L150,Reg!D150,"")</f>
        <v/>
      </c>
      <c r="E153" s="113" t="str">
        <f>IFERROR(VLOOKUP($B$7:$B$200,Reg!$B$4:O$800,11,),"")</f>
        <v/>
      </c>
      <c r="F153" s="111"/>
    </row>
    <row r="154" spans="1:6">
      <c r="A154" s="111" t="str">
        <f>IFERROR(_xlfn.RANK.EQ(E154,$E$7:$E$200,0)+COUNTIF($E$7:E154,E154)-1," ")</f>
        <v xml:space="preserve"> </v>
      </c>
      <c r="B154" s="111" t="str">
        <f>IF(Reg!$L151,Reg!B151,"")</f>
        <v/>
      </c>
      <c r="C154" s="111" t="str">
        <f>IF(Reg!$L151,Reg!C151,"")</f>
        <v/>
      </c>
      <c r="D154" s="112" t="str">
        <f>IF(Reg!$L151,Reg!D151,"")</f>
        <v/>
      </c>
      <c r="E154" s="113" t="str">
        <f>IFERROR(VLOOKUP($B$7:$B$200,Reg!$B$4:O$800,11,),"")</f>
        <v/>
      </c>
      <c r="F154" s="111"/>
    </row>
    <row r="155" spans="1:6">
      <c r="A155" s="111" t="str">
        <f>IFERROR(_xlfn.RANK.EQ(E155,$E$7:$E$200,0)+COUNTIF($E$7:E155,E155)-1," ")</f>
        <v xml:space="preserve"> </v>
      </c>
      <c r="B155" s="111" t="str">
        <f>IF(Reg!$L152,Reg!B152,"")</f>
        <v/>
      </c>
      <c r="C155" s="111" t="str">
        <f>IF(Reg!$L152,Reg!C152,"")</f>
        <v/>
      </c>
      <c r="D155" s="112" t="str">
        <f>IF(Reg!$L152,Reg!D152,"")</f>
        <v/>
      </c>
      <c r="E155" s="113" t="str">
        <f>IFERROR(VLOOKUP($B$7:$B$200,Reg!$B$4:O$800,11,),"")</f>
        <v/>
      </c>
      <c r="F155" s="111"/>
    </row>
    <row r="156" spans="1:6">
      <c r="A156" s="111" t="str">
        <f>IFERROR(_xlfn.RANK.EQ(E156,$E$7:$E$200,0)+COUNTIF($E$7:E156,E156)-1," ")</f>
        <v xml:space="preserve"> </v>
      </c>
      <c r="B156" s="111" t="str">
        <f>IF(Reg!$L153,Reg!B153,"")</f>
        <v/>
      </c>
      <c r="C156" s="111" t="str">
        <f>IF(Reg!$L153,Reg!C153,"")</f>
        <v/>
      </c>
      <c r="D156" s="112" t="str">
        <f>IF(Reg!$L153,Reg!D153,"")</f>
        <v/>
      </c>
      <c r="E156" s="113" t="str">
        <f>IFERROR(VLOOKUP($B$7:$B$200,Reg!$B$4:O$800,11,),"")</f>
        <v/>
      </c>
      <c r="F156" s="111"/>
    </row>
    <row r="157" spans="1:6">
      <c r="A157" s="111" t="str">
        <f>IFERROR(_xlfn.RANK.EQ(E157,$E$7:$E$200,0)+COUNTIF($E$7:E157,E157)-1," ")</f>
        <v xml:space="preserve"> </v>
      </c>
      <c r="B157" s="111" t="str">
        <f>IF(Reg!$L154,Reg!B154,"")</f>
        <v/>
      </c>
      <c r="C157" s="111" t="str">
        <f>IF(Reg!$L154,Reg!C154,"")</f>
        <v/>
      </c>
      <c r="D157" s="112" t="str">
        <f>IF(Reg!$L154,Reg!D154,"")</f>
        <v/>
      </c>
      <c r="E157" s="113" t="str">
        <f>IFERROR(VLOOKUP($B$7:$B$200,Reg!$B$4:O$800,11,),"")</f>
        <v/>
      </c>
      <c r="F157" s="111"/>
    </row>
    <row r="158" spans="1:6">
      <c r="A158" s="111" t="str">
        <f>IFERROR(_xlfn.RANK.EQ(E158,$E$7:$E$200,0)+COUNTIF($E$7:E158,E158)-1," ")</f>
        <v xml:space="preserve"> </v>
      </c>
      <c r="B158" s="111" t="str">
        <f>IF(Reg!$L155,Reg!B155,"")</f>
        <v/>
      </c>
      <c r="C158" s="111" t="str">
        <f>IF(Reg!$L155,Reg!C155,"")</f>
        <v/>
      </c>
      <c r="D158" s="112" t="str">
        <f>IF(Reg!$L155,Reg!D155,"")</f>
        <v/>
      </c>
      <c r="E158" s="113" t="str">
        <f>IFERROR(VLOOKUP($B$7:$B$200,Reg!$B$4:O$800,11,),"")</f>
        <v/>
      </c>
      <c r="F158" s="111"/>
    </row>
    <row r="159" spans="1:6">
      <c r="A159" s="111" t="str">
        <f>IFERROR(_xlfn.RANK.EQ(E159,$E$7:$E$200,0)+COUNTIF($E$7:E159,E159)-1," ")</f>
        <v xml:space="preserve"> </v>
      </c>
      <c r="B159" s="111" t="str">
        <f>IF(Reg!$L156,Reg!B156,"")</f>
        <v/>
      </c>
      <c r="C159" s="111" t="str">
        <f>IF(Reg!$L156,Reg!C156,"")</f>
        <v/>
      </c>
      <c r="D159" s="112" t="str">
        <f>IF(Reg!$L156,Reg!D156,"")</f>
        <v/>
      </c>
      <c r="E159" s="113" t="str">
        <f>IFERROR(VLOOKUP($B$7:$B$200,Reg!$B$4:O$800,11,),"")</f>
        <v/>
      </c>
      <c r="F159" s="111"/>
    </row>
    <row r="160" spans="1:6">
      <c r="A160" s="111" t="str">
        <f>IFERROR(_xlfn.RANK.EQ(E160,$E$7:$E$200,0)+COUNTIF($E$7:E160,E160)-1," ")</f>
        <v xml:space="preserve"> </v>
      </c>
      <c r="B160" s="111" t="str">
        <f>IF(Reg!$L157,Reg!B157,"")</f>
        <v/>
      </c>
      <c r="C160" s="111" t="str">
        <f>IF(Reg!$L157,Reg!C157,"")</f>
        <v/>
      </c>
      <c r="D160" s="112" t="str">
        <f>IF(Reg!$L157,Reg!D157,"")</f>
        <v/>
      </c>
      <c r="E160" s="113" t="str">
        <f>IFERROR(VLOOKUP($B$7:$B$200,Reg!$B$4:O$800,11,),"")</f>
        <v/>
      </c>
      <c r="F160" s="111"/>
    </row>
    <row r="161" spans="1:6">
      <c r="A161" s="111" t="str">
        <f>IFERROR(_xlfn.RANK.EQ(E161,$E$7:$E$200,0)+COUNTIF($E$7:E161,E161)-1," ")</f>
        <v xml:space="preserve"> </v>
      </c>
      <c r="B161" s="111" t="str">
        <f>IF(Reg!$L158,Reg!B158,"")</f>
        <v/>
      </c>
      <c r="C161" s="111" t="str">
        <f>IF(Reg!$L158,Reg!C158,"")</f>
        <v/>
      </c>
      <c r="D161" s="112" t="str">
        <f>IF(Reg!$L158,Reg!D158,"")</f>
        <v/>
      </c>
      <c r="E161" s="113" t="str">
        <f>IFERROR(VLOOKUP($B$7:$B$200,Reg!$B$4:O$800,11,),"")</f>
        <v/>
      </c>
      <c r="F161" s="111"/>
    </row>
    <row r="162" spans="1:6">
      <c r="A162" s="111" t="str">
        <f>IFERROR(_xlfn.RANK.EQ(E162,$E$7:$E$200,0)+COUNTIF($E$7:E162,E162)-1," ")</f>
        <v xml:space="preserve"> </v>
      </c>
      <c r="B162" s="111" t="str">
        <f>IF(Reg!$L159,Reg!B159,"")</f>
        <v/>
      </c>
      <c r="C162" s="111" t="str">
        <f>IF(Reg!$L159,Reg!C159,"")</f>
        <v/>
      </c>
      <c r="D162" s="112" t="str">
        <f>IF(Reg!$L159,Reg!D159,"")</f>
        <v/>
      </c>
      <c r="E162" s="113" t="str">
        <f>IFERROR(VLOOKUP($B$7:$B$200,Reg!$B$4:O$800,11,),"")</f>
        <v/>
      </c>
      <c r="F162" s="111"/>
    </row>
    <row r="163" spans="1:6">
      <c r="A163" s="111" t="str">
        <f>IFERROR(_xlfn.RANK.EQ(E163,$E$7:$E$200,0)+COUNTIF($E$7:E163,E163)-1," ")</f>
        <v xml:space="preserve"> </v>
      </c>
      <c r="B163" s="111" t="str">
        <f>IF(Reg!$L160,Reg!B160,"")</f>
        <v/>
      </c>
      <c r="C163" s="111" t="str">
        <f>IF(Reg!$L160,Reg!C160,"")</f>
        <v/>
      </c>
      <c r="D163" s="112" t="str">
        <f>IF(Reg!$L160,Reg!D160,"")</f>
        <v/>
      </c>
      <c r="E163" s="113" t="str">
        <f>IFERROR(VLOOKUP($B$7:$B$200,Reg!$B$4:O$800,11,),"")</f>
        <v/>
      </c>
      <c r="F163" s="111"/>
    </row>
    <row r="164" spans="1:6">
      <c r="A164" s="111" t="str">
        <f>IFERROR(_xlfn.RANK.EQ(E164,$E$7:$E$200,0)+COUNTIF($E$7:E164,E164)-1," ")</f>
        <v xml:space="preserve"> </v>
      </c>
      <c r="B164" s="111" t="str">
        <f>IF(Reg!$L161,Reg!B161,"")</f>
        <v/>
      </c>
      <c r="C164" s="111" t="str">
        <f>IF(Reg!$L161,Reg!C161,"")</f>
        <v/>
      </c>
      <c r="D164" s="112" t="str">
        <f>IF(Reg!$L161,Reg!D161,"")</f>
        <v/>
      </c>
      <c r="E164" s="113" t="str">
        <f>IFERROR(VLOOKUP($B$7:$B$200,Reg!$B$4:O$800,11,),"")</f>
        <v/>
      </c>
      <c r="F164" s="111"/>
    </row>
    <row r="165" spans="1:6">
      <c r="A165" s="111" t="str">
        <f>IFERROR(_xlfn.RANK.EQ(E165,$E$7:$E$200,0)+COUNTIF($E$7:E165,E165)-1," ")</f>
        <v xml:space="preserve"> </v>
      </c>
      <c r="B165" s="111" t="str">
        <f>IF(Reg!$L162,Reg!B162,"")</f>
        <v/>
      </c>
      <c r="C165" s="111" t="str">
        <f>IF(Reg!$L162,Reg!C162,"")</f>
        <v/>
      </c>
      <c r="D165" s="112" t="str">
        <f>IF(Reg!$L162,Reg!D162,"")</f>
        <v/>
      </c>
      <c r="E165" s="113" t="str">
        <f>IFERROR(VLOOKUP($B$7:$B$200,Reg!$B$4:O$800,11,),"")</f>
        <v/>
      </c>
      <c r="F165" s="111"/>
    </row>
    <row r="166" spans="1:6">
      <c r="A166" s="111" t="str">
        <f>IFERROR(_xlfn.RANK.EQ(E166,$E$7:$E$200,0)+COUNTIF($E$7:E166,E166)-1," ")</f>
        <v xml:space="preserve"> </v>
      </c>
      <c r="B166" s="111" t="str">
        <f>IF(Reg!$L163,Reg!B163,"")</f>
        <v/>
      </c>
      <c r="C166" s="111" t="str">
        <f>IF(Reg!$L163,Reg!C163,"")</f>
        <v/>
      </c>
      <c r="D166" s="112" t="str">
        <f>IF(Reg!$L163,Reg!D163,"")</f>
        <v/>
      </c>
      <c r="E166" s="113" t="str">
        <f>IFERROR(VLOOKUP($B$7:$B$200,Reg!$B$4:O$800,11,),"")</f>
        <v/>
      </c>
      <c r="F166" s="111"/>
    </row>
    <row r="167" spans="1:6">
      <c r="A167" s="111" t="str">
        <f>IFERROR(_xlfn.RANK.EQ(E167,$E$7:$E$200,0)+COUNTIF($E$7:E167,E167)-1," ")</f>
        <v xml:space="preserve"> </v>
      </c>
      <c r="B167" s="111" t="str">
        <f>IF(Reg!$L164,Reg!B164,"")</f>
        <v/>
      </c>
      <c r="C167" s="111" t="str">
        <f>IF(Reg!$L164,Reg!C164,"")</f>
        <v/>
      </c>
      <c r="D167" s="112" t="str">
        <f>IF(Reg!$L164,Reg!D164,"")</f>
        <v/>
      </c>
      <c r="E167" s="113" t="str">
        <f>IFERROR(VLOOKUP($B$7:$B$200,Reg!$B$4:O$800,11,),"")</f>
        <v/>
      </c>
      <c r="F167" s="111"/>
    </row>
    <row r="168" spans="1:6">
      <c r="A168" s="111" t="str">
        <f>IFERROR(_xlfn.RANK.EQ(E168,$E$7:$E$200,0)+COUNTIF($E$7:E168,E168)-1," ")</f>
        <v xml:space="preserve"> </v>
      </c>
      <c r="B168" s="111" t="str">
        <f>IF(Reg!$L165,Reg!B165,"")</f>
        <v/>
      </c>
      <c r="C168" s="111" t="str">
        <f>IF(Reg!$L165,Reg!C165,"")</f>
        <v/>
      </c>
      <c r="D168" s="112" t="str">
        <f>IF(Reg!$L165,Reg!D165,"")</f>
        <v/>
      </c>
      <c r="E168" s="113" t="str">
        <f>IFERROR(VLOOKUP($B$7:$B$200,Reg!$B$4:O$800,11,),"")</f>
        <v/>
      </c>
      <c r="F168" s="111"/>
    </row>
    <row r="169" spans="1:6">
      <c r="A169" s="111" t="str">
        <f>IFERROR(_xlfn.RANK.EQ(E169,$E$7:$E$200,0)+COUNTIF($E$7:E169,E169)-1," ")</f>
        <v xml:space="preserve"> </v>
      </c>
      <c r="B169" s="111" t="str">
        <f>IF(Reg!$L166,Reg!B166,"")</f>
        <v/>
      </c>
      <c r="C169" s="111" t="str">
        <f>IF(Reg!$L166,Reg!C166,"")</f>
        <v/>
      </c>
      <c r="D169" s="112" t="str">
        <f>IF(Reg!$L166,Reg!D166,"")</f>
        <v/>
      </c>
      <c r="E169" s="113" t="str">
        <f>IFERROR(VLOOKUP($B$7:$B$200,Reg!$B$4:O$800,11,),"")</f>
        <v/>
      </c>
      <c r="F169" s="111"/>
    </row>
    <row r="170" spans="1:6">
      <c r="A170" s="111" t="str">
        <f>IFERROR(_xlfn.RANK.EQ(E170,$E$7:$E$200,0)+COUNTIF($E$7:E170,E170)-1," ")</f>
        <v xml:space="preserve"> </v>
      </c>
      <c r="B170" s="111" t="str">
        <f>IF(Reg!$L167,Reg!B167,"")</f>
        <v/>
      </c>
      <c r="C170" s="111" t="str">
        <f>IF(Reg!$L167,Reg!C167,"")</f>
        <v/>
      </c>
      <c r="D170" s="112" t="str">
        <f>IF(Reg!$L167,Reg!D167,"")</f>
        <v/>
      </c>
      <c r="E170" s="113" t="str">
        <f>IFERROR(VLOOKUP($B$7:$B$200,Reg!$B$4:O$800,11,),"")</f>
        <v/>
      </c>
      <c r="F170" s="111"/>
    </row>
    <row r="171" spans="1:6">
      <c r="A171" s="111" t="str">
        <f>IFERROR(_xlfn.RANK.EQ(E171,$E$7:$E$200,0)+COUNTIF($E$7:E171,E171)-1," ")</f>
        <v xml:space="preserve"> </v>
      </c>
      <c r="B171" s="111" t="str">
        <f>IF(Reg!$L168,Reg!B168,"")</f>
        <v/>
      </c>
      <c r="C171" s="111" t="str">
        <f>IF(Reg!$L168,Reg!C168,"")</f>
        <v/>
      </c>
      <c r="D171" s="112" t="str">
        <f>IF(Reg!$L168,Reg!D168,"")</f>
        <v/>
      </c>
      <c r="E171" s="113" t="str">
        <f>IFERROR(VLOOKUP($B$7:$B$200,Reg!$B$4:O$800,11,),"")</f>
        <v/>
      </c>
      <c r="F171" s="111"/>
    </row>
    <row r="172" spans="1:6">
      <c r="A172" s="111" t="str">
        <f>IFERROR(_xlfn.RANK.EQ(E172,$E$7:$E$200,0)+COUNTIF($E$7:E172,E172)-1," ")</f>
        <v xml:space="preserve"> </v>
      </c>
      <c r="B172" s="111" t="str">
        <f>IF(Reg!$L169,Reg!B169,"")</f>
        <v/>
      </c>
      <c r="C172" s="111" t="str">
        <f>IF(Reg!$L169,Reg!C169,"")</f>
        <v/>
      </c>
      <c r="D172" s="112" t="str">
        <f>IF(Reg!$L169,Reg!D169,"")</f>
        <v/>
      </c>
      <c r="E172" s="113" t="str">
        <f>IFERROR(VLOOKUP($B$7:$B$200,Reg!$B$4:O$800,11,),"")</f>
        <v/>
      </c>
      <c r="F172" s="111"/>
    </row>
    <row r="173" spans="1:6">
      <c r="A173" s="111" t="str">
        <f>IFERROR(_xlfn.RANK.EQ(E173,$E$7:$E$200,0)+COUNTIF($E$7:E173,E173)-1," ")</f>
        <v xml:space="preserve"> </v>
      </c>
      <c r="B173" s="111" t="str">
        <f>IF(Reg!$L170,Reg!B170,"")</f>
        <v/>
      </c>
      <c r="C173" s="111" t="str">
        <f>IF(Reg!$L170,Reg!C170,"")</f>
        <v/>
      </c>
      <c r="D173" s="112" t="str">
        <f>IF(Reg!$L170,Reg!D170,"")</f>
        <v/>
      </c>
      <c r="E173" s="113" t="str">
        <f>IFERROR(VLOOKUP($B$7:$B$200,Reg!$B$4:O$800,11,),"")</f>
        <v/>
      </c>
      <c r="F173" s="111"/>
    </row>
    <row r="174" spans="1:6">
      <c r="A174" s="111" t="str">
        <f>IFERROR(_xlfn.RANK.EQ(E174,$E$7:$E$200,0)+COUNTIF($E$7:E174,E174)-1," ")</f>
        <v xml:space="preserve"> </v>
      </c>
      <c r="B174" s="111" t="str">
        <f>IF(Reg!$L171,Reg!B171,"")</f>
        <v/>
      </c>
      <c r="C174" s="111" t="str">
        <f>IF(Reg!$L171,Reg!C171,"")</f>
        <v/>
      </c>
      <c r="D174" s="112" t="str">
        <f>IF(Reg!$L171,Reg!D171,"")</f>
        <v/>
      </c>
      <c r="E174" s="113" t="str">
        <f>IFERROR(VLOOKUP($B$7:$B$200,Reg!$B$4:O$800,11,),"")</f>
        <v/>
      </c>
      <c r="F174" s="111"/>
    </row>
    <row r="175" spans="1:6">
      <c r="A175" s="111" t="str">
        <f>IFERROR(_xlfn.RANK.EQ(E175,$E$7:$E$200,0)+COUNTIF($E$7:E175,E175)-1," ")</f>
        <v xml:space="preserve"> </v>
      </c>
      <c r="B175" s="111" t="str">
        <f>IF(Reg!$L172,Reg!B172,"")</f>
        <v/>
      </c>
      <c r="C175" s="111" t="str">
        <f>IF(Reg!$L172,Reg!C172,"")</f>
        <v/>
      </c>
      <c r="D175" s="112" t="str">
        <f>IF(Reg!$L172,Reg!D172,"")</f>
        <v/>
      </c>
      <c r="E175" s="113" t="str">
        <f>IFERROR(VLOOKUP($B$7:$B$200,Reg!$B$4:O$800,11,),"")</f>
        <v/>
      </c>
      <c r="F175" s="111"/>
    </row>
    <row r="176" spans="1:6">
      <c r="A176" s="111" t="str">
        <f>IFERROR(_xlfn.RANK.EQ(E176,$E$7:$E$200,0)+COUNTIF($E$7:E176,E176)-1," ")</f>
        <v xml:space="preserve"> </v>
      </c>
      <c r="B176" s="111" t="str">
        <f>IF(Reg!$L173,Reg!B173,"")</f>
        <v/>
      </c>
      <c r="C176" s="111" t="str">
        <f>IF(Reg!$L173,Reg!C173,"")</f>
        <v/>
      </c>
      <c r="D176" s="112" t="str">
        <f>IF(Reg!$L173,Reg!D173,"")</f>
        <v/>
      </c>
      <c r="E176" s="113" t="str">
        <f>IFERROR(VLOOKUP($B$7:$B$200,Reg!$B$4:O$800,11,),"")</f>
        <v/>
      </c>
      <c r="F176" s="111"/>
    </row>
    <row r="177" spans="1:6">
      <c r="A177" s="111" t="str">
        <f>IFERROR(_xlfn.RANK.EQ(E177,$E$7:$E$200,0)+COUNTIF($E$7:E177,E177)-1," ")</f>
        <v xml:space="preserve"> </v>
      </c>
      <c r="B177" s="111" t="str">
        <f>IF(Reg!$L174,Reg!B174,"")</f>
        <v/>
      </c>
      <c r="C177" s="111" t="str">
        <f>IF(Reg!$L174,Reg!C174,"")</f>
        <v/>
      </c>
      <c r="D177" s="112" t="str">
        <f>IF(Reg!$L174,Reg!D174,"")</f>
        <v/>
      </c>
      <c r="E177" s="113" t="str">
        <f>IFERROR(VLOOKUP($B$7:$B$200,Reg!$B$4:O$800,11,),"")</f>
        <v/>
      </c>
      <c r="F177" s="111"/>
    </row>
    <row r="178" spans="1:6">
      <c r="A178" s="111" t="str">
        <f>IFERROR(_xlfn.RANK.EQ(E178,$E$7:$E$200,0)+COUNTIF($E$7:E178,E178)-1," ")</f>
        <v xml:space="preserve"> </v>
      </c>
      <c r="B178" s="111" t="str">
        <f>IF(Reg!$L175,Reg!B175,"")</f>
        <v/>
      </c>
      <c r="C178" s="111" t="str">
        <f>IF(Reg!$L175,Reg!C175,"")</f>
        <v/>
      </c>
      <c r="D178" s="112" t="str">
        <f>IF(Reg!$L175,Reg!D175,"")</f>
        <v/>
      </c>
      <c r="E178" s="113" t="str">
        <f>IFERROR(VLOOKUP($B$7:$B$200,Reg!$B$4:O$800,11,),"")</f>
        <v/>
      </c>
      <c r="F178" s="111"/>
    </row>
    <row r="179" spans="1:6">
      <c r="A179" s="111" t="str">
        <f>IFERROR(_xlfn.RANK.EQ(E179,$E$7:$E$200,0)+COUNTIF($E$7:E179,E179)-1," ")</f>
        <v xml:space="preserve"> </v>
      </c>
      <c r="B179" s="111" t="str">
        <f>IF(Reg!$L176,Reg!B176,"")</f>
        <v/>
      </c>
      <c r="C179" s="111" t="str">
        <f>IF(Reg!$L176,Reg!C176,"")</f>
        <v/>
      </c>
      <c r="D179" s="112" t="str">
        <f>IF(Reg!$L176,Reg!D176,"")</f>
        <v/>
      </c>
      <c r="E179" s="113" t="str">
        <f>IFERROR(VLOOKUP($B$7:$B$200,Reg!$B$4:O$800,11,),"")</f>
        <v/>
      </c>
      <c r="F179" s="111"/>
    </row>
    <row r="180" spans="1:6">
      <c r="A180" s="111" t="str">
        <f>IFERROR(_xlfn.RANK.EQ(E180,$E$7:$E$200,0)+COUNTIF($E$7:E180,E180)-1," ")</f>
        <v xml:space="preserve"> </v>
      </c>
      <c r="B180" s="111" t="str">
        <f>IF(Reg!$L177,Reg!B177,"")</f>
        <v/>
      </c>
      <c r="C180" s="111" t="str">
        <f>IF(Reg!$L177,Reg!C177,"")</f>
        <v/>
      </c>
      <c r="D180" s="112" t="str">
        <f>IF(Reg!$L177,Reg!D177,"")</f>
        <v/>
      </c>
      <c r="E180" s="113" t="str">
        <f>IFERROR(VLOOKUP($B$7:$B$200,Reg!$B$4:O$800,11,),"")</f>
        <v/>
      </c>
      <c r="F180" s="111"/>
    </row>
    <row r="181" spans="1:6">
      <c r="A181" s="111" t="str">
        <f>IFERROR(_xlfn.RANK.EQ(E181,$E$7:$E$200,0)+COUNTIF($E$7:E181,E181)-1," ")</f>
        <v xml:space="preserve"> </v>
      </c>
      <c r="B181" s="111" t="str">
        <f>IF(Reg!$L178,Reg!B178,"")</f>
        <v/>
      </c>
      <c r="C181" s="111" t="str">
        <f>IF(Reg!$L178,Reg!C178,"")</f>
        <v/>
      </c>
      <c r="D181" s="112" t="str">
        <f>IF(Reg!$L178,Reg!D178,"")</f>
        <v/>
      </c>
      <c r="E181" s="113" t="str">
        <f>IFERROR(VLOOKUP($B$7:$B$200,Reg!$B$4:O$800,11,),"")</f>
        <v/>
      </c>
      <c r="F181" s="111"/>
    </row>
    <row r="182" spans="1:6">
      <c r="A182" s="111" t="str">
        <f>IFERROR(_xlfn.RANK.EQ(E182,$E$7:$E$200,0)+COUNTIF($E$7:E182,E182)-1," ")</f>
        <v xml:space="preserve"> </v>
      </c>
      <c r="B182" s="111" t="str">
        <f>IF(Reg!$L179,Reg!B179,"")</f>
        <v/>
      </c>
      <c r="C182" s="111" t="str">
        <f>IF(Reg!$L179,Reg!C179,"")</f>
        <v/>
      </c>
      <c r="D182" s="112" t="str">
        <f>IF(Reg!$L179,Reg!D179,"")</f>
        <v/>
      </c>
      <c r="E182" s="113" t="str">
        <f>IFERROR(VLOOKUP($B$7:$B$200,Reg!$B$4:O$800,11,),"")</f>
        <v/>
      </c>
      <c r="F182" s="111"/>
    </row>
    <row r="183" spans="1:6">
      <c r="A183" s="111" t="str">
        <f>IFERROR(_xlfn.RANK.EQ(E183,$E$7:$E$200,0)+COUNTIF($E$7:E183,E183)-1," ")</f>
        <v xml:space="preserve"> </v>
      </c>
      <c r="B183" s="111" t="str">
        <f>IF(Reg!$L180,Reg!B180,"")</f>
        <v/>
      </c>
      <c r="C183" s="111" t="str">
        <f>IF(Reg!$L180,Reg!C180,"")</f>
        <v/>
      </c>
      <c r="D183" s="112" t="str">
        <f>IF(Reg!$L180,Reg!D180,"")</f>
        <v/>
      </c>
      <c r="E183" s="113" t="str">
        <f>IFERROR(VLOOKUP($B$7:$B$200,Reg!$B$4:O$800,11,),"")</f>
        <v/>
      </c>
      <c r="F183" s="111"/>
    </row>
    <row r="184" spans="1:6">
      <c r="A184" s="111" t="str">
        <f>IFERROR(_xlfn.RANK.EQ(E184,$E$7:$E$200,0)+COUNTIF($E$7:E184,E184)-1," ")</f>
        <v xml:space="preserve"> </v>
      </c>
      <c r="B184" s="111" t="str">
        <f>IF(Reg!$L181,Reg!B181,"")</f>
        <v/>
      </c>
      <c r="C184" s="111" t="str">
        <f>IF(Reg!$L181,Reg!C181,"")</f>
        <v/>
      </c>
      <c r="D184" s="112" t="str">
        <f>IF(Reg!$L181,Reg!D181,"")</f>
        <v/>
      </c>
      <c r="E184" s="113" t="str">
        <f>IFERROR(VLOOKUP($B$7:$B$200,Reg!$B$4:O$800,11,),"")</f>
        <v/>
      </c>
      <c r="F184" s="111"/>
    </row>
    <row r="185" spans="1:6">
      <c r="A185" s="111" t="str">
        <f>IFERROR(_xlfn.RANK.EQ(E185,$E$7:$E$200,0)+COUNTIF($E$7:E185,E185)-1," ")</f>
        <v xml:space="preserve"> </v>
      </c>
      <c r="B185" s="111" t="str">
        <f>IF(Reg!$L182,Reg!B182,"")</f>
        <v/>
      </c>
      <c r="C185" s="111" t="str">
        <f>IF(Reg!$L182,Reg!C182,"")</f>
        <v/>
      </c>
      <c r="D185" s="112" t="str">
        <f>IF(Reg!$L182,Reg!D182,"")</f>
        <v/>
      </c>
      <c r="E185" s="113" t="str">
        <f>IFERROR(VLOOKUP($B$7:$B$200,Reg!$B$4:O$800,11,),"")</f>
        <v/>
      </c>
      <c r="F185" s="111"/>
    </row>
    <row r="186" spans="1:6">
      <c r="A186" s="111" t="str">
        <f>IFERROR(_xlfn.RANK.EQ(E186,$E$7:$E$200,0)+COUNTIF($E$7:E186,E186)-1," ")</f>
        <v xml:space="preserve"> </v>
      </c>
      <c r="B186" s="111" t="str">
        <f>IF(Reg!$L183,Reg!B183,"")</f>
        <v/>
      </c>
      <c r="C186" s="111" t="str">
        <f>IF(Reg!$L183,Reg!C183,"")</f>
        <v/>
      </c>
      <c r="D186" s="112" t="str">
        <f>IF(Reg!$L183,Reg!D183,"")</f>
        <v/>
      </c>
      <c r="E186" s="113" t="str">
        <f>IFERROR(VLOOKUP($B$7:$B$200,Reg!$B$4:O$800,11,),"")</f>
        <v/>
      </c>
      <c r="F186" s="111"/>
    </row>
    <row r="187" spans="1:6">
      <c r="A187" s="111" t="str">
        <f>IFERROR(_xlfn.RANK.EQ(E187,$E$7:$E$200,0)+COUNTIF($E$7:E187,E187)-1," ")</f>
        <v xml:space="preserve"> </v>
      </c>
      <c r="B187" s="111" t="str">
        <f>IF(Reg!$L184,Reg!B184,"")</f>
        <v/>
      </c>
      <c r="C187" s="111" t="str">
        <f>IF(Reg!$L184,Reg!C184,"")</f>
        <v/>
      </c>
      <c r="D187" s="112" t="str">
        <f>IF(Reg!$L184,Reg!D184,"")</f>
        <v/>
      </c>
      <c r="E187" s="113" t="str">
        <f>IFERROR(VLOOKUP($B$7:$B$200,Reg!$B$4:O$800,11,),"")</f>
        <v/>
      </c>
      <c r="F187" s="111"/>
    </row>
    <row r="188" spans="1:6">
      <c r="A188" s="111" t="str">
        <f>IFERROR(_xlfn.RANK.EQ(E188,$E$7:$E$200,0)+COUNTIF($E$7:E188,E188)-1," ")</f>
        <v xml:space="preserve"> </v>
      </c>
      <c r="B188" s="111" t="str">
        <f>IF(Reg!$L185,Reg!B185,"")</f>
        <v/>
      </c>
      <c r="C188" s="111" t="str">
        <f>IF(Reg!$L185,Reg!C185,"")</f>
        <v/>
      </c>
      <c r="D188" s="112" t="str">
        <f>IF(Reg!$L185,Reg!D185,"")</f>
        <v/>
      </c>
      <c r="E188" s="113" t="str">
        <f>IFERROR(VLOOKUP($B$7:$B$200,Reg!$B$4:O$800,11,),"")</f>
        <v/>
      </c>
      <c r="F188" s="111"/>
    </row>
    <row r="189" spans="1:6">
      <c r="A189" s="111" t="str">
        <f>IFERROR(_xlfn.RANK.EQ(E189,$E$7:$E$200,0)+COUNTIF($E$7:E189,E189)-1," ")</f>
        <v xml:space="preserve"> </v>
      </c>
      <c r="B189" s="111" t="str">
        <f>IF(Reg!$L186,Reg!B186,"")</f>
        <v/>
      </c>
      <c r="C189" s="111" t="str">
        <f>IF(Reg!$L186,Reg!C186,"")</f>
        <v/>
      </c>
      <c r="D189" s="112" t="str">
        <f>IF(Reg!$L186,Reg!D186,"")</f>
        <v/>
      </c>
      <c r="E189" s="113" t="str">
        <f>IFERROR(VLOOKUP($B$7:$B$200,Reg!$B$4:O$800,11,),"")</f>
        <v/>
      </c>
      <c r="F189" s="111"/>
    </row>
    <row r="190" spans="1:6">
      <c r="A190" s="111" t="str">
        <f>IFERROR(_xlfn.RANK.EQ(E190,$E$7:$E$200,0)+COUNTIF($E$7:E190,E190)-1," ")</f>
        <v xml:space="preserve"> </v>
      </c>
      <c r="B190" s="111" t="str">
        <f>IF(Reg!$L187,Reg!B187,"")</f>
        <v/>
      </c>
      <c r="C190" s="111" t="str">
        <f>IF(Reg!$L187,Reg!C187,"")</f>
        <v/>
      </c>
      <c r="D190" s="112" t="str">
        <f>IF(Reg!$L187,Reg!D187,"")</f>
        <v/>
      </c>
      <c r="E190" s="113" t="str">
        <f>IFERROR(VLOOKUP($B$7:$B$200,Reg!$B$4:O$800,11,),"")</f>
        <v/>
      </c>
      <c r="F190" s="111"/>
    </row>
    <row r="191" spans="1:6">
      <c r="A191" s="111" t="str">
        <f>IFERROR(_xlfn.RANK.EQ(E191,$E$7:$E$200,0)+COUNTIF($E$7:E191,E191)-1," ")</f>
        <v xml:space="preserve"> </v>
      </c>
      <c r="B191" s="111" t="str">
        <f>IF(Reg!$L188,Reg!B188,"")</f>
        <v/>
      </c>
      <c r="C191" s="111" t="str">
        <f>IF(Reg!$L188,Reg!C188,"")</f>
        <v/>
      </c>
      <c r="D191" s="112" t="str">
        <f>IF(Reg!$L188,Reg!D188,"")</f>
        <v/>
      </c>
      <c r="E191" s="113" t="str">
        <f>IFERROR(VLOOKUP($B$7:$B$200,Reg!$B$4:O$800,11,),"")</f>
        <v/>
      </c>
      <c r="F191" s="111"/>
    </row>
    <row r="192" spans="1:6">
      <c r="A192" s="111" t="str">
        <f>IFERROR(_xlfn.RANK.EQ(E192,$E$7:$E$200,0)+COUNTIF($E$7:E192,E192)-1," ")</f>
        <v xml:space="preserve"> </v>
      </c>
      <c r="B192" s="111" t="str">
        <f>IF(Reg!$L189,Reg!B189,"")</f>
        <v/>
      </c>
      <c r="C192" s="111" t="str">
        <f>IF(Reg!$L189,Reg!C189,"")</f>
        <v/>
      </c>
      <c r="D192" s="112" t="str">
        <f>IF(Reg!$L189,Reg!D189,"")</f>
        <v/>
      </c>
      <c r="E192" s="113" t="str">
        <f>IFERROR(VLOOKUP($B$7:$B$200,Reg!$B$4:O$800,11,),"")</f>
        <v/>
      </c>
      <c r="F192" s="111"/>
    </row>
    <row r="193" spans="1:6">
      <c r="A193" s="111" t="str">
        <f>IFERROR(_xlfn.RANK.EQ(E193,$E$7:$E$200,0)+COUNTIF($E$7:E193,E193)-1," ")</f>
        <v xml:space="preserve"> </v>
      </c>
      <c r="B193" s="111" t="str">
        <f>IF(Reg!$L190,Reg!B190,"")</f>
        <v/>
      </c>
      <c r="C193" s="111" t="str">
        <f>IF(Reg!$L190,Reg!C190,"")</f>
        <v/>
      </c>
      <c r="D193" s="112" t="str">
        <f>IF(Reg!$L190,Reg!D190,"")</f>
        <v/>
      </c>
      <c r="E193" s="113" t="str">
        <f>IFERROR(VLOOKUP($B$7:$B$200,Reg!$B$4:O$800,11,),"")</f>
        <v/>
      </c>
      <c r="F193" s="111"/>
    </row>
    <row r="194" spans="1:6">
      <c r="A194" s="111" t="str">
        <f>IFERROR(_xlfn.RANK.EQ(E194,$E$7:$E$200,0)+COUNTIF($E$7:E194,E194)-1," ")</f>
        <v xml:space="preserve"> </v>
      </c>
      <c r="B194" s="111" t="str">
        <f>IF(Reg!$L191,Reg!B191,"")</f>
        <v/>
      </c>
      <c r="C194" s="111" t="str">
        <f>IF(Reg!$L191,Reg!C191,"")</f>
        <v/>
      </c>
      <c r="D194" s="112" t="str">
        <f>IF(Reg!$L191,Reg!D191,"")</f>
        <v/>
      </c>
      <c r="E194" s="113" t="str">
        <f>IFERROR(VLOOKUP($B$7:$B$200,Reg!$B$4:O$800,11,),"")</f>
        <v/>
      </c>
      <c r="F194" s="111"/>
    </row>
    <row r="195" spans="1:6">
      <c r="A195" s="111" t="str">
        <f>IFERROR(_xlfn.RANK.EQ(E195,$E$7:$E$200,0)+COUNTIF($E$7:E195,E195)-1," ")</f>
        <v xml:space="preserve"> </v>
      </c>
      <c r="B195" s="111" t="str">
        <f>IF(Reg!$L192,Reg!B192,"")</f>
        <v/>
      </c>
      <c r="C195" s="111" t="str">
        <f>IF(Reg!$L192,Reg!C192,"")</f>
        <v/>
      </c>
      <c r="D195" s="112" t="str">
        <f>IF(Reg!$L192,Reg!D192,"")</f>
        <v/>
      </c>
      <c r="E195" s="113" t="str">
        <f>IFERROR(VLOOKUP($B$7:$B$200,Reg!$B$4:O$800,11,),"")</f>
        <v/>
      </c>
      <c r="F195" s="111"/>
    </row>
    <row r="196" spans="1:6">
      <c r="A196" s="111" t="str">
        <f>IFERROR(_xlfn.RANK.EQ(E196,$E$7:$E$200,0)+COUNTIF($E$7:E196,E196)-1," ")</f>
        <v xml:space="preserve"> </v>
      </c>
      <c r="B196" s="111" t="str">
        <f>IF(Reg!$L193,Reg!B193,"")</f>
        <v/>
      </c>
      <c r="C196" s="111" t="str">
        <f>IF(Reg!$L193,Reg!C193,"")</f>
        <v/>
      </c>
      <c r="D196" s="112" t="str">
        <f>IF(Reg!$L193,Reg!D193,"")</f>
        <v/>
      </c>
      <c r="E196" s="113" t="str">
        <f>IFERROR(VLOOKUP($B$7:$B$200,Reg!$B$4:O$800,11,),"")</f>
        <v/>
      </c>
      <c r="F196" s="111"/>
    </row>
    <row r="197" spans="1:6">
      <c r="A197" s="111" t="str">
        <f>IFERROR(_xlfn.RANK.EQ(E197,$E$7:$E$200,0)+COUNTIF($E$7:E197,E197)-1," ")</f>
        <v xml:space="preserve"> </v>
      </c>
      <c r="B197" s="111" t="str">
        <f>IF(Reg!$L194,Reg!B194,"")</f>
        <v/>
      </c>
      <c r="C197" s="111" t="str">
        <f>IF(Reg!$L194,Reg!C194,"")</f>
        <v/>
      </c>
      <c r="D197" s="112" t="str">
        <f>IF(Reg!$L194,Reg!D194,"")</f>
        <v/>
      </c>
      <c r="E197" s="113" t="str">
        <f>IFERROR(VLOOKUP($B$7:$B$200,Reg!$B$4:O$800,11,),"")</f>
        <v/>
      </c>
      <c r="F197" s="111"/>
    </row>
    <row r="198" spans="1:6">
      <c r="A198" s="111" t="str">
        <f>IFERROR(_xlfn.RANK.EQ(E198,$E$7:$E$200,0)+COUNTIF($E$7:E198,E198)-1," ")</f>
        <v xml:space="preserve"> </v>
      </c>
      <c r="B198" s="111" t="str">
        <f>IF(Reg!$L195,Reg!B195,"")</f>
        <v/>
      </c>
      <c r="C198" s="111" t="str">
        <f>IF(Reg!$L195,Reg!C195,"")</f>
        <v/>
      </c>
      <c r="D198" s="112" t="str">
        <f>IF(Reg!$L195,Reg!D195,"")</f>
        <v/>
      </c>
      <c r="E198" s="113" t="str">
        <f>IFERROR(VLOOKUP($B$7:$B$200,Reg!$B$4:O$800,11,),"")</f>
        <v/>
      </c>
      <c r="F198" s="111"/>
    </row>
    <row r="199" spans="1:6">
      <c r="A199" s="111" t="str">
        <f>IFERROR(_xlfn.RANK.EQ(E199,$E$7:$E$200,0)+COUNTIF($E$7:E199,E199)-1," ")</f>
        <v xml:space="preserve"> </v>
      </c>
      <c r="B199" s="111" t="str">
        <f>IF(Reg!$L196,Reg!B196,"")</f>
        <v/>
      </c>
      <c r="C199" s="111" t="str">
        <f>IF(Reg!$L196,Reg!C196,"")</f>
        <v/>
      </c>
      <c r="D199" s="112" t="str">
        <f>IF(Reg!$L196,Reg!D196,"")</f>
        <v/>
      </c>
      <c r="E199" s="113" t="str">
        <f>IFERROR(VLOOKUP($B$7:$B$200,Reg!$B$4:O$800,11,),"")</f>
        <v/>
      </c>
      <c r="F199" s="111"/>
    </row>
    <row r="200" spans="1:6">
      <c r="A200" s="111" t="str">
        <f>IFERROR(_xlfn.RANK.EQ(E200,$E$7:$E$200,0)+COUNTIF($E$7:E200,E200)-1," ")</f>
        <v xml:space="preserve"> </v>
      </c>
      <c r="B200" s="111" t="str">
        <f>IF(Reg!$L197,Reg!B197,"")</f>
        <v/>
      </c>
      <c r="C200" s="111" t="str">
        <f>IF(Reg!$L197,Reg!C197,"")</f>
        <v/>
      </c>
      <c r="D200" s="112" t="str">
        <f>IF(Reg!$L197,Reg!D197,"")</f>
        <v/>
      </c>
      <c r="E200" s="113" t="str">
        <f>IFERROR(VLOOKUP($B$7:$B$200,Reg!$B$4:O$800,11,),"")</f>
        <v/>
      </c>
      <c r="F200" s="111"/>
    </row>
  </sheetData>
  <sortState xmlns:xlrd2="http://schemas.microsoft.com/office/spreadsheetml/2017/richdata2" ref="A7:F200">
    <sortCondition ref="A1"/>
  </sortState>
  <mergeCells count="5">
    <mergeCell ref="B3:C3"/>
    <mergeCell ref="D3:F4"/>
    <mergeCell ref="B4:C4"/>
    <mergeCell ref="A1:D1"/>
    <mergeCell ref="E1:F1"/>
  </mergeCells>
  <pageMargins left="0" right="0" top="0" bottom="0" header="0.31496062992125984" footer="0.31496062992125984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Munka10">
    <tabColor rgb="FFFFC000"/>
  </sheetPr>
  <dimension ref="A1:G200"/>
  <sheetViews>
    <sheetView zoomScale="40" zoomScaleNormal="40" workbookViewId="0">
      <selection activeCell="F14" sqref="F14:F15"/>
    </sheetView>
  </sheetViews>
  <sheetFormatPr defaultColWidth="8.6640625" defaultRowHeight="46.2"/>
  <cols>
    <col min="1" max="3" width="73.88671875" style="109" customWidth="1"/>
    <col min="4" max="4" width="117.109375" style="109" customWidth="1"/>
    <col min="5" max="7" width="73.88671875" style="109" customWidth="1"/>
  </cols>
  <sheetData>
    <row r="1" spans="1:7" ht="46.8" thickBot="1">
      <c r="A1" s="151" t="s">
        <v>4650</v>
      </c>
      <c r="B1" s="152"/>
      <c r="C1" s="152"/>
      <c r="D1" s="153"/>
      <c r="E1" s="149" t="str">
        <f>Névsor!V3</f>
        <v>2025/147</v>
      </c>
      <c r="F1" s="150"/>
      <c r="G1" s="103" t="s">
        <v>925</v>
      </c>
    </row>
    <row r="2" spans="1:7">
      <c r="A2" s="104"/>
      <c r="B2" s="105"/>
      <c r="C2" s="105"/>
      <c r="D2" s="105"/>
      <c r="E2" s="105"/>
      <c r="F2" s="107"/>
      <c r="G2" s="14"/>
    </row>
    <row r="3" spans="1:7">
      <c r="A3" s="108" t="s">
        <v>0</v>
      </c>
      <c r="B3" s="146" t="str">
        <f>Névsor!V1</f>
        <v>Üllő - Üllői Lőtér</v>
      </c>
      <c r="C3" s="146"/>
      <c r="D3" s="147" t="s">
        <v>1496</v>
      </c>
      <c r="E3" s="147"/>
      <c r="F3" s="147"/>
      <c r="G3" s="14"/>
    </row>
    <row r="4" spans="1:7">
      <c r="A4" s="108" t="s">
        <v>1</v>
      </c>
      <c r="B4" s="148">
        <v>45913</v>
      </c>
      <c r="C4" s="148"/>
      <c r="D4" s="147"/>
      <c r="E4" s="147"/>
      <c r="F4" s="147"/>
      <c r="G4" s="14"/>
    </row>
    <row r="5" spans="1:7">
      <c r="A5" s="104"/>
      <c r="B5" s="105"/>
      <c r="C5" s="105"/>
      <c r="D5" s="105"/>
      <c r="E5" s="105"/>
      <c r="F5" s="107"/>
    </row>
    <row r="6" spans="1:7">
      <c r="A6" s="108" t="s">
        <v>2</v>
      </c>
      <c r="B6" s="108" t="s">
        <v>3</v>
      </c>
      <c r="C6" s="108" t="s">
        <v>4</v>
      </c>
      <c r="D6" s="108" t="s">
        <v>5</v>
      </c>
      <c r="E6" s="108" t="s">
        <v>6</v>
      </c>
      <c r="F6" s="108" t="s">
        <v>7</v>
      </c>
    </row>
    <row r="7" spans="1:7">
      <c r="A7" s="111">
        <f>IFERROR(_xlfn.RANK.EQ(E7,$E$7:$E$200,0)+COUNTIF($E$7:E7,E7)-1," ")</f>
        <v>1</v>
      </c>
      <c r="B7" s="111" t="str">
        <f>IF(Reg!$M38,Reg!B38,"")</f>
        <v>Zemen József</v>
      </c>
      <c r="C7" s="111">
        <f>IF(Reg!$M38,Reg!C38,"")</f>
        <v>603</v>
      </c>
      <c r="D7" s="112" t="str">
        <f>IF(Reg!$M38,Reg!D38,"")</f>
        <v>Üllői Lövész Klub</v>
      </c>
      <c r="E7" s="113">
        <f>IFERROR(VLOOKUP($B$7:$B$200,Reg!$B$4:O$800,12,),"")</f>
        <v>167</v>
      </c>
      <c r="F7" s="111"/>
    </row>
    <row r="8" spans="1:7">
      <c r="A8" s="111">
        <f>IFERROR(_xlfn.RANK.EQ(E8,$E$7:$E$200,0)+COUNTIF($E$7:E8,E8)-1," ")</f>
        <v>2</v>
      </c>
      <c r="B8" s="111" t="str">
        <f>IF(Reg!$M14,Reg!B14,"")</f>
        <v>Zántó István</v>
      </c>
      <c r="C8" s="111">
        <f>IF(Reg!$M14,Reg!C14,"")</f>
        <v>857</v>
      </c>
      <c r="D8" s="112" t="str">
        <f>IF(Reg!$M14,Reg!D14,"")</f>
        <v>Üllői Lövész Klub</v>
      </c>
      <c r="E8" s="113">
        <f>IFERROR(VLOOKUP($B$7:$B$200,Reg!$B$4:O$800,12,),"")</f>
        <v>158</v>
      </c>
      <c r="F8" s="111"/>
    </row>
    <row r="9" spans="1:7">
      <c r="A9" s="111">
        <f>IFERROR(_xlfn.RANK.EQ(E9,$E$7:$E$200,0)+COUNTIF($E$7:E9,E9)-1," ")</f>
        <v>3</v>
      </c>
      <c r="B9" s="111" t="str">
        <f>IF(Reg!$M25,Reg!B25,"")</f>
        <v>Varga Gábor</v>
      </c>
      <c r="C9" s="111">
        <f>IF(Reg!$M25,Reg!C25,"")</f>
        <v>3448</v>
      </c>
      <c r="D9" s="112" t="str">
        <f>IF(Reg!$M25,Reg!D25,"")</f>
        <v>Karinthy Frigyes Gimnázium Lövész Egylet</v>
      </c>
      <c r="E9" s="113">
        <f>IFERROR(VLOOKUP($B$7:$B$200,Reg!$B$4:O$800,12,),"")</f>
        <v>157</v>
      </c>
      <c r="F9" s="111"/>
    </row>
    <row r="10" spans="1:7">
      <c r="A10" s="111">
        <f>IFERROR(_xlfn.RANK.EQ(E10,$E$7:$E$200,0)+COUNTIF($E$7:E10,E10)-1," ")</f>
        <v>4</v>
      </c>
      <c r="B10" s="111" t="str">
        <f>IF(Reg!$M36,Reg!B36,"")</f>
        <v>Gödri Attila</v>
      </c>
      <c r="C10" s="111">
        <f>IF(Reg!$M36,Reg!C36,"")</f>
        <v>7569</v>
      </c>
      <c r="D10" s="112" t="str">
        <f>IF(Reg!$M36,Reg!D36,"")</f>
        <v>Üllői Lövész Klub</v>
      </c>
      <c r="E10" s="113">
        <f>IFERROR(VLOOKUP($B$7:$B$200,Reg!$B$4:O$800,12,),"")</f>
        <v>152</v>
      </c>
      <c r="F10" s="111"/>
    </row>
    <row r="11" spans="1:7">
      <c r="A11" s="111">
        <f>IFERROR(_xlfn.RANK.EQ(E11,$E$7:$E$200,0)+COUNTIF($E$7:E11,E11)-1," ")</f>
        <v>5</v>
      </c>
      <c r="B11" s="111" t="str">
        <f>IF(Reg!$M7,Reg!B7,"")</f>
        <v>Gitye Zsolt</v>
      </c>
      <c r="C11" s="111">
        <f>IF(Reg!$M7,Reg!C7,"")</f>
        <v>8832</v>
      </c>
      <c r="D11" s="112" t="str">
        <f>IF(Reg!$M7,Reg!D7,"")</f>
        <v>Üllői Lövész Klub</v>
      </c>
      <c r="E11" s="113">
        <f>IFERROR(VLOOKUP($B$7:$B$200,Reg!$B$4:O$800,12,),"")</f>
        <v>149</v>
      </c>
      <c r="F11" s="111"/>
    </row>
    <row r="12" spans="1:7">
      <c r="A12" s="111">
        <f>IFERROR(_xlfn.RANK.EQ(E12,$E$7:$E$200,0)+COUNTIF($E$7:E12,E12)-1," ")</f>
        <v>6</v>
      </c>
      <c r="B12" s="111" t="str">
        <f>IF(Reg!$M12,Reg!B12,"")</f>
        <v>Vörös Imre</v>
      </c>
      <c r="C12" s="111">
        <f>IF(Reg!$M12,Reg!C12,"")</f>
        <v>4586</v>
      </c>
      <c r="D12" s="112" t="str">
        <f>IF(Reg!$M12,Reg!D12,"")</f>
        <v>Üllői Lövész Klub</v>
      </c>
      <c r="E12" s="113">
        <f>IFERROR(VLOOKUP($B$7:$B$200,Reg!$B$4:O$800,12,),"")</f>
        <v>145</v>
      </c>
      <c r="F12" s="111"/>
    </row>
    <row r="13" spans="1:7">
      <c r="A13" s="111">
        <f>IFERROR(_xlfn.RANK.EQ(E13,$E$7:$E$200,0)+COUNTIF($E$7:E13,E13)-1," ")</f>
        <v>7</v>
      </c>
      <c r="B13" s="111" t="str">
        <f>IF(Reg!$M31,Reg!B31,"")</f>
        <v>Németh Róbert</v>
      </c>
      <c r="C13" s="111">
        <f>IF(Reg!$M31,Reg!C31,"")</f>
        <v>5852</v>
      </c>
      <c r="D13" s="112" t="str">
        <f>IF(Reg!$M31,Reg!D31,"")</f>
        <v>Üllői Lövész Klub</v>
      </c>
      <c r="E13" s="113">
        <f>IFERROR(VLOOKUP($B$7:$B$200,Reg!$B$4:O$800,12,),"")</f>
        <v>125</v>
      </c>
      <c r="F13" s="111"/>
    </row>
    <row r="14" spans="1:7">
      <c r="A14" s="111">
        <f>IFERROR(_xlfn.RANK.EQ(E14,$E$7:$E$200,0)+COUNTIF($E$7:E14,E14)-1," ")</f>
        <v>8</v>
      </c>
      <c r="B14" s="111" t="str">
        <f>IF(Reg!$M4,Reg!B4,"")</f>
        <v>Hetés Tamás</v>
      </c>
      <c r="C14" s="111">
        <f>IF(Reg!$M4,Reg!C4,"")</f>
        <v>5872</v>
      </c>
      <c r="D14" s="112" t="str">
        <f>IF(Reg!$M4,Reg!D4,"")</f>
        <v>Üllői Lövész Klub</v>
      </c>
      <c r="E14" s="113">
        <f>IFERROR(VLOOKUP($B$7:$B$200,Reg!$B$4:O$800,12,),"")</f>
        <v>104</v>
      </c>
      <c r="F14" s="111"/>
    </row>
    <row r="15" spans="1:7">
      <c r="A15" s="111">
        <f>IFERROR(_xlfn.RANK.EQ(E15,$E$7:$E$200,0)+COUNTIF($E$7:E15,E15)-1," ")</f>
        <v>9</v>
      </c>
      <c r="B15" s="111" t="str">
        <f>IF(Reg!$M37,Reg!B37,"")</f>
        <v>Szabó Balázs</v>
      </c>
      <c r="C15" s="111">
        <f>IF(Reg!$M37,Reg!C37,"")</f>
        <v>7547</v>
      </c>
      <c r="D15" s="112" t="str">
        <f>IF(Reg!$M37,Reg!D37,"")</f>
        <v>Üllői Lövész Klub</v>
      </c>
      <c r="E15" s="113">
        <f>IFERROR(VLOOKUP($B$7:$B$200,Reg!$B$4:O$800,12,),"")</f>
        <v>83</v>
      </c>
      <c r="F15" s="111"/>
    </row>
    <row r="16" spans="1:7">
      <c r="A16" s="111">
        <f>IFERROR(_xlfn.RANK.EQ(E16,$E$7:$E$200,0)+COUNTIF($E$7:E16,E16)-1," ")</f>
        <v>10</v>
      </c>
      <c r="B16" s="111" t="str">
        <f>IF(Reg!$M15,Reg!B15,"")</f>
        <v>Albert Krisztián</v>
      </c>
      <c r="C16" s="111">
        <f>IF(Reg!$M15,Reg!C15,"")</f>
        <v>2691</v>
      </c>
      <c r="D16" s="112" t="str">
        <f>IF(Reg!$M15,Reg!D15,"")</f>
        <v>Káli Lövész Sport Klub</v>
      </c>
      <c r="E16" s="113">
        <f>IFERROR(VLOOKUP($B$7:$B$200,Reg!$B$4:O$800,12,),"")</f>
        <v>0.1</v>
      </c>
      <c r="F16" s="111"/>
    </row>
    <row r="17" spans="1:6">
      <c r="A17" s="111">
        <f>IFERROR(_xlfn.RANK.EQ(E17,$E$7:$E$200,0)+COUNTIF($E$7:E17,E17)-1," ")</f>
        <v>11</v>
      </c>
      <c r="B17" s="111" t="str">
        <f>IF(Reg!$M18,Reg!B18,"")</f>
        <v>Dr.Dencs Zoltán</v>
      </c>
      <c r="C17" s="111">
        <f>IF(Reg!$M18,Reg!C18,"")</f>
        <v>5308</v>
      </c>
      <c r="D17" s="112" t="str">
        <f>IF(Reg!$M18,Reg!D18,"")</f>
        <v>Börzsöny Lövészsportklub Márianosztra</v>
      </c>
      <c r="E17" s="113">
        <f>IFERROR(VLOOKUP($B$7:$B$200,Reg!$B$4:O$800,12,),"")</f>
        <v>0.1</v>
      </c>
      <c r="F17" s="111"/>
    </row>
    <row r="18" spans="1:6">
      <c r="A18" s="111">
        <f>IFERROR(_xlfn.RANK.EQ(E18,$E$7:$E$200,0)+COUNTIF($E$7:E18,E18)-1," ")</f>
        <v>12</v>
      </c>
      <c r="B18" s="111" t="str">
        <f>IF(Reg!$M41,Reg!B41,"")</f>
        <v>Lőrinczy Péter</v>
      </c>
      <c r="C18" s="111">
        <f>IF(Reg!$M41,Reg!C41,"")</f>
        <v>8397</v>
      </c>
      <c r="D18" s="112" t="str">
        <f>IF(Reg!$M41,Reg!D41,"")</f>
        <v>Fekete Sólyom Lövész Sportklub</v>
      </c>
      <c r="E18" s="113">
        <f>IFERROR(VLOOKUP($B$7:$B$200,Reg!$B$4:O$800,12,),"")</f>
        <v>0.1</v>
      </c>
      <c r="F18" s="111"/>
    </row>
    <row r="19" spans="1:6">
      <c r="A19" s="111">
        <f>IFERROR(_xlfn.RANK.EQ(E19,$E$7:$E$200,0)+COUNTIF($E$7:E19,E19)-1," ")</f>
        <v>13</v>
      </c>
      <c r="B19" s="111" t="str">
        <f>IF(Reg!$M29,Reg!B29,"")</f>
        <v>Barczi Krisztián</v>
      </c>
      <c r="C19" s="111">
        <f>IF(Reg!$M29,Reg!C29,"")</f>
        <v>3673</v>
      </c>
      <c r="D19" s="112" t="str">
        <f>IF(Reg!$M29,Reg!D29,"")</f>
        <v>Káli Lövész Sport Klub</v>
      </c>
      <c r="E19" s="113">
        <f>IFERROR(VLOOKUP($B$7:$B$200,Reg!$B$4:O$800,12,),"")</f>
        <v>0.1</v>
      </c>
      <c r="F19" s="111"/>
    </row>
    <row r="20" spans="1:6">
      <c r="A20" s="111">
        <f>IFERROR(_xlfn.RANK.EQ(E20,$E$7:$E$200,0)+COUNTIF($E$7:E20,E20)-1," ")</f>
        <v>14</v>
      </c>
      <c r="B20" s="111" t="str">
        <f>IF(Reg!$M40,Reg!B40,"")</f>
        <v>Csucska Péter</v>
      </c>
      <c r="C20" s="111">
        <f>IF(Reg!$M40,Reg!C40,"")</f>
        <v>6440</v>
      </c>
      <c r="D20" s="112" t="str">
        <f>IF(Reg!$M40,Reg!D40,"")</f>
        <v>Celeritas Sportlövész Egyesület</v>
      </c>
      <c r="E20" s="113">
        <f>IFERROR(VLOOKUP($B$7:$B$200,Reg!$B$4:O$800,12,),"")</f>
        <v>0.1</v>
      </c>
      <c r="F20" s="111"/>
    </row>
    <row r="21" spans="1:6">
      <c r="A21" s="111">
        <f>IFERROR(_xlfn.RANK.EQ(E21,$E$7:$E$200,0)+COUNTIF($E$7:E21,E21)-1," ")</f>
        <v>15</v>
      </c>
      <c r="B21" s="111" t="str">
        <f>IF(Reg!$M24,Reg!B24,"")</f>
        <v>Drong Vilmos</v>
      </c>
      <c r="C21" s="111">
        <f>IF(Reg!$M24,Reg!C24,"")</f>
        <v>8597</v>
      </c>
      <c r="D21" s="112" t="str">
        <f>IF(Reg!$M24,Reg!D24,"")</f>
        <v>BKV - Metro Lövész és Íjász Egyesület</v>
      </c>
      <c r="E21" s="113">
        <f>IFERROR(VLOOKUP($B$7:$B$200,Reg!$B$4:O$800,12,),"")</f>
        <v>0.1</v>
      </c>
      <c r="F21" s="111"/>
    </row>
    <row r="22" spans="1:6">
      <c r="A22" s="111">
        <f>IFERROR(_xlfn.RANK.EQ(E22,$E$7:$E$200,0)+COUNTIF($E$7:E22,E22)-1," ")</f>
        <v>16</v>
      </c>
      <c r="B22" s="111" t="str">
        <f>IF(Reg!$M5,Reg!B5,"")</f>
        <v>Balogh László Miklós</v>
      </c>
      <c r="C22" s="111">
        <f>IF(Reg!$M5,Reg!C5,"")</f>
        <v>2616</v>
      </c>
      <c r="D22" s="112" t="str">
        <f>IF(Reg!$M5,Reg!D5,"")</f>
        <v>Üllői Lövész Klub</v>
      </c>
      <c r="E22" s="113">
        <f>IFERROR(VLOOKUP($B$7:$B$200,Reg!$B$4:O$800,12,),"")</f>
        <v>0.1</v>
      </c>
      <c r="F22" s="111"/>
    </row>
    <row r="23" spans="1:6">
      <c r="A23" s="111">
        <f>IFERROR(_xlfn.RANK.EQ(E23,$E$7:$E$200,0)+COUNTIF($E$7:E23,E23)-1," ")</f>
        <v>17</v>
      </c>
      <c r="B23" s="111" t="str">
        <f>IF(Reg!$M6,Reg!B6,"")</f>
        <v>Kovács László</v>
      </c>
      <c r="C23" s="111">
        <f>IF(Reg!$M6,Reg!C6,"")</f>
        <v>7264</v>
      </c>
      <c r="D23" s="112" t="str">
        <f>IF(Reg!$M6,Reg!D6,"")</f>
        <v>Üllői Lövész Klub</v>
      </c>
      <c r="E23" s="113">
        <f>IFERROR(VLOOKUP($B$7:$B$200,Reg!$B$4:O$800,12,),"")</f>
        <v>0.1</v>
      </c>
      <c r="F23" s="111"/>
    </row>
    <row r="24" spans="1:6">
      <c r="A24" s="111">
        <f>IFERROR(_xlfn.RANK.EQ(E24,$E$7:$E$200,0)+COUNTIF($E$7:E24,E24)-1," ")</f>
        <v>18</v>
      </c>
      <c r="B24" s="111" t="str">
        <f>IF(Reg!$M8,Reg!B8,"")</f>
        <v>Pusztai Jenő</v>
      </c>
      <c r="C24" s="111">
        <f>IF(Reg!$M8,Reg!C8,"")</f>
        <v>8587</v>
      </c>
      <c r="D24" s="112" t="str">
        <f>IF(Reg!$M8,Reg!D8,"")</f>
        <v>Mezőtúri Lövész Sport Egyesület</v>
      </c>
      <c r="E24" s="113">
        <f>IFERROR(VLOOKUP($B$7:$B$200,Reg!$B$4:O$800,12,),"")</f>
        <v>0.1</v>
      </c>
      <c r="F24" s="111"/>
    </row>
    <row r="25" spans="1:6">
      <c r="A25" s="111">
        <f>IFERROR(_xlfn.RANK.EQ(E25,$E$7:$E$200,0)+COUNTIF($E$7:E25,E25)-1," ")</f>
        <v>19</v>
      </c>
      <c r="B25" s="111" t="str">
        <f>IF(Reg!$M21,Reg!B21,"")</f>
        <v>Baka Bence András</v>
      </c>
      <c r="C25" s="111">
        <f>IF(Reg!$M21,Reg!C21,"")</f>
        <v>3926</v>
      </c>
      <c r="D25" s="112" t="str">
        <f>IF(Reg!$M21,Reg!D21,"")</f>
        <v>Acéllövedék Sportlövész Egyesület</v>
      </c>
      <c r="E25" s="113">
        <f>IFERROR(VLOOKUP($B$7:$B$200,Reg!$B$4:O$800,12,),"")</f>
        <v>0.1</v>
      </c>
      <c r="F25" s="111"/>
    </row>
    <row r="26" spans="1:6">
      <c r="A26" s="111">
        <f>IFERROR(_xlfn.RANK.EQ(E26,$E$7:$E$200,0)+COUNTIF($E$7:E26,E26)-1," ")</f>
        <v>20</v>
      </c>
      <c r="B26" s="111" t="str">
        <f>IF(Reg!$M22,Reg!B22,"")</f>
        <v>Varga János</v>
      </c>
      <c r="C26" s="111">
        <f>IF(Reg!$M22,Reg!C22,"")</f>
        <v>7295</v>
      </c>
      <c r="D26" s="112" t="str">
        <f>IF(Reg!$M22,Reg!D22,"")</f>
        <v>Karinthy Frigyes Gimnázium Lövész Egylet</v>
      </c>
      <c r="E26" s="113">
        <f>IFERROR(VLOOKUP($B$7:$B$200,Reg!$B$4:O$800,12,),"")</f>
        <v>0.1</v>
      </c>
      <c r="F26" s="111"/>
    </row>
    <row r="27" spans="1:6">
      <c r="A27" s="111">
        <f>IFERROR(_xlfn.RANK.EQ(E27,$E$7:$E$200,0)+COUNTIF($E$7:E27,E27)-1," ")</f>
        <v>21</v>
      </c>
      <c r="B27" s="111" t="str">
        <f>IF(Reg!$M39,Reg!B39,"")</f>
        <v>Jung József</v>
      </c>
      <c r="C27" s="111">
        <f>IF(Reg!$M39,Reg!C39,"")</f>
        <v>4460</v>
      </c>
      <c r="D27" s="112" t="str">
        <f>IF(Reg!$M39,Reg!D39,"")</f>
        <v>Debrecen Városi Lövész Egylet</v>
      </c>
      <c r="E27" s="113">
        <f>IFERROR(VLOOKUP($B$7:$B$200,Reg!$B$4:O$800,12,),"")</f>
        <v>0.1</v>
      </c>
      <c r="F27" s="111"/>
    </row>
    <row r="28" spans="1:6">
      <c r="A28" s="111">
        <f>IFERROR(_xlfn.RANK.EQ(E28,$E$7:$E$200,0)+COUNTIF($E$7:E28,E28)-1," ")</f>
        <v>22</v>
      </c>
      <c r="B28" s="111" t="str">
        <f>IF(Reg!$M42,Reg!B42,"")</f>
        <v>Lipták Miklós</v>
      </c>
      <c r="C28" s="111">
        <f>IF(Reg!$M42,Reg!C42,"")</f>
        <v>4689</v>
      </c>
      <c r="D28" s="112" t="str">
        <f>IF(Reg!$M42,Reg!D42,"")</f>
        <v>Karinthy Frigyes Gimnázium Lövész Egylet</v>
      </c>
      <c r="E28" s="113">
        <f>IFERROR(VLOOKUP($B$7:$B$200,Reg!$B$4:O$800,12,),"")</f>
        <v>0.1</v>
      </c>
      <c r="F28" s="111"/>
    </row>
    <row r="29" spans="1:6">
      <c r="A29" s="111">
        <f>IFERROR(_xlfn.RANK.EQ(E29,$E$7:$E$200,0)+COUNTIF($E$7:E29,E29)-1," ")</f>
        <v>23</v>
      </c>
      <c r="B29" s="111" t="str">
        <f>IF(Reg!$M17,Reg!B17,"")</f>
        <v>Lukács Kristóf</v>
      </c>
      <c r="C29" s="111">
        <f>IF(Reg!$M17,Reg!C17,"")</f>
        <v>7256</v>
      </c>
      <c r="D29" s="112" t="str">
        <f>IF(Reg!$M17,Reg!D17,"")</f>
        <v>Lövészklub Jászfelsőszentgyörgy</v>
      </c>
      <c r="E29" s="113">
        <f>IFERROR(VLOOKUP($B$7:$B$200,Reg!$B$4:O$800,12,),"")</f>
        <v>0.1</v>
      </c>
      <c r="F29" s="111"/>
    </row>
    <row r="30" spans="1:6">
      <c r="A30" s="111">
        <f>IFERROR(_xlfn.RANK.EQ(E30,$E$7:$E$200,0)+COUNTIF($E$7:E30,E30)-1," ")</f>
        <v>24</v>
      </c>
      <c r="B30" s="111" t="str">
        <f>IF(Reg!$M28,Reg!B28,"")</f>
        <v>Nándorfi Tamás Gyula</v>
      </c>
      <c r="C30" s="111">
        <f>IF(Reg!$M28,Reg!C28,"")</f>
        <v>1713</v>
      </c>
      <c r="D30" s="112" t="str">
        <f>IF(Reg!$M28,Reg!D28,"")</f>
        <v>Üllői Lövész Klub</v>
      </c>
      <c r="E30" s="113">
        <f>IFERROR(VLOOKUP($B$7:$B$200,Reg!$B$4:O$800,12,),"")</f>
        <v>0.1</v>
      </c>
      <c r="F30" s="111"/>
    </row>
    <row r="31" spans="1:6">
      <c r="A31" s="111" t="str">
        <f>IFERROR(_xlfn.RANK.EQ(E31,$E$7:$E$200,0)+COUNTIF($E$7:E31,E31)-1," ")</f>
        <v xml:space="preserve"> </v>
      </c>
      <c r="B31" s="111" t="str">
        <f>IF(Reg!$M16,Reg!B16,"")</f>
        <v/>
      </c>
      <c r="C31" s="111" t="str">
        <f>IF(Reg!$M16,Reg!C16,"")</f>
        <v/>
      </c>
      <c r="D31" s="112" t="str">
        <f>IF(Reg!$M16,Reg!D16,"")</f>
        <v/>
      </c>
      <c r="E31" s="113" t="str">
        <f>IFERROR(VLOOKUP($B$7:$B$200,Reg!$B$4:O$800,12,),"")</f>
        <v/>
      </c>
      <c r="F31" s="111"/>
    </row>
    <row r="32" spans="1:6">
      <c r="A32" s="111" t="str">
        <f>IFERROR(_xlfn.RANK.EQ(E32,$E$7:$E$200,0)+COUNTIF($E$7:E32,E32)-1," ")</f>
        <v xml:space="preserve"> </v>
      </c>
      <c r="B32" s="111" t="str">
        <f>IF(Reg!$M10,Reg!B10,"")</f>
        <v/>
      </c>
      <c r="C32" s="111" t="str">
        <f>IF(Reg!$M10,Reg!C10,"")</f>
        <v/>
      </c>
      <c r="D32" s="112" t="str">
        <f>IF(Reg!$M10,Reg!D10,"")</f>
        <v/>
      </c>
      <c r="E32" s="113" t="str">
        <f>IFERROR(VLOOKUP($B$7:$B$200,Reg!$B$4:O$800,12,),"")</f>
        <v/>
      </c>
      <c r="F32" s="111"/>
    </row>
    <row r="33" spans="1:6">
      <c r="A33" s="111" t="str">
        <f>IFERROR(_xlfn.RANK.EQ(E33,$E$7:$E$200,0)+COUNTIF($E$7:E33,E33)-1," ")</f>
        <v xml:space="preserve"> </v>
      </c>
      <c r="B33" s="111" t="str">
        <f>IF(Reg!$M23,Reg!B23,"")</f>
        <v/>
      </c>
      <c r="C33" s="111" t="str">
        <f>IF(Reg!$M23,Reg!C23,"")</f>
        <v/>
      </c>
      <c r="D33" s="112" t="str">
        <f>IF(Reg!$M23,Reg!D23,"")</f>
        <v/>
      </c>
      <c r="E33" s="113" t="str">
        <f>IFERROR(VLOOKUP($B$7:$B$200,Reg!$B$4:O$800,12,),"")</f>
        <v/>
      </c>
      <c r="F33" s="111"/>
    </row>
    <row r="34" spans="1:6">
      <c r="A34" s="111" t="str">
        <f>IFERROR(_xlfn.RANK.EQ(E34,$E$7:$E$200,0)+COUNTIF($E$7:E34,E34)-1," ")</f>
        <v xml:space="preserve"> </v>
      </c>
      <c r="B34" s="111" t="str">
        <f>IF(Reg!$M19,Reg!B19,"")</f>
        <v/>
      </c>
      <c r="C34" s="111" t="str">
        <f>IF(Reg!$M19,Reg!C19,"")</f>
        <v/>
      </c>
      <c r="D34" s="112" t="str">
        <f>IF(Reg!$M19,Reg!D19,"")</f>
        <v/>
      </c>
      <c r="E34" s="113" t="str">
        <f>IFERROR(VLOOKUP($B$7:$B$200,Reg!$B$4:O$800,12,),"")</f>
        <v/>
      </c>
      <c r="F34" s="111"/>
    </row>
    <row r="35" spans="1:6">
      <c r="A35" s="111" t="str">
        <f>IFERROR(_xlfn.RANK.EQ(E35,$E$7:$E$200,0)+COUNTIF($E$7:E35,E35)-1," ")</f>
        <v xml:space="preserve"> </v>
      </c>
      <c r="B35" s="111" t="str">
        <f>IF(Reg!$M65,Reg!B65,"")</f>
        <v/>
      </c>
      <c r="C35" s="111" t="str">
        <f>IF(Reg!$M65,Reg!C65,"")</f>
        <v/>
      </c>
      <c r="D35" s="112" t="str">
        <f>IF(Reg!$M65,Reg!D65,"")</f>
        <v/>
      </c>
      <c r="E35" s="113" t="str">
        <f>IFERROR(VLOOKUP($B$7:$B$200,Reg!$B$4:O$800,12,),"")</f>
        <v/>
      </c>
      <c r="F35" s="111"/>
    </row>
    <row r="36" spans="1:6">
      <c r="A36" s="111" t="str">
        <f>IFERROR(_xlfn.RANK.EQ(E36,$E$7:$E$200,0)+COUNTIF($E$7:E36,E36)-1," ")</f>
        <v xml:space="preserve"> </v>
      </c>
      <c r="B36" s="111" t="str">
        <f>IF(Reg!$M44,Reg!B44,"")</f>
        <v/>
      </c>
      <c r="C36" s="111" t="str">
        <f>IF(Reg!$M44,Reg!C44,"")</f>
        <v/>
      </c>
      <c r="D36" s="112" t="str">
        <f>IF(Reg!$M44,Reg!D44,"")</f>
        <v/>
      </c>
      <c r="E36" s="113" t="str">
        <f>IFERROR(VLOOKUP($B$7:$B$200,Reg!$B$4:O$800,12,),"")</f>
        <v/>
      </c>
      <c r="F36" s="111"/>
    </row>
    <row r="37" spans="1:6">
      <c r="A37" s="111" t="str">
        <f>IFERROR(_xlfn.RANK.EQ(E37,$E$7:$E$200,0)+COUNTIF($E$7:E37,E37)-1," ")</f>
        <v xml:space="preserve"> </v>
      </c>
      <c r="B37" s="111" t="str">
        <f>IF(Reg!$M69,Reg!B69,"")</f>
        <v/>
      </c>
      <c r="C37" s="111" t="str">
        <f>IF(Reg!$M69,Reg!C69,"")</f>
        <v/>
      </c>
      <c r="D37" s="112" t="str">
        <f>IF(Reg!$M69,Reg!D69,"")</f>
        <v/>
      </c>
      <c r="E37" s="113" t="str">
        <f>IFERROR(VLOOKUP($B$7:$B$200,Reg!$B$4:O$800,12,),"")</f>
        <v/>
      </c>
      <c r="F37" s="111"/>
    </row>
    <row r="38" spans="1:6">
      <c r="A38" s="111" t="str">
        <f>IFERROR(_xlfn.RANK.EQ(E38,$E$7:$E$200,0)+COUNTIF($E$7:E38,E38)-1," ")</f>
        <v xml:space="preserve"> </v>
      </c>
      <c r="B38" s="111" t="str">
        <f>IF(Reg!$M34,Reg!B34,"")</f>
        <v/>
      </c>
      <c r="C38" s="111" t="str">
        <f>IF(Reg!$M34,Reg!C34,"")</f>
        <v/>
      </c>
      <c r="D38" s="112" t="str">
        <f>IF(Reg!$M34,Reg!D34,"")</f>
        <v/>
      </c>
      <c r="E38" s="113" t="str">
        <f>IFERROR(VLOOKUP($B$7:$B$200,Reg!$B$4:O$800,12,),"")</f>
        <v/>
      </c>
      <c r="F38" s="111"/>
    </row>
    <row r="39" spans="1:6">
      <c r="A39" s="111" t="str">
        <f>IFERROR(_xlfn.RANK.EQ(E39,$E$7:$E$200,0)+COUNTIF($E$7:E39,E39)-1," ")</f>
        <v xml:space="preserve"> </v>
      </c>
      <c r="B39" s="111" t="str">
        <f>IF(Reg!$M54,Reg!B54,"")</f>
        <v/>
      </c>
      <c r="C39" s="111" t="str">
        <f>IF(Reg!$M54,Reg!C54,"")</f>
        <v/>
      </c>
      <c r="D39" s="112" t="str">
        <f>IF(Reg!$M54,Reg!D54,"")</f>
        <v/>
      </c>
      <c r="E39" s="113" t="str">
        <f>IFERROR(VLOOKUP($B$7:$B$200,Reg!$B$4:O$800,12,),"")</f>
        <v/>
      </c>
      <c r="F39" s="111"/>
    </row>
    <row r="40" spans="1:6">
      <c r="A40" s="111" t="str">
        <f>IFERROR(_xlfn.RANK.EQ(E40,$E$7:$E$200,0)+COUNTIF($E$7:E40,E40)-1," ")</f>
        <v xml:space="preserve"> </v>
      </c>
      <c r="B40" s="111" t="str">
        <f>IF(Reg!$M33,Reg!B33,"")</f>
        <v/>
      </c>
      <c r="C40" s="111" t="str">
        <f>IF(Reg!$M33,Reg!C33,"")</f>
        <v/>
      </c>
      <c r="D40" s="112" t="str">
        <f>IF(Reg!$M33,Reg!D33,"")</f>
        <v/>
      </c>
      <c r="E40" s="113" t="str">
        <f>IFERROR(VLOOKUP($B$7:$B$200,Reg!$B$4:O$800,12,),"")</f>
        <v/>
      </c>
      <c r="F40" s="111"/>
    </row>
    <row r="41" spans="1:6">
      <c r="A41" s="111" t="str">
        <f>IFERROR(_xlfn.RANK.EQ(E41,$E$7:$E$200,0)+COUNTIF($E$7:E41,E41)-1," ")</f>
        <v xml:space="preserve"> </v>
      </c>
      <c r="B41" s="111" t="str">
        <f>IF(Reg!$M49,Reg!B49,"")</f>
        <v/>
      </c>
      <c r="C41" s="111" t="str">
        <f>IF(Reg!$M49,Reg!C49,"")</f>
        <v/>
      </c>
      <c r="D41" s="112" t="str">
        <f>IF(Reg!$M49,Reg!D49,"")</f>
        <v/>
      </c>
      <c r="E41" s="113" t="str">
        <f>IFERROR(VLOOKUP($B$7:$B$200,Reg!$B$4:O$800,12,),"")</f>
        <v/>
      </c>
      <c r="F41" s="111"/>
    </row>
    <row r="42" spans="1:6">
      <c r="A42" s="111" t="str">
        <f>IFERROR(_xlfn.RANK.EQ(E42,$E$7:$E$200,0)+COUNTIF($E$7:E42,E42)-1," ")</f>
        <v xml:space="preserve"> </v>
      </c>
      <c r="B42" s="111" t="str">
        <f>IF(Reg!$M47,Reg!B47,"")</f>
        <v/>
      </c>
      <c r="C42" s="111" t="str">
        <f>IF(Reg!$M47,Reg!C47,"")</f>
        <v/>
      </c>
      <c r="D42" s="112" t="str">
        <f>IF(Reg!$M47,Reg!D47,"")</f>
        <v/>
      </c>
      <c r="E42" s="113" t="str">
        <f>IFERROR(VLOOKUP($B$7:$B$200,Reg!$B$4:O$800,12,),"")</f>
        <v/>
      </c>
      <c r="F42" s="111"/>
    </row>
    <row r="43" spans="1:6">
      <c r="A43" s="111" t="str">
        <f>IFERROR(_xlfn.RANK.EQ(E43,$E$7:$E$200,0)+COUNTIF($E$7:E43,E43)-1," ")</f>
        <v xml:space="preserve"> </v>
      </c>
      <c r="B43" s="111" t="str">
        <f>IF(Reg!$M53,Reg!B53,"")</f>
        <v/>
      </c>
      <c r="C43" s="111" t="str">
        <f>IF(Reg!$M53,Reg!C53,"")</f>
        <v/>
      </c>
      <c r="D43" s="112" t="str">
        <f>IF(Reg!$M53,Reg!D53,"")</f>
        <v/>
      </c>
      <c r="E43" s="113" t="str">
        <f>IFERROR(VLOOKUP($B$7:$B$200,Reg!$B$4:O$800,12,),"")</f>
        <v/>
      </c>
      <c r="F43" s="111"/>
    </row>
    <row r="44" spans="1:6">
      <c r="A44" s="111" t="str">
        <f>IFERROR(_xlfn.RANK.EQ(E44,$E$7:$E$200,0)+COUNTIF($E$7:E44,E44)-1," ")</f>
        <v xml:space="preserve"> </v>
      </c>
      <c r="B44" s="111" t="str">
        <f>IF(Reg!$M35,Reg!B35,"")</f>
        <v/>
      </c>
      <c r="C44" s="111" t="str">
        <f>IF(Reg!$M35,Reg!C35,"")</f>
        <v/>
      </c>
      <c r="D44" s="112" t="str">
        <f>IF(Reg!$M35,Reg!D35,"")</f>
        <v/>
      </c>
      <c r="E44" s="113" t="str">
        <f>IFERROR(VLOOKUP($B$7:$B$200,Reg!$B$4:O$800,12,),"")</f>
        <v/>
      </c>
      <c r="F44" s="111"/>
    </row>
    <row r="45" spans="1:6">
      <c r="A45" s="111" t="str">
        <f>IFERROR(_xlfn.RANK.EQ(E45,$E$7:$E$200,0)+COUNTIF($E$7:E45,E45)-1," ")</f>
        <v xml:space="preserve"> </v>
      </c>
      <c r="B45" s="111" t="str">
        <f>IF(Reg!$M9,Reg!B9,"")</f>
        <v/>
      </c>
      <c r="C45" s="111" t="str">
        <f>IF(Reg!$M9,Reg!C9,"")</f>
        <v/>
      </c>
      <c r="D45" s="112" t="str">
        <f>IF(Reg!$M9,Reg!D9,"")</f>
        <v/>
      </c>
      <c r="E45" s="113" t="str">
        <f>IFERROR(VLOOKUP($B$7:$B$200,Reg!$B$4:O$800,12,),"")</f>
        <v/>
      </c>
      <c r="F45" s="111"/>
    </row>
    <row r="46" spans="1:6">
      <c r="A46" s="111" t="str">
        <f>IFERROR(_xlfn.RANK.EQ(E46,$E$7:$E$200,0)+COUNTIF($E$7:E46,E46)-1," ")</f>
        <v xml:space="preserve"> </v>
      </c>
      <c r="B46" s="111" t="str">
        <f>IF(Reg!$M20,Reg!B20,"")</f>
        <v/>
      </c>
      <c r="C46" s="111" t="str">
        <f>IF(Reg!$M20,Reg!C20,"")</f>
        <v/>
      </c>
      <c r="D46" s="112" t="str">
        <f>IF(Reg!$M20,Reg!D20,"")</f>
        <v/>
      </c>
      <c r="E46" s="113" t="str">
        <f>IFERROR(VLOOKUP($B$7:$B$200,Reg!$B$4:O$800,12,),"")</f>
        <v/>
      </c>
      <c r="F46" s="111"/>
    </row>
    <row r="47" spans="1:6">
      <c r="A47" s="111" t="str">
        <f>IFERROR(_xlfn.RANK.EQ(E47,$E$7:$E$200,0)+COUNTIF($E$7:E47,E47)-1," ")</f>
        <v xml:space="preserve"> </v>
      </c>
      <c r="B47" s="111" t="str">
        <f>IF(Reg!$M13,Reg!B13,"")</f>
        <v/>
      </c>
      <c r="C47" s="111" t="str">
        <f>IF(Reg!$M13,Reg!C13,"")</f>
        <v/>
      </c>
      <c r="D47" s="112" t="str">
        <f>IF(Reg!$M13,Reg!D13,"")</f>
        <v/>
      </c>
      <c r="E47" s="113" t="str">
        <f>IFERROR(VLOOKUP($B$7:$B$200,Reg!$B$4:O$800,12,),"")</f>
        <v/>
      </c>
      <c r="F47" s="111"/>
    </row>
    <row r="48" spans="1:6">
      <c r="A48" s="111" t="str">
        <f>IFERROR(_xlfn.RANK.EQ(E48,$E$7:$E$200,0)+COUNTIF($E$7:E48,E48)-1," ")</f>
        <v xml:space="preserve"> </v>
      </c>
      <c r="B48" s="111" t="str">
        <f>IF(Reg!$M48,Reg!B48,"")</f>
        <v/>
      </c>
      <c r="C48" s="111" t="str">
        <f>IF(Reg!$M48,Reg!C48,"")</f>
        <v/>
      </c>
      <c r="D48" s="112" t="str">
        <f>IF(Reg!$M48,Reg!D48,"")</f>
        <v/>
      </c>
      <c r="E48" s="113" t="str">
        <f>IFERROR(VLOOKUP($B$7:$B$200,Reg!$B$4:O$800,12,),"")</f>
        <v/>
      </c>
      <c r="F48" s="111"/>
    </row>
    <row r="49" spans="1:6">
      <c r="A49" s="111" t="str">
        <f>IFERROR(_xlfn.RANK.EQ(E49,$E$7:$E$200,0)+COUNTIF($E$7:E49,E49)-1," ")</f>
        <v xml:space="preserve"> </v>
      </c>
      <c r="B49" s="111" t="str">
        <f>IF(Reg!$M71,Reg!B71,"")</f>
        <v/>
      </c>
      <c r="C49" s="111" t="str">
        <f>IF(Reg!$M71,Reg!C71,"")</f>
        <v/>
      </c>
      <c r="D49" s="112" t="str">
        <f>IF(Reg!$M71,Reg!D71,"")</f>
        <v/>
      </c>
      <c r="E49" s="113" t="str">
        <f>IFERROR(VLOOKUP($B$7:$B$200,Reg!$B$4:O$800,12,),"")</f>
        <v/>
      </c>
      <c r="F49" s="111"/>
    </row>
    <row r="50" spans="1:6">
      <c r="A50" s="111" t="str">
        <f>IFERROR(_xlfn.RANK.EQ(E50,$E$7:$E$200,0)+COUNTIF($E$7:E50,E50)-1," ")</f>
        <v xml:space="preserve"> </v>
      </c>
      <c r="B50" s="111" t="str">
        <f>IF(Reg!$M30,Reg!B30,"")</f>
        <v/>
      </c>
      <c r="C50" s="111" t="str">
        <f>IF(Reg!$M30,Reg!C30,"")</f>
        <v/>
      </c>
      <c r="D50" s="112" t="str">
        <f>IF(Reg!$M30,Reg!D30,"")</f>
        <v/>
      </c>
      <c r="E50" s="113" t="str">
        <f>IFERROR(VLOOKUP($B$7:$B$200,Reg!$B$4:O$800,12,),"")</f>
        <v/>
      </c>
      <c r="F50" s="111"/>
    </row>
    <row r="51" spans="1:6">
      <c r="A51" s="111" t="str">
        <f>IFERROR(_xlfn.RANK.EQ(E51,$E$7:$E$200,0)+COUNTIF($E$7:E51,E51)-1," ")</f>
        <v xml:space="preserve"> </v>
      </c>
      <c r="B51" s="111" t="str">
        <f>IF(Reg!$M46,Reg!B46,"")</f>
        <v/>
      </c>
      <c r="C51" s="111" t="str">
        <f>IF(Reg!$M46,Reg!C46,"")</f>
        <v/>
      </c>
      <c r="D51" s="112" t="str">
        <f>IF(Reg!$M46,Reg!D46,"")</f>
        <v/>
      </c>
      <c r="E51" s="113" t="str">
        <f>IFERROR(VLOOKUP($B$7:$B$200,Reg!$B$4:O$800,12,),"")</f>
        <v/>
      </c>
      <c r="F51" s="111"/>
    </row>
    <row r="52" spans="1:6">
      <c r="A52" s="111" t="str">
        <f>IFERROR(_xlfn.RANK.EQ(E52,$E$7:$E$200,0)+COUNTIF($E$7:E52,E52)-1," ")</f>
        <v xml:space="preserve"> </v>
      </c>
      <c r="B52" s="111" t="str">
        <f>IF(Reg!$M43,Reg!B43,"")</f>
        <v/>
      </c>
      <c r="C52" s="111" t="str">
        <f>IF(Reg!$M43,Reg!C43,"")</f>
        <v/>
      </c>
      <c r="D52" s="112" t="str">
        <f>IF(Reg!$M43,Reg!D43,"")</f>
        <v/>
      </c>
      <c r="E52" s="113" t="str">
        <f>IFERROR(VLOOKUP($B$7:$B$200,Reg!$B$4:O$800,12,),"")</f>
        <v/>
      </c>
      <c r="F52" s="111"/>
    </row>
    <row r="53" spans="1:6">
      <c r="A53" s="111" t="str">
        <f>IFERROR(_xlfn.RANK.EQ(E53,$E$7:$E$200,0)+COUNTIF($E$7:E53,E53)-1," ")</f>
        <v xml:space="preserve"> </v>
      </c>
      <c r="B53" s="111" t="str">
        <f>IF(Reg!$M50,Reg!B50,"")</f>
        <v/>
      </c>
      <c r="C53" s="111" t="str">
        <f>IF(Reg!$M50,Reg!C50,"")</f>
        <v/>
      </c>
      <c r="D53" s="112" t="str">
        <f>IF(Reg!$M50,Reg!D50,"")</f>
        <v/>
      </c>
      <c r="E53" s="113" t="str">
        <f>IFERROR(VLOOKUP($B$7:$B$200,Reg!$B$4:O$800,12,),"")</f>
        <v/>
      </c>
      <c r="F53" s="111"/>
    </row>
    <row r="54" spans="1:6">
      <c r="A54" s="111" t="str">
        <f>IFERROR(_xlfn.RANK.EQ(E54,$E$7:$E$200,0)+COUNTIF($E$7:E54,E54)-1," ")</f>
        <v xml:space="preserve"> </v>
      </c>
      <c r="B54" s="111" t="str">
        <f>IF(Reg!$M51,Reg!B51,"")</f>
        <v/>
      </c>
      <c r="C54" s="111" t="str">
        <f>IF(Reg!$M51,Reg!C51,"")</f>
        <v/>
      </c>
      <c r="D54" s="112" t="str">
        <f>IF(Reg!$M51,Reg!D51,"")</f>
        <v/>
      </c>
      <c r="E54" s="113" t="str">
        <f>IFERROR(VLOOKUP($B$7:$B$200,Reg!$B$4:O$800,12,),"")</f>
        <v/>
      </c>
      <c r="F54" s="111"/>
    </row>
    <row r="55" spans="1:6">
      <c r="A55" s="111" t="str">
        <f>IFERROR(_xlfn.RANK.EQ(E55,$E$7:$E$200,0)+COUNTIF($E$7:E55,E55)-1," ")</f>
        <v xml:space="preserve"> </v>
      </c>
      <c r="B55" s="111" t="str">
        <f>IF(Reg!$M56,Reg!B56,"")</f>
        <v/>
      </c>
      <c r="C55" s="111" t="str">
        <f>IF(Reg!$M56,Reg!C56,"")</f>
        <v/>
      </c>
      <c r="D55" s="112" t="str">
        <f>IF(Reg!$M56,Reg!D56,"")</f>
        <v/>
      </c>
      <c r="E55" s="113" t="str">
        <f>IFERROR(VLOOKUP($B$7:$B$200,Reg!$B$4:O$800,12,),"")</f>
        <v/>
      </c>
      <c r="F55" s="111"/>
    </row>
    <row r="56" spans="1:6">
      <c r="A56" s="111" t="str">
        <f>IFERROR(_xlfn.RANK.EQ(E56,$E$7:$E$200,0)+COUNTIF($E$7:E56,E56)-1," ")</f>
        <v xml:space="preserve"> </v>
      </c>
      <c r="B56" s="111" t="str">
        <f>IF(Reg!$M60,Reg!B60,"")</f>
        <v/>
      </c>
      <c r="C56" s="111" t="str">
        <f>IF(Reg!$M60,Reg!C60,"")</f>
        <v/>
      </c>
      <c r="D56" s="112" t="str">
        <f>IF(Reg!$M60,Reg!D60,"")</f>
        <v/>
      </c>
      <c r="E56" s="113" t="str">
        <f>IFERROR(VLOOKUP($B$7:$B$200,Reg!$B$4:O$800,12,),"")</f>
        <v/>
      </c>
      <c r="F56" s="111"/>
    </row>
    <row r="57" spans="1:6">
      <c r="A57" s="111" t="str">
        <f>IFERROR(_xlfn.RANK.EQ(E57,$E$7:$E$200,0)+COUNTIF($E$7:E57,E57)-1," ")</f>
        <v xml:space="preserve"> </v>
      </c>
      <c r="B57" s="111" t="str">
        <f>IF(Reg!$M61,Reg!B61,"")</f>
        <v/>
      </c>
      <c r="C57" s="111" t="str">
        <f>IF(Reg!$M61,Reg!C61,"")</f>
        <v/>
      </c>
      <c r="D57" s="112" t="str">
        <f>IF(Reg!$M61,Reg!D61,"")</f>
        <v/>
      </c>
      <c r="E57" s="113" t="str">
        <f>IFERROR(VLOOKUP($B$7:$B$200,Reg!$B$4:O$800,12,),"")</f>
        <v/>
      </c>
      <c r="F57" s="111"/>
    </row>
    <row r="58" spans="1:6">
      <c r="A58" s="111" t="str">
        <f>IFERROR(_xlfn.RANK.EQ(E58,$E$7:$E$200,0)+COUNTIF($E$7:E58,E58)-1," ")</f>
        <v xml:space="preserve"> </v>
      </c>
      <c r="B58" s="111" t="str">
        <f>IF(Reg!$M63,Reg!B63,"")</f>
        <v/>
      </c>
      <c r="C58" s="111" t="str">
        <f>IF(Reg!$M63,Reg!C63,"")</f>
        <v/>
      </c>
      <c r="D58" s="112" t="str">
        <f>IF(Reg!$M63,Reg!D63,"")</f>
        <v/>
      </c>
      <c r="E58" s="113" t="str">
        <f>IFERROR(VLOOKUP($B$7:$B$200,Reg!$B$4:O$800,12,),"")</f>
        <v/>
      </c>
      <c r="F58" s="111"/>
    </row>
    <row r="59" spans="1:6">
      <c r="A59" s="111" t="str">
        <f>IFERROR(_xlfn.RANK.EQ(E59,$E$7:$E$200,0)+COUNTIF($E$7:E59,E59)-1," ")</f>
        <v xml:space="preserve"> </v>
      </c>
      <c r="B59" s="111" t="str">
        <f>IF(Reg!$M66,Reg!B66,"")</f>
        <v/>
      </c>
      <c r="C59" s="111" t="str">
        <f>IF(Reg!$M66,Reg!C66,"")</f>
        <v/>
      </c>
      <c r="D59" s="112" t="str">
        <f>IF(Reg!$M66,Reg!D66,"")</f>
        <v/>
      </c>
      <c r="E59" s="113" t="str">
        <f>IFERROR(VLOOKUP($B$7:$B$200,Reg!$B$4:O$800,12,),"")</f>
        <v/>
      </c>
      <c r="F59" s="111"/>
    </row>
    <row r="60" spans="1:6">
      <c r="A60" s="111" t="str">
        <f>IFERROR(_xlfn.RANK.EQ(E60,$E$7:$E$200,0)+COUNTIF($E$7:E60,E60)-1," ")</f>
        <v xml:space="preserve"> </v>
      </c>
      <c r="B60" s="111" t="str">
        <f>IF(Reg!$M72,Reg!B72,"")</f>
        <v/>
      </c>
      <c r="C60" s="111" t="str">
        <f>IF(Reg!$M72,Reg!C72,"")</f>
        <v/>
      </c>
      <c r="D60" s="112" t="str">
        <f>IF(Reg!$M72,Reg!D72,"")</f>
        <v/>
      </c>
      <c r="E60" s="113" t="str">
        <f>IFERROR(VLOOKUP($B$7:$B$200,Reg!$B$4:O$800,12,),"")</f>
        <v/>
      </c>
      <c r="F60" s="111"/>
    </row>
    <row r="61" spans="1:6">
      <c r="A61" s="111" t="str">
        <f>IFERROR(_xlfn.RANK.EQ(E61,$E$7:$E$200,0)+COUNTIF($E$7:E61,E61)-1," ")</f>
        <v xml:space="preserve"> </v>
      </c>
      <c r="B61" s="111" t="str">
        <f>IF(Reg!$M67,Reg!B67,"")</f>
        <v/>
      </c>
      <c r="C61" s="111" t="str">
        <f>IF(Reg!$M67,Reg!C67,"")</f>
        <v/>
      </c>
      <c r="D61" s="112" t="str">
        <f>IF(Reg!$M67,Reg!D67,"")</f>
        <v/>
      </c>
      <c r="E61" s="113" t="str">
        <f>IFERROR(VLOOKUP($B$7:$B$200,Reg!$B$4:O$800,12,),"")</f>
        <v/>
      </c>
      <c r="F61" s="111"/>
    </row>
    <row r="62" spans="1:6">
      <c r="A62" s="111" t="str">
        <f>IFERROR(_xlfn.RANK.EQ(E62,$E$7:$E$200,0)+COUNTIF($E$7:E62,E62)-1," ")</f>
        <v xml:space="preserve"> </v>
      </c>
      <c r="B62" s="111" t="str">
        <f>IF(Reg!$M57,Reg!B57,"")</f>
        <v/>
      </c>
      <c r="C62" s="111" t="str">
        <f>IF(Reg!$M57,Reg!C57,"")</f>
        <v/>
      </c>
      <c r="D62" s="112" t="str">
        <f>IF(Reg!$M57,Reg!D57,"")</f>
        <v/>
      </c>
      <c r="E62" s="113" t="str">
        <f>IFERROR(VLOOKUP($B$7:$B$200,Reg!$B$4:O$800,12,),"")</f>
        <v/>
      </c>
      <c r="F62" s="111"/>
    </row>
    <row r="63" spans="1:6">
      <c r="A63" s="111" t="str">
        <f>IFERROR(_xlfn.RANK.EQ(E63,$E$7:$E$200,0)+COUNTIF($E$7:E63,E63)-1," ")</f>
        <v xml:space="preserve"> </v>
      </c>
      <c r="B63" s="111" t="str">
        <f>IF(Reg!$M52,Reg!B52,"")</f>
        <v/>
      </c>
      <c r="C63" s="111" t="str">
        <f>IF(Reg!$M52,Reg!C52,"")</f>
        <v/>
      </c>
      <c r="D63" s="112" t="str">
        <f>IF(Reg!$M52,Reg!D52,"")</f>
        <v/>
      </c>
      <c r="E63" s="113" t="str">
        <f>IFERROR(VLOOKUP($B$7:$B$200,Reg!$B$4:O$800,12,),"")</f>
        <v/>
      </c>
      <c r="F63" s="111"/>
    </row>
    <row r="64" spans="1:6">
      <c r="A64" s="111" t="str">
        <f>IFERROR(_xlfn.RANK.EQ(E64,$E$7:$E$200,0)+COUNTIF($E$7:E64,E64)-1," ")</f>
        <v xml:space="preserve"> </v>
      </c>
      <c r="B64" s="111" t="str">
        <f>IF(Reg!$M74,Reg!B74,"")</f>
        <v/>
      </c>
      <c r="C64" s="111" t="str">
        <f>IF(Reg!$M74,Reg!C74,"")</f>
        <v/>
      </c>
      <c r="D64" s="112" t="str">
        <f>IF(Reg!$M74,Reg!D74,"")</f>
        <v/>
      </c>
      <c r="E64" s="113" t="str">
        <f>IFERROR(VLOOKUP($B$7:$B$200,Reg!$B$4:O$800,12,),"")</f>
        <v/>
      </c>
      <c r="F64" s="111"/>
    </row>
    <row r="65" spans="1:6">
      <c r="A65" s="111" t="str">
        <f>IFERROR(_xlfn.RANK.EQ(E65,$E$7:$E$200,0)+COUNTIF($E$7:E65,E65)-1," ")</f>
        <v xml:space="preserve"> </v>
      </c>
      <c r="B65" s="111" t="str">
        <f>IF(Reg!$M11,Reg!B11,"")</f>
        <v/>
      </c>
      <c r="C65" s="111" t="str">
        <f>IF(Reg!$M11,Reg!C11,"")</f>
        <v/>
      </c>
      <c r="D65" s="112" t="str">
        <f>IF(Reg!$M11,Reg!D11,"")</f>
        <v/>
      </c>
      <c r="E65" s="113" t="str">
        <f>IFERROR(VLOOKUP($B$7:$B$200,Reg!$B$4:O$800,12,),"")</f>
        <v/>
      </c>
      <c r="F65" s="111"/>
    </row>
    <row r="66" spans="1:6">
      <c r="A66" s="111" t="str">
        <f>IFERROR(_xlfn.RANK.EQ(E66,$E$7:$E$200,0)+COUNTIF($E$7:E66,E66)-1," ")</f>
        <v xml:space="preserve"> </v>
      </c>
      <c r="B66" s="111" t="str">
        <f>IF(Reg!$M26,Reg!B26,"")</f>
        <v/>
      </c>
      <c r="C66" s="111" t="str">
        <f>IF(Reg!$M26,Reg!C26,"")</f>
        <v/>
      </c>
      <c r="D66" s="112" t="str">
        <f>IF(Reg!$M26,Reg!D26,"")</f>
        <v/>
      </c>
      <c r="E66" s="113" t="str">
        <f>IFERROR(VLOOKUP($B$7:$B$200,Reg!$B$4:O$800,12,),"")</f>
        <v/>
      </c>
      <c r="F66" s="111"/>
    </row>
    <row r="67" spans="1:6">
      <c r="A67" s="111" t="str">
        <f>IFERROR(_xlfn.RANK.EQ(E67,$E$7:$E$200,0)+COUNTIF($E$7:E67,E67)-1," ")</f>
        <v xml:space="preserve"> </v>
      </c>
      <c r="B67" s="111" t="str">
        <f>IF(Reg!$M27,Reg!B27,"")</f>
        <v/>
      </c>
      <c r="C67" s="111" t="str">
        <f>IF(Reg!$M27,Reg!C27,"")</f>
        <v/>
      </c>
      <c r="D67" s="112" t="str">
        <f>IF(Reg!$M27,Reg!D27,"")</f>
        <v/>
      </c>
      <c r="E67" s="113" t="str">
        <f>IFERROR(VLOOKUP($B$7:$B$200,Reg!$B$4:O$800,12,),"")</f>
        <v/>
      </c>
      <c r="F67" s="111"/>
    </row>
    <row r="68" spans="1:6">
      <c r="A68" s="111" t="str">
        <f>IFERROR(_xlfn.RANK.EQ(E68,$E$7:$E$200,0)+COUNTIF($E$7:E68,E68)-1," ")</f>
        <v xml:space="preserve"> </v>
      </c>
      <c r="B68" s="111" t="str">
        <f>IF(Reg!$M32,Reg!B32,"")</f>
        <v/>
      </c>
      <c r="C68" s="111" t="str">
        <f>IF(Reg!$M32,Reg!C32,"")</f>
        <v/>
      </c>
      <c r="D68" s="112" t="str">
        <f>IF(Reg!$M32,Reg!D32,"")</f>
        <v/>
      </c>
      <c r="E68" s="113" t="str">
        <f>IFERROR(VLOOKUP($B$7:$B$200,Reg!$B$4:O$800,12,),"")</f>
        <v/>
      </c>
      <c r="F68" s="111"/>
    </row>
    <row r="69" spans="1:6">
      <c r="A69" s="111" t="str">
        <f>IFERROR(_xlfn.RANK.EQ(E69,$E$7:$E$200,0)+COUNTIF($E$7:E69,E69)-1," ")</f>
        <v xml:space="preserve"> </v>
      </c>
      <c r="B69" s="111" t="str">
        <f>IF(Reg!$M45,Reg!B45,"")</f>
        <v/>
      </c>
      <c r="C69" s="111" t="str">
        <f>IF(Reg!$M45,Reg!C45,"")</f>
        <v/>
      </c>
      <c r="D69" s="112" t="str">
        <f>IF(Reg!$M45,Reg!D45,"")</f>
        <v/>
      </c>
      <c r="E69" s="113" t="str">
        <f>IFERROR(VLOOKUP($B$7:$B$200,Reg!$B$4:O$800,12,),"")</f>
        <v/>
      </c>
      <c r="F69" s="111"/>
    </row>
    <row r="70" spans="1:6">
      <c r="A70" s="111" t="str">
        <f>IFERROR(_xlfn.RANK.EQ(E70,$E$7:$E$200,0)+COUNTIF($E$7:E70,E70)-1," ")</f>
        <v xml:space="preserve"> </v>
      </c>
      <c r="B70" s="111" t="str">
        <f>IF(Reg!$M55,Reg!B55,"")</f>
        <v/>
      </c>
      <c r="C70" s="111" t="str">
        <f>IF(Reg!$M55,Reg!C55,"")</f>
        <v/>
      </c>
      <c r="D70" s="112" t="str">
        <f>IF(Reg!$M55,Reg!D55,"")</f>
        <v/>
      </c>
      <c r="E70" s="113" t="str">
        <f>IFERROR(VLOOKUP($B$7:$B$200,Reg!$B$4:O$800,12,),"")</f>
        <v/>
      </c>
      <c r="F70" s="111"/>
    </row>
    <row r="71" spans="1:6">
      <c r="A71" s="111" t="str">
        <f>IFERROR(_xlfn.RANK.EQ(E71,$E$7:$E$200,0)+COUNTIF($E$7:E71,E71)-1," ")</f>
        <v xml:space="preserve"> </v>
      </c>
      <c r="B71" s="111" t="str">
        <f>IF(Reg!$M58,Reg!B58,"")</f>
        <v/>
      </c>
      <c r="C71" s="111" t="str">
        <f>IF(Reg!$M58,Reg!C58,"")</f>
        <v/>
      </c>
      <c r="D71" s="112" t="str">
        <f>IF(Reg!$M58,Reg!D58,"")</f>
        <v/>
      </c>
      <c r="E71" s="113" t="str">
        <f>IFERROR(VLOOKUP($B$7:$B$200,Reg!$B$4:O$800,12,),"")</f>
        <v/>
      </c>
      <c r="F71" s="111"/>
    </row>
    <row r="72" spans="1:6">
      <c r="A72" s="111" t="str">
        <f>IFERROR(_xlfn.RANK.EQ(E72,$E$7:$E$200,0)+COUNTIF($E$7:E72,E72)-1," ")</f>
        <v xml:space="preserve"> </v>
      </c>
      <c r="B72" s="111" t="str">
        <f>IF(Reg!$M59,Reg!B59,"")</f>
        <v/>
      </c>
      <c r="C72" s="111" t="str">
        <f>IF(Reg!$M59,Reg!C59,"")</f>
        <v/>
      </c>
      <c r="D72" s="112" t="str">
        <f>IF(Reg!$M59,Reg!D59,"")</f>
        <v/>
      </c>
      <c r="E72" s="113" t="str">
        <f>IFERROR(VLOOKUP($B$7:$B$200,Reg!$B$4:O$800,12,),"")</f>
        <v/>
      </c>
      <c r="F72" s="111"/>
    </row>
    <row r="73" spans="1:6">
      <c r="A73" s="111" t="str">
        <f>IFERROR(_xlfn.RANK.EQ(E73,$E$7:$E$200,0)+COUNTIF($E$7:E73,E73)-1," ")</f>
        <v xml:space="preserve"> </v>
      </c>
      <c r="B73" s="111" t="str">
        <f>IF(Reg!$M62,Reg!B62,"")</f>
        <v/>
      </c>
      <c r="C73" s="111" t="str">
        <f>IF(Reg!$M62,Reg!C62,"")</f>
        <v/>
      </c>
      <c r="D73" s="112" t="str">
        <f>IF(Reg!$M62,Reg!D62,"")</f>
        <v/>
      </c>
      <c r="E73" s="113" t="str">
        <f>IFERROR(VLOOKUP($B$7:$B$200,Reg!$B$4:O$800,12,),"")</f>
        <v/>
      </c>
      <c r="F73" s="111"/>
    </row>
    <row r="74" spans="1:6">
      <c r="A74" s="111" t="str">
        <f>IFERROR(_xlfn.RANK.EQ(E74,$E$7:$E$200,0)+COUNTIF($E$7:E74,E74)-1," ")</f>
        <v xml:space="preserve"> </v>
      </c>
      <c r="B74" s="111" t="str">
        <f>IF(Reg!$M64,Reg!B64,"")</f>
        <v/>
      </c>
      <c r="C74" s="111" t="str">
        <f>IF(Reg!$M64,Reg!C64,"")</f>
        <v/>
      </c>
      <c r="D74" s="112" t="str">
        <f>IF(Reg!$M64,Reg!D64,"")</f>
        <v/>
      </c>
      <c r="E74" s="113" t="str">
        <f>IFERROR(VLOOKUP($B$7:$B$200,Reg!$B$4:O$800,12,),"")</f>
        <v/>
      </c>
      <c r="F74" s="111"/>
    </row>
    <row r="75" spans="1:6">
      <c r="A75" s="111" t="str">
        <f>IFERROR(_xlfn.RANK.EQ(E75,$E$7:$E$200,0)+COUNTIF($E$7:E75,E75)-1," ")</f>
        <v xml:space="preserve"> </v>
      </c>
      <c r="B75" s="111" t="str">
        <f>IF(Reg!$M68,Reg!B68,"")</f>
        <v/>
      </c>
      <c r="C75" s="111" t="str">
        <f>IF(Reg!$M68,Reg!C68,"")</f>
        <v/>
      </c>
      <c r="D75" s="112" t="str">
        <f>IF(Reg!$M68,Reg!D68,"")</f>
        <v/>
      </c>
      <c r="E75" s="113" t="str">
        <f>IFERROR(VLOOKUP($B$7:$B$200,Reg!$B$4:O$800,12,),"")</f>
        <v/>
      </c>
      <c r="F75" s="111"/>
    </row>
    <row r="76" spans="1:6">
      <c r="A76" s="111" t="str">
        <f>IFERROR(_xlfn.RANK.EQ(E76,$E$7:$E$200,0)+COUNTIF($E$7:E76,E76)-1," ")</f>
        <v xml:space="preserve"> </v>
      </c>
      <c r="B76" s="111" t="str">
        <f>IF(Reg!$M70,Reg!B70,"")</f>
        <v/>
      </c>
      <c r="C76" s="111" t="str">
        <f>IF(Reg!$M70,Reg!C70,"")</f>
        <v/>
      </c>
      <c r="D76" s="112" t="str">
        <f>IF(Reg!$M70,Reg!D70,"")</f>
        <v/>
      </c>
      <c r="E76" s="113" t="str">
        <f>IFERROR(VLOOKUP($B$7:$B$200,Reg!$B$4:O$800,12,),"")</f>
        <v/>
      </c>
      <c r="F76" s="111"/>
    </row>
    <row r="77" spans="1:6">
      <c r="A77" s="111" t="str">
        <f>IFERROR(_xlfn.RANK.EQ(E77,$E$7:$E$200,0)+COUNTIF($E$7:E77,E77)-1," ")</f>
        <v xml:space="preserve"> </v>
      </c>
      <c r="B77" s="111" t="str">
        <f>IF(Reg!$M73,Reg!B73,"")</f>
        <v/>
      </c>
      <c r="C77" s="111" t="str">
        <f>IF(Reg!$M73,Reg!C73,"")</f>
        <v/>
      </c>
      <c r="D77" s="112" t="str">
        <f>IF(Reg!$M73,Reg!D73,"")</f>
        <v/>
      </c>
      <c r="E77" s="113" t="str">
        <f>IFERROR(VLOOKUP($B$7:$B$200,Reg!$B$4:O$800,12,),"")</f>
        <v/>
      </c>
      <c r="F77" s="111"/>
    </row>
    <row r="78" spans="1:6">
      <c r="A78" s="111" t="str">
        <f>IFERROR(_xlfn.RANK.EQ(E78,$E$7:$E$200,0)+COUNTIF($E$7:E78,E78)-1," ")</f>
        <v xml:space="preserve"> </v>
      </c>
      <c r="B78" s="111" t="str">
        <f>IF(Reg!$M75,Reg!B75,"")</f>
        <v/>
      </c>
      <c r="C78" s="111" t="str">
        <f>IF(Reg!$M75,Reg!C75,"")</f>
        <v/>
      </c>
      <c r="D78" s="112" t="str">
        <f>IF(Reg!$M75,Reg!D75,"")</f>
        <v/>
      </c>
      <c r="E78" s="113" t="str">
        <f>IFERROR(VLOOKUP($B$7:$B$200,Reg!$B$4:O$800,12,),"")</f>
        <v/>
      </c>
      <c r="F78" s="111"/>
    </row>
    <row r="79" spans="1:6">
      <c r="A79" s="111" t="str">
        <f>IFERROR(_xlfn.RANK.EQ(E79,$E$7:$E$200,0)+COUNTIF($E$7:E79,E79)-1," ")</f>
        <v xml:space="preserve"> </v>
      </c>
      <c r="B79" s="111" t="str">
        <f>IF(Reg!$M76,Reg!B76,"")</f>
        <v/>
      </c>
      <c r="C79" s="111" t="str">
        <f>IF(Reg!$M76,Reg!C76,"")</f>
        <v/>
      </c>
      <c r="D79" s="112" t="str">
        <f>IF(Reg!$M76,Reg!D76,"")</f>
        <v/>
      </c>
      <c r="E79" s="113" t="str">
        <f>IFERROR(VLOOKUP($B$7:$B$200,Reg!$B$4:O$800,12,),"")</f>
        <v/>
      </c>
      <c r="F79" s="111"/>
    </row>
    <row r="80" spans="1:6">
      <c r="A80" s="111" t="str">
        <f>IFERROR(_xlfn.RANK.EQ(E80,$E$7:$E$200,0)+COUNTIF($E$7:E80,E80)-1," ")</f>
        <v xml:space="preserve"> </v>
      </c>
      <c r="B80" s="111" t="str">
        <f>IF(Reg!$M77,Reg!B77,"")</f>
        <v/>
      </c>
      <c r="C80" s="111" t="str">
        <f>IF(Reg!$M77,Reg!C77,"")</f>
        <v/>
      </c>
      <c r="D80" s="112" t="str">
        <f>IF(Reg!$M77,Reg!D77,"")</f>
        <v/>
      </c>
      <c r="E80" s="113" t="str">
        <f>IFERROR(VLOOKUP($B$7:$B$200,Reg!$B$4:O$800,12,),"")</f>
        <v/>
      </c>
      <c r="F80" s="111"/>
    </row>
    <row r="81" spans="1:6">
      <c r="A81" s="111" t="str">
        <f>IFERROR(_xlfn.RANK.EQ(E81,$E$7:$E$200,0)+COUNTIF($E$7:E81,E81)-1," ")</f>
        <v xml:space="preserve"> </v>
      </c>
      <c r="B81" s="111" t="str">
        <f>IF(Reg!$M78,Reg!B78,"")</f>
        <v/>
      </c>
      <c r="C81" s="111" t="str">
        <f>IF(Reg!$M78,Reg!C78,"")</f>
        <v/>
      </c>
      <c r="D81" s="112" t="str">
        <f>IF(Reg!$M78,Reg!D78,"")</f>
        <v/>
      </c>
      <c r="E81" s="113" t="str">
        <f>IFERROR(VLOOKUP($B$7:$B$200,Reg!$B$4:O$800,12,),"")</f>
        <v/>
      </c>
      <c r="F81" s="111"/>
    </row>
    <row r="82" spans="1:6">
      <c r="A82" s="111" t="str">
        <f>IFERROR(_xlfn.RANK.EQ(E82,$E$7:$E$200,0)+COUNTIF($E$7:E82,E82)-1," ")</f>
        <v xml:space="preserve"> </v>
      </c>
      <c r="B82" s="111" t="str">
        <f>IF(Reg!$M79,Reg!B79,"")</f>
        <v/>
      </c>
      <c r="C82" s="111" t="str">
        <f>IF(Reg!$M79,Reg!C79,"")</f>
        <v/>
      </c>
      <c r="D82" s="112" t="str">
        <f>IF(Reg!$M79,Reg!D79,"")</f>
        <v/>
      </c>
      <c r="E82" s="113" t="str">
        <f>IFERROR(VLOOKUP($B$7:$B$200,Reg!$B$4:O$800,12,),"")</f>
        <v/>
      </c>
      <c r="F82" s="111"/>
    </row>
    <row r="83" spans="1:6">
      <c r="A83" s="111" t="str">
        <f>IFERROR(_xlfn.RANK.EQ(E83,$E$7:$E$200,0)+COUNTIF($E$7:E83,E83)-1," ")</f>
        <v xml:space="preserve"> </v>
      </c>
      <c r="B83" s="111" t="str">
        <f>IF(Reg!$M80,Reg!B80,"")</f>
        <v/>
      </c>
      <c r="C83" s="111" t="str">
        <f>IF(Reg!$M80,Reg!C80,"")</f>
        <v/>
      </c>
      <c r="D83" s="112" t="str">
        <f>IF(Reg!$M80,Reg!D80,"")</f>
        <v/>
      </c>
      <c r="E83" s="113" t="str">
        <f>IFERROR(VLOOKUP($B$7:$B$200,Reg!$B$4:O$800,12,),"")</f>
        <v/>
      </c>
      <c r="F83" s="111"/>
    </row>
    <row r="84" spans="1:6">
      <c r="A84" s="111" t="str">
        <f>IFERROR(_xlfn.RANK.EQ(E84,$E$7:$E$200,0)+COUNTIF($E$7:E84,E84)-1," ")</f>
        <v xml:space="preserve"> </v>
      </c>
      <c r="B84" s="111" t="str">
        <f>IF(Reg!$M81,Reg!B81,"")</f>
        <v/>
      </c>
      <c r="C84" s="111" t="str">
        <f>IF(Reg!$M81,Reg!C81,"")</f>
        <v/>
      </c>
      <c r="D84" s="112" t="str">
        <f>IF(Reg!$M81,Reg!D81,"")</f>
        <v/>
      </c>
      <c r="E84" s="113" t="str">
        <f>IFERROR(VLOOKUP($B$7:$B$200,Reg!$B$4:O$800,12,),"")</f>
        <v/>
      </c>
      <c r="F84" s="111"/>
    </row>
    <row r="85" spans="1:6">
      <c r="A85" s="111" t="str">
        <f>IFERROR(_xlfn.RANK.EQ(E85,$E$7:$E$200,0)+COUNTIF($E$7:E85,E85)-1," ")</f>
        <v xml:space="preserve"> </v>
      </c>
      <c r="B85" s="111" t="str">
        <f>IF(Reg!$M82,Reg!B82,"")</f>
        <v/>
      </c>
      <c r="C85" s="111" t="str">
        <f>IF(Reg!$M82,Reg!C82,"")</f>
        <v/>
      </c>
      <c r="D85" s="112" t="str">
        <f>IF(Reg!$M82,Reg!D82,"")</f>
        <v/>
      </c>
      <c r="E85" s="113" t="str">
        <f>IFERROR(VLOOKUP($B$7:$B$200,Reg!$B$4:O$800,12,),"")</f>
        <v/>
      </c>
      <c r="F85" s="111"/>
    </row>
    <row r="86" spans="1:6">
      <c r="A86" s="111" t="str">
        <f>IFERROR(_xlfn.RANK.EQ(E86,$E$7:$E$200,0)+COUNTIF($E$7:E86,E86)-1," ")</f>
        <v xml:space="preserve"> </v>
      </c>
      <c r="B86" s="111" t="str">
        <f>IF(Reg!$M83,Reg!B83,"")</f>
        <v/>
      </c>
      <c r="C86" s="111" t="str">
        <f>IF(Reg!$M83,Reg!C83,"")</f>
        <v/>
      </c>
      <c r="D86" s="112" t="str">
        <f>IF(Reg!$M83,Reg!D83,"")</f>
        <v/>
      </c>
      <c r="E86" s="113" t="str">
        <f>IFERROR(VLOOKUP($B$7:$B$200,Reg!$B$4:O$800,12,),"")</f>
        <v/>
      </c>
      <c r="F86" s="111"/>
    </row>
    <row r="87" spans="1:6">
      <c r="A87" s="111" t="str">
        <f>IFERROR(_xlfn.RANK.EQ(E87,$E$7:$E$200,0)+COUNTIF($E$7:E87,E87)-1," ")</f>
        <v xml:space="preserve"> </v>
      </c>
      <c r="B87" s="111" t="str">
        <f>IF(Reg!$M84,Reg!B84,"")</f>
        <v/>
      </c>
      <c r="C87" s="111" t="str">
        <f>IF(Reg!$M84,Reg!C84,"")</f>
        <v/>
      </c>
      <c r="D87" s="112" t="str">
        <f>IF(Reg!$M84,Reg!D84,"")</f>
        <v/>
      </c>
      <c r="E87" s="113" t="str">
        <f>IFERROR(VLOOKUP($B$7:$B$200,Reg!$B$4:O$800,12,),"")</f>
        <v/>
      </c>
      <c r="F87" s="111"/>
    </row>
    <row r="88" spans="1:6">
      <c r="A88" s="111" t="str">
        <f>IFERROR(_xlfn.RANK.EQ(E88,$E$7:$E$200,0)+COUNTIF($E$7:E88,E88)-1," ")</f>
        <v xml:space="preserve"> </v>
      </c>
      <c r="B88" s="111" t="str">
        <f>IF(Reg!$M85,Reg!B85,"")</f>
        <v/>
      </c>
      <c r="C88" s="111" t="str">
        <f>IF(Reg!$M85,Reg!C85,"")</f>
        <v/>
      </c>
      <c r="D88" s="112" t="str">
        <f>IF(Reg!$M85,Reg!D85,"")</f>
        <v/>
      </c>
      <c r="E88" s="113" t="str">
        <f>IFERROR(VLOOKUP($B$7:$B$200,Reg!$B$4:O$800,12,),"")</f>
        <v/>
      </c>
      <c r="F88" s="111"/>
    </row>
    <row r="89" spans="1:6">
      <c r="A89" s="111" t="str">
        <f>IFERROR(_xlfn.RANK.EQ(E89,$E$7:$E$200,0)+COUNTIF($E$7:E89,E89)-1," ")</f>
        <v xml:space="preserve"> </v>
      </c>
      <c r="B89" s="111" t="str">
        <f>IF(Reg!$M86,Reg!B86,"")</f>
        <v/>
      </c>
      <c r="C89" s="111" t="str">
        <f>IF(Reg!$M86,Reg!C86,"")</f>
        <v/>
      </c>
      <c r="D89" s="112" t="str">
        <f>IF(Reg!$M86,Reg!D86,"")</f>
        <v/>
      </c>
      <c r="E89" s="113" t="str">
        <f>IFERROR(VLOOKUP($B$7:$B$200,Reg!$B$4:O$800,12,),"")</f>
        <v/>
      </c>
      <c r="F89" s="111"/>
    </row>
    <row r="90" spans="1:6">
      <c r="A90" s="111" t="str">
        <f>IFERROR(_xlfn.RANK.EQ(E90,$E$7:$E$200,0)+COUNTIF($E$7:E90,E90)-1," ")</f>
        <v xml:space="preserve"> </v>
      </c>
      <c r="B90" s="111" t="str">
        <f>IF(Reg!$M87,Reg!B87,"")</f>
        <v/>
      </c>
      <c r="C90" s="111" t="str">
        <f>IF(Reg!$M87,Reg!C87,"")</f>
        <v/>
      </c>
      <c r="D90" s="112" t="str">
        <f>IF(Reg!$M87,Reg!D87,"")</f>
        <v/>
      </c>
      <c r="E90" s="113" t="str">
        <f>IFERROR(VLOOKUP($B$7:$B$200,Reg!$B$4:O$800,12,),"")</f>
        <v/>
      </c>
      <c r="F90" s="111"/>
    </row>
    <row r="91" spans="1:6">
      <c r="A91" s="111" t="str">
        <f>IFERROR(_xlfn.RANK.EQ(E91,$E$7:$E$200,0)+COUNTIF($E$7:E91,E91)-1," ")</f>
        <v xml:space="preserve"> </v>
      </c>
      <c r="B91" s="111" t="str">
        <f>IF(Reg!$M88,Reg!B88,"")</f>
        <v/>
      </c>
      <c r="C91" s="111" t="str">
        <f>IF(Reg!$M88,Reg!C88,"")</f>
        <v/>
      </c>
      <c r="D91" s="112" t="str">
        <f>IF(Reg!$M88,Reg!D88,"")</f>
        <v/>
      </c>
      <c r="E91" s="113" t="str">
        <f>IFERROR(VLOOKUP($B$7:$B$200,Reg!$B$4:O$800,12,),"")</f>
        <v/>
      </c>
      <c r="F91" s="111"/>
    </row>
    <row r="92" spans="1:6">
      <c r="A92" s="111" t="str">
        <f>IFERROR(_xlfn.RANK.EQ(E92,$E$7:$E$200,0)+COUNTIF($E$7:E92,E92)-1," ")</f>
        <v xml:space="preserve"> </v>
      </c>
      <c r="B92" s="111" t="str">
        <f>IF(Reg!$M89,Reg!B89,"")</f>
        <v/>
      </c>
      <c r="C92" s="111" t="str">
        <f>IF(Reg!$M89,Reg!C89,"")</f>
        <v/>
      </c>
      <c r="D92" s="112" t="str">
        <f>IF(Reg!$M89,Reg!D89,"")</f>
        <v/>
      </c>
      <c r="E92" s="113" t="str">
        <f>IFERROR(VLOOKUP($B$7:$B$200,Reg!$B$4:O$800,12,),"")</f>
        <v/>
      </c>
      <c r="F92" s="111"/>
    </row>
    <row r="93" spans="1:6">
      <c r="A93" s="111" t="str">
        <f>IFERROR(_xlfn.RANK.EQ(E93,$E$7:$E$200,0)+COUNTIF($E$7:E93,E93)-1," ")</f>
        <v xml:space="preserve"> </v>
      </c>
      <c r="B93" s="111" t="str">
        <f>IF(Reg!$M90,Reg!B90,"")</f>
        <v/>
      </c>
      <c r="C93" s="111" t="str">
        <f>IF(Reg!$M90,Reg!C90,"")</f>
        <v/>
      </c>
      <c r="D93" s="112" t="str">
        <f>IF(Reg!$M90,Reg!D90,"")</f>
        <v/>
      </c>
      <c r="E93" s="113" t="str">
        <f>IFERROR(VLOOKUP($B$7:$B$200,Reg!$B$4:O$800,12,),"")</f>
        <v/>
      </c>
      <c r="F93" s="111"/>
    </row>
    <row r="94" spans="1:6">
      <c r="A94" s="111" t="str">
        <f>IFERROR(_xlfn.RANK.EQ(E94,$E$7:$E$200,0)+COUNTIF($E$7:E94,E94)-1," ")</f>
        <v xml:space="preserve"> </v>
      </c>
      <c r="B94" s="111" t="str">
        <f>IF(Reg!$M91,Reg!B91,"")</f>
        <v/>
      </c>
      <c r="C94" s="111" t="str">
        <f>IF(Reg!$M91,Reg!C91,"")</f>
        <v/>
      </c>
      <c r="D94" s="112" t="str">
        <f>IF(Reg!$M91,Reg!D91,"")</f>
        <v/>
      </c>
      <c r="E94" s="113" t="str">
        <f>IFERROR(VLOOKUP($B$7:$B$200,Reg!$B$4:O$800,12,),"")</f>
        <v/>
      </c>
      <c r="F94" s="111"/>
    </row>
    <row r="95" spans="1:6">
      <c r="A95" s="111" t="str">
        <f>IFERROR(_xlfn.RANK.EQ(E95,$E$7:$E$200,0)+COUNTIF($E$7:E95,E95)-1," ")</f>
        <v xml:space="preserve"> </v>
      </c>
      <c r="B95" s="111" t="str">
        <f>IF(Reg!$M92,Reg!B92,"")</f>
        <v/>
      </c>
      <c r="C95" s="111" t="str">
        <f>IF(Reg!$M92,Reg!C92,"")</f>
        <v/>
      </c>
      <c r="D95" s="112" t="str">
        <f>IF(Reg!$M92,Reg!D92,"")</f>
        <v/>
      </c>
      <c r="E95" s="113" t="str">
        <f>IFERROR(VLOOKUP($B$7:$B$200,Reg!$B$4:O$800,12,),"")</f>
        <v/>
      </c>
      <c r="F95" s="111"/>
    </row>
    <row r="96" spans="1:6">
      <c r="A96" s="111" t="str">
        <f>IFERROR(_xlfn.RANK.EQ(E96,$E$7:$E$200,0)+COUNTIF($E$7:E96,E96)-1," ")</f>
        <v xml:space="preserve"> </v>
      </c>
      <c r="B96" s="111" t="str">
        <f>IF(Reg!$M93,Reg!B93,"")</f>
        <v/>
      </c>
      <c r="C96" s="111" t="str">
        <f>IF(Reg!$M93,Reg!C93,"")</f>
        <v/>
      </c>
      <c r="D96" s="112" t="str">
        <f>IF(Reg!$M93,Reg!D93,"")</f>
        <v/>
      </c>
      <c r="E96" s="113" t="str">
        <f>IFERROR(VLOOKUP($B$7:$B$200,Reg!$B$4:O$800,12,),"")</f>
        <v/>
      </c>
      <c r="F96" s="111"/>
    </row>
    <row r="97" spans="1:6">
      <c r="A97" s="111" t="str">
        <f>IFERROR(_xlfn.RANK.EQ(E97,$E$7:$E$200,0)+COUNTIF($E$7:E97,E97)-1," ")</f>
        <v xml:space="preserve"> </v>
      </c>
      <c r="B97" s="111" t="str">
        <f>IF(Reg!$M94,Reg!B94,"")</f>
        <v/>
      </c>
      <c r="C97" s="111" t="str">
        <f>IF(Reg!$M94,Reg!C94,"")</f>
        <v/>
      </c>
      <c r="D97" s="112" t="str">
        <f>IF(Reg!$M94,Reg!D94,"")</f>
        <v/>
      </c>
      <c r="E97" s="113" t="str">
        <f>IFERROR(VLOOKUP($B$7:$B$200,Reg!$B$4:O$800,12,),"")</f>
        <v/>
      </c>
      <c r="F97" s="111"/>
    </row>
    <row r="98" spans="1:6">
      <c r="A98" s="111" t="str">
        <f>IFERROR(_xlfn.RANK.EQ(E98,$E$7:$E$200,0)+COUNTIF($E$7:E98,E98)-1," ")</f>
        <v xml:space="preserve"> </v>
      </c>
      <c r="B98" s="111" t="str">
        <f>IF(Reg!$M95,Reg!B95,"")</f>
        <v/>
      </c>
      <c r="C98" s="111" t="str">
        <f>IF(Reg!$M95,Reg!C95,"")</f>
        <v/>
      </c>
      <c r="D98" s="112" t="str">
        <f>IF(Reg!$M95,Reg!D95,"")</f>
        <v/>
      </c>
      <c r="E98" s="113" t="str">
        <f>IFERROR(VLOOKUP($B$7:$B$200,Reg!$B$4:O$800,12,),"")</f>
        <v/>
      </c>
      <c r="F98" s="111"/>
    </row>
    <row r="99" spans="1:6">
      <c r="A99" s="111" t="str">
        <f>IFERROR(_xlfn.RANK.EQ(E99,$E$7:$E$200,0)+COUNTIF($E$7:E99,E99)-1," ")</f>
        <v xml:space="preserve"> </v>
      </c>
      <c r="B99" s="111" t="str">
        <f>IF(Reg!$M96,Reg!B96,"")</f>
        <v/>
      </c>
      <c r="C99" s="111" t="str">
        <f>IF(Reg!$M96,Reg!C96,"")</f>
        <v/>
      </c>
      <c r="D99" s="112" t="str">
        <f>IF(Reg!$M96,Reg!D96,"")</f>
        <v/>
      </c>
      <c r="E99" s="113" t="str">
        <f>IFERROR(VLOOKUP($B$7:$B$200,Reg!$B$4:O$800,12,),"")</f>
        <v/>
      </c>
      <c r="F99" s="111"/>
    </row>
    <row r="100" spans="1:6">
      <c r="A100" s="111" t="str">
        <f>IFERROR(_xlfn.RANK.EQ(E100,$E$7:$E$200,0)+COUNTIF($E$7:E100,E100)-1," ")</f>
        <v xml:space="preserve"> </v>
      </c>
      <c r="B100" s="111" t="str">
        <f>IF(Reg!$M97,Reg!B97,"")</f>
        <v/>
      </c>
      <c r="C100" s="111" t="str">
        <f>IF(Reg!$M97,Reg!C97,"")</f>
        <v/>
      </c>
      <c r="D100" s="112" t="str">
        <f>IF(Reg!$M97,Reg!D97,"")</f>
        <v/>
      </c>
      <c r="E100" s="113" t="str">
        <f>IFERROR(VLOOKUP($B$7:$B$200,Reg!$B$4:O$800,12,),"")</f>
        <v/>
      </c>
      <c r="F100" s="111"/>
    </row>
    <row r="101" spans="1:6">
      <c r="A101" s="111" t="str">
        <f>IFERROR(_xlfn.RANK.EQ(E101,$E$7:$E$200,0)+COUNTIF($E$7:E101,E101)-1," ")</f>
        <v xml:space="preserve"> </v>
      </c>
      <c r="B101" s="111" t="str">
        <f>IF(Reg!$M98,Reg!B98,"")</f>
        <v/>
      </c>
      <c r="C101" s="111" t="str">
        <f>IF(Reg!$M98,Reg!C98,"")</f>
        <v/>
      </c>
      <c r="D101" s="112" t="str">
        <f>IF(Reg!$M98,Reg!D98,"")</f>
        <v/>
      </c>
      <c r="E101" s="113" t="str">
        <f>IFERROR(VLOOKUP($B$7:$B$200,Reg!$B$4:O$800,12,),"")</f>
        <v/>
      </c>
      <c r="F101" s="111"/>
    </row>
    <row r="102" spans="1:6">
      <c r="A102" s="111" t="str">
        <f>IFERROR(_xlfn.RANK.EQ(E102,$E$7:$E$200,0)+COUNTIF($E$7:E102,E102)-1," ")</f>
        <v xml:space="preserve"> </v>
      </c>
      <c r="B102" s="111" t="str">
        <f>IF(Reg!$M99,Reg!B99,"")</f>
        <v/>
      </c>
      <c r="C102" s="111" t="str">
        <f>IF(Reg!$M99,Reg!C99,"")</f>
        <v/>
      </c>
      <c r="D102" s="112" t="str">
        <f>IF(Reg!$M99,Reg!D99,"")</f>
        <v/>
      </c>
      <c r="E102" s="113" t="str">
        <f>IFERROR(VLOOKUP($B$7:$B$200,Reg!$B$4:O$800,12,),"")</f>
        <v/>
      </c>
      <c r="F102" s="111"/>
    </row>
    <row r="103" spans="1:6">
      <c r="A103" s="111" t="str">
        <f>IFERROR(_xlfn.RANK.EQ(E103,$E$7:$E$200,0)+COUNTIF($E$7:E103,E103)-1," ")</f>
        <v xml:space="preserve"> </v>
      </c>
      <c r="B103" s="111" t="str">
        <f>IF(Reg!$M100,Reg!B100,"")</f>
        <v/>
      </c>
      <c r="C103" s="111" t="str">
        <f>IF(Reg!$M100,Reg!C100,"")</f>
        <v/>
      </c>
      <c r="D103" s="112" t="str">
        <f>IF(Reg!$M100,Reg!D100,"")</f>
        <v/>
      </c>
      <c r="E103" s="113" t="str">
        <f>IFERROR(VLOOKUP($B$7:$B$200,Reg!$B$4:O$800,12,),"")</f>
        <v/>
      </c>
      <c r="F103" s="111"/>
    </row>
    <row r="104" spans="1:6">
      <c r="A104" s="111" t="str">
        <f>IFERROR(_xlfn.RANK.EQ(E104,$E$7:$E$200,0)+COUNTIF($E$7:E104,E104)-1," ")</f>
        <v xml:space="preserve"> </v>
      </c>
      <c r="B104" s="111" t="str">
        <f>IF(Reg!$M101,Reg!B101,"")</f>
        <v/>
      </c>
      <c r="C104" s="111" t="str">
        <f>IF(Reg!$M101,Reg!C101,"")</f>
        <v/>
      </c>
      <c r="D104" s="112" t="str">
        <f>IF(Reg!$M101,Reg!D101,"")</f>
        <v/>
      </c>
      <c r="E104" s="113" t="str">
        <f>IFERROR(VLOOKUP($B$7:$B$200,Reg!$B$4:O$800,12,),"")</f>
        <v/>
      </c>
      <c r="F104" s="111"/>
    </row>
    <row r="105" spans="1:6">
      <c r="A105" s="111" t="str">
        <f>IFERROR(_xlfn.RANK.EQ(E105,$E$7:$E$200,0)+COUNTIF($E$7:E105,E105)-1," ")</f>
        <v xml:space="preserve"> </v>
      </c>
      <c r="B105" s="111" t="str">
        <f>IF(Reg!$M102,Reg!B102,"")</f>
        <v/>
      </c>
      <c r="C105" s="111" t="str">
        <f>IF(Reg!$M102,Reg!C102,"")</f>
        <v/>
      </c>
      <c r="D105" s="112" t="str">
        <f>IF(Reg!$M102,Reg!D102,"")</f>
        <v/>
      </c>
      <c r="E105" s="113" t="str">
        <f>IFERROR(VLOOKUP($B$7:$B$200,Reg!$B$4:O$800,12,),"")</f>
        <v/>
      </c>
      <c r="F105" s="111"/>
    </row>
    <row r="106" spans="1:6">
      <c r="A106" s="111" t="str">
        <f>IFERROR(_xlfn.RANK.EQ(E106,$E$7:$E$200,0)+COUNTIF($E$7:E106,E106)-1," ")</f>
        <v xml:space="preserve"> </v>
      </c>
      <c r="B106" s="111" t="str">
        <f>IF(Reg!$M103,Reg!B103,"")</f>
        <v/>
      </c>
      <c r="C106" s="111" t="str">
        <f>IF(Reg!$M103,Reg!C103,"")</f>
        <v/>
      </c>
      <c r="D106" s="112" t="str">
        <f>IF(Reg!$M103,Reg!D103,"")</f>
        <v/>
      </c>
      <c r="E106" s="113" t="str">
        <f>IFERROR(VLOOKUP($B$7:$B$200,Reg!$B$4:O$800,12,),"")</f>
        <v/>
      </c>
      <c r="F106" s="111"/>
    </row>
    <row r="107" spans="1:6">
      <c r="A107" s="111" t="str">
        <f>IFERROR(_xlfn.RANK.EQ(E107,$E$7:$E$200,0)+COUNTIF($E$7:E107,E107)-1," ")</f>
        <v xml:space="preserve"> </v>
      </c>
      <c r="B107" s="111" t="str">
        <f>IF(Reg!$M104,Reg!B104,"")</f>
        <v/>
      </c>
      <c r="C107" s="111" t="str">
        <f>IF(Reg!$M104,Reg!C104,"")</f>
        <v/>
      </c>
      <c r="D107" s="112" t="str">
        <f>IF(Reg!$M104,Reg!D104,"")</f>
        <v/>
      </c>
      <c r="E107" s="113" t="str">
        <f>IFERROR(VLOOKUP($B$7:$B$200,Reg!$B$4:O$800,12,),"")</f>
        <v/>
      </c>
      <c r="F107" s="111"/>
    </row>
    <row r="108" spans="1:6">
      <c r="A108" s="111" t="str">
        <f>IFERROR(_xlfn.RANK.EQ(E108,$E$7:$E$200,0)+COUNTIF($E$7:E108,E108)-1," ")</f>
        <v xml:space="preserve"> </v>
      </c>
      <c r="B108" s="111" t="str">
        <f>IF(Reg!$M105,Reg!B105,"")</f>
        <v/>
      </c>
      <c r="C108" s="111" t="str">
        <f>IF(Reg!$M105,Reg!C105,"")</f>
        <v/>
      </c>
      <c r="D108" s="112" t="str">
        <f>IF(Reg!$M105,Reg!D105,"")</f>
        <v/>
      </c>
      <c r="E108" s="113" t="str">
        <f>IFERROR(VLOOKUP($B$7:$B$200,Reg!$B$4:O$800,12,),"")</f>
        <v/>
      </c>
      <c r="F108" s="111"/>
    </row>
    <row r="109" spans="1:6">
      <c r="A109" s="111" t="str">
        <f>IFERROR(_xlfn.RANK.EQ(E109,$E$7:$E$200,0)+COUNTIF($E$7:E109,E109)-1," ")</f>
        <v xml:space="preserve"> </v>
      </c>
      <c r="B109" s="111" t="str">
        <f>IF(Reg!$M106,Reg!B106,"")</f>
        <v/>
      </c>
      <c r="C109" s="111" t="str">
        <f>IF(Reg!$M106,Reg!C106,"")</f>
        <v/>
      </c>
      <c r="D109" s="112" t="str">
        <f>IF(Reg!$M106,Reg!D106,"")</f>
        <v/>
      </c>
      <c r="E109" s="113" t="str">
        <f>IFERROR(VLOOKUP($B$7:$B$200,Reg!$B$4:O$800,12,),"")</f>
        <v/>
      </c>
      <c r="F109" s="111"/>
    </row>
    <row r="110" spans="1:6">
      <c r="A110" s="111" t="str">
        <f>IFERROR(_xlfn.RANK.EQ(E110,$E$7:$E$200,0)+COUNTIF($E$7:E110,E110)-1," ")</f>
        <v xml:space="preserve"> </v>
      </c>
      <c r="B110" s="111" t="str">
        <f>IF(Reg!$M107,Reg!B107,"")</f>
        <v/>
      </c>
      <c r="C110" s="111" t="str">
        <f>IF(Reg!$M107,Reg!C107,"")</f>
        <v/>
      </c>
      <c r="D110" s="112" t="str">
        <f>IF(Reg!$M107,Reg!D107,"")</f>
        <v/>
      </c>
      <c r="E110" s="113" t="str">
        <f>IFERROR(VLOOKUP($B$7:$B$200,Reg!$B$4:O$800,12,),"")</f>
        <v/>
      </c>
      <c r="F110" s="111"/>
    </row>
    <row r="111" spans="1:6">
      <c r="A111" s="111" t="str">
        <f>IFERROR(_xlfn.RANK.EQ(E111,$E$7:$E$200,0)+COUNTIF($E$7:E111,E111)-1," ")</f>
        <v xml:space="preserve"> </v>
      </c>
      <c r="B111" s="111" t="str">
        <f>IF(Reg!$M108,Reg!B108,"")</f>
        <v/>
      </c>
      <c r="C111" s="111" t="str">
        <f>IF(Reg!$M108,Reg!C108,"")</f>
        <v/>
      </c>
      <c r="D111" s="112" t="str">
        <f>IF(Reg!$M108,Reg!D108,"")</f>
        <v/>
      </c>
      <c r="E111" s="113" t="str">
        <f>IFERROR(VLOOKUP($B$7:$B$200,Reg!$B$4:O$800,12,),"")</f>
        <v/>
      </c>
      <c r="F111" s="111"/>
    </row>
    <row r="112" spans="1:6">
      <c r="A112" s="111" t="str">
        <f>IFERROR(_xlfn.RANK.EQ(E112,$E$7:$E$200,0)+COUNTIF($E$7:E112,E112)-1," ")</f>
        <v xml:space="preserve"> </v>
      </c>
      <c r="B112" s="111" t="str">
        <f>IF(Reg!$M109,Reg!B109,"")</f>
        <v/>
      </c>
      <c r="C112" s="111" t="str">
        <f>IF(Reg!$M109,Reg!C109,"")</f>
        <v/>
      </c>
      <c r="D112" s="112" t="str">
        <f>IF(Reg!$M109,Reg!D109,"")</f>
        <v/>
      </c>
      <c r="E112" s="113" t="str">
        <f>IFERROR(VLOOKUP($B$7:$B$200,Reg!$B$4:O$800,12,),"")</f>
        <v/>
      </c>
      <c r="F112" s="111"/>
    </row>
    <row r="113" spans="1:6">
      <c r="A113" s="111" t="str">
        <f>IFERROR(_xlfn.RANK.EQ(E113,$E$7:$E$200,0)+COUNTIF($E$7:E113,E113)-1," ")</f>
        <v xml:space="preserve"> </v>
      </c>
      <c r="B113" s="111" t="str">
        <f>IF(Reg!$M110,Reg!B110,"")</f>
        <v/>
      </c>
      <c r="C113" s="111" t="str">
        <f>IF(Reg!$M110,Reg!C110,"")</f>
        <v/>
      </c>
      <c r="D113" s="112" t="str">
        <f>IF(Reg!$M110,Reg!D110,"")</f>
        <v/>
      </c>
      <c r="E113" s="113" t="str">
        <f>IFERROR(VLOOKUP($B$7:$B$200,Reg!$B$4:O$800,12,),"")</f>
        <v/>
      </c>
      <c r="F113" s="111"/>
    </row>
    <row r="114" spans="1:6">
      <c r="A114" s="111" t="str">
        <f>IFERROR(_xlfn.RANK.EQ(E114,$E$7:$E$200,0)+COUNTIF($E$7:E114,E114)-1," ")</f>
        <v xml:space="preserve"> </v>
      </c>
      <c r="B114" s="111" t="str">
        <f>IF(Reg!$M111,Reg!B111,"")</f>
        <v/>
      </c>
      <c r="C114" s="111" t="str">
        <f>IF(Reg!$M111,Reg!C111,"")</f>
        <v/>
      </c>
      <c r="D114" s="112" t="str">
        <f>IF(Reg!$M111,Reg!D111,"")</f>
        <v/>
      </c>
      <c r="E114" s="113" t="str">
        <f>IFERROR(VLOOKUP($B$7:$B$200,Reg!$B$4:O$800,12,),"")</f>
        <v/>
      </c>
      <c r="F114" s="111"/>
    </row>
    <row r="115" spans="1:6">
      <c r="A115" s="111" t="str">
        <f>IFERROR(_xlfn.RANK.EQ(E115,$E$7:$E$200,0)+COUNTIF($E$7:E115,E115)-1," ")</f>
        <v xml:space="preserve"> </v>
      </c>
      <c r="B115" s="111" t="str">
        <f>IF(Reg!$M112,Reg!B112,"")</f>
        <v/>
      </c>
      <c r="C115" s="111" t="str">
        <f>IF(Reg!$M112,Reg!C112,"")</f>
        <v/>
      </c>
      <c r="D115" s="112" t="str">
        <f>IF(Reg!$M112,Reg!D112,"")</f>
        <v/>
      </c>
      <c r="E115" s="113" t="str">
        <f>IFERROR(VLOOKUP($B$7:$B$200,Reg!$B$4:O$800,12,),"")</f>
        <v/>
      </c>
      <c r="F115" s="111"/>
    </row>
    <row r="116" spans="1:6">
      <c r="A116" s="111" t="str">
        <f>IFERROR(_xlfn.RANK.EQ(E116,$E$7:$E$200,0)+COUNTIF($E$7:E116,E116)-1," ")</f>
        <v xml:space="preserve"> </v>
      </c>
      <c r="B116" s="111" t="str">
        <f>IF(Reg!$M113,Reg!B113,"")</f>
        <v/>
      </c>
      <c r="C116" s="111" t="str">
        <f>IF(Reg!$M113,Reg!C113,"")</f>
        <v/>
      </c>
      <c r="D116" s="112" t="str">
        <f>IF(Reg!$M113,Reg!D113,"")</f>
        <v/>
      </c>
      <c r="E116" s="113" t="str">
        <f>IFERROR(VLOOKUP($B$7:$B$200,Reg!$B$4:O$800,12,),"")</f>
        <v/>
      </c>
      <c r="F116" s="111"/>
    </row>
    <row r="117" spans="1:6">
      <c r="A117" s="111" t="str">
        <f>IFERROR(_xlfn.RANK.EQ(E117,$E$7:$E$200,0)+COUNTIF($E$7:E117,E117)-1," ")</f>
        <v xml:space="preserve"> </v>
      </c>
      <c r="B117" s="111" t="str">
        <f>IF(Reg!$M114,Reg!B114,"")</f>
        <v/>
      </c>
      <c r="C117" s="111" t="str">
        <f>IF(Reg!$M114,Reg!C114,"")</f>
        <v/>
      </c>
      <c r="D117" s="112" t="str">
        <f>IF(Reg!$M114,Reg!D114,"")</f>
        <v/>
      </c>
      <c r="E117" s="113" t="str">
        <f>IFERROR(VLOOKUP($B$7:$B$200,Reg!$B$4:O$800,12,),"")</f>
        <v/>
      </c>
      <c r="F117" s="111"/>
    </row>
    <row r="118" spans="1:6">
      <c r="A118" s="111" t="str">
        <f>IFERROR(_xlfn.RANK.EQ(E118,$E$7:$E$200,0)+COUNTIF($E$7:E118,E118)-1," ")</f>
        <v xml:space="preserve"> </v>
      </c>
      <c r="B118" s="111" t="str">
        <f>IF(Reg!$M115,Reg!B115,"")</f>
        <v/>
      </c>
      <c r="C118" s="111" t="str">
        <f>IF(Reg!$M115,Reg!C115,"")</f>
        <v/>
      </c>
      <c r="D118" s="112" t="str">
        <f>IF(Reg!$M115,Reg!D115,"")</f>
        <v/>
      </c>
      <c r="E118" s="113" t="str">
        <f>IFERROR(VLOOKUP($B$7:$B$200,Reg!$B$4:O$800,12,),"")</f>
        <v/>
      </c>
      <c r="F118" s="111"/>
    </row>
    <row r="119" spans="1:6">
      <c r="A119" s="111" t="str">
        <f>IFERROR(_xlfn.RANK.EQ(E119,$E$7:$E$200,0)+COUNTIF($E$7:E119,E119)-1," ")</f>
        <v xml:space="preserve"> </v>
      </c>
      <c r="B119" s="111" t="str">
        <f>IF(Reg!$M116,Reg!B116,"")</f>
        <v/>
      </c>
      <c r="C119" s="111" t="str">
        <f>IF(Reg!$M116,Reg!C116,"")</f>
        <v/>
      </c>
      <c r="D119" s="112" t="str">
        <f>IF(Reg!$M116,Reg!D116,"")</f>
        <v/>
      </c>
      <c r="E119" s="113" t="str">
        <f>IFERROR(VLOOKUP($B$7:$B$200,Reg!$B$4:O$800,12,),"")</f>
        <v/>
      </c>
      <c r="F119" s="111"/>
    </row>
    <row r="120" spans="1:6">
      <c r="A120" s="111" t="str">
        <f>IFERROR(_xlfn.RANK.EQ(E120,$E$7:$E$200,0)+COUNTIF($E$7:E120,E120)-1," ")</f>
        <v xml:space="preserve"> </v>
      </c>
      <c r="B120" s="111" t="str">
        <f>IF(Reg!$M117,Reg!B117,"")</f>
        <v/>
      </c>
      <c r="C120" s="111" t="str">
        <f>IF(Reg!$M117,Reg!C117,"")</f>
        <v/>
      </c>
      <c r="D120" s="112" t="str">
        <f>IF(Reg!$M117,Reg!D117,"")</f>
        <v/>
      </c>
      <c r="E120" s="113" t="str">
        <f>IFERROR(VLOOKUP($B$7:$B$200,Reg!$B$4:O$800,12,),"")</f>
        <v/>
      </c>
      <c r="F120" s="111"/>
    </row>
    <row r="121" spans="1:6">
      <c r="A121" s="111" t="str">
        <f>IFERROR(_xlfn.RANK.EQ(E121,$E$7:$E$200,0)+COUNTIF($E$7:E121,E121)-1," ")</f>
        <v xml:space="preserve"> </v>
      </c>
      <c r="B121" s="111" t="str">
        <f>IF(Reg!$M118,Reg!B118,"")</f>
        <v/>
      </c>
      <c r="C121" s="111" t="str">
        <f>IF(Reg!$M118,Reg!C118,"")</f>
        <v/>
      </c>
      <c r="D121" s="112" t="str">
        <f>IF(Reg!$M118,Reg!D118,"")</f>
        <v/>
      </c>
      <c r="E121" s="113" t="str">
        <f>IFERROR(VLOOKUP($B$7:$B$200,Reg!$B$4:O$800,12,),"")</f>
        <v/>
      </c>
      <c r="F121" s="111"/>
    </row>
    <row r="122" spans="1:6">
      <c r="A122" s="111" t="str">
        <f>IFERROR(_xlfn.RANK.EQ(E122,$E$7:$E$200,0)+COUNTIF($E$7:E122,E122)-1," ")</f>
        <v xml:space="preserve"> </v>
      </c>
      <c r="B122" s="111" t="str">
        <f>IF(Reg!$M119,Reg!B119,"")</f>
        <v/>
      </c>
      <c r="C122" s="111" t="str">
        <f>IF(Reg!$M119,Reg!C119,"")</f>
        <v/>
      </c>
      <c r="D122" s="112" t="str">
        <f>IF(Reg!$M119,Reg!D119,"")</f>
        <v/>
      </c>
      <c r="E122" s="113" t="str">
        <f>IFERROR(VLOOKUP($B$7:$B$200,Reg!$B$4:O$800,12,),"")</f>
        <v/>
      </c>
      <c r="F122" s="111"/>
    </row>
    <row r="123" spans="1:6">
      <c r="A123" s="111" t="str">
        <f>IFERROR(_xlfn.RANK.EQ(E123,$E$7:$E$200,0)+COUNTIF($E$7:E123,E123)-1," ")</f>
        <v xml:space="preserve"> </v>
      </c>
      <c r="B123" s="111" t="str">
        <f>IF(Reg!$M120,Reg!B120,"")</f>
        <v/>
      </c>
      <c r="C123" s="111" t="str">
        <f>IF(Reg!$M120,Reg!C120,"")</f>
        <v/>
      </c>
      <c r="D123" s="112" t="str">
        <f>IF(Reg!$M120,Reg!D120,"")</f>
        <v/>
      </c>
      <c r="E123" s="113" t="str">
        <f>IFERROR(VLOOKUP($B$7:$B$200,Reg!$B$4:O$800,12,),"")</f>
        <v/>
      </c>
      <c r="F123" s="111"/>
    </row>
    <row r="124" spans="1:6">
      <c r="A124" s="111" t="str">
        <f>IFERROR(_xlfn.RANK.EQ(E124,$E$7:$E$200,0)+COUNTIF($E$7:E124,E124)-1," ")</f>
        <v xml:space="preserve"> </v>
      </c>
      <c r="B124" s="111" t="str">
        <f>IF(Reg!$M121,Reg!B121,"")</f>
        <v/>
      </c>
      <c r="C124" s="111" t="str">
        <f>IF(Reg!$M121,Reg!C121,"")</f>
        <v/>
      </c>
      <c r="D124" s="112" t="str">
        <f>IF(Reg!$M121,Reg!D121,"")</f>
        <v/>
      </c>
      <c r="E124" s="113" t="str">
        <f>IFERROR(VLOOKUP($B$7:$B$200,Reg!$B$4:O$800,12,),"")</f>
        <v/>
      </c>
      <c r="F124" s="111"/>
    </row>
    <row r="125" spans="1:6">
      <c r="A125" s="111" t="str">
        <f>IFERROR(_xlfn.RANK.EQ(E125,$E$7:$E$200,0)+COUNTIF($E$7:E125,E125)-1," ")</f>
        <v xml:space="preserve"> </v>
      </c>
      <c r="B125" s="111" t="str">
        <f>IF(Reg!$M122,Reg!B122,"")</f>
        <v/>
      </c>
      <c r="C125" s="111" t="str">
        <f>IF(Reg!$M122,Reg!C122,"")</f>
        <v/>
      </c>
      <c r="D125" s="112" t="str">
        <f>IF(Reg!$M122,Reg!D122,"")</f>
        <v/>
      </c>
      <c r="E125" s="113" t="str">
        <f>IFERROR(VLOOKUP($B$7:$B$200,Reg!$B$4:O$800,12,),"")</f>
        <v/>
      </c>
      <c r="F125" s="111"/>
    </row>
    <row r="126" spans="1:6">
      <c r="A126" s="111" t="str">
        <f>IFERROR(_xlfn.RANK.EQ(E126,$E$7:$E$200,0)+COUNTIF($E$7:E126,E126)-1," ")</f>
        <v xml:space="preserve"> </v>
      </c>
      <c r="B126" s="111" t="str">
        <f>IF(Reg!$M123,Reg!B123,"")</f>
        <v/>
      </c>
      <c r="C126" s="111" t="str">
        <f>IF(Reg!$M123,Reg!C123,"")</f>
        <v/>
      </c>
      <c r="D126" s="112" t="str">
        <f>IF(Reg!$M123,Reg!D123,"")</f>
        <v/>
      </c>
      <c r="E126" s="113" t="str">
        <f>IFERROR(VLOOKUP($B$7:$B$200,Reg!$B$4:O$800,12,),"")</f>
        <v/>
      </c>
      <c r="F126" s="111"/>
    </row>
    <row r="127" spans="1:6">
      <c r="A127" s="111" t="str">
        <f>IFERROR(_xlfn.RANK.EQ(E127,$E$7:$E$200,0)+COUNTIF($E$7:E127,E127)-1," ")</f>
        <v xml:space="preserve"> </v>
      </c>
      <c r="B127" s="111" t="str">
        <f>IF(Reg!$M124,Reg!B124,"")</f>
        <v/>
      </c>
      <c r="C127" s="111" t="str">
        <f>IF(Reg!$M124,Reg!C124,"")</f>
        <v/>
      </c>
      <c r="D127" s="112" t="str">
        <f>IF(Reg!$M124,Reg!D124,"")</f>
        <v/>
      </c>
      <c r="E127" s="113" t="str">
        <f>IFERROR(VLOOKUP($B$7:$B$200,Reg!$B$4:O$800,12,),"")</f>
        <v/>
      </c>
      <c r="F127" s="111"/>
    </row>
    <row r="128" spans="1:6">
      <c r="A128" s="111" t="str">
        <f>IFERROR(_xlfn.RANK.EQ(E128,$E$7:$E$200,0)+COUNTIF($E$7:E128,E128)-1," ")</f>
        <v xml:space="preserve"> </v>
      </c>
      <c r="B128" s="111" t="str">
        <f>IF(Reg!$M125,Reg!B125,"")</f>
        <v/>
      </c>
      <c r="C128" s="111" t="str">
        <f>IF(Reg!$M125,Reg!C125,"")</f>
        <v/>
      </c>
      <c r="D128" s="112" t="str">
        <f>IF(Reg!$M125,Reg!D125,"")</f>
        <v/>
      </c>
      <c r="E128" s="113" t="str">
        <f>IFERROR(VLOOKUP($B$7:$B$200,Reg!$B$4:O$800,12,),"")</f>
        <v/>
      </c>
      <c r="F128" s="111"/>
    </row>
    <row r="129" spans="1:6">
      <c r="A129" s="111" t="str">
        <f>IFERROR(_xlfn.RANK.EQ(E129,$E$7:$E$200,0)+COUNTIF($E$7:E129,E129)-1," ")</f>
        <v xml:space="preserve"> </v>
      </c>
      <c r="B129" s="111" t="str">
        <f>IF(Reg!$M126,Reg!B126,"")</f>
        <v/>
      </c>
      <c r="C129" s="111" t="str">
        <f>IF(Reg!$M126,Reg!C126,"")</f>
        <v/>
      </c>
      <c r="D129" s="112" t="str">
        <f>IF(Reg!$M126,Reg!D126,"")</f>
        <v/>
      </c>
      <c r="E129" s="113" t="str">
        <f>IFERROR(VLOOKUP($B$7:$B$200,Reg!$B$4:O$800,12,),"")</f>
        <v/>
      </c>
      <c r="F129" s="111"/>
    </row>
    <row r="130" spans="1:6">
      <c r="A130" s="111" t="str">
        <f>IFERROR(_xlfn.RANK.EQ(E130,$E$7:$E$200,0)+COUNTIF($E$7:E130,E130)-1," ")</f>
        <v xml:space="preserve"> </v>
      </c>
      <c r="B130" s="111" t="str">
        <f>IF(Reg!$M127,Reg!B127,"")</f>
        <v/>
      </c>
      <c r="C130" s="111" t="str">
        <f>IF(Reg!$M127,Reg!C127,"")</f>
        <v/>
      </c>
      <c r="D130" s="112" t="str">
        <f>IF(Reg!$M127,Reg!D127,"")</f>
        <v/>
      </c>
      <c r="E130" s="113" t="str">
        <f>IFERROR(VLOOKUP($B$7:$B$200,Reg!$B$4:O$800,12,),"")</f>
        <v/>
      </c>
      <c r="F130" s="111"/>
    </row>
    <row r="131" spans="1:6">
      <c r="A131" s="111" t="str">
        <f>IFERROR(_xlfn.RANK.EQ(E131,$E$7:$E$200,0)+COUNTIF($E$7:E131,E131)-1," ")</f>
        <v xml:space="preserve"> </v>
      </c>
      <c r="B131" s="111" t="str">
        <f>IF(Reg!$M128,Reg!B128,"")</f>
        <v/>
      </c>
      <c r="C131" s="111" t="str">
        <f>IF(Reg!$M128,Reg!C128,"")</f>
        <v/>
      </c>
      <c r="D131" s="112" t="str">
        <f>IF(Reg!$M128,Reg!D128,"")</f>
        <v/>
      </c>
      <c r="E131" s="113" t="str">
        <f>IFERROR(VLOOKUP($B$7:$B$200,Reg!$B$4:O$800,12,),"")</f>
        <v/>
      </c>
      <c r="F131" s="111"/>
    </row>
    <row r="132" spans="1:6">
      <c r="A132" s="111" t="str">
        <f>IFERROR(_xlfn.RANK.EQ(E132,$E$7:$E$200,0)+COUNTIF($E$7:E132,E132)-1," ")</f>
        <v xml:space="preserve"> </v>
      </c>
      <c r="B132" s="111" t="str">
        <f>IF(Reg!$M129,Reg!B129,"")</f>
        <v/>
      </c>
      <c r="C132" s="111" t="str">
        <f>IF(Reg!$M129,Reg!C129,"")</f>
        <v/>
      </c>
      <c r="D132" s="112" t="str">
        <f>IF(Reg!$M129,Reg!D129,"")</f>
        <v/>
      </c>
      <c r="E132" s="113" t="str">
        <f>IFERROR(VLOOKUP($B$7:$B$200,Reg!$B$4:O$800,12,),"")</f>
        <v/>
      </c>
      <c r="F132" s="111"/>
    </row>
    <row r="133" spans="1:6">
      <c r="A133" s="111" t="str">
        <f>IFERROR(_xlfn.RANK.EQ(E133,$E$7:$E$200,0)+COUNTIF($E$7:E133,E133)-1," ")</f>
        <v xml:space="preserve"> </v>
      </c>
      <c r="B133" s="111" t="str">
        <f>IF(Reg!$M130,Reg!B130,"")</f>
        <v/>
      </c>
      <c r="C133" s="111" t="str">
        <f>IF(Reg!$M130,Reg!C130,"")</f>
        <v/>
      </c>
      <c r="D133" s="112" t="str">
        <f>IF(Reg!$M130,Reg!D130,"")</f>
        <v/>
      </c>
      <c r="E133" s="113" t="str">
        <f>IFERROR(VLOOKUP($B$7:$B$200,Reg!$B$4:O$800,12,),"")</f>
        <v/>
      </c>
      <c r="F133" s="111"/>
    </row>
    <row r="134" spans="1:6">
      <c r="A134" s="111" t="str">
        <f>IFERROR(_xlfn.RANK.EQ(E134,$E$7:$E$200,0)+COUNTIF($E$7:E134,E134)-1," ")</f>
        <v xml:space="preserve"> </v>
      </c>
      <c r="B134" s="111" t="str">
        <f>IF(Reg!$M131,Reg!B131,"")</f>
        <v/>
      </c>
      <c r="C134" s="111" t="str">
        <f>IF(Reg!$M131,Reg!C131,"")</f>
        <v/>
      </c>
      <c r="D134" s="112" t="str">
        <f>IF(Reg!$M131,Reg!D131,"")</f>
        <v/>
      </c>
      <c r="E134" s="113" t="str">
        <f>IFERROR(VLOOKUP($B$7:$B$200,Reg!$B$4:O$800,12,),"")</f>
        <v/>
      </c>
      <c r="F134" s="111"/>
    </row>
    <row r="135" spans="1:6">
      <c r="A135" s="111" t="str">
        <f>IFERROR(_xlfn.RANK.EQ(E135,$E$7:$E$200,0)+COUNTIF($E$7:E135,E135)-1," ")</f>
        <v xml:space="preserve"> </v>
      </c>
      <c r="B135" s="111" t="str">
        <f>IF(Reg!$M132,Reg!B132,"")</f>
        <v/>
      </c>
      <c r="C135" s="111" t="str">
        <f>IF(Reg!$M132,Reg!C132,"")</f>
        <v/>
      </c>
      <c r="D135" s="112" t="str">
        <f>IF(Reg!$M132,Reg!D132,"")</f>
        <v/>
      </c>
      <c r="E135" s="113" t="str">
        <f>IFERROR(VLOOKUP($B$7:$B$200,Reg!$B$4:O$800,12,),"")</f>
        <v/>
      </c>
      <c r="F135" s="111"/>
    </row>
    <row r="136" spans="1:6">
      <c r="A136" s="111" t="str">
        <f>IFERROR(_xlfn.RANK.EQ(E136,$E$7:$E$200,0)+COUNTIF($E$7:E136,E136)-1," ")</f>
        <v xml:space="preserve"> </v>
      </c>
      <c r="B136" s="111" t="str">
        <f>IF(Reg!$M133,Reg!B133,"")</f>
        <v/>
      </c>
      <c r="C136" s="111" t="str">
        <f>IF(Reg!$M133,Reg!C133,"")</f>
        <v/>
      </c>
      <c r="D136" s="112" t="str">
        <f>IF(Reg!$M133,Reg!D133,"")</f>
        <v/>
      </c>
      <c r="E136" s="113" t="str">
        <f>IFERROR(VLOOKUP($B$7:$B$200,Reg!$B$4:O$800,12,),"")</f>
        <v/>
      </c>
      <c r="F136" s="111"/>
    </row>
    <row r="137" spans="1:6">
      <c r="A137" s="111" t="str">
        <f>IFERROR(_xlfn.RANK.EQ(E137,$E$7:$E$200,0)+COUNTIF($E$7:E137,E137)-1," ")</f>
        <v xml:space="preserve"> </v>
      </c>
      <c r="B137" s="111" t="str">
        <f>IF(Reg!$M134,Reg!B134,"")</f>
        <v/>
      </c>
      <c r="C137" s="111" t="str">
        <f>IF(Reg!$M134,Reg!C134,"")</f>
        <v/>
      </c>
      <c r="D137" s="112" t="str">
        <f>IF(Reg!$M134,Reg!D134,"")</f>
        <v/>
      </c>
      <c r="E137" s="113" t="str">
        <f>IFERROR(VLOOKUP($B$7:$B$200,Reg!$B$4:O$800,12,),"")</f>
        <v/>
      </c>
      <c r="F137" s="111"/>
    </row>
    <row r="138" spans="1:6">
      <c r="A138" s="111" t="str">
        <f>IFERROR(_xlfn.RANK.EQ(E138,$E$7:$E$200,0)+COUNTIF($E$7:E138,E138)-1," ")</f>
        <v xml:space="preserve"> </v>
      </c>
      <c r="B138" s="111" t="str">
        <f>IF(Reg!$M135,Reg!B135,"")</f>
        <v/>
      </c>
      <c r="C138" s="111" t="str">
        <f>IF(Reg!$M135,Reg!C135,"")</f>
        <v/>
      </c>
      <c r="D138" s="112" t="str">
        <f>IF(Reg!$M135,Reg!D135,"")</f>
        <v/>
      </c>
      <c r="E138" s="113" t="str">
        <f>IFERROR(VLOOKUP($B$7:$B$200,Reg!$B$4:O$800,12,),"")</f>
        <v/>
      </c>
      <c r="F138" s="111"/>
    </row>
    <row r="139" spans="1:6">
      <c r="A139" s="111" t="str">
        <f>IFERROR(_xlfn.RANK.EQ(E139,$E$7:$E$200,0)+COUNTIF($E$7:E139,E139)-1," ")</f>
        <v xml:space="preserve"> </v>
      </c>
      <c r="B139" s="111" t="str">
        <f>IF(Reg!$M136,Reg!B136,"")</f>
        <v/>
      </c>
      <c r="C139" s="111" t="str">
        <f>IF(Reg!$M136,Reg!C136,"")</f>
        <v/>
      </c>
      <c r="D139" s="112" t="str">
        <f>IF(Reg!$M136,Reg!D136,"")</f>
        <v/>
      </c>
      <c r="E139" s="113" t="str">
        <f>IFERROR(VLOOKUP($B$7:$B$200,Reg!$B$4:O$800,12,),"")</f>
        <v/>
      </c>
      <c r="F139" s="111"/>
    </row>
    <row r="140" spans="1:6">
      <c r="A140" s="111" t="str">
        <f>IFERROR(_xlfn.RANK.EQ(E140,$E$7:$E$200,0)+COUNTIF($E$7:E140,E140)-1," ")</f>
        <v xml:space="preserve"> </v>
      </c>
      <c r="B140" s="111" t="str">
        <f>IF(Reg!$M137,Reg!B137,"")</f>
        <v/>
      </c>
      <c r="C140" s="111" t="str">
        <f>IF(Reg!$M137,Reg!C137,"")</f>
        <v/>
      </c>
      <c r="D140" s="112" t="str">
        <f>IF(Reg!$M137,Reg!D137,"")</f>
        <v/>
      </c>
      <c r="E140" s="113" t="str">
        <f>IFERROR(VLOOKUP($B$7:$B$200,Reg!$B$4:O$800,12,),"")</f>
        <v/>
      </c>
      <c r="F140" s="111"/>
    </row>
    <row r="141" spans="1:6">
      <c r="A141" s="111" t="str">
        <f>IFERROR(_xlfn.RANK.EQ(E141,$E$7:$E$200,0)+COUNTIF($E$7:E141,E141)-1," ")</f>
        <v xml:space="preserve"> </v>
      </c>
      <c r="B141" s="111" t="str">
        <f>IF(Reg!$M138,Reg!B138,"")</f>
        <v/>
      </c>
      <c r="C141" s="111" t="str">
        <f>IF(Reg!$M138,Reg!C138,"")</f>
        <v/>
      </c>
      <c r="D141" s="112" t="str">
        <f>IF(Reg!$M138,Reg!D138,"")</f>
        <v/>
      </c>
      <c r="E141" s="113" t="str">
        <f>IFERROR(VLOOKUP($B$7:$B$200,Reg!$B$4:O$800,12,),"")</f>
        <v/>
      </c>
      <c r="F141" s="111"/>
    </row>
    <row r="142" spans="1:6">
      <c r="A142" s="111" t="str">
        <f>IFERROR(_xlfn.RANK.EQ(E142,$E$7:$E$200,0)+COUNTIF($E$7:E142,E142)-1," ")</f>
        <v xml:space="preserve"> </v>
      </c>
      <c r="B142" s="111" t="str">
        <f>IF(Reg!$M139,Reg!B139,"")</f>
        <v/>
      </c>
      <c r="C142" s="111" t="str">
        <f>IF(Reg!$M139,Reg!C139,"")</f>
        <v/>
      </c>
      <c r="D142" s="112" t="str">
        <f>IF(Reg!$M139,Reg!D139,"")</f>
        <v/>
      </c>
      <c r="E142" s="113" t="str">
        <f>IFERROR(VLOOKUP($B$7:$B$200,Reg!$B$4:O$800,12,),"")</f>
        <v/>
      </c>
      <c r="F142" s="111"/>
    </row>
    <row r="143" spans="1:6">
      <c r="A143" s="111" t="str">
        <f>IFERROR(_xlfn.RANK.EQ(E143,$E$7:$E$200,0)+COUNTIF($E$7:E143,E143)-1," ")</f>
        <v xml:space="preserve"> </v>
      </c>
      <c r="B143" s="111" t="str">
        <f>IF(Reg!$M140,Reg!B140,"")</f>
        <v/>
      </c>
      <c r="C143" s="111" t="str">
        <f>IF(Reg!$M140,Reg!C140,"")</f>
        <v/>
      </c>
      <c r="D143" s="112" t="str">
        <f>IF(Reg!$M140,Reg!D140,"")</f>
        <v/>
      </c>
      <c r="E143" s="113" t="str">
        <f>IFERROR(VLOOKUP($B$7:$B$200,Reg!$B$4:O$800,12,),"")</f>
        <v/>
      </c>
      <c r="F143" s="111"/>
    </row>
    <row r="144" spans="1:6">
      <c r="A144" s="111" t="str">
        <f>IFERROR(_xlfn.RANK.EQ(E144,$E$7:$E$200,0)+COUNTIF($E$7:E144,E144)-1," ")</f>
        <v xml:space="preserve"> </v>
      </c>
      <c r="B144" s="111" t="str">
        <f>IF(Reg!$M141,Reg!B141,"")</f>
        <v/>
      </c>
      <c r="C144" s="111" t="str">
        <f>IF(Reg!$M141,Reg!C141,"")</f>
        <v/>
      </c>
      <c r="D144" s="112" t="str">
        <f>IF(Reg!$M141,Reg!D141,"")</f>
        <v/>
      </c>
      <c r="E144" s="113" t="str">
        <f>IFERROR(VLOOKUP($B$7:$B$200,Reg!$B$4:O$800,12,),"")</f>
        <v/>
      </c>
      <c r="F144" s="111"/>
    </row>
    <row r="145" spans="1:6">
      <c r="A145" s="111" t="str">
        <f>IFERROR(_xlfn.RANK.EQ(E145,$E$7:$E$200,0)+COUNTIF($E$7:E145,E145)-1," ")</f>
        <v xml:space="preserve"> </v>
      </c>
      <c r="B145" s="111" t="str">
        <f>IF(Reg!$M142,Reg!B142,"")</f>
        <v/>
      </c>
      <c r="C145" s="111" t="str">
        <f>IF(Reg!$M142,Reg!C142,"")</f>
        <v/>
      </c>
      <c r="D145" s="112" t="str">
        <f>IF(Reg!$M142,Reg!D142,"")</f>
        <v/>
      </c>
      <c r="E145" s="113" t="str">
        <f>IFERROR(VLOOKUP($B$7:$B$200,Reg!$B$4:O$800,12,),"")</f>
        <v/>
      </c>
      <c r="F145" s="111"/>
    </row>
    <row r="146" spans="1:6">
      <c r="A146" s="111" t="str">
        <f>IFERROR(_xlfn.RANK.EQ(E146,$E$7:$E$200,0)+COUNTIF($E$7:E146,E146)-1," ")</f>
        <v xml:space="preserve"> </v>
      </c>
      <c r="B146" s="111" t="str">
        <f>IF(Reg!$M143,Reg!B143,"")</f>
        <v/>
      </c>
      <c r="C146" s="111" t="str">
        <f>IF(Reg!$M143,Reg!C143,"")</f>
        <v/>
      </c>
      <c r="D146" s="112" t="str">
        <f>IF(Reg!$M143,Reg!D143,"")</f>
        <v/>
      </c>
      <c r="E146" s="113" t="str">
        <f>IFERROR(VLOOKUP($B$7:$B$200,Reg!$B$4:O$800,12,),"")</f>
        <v/>
      </c>
      <c r="F146" s="111"/>
    </row>
    <row r="147" spans="1:6">
      <c r="A147" s="111" t="str">
        <f>IFERROR(_xlfn.RANK.EQ(E147,$E$7:$E$200,0)+COUNTIF($E$7:E147,E147)-1," ")</f>
        <v xml:space="preserve"> </v>
      </c>
      <c r="B147" s="111" t="str">
        <f>IF(Reg!$M144,Reg!B144,"")</f>
        <v/>
      </c>
      <c r="C147" s="111" t="str">
        <f>IF(Reg!$M144,Reg!C144,"")</f>
        <v/>
      </c>
      <c r="D147" s="112" t="str">
        <f>IF(Reg!$M144,Reg!D144,"")</f>
        <v/>
      </c>
      <c r="E147" s="113" t="str">
        <f>IFERROR(VLOOKUP($B$7:$B$200,Reg!$B$4:O$800,12,),"")</f>
        <v/>
      </c>
      <c r="F147" s="111"/>
    </row>
    <row r="148" spans="1:6">
      <c r="A148" s="111" t="str">
        <f>IFERROR(_xlfn.RANK.EQ(E148,$E$7:$E$200,0)+COUNTIF($E$7:E148,E148)-1," ")</f>
        <v xml:space="preserve"> </v>
      </c>
      <c r="B148" s="111" t="str">
        <f>IF(Reg!$M145,Reg!B145,"")</f>
        <v/>
      </c>
      <c r="C148" s="111" t="str">
        <f>IF(Reg!$M145,Reg!C145,"")</f>
        <v/>
      </c>
      <c r="D148" s="112" t="str">
        <f>IF(Reg!$M145,Reg!D145,"")</f>
        <v/>
      </c>
      <c r="E148" s="113" t="str">
        <f>IFERROR(VLOOKUP($B$7:$B$200,Reg!$B$4:O$800,12,),"")</f>
        <v/>
      </c>
      <c r="F148" s="111"/>
    </row>
    <row r="149" spans="1:6">
      <c r="A149" s="111" t="str">
        <f>IFERROR(_xlfn.RANK.EQ(E149,$E$7:$E$200,0)+COUNTIF($E$7:E149,E149)-1," ")</f>
        <v xml:space="preserve"> </v>
      </c>
      <c r="B149" s="111" t="str">
        <f>IF(Reg!$M146,Reg!B146,"")</f>
        <v/>
      </c>
      <c r="C149" s="111" t="str">
        <f>IF(Reg!$M146,Reg!C146,"")</f>
        <v/>
      </c>
      <c r="D149" s="112" t="str">
        <f>IF(Reg!$M146,Reg!D146,"")</f>
        <v/>
      </c>
      <c r="E149" s="113" t="str">
        <f>IFERROR(VLOOKUP($B$7:$B$200,Reg!$B$4:O$800,12,),"")</f>
        <v/>
      </c>
      <c r="F149" s="111"/>
    </row>
    <row r="150" spans="1:6">
      <c r="A150" s="111" t="str">
        <f>IFERROR(_xlfn.RANK.EQ(E150,$E$7:$E$200,0)+COUNTIF($E$7:E150,E150)-1," ")</f>
        <v xml:space="preserve"> </v>
      </c>
      <c r="B150" s="111" t="str">
        <f>IF(Reg!$M147,Reg!B147,"")</f>
        <v/>
      </c>
      <c r="C150" s="111" t="str">
        <f>IF(Reg!$M147,Reg!C147,"")</f>
        <v/>
      </c>
      <c r="D150" s="112" t="str">
        <f>IF(Reg!$M147,Reg!D147,"")</f>
        <v/>
      </c>
      <c r="E150" s="113" t="str">
        <f>IFERROR(VLOOKUP($B$7:$B$200,Reg!$B$4:O$800,12,),"")</f>
        <v/>
      </c>
      <c r="F150" s="111"/>
    </row>
    <row r="151" spans="1:6">
      <c r="A151" s="111" t="str">
        <f>IFERROR(_xlfn.RANK.EQ(E151,$E$7:$E$200,0)+COUNTIF($E$7:E151,E151)-1," ")</f>
        <v xml:space="preserve"> </v>
      </c>
      <c r="B151" s="111" t="str">
        <f>IF(Reg!$M148,Reg!B148,"")</f>
        <v/>
      </c>
      <c r="C151" s="111" t="str">
        <f>IF(Reg!$M148,Reg!C148,"")</f>
        <v/>
      </c>
      <c r="D151" s="112" t="str">
        <f>IF(Reg!$M148,Reg!D148,"")</f>
        <v/>
      </c>
      <c r="E151" s="113" t="str">
        <f>IFERROR(VLOOKUP($B$7:$B$200,Reg!$B$4:O$800,12,),"")</f>
        <v/>
      </c>
      <c r="F151" s="111"/>
    </row>
    <row r="152" spans="1:6">
      <c r="A152" s="111" t="str">
        <f>IFERROR(_xlfn.RANK.EQ(E152,$E$7:$E$200,0)+COUNTIF($E$7:E152,E152)-1," ")</f>
        <v xml:space="preserve"> </v>
      </c>
      <c r="B152" s="111" t="str">
        <f>IF(Reg!$M149,Reg!B149,"")</f>
        <v/>
      </c>
      <c r="C152" s="111" t="str">
        <f>IF(Reg!$M149,Reg!C149,"")</f>
        <v/>
      </c>
      <c r="D152" s="112" t="str">
        <f>IF(Reg!$M149,Reg!D149,"")</f>
        <v/>
      </c>
      <c r="E152" s="113" t="str">
        <f>IFERROR(VLOOKUP($B$7:$B$200,Reg!$B$4:O$800,12,),"")</f>
        <v/>
      </c>
      <c r="F152" s="111"/>
    </row>
    <row r="153" spans="1:6">
      <c r="A153" s="111" t="str">
        <f>IFERROR(_xlfn.RANK.EQ(E153,$E$7:$E$200,0)+COUNTIF($E$7:E153,E153)-1," ")</f>
        <v xml:space="preserve"> </v>
      </c>
      <c r="B153" s="111" t="str">
        <f>IF(Reg!$M150,Reg!B150,"")</f>
        <v/>
      </c>
      <c r="C153" s="111" t="str">
        <f>IF(Reg!$M150,Reg!C150,"")</f>
        <v/>
      </c>
      <c r="D153" s="112" t="str">
        <f>IF(Reg!$M150,Reg!D150,"")</f>
        <v/>
      </c>
      <c r="E153" s="113" t="str">
        <f>IFERROR(VLOOKUP($B$7:$B$200,Reg!$B$4:O$800,12,),"")</f>
        <v/>
      </c>
      <c r="F153" s="111"/>
    </row>
    <row r="154" spans="1:6">
      <c r="A154" s="111" t="str">
        <f>IFERROR(_xlfn.RANK.EQ(E154,$E$7:$E$200,0)+COUNTIF($E$7:E154,E154)-1," ")</f>
        <v xml:space="preserve"> </v>
      </c>
      <c r="B154" s="111" t="str">
        <f>IF(Reg!$M151,Reg!B151,"")</f>
        <v/>
      </c>
      <c r="C154" s="111" t="str">
        <f>IF(Reg!$M151,Reg!C151,"")</f>
        <v/>
      </c>
      <c r="D154" s="112" t="str">
        <f>IF(Reg!$M151,Reg!D151,"")</f>
        <v/>
      </c>
      <c r="E154" s="113" t="str">
        <f>IFERROR(VLOOKUP($B$7:$B$200,Reg!$B$4:O$800,12,),"")</f>
        <v/>
      </c>
      <c r="F154" s="111"/>
    </row>
    <row r="155" spans="1:6">
      <c r="A155" s="111" t="str">
        <f>IFERROR(_xlfn.RANK.EQ(E155,$E$7:$E$200,0)+COUNTIF($E$7:E155,E155)-1," ")</f>
        <v xml:space="preserve"> </v>
      </c>
      <c r="B155" s="111" t="str">
        <f>IF(Reg!$M152,Reg!B152,"")</f>
        <v/>
      </c>
      <c r="C155" s="111" t="str">
        <f>IF(Reg!$M152,Reg!C152,"")</f>
        <v/>
      </c>
      <c r="D155" s="112" t="str">
        <f>IF(Reg!$M152,Reg!D152,"")</f>
        <v/>
      </c>
      <c r="E155" s="113" t="str">
        <f>IFERROR(VLOOKUP($B$7:$B$200,Reg!$B$4:O$800,12,),"")</f>
        <v/>
      </c>
      <c r="F155" s="111"/>
    </row>
    <row r="156" spans="1:6">
      <c r="A156" s="111" t="str">
        <f>IFERROR(_xlfn.RANK.EQ(E156,$E$7:$E$200,0)+COUNTIF($E$7:E156,E156)-1," ")</f>
        <v xml:space="preserve"> </v>
      </c>
      <c r="B156" s="111" t="str">
        <f>IF(Reg!$M153,Reg!B153,"")</f>
        <v/>
      </c>
      <c r="C156" s="111" t="str">
        <f>IF(Reg!$M153,Reg!C153,"")</f>
        <v/>
      </c>
      <c r="D156" s="112" t="str">
        <f>IF(Reg!$M153,Reg!D153,"")</f>
        <v/>
      </c>
      <c r="E156" s="113" t="str">
        <f>IFERROR(VLOOKUP($B$7:$B$200,Reg!$B$4:O$800,12,),"")</f>
        <v/>
      </c>
      <c r="F156" s="111"/>
    </row>
    <row r="157" spans="1:6">
      <c r="A157" s="111" t="str">
        <f>IFERROR(_xlfn.RANK.EQ(E157,$E$7:$E$200,0)+COUNTIF($E$7:E157,E157)-1," ")</f>
        <v xml:space="preserve"> </v>
      </c>
      <c r="B157" s="111" t="str">
        <f>IF(Reg!$M154,Reg!B154,"")</f>
        <v/>
      </c>
      <c r="C157" s="111" t="str">
        <f>IF(Reg!$M154,Reg!C154,"")</f>
        <v/>
      </c>
      <c r="D157" s="112" t="str">
        <f>IF(Reg!$M154,Reg!D154,"")</f>
        <v/>
      </c>
      <c r="E157" s="113" t="str">
        <f>IFERROR(VLOOKUP($B$7:$B$200,Reg!$B$4:O$800,12,),"")</f>
        <v/>
      </c>
      <c r="F157" s="111"/>
    </row>
    <row r="158" spans="1:6">
      <c r="A158" s="111" t="str">
        <f>IFERROR(_xlfn.RANK.EQ(E158,$E$7:$E$200,0)+COUNTIF($E$7:E158,E158)-1," ")</f>
        <v xml:space="preserve"> </v>
      </c>
      <c r="B158" s="111" t="str">
        <f>IF(Reg!$M155,Reg!B155,"")</f>
        <v/>
      </c>
      <c r="C158" s="111" t="str">
        <f>IF(Reg!$M155,Reg!C155,"")</f>
        <v/>
      </c>
      <c r="D158" s="112" t="str">
        <f>IF(Reg!$M155,Reg!D155,"")</f>
        <v/>
      </c>
      <c r="E158" s="113" t="str">
        <f>IFERROR(VLOOKUP($B$7:$B$200,Reg!$B$4:O$800,12,),"")</f>
        <v/>
      </c>
      <c r="F158" s="111"/>
    </row>
    <row r="159" spans="1:6">
      <c r="A159" s="111" t="str">
        <f>IFERROR(_xlfn.RANK.EQ(E159,$E$7:$E$200,0)+COUNTIF($E$7:E159,E159)-1," ")</f>
        <v xml:space="preserve"> </v>
      </c>
      <c r="B159" s="111" t="str">
        <f>IF(Reg!$M156,Reg!B156,"")</f>
        <v/>
      </c>
      <c r="C159" s="111" t="str">
        <f>IF(Reg!$M156,Reg!C156,"")</f>
        <v/>
      </c>
      <c r="D159" s="112" t="str">
        <f>IF(Reg!$M156,Reg!D156,"")</f>
        <v/>
      </c>
      <c r="E159" s="113" t="str">
        <f>IFERROR(VLOOKUP($B$7:$B$200,Reg!$B$4:O$800,12,),"")</f>
        <v/>
      </c>
      <c r="F159" s="111"/>
    </row>
    <row r="160" spans="1:6">
      <c r="A160" s="111" t="str">
        <f>IFERROR(_xlfn.RANK.EQ(E160,$E$7:$E$200,0)+COUNTIF($E$7:E160,E160)-1," ")</f>
        <v xml:space="preserve"> </v>
      </c>
      <c r="B160" s="111" t="str">
        <f>IF(Reg!$M157,Reg!B157,"")</f>
        <v/>
      </c>
      <c r="C160" s="111" t="str">
        <f>IF(Reg!$M157,Reg!C157,"")</f>
        <v/>
      </c>
      <c r="D160" s="112" t="str">
        <f>IF(Reg!$M157,Reg!D157,"")</f>
        <v/>
      </c>
      <c r="E160" s="113" t="str">
        <f>IFERROR(VLOOKUP($B$7:$B$200,Reg!$B$4:O$800,12,),"")</f>
        <v/>
      </c>
      <c r="F160" s="111"/>
    </row>
    <row r="161" spans="1:6">
      <c r="A161" s="111" t="str">
        <f>IFERROR(_xlfn.RANK.EQ(E161,$E$7:$E$200,0)+COUNTIF($E$7:E161,E161)-1," ")</f>
        <v xml:space="preserve"> </v>
      </c>
      <c r="B161" s="111" t="str">
        <f>IF(Reg!$M158,Reg!B158,"")</f>
        <v/>
      </c>
      <c r="C161" s="111" t="str">
        <f>IF(Reg!$M158,Reg!C158,"")</f>
        <v/>
      </c>
      <c r="D161" s="112" t="str">
        <f>IF(Reg!$M158,Reg!D158,"")</f>
        <v/>
      </c>
      <c r="E161" s="113" t="str">
        <f>IFERROR(VLOOKUP($B$7:$B$200,Reg!$B$4:O$800,12,),"")</f>
        <v/>
      </c>
      <c r="F161" s="111"/>
    </row>
    <row r="162" spans="1:6">
      <c r="A162" s="111" t="str">
        <f>IFERROR(_xlfn.RANK.EQ(E162,$E$7:$E$200,0)+COUNTIF($E$7:E162,E162)-1," ")</f>
        <v xml:space="preserve"> </v>
      </c>
      <c r="B162" s="111" t="str">
        <f>IF(Reg!$M159,Reg!B159,"")</f>
        <v/>
      </c>
      <c r="C162" s="111" t="str">
        <f>IF(Reg!$M159,Reg!C159,"")</f>
        <v/>
      </c>
      <c r="D162" s="112" t="str">
        <f>IF(Reg!$M159,Reg!D159,"")</f>
        <v/>
      </c>
      <c r="E162" s="113" t="str">
        <f>IFERROR(VLOOKUP($B$7:$B$200,Reg!$B$4:O$800,12,),"")</f>
        <v/>
      </c>
      <c r="F162" s="111"/>
    </row>
    <row r="163" spans="1:6">
      <c r="A163" s="111" t="str">
        <f>IFERROR(_xlfn.RANK.EQ(E163,$E$7:$E$200,0)+COUNTIF($E$7:E163,E163)-1," ")</f>
        <v xml:space="preserve"> </v>
      </c>
      <c r="B163" s="111" t="str">
        <f>IF(Reg!$M160,Reg!B160,"")</f>
        <v/>
      </c>
      <c r="C163" s="111" t="str">
        <f>IF(Reg!$M160,Reg!C160,"")</f>
        <v/>
      </c>
      <c r="D163" s="112" t="str">
        <f>IF(Reg!$M160,Reg!D160,"")</f>
        <v/>
      </c>
      <c r="E163" s="113" t="str">
        <f>IFERROR(VLOOKUP($B$7:$B$200,Reg!$B$4:O$800,12,),"")</f>
        <v/>
      </c>
      <c r="F163" s="111"/>
    </row>
    <row r="164" spans="1:6">
      <c r="A164" s="111" t="str">
        <f>IFERROR(_xlfn.RANK.EQ(E164,$E$7:$E$200,0)+COUNTIF($E$7:E164,E164)-1," ")</f>
        <v xml:space="preserve"> </v>
      </c>
      <c r="B164" s="111" t="str">
        <f>IF(Reg!$M161,Reg!B161,"")</f>
        <v/>
      </c>
      <c r="C164" s="111" t="str">
        <f>IF(Reg!$M161,Reg!C161,"")</f>
        <v/>
      </c>
      <c r="D164" s="112" t="str">
        <f>IF(Reg!$M161,Reg!D161,"")</f>
        <v/>
      </c>
      <c r="E164" s="113" t="str">
        <f>IFERROR(VLOOKUP($B$7:$B$200,Reg!$B$4:O$800,12,),"")</f>
        <v/>
      </c>
      <c r="F164" s="111"/>
    </row>
    <row r="165" spans="1:6">
      <c r="A165" s="111" t="str">
        <f>IFERROR(_xlfn.RANK.EQ(E165,$E$7:$E$200,0)+COUNTIF($E$7:E165,E165)-1," ")</f>
        <v xml:space="preserve"> </v>
      </c>
      <c r="B165" s="111" t="str">
        <f>IF(Reg!$M162,Reg!B162,"")</f>
        <v/>
      </c>
      <c r="C165" s="111" t="str">
        <f>IF(Reg!$M162,Reg!C162,"")</f>
        <v/>
      </c>
      <c r="D165" s="112" t="str">
        <f>IF(Reg!$M162,Reg!D162,"")</f>
        <v/>
      </c>
      <c r="E165" s="113" t="str">
        <f>IFERROR(VLOOKUP($B$7:$B$200,Reg!$B$4:O$800,12,),"")</f>
        <v/>
      </c>
      <c r="F165" s="111"/>
    </row>
    <row r="166" spans="1:6">
      <c r="A166" s="111" t="str">
        <f>IFERROR(_xlfn.RANK.EQ(E166,$E$7:$E$200,0)+COUNTIF($E$7:E166,E166)-1," ")</f>
        <v xml:space="preserve"> </v>
      </c>
      <c r="B166" s="111" t="str">
        <f>IF(Reg!$M163,Reg!B163,"")</f>
        <v/>
      </c>
      <c r="C166" s="111" t="str">
        <f>IF(Reg!$M163,Reg!C163,"")</f>
        <v/>
      </c>
      <c r="D166" s="112" t="str">
        <f>IF(Reg!$M163,Reg!D163,"")</f>
        <v/>
      </c>
      <c r="E166" s="113" t="str">
        <f>IFERROR(VLOOKUP($B$7:$B$200,Reg!$B$4:O$800,12,),"")</f>
        <v/>
      </c>
      <c r="F166" s="111"/>
    </row>
    <row r="167" spans="1:6">
      <c r="A167" s="111" t="str">
        <f>IFERROR(_xlfn.RANK.EQ(E167,$E$7:$E$200,0)+COUNTIF($E$7:E167,E167)-1," ")</f>
        <v xml:space="preserve"> </v>
      </c>
      <c r="B167" s="111" t="str">
        <f>IF(Reg!$M164,Reg!B164,"")</f>
        <v/>
      </c>
      <c r="C167" s="111" t="str">
        <f>IF(Reg!$M164,Reg!C164,"")</f>
        <v/>
      </c>
      <c r="D167" s="112" t="str">
        <f>IF(Reg!$M164,Reg!D164,"")</f>
        <v/>
      </c>
      <c r="E167" s="113" t="str">
        <f>IFERROR(VLOOKUP($B$7:$B$200,Reg!$B$4:O$800,12,),"")</f>
        <v/>
      </c>
      <c r="F167" s="111"/>
    </row>
    <row r="168" spans="1:6">
      <c r="A168" s="111" t="str">
        <f>IFERROR(_xlfn.RANK.EQ(E168,$E$7:$E$200,0)+COUNTIF($E$7:E168,E168)-1," ")</f>
        <v xml:space="preserve"> </v>
      </c>
      <c r="B168" s="111" t="str">
        <f>IF(Reg!$M165,Reg!B165,"")</f>
        <v/>
      </c>
      <c r="C168" s="111" t="str">
        <f>IF(Reg!$M165,Reg!C165,"")</f>
        <v/>
      </c>
      <c r="D168" s="112" t="str">
        <f>IF(Reg!$M165,Reg!D165,"")</f>
        <v/>
      </c>
      <c r="E168" s="113" t="str">
        <f>IFERROR(VLOOKUP($B$7:$B$200,Reg!$B$4:O$800,12,),"")</f>
        <v/>
      </c>
      <c r="F168" s="111"/>
    </row>
    <row r="169" spans="1:6">
      <c r="A169" s="111" t="str">
        <f>IFERROR(_xlfn.RANK.EQ(E169,$E$7:$E$200,0)+COUNTIF($E$7:E169,E169)-1," ")</f>
        <v xml:space="preserve"> </v>
      </c>
      <c r="B169" s="111" t="str">
        <f>IF(Reg!$M166,Reg!B166,"")</f>
        <v/>
      </c>
      <c r="C169" s="111" t="str">
        <f>IF(Reg!$M166,Reg!C166,"")</f>
        <v/>
      </c>
      <c r="D169" s="112" t="str">
        <f>IF(Reg!$M166,Reg!D166,"")</f>
        <v/>
      </c>
      <c r="E169" s="113" t="str">
        <f>IFERROR(VLOOKUP($B$7:$B$200,Reg!$B$4:O$800,12,),"")</f>
        <v/>
      </c>
      <c r="F169" s="111"/>
    </row>
    <row r="170" spans="1:6">
      <c r="A170" s="111" t="str">
        <f>IFERROR(_xlfn.RANK.EQ(E170,$E$7:$E$200,0)+COUNTIF($E$7:E170,E170)-1," ")</f>
        <v xml:space="preserve"> </v>
      </c>
      <c r="B170" s="111" t="str">
        <f>IF(Reg!$M167,Reg!B167,"")</f>
        <v/>
      </c>
      <c r="C170" s="111" t="str">
        <f>IF(Reg!$M167,Reg!C167,"")</f>
        <v/>
      </c>
      <c r="D170" s="112" t="str">
        <f>IF(Reg!$M167,Reg!D167,"")</f>
        <v/>
      </c>
      <c r="E170" s="113" t="str">
        <f>IFERROR(VLOOKUP($B$7:$B$200,Reg!$B$4:O$800,12,),"")</f>
        <v/>
      </c>
      <c r="F170" s="111"/>
    </row>
    <row r="171" spans="1:6">
      <c r="A171" s="111" t="str">
        <f>IFERROR(_xlfn.RANK.EQ(E171,$E$7:$E$200,0)+COUNTIF($E$7:E171,E171)-1," ")</f>
        <v xml:space="preserve"> </v>
      </c>
      <c r="B171" s="111" t="str">
        <f>IF(Reg!$M168,Reg!B168,"")</f>
        <v/>
      </c>
      <c r="C171" s="111" t="str">
        <f>IF(Reg!$M168,Reg!C168,"")</f>
        <v/>
      </c>
      <c r="D171" s="112" t="str">
        <f>IF(Reg!$M168,Reg!D168,"")</f>
        <v/>
      </c>
      <c r="E171" s="113" t="str">
        <f>IFERROR(VLOOKUP($B$7:$B$200,Reg!$B$4:O$800,12,),"")</f>
        <v/>
      </c>
      <c r="F171" s="111"/>
    </row>
    <row r="172" spans="1:6">
      <c r="A172" s="111" t="str">
        <f>IFERROR(_xlfn.RANK.EQ(E172,$E$7:$E$200,0)+COUNTIF($E$7:E172,E172)-1," ")</f>
        <v xml:space="preserve"> </v>
      </c>
      <c r="B172" s="111" t="str">
        <f>IF(Reg!$M169,Reg!B169,"")</f>
        <v/>
      </c>
      <c r="C172" s="111" t="str">
        <f>IF(Reg!$M169,Reg!C169,"")</f>
        <v/>
      </c>
      <c r="D172" s="112" t="str">
        <f>IF(Reg!$M169,Reg!D169,"")</f>
        <v/>
      </c>
      <c r="E172" s="113" t="str">
        <f>IFERROR(VLOOKUP($B$7:$B$200,Reg!$B$4:O$800,12,),"")</f>
        <v/>
      </c>
      <c r="F172" s="111"/>
    </row>
    <row r="173" spans="1:6">
      <c r="A173" s="111" t="str">
        <f>IFERROR(_xlfn.RANK.EQ(E173,$E$7:$E$200,0)+COUNTIF($E$7:E173,E173)-1," ")</f>
        <v xml:space="preserve"> </v>
      </c>
      <c r="B173" s="111" t="str">
        <f>IF(Reg!$M170,Reg!B170,"")</f>
        <v/>
      </c>
      <c r="C173" s="111" t="str">
        <f>IF(Reg!$M170,Reg!C170,"")</f>
        <v/>
      </c>
      <c r="D173" s="112" t="str">
        <f>IF(Reg!$M170,Reg!D170,"")</f>
        <v/>
      </c>
      <c r="E173" s="113" t="str">
        <f>IFERROR(VLOOKUP($B$7:$B$200,Reg!$B$4:O$800,12,),"")</f>
        <v/>
      </c>
      <c r="F173" s="111"/>
    </row>
    <row r="174" spans="1:6">
      <c r="A174" s="111" t="str">
        <f>IFERROR(_xlfn.RANK.EQ(E174,$E$7:$E$200,0)+COUNTIF($E$7:E174,E174)-1," ")</f>
        <v xml:space="preserve"> </v>
      </c>
      <c r="B174" s="111" t="str">
        <f>IF(Reg!$M171,Reg!B171,"")</f>
        <v/>
      </c>
      <c r="C174" s="111" t="str">
        <f>IF(Reg!$M171,Reg!C171,"")</f>
        <v/>
      </c>
      <c r="D174" s="112" t="str">
        <f>IF(Reg!$M171,Reg!D171,"")</f>
        <v/>
      </c>
      <c r="E174" s="113" t="str">
        <f>IFERROR(VLOOKUP($B$7:$B$200,Reg!$B$4:O$800,12,),"")</f>
        <v/>
      </c>
      <c r="F174" s="111"/>
    </row>
    <row r="175" spans="1:6">
      <c r="A175" s="111" t="str">
        <f>IFERROR(_xlfn.RANK.EQ(E175,$E$7:$E$200,0)+COUNTIF($E$7:E175,E175)-1," ")</f>
        <v xml:space="preserve"> </v>
      </c>
      <c r="B175" s="111" t="str">
        <f>IF(Reg!$M172,Reg!B172,"")</f>
        <v/>
      </c>
      <c r="C175" s="111" t="str">
        <f>IF(Reg!$M172,Reg!C172,"")</f>
        <v/>
      </c>
      <c r="D175" s="112" t="str">
        <f>IF(Reg!$M172,Reg!D172,"")</f>
        <v/>
      </c>
      <c r="E175" s="113" t="str">
        <f>IFERROR(VLOOKUP($B$7:$B$200,Reg!$B$4:O$800,12,),"")</f>
        <v/>
      </c>
      <c r="F175" s="111"/>
    </row>
    <row r="176" spans="1:6">
      <c r="A176" s="111" t="str">
        <f>IFERROR(_xlfn.RANK.EQ(E176,$E$7:$E$200,0)+COUNTIF($E$7:E176,E176)-1," ")</f>
        <v xml:space="preserve"> </v>
      </c>
      <c r="B176" s="111" t="str">
        <f>IF(Reg!$M173,Reg!B173,"")</f>
        <v/>
      </c>
      <c r="C176" s="111" t="str">
        <f>IF(Reg!$M173,Reg!C173,"")</f>
        <v/>
      </c>
      <c r="D176" s="112" t="str">
        <f>IF(Reg!$M173,Reg!D173,"")</f>
        <v/>
      </c>
      <c r="E176" s="113" t="str">
        <f>IFERROR(VLOOKUP($B$7:$B$200,Reg!$B$4:O$800,12,),"")</f>
        <v/>
      </c>
      <c r="F176" s="111"/>
    </row>
    <row r="177" spans="1:6">
      <c r="A177" s="111" t="str">
        <f>IFERROR(_xlfn.RANK.EQ(E177,$E$7:$E$200,0)+COUNTIF($E$7:E177,E177)-1," ")</f>
        <v xml:space="preserve"> </v>
      </c>
      <c r="B177" s="111" t="str">
        <f>IF(Reg!$M174,Reg!B174,"")</f>
        <v/>
      </c>
      <c r="C177" s="111" t="str">
        <f>IF(Reg!$M174,Reg!C174,"")</f>
        <v/>
      </c>
      <c r="D177" s="112" t="str">
        <f>IF(Reg!$M174,Reg!D174,"")</f>
        <v/>
      </c>
      <c r="E177" s="113" t="str">
        <f>IFERROR(VLOOKUP($B$7:$B$200,Reg!$B$4:O$800,12,),"")</f>
        <v/>
      </c>
      <c r="F177" s="111"/>
    </row>
    <row r="178" spans="1:6">
      <c r="A178" s="111" t="str">
        <f>IFERROR(_xlfn.RANK.EQ(E178,$E$7:$E$200,0)+COUNTIF($E$7:E178,E178)-1," ")</f>
        <v xml:space="preserve"> </v>
      </c>
      <c r="B178" s="111" t="str">
        <f>IF(Reg!$M175,Reg!B175,"")</f>
        <v/>
      </c>
      <c r="C178" s="111" t="str">
        <f>IF(Reg!$M175,Reg!C175,"")</f>
        <v/>
      </c>
      <c r="D178" s="112" t="str">
        <f>IF(Reg!$M175,Reg!D175,"")</f>
        <v/>
      </c>
      <c r="E178" s="113" t="str">
        <f>IFERROR(VLOOKUP($B$7:$B$200,Reg!$B$4:O$800,12,),"")</f>
        <v/>
      </c>
      <c r="F178" s="111"/>
    </row>
    <row r="179" spans="1:6">
      <c r="A179" s="111" t="str">
        <f>IFERROR(_xlfn.RANK.EQ(E179,$E$7:$E$200,0)+COUNTIF($E$7:E179,E179)-1," ")</f>
        <v xml:space="preserve"> </v>
      </c>
      <c r="B179" s="111" t="str">
        <f>IF(Reg!$M176,Reg!B176,"")</f>
        <v/>
      </c>
      <c r="C179" s="111" t="str">
        <f>IF(Reg!$M176,Reg!C176,"")</f>
        <v/>
      </c>
      <c r="D179" s="112" t="str">
        <f>IF(Reg!$M176,Reg!D176,"")</f>
        <v/>
      </c>
      <c r="E179" s="113" t="str">
        <f>IFERROR(VLOOKUP($B$7:$B$200,Reg!$B$4:O$800,12,),"")</f>
        <v/>
      </c>
      <c r="F179" s="111"/>
    </row>
    <row r="180" spans="1:6">
      <c r="A180" s="111" t="str">
        <f>IFERROR(_xlfn.RANK.EQ(E180,$E$7:$E$200,0)+COUNTIF($E$7:E180,E180)-1," ")</f>
        <v xml:space="preserve"> </v>
      </c>
      <c r="B180" s="111" t="str">
        <f>IF(Reg!$M177,Reg!B177,"")</f>
        <v/>
      </c>
      <c r="C180" s="111" t="str">
        <f>IF(Reg!$M177,Reg!C177,"")</f>
        <v/>
      </c>
      <c r="D180" s="112" t="str">
        <f>IF(Reg!$M177,Reg!D177,"")</f>
        <v/>
      </c>
      <c r="E180" s="113" t="str">
        <f>IFERROR(VLOOKUP($B$7:$B$200,Reg!$B$4:O$800,12,),"")</f>
        <v/>
      </c>
      <c r="F180" s="111"/>
    </row>
    <row r="181" spans="1:6">
      <c r="A181" s="111" t="str">
        <f>IFERROR(_xlfn.RANK.EQ(E181,$E$7:$E$200,0)+COUNTIF($E$7:E181,E181)-1," ")</f>
        <v xml:space="preserve"> </v>
      </c>
      <c r="B181" s="111" t="str">
        <f>IF(Reg!$M178,Reg!B178,"")</f>
        <v/>
      </c>
      <c r="C181" s="111" t="str">
        <f>IF(Reg!$M178,Reg!C178,"")</f>
        <v/>
      </c>
      <c r="D181" s="112" t="str">
        <f>IF(Reg!$M178,Reg!D178,"")</f>
        <v/>
      </c>
      <c r="E181" s="113" t="str">
        <f>IFERROR(VLOOKUP($B$7:$B$200,Reg!$B$4:O$800,12,),"")</f>
        <v/>
      </c>
      <c r="F181" s="111"/>
    </row>
    <row r="182" spans="1:6">
      <c r="A182" s="111" t="str">
        <f>IFERROR(_xlfn.RANK.EQ(E182,$E$7:$E$200,0)+COUNTIF($E$7:E182,E182)-1," ")</f>
        <v xml:space="preserve"> </v>
      </c>
      <c r="B182" s="111" t="str">
        <f>IF(Reg!$M179,Reg!B179,"")</f>
        <v/>
      </c>
      <c r="C182" s="111" t="str">
        <f>IF(Reg!$M179,Reg!C179,"")</f>
        <v/>
      </c>
      <c r="D182" s="112" t="str">
        <f>IF(Reg!$M179,Reg!D179,"")</f>
        <v/>
      </c>
      <c r="E182" s="113" t="str">
        <f>IFERROR(VLOOKUP($B$7:$B$200,Reg!$B$4:O$800,12,),"")</f>
        <v/>
      </c>
      <c r="F182" s="111"/>
    </row>
    <row r="183" spans="1:6">
      <c r="A183" s="111" t="str">
        <f>IFERROR(_xlfn.RANK.EQ(E183,$E$7:$E$200,0)+COUNTIF($E$7:E183,E183)-1," ")</f>
        <v xml:space="preserve"> </v>
      </c>
      <c r="B183" s="111" t="str">
        <f>IF(Reg!$M180,Reg!B180,"")</f>
        <v/>
      </c>
      <c r="C183" s="111" t="str">
        <f>IF(Reg!$M180,Reg!C180,"")</f>
        <v/>
      </c>
      <c r="D183" s="112" t="str">
        <f>IF(Reg!$M180,Reg!D180,"")</f>
        <v/>
      </c>
      <c r="E183" s="113" t="str">
        <f>IFERROR(VLOOKUP($B$7:$B$200,Reg!$B$4:O$800,12,),"")</f>
        <v/>
      </c>
      <c r="F183" s="111"/>
    </row>
    <row r="184" spans="1:6">
      <c r="A184" s="111" t="str">
        <f>IFERROR(_xlfn.RANK.EQ(E184,$E$7:$E$200,0)+COUNTIF($E$7:E184,E184)-1," ")</f>
        <v xml:space="preserve"> </v>
      </c>
      <c r="B184" s="111" t="str">
        <f>IF(Reg!$M181,Reg!B181,"")</f>
        <v/>
      </c>
      <c r="C184" s="111" t="str">
        <f>IF(Reg!$M181,Reg!C181,"")</f>
        <v/>
      </c>
      <c r="D184" s="112" t="str">
        <f>IF(Reg!$M181,Reg!D181,"")</f>
        <v/>
      </c>
      <c r="E184" s="113" t="str">
        <f>IFERROR(VLOOKUP($B$7:$B$200,Reg!$B$4:O$800,12,),"")</f>
        <v/>
      </c>
      <c r="F184" s="111"/>
    </row>
    <row r="185" spans="1:6">
      <c r="A185" s="111" t="str">
        <f>IFERROR(_xlfn.RANK.EQ(E185,$E$7:$E$200,0)+COUNTIF($E$7:E185,E185)-1," ")</f>
        <v xml:space="preserve"> </v>
      </c>
      <c r="B185" s="111" t="str">
        <f>IF(Reg!$M182,Reg!B182,"")</f>
        <v/>
      </c>
      <c r="C185" s="111" t="str">
        <f>IF(Reg!$M182,Reg!C182,"")</f>
        <v/>
      </c>
      <c r="D185" s="112" t="str">
        <f>IF(Reg!$M182,Reg!D182,"")</f>
        <v/>
      </c>
      <c r="E185" s="113" t="str">
        <f>IFERROR(VLOOKUP($B$7:$B$200,Reg!$B$4:O$800,12,),"")</f>
        <v/>
      </c>
      <c r="F185" s="111"/>
    </row>
    <row r="186" spans="1:6">
      <c r="A186" s="111" t="str">
        <f>IFERROR(_xlfn.RANK.EQ(E186,$E$7:$E$200,0)+COUNTIF($E$7:E186,E186)-1," ")</f>
        <v xml:space="preserve"> </v>
      </c>
      <c r="B186" s="111" t="str">
        <f>IF(Reg!$M183,Reg!B183,"")</f>
        <v/>
      </c>
      <c r="C186" s="111" t="str">
        <f>IF(Reg!$M183,Reg!C183,"")</f>
        <v/>
      </c>
      <c r="D186" s="112" t="str">
        <f>IF(Reg!$M183,Reg!D183,"")</f>
        <v/>
      </c>
      <c r="E186" s="113" t="str">
        <f>IFERROR(VLOOKUP($B$7:$B$200,Reg!$B$4:O$800,12,),"")</f>
        <v/>
      </c>
      <c r="F186" s="111"/>
    </row>
    <row r="187" spans="1:6">
      <c r="A187" s="111" t="str">
        <f>IFERROR(_xlfn.RANK.EQ(E187,$E$7:$E$200,0)+COUNTIF($E$7:E187,E187)-1," ")</f>
        <v xml:space="preserve"> </v>
      </c>
      <c r="B187" s="111" t="str">
        <f>IF(Reg!$M184,Reg!B184,"")</f>
        <v/>
      </c>
      <c r="C187" s="111" t="str">
        <f>IF(Reg!$M184,Reg!C184,"")</f>
        <v/>
      </c>
      <c r="D187" s="112" t="str">
        <f>IF(Reg!$M184,Reg!D184,"")</f>
        <v/>
      </c>
      <c r="E187" s="113" t="str">
        <f>IFERROR(VLOOKUP($B$7:$B$200,Reg!$B$4:O$800,12,),"")</f>
        <v/>
      </c>
      <c r="F187" s="111"/>
    </row>
    <row r="188" spans="1:6">
      <c r="A188" s="111" t="str">
        <f>IFERROR(_xlfn.RANK.EQ(E188,$E$7:$E$200,0)+COUNTIF($E$7:E188,E188)-1," ")</f>
        <v xml:space="preserve"> </v>
      </c>
      <c r="B188" s="111" t="str">
        <f>IF(Reg!$M185,Reg!B185,"")</f>
        <v/>
      </c>
      <c r="C188" s="111" t="str">
        <f>IF(Reg!$M185,Reg!C185,"")</f>
        <v/>
      </c>
      <c r="D188" s="112" t="str">
        <f>IF(Reg!$M185,Reg!D185,"")</f>
        <v/>
      </c>
      <c r="E188" s="113" t="str">
        <f>IFERROR(VLOOKUP($B$7:$B$200,Reg!$B$4:O$800,12,),"")</f>
        <v/>
      </c>
      <c r="F188" s="111"/>
    </row>
    <row r="189" spans="1:6">
      <c r="A189" s="111" t="str">
        <f>IFERROR(_xlfn.RANK.EQ(E189,$E$7:$E$200,0)+COUNTIF($E$7:E189,E189)-1," ")</f>
        <v xml:space="preserve"> </v>
      </c>
      <c r="B189" s="111" t="str">
        <f>IF(Reg!$M186,Reg!B186,"")</f>
        <v/>
      </c>
      <c r="C189" s="111" t="str">
        <f>IF(Reg!$M186,Reg!C186,"")</f>
        <v/>
      </c>
      <c r="D189" s="112" t="str">
        <f>IF(Reg!$M186,Reg!D186,"")</f>
        <v/>
      </c>
      <c r="E189" s="113" t="str">
        <f>IFERROR(VLOOKUP($B$7:$B$200,Reg!$B$4:O$800,12,),"")</f>
        <v/>
      </c>
      <c r="F189" s="111"/>
    </row>
    <row r="190" spans="1:6">
      <c r="A190" s="111" t="str">
        <f>IFERROR(_xlfn.RANK.EQ(E190,$E$7:$E$200,0)+COUNTIF($E$7:E190,E190)-1," ")</f>
        <v xml:space="preserve"> </v>
      </c>
      <c r="B190" s="111" t="str">
        <f>IF(Reg!$M187,Reg!B187,"")</f>
        <v/>
      </c>
      <c r="C190" s="111" t="str">
        <f>IF(Reg!$M187,Reg!C187,"")</f>
        <v/>
      </c>
      <c r="D190" s="112" t="str">
        <f>IF(Reg!$M187,Reg!D187,"")</f>
        <v/>
      </c>
      <c r="E190" s="113" t="str">
        <f>IFERROR(VLOOKUP($B$7:$B$200,Reg!$B$4:O$800,12,),"")</f>
        <v/>
      </c>
      <c r="F190" s="111"/>
    </row>
    <row r="191" spans="1:6">
      <c r="A191" s="111" t="str">
        <f>IFERROR(_xlfn.RANK.EQ(E191,$E$7:$E$200,0)+COUNTIF($E$7:E191,E191)-1," ")</f>
        <v xml:space="preserve"> </v>
      </c>
      <c r="B191" s="111" t="str">
        <f>IF(Reg!$M188,Reg!B188,"")</f>
        <v/>
      </c>
      <c r="C191" s="111" t="str">
        <f>IF(Reg!$M188,Reg!C188,"")</f>
        <v/>
      </c>
      <c r="D191" s="112" t="str">
        <f>IF(Reg!$M188,Reg!D188,"")</f>
        <v/>
      </c>
      <c r="E191" s="113" t="str">
        <f>IFERROR(VLOOKUP($B$7:$B$200,Reg!$B$4:O$800,12,),"")</f>
        <v/>
      </c>
      <c r="F191" s="111"/>
    </row>
    <row r="192" spans="1:6">
      <c r="A192" s="111" t="str">
        <f>IFERROR(_xlfn.RANK.EQ(E192,$E$7:$E$200,0)+COUNTIF($E$7:E192,E192)-1," ")</f>
        <v xml:space="preserve"> </v>
      </c>
      <c r="B192" s="111" t="str">
        <f>IF(Reg!$M189,Reg!B189,"")</f>
        <v/>
      </c>
      <c r="C192" s="111" t="str">
        <f>IF(Reg!$M189,Reg!C189,"")</f>
        <v/>
      </c>
      <c r="D192" s="112" t="str">
        <f>IF(Reg!$M189,Reg!D189,"")</f>
        <v/>
      </c>
      <c r="E192" s="113" t="str">
        <f>IFERROR(VLOOKUP($B$7:$B$200,Reg!$B$4:O$800,12,),"")</f>
        <v/>
      </c>
      <c r="F192" s="111"/>
    </row>
    <row r="193" spans="1:6">
      <c r="A193" s="111" t="str">
        <f>IFERROR(_xlfn.RANK.EQ(E193,$E$7:$E$200,0)+COUNTIF($E$7:E193,E193)-1," ")</f>
        <v xml:space="preserve"> </v>
      </c>
      <c r="B193" s="111" t="str">
        <f>IF(Reg!$M190,Reg!B190,"")</f>
        <v/>
      </c>
      <c r="C193" s="111" t="str">
        <f>IF(Reg!$M190,Reg!C190,"")</f>
        <v/>
      </c>
      <c r="D193" s="112" t="str">
        <f>IF(Reg!$M190,Reg!D190,"")</f>
        <v/>
      </c>
      <c r="E193" s="113" t="str">
        <f>IFERROR(VLOOKUP($B$7:$B$200,Reg!$B$4:O$800,12,),"")</f>
        <v/>
      </c>
      <c r="F193" s="111"/>
    </row>
    <row r="194" spans="1:6">
      <c r="A194" s="111" t="str">
        <f>IFERROR(_xlfn.RANK.EQ(E194,$E$7:$E$200,0)+COUNTIF($E$7:E194,E194)-1," ")</f>
        <v xml:space="preserve"> </v>
      </c>
      <c r="B194" s="111" t="str">
        <f>IF(Reg!$M191,Reg!B191,"")</f>
        <v/>
      </c>
      <c r="C194" s="111" t="str">
        <f>IF(Reg!$M191,Reg!C191,"")</f>
        <v/>
      </c>
      <c r="D194" s="112" t="str">
        <f>IF(Reg!$M191,Reg!D191,"")</f>
        <v/>
      </c>
      <c r="E194" s="113" t="str">
        <f>IFERROR(VLOOKUP($B$7:$B$200,Reg!$B$4:O$800,12,),"")</f>
        <v/>
      </c>
      <c r="F194" s="111"/>
    </row>
    <row r="195" spans="1:6">
      <c r="A195" s="111" t="str">
        <f>IFERROR(_xlfn.RANK.EQ(E195,$E$7:$E$200,0)+COUNTIF($E$7:E195,E195)-1," ")</f>
        <v xml:space="preserve"> </v>
      </c>
      <c r="B195" s="111" t="str">
        <f>IF(Reg!$M192,Reg!B192,"")</f>
        <v/>
      </c>
      <c r="C195" s="111" t="str">
        <f>IF(Reg!$M192,Reg!C192,"")</f>
        <v/>
      </c>
      <c r="D195" s="112" t="str">
        <f>IF(Reg!$M192,Reg!D192,"")</f>
        <v/>
      </c>
      <c r="E195" s="113" t="str">
        <f>IFERROR(VLOOKUP($B$7:$B$200,Reg!$B$4:O$800,12,),"")</f>
        <v/>
      </c>
      <c r="F195" s="111"/>
    </row>
    <row r="196" spans="1:6">
      <c r="A196" s="111" t="str">
        <f>IFERROR(_xlfn.RANK.EQ(E196,$E$7:$E$200,0)+COUNTIF($E$7:E196,E196)-1," ")</f>
        <v xml:space="preserve"> </v>
      </c>
      <c r="B196" s="111" t="str">
        <f>IF(Reg!$M193,Reg!B193,"")</f>
        <v/>
      </c>
      <c r="C196" s="111" t="str">
        <f>IF(Reg!$M193,Reg!C193,"")</f>
        <v/>
      </c>
      <c r="D196" s="112" t="str">
        <f>IF(Reg!$M193,Reg!D193,"")</f>
        <v/>
      </c>
      <c r="E196" s="113" t="str">
        <f>IFERROR(VLOOKUP($B$7:$B$200,Reg!$B$4:O$800,12,),"")</f>
        <v/>
      </c>
      <c r="F196" s="111"/>
    </row>
    <row r="197" spans="1:6">
      <c r="A197" s="111" t="str">
        <f>IFERROR(_xlfn.RANK.EQ(E197,$E$7:$E$200,0)+COUNTIF($E$7:E197,E197)-1," ")</f>
        <v xml:space="preserve"> </v>
      </c>
      <c r="B197" s="111" t="str">
        <f>IF(Reg!$M194,Reg!B194,"")</f>
        <v/>
      </c>
      <c r="C197" s="111" t="str">
        <f>IF(Reg!$M194,Reg!C194,"")</f>
        <v/>
      </c>
      <c r="D197" s="112" t="str">
        <f>IF(Reg!$M194,Reg!D194,"")</f>
        <v/>
      </c>
      <c r="E197" s="113" t="str">
        <f>IFERROR(VLOOKUP($B$7:$B$200,Reg!$B$4:O$800,12,),"")</f>
        <v/>
      </c>
      <c r="F197" s="111"/>
    </row>
    <row r="198" spans="1:6">
      <c r="A198" s="111" t="str">
        <f>IFERROR(_xlfn.RANK.EQ(E198,$E$7:$E$200,0)+COUNTIF($E$7:E198,E198)-1," ")</f>
        <v xml:space="preserve"> </v>
      </c>
      <c r="B198" s="111" t="str">
        <f>IF(Reg!$M195,Reg!B195,"")</f>
        <v/>
      </c>
      <c r="C198" s="111" t="str">
        <f>IF(Reg!$M195,Reg!C195,"")</f>
        <v/>
      </c>
      <c r="D198" s="112" t="str">
        <f>IF(Reg!$M195,Reg!D195,"")</f>
        <v/>
      </c>
      <c r="E198" s="113" t="str">
        <f>IFERROR(VLOOKUP($B$7:$B$200,Reg!$B$4:O$800,12,),"")</f>
        <v/>
      </c>
      <c r="F198" s="111"/>
    </row>
    <row r="199" spans="1:6">
      <c r="A199" s="111" t="str">
        <f>IFERROR(_xlfn.RANK.EQ(E199,$E$7:$E$200,0)+COUNTIF($E$7:E199,E199)-1," ")</f>
        <v xml:space="preserve"> </v>
      </c>
      <c r="B199" s="111" t="str">
        <f>IF(Reg!$M196,Reg!B196,"")</f>
        <v/>
      </c>
      <c r="C199" s="111" t="str">
        <f>IF(Reg!$M196,Reg!C196,"")</f>
        <v/>
      </c>
      <c r="D199" s="112" t="str">
        <f>IF(Reg!$M196,Reg!D196,"")</f>
        <v/>
      </c>
      <c r="E199" s="113" t="str">
        <f>IFERROR(VLOOKUP($B$7:$B$200,Reg!$B$4:O$800,12,),"")</f>
        <v/>
      </c>
      <c r="F199" s="111"/>
    </row>
    <row r="200" spans="1:6">
      <c r="A200" s="111" t="str">
        <f>IFERROR(_xlfn.RANK.EQ(E200,$E$7:$E$200,0)+COUNTIF($E$7:E200,E200)-1," ")</f>
        <v xml:space="preserve"> </v>
      </c>
      <c r="B200" s="111" t="str">
        <f>IF(Reg!$M197,Reg!B197,"")</f>
        <v/>
      </c>
      <c r="C200" s="111" t="str">
        <f>IF(Reg!$M197,Reg!C197,"")</f>
        <v/>
      </c>
      <c r="D200" s="112" t="str">
        <f>IF(Reg!$M197,Reg!D197,"")</f>
        <v/>
      </c>
      <c r="E200" s="113" t="str">
        <f>IFERROR(VLOOKUP($B$7:$B$200,Reg!$B$4:O$800,12,),"")</f>
        <v/>
      </c>
      <c r="F200" s="111"/>
    </row>
  </sheetData>
  <sortState xmlns:xlrd2="http://schemas.microsoft.com/office/spreadsheetml/2017/richdata2" ref="A7:F200">
    <sortCondition ref="A1"/>
  </sortState>
  <mergeCells count="5">
    <mergeCell ref="B3:C3"/>
    <mergeCell ref="D3:F4"/>
    <mergeCell ref="B4:C4"/>
    <mergeCell ref="A1:D1"/>
    <mergeCell ref="E1:F1"/>
  </mergeCells>
  <pageMargins left="0" right="0" top="0" bottom="0" header="0.31496062992125984" footer="0.31496062992125984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Munka11">
    <tabColor rgb="FFFFC000"/>
  </sheetPr>
  <dimension ref="A1:G200"/>
  <sheetViews>
    <sheetView zoomScale="40" zoomScaleNormal="40" workbookViewId="0">
      <selection activeCell="B5" sqref="B5"/>
    </sheetView>
  </sheetViews>
  <sheetFormatPr defaultColWidth="8.6640625" defaultRowHeight="46.2"/>
  <cols>
    <col min="1" max="3" width="73.88671875" style="109" customWidth="1"/>
    <col min="4" max="4" width="117.109375" style="109" customWidth="1"/>
    <col min="5" max="7" width="73.88671875" style="109" customWidth="1"/>
  </cols>
  <sheetData>
    <row r="1" spans="1:7" ht="46.8" thickBot="1">
      <c r="A1" s="151" t="s">
        <v>4650</v>
      </c>
      <c r="B1" s="152"/>
      <c r="C1" s="152"/>
      <c r="D1" s="153"/>
      <c r="E1" s="149" t="str">
        <f>Névsor!V3</f>
        <v>2025/147</v>
      </c>
      <c r="F1" s="150"/>
      <c r="G1" s="103" t="s">
        <v>926</v>
      </c>
    </row>
    <row r="2" spans="1:7">
      <c r="A2" s="104"/>
      <c r="B2" s="105"/>
      <c r="C2" s="105"/>
      <c r="D2" s="105"/>
      <c r="E2" s="105"/>
      <c r="F2" s="107"/>
      <c r="G2" s="116"/>
    </row>
    <row r="3" spans="1:7">
      <c r="A3" s="108" t="s">
        <v>0</v>
      </c>
      <c r="B3" s="146" t="str">
        <f>Névsor!V1</f>
        <v>Üllő - Üllői Lőtér</v>
      </c>
      <c r="C3" s="146"/>
      <c r="D3" s="147" t="s">
        <v>1505</v>
      </c>
      <c r="E3" s="147"/>
      <c r="F3" s="147"/>
      <c r="G3" s="116"/>
    </row>
    <row r="4" spans="1:7">
      <c r="A4" s="108" t="s">
        <v>1</v>
      </c>
      <c r="B4" s="148">
        <v>45913</v>
      </c>
      <c r="C4" s="148"/>
      <c r="D4" s="147"/>
      <c r="E4" s="147"/>
      <c r="F4" s="147"/>
      <c r="G4" s="116"/>
    </row>
    <row r="5" spans="1:7">
      <c r="A5" s="104"/>
      <c r="B5" s="105"/>
      <c r="C5" s="105"/>
      <c r="D5" s="105"/>
      <c r="E5" s="105"/>
      <c r="F5" s="107"/>
    </row>
    <row r="6" spans="1:7">
      <c r="A6" s="108" t="s">
        <v>2</v>
      </c>
      <c r="B6" s="108" t="s">
        <v>3</v>
      </c>
      <c r="C6" s="108" t="s">
        <v>4</v>
      </c>
      <c r="D6" s="108" t="s">
        <v>5</v>
      </c>
      <c r="E6" s="108" t="s">
        <v>6</v>
      </c>
      <c r="F6" s="108" t="s">
        <v>7</v>
      </c>
    </row>
    <row r="7" spans="1:7">
      <c r="A7" s="111">
        <f>IFERROR(_xlfn.RANK.EQ(E7,$E$7:$E$200,0)+COUNTIF($E$7:E7,E7)-1," ")</f>
        <v>1</v>
      </c>
      <c r="B7" s="111" t="str">
        <f>IF(Reg!$N14,Reg!B14,"")</f>
        <v>Zántó István</v>
      </c>
      <c r="C7" s="111">
        <f>IF(Reg!$N14,Reg!C14,"")</f>
        <v>857</v>
      </c>
      <c r="D7" s="112" t="str">
        <f>IF(Reg!$N14,Reg!D14,"")</f>
        <v>Üllői Lövész Klub</v>
      </c>
      <c r="E7" s="113">
        <f>IFERROR(VLOOKUP($B$7:$B$200,Reg!$B$4:O$800,13,),"")</f>
        <v>85</v>
      </c>
      <c r="F7" s="111"/>
    </row>
    <row r="8" spans="1:7">
      <c r="A8" s="111">
        <f>IFERROR(_xlfn.RANK.EQ(E8,$E$7:$E$200,0)+COUNTIF($E$7:E8,E8)-1," ")</f>
        <v>2</v>
      </c>
      <c r="B8" s="111" t="str">
        <f>IF(Reg!$N12,Reg!B12,"")</f>
        <v>Vörös Imre</v>
      </c>
      <c r="C8" s="111">
        <f>IF(Reg!$N12,Reg!C12,"")</f>
        <v>4586</v>
      </c>
      <c r="D8" s="112" t="str">
        <f>IF(Reg!$N12,Reg!D12,"")</f>
        <v>Üllői Lövész Klub</v>
      </c>
      <c r="E8" s="113">
        <f>IFERROR(VLOOKUP($B$7:$B$200,Reg!$B$4:O$800,13,),"")</f>
        <v>47</v>
      </c>
      <c r="F8" s="111"/>
    </row>
    <row r="9" spans="1:7">
      <c r="A9" s="111">
        <f>IFERROR(_xlfn.RANK.EQ(E9,$E$7:$E$200,0)+COUNTIF($E$7:E9,E9)-1," ")</f>
        <v>3</v>
      </c>
      <c r="B9" s="111" t="str">
        <f>IF(Reg!$N31,Reg!B31,"")</f>
        <v>Németh Róbert</v>
      </c>
      <c r="C9" s="111">
        <f>IF(Reg!$N31,Reg!C31,"")</f>
        <v>5852</v>
      </c>
      <c r="D9" s="112" t="str">
        <f>IF(Reg!$N31,Reg!D31,"")</f>
        <v>Üllői Lövész Klub</v>
      </c>
      <c r="E9" s="113">
        <f>IFERROR(VLOOKUP($B$7:$B$200,Reg!$B$4:O$800,13,),"")</f>
        <v>42</v>
      </c>
      <c r="F9" s="111"/>
    </row>
    <row r="10" spans="1:7">
      <c r="A10" s="111">
        <f>IFERROR(_xlfn.RANK.EQ(E10,$E$7:$E$200,0)+COUNTIF($E$7:E10,E10)-1," ")</f>
        <v>4</v>
      </c>
      <c r="B10" s="111" t="str">
        <f>IF(Reg!$N4,Reg!B4,"")</f>
        <v>Hetés Tamás</v>
      </c>
      <c r="C10" s="111">
        <f>IF(Reg!$N4,Reg!C4,"")</f>
        <v>5872</v>
      </c>
      <c r="D10" s="112" t="str">
        <f>IF(Reg!$N4,Reg!D4,"")</f>
        <v>Üllői Lövész Klub</v>
      </c>
      <c r="E10" s="113">
        <f>IFERROR(VLOOKUP($B$7:$B$200,Reg!$B$4:O$800,13,),"")</f>
        <v>24</v>
      </c>
      <c r="F10" s="111"/>
    </row>
    <row r="11" spans="1:7">
      <c r="A11" s="111">
        <f>IFERROR(_xlfn.RANK.EQ(E11,$E$7:$E$200,0)+COUNTIF($E$7:E11,E11)-1," ")</f>
        <v>5</v>
      </c>
      <c r="B11" s="111" t="str">
        <f>IF(Reg!$N7,Reg!B7,"")</f>
        <v>Gitye Zsolt</v>
      </c>
      <c r="C11" s="111">
        <f>IF(Reg!$N7,Reg!C7,"")</f>
        <v>8832</v>
      </c>
      <c r="D11" s="112" t="str">
        <f>IF(Reg!$N7,Reg!D7,"")</f>
        <v>Üllői Lövész Klub</v>
      </c>
      <c r="E11" s="113">
        <f>IFERROR(VLOOKUP($B$7:$B$200,Reg!$B$4:O$800,13,),"")</f>
        <v>0.1</v>
      </c>
      <c r="F11" s="111"/>
    </row>
    <row r="12" spans="1:7">
      <c r="A12" s="111">
        <f>IFERROR(_xlfn.RANK.EQ(E12,$E$7:$E$200,0)+COUNTIF($E$7:E12,E12)-1," ")</f>
        <v>6</v>
      </c>
      <c r="B12" s="111" t="str">
        <f>IF(Reg!$N42,Reg!B42,"")</f>
        <v>Lipták Miklós</v>
      </c>
      <c r="C12" s="111">
        <f>IF(Reg!$N42,Reg!C42,"")</f>
        <v>4689</v>
      </c>
      <c r="D12" s="112" t="str">
        <f>IF(Reg!$N42,Reg!D42,"")</f>
        <v>Karinthy Frigyes Gimnázium Lövész Egylet</v>
      </c>
      <c r="E12" s="113">
        <f>IFERROR(VLOOKUP($B$7:$B$200,Reg!$B$4:O$800,13,),"")</f>
        <v>0.1</v>
      </c>
      <c r="F12" s="111"/>
    </row>
    <row r="13" spans="1:7">
      <c r="A13" s="111">
        <f>IFERROR(_xlfn.RANK.EQ(E13,$E$7:$E$200,0)+COUNTIF($E$7:E13,E13)-1," ")</f>
        <v>7</v>
      </c>
      <c r="B13" s="111" t="str">
        <f>IF(Reg!$N17,Reg!B17,"")</f>
        <v>Lukács Kristóf</v>
      </c>
      <c r="C13" s="111">
        <f>IF(Reg!$N17,Reg!C17,"")</f>
        <v>7256</v>
      </c>
      <c r="D13" s="112" t="str">
        <f>IF(Reg!$N17,Reg!D17,"")</f>
        <v>Lövészklub Jászfelsőszentgyörgy</v>
      </c>
      <c r="E13" s="113">
        <f>IFERROR(VLOOKUP($B$7:$B$200,Reg!$B$4:O$800,13,),"")</f>
        <v>0.1</v>
      </c>
      <c r="F13" s="111"/>
    </row>
    <row r="14" spans="1:7">
      <c r="A14" s="111">
        <f>IFERROR(_xlfn.RANK.EQ(E14,$E$7:$E$200,0)+COUNTIF($E$7:E14,E14)-1," ")</f>
        <v>8</v>
      </c>
      <c r="B14" s="111" t="str">
        <f>IF(Reg!$N15,Reg!B15,"")</f>
        <v>Albert Krisztián</v>
      </c>
      <c r="C14" s="111">
        <f>IF(Reg!$N15,Reg!C15,"")</f>
        <v>2691</v>
      </c>
      <c r="D14" s="112" t="str">
        <f>IF(Reg!$N15,Reg!D15,"")</f>
        <v>Káli Lövész Sport Klub</v>
      </c>
      <c r="E14" s="113">
        <f>IFERROR(VLOOKUP($B$7:$B$200,Reg!$B$4:O$800,13,),"")</f>
        <v>0.1</v>
      </c>
      <c r="F14" s="111"/>
    </row>
    <row r="15" spans="1:7">
      <c r="A15" s="111">
        <f>IFERROR(_xlfn.RANK.EQ(E15,$E$7:$E$200,0)+COUNTIF($E$7:E15,E15)-1," ")</f>
        <v>9</v>
      </c>
      <c r="B15" s="111" t="str">
        <f>IF(Reg!$N28,Reg!B28,"")</f>
        <v>Nándorfi Tamás Gyula</v>
      </c>
      <c r="C15" s="111">
        <f>IF(Reg!$N28,Reg!C28,"")</f>
        <v>1713</v>
      </c>
      <c r="D15" s="112" t="str">
        <f>IF(Reg!$N28,Reg!D28,"")</f>
        <v>Üllői Lövész Klub</v>
      </c>
      <c r="E15" s="113">
        <f>IFERROR(VLOOKUP($B$7:$B$200,Reg!$B$4:O$800,13,),"")</f>
        <v>0.1</v>
      </c>
      <c r="F15" s="111"/>
    </row>
    <row r="16" spans="1:7">
      <c r="A16" s="111">
        <f>IFERROR(_xlfn.RANK.EQ(E16,$E$7:$E$200,0)+COUNTIF($E$7:E16,E16)-1," ")</f>
        <v>10</v>
      </c>
      <c r="B16" s="111" t="str">
        <f>IF(Reg!$N32,Reg!B32,"")</f>
        <v>Szabó Kristóf István</v>
      </c>
      <c r="C16" s="111">
        <f>IF(Reg!$N32,Reg!C32,"")</f>
        <v>8000</v>
      </c>
      <c r="D16" s="112" t="str">
        <f>IF(Reg!$N32,Reg!D32,"")</f>
        <v>Üllői Lövész Klub</v>
      </c>
      <c r="E16" s="113">
        <f>IFERROR(VLOOKUP($B$7:$B$200,Reg!$B$4:O$800,13,),"")</f>
        <v>0.1</v>
      </c>
      <c r="F16" s="111"/>
    </row>
    <row r="17" spans="1:6">
      <c r="A17" s="111" t="str">
        <f>IFERROR(_xlfn.RANK.EQ(E17,$E$7:$E$200,0)+COUNTIF($E$7:E17,E17)-1," ")</f>
        <v xml:space="preserve"> </v>
      </c>
      <c r="B17" s="111" t="str">
        <f>IF(Reg!$N19,Reg!B19,"")</f>
        <v/>
      </c>
      <c r="C17" s="111" t="str">
        <f>IF(Reg!$N19,Reg!C19,"")</f>
        <v/>
      </c>
      <c r="D17" s="112" t="str">
        <f>IF(Reg!$N19,Reg!D19,"")</f>
        <v/>
      </c>
      <c r="E17" s="113" t="str">
        <f>IFERROR(VLOOKUP($B$7:$B$200,Reg!$B$4:O$800,13,),"")</f>
        <v/>
      </c>
      <c r="F17" s="111"/>
    </row>
    <row r="18" spans="1:6">
      <c r="A18" s="111" t="str">
        <f>IFERROR(_xlfn.RANK.EQ(E18,$E$7:$E$200,0)+COUNTIF($E$7:E18,E18)-1," ")</f>
        <v xml:space="preserve"> </v>
      </c>
      <c r="B18" s="111" t="str">
        <f>IF(Reg!$N41,Reg!B41,"")</f>
        <v/>
      </c>
      <c r="C18" s="111" t="str">
        <f>IF(Reg!$N41,Reg!C41,"")</f>
        <v/>
      </c>
      <c r="D18" s="112" t="str">
        <f>IF(Reg!$N41,Reg!D41,"")</f>
        <v/>
      </c>
      <c r="E18" s="113" t="str">
        <f>IFERROR(VLOOKUP($B$7:$B$200,Reg!$B$4:O$800,13,),"")</f>
        <v/>
      </c>
      <c r="F18" s="111"/>
    </row>
    <row r="19" spans="1:6">
      <c r="A19" s="111" t="str">
        <f>IFERROR(_xlfn.RANK.EQ(E19,$E$7:$E$200,0)+COUNTIF($E$7:E19,E19)-1," ")</f>
        <v xml:space="preserve"> </v>
      </c>
      <c r="B19" s="111" t="str">
        <f>IF(Reg!$N18,Reg!B18,"")</f>
        <v/>
      </c>
      <c r="C19" s="111" t="str">
        <f>IF(Reg!$N18,Reg!C18,"")</f>
        <v/>
      </c>
      <c r="D19" s="112" t="str">
        <f>IF(Reg!$N18,Reg!D18,"")</f>
        <v/>
      </c>
      <c r="E19" s="113" t="str">
        <f>IFERROR(VLOOKUP($B$7:$B$200,Reg!$B$4:O$800,13,),"")</f>
        <v/>
      </c>
      <c r="F19" s="111"/>
    </row>
    <row r="20" spans="1:6">
      <c r="A20" s="111" t="str">
        <f>IFERROR(_xlfn.RANK.EQ(E20,$E$7:$E$200,0)+COUNTIF($E$7:E20,E20)-1," ")</f>
        <v xml:space="preserve"> </v>
      </c>
      <c r="B20" s="111" t="str">
        <f>IF(Reg!$N25,Reg!B25,"")</f>
        <v/>
      </c>
      <c r="C20" s="111" t="str">
        <f>IF(Reg!$N25,Reg!C25,"")</f>
        <v/>
      </c>
      <c r="D20" s="112" t="str">
        <f>IF(Reg!$N25,Reg!D25,"")</f>
        <v/>
      </c>
      <c r="E20" s="113" t="str">
        <f>IFERROR(VLOOKUP($B$7:$B$200,Reg!$B$4:O$800,13,),"")</f>
        <v/>
      </c>
      <c r="F20" s="111"/>
    </row>
    <row r="21" spans="1:6">
      <c r="A21" s="111" t="str">
        <f>IFERROR(_xlfn.RANK.EQ(E21,$E$7:$E$200,0)+COUNTIF($E$7:E21,E21)-1," ")</f>
        <v xml:space="preserve"> </v>
      </c>
      <c r="B21" s="111" t="str">
        <f>IF(Reg!$N29,Reg!B29,"")</f>
        <v/>
      </c>
      <c r="C21" s="111" t="str">
        <f>IF(Reg!$N29,Reg!C29,"")</f>
        <v/>
      </c>
      <c r="D21" s="112" t="str">
        <f>IF(Reg!$N29,Reg!D29,"")</f>
        <v/>
      </c>
      <c r="E21" s="113" t="str">
        <f>IFERROR(VLOOKUP($B$7:$B$200,Reg!$B$4:O$800,13,),"")</f>
        <v/>
      </c>
      <c r="F21" s="111"/>
    </row>
    <row r="22" spans="1:6">
      <c r="A22" s="111" t="str">
        <f>IFERROR(_xlfn.RANK.EQ(E22,$E$7:$E$200,0)+COUNTIF($E$7:E22,E22)-1," ")</f>
        <v xml:space="preserve"> </v>
      </c>
      <c r="B22" s="111" t="str">
        <f>IF(Reg!$N65,Reg!B65,"")</f>
        <v/>
      </c>
      <c r="C22" s="111" t="str">
        <f>IF(Reg!$N65,Reg!C65,"")</f>
        <v/>
      </c>
      <c r="D22" s="112" t="str">
        <f>IF(Reg!$N65,Reg!D65,"")</f>
        <v/>
      </c>
      <c r="E22" s="113" t="str">
        <f>IFERROR(VLOOKUP($B$7:$B$200,Reg!$B$4:O$800,13,),"")</f>
        <v/>
      </c>
      <c r="F22" s="111"/>
    </row>
    <row r="23" spans="1:6">
      <c r="A23" s="111" t="str">
        <f>IFERROR(_xlfn.RANK.EQ(E23,$E$7:$E$200,0)+COUNTIF($E$7:E23,E23)-1," ")</f>
        <v xml:space="preserve"> </v>
      </c>
      <c r="B23" s="111" t="str">
        <f>IF(Reg!$N44,Reg!B44,"")</f>
        <v/>
      </c>
      <c r="C23" s="111" t="str">
        <f>IF(Reg!$N44,Reg!C44,"")</f>
        <v/>
      </c>
      <c r="D23" s="112" t="str">
        <f>IF(Reg!$N44,Reg!D44,"")</f>
        <v/>
      </c>
      <c r="E23" s="113" t="str">
        <f>IFERROR(VLOOKUP($B$7:$B$200,Reg!$B$4:O$800,13,),"")</f>
        <v/>
      </c>
      <c r="F23" s="111"/>
    </row>
    <row r="24" spans="1:6">
      <c r="A24" s="111" t="str">
        <f>IFERROR(_xlfn.RANK.EQ(E24,$E$7:$E$200,0)+COUNTIF($E$7:E24,E24)-1," ")</f>
        <v xml:space="preserve"> </v>
      </c>
      <c r="B24" s="111" t="str">
        <f>IF(Reg!$N38,Reg!B38,"")</f>
        <v/>
      </c>
      <c r="C24" s="111" t="str">
        <f>IF(Reg!$N38,Reg!C38,"")</f>
        <v/>
      </c>
      <c r="D24" s="112" t="str">
        <f>IF(Reg!$N38,Reg!D38,"")</f>
        <v/>
      </c>
      <c r="E24" s="113" t="str">
        <f>IFERROR(VLOOKUP($B$7:$B$200,Reg!$B$4:O$800,13,),"")</f>
        <v/>
      </c>
      <c r="F24" s="111"/>
    </row>
    <row r="25" spans="1:6">
      <c r="A25" s="111" t="str">
        <f>IFERROR(_xlfn.RANK.EQ(E25,$E$7:$E$200,0)+COUNTIF($E$7:E25,E25)-1," ")</f>
        <v xml:space="preserve"> </v>
      </c>
      <c r="B25" s="111" t="str">
        <f>IF(Reg!$N69,Reg!B69,"")</f>
        <v/>
      </c>
      <c r="C25" s="111" t="str">
        <f>IF(Reg!$N69,Reg!C69,"")</f>
        <v/>
      </c>
      <c r="D25" s="112" t="str">
        <f>IF(Reg!$N69,Reg!D69,"")</f>
        <v/>
      </c>
      <c r="E25" s="113" t="str">
        <f>IFERROR(VLOOKUP($B$7:$B$200,Reg!$B$4:O$800,13,),"")</f>
        <v/>
      </c>
      <c r="F25" s="111"/>
    </row>
    <row r="26" spans="1:6">
      <c r="A26" s="111" t="str">
        <f>IFERROR(_xlfn.RANK.EQ(E26,$E$7:$E$200,0)+COUNTIF($E$7:E26,E26)-1," ")</f>
        <v xml:space="preserve"> </v>
      </c>
      <c r="B26" s="111" t="str">
        <f>IF(Reg!$N23,Reg!B23,"")</f>
        <v/>
      </c>
      <c r="C26" s="111" t="str">
        <f>IF(Reg!$N23,Reg!C23,"")</f>
        <v/>
      </c>
      <c r="D26" s="112" t="str">
        <f>IF(Reg!$N23,Reg!D23,"")</f>
        <v/>
      </c>
      <c r="E26" s="113" t="str">
        <f>IFERROR(VLOOKUP($B$7:$B$200,Reg!$B$4:O$800,13,),"")</f>
        <v/>
      </c>
      <c r="F26" s="111"/>
    </row>
    <row r="27" spans="1:6">
      <c r="A27" s="111" t="str">
        <f>IFERROR(_xlfn.RANK.EQ(E27,$E$7:$E$200,0)+COUNTIF($E$7:E27,E27)-1," ")</f>
        <v xml:space="preserve"> </v>
      </c>
      <c r="B27" s="111" t="str">
        <f>IF(Reg!$N49,Reg!B49,"")</f>
        <v/>
      </c>
      <c r="C27" s="111" t="str">
        <f>IF(Reg!$N49,Reg!C49,"")</f>
        <v/>
      </c>
      <c r="D27" s="112" t="str">
        <f>IF(Reg!$N49,Reg!D49,"")</f>
        <v/>
      </c>
      <c r="E27" s="113" t="str">
        <f>IFERROR(VLOOKUP($B$7:$B$200,Reg!$B$4:O$800,13,),"")</f>
        <v/>
      </c>
      <c r="F27" s="111"/>
    </row>
    <row r="28" spans="1:6">
      <c r="A28" s="111" t="str">
        <f>IFERROR(_xlfn.RANK.EQ(E28,$E$7:$E$200,0)+COUNTIF($E$7:E28,E28)-1," ")</f>
        <v xml:space="preserve"> </v>
      </c>
      <c r="B28" s="111" t="str">
        <f>IF(Reg!$N51,Reg!B51,"")</f>
        <v/>
      </c>
      <c r="C28" s="111" t="str">
        <f>IF(Reg!$N51,Reg!C51,"")</f>
        <v/>
      </c>
      <c r="D28" s="112" t="str">
        <f>IF(Reg!$N51,Reg!D51,"")</f>
        <v/>
      </c>
      <c r="E28" s="113" t="str">
        <f>IFERROR(VLOOKUP($B$7:$B$200,Reg!$B$4:O$800,13,),"")</f>
        <v/>
      </c>
      <c r="F28" s="111"/>
    </row>
    <row r="29" spans="1:6">
      <c r="A29" s="111" t="str">
        <f>IFERROR(_xlfn.RANK.EQ(E29,$E$7:$E$200,0)+COUNTIF($E$7:E29,E29)-1," ")</f>
        <v xml:space="preserve"> </v>
      </c>
      <c r="B29" s="111" t="str">
        <f>IF(Reg!$N39,Reg!B39,"")</f>
        <v/>
      </c>
      <c r="C29" s="111" t="str">
        <f>IF(Reg!$N39,Reg!C39,"")</f>
        <v/>
      </c>
      <c r="D29" s="112" t="str">
        <f>IF(Reg!$N39,Reg!D39,"")</f>
        <v/>
      </c>
      <c r="E29" s="113" t="str">
        <f>IFERROR(VLOOKUP($B$7:$B$200,Reg!$B$4:O$800,13,),"")</f>
        <v/>
      </c>
      <c r="F29" s="111"/>
    </row>
    <row r="30" spans="1:6">
      <c r="A30" s="111" t="str">
        <f>IFERROR(_xlfn.RANK.EQ(E30,$E$7:$E$200,0)+COUNTIF($E$7:E30,E30)-1," ")</f>
        <v xml:space="preserve"> </v>
      </c>
      <c r="B30" s="111" t="str">
        <f>IF(Reg!$N36,Reg!B36,"")</f>
        <v/>
      </c>
      <c r="C30" s="111" t="str">
        <f>IF(Reg!$N36,Reg!C36,"")</f>
        <v/>
      </c>
      <c r="D30" s="112" t="str">
        <f>IF(Reg!$N36,Reg!D36,"")</f>
        <v/>
      </c>
      <c r="E30" s="113" t="str">
        <f>IFERROR(VLOOKUP($B$7:$B$200,Reg!$B$4:O$800,13,),"")</f>
        <v/>
      </c>
      <c r="F30" s="111"/>
    </row>
    <row r="31" spans="1:6">
      <c r="A31" s="111" t="str">
        <f>IFERROR(_xlfn.RANK.EQ(E31,$E$7:$E$200,0)+COUNTIF($E$7:E31,E31)-1," ")</f>
        <v xml:space="preserve"> </v>
      </c>
      <c r="B31" s="111" t="str">
        <f>IF(Reg!$N5,Reg!B5,"")</f>
        <v/>
      </c>
      <c r="C31" s="111" t="str">
        <f>IF(Reg!$N5,Reg!C5,"")</f>
        <v/>
      </c>
      <c r="D31" s="112" t="str">
        <f>IF(Reg!$N5,Reg!D5,"")</f>
        <v/>
      </c>
      <c r="E31" s="113" t="str">
        <f>IFERROR(VLOOKUP($B$7:$B$200,Reg!$B$4:O$800,13,),"")</f>
        <v/>
      </c>
      <c r="F31" s="111"/>
    </row>
    <row r="32" spans="1:6">
      <c r="A32" s="111" t="str">
        <f>IFERROR(_xlfn.RANK.EQ(E32,$E$7:$E$200,0)+COUNTIF($E$7:E32,E32)-1," ")</f>
        <v xml:space="preserve"> </v>
      </c>
      <c r="B32" s="111" t="str">
        <f>IF(Reg!$N9,Reg!B9,"")</f>
        <v/>
      </c>
      <c r="C32" s="111" t="str">
        <f>IF(Reg!$N9,Reg!C9,"")</f>
        <v/>
      </c>
      <c r="D32" s="112" t="str">
        <f>IF(Reg!$N9,Reg!D9,"")</f>
        <v/>
      </c>
      <c r="E32" s="113" t="str">
        <f>IFERROR(VLOOKUP($B$7:$B$200,Reg!$B$4:O$800,13,),"")</f>
        <v/>
      </c>
      <c r="F32" s="111"/>
    </row>
    <row r="33" spans="1:6">
      <c r="A33" s="111" t="str">
        <f>IFERROR(_xlfn.RANK.EQ(E33,$E$7:$E$200,0)+COUNTIF($E$7:E33,E33)-1," ")</f>
        <v xml:space="preserve"> </v>
      </c>
      <c r="B33" s="111" t="str">
        <f>IF(Reg!$N26,Reg!B26,"")</f>
        <v/>
      </c>
      <c r="C33" s="111" t="str">
        <f>IF(Reg!$N26,Reg!C26,"")</f>
        <v/>
      </c>
      <c r="D33" s="112" t="str">
        <f>IF(Reg!$N26,Reg!D26,"")</f>
        <v/>
      </c>
      <c r="E33" s="113" t="str">
        <f>IFERROR(VLOOKUP($B$7:$B$200,Reg!$B$4:O$800,13,),"")</f>
        <v/>
      </c>
      <c r="F33" s="111"/>
    </row>
    <row r="34" spans="1:6">
      <c r="A34" s="111" t="str">
        <f>IFERROR(_xlfn.RANK.EQ(E34,$E$7:$E$200,0)+COUNTIF($E$7:E34,E34)-1," ")</f>
        <v xml:space="preserve"> </v>
      </c>
      <c r="B34" s="111" t="str">
        <f>IF(Reg!$N24,Reg!B24,"")</f>
        <v/>
      </c>
      <c r="C34" s="111" t="str">
        <f>IF(Reg!$N24,Reg!C24,"")</f>
        <v/>
      </c>
      <c r="D34" s="112" t="str">
        <f>IF(Reg!$N24,Reg!D24,"")</f>
        <v/>
      </c>
      <c r="E34" s="113" t="str">
        <f>IFERROR(VLOOKUP($B$7:$B$200,Reg!$B$4:O$800,13,),"")</f>
        <v/>
      </c>
      <c r="F34" s="111"/>
    </row>
    <row r="35" spans="1:6">
      <c r="A35" s="111" t="str">
        <f>IFERROR(_xlfn.RANK.EQ(E35,$E$7:$E$200,0)+COUNTIF($E$7:E35,E35)-1," ")</f>
        <v xml:space="preserve"> </v>
      </c>
      <c r="B35" s="111" t="str">
        <f>IF(Reg!$N43,Reg!B43,"")</f>
        <v/>
      </c>
      <c r="C35" s="111" t="str">
        <f>IF(Reg!$N43,Reg!C43,"")</f>
        <v/>
      </c>
      <c r="D35" s="112" t="str">
        <f>IF(Reg!$N43,Reg!D43,"")</f>
        <v/>
      </c>
      <c r="E35" s="113" t="str">
        <f>IFERROR(VLOOKUP($B$7:$B$200,Reg!$B$4:O$800,13,),"")</f>
        <v/>
      </c>
      <c r="F35" s="111"/>
    </row>
    <row r="36" spans="1:6">
      <c r="A36" s="111" t="str">
        <f>IFERROR(_xlfn.RANK.EQ(E36,$E$7:$E$200,0)+COUNTIF($E$7:E36,E36)-1," ")</f>
        <v xml:space="preserve"> </v>
      </c>
      <c r="B36" s="111" t="str">
        <f>IF(Reg!$N46,Reg!B46,"")</f>
        <v/>
      </c>
      <c r="C36" s="111" t="str">
        <f>IF(Reg!$N46,Reg!C46,"")</f>
        <v/>
      </c>
      <c r="D36" s="112" t="str">
        <f>IF(Reg!$N46,Reg!D46,"")</f>
        <v/>
      </c>
      <c r="E36" s="113" t="str">
        <f>IFERROR(VLOOKUP($B$7:$B$200,Reg!$B$4:O$800,13,),"")</f>
        <v/>
      </c>
      <c r="F36" s="111"/>
    </row>
    <row r="37" spans="1:6">
      <c r="A37" s="111" t="str">
        <f>IFERROR(_xlfn.RANK.EQ(E37,$E$7:$E$200,0)+COUNTIF($E$7:E37,E37)-1," ")</f>
        <v xml:space="preserve"> </v>
      </c>
      <c r="B37" s="111" t="str">
        <f>IF(Reg!$N50,Reg!B50,"")</f>
        <v/>
      </c>
      <c r="C37" s="111" t="str">
        <f>IF(Reg!$N50,Reg!C50,"")</f>
        <v/>
      </c>
      <c r="D37" s="112" t="str">
        <f>IF(Reg!$N50,Reg!D50,"")</f>
        <v/>
      </c>
      <c r="E37" s="113" t="str">
        <f>IFERROR(VLOOKUP($B$7:$B$200,Reg!$B$4:O$800,13,),"")</f>
        <v/>
      </c>
      <c r="F37" s="111"/>
    </row>
    <row r="38" spans="1:6">
      <c r="A38" s="111" t="str">
        <f>IFERROR(_xlfn.RANK.EQ(E38,$E$7:$E$200,0)+COUNTIF($E$7:E38,E38)-1," ")</f>
        <v xml:space="preserve"> </v>
      </c>
      <c r="B38" s="111" t="str">
        <f>IF(Reg!$N54,Reg!B54,"")</f>
        <v/>
      </c>
      <c r="C38" s="111" t="str">
        <f>IF(Reg!$N54,Reg!C54,"")</f>
        <v/>
      </c>
      <c r="D38" s="112" t="str">
        <f>IF(Reg!$N54,Reg!D54,"")</f>
        <v/>
      </c>
      <c r="E38" s="113" t="str">
        <f>IFERROR(VLOOKUP($B$7:$B$200,Reg!$B$4:O$800,13,),"")</f>
        <v/>
      </c>
      <c r="F38" s="111"/>
    </row>
    <row r="39" spans="1:6">
      <c r="A39" s="111" t="str">
        <f>IFERROR(_xlfn.RANK.EQ(E39,$E$7:$E$200,0)+COUNTIF($E$7:E39,E39)-1," ")</f>
        <v xml:space="preserve"> </v>
      </c>
      <c r="B39" s="111" t="str">
        <f>IF(Reg!$N66,Reg!B66,"")</f>
        <v/>
      </c>
      <c r="C39" s="111" t="str">
        <f>IF(Reg!$N66,Reg!C66,"")</f>
        <v/>
      </c>
      <c r="D39" s="112" t="str">
        <f>IF(Reg!$N66,Reg!D66,"")</f>
        <v/>
      </c>
      <c r="E39" s="113" t="str">
        <f>IFERROR(VLOOKUP($B$7:$B$200,Reg!$B$4:O$800,13,),"")</f>
        <v/>
      </c>
      <c r="F39" s="111"/>
    </row>
    <row r="40" spans="1:6">
      <c r="A40" s="111" t="str">
        <f>IFERROR(_xlfn.RANK.EQ(E40,$E$7:$E$200,0)+COUNTIF($E$7:E40,E40)-1," ")</f>
        <v xml:space="preserve"> </v>
      </c>
      <c r="B40" s="111" t="str">
        <f>IF(Reg!$N71,Reg!B71,"")</f>
        <v/>
      </c>
      <c r="C40" s="111" t="str">
        <f>IF(Reg!$N71,Reg!C71,"")</f>
        <v/>
      </c>
      <c r="D40" s="112" t="str">
        <f>IF(Reg!$N71,Reg!D71,"")</f>
        <v/>
      </c>
      <c r="E40" s="113" t="str">
        <f>IFERROR(VLOOKUP($B$7:$B$200,Reg!$B$4:O$800,13,),"")</f>
        <v/>
      </c>
      <c r="F40" s="111"/>
    </row>
    <row r="41" spans="1:6">
      <c r="A41" s="111" t="str">
        <f>IFERROR(_xlfn.RANK.EQ(E41,$E$7:$E$200,0)+COUNTIF($E$7:E41,E41)-1," ")</f>
        <v xml:space="preserve"> </v>
      </c>
      <c r="B41" s="111" t="str">
        <f>IF(Reg!$N72,Reg!B72,"")</f>
        <v/>
      </c>
      <c r="C41" s="111" t="str">
        <f>IF(Reg!$N72,Reg!C72,"")</f>
        <v/>
      </c>
      <c r="D41" s="112" t="str">
        <f>IF(Reg!$N72,Reg!D72,"")</f>
        <v/>
      </c>
      <c r="E41" s="113" t="str">
        <f>IFERROR(VLOOKUP($B$7:$B$200,Reg!$B$4:O$800,13,),"")</f>
        <v/>
      </c>
      <c r="F41" s="111"/>
    </row>
    <row r="42" spans="1:6">
      <c r="A42" s="111" t="str">
        <f>IFERROR(_xlfn.RANK.EQ(E42,$E$7:$E$200,0)+COUNTIF($E$7:E42,E42)-1," ")</f>
        <v xml:space="preserve"> </v>
      </c>
      <c r="B42" s="111" t="str">
        <f>IF(Reg!$N37,Reg!B37,"")</f>
        <v/>
      </c>
      <c r="C42" s="111" t="str">
        <f>IF(Reg!$N37,Reg!C37,"")</f>
        <v/>
      </c>
      <c r="D42" s="112" t="str">
        <f>IF(Reg!$N37,Reg!D37,"")</f>
        <v/>
      </c>
      <c r="E42" s="113" t="str">
        <f>IFERROR(VLOOKUP($B$7:$B$200,Reg!$B$4:O$800,13,),"")</f>
        <v/>
      </c>
      <c r="F42" s="111"/>
    </row>
    <row r="43" spans="1:6">
      <c r="A43" s="111" t="str">
        <f>IFERROR(_xlfn.RANK.EQ(E43,$E$7:$E$200,0)+COUNTIF($E$7:E43,E43)-1," ")</f>
        <v xml:space="preserve"> </v>
      </c>
      <c r="B43" s="111" t="str">
        <f>IF(Reg!$N57,Reg!B57,"")</f>
        <v/>
      </c>
      <c r="C43" s="111" t="str">
        <f>IF(Reg!$N57,Reg!C57,"")</f>
        <v/>
      </c>
      <c r="D43" s="112" t="str">
        <f>IF(Reg!$N57,Reg!D57,"")</f>
        <v/>
      </c>
      <c r="E43" s="113" t="str">
        <f>IFERROR(VLOOKUP($B$7:$B$200,Reg!$B$4:O$800,13,),"")</f>
        <v/>
      </c>
      <c r="F43" s="111"/>
    </row>
    <row r="44" spans="1:6">
      <c r="A44" s="111" t="str">
        <f>IFERROR(_xlfn.RANK.EQ(E44,$E$7:$E$200,0)+COUNTIF($E$7:E44,E44)-1," ")</f>
        <v xml:space="preserve"> </v>
      </c>
      <c r="B44" s="111" t="str">
        <f>IF(Reg!$N67,Reg!B67,"")</f>
        <v/>
      </c>
      <c r="C44" s="111" t="str">
        <f>IF(Reg!$N67,Reg!C67,"")</f>
        <v/>
      </c>
      <c r="D44" s="112" t="str">
        <f>IF(Reg!$N67,Reg!D67,"")</f>
        <v/>
      </c>
      <c r="E44" s="113" t="str">
        <f>IFERROR(VLOOKUP($B$7:$B$200,Reg!$B$4:O$800,13,),"")</f>
        <v/>
      </c>
      <c r="F44" s="111"/>
    </row>
    <row r="45" spans="1:6">
      <c r="A45" s="111" t="str">
        <f>IFERROR(_xlfn.RANK.EQ(E45,$E$7:$E$200,0)+COUNTIF($E$7:E45,E45)-1," ")</f>
        <v xml:space="preserve"> </v>
      </c>
      <c r="B45" s="111" t="str">
        <f>IF(Reg!$N16,Reg!B16,"")</f>
        <v/>
      </c>
      <c r="C45" s="111" t="str">
        <f>IF(Reg!$N16,Reg!C16,"")</f>
        <v/>
      </c>
      <c r="D45" s="112" t="str">
        <f>IF(Reg!$N16,Reg!D16,"")</f>
        <v/>
      </c>
      <c r="E45" s="113" t="str">
        <f>IFERROR(VLOOKUP($B$7:$B$200,Reg!$B$4:O$800,13,),"")</f>
        <v/>
      </c>
      <c r="F45" s="111"/>
    </row>
    <row r="46" spans="1:6">
      <c r="A46" s="111" t="str">
        <f>IFERROR(_xlfn.RANK.EQ(E46,$E$7:$E$200,0)+COUNTIF($E$7:E46,E46)-1," ")</f>
        <v xml:space="preserve"> </v>
      </c>
      <c r="B46" s="111" t="str">
        <f>IF(Reg!$N11,Reg!B11,"")</f>
        <v/>
      </c>
      <c r="C46" s="111" t="str">
        <f>IF(Reg!$N11,Reg!C11,"")</f>
        <v/>
      </c>
      <c r="D46" s="112" t="str">
        <f>IF(Reg!$N11,Reg!D11,"")</f>
        <v/>
      </c>
      <c r="E46" s="113" t="str">
        <f>IFERROR(VLOOKUP($B$7:$B$200,Reg!$B$4:O$800,13,),"")</f>
        <v/>
      </c>
      <c r="F46" s="111"/>
    </row>
    <row r="47" spans="1:6">
      <c r="A47" s="111" t="str">
        <f>IFERROR(_xlfn.RANK.EQ(E47,$E$7:$E$200,0)+COUNTIF($E$7:E47,E47)-1," ")</f>
        <v xml:space="preserve"> </v>
      </c>
      <c r="B47" s="111" t="str">
        <f>IF(Reg!$N20,Reg!B20,"")</f>
        <v/>
      </c>
      <c r="C47" s="111" t="str">
        <f>IF(Reg!$N20,Reg!C20,"")</f>
        <v/>
      </c>
      <c r="D47" s="112" t="str">
        <f>IF(Reg!$N20,Reg!D20,"")</f>
        <v/>
      </c>
      <c r="E47" s="113" t="str">
        <f>IFERROR(VLOOKUP($B$7:$B$200,Reg!$B$4:O$800,13,),"")</f>
        <v/>
      </c>
      <c r="F47" s="111"/>
    </row>
    <row r="48" spans="1:6">
      <c r="A48" s="111" t="str">
        <f>IFERROR(_xlfn.RANK.EQ(E48,$E$7:$E$200,0)+COUNTIF($E$7:E48,E48)-1," ")</f>
        <v xml:space="preserve"> </v>
      </c>
      <c r="B48" s="111" t="str">
        <f>IF(Reg!$N10,Reg!B10,"")</f>
        <v/>
      </c>
      <c r="C48" s="111" t="str">
        <f>IF(Reg!$N10,Reg!C10,"")</f>
        <v/>
      </c>
      <c r="D48" s="112" t="str">
        <f>IF(Reg!$N10,Reg!D10,"")</f>
        <v/>
      </c>
      <c r="E48" s="113" t="str">
        <f>IFERROR(VLOOKUP($B$7:$B$200,Reg!$B$4:O$800,13,),"")</f>
        <v/>
      </c>
      <c r="F48" s="111"/>
    </row>
    <row r="49" spans="1:6">
      <c r="A49" s="111" t="str">
        <f>IFERROR(_xlfn.RANK.EQ(E49,$E$7:$E$200,0)+COUNTIF($E$7:E49,E49)-1," ")</f>
        <v xml:space="preserve"> </v>
      </c>
      <c r="B49" s="111" t="str">
        <f>IF(Reg!$N22,Reg!B22,"")</f>
        <v/>
      </c>
      <c r="C49" s="111" t="str">
        <f>IF(Reg!$N22,Reg!C22,"")</f>
        <v/>
      </c>
      <c r="D49" s="112" t="str">
        <f>IF(Reg!$N22,Reg!D22,"")</f>
        <v/>
      </c>
      <c r="E49" s="113" t="str">
        <f>IFERROR(VLOOKUP($B$7:$B$200,Reg!$B$4:O$800,13,),"")</f>
        <v/>
      </c>
      <c r="F49" s="111"/>
    </row>
    <row r="50" spans="1:6">
      <c r="A50" s="111" t="str">
        <f>IFERROR(_xlfn.RANK.EQ(E50,$E$7:$E$200,0)+COUNTIF($E$7:E50,E50)-1," ")</f>
        <v xml:space="preserve"> </v>
      </c>
      <c r="B50" s="111" t="str">
        <f>IF(Reg!$N21,Reg!B21,"")</f>
        <v/>
      </c>
      <c r="C50" s="111" t="str">
        <f>IF(Reg!$N21,Reg!C21,"")</f>
        <v/>
      </c>
      <c r="D50" s="112" t="str">
        <f>IF(Reg!$N21,Reg!D21,"")</f>
        <v/>
      </c>
      <c r="E50" s="113" t="str">
        <f>IFERROR(VLOOKUP($B$7:$B$200,Reg!$B$4:O$800,13,),"")</f>
        <v/>
      </c>
      <c r="F50" s="111"/>
    </row>
    <row r="51" spans="1:6">
      <c r="A51" s="111" t="str">
        <f>IFERROR(_xlfn.RANK.EQ(E51,$E$7:$E$200,0)+COUNTIF($E$7:E51,E51)-1," ")</f>
        <v xml:space="preserve"> </v>
      </c>
      <c r="B51" s="111" t="str">
        <f>IF(Reg!$N8,Reg!B8,"")</f>
        <v/>
      </c>
      <c r="C51" s="111" t="str">
        <f>IF(Reg!$N8,Reg!C8,"")</f>
        <v/>
      </c>
      <c r="D51" s="112" t="str">
        <f>IF(Reg!$N8,Reg!D8,"")</f>
        <v/>
      </c>
      <c r="E51" s="113" t="str">
        <f>IFERROR(VLOOKUP($B$7:$B$200,Reg!$B$4:O$800,13,),"")</f>
        <v/>
      </c>
      <c r="F51" s="111"/>
    </row>
    <row r="52" spans="1:6">
      <c r="A52" s="111" t="str">
        <f>IFERROR(_xlfn.RANK.EQ(E52,$E$7:$E$200,0)+COUNTIF($E$7:E52,E52)-1," ")</f>
        <v xml:space="preserve"> </v>
      </c>
      <c r="B52" s="111" t="str">
        <f>IF(Reg!$N13,Reg!B13,"")</f>
        <v/>
      </c>
      <c r="C52" s="111" t="str">
        <f>IF(Reg!$N13,Reg!C13,"")</f>
        <v/>
      </c>
      <c r="D52" s="112" t="str">
        <f>IF(Reg!$N13,Reg!D13,"")</f>
        <v/>
      </c>
      <c r="E52" s="113" t="str">
        <f>IFERROR(VLOOKUP($B$7:$B$200,Reg!$B$4:O$800,13,),"")</f>
        <v/>
      </c>
      <c r="F52" s="111"/>
    </row>
    <row r="53" spans="1:6">
      <c r="A53" s="111" t="str">
        <f>IFERROR(_xlfn.RANK.EQ(E53,$E$7:$E$200,0)+COUNTIF($E$7:E53,E53)-1," ")</f>
        <v xml:space="preserve"> </v>
      </c>
      <c r="B53" s="111" t="str">
        <f>IF(Reg!$N6,Reg!B6,"")</f>
        <v/>
      </c>
      <c r="C53" s="111" t="str">
        <f>IF(Reg!$N6,Reg!C6,"")</f>
        <v/>
      </c>
      <c r="D53" s="112" t="str">
        <f>IF(Reg!$N6,Reg!D6,"")</f>
        <v/>
      </c>
      <c r="E53" s="113" t="str">
        <f>IFERROR(VLOOKUP($B$7:$B$200,Reg!$B$4:O$800,13,),"")</f>
        <v/>
      </c>
      <c r="F53" s="111"/>
    </row>
    <row r="54" spans="1:6">
      <c r="A54" s="111" t="str">
        <f>IFERROR(_xlfn.RANK.EQ(E54,$E$7:$E$200,0)+COUNTIF($E$7:E54,E54)-1," ")</f>
        <v xml:space="preserve"> </v>
      </c>
      <c r="B54" s="111" t="str">
        <f>IF(Reg!$N27,Reg!B27,"")</f>
        <v/>
      </c>
      <c r="C54" s="111" t="str">
        <f>IF(Reg!$N27,Reg!C27,"")</f>
        <v/>
      </c>
      <c r="D54" s="112" t="str">
        <f>IF(Reg!$N27,Reg!D27,"")</f>
        <v/>
      </c>
      <c r="E54" s="113" t="str">
        <f>IFERROR(VLOOKUP($B$7:$B$200,Reg!$B$4:O$800,13,),"")</f>
        <v/>
      </c>
      <c r="F54" s="111"/>
    </row>
    <row r="55" spans="1:6">
      <c r="A55" s="111" t="str">
        <f>IFERROR(_xlfn.RANK.EQ(E55,$E$7:$E$200,0)+COUNTIF($E$7:E55,E55)-1," ")</f>
        <v xml:space="preserve"> </v>
      </c>
      <c r="B55" s="111" t="str">
        <f>IF(Reg!$N30,Reg!B30,"")</f>
        <v/>
      </c>
      <c r="C55" s="111" t="str">
        <f>IF(Reg!$N30,Reg!C30,"")</f>
        <v/>
      </c>
      <c r="D55" s="112" t="str">
        <f>IF(Reg!$N30,Reg!D30,"")</f>
        <v/>
      </c>
      <c r="E55" s="113" t="str">
        <f>IFERROR(VLOOKUP($B$7:$B$200,Reg!$B$4:O$800,13,),"")</f>
        <v/>
      </c>
      <c r="F55" s="111"/>
    </row>
    <row r="56" spans="1:6">
      <c r="A56" s="111" t="str">
        <f>IFERROR(_xlfn.RANK.EQ(E56,$E$7:$E$200,0)+COUNTIF($E$7:E56,E56)-1," ")</f>
        <v xml:space="preserve"> </v>
      </c>
      <c r="B56" s="111" t="str">
        <f>IF(Reg!$N33,Reg!B33,"")</f>
        <v/>
      </c>
      <c r="C56" s="111" t="str">
        <f>IF(Reg!$N33,Reg!C33,"")</f>
        <v/>
      </c>
      <c r="D56" s="112" t="str">
        <f>IF(Reg!$N33,Reg!D33,"")</f>
        <v/>
      </c>
      <c r="E56" s="113" t="str">
        <f>IFERROR(VLOOKUP($B$7:$B$200,Reg!$B$4:O$800,13,),"")</f>
        <v/>
      </c>
      <c r="F56" s="111"/>
    </row>
    <row r="57" spans="1:6">
      <c r="A57" s="111" t="str">
        <f>IFERROR(_xlfn.RANK.EQ(E57,$E$7:$E$200,0)+COUNTIF($E$7:E57,E57)-1," ")</f>
        <v xml:space="preserve"> </v>
      </c>
      <c r="B57" s="111" t="str">
        <f>IF(Reg!$N34,Reg!B34,"")</f>
        <v/>
      </c>
      <c r="C57" s="111" t="str">
        <f>IF(Reg!$N34,Reg!C34,"")</f>
        <v/>
      </c>
      <c r="D57" s="112" t="str">
        <f>IF(Reg!$N34,Reg!D34,"")</f>
        <v/>
      </c>
      <c r="E57" s="113" t="str">
        <f>IFERROR(VLOOKUP($B$7:$B$200,Reg!$B$4:O$800,13,),"")</f>
        <v/>
      </c>
      <c r="F57" s="111"/>
    </row>
    <row r="58" spans="1:6">
      <c r="A58" s="111" t="str">
        <f>IFERROR(_xlfn.RANK.EQ(E58,$E$7:$E$200,0)+COUNTIF($E$7:E58,E58)-1," ")</f>
        <v xml:space="preserve"> </v>
      </c>
      <c r="B58" s="111" t="str">
        <f>IF(Reg!$N35,Reg!B35,"")</f>
        <v/>
      </c>
      <c r="C58" s="111" t="str">
        <f>IF(Reg!$N35,Reg!C35,"")</f>
        <v/>
      </c>
      <c r="D58" s="112" t="str">
        <f>IF(Reg!$N35,Reg!D35,"")</f>
        <v/>
      </c>
      <c r="E58" s="113" t="str">
        <f>IFERROR(VLOOKUP($B$7:$B$200,Reg!$B$4:O$800,13,),"")</f>
        <v/>
      </c>
      <c r="F58" s="111"/>
    </row>
    <row r="59" spans="1:6">
      <c r="A59" s="111" t="str">
        <f>IFERROR(_xlfn.RANK.EQ(E59,$E$7:$E$200,0)+COUNTIF($E$7:E59,E59)-1," ")</f>
        <v xml:space="preserve"> </v>
      </c>
      <c r="B59" s="111" t="str">
        <f>IF(Reg!$N40,Reg!B40,"")</f>
        <v/>
      </c>
      <c r="C59" s="111" t="str">
        <f>IF(Reg!$N40,Reg!C40,"")</f>
        <v/>
      </c>
      <c r="D59" s="112" t="str">
        <f>IF(Reg!$N40,Reg!D40,"")</f>
        <v/>
      </c>
      <c r="E59" s="113" t="str">
        <f>IFERROR(VLOOKUP($B$7:$B$200,Reg!$B$4:O$800,13,),"")</f>
        <v/>
      </c>
      <c r="F59" s="111"/>
    </row>
    <row r="60" spans="1:6">
      <c r="A60" s="111" t="str">
        <f>IFERROR(_xlfn.RANK.EQ(E60,$E$7:$E$200,0)+COUNTIF($E$7:E60,E60)-1," ")</f>
        <v xml:space="preserve"> </v>
      </c>
      <c r="B60" s="111" t="str">
        <f>IF(Reg!$N45,Reg!B45,"")</f>
        <v/>
      </c>
      <c r="C60" s="111" t="str">
        <f>IF(Reg!$N45,Reg!C45,"")</f>
        <v/>
      </c>
      <c r="D60" s="112" t="str">
        <f>IF(Reg!$N45,Reg!D45,"")</f>
        <v/>
      </c>
      <c r="E60" s="113" t="str">
        <f>IFERROR(VLOOKUP($B$7:$B$200,Reg!$B$4:O$800,13,),"")</f>
        <v/>
      </c>
      <c r="F60" s="111"/>
    </row>
    <row r="61" spans="1:6">
      <c r="A61" s="111" t="str">
        <f>IFERROR(_xlfn.RANK.EQ(E61,$E$7:$E$200,0)+COUNTIF($E$7:E61,E61)-1," ")</f>
        <v xml:space="preserve"> </v>
      </c>
      <c r="B61" s="111" t="str">
        <f>IF(Reg!$N47,Reg!B47,"")</f>
        <v/>
      </c>
      <c r="C61" s="111" t="str">
        <f>IF(Reg!$N47,Reg!C47,"")</f>
        <v/>
      </c>
      <c r="D61" s="112" t="str">
        <f>IF(Reg!$N47,Reg!D47,"")</f>
        <v/>
      </c>
      <c r="E61" s="113" t="str">
        <f>IFERROR(VLOOKUP($B$7:$B$200,Reg!$B$4:O$800,13,),"")</f>
        <v/>
      </c>
      <c r="F61" s="111"/>
    </row>
    <row r="62" spans="1:6">
      <c r="A62" s="111" t="str">
        <f>IFERROR(_xlfn.RANK.EQ(E62,$E$7:$E$200,0)+COUNTIF($E$7:E62,E62)-1," ")</f>
        <v xml:space="preserve"> </v>
      </c>
      <c r="B62" s="111" t="str">
        <f>IF(Reg!$N48,Reg!B48,"")</f>
        <v/>
      </c>
      <c r="C62" s="111" t="str">
        <f>IF(Reg!$N48,Reg!C48,"")</f>
        <v/>
      </c>
      <c r="D62" s="112" t="str">
        <f>IF(Reg!$N48,Reg!D48,"")</f>
        <v/>
      </c>
      <c r="E62" s="113" t="str">
        <f>IFERROR(VLOOKUP($B$7:$B$200,Reg!$B$4:O$800,13,),"")</f>
        <v/>
      </c>
      <c r="F62" s="111"/>
    </row>
    <row r="63" spans="1:6">
      <c r="A63" s="111" t="str">
        <f>IFERROR(_xlfn.RANK.EQ(E63,$E$7:$E$200,0)+COUNTIF($E$7:E63,E63)-1," ")</f>
        <v xml:space="preserve"> </v>
      </c>
      <c r="B63" s="111" t="str">
        <f>IF(Reg!$N52,Reg!B52,"")</f>
        <v/>
      </c>
      <c r="C63" s="111" t="str">
        <f>IF(Reg!$N52,Reg!C52,"")</f>
        <v/>
      </c>
      <c r="D63" s="112" t="str">
        <f>IF(Reg!$N52,Reg!D52,"")</f>
        <v/>
      </c>
      <c r="E63" s="113" t="str">
        <f>IFERROR(VLOOKUP($B$7:$B$200,Reg!$B$4:O$800,13,),"")</f>
        <v/>
      </c>
      <c r="F63" s="111"/>
    </row>
    <row r="64" spans="1:6">
      <c r="A64" s="111" t="str">
        <f>IFERROR(_xlfn.RANK.EQ(E64,$E$7:$E$200,0)+COUNTIF($E$7:E64,E64)-1," ")</f>
        <v xml:space="preserve"> </v>
      </c>
      <c r="B64" s="111" t="str">
        <f>IF(Reg!$N53,Reg!B53,"")</f>
        <v/>
      </c>
      <c r="C64" s="111" t="str">
        <f>IF(Reg!$N53,Reg!C53,"")</f>
        <v/>
      </c>
      <c r="D64" s="112" t="str">
        <f>IF(Reg!$N53,Reg!D53,"")</f>
        <v/>
      </c>
      <c r="E64" s="113" t="str">
        <f>IFERROR(VLOOKUP($B$7:$B$200,Reg!$B$4:O$800,13,),"")</f>
        <v/>
      </c>
      <c r="F64" s="111"/>
    </row>
    <row r="65" spans="1:6">
      <c r="A65" s="111" t="str">
        <f>IFERROR(_xlfn.RANK.EQ(E65,$E$7:$E$200,0)+COUNTIF($E$7:E65,E65)-1," ")</f>
        <v xml:space="preserve"> </v>
      </c>
      <c r="B65" s="111" t="str">
        <f>IF(Reg!$N55,Reg!B55,"")</f>
        <v/>
      </c>
      <c r="C65" s="111" t="str">
        <f>IF(Reg!$N55,Reg!C55,"")</f>
        <v/>
      </c>
      <c r="D65" s="112" t="str">
        <f>IF(Reg!$N55,Reg!D55,"")</f>
        <v/>
      </c>
      <c r="E65" s="113" t="str">
        <f>IFERROR(VLOOKUP($B$7:$B$200,Reg!$B$4:O$800,13,),"")</f>
        <v/>
      </c>
      <c r="F65" s="111"/>
    </row>
    <row r="66" spans="1:6">
      <c r="A66" s="111" t="str">
        <f>IFERROR(_xlfn.RANK.EQ(E66,$E$7:$E$200,0)+COUNTIF($E$7:E66,E66)-1," ")</f>
        <v xml:space="preserve"> </v>
      </c>
      <c r="B66" s="111" t="str">
        <f>IF(Reg!$N56,Reg!B56,"")</f>
        <v/>
      </c>
      <c r="C66" s="111" t="str">
        <f>IF(Reg!$N56,Reg!C56,"")</f>
        <v/>
      </c>
      <c r="D66" s="112" t="str">
        <f>IF(Reg!$N56,Reg!D56,"")</f>
        <v/>
      </c>
      <c r="E66" s="113" t="str">
        <f>IFERROR(VLOOKUP($B$7:$B$200,Reg!$B$4:O$800,13,),"")</f>
        <v/>
      </c>
      <c r="F66" s="111"/>
    </row>
    <row r="67" spans="1:6">
      <c r="A67" s="111" t="str">
        <f>IFERROR(_xlfn.RANK.EQ(E67,$E$7:$E$200,0)+COUNTIF($E$7:E67,E67)-1," ")</f>
        <v xml:space="preserve"> </v>
      </c>
      <c r="B67" s="111" t="str">
        <f>IF(Reg!$N58,Reg!B58,"")</f>
        <v/>
      </c>
      <c r="C67" s="111" t="str">
        <f>IF(Reg!$N58,Reg!C58,"")</f>
        <v/>
      </c>
      <c r="D67" s="112" t="str">
        <f>IF(Reg!$N58,Reg!D58,"")</f>
        <v/>
      </c>
      <c r="E67" s="113" t="str">
        <f>IFERROR(VLOOKUP($B$7:$B$200,Reg!$B$4:O$800,13,),"")</f>
        <v/>
      </c>
      <c r="F67" s="111"/>
    </row>
    <row r="68" spans="1:6">
      <c r="A68" s="111" t="str">
        <f>IFERROR(_xlfn.RANK.EQ(E68,$E$7:$E$200,0)+COUNTIF($E$7:E68,E68)-1," ")</f>
        <v xml:space="preserve"> </v>
      </c>
      <c r="B68" s="111" t="str">
        <f>IF(Reg!$N59,Reg!B59,"")</f>
        <v/>
      </c>
      <c r="C68" s="111" t="str">
        <f>IF(Reg!$N59,Reg!C59,"")</f>
        <v/>
      </c>
      <c r="D68" s="112" t="str">
        <f>IF(Reg!$N59,Reg!D59,"")</f>
        <v/>
      </c>
      <c r="E68" s="113" t="str">
        <f>IFERROR(VLOOKUP($B$7:$B$200,Reg!$B$4:O$800,13,),"")</f>
        <v/>
      </c>
      <c r="F68" s="111"/>
    </row>
    <row r="69" spans="1:6">
      <c r="A69" s="111" t="str">
        <f>IFERROR(_xlfn.RANK.EQ(E69,$E$7:$E$200,0)+COUNTIF($E$7:E69,E69)-1," ")</f>
        <v xml:space="preserve"> </v>
      </c>
      <c r="B69" s="111" t="str">
        <f>IF(Reg!$N60,Reg!B60,"")</f>
        <v/>
      </c>
      <c r="C69" s="111" t="str">
        <f>IF(Reg!$N60,Reg!C60,"")</f>
        <v/>
      </c>
      <c r="D69" s="112" t="str">
        <f>IF(Reg!$N60,Reg!D60,"")</f>
        <v/>
      </c>
      <c r="E69" s="113" t="str">
        <f>IFERROR(VLOOKUP($B$7:$B$200,Reg!$B$4:O$800,13,),"")</f>
        <v/>
      </c>
      <c r="F69" s="111"/>
    </row>
    <row r="70" spans="1:6">
      <c r="A70" s="111" t="str">
        <f>IFERROR(_xlfn.RANK.EQ(E70,$E$7:$E$200,0)+COUNTIF($E$7:E70,E70)-1," ")</f>
        <v xml:space="preserve"> </v>
      </c>
      <c r="B70" s="111" t="str">
        <f>IF(Reg!$N61,Reg!B61,"")</f>
        <v/>
      </c>
      <c r="C70" s="111" t="str">
        <f>IF(Reg!$N61,Reg!C61,"")</f>
        <v/>
      </c>
      <c r="D70" s="112" t="str">
        <f>IF(Reg!$N61,Reg!D61,"")</f>
        <v/>
      </c>
      <c r="E70" s="113" t="str">
        <f>IFERROR(VLOOKUP($B$7:$B$200,Reg!$B$4:O$800,13,),"")</f>
        <v/>
      </c>
      <c r="F70" s="111"/>
    </row>
    <row r="71" spans="1:6">
      <c r="A71" s="111" t="str">
        <f>IFERROR(_xlfn.RANK.EQ(E71,$E$7:$E$200,0)+COUNTIF($E$7:E71,E71)-1," ")</f>
        <v xml:space="preserve"> </v>
      </c>
      <c r="B71" s="111" t="str">
        <f>IF(Reg!$N62,Reg!B62,"")</f>
        <v/>
      </c>
      <c r="C71" s="111" t="str">
        <f>IF(Reg!$N62,Reg!C62,"")</f>
        <v/>
      </c>
      <c r="D71" s="112" t="str">
        <f>IF(Reg!$N62,Reg!D62,"")</f>
        <v/>
      </c>
      <c r="E71" s="113" t="str">
        <f>IFERROR(VLOOKUP($B$7:$B$200,Reg!$B$4:O$800,13,),"")</f>
        <v/>
      </c>
      <c r="F71" s="111"/>
    </row>
    <row r="72" spans="1:6">
      <c r="A72" s="111" t="str">
        <f>IFERROR(_xlfn.RANK.EQ(E72,$E$7:$E$200,0)+COUNTIF($E$7:E72,E72)-1," ")</f>
        <v xml:space="preserve"> </v>
      </c>
      <c r="B72" s="111" t="str">
        <f>IF(Reg!$N63,Reg!B63,"")</f>
        <v/>
      </c>
      <c r="C72" s="111" t="str">
        <f>IF(Reg!$N63,Reg!C63,"")</f>
        <v/>
      </c>
      <c r="D72" s="112" t="str">
        <f>IF(Reg!$N63,Reg!D63,"")</f>
        <v/>
      </c>
      <c r="E72" s="113" t="str">
        <f>IFERROR(VLOOKUP($B$7:$B$200,Reg!$B$4:O$800,13,),"")</f>
        <v/>
      </c>
      <c r="F72" s="111"/>
    </row>
    <row r="73" spans="1:6">
      <c r="A73" s="111" t="str">
        <f>IFERROR(_xlfn.RANK.EQ(E73,$E$7:$E$200,0)+COUNTIF($E$7:E73,E73)-1," ")</f>
        <v xml:space="preserve"> </v>
      </c>
      <c r="B73" s="111" t="str">
        <f>IF(Reg!$N64,Reg!B64,"")</f>
        <v/>
      </c>
      <c r="C73" s="111" t="str">
        <f>IF(Reg!$N64,Reg!C64,"")</f>
        <v/>
      </c>
      <c r="D73" s="112" t="str">
        <f>IF(Reg!$N64,Reg!D64,"")</f>
        <v/>
      </c>
      <c r="E73" s="113" t="str">
        <f>IFERROR(VLOOKUP($B$7:$B$200,Reg!$B$4:O$800,13,),"")</f>
        <v/>
      </c>
      <c r="F73" s="111"/>
    </row>
    <row r="74" spans="1:6">
      <c r="A74" s="111" t="str">
        <f>IFERROR(_xlfn.RANK.EQ(E74,$E$7:$E$200,0)+COUNTIF($E$7:E74,E74)-1," ")</f>
        <v xml:space="preserve"> </v>
      </c>
      <c r="B74" s="111" t="str">
        <f>IF(Reg!$N68,Reg!B68,"")</f>
        <v/>
      </c>
      <c r="C74" s="111" t="str">
        <f>IF(Reg!$N68,Reg!C68,"")</f>
        <v/>
      </c>
      <c r="D74" s="112" t="str">
        <f>IF(Reg!$N68,Reg!D68,"")</f>
        <v/>
      </c>
      <c r="E74" s="113" t="str">
        <f>IFERROR(VLOOKUP($B$7:$B$200,Reg!$B$4:O$800,13,),"")</f>
        <v/>
      </c>
      <c r="F74" s="111"/>
    </row>
    <row r="75" spans="1:6">
      <c r="A75" s="111" t="str">
        <f>IFERROR(_xlfn.RANK.EQ(E75,$E$7:$E$200,0)+COUNTIF($E$7:E75,E75)-1," ")</f>
        <v xml:space="preserve"> </v>
      </c>
      <c r="B75" s="111" t="str">
        <f>IF(Reg!$N70,Reg!B70,"")</f>
        <v/>
      </c>
      <c r="C75" s="111" t="str">
        <f>IF(Reg!$N70,Reg!C70,"")</f>
        <v/>
      </c>
      <c r="D75" s="112" t="str">
        <f>IF(Reg!$N70,Reg!D70,"")</f>
        <v/>
      </c>
      <c r="E75" s="113" t="str">
        <f>IFERROR(VLOOKUP($B$7:$B$200,Reg!$B$4:O$800,13,),"")</f>
        <v/>
      </c>
      <c r="F75" s="111"/>
    </row>
    <row r="76" spans="1:6">
      <c r="A76" s="111" t="str">
        <f>IFERROR(_xlfn.RANK.EQ(E76,$E$7:$E$200,0)+COUNTIF($E$7:E76,E76)-1," ")</f>
        <v xml:space="preserve"> </v>
      </c>
      <c r="B76" s="111" t="str">
        <f>IF(Reg!$N73,Reg!B73,"")</f>
        <v/>
      </c>
      <c r="C76" s="111" t="str">
        <f>IF(Reg!$N73,Reg!C73,"")</f>
        <v/>
      </c>
      <c r="D76" s="112" t="str">
        <f>IF(Reg!$N73,Reg!D73,"")</f>
        <v/>
      </c>
      <c r="E76" s="113" t="str">
        <f>IFERROR(VLOOKUP($B$7:$B$200,Reg!$B$4:O$800,13,),"")</f>
        <v/>
      </c>
      <c r="F76" s="111"/>
    </row>
    <row r="77" spans="1:6">
      <c r="A77" s="111" t="str">
        <f>IFERROR(_xlfn.RANK.EQ(E77,$E$7:$E$200,0)+COUNTIF($E$7:E77,E77)-1," ")</f>
        <v xml:space="preserve"> </v>
      </c>
      <c r="B77" s="111" t="str">
        <f>IF(Reg!$N74,Reg!B74,"")</f>
        <v/>
      </c>
      <c r="C77" s="111" t="str">
        <f>IF(Reg!$N74,Reg!C74,"")</f>
        <v/>
      </c>
      <c r="D77" s="112" t="str">
        <f>IF(Reg!$N74,Reg!D74,"")</f>
        <v/>
      </c>
      <c r="E77" s="113" t="str">
        <f>IFERROR(VLOOKUP($B$7:$B$200,Reg!$B$4:O$800,13,),"")</f>
        <v/>
      </c>
      <c r="F77" s="111"/>
    </row>
    <row r="78" spans="1:6">
      <c r="A78" s="111" t="str">
        <f>IFERROR(_xlfn.RANK.EQ(E78,$E$7:$E$200,0)+COUNTIF($E$7:E78,E78)-1," ")</f>
        <v xml:space="preserve"> </v>
      </c>
      <c r="B78" s="111" t="str">
        <f>IF(Reg!$N75,Reg!B75,"")</f>
        <v/>
      </c>
      <c r="C78" s="111" t="str">
        <f>IF(Reg!$N75,Reg!C75,"")</f>
        <v/>
      </c>
      <c r="D78" s="112" t="str">
        <f>IF(Reg!$N75,Reg!D75,"")</f>
        <v/>
      </c>
      <c r="E78" s="113" t="str">
        <f>IFERROR(VLOOKUP($B$7:$B$200,Reg!$B$4:O$800,13,),"")</f>
        <v/>
      </c>
      <c r="F78" s="111"/>
    </row>
    <row r="79" spans="1:6">
      <c r="A79" s="111" t="str">
        <f>IFERROR(_xlfn.RANK.EQ(E79,$E$7:$E$200,0)+COUNTIF($E$7:E79,E79)-1," ")</f>
        <v xml:space="preserve"> </v>
      </c>
      <c r="B79" s="111" t="str">
        <f>IF(Reg!$N76,Reg!B76,"")</f>
        <v/>
      </c>
      <c r="C79" s="111" t="str">
        <f>IF(Reg!$N76,Reg!C76,"")</f>
        <v/>
      </c>
      <c r="D79" s="112" t="str">
        <f>IF(Reg!$N76,Reg!D76,"")</f>
        <v/>
      </c>
      <c r="E79" s="113" t="str">
        <f>IFERROR(VLOOKUP($B$7:$B$200,Reg!$B$4:O$800,13,),"")</f>
        <v/>
      </c>
      <c r="F79" s="111"/>
    </row>
    <row r="80" spans="1:6">
      <c r="A80" s="111" t="str">
        <f>IFERROR(_xlfn.RANK.EQ(E80,$E$7:$E$200,0)+COUNTIF($E$7:E80,E80)-1," ")</f>
        <v xml:space="preserve"> </v>
      </c>
      <c r="B80" s="111" t="str">
        <f>IF(Reg!$N77,Reg!B77,"")</f>
        <v/>
      </c>
      <c r="C80" s="111" t="str">
        <f>IF(Reg!$N77,Reg!C77,"")</f>
        <v/>
      </c>
      <c r="D80" s="112" t="str">
        <f>IF(Reg!$N77,Reg!D77,"")</f>
        <v/>
      </c>
      <c r="E80" s="113" t="str">
        <f>IFERROR(VLOOKUP($B$7:$B$200,Reg!$B$4:O$800,13,),"")</f>
        <v/>
      </c>
      <c r="F80" s="111"/>
    </row>
    <row r="81" spans="1:6">
      <c r="A81" s="111" t="str">
        <f>IFERROR(_xlfn.RANK.EQ(E81,$E$7:$E$200,0)+COUNTIF($E$7:E81,E81)-1," ")</f>
        <v xml:space="preserve"> </v>
      </c>
      <c r="B81" s="111" t="str">
        <f>IF(Reg!$N78,Reg!B78,"")</f>
        <v/>
      </c>
      <c r="C81" s="111" t="str">
        <f>IF(Reg!$N78,Reg!C78,"")</f>
        <v/>
      </c>
      <c r="D81" s="112" t="str">
        <f>IF(Reg!$N78,Reg!D78,"")</f>
        <v/>
      </c>
      <c r="E81" s="113" t="str">
        <f>IFERROR(VLOOKUP($B$7:$B$200,Reg!$B$4:O$800,13,),"")</f>
        <v/>
      </c>
      <c r="F81" s="111"/>
    </row>
    <row r="82" spans="1:6">
      <c r="A82" s="111" t="str">
        <f>IFERROR(_xlfn.RANK.EQ(E82,$E$7:$E$200,0)+COUNTIF($E$7:E82,E82)-1," ")</f>
        <v xml:space="preserve"> </v>
      </c>
      <c r="B82" s="111" t="str">
        <f>IF(Reg!$N79,Reg!B79,"")</f>
        <v/>
      </c>
      <c r="C82" s="111" t="str">
        <f>IF(Reg!$N79,Reg!C79,"")</f>
        <v/>
      </c>
      <c r="D82" s="112" t="str">
        <f>IF(Reg!$N79,Reg!D79,"")</f>
        <v/>
      </c>
      <c r="E82" s="113" t="str">
        <f>IFERROR(VLOOKUP($B$7:$B$200,Reg!$B$4:O$800,13,),"")</f>
        <v/>
      </c>
      <c r="F82" s="111"/>
    </row>
    <row r="83" spans="1:6">
      <c r="A83" s="111" t="str">
        <f>IFERROR(_xlfn.RANK.EQ(E83,$E$7:$E$200,0)+COUNTIF($E$7:E83,E83)-1," ")</f>
        <v xml:space="preserve"> </v>
      </c>
      <c r="B83" s="111" t="str">
        <f>IF(Reg!$N80,Reg!B80,"")</f>
        <v/>
      </c>
      <c r="C83" s="111" t="str">
        <f>IF(Reg!$N80,Reg!C80,"")</f>
        <v/>
      </c>
      <c r="D83" s="112" t="str">
        <f>IF(Reg!$N80,Reg!D80,"")</f>
        <v/>
      </c>
      <c r="E83" s="113" t="str">
        <f>IFERROR(VLOOKUP($B$7:$B$200,Reg!$B$4:O$800,13,),"")</f>
        <v/>
      </c>
      <c r="F83" s="111"/>
    </row>
    <row r="84" spans="1:6">
      <c r="A84" s="111" t="str">
        <f>IFERROR(_xlfn.RANK.EQ(E84,$E$7:$E$200,0)+COUNTIF($E$7:E84,E84)-1," ")</f>
        <v xml:space="preserve"> </v>
      </c>
      <c r="B84" s="111" t="str">
        <f>IF(Reg!$N81,Reg!B81,"")</f>
        <v/>
      </c>
      <c r="C84" s="111" t="str">
        <f>IF(Reg!$N81,Reg!C81,"")</f>
        <v/>
      </c>
      <c r="D84" s="112" t="str">
        <f>IF(Reg!$N81,Reg!D81,"")</f>
        <v/>
      </c>
      <c r="E84" s="113" t="str">
        <f>IFERROR(VLOOKUP($B$7:$B$200,Reg!$B$4:O$800,13,),"")</f>
        <v/>
      </c>
      <c r="F84" s="111"/>
    </row>
    <row r="85" spans="1:6">
      <c r="A85" s="111" t="str">
        <f>IFERROR(_xlfn.RANK.EQ(E85,$E$7:$E$200,0)+COUNTIF($E$7:E85,E85)-1," ")</f>
        <v xml:space="preserve"> </v>
      </c>
      <c r="B85" s="111" t="str">
        <f>IF(Reg!$N82,Reg!B82,"")</f>
        <v/>
      </c>
      <c r="C85" s="111" t="str">
        <f>IF(Reg!$N82,Reg!C82,"")</f>
        <v/>
      </c>
      <c r="D85" s="112" t="str">
        <f>IF(Reg!$N82,Reg!D82,"")</f>
        <v/>
      </c>
      <c r="E85" s="113" t="str">
        <f>IFERROR(VLOOKUP($B$7:$B$200,Reg!$B$4:O$800,13,),"")</f>
        <v/>
      </c>
      <c r="F85" s="111"/>
    </row>
    <row r="86" spans="1:6">
      <c r="A86" s="111" t="str">
        <f>IFERROR(_xlfn.RANK.EQ(E86,$E$7:$E$200,0)+COUNTIF($E$7:E86,E86)-1," ")</f>
        <v xml:space="preserve"> </v>
      </c>
      <c r="B86" s="111" t="str">
        <f>IF(Reg!$N83,Reg!B83,"")</f>
        <v/>
      </c>
      <c r="C86" s="111" t="str">
        <f>IF(Reg!$N83,Reg!C83,"")</f>
        <v/>
      </c>
      <c r="D86" s="112" t="str">
        <f>IF(Reg!$N83,Reg!D83,"")</f>
        <v/>
      </c>
      <c r="E86" s="113" t="str">
        <f>IFERROR(VLOOKUP($B$7:$B$200,Reg!$B$4:O$800,13,),"")</f>
        <v/>
      </c>
      <c r="F86" s="111"/>
    </row>
    <row r="87" spans="1:6">
      <c r="A87" s="111" t="str">
        <f>IFERROR(_xlfn.RANK.EQ(E87,$E$7:$E$200,0)+COUNTIF($E$7:E87,E87)-1," ")</f>
        <v xml:space="preserve"> </v>
      </c>
      <c r="B87" s="111" t="str">
        <f>IF(Reg!$N84,Reg!B84,"")</f>
        <v/>
      </c>
      <c r="C87" s="111" t="str">
        <f>IF(Reg!$N84,Reg!C84,"")</f>
        <v/>
      </c>
      <c r="D87" s="112" t="str">
        <f>IF(Reg!$N84,Reg!D84,"")</f>
        <v/>
      </c>
      <c r="E87" s="113" t="str">
        <f>IFERROR(VLOOKUP($B$7:$B$200,Reg!$B$4:O$800,13,),"")</f>
        <v/>
      </c>
      <c r="F87" s="111"/>
    </row>
    <row r="88" spans="1:6">
      <c r="A88" s="111" t="str">
        <f>IFERROR(_xlfn.RANK.EQ(E88,$E$7:$E$200,0)+COUNTIF($E$7:E88,E88)-1," ")</f>
        <v xml:space="preserve"> </v>
      </c>
      <c r="B88" s="111" t="str">
        <f>IF(Reg!$N85,Reg!B85,"")</f>
        <v/>
      </c>
      <c r="C88" s="111" t="str">
        <f>IF(Reg!$N85,Reg!C85,"")</f>
        <v/>
      </c>
      <c r="D88" s="112" t="str">
        <f>IF(Reg!$N85,Reg!D85,"")</f>
        <v/>
      </c>
      <c r="E88" s="113" t="str">
        <f>IFERROR(VLOOKUP($B$7:$B$200,Reg!$B$4:O$800,13,),"")</f>
        <v/>
      </c>
      <c r="F88" s="111"/>
    </row>
    <row r="89" spans="1:6">
      <c r="A89" s="111" t="str">
        <f>IFERROR(_xlfn.RANK.EQ(E89,$E$7:$E$200,0)+COUNTIF($E$7:E89,E89)-1," ")</f>
        <v xml:space="preserve"> </v>
      </c>
      <c r="B89" s="111" t="str">
        <f>IF(Reg!$N86,Reg!B86,"")</f>
        <v/>
      </c>
      <c r="C89" s="111" t="str">
        <f>IF(Reg!$N86,Reg!C86,"")</f>
        <v/>
      </c>
      <c r="D89" s="112" t="str">
        <f>IF(Reg!$N86,Reg!D86,"")</f>
        <v/>
      </c>
      <c r="E89" s="113" t="str">
        <f>IFERROR(VLOOKUP($B$7:$B$200,Reg!$B$4:O$800,13,),"")</f>
        <v/>
      </c>
      <c r="F89" s="111"/>
    </row>
    <row r="90" spans="1:6">
      <c r="A90" s="111" t="str">
        <f>IFERROR(_xlfn.RANK.EQ(E90,$E$7:$E$200,0)+COUNTIF($E$7:E90,E90)-1," ")</f>
        <v xml:space="preserve"> </v>
      </c>
      <c r="B90" s="111" t="str">
        <f>IF(Reg!$N87,Reg!B87,"")</f>
        <v/>
      </c>
      <c r="C90" s="111" t="str">
        <f>IF(Reg!$N87,Reg!C87,"")</f>
        <v/>
      </c>
      <c r="D90" s="112" t="str">
        <f>IF(Reg!$N87,Reg!D87,"")</f>
        <v/>
      </c>
      <c r="E90" s="113" t="str">
        <f>IFERROR(VLOOKUP($B$7:$B$200,Reg!$B$4:O$800,13,),"")</f>
        <v/>
      </c>
      <c r="F90" s="111"/>
    </row>
    <row r="91" spans="1:6">
      <c r="A91" s="111" t="str">
        <f>IFERROR(_xlfn.RANK.EQ(E91,$E$7:$E$200,0)+COUNTIF($E$7:E91,E91)-1," ")</f>
        <v xml:space="preserve"> </v>
      </c>
      <c r="B91" s="111" t="str">
        <f>IF(Reg!$N88,Reg!B88,"")</f>
        <v/>
      </c>
      <c r="C91" s="111" t="str">
        <f>IF(Reg!$N88,Reg!C88,"")</f>
        <v/>
      </c>
      <c r="D91" s="112" t="str">
        <f>IF(Reg!$N88,Reg!D88,"")</f>
        <v/>
      </c>
      <c r="E91" s="113" t="str">
        <f>IFERROR(VLOOKUP($B$7:$B$200,Reg!$B$4:O$800,13,),"")</f>
        <v/>
      </c>
      <c r="F91" s="111"/>
    </row>
    <row r="92" spans="1:6">
      <c r="A92" s="111" t="str">
        <f>IFERROR(_xlfn.RANK.EQ(E92,$E$7:$E$200,0)+COUNTIF($E$7:E92,E92)-1," ")</f>
        <v xml:space="preserve"> </v>
      </c>
      <c r="B92" s="111" t="str">
        <f>IF(Reg!$N89,Reg!B89,"")</f>
        <v/>
      </c>
      <c r="C92" s="111" t="str">
        <f>IF(Reg!$N89,Reg!C89,"")</f>
        <v/>
      </c>
      <c r="D92" s="112" t="str">
        <f>IF(Reg!$N89,Reg!D89,"")</f>
        <v/>
      </c>
      <c r="E92" s="113" t="str">
        <f>IFERROR(VLOOKUP($B$7:$B$200,Reg!$B$4:O$800,13,),"")</f>
        <v/>
      </c>
      <c r="F92" s="111"/>
    </row>
    <row r="93" spans="1:6">
      <c r="A93" s="111" t="str">
        <f>IFERROR(_xlfn.RANK.EQ(E93,$E$7:$E$200,0)+COUNTIF($E$7:E93,E93)-1," ")</f>
        <v xml:space="preserve"> </v>
      </c>
      <c r="B93" s="111" t="str">
        <f>IF(Reg!$N90,Reg!B90,"")</f>
        <v/>
      </c>
      <c r="C93" s="111" t="str">
        <f>IF(Reg!$N90,Reg!C90,"")</f>
        <v/>
      </c>
      <c r="D93" s="112" t="str">
        <f>IF(Reg!$N90,Reg!D90,"")</f>
        <v/>
      </c>
      <c r="E93" s="113" t="str">
        <f>IFERROR(VLOOKUP($B$7:$B$200,Reg!$B$4:O$800,13,),"")</f>
        <v/>
      </c>
      <c r="F93" s="111"/>
    </row>
    <row r="94" spans="1:6">
      <c r="A94" s="111" t="str">
        <f>IFERROR(_xlfn.RANK.EQ(E94,$E$7:$E$200,0)+COUNTIF($E$7:E94,E94)-1," ")</f>
        <v xml:space="preserve"> </v>
      </c>
      <c r="B94" s="111" t="str">
        <f>IF(Reg!$N91,Reg!B91,"")</f>
        <v/>
      </c>
      <c r="C94" s="111" t="str">
        <f>IF(Reg!$N91,Reg!C91,"")</f>
        <v/>
      </c>
      <c r="D94" s="112" t="str">
        <f>IF(Reg!$N91,Reg!D91,"")</f>
        <v/>
      </c>
      <c r="E94" s="113" t="str">
        <f>IFERROR(VLOOKUP($B$7:$B$200,Reg!$B$4:O$800,13,),"")</f>
        <v/>
      </c>
      <c r="F94" s="111"/>
    </row>
    <row r="95" spans="1:6">
      <c r="A95" s="111" t="str">
        <f>IFERROR(_xlfn.RANK.EQ(E95,$E$7:$E$200,0)+COUNTIF($E$7:E95,E95)-1," ")</f>
        <v xml:space="preserve"> </v>
      </c>
      <c r="B95" s="111" t="str">
        <f>IF(Reg!$N92,Reg!B92,"")</f>
        <v/>
      </c>
      <c r="C95" s="111" t="str">
        <f>IF(Reg!$N92,Reg!C92,"")</f>
        <v/>
      </c>
      <c r="D95" s="112" t="str">
        <f>IF(Reg!$N92,Reg!D92,"")</f>
        <v/>
      </c>
      <c r="E95" s="113" t="str">
        <f>IFERROR(VLOOKUP($B$7:$B$200,Reg!$B$4:O$800,13,),"")</f>
        <v/>
      </c>
      <c r="F95" s="111"/>
    </row>
    <row r="96" spans="1:6">
      <c r="A96" s="111" t="str">
        <f>IFERROR(_xlfn.RANK.EQ(E96,$E$7:$E$200,0)+COUNTIF($E$7:E96,E96)-1," ")</f>
        <v xml:space="preserve"> </v>
      </c>
      <c r="B96" s="111" t="str">
        <f>IF(Reg!$N93,Reg!B93,"")</f>
        <v/>
      </c>
      <c r="C96" s="111" t="str">
        <f>IF(Reg!$N93,Reg!C93,"")</f>
        <v/>
      </c>
      <c r="D96" s="112" t="str">
        <f>IF(Reg!$N93,Reg!D93,"")</f>
        <v/>
      </c>
      <c r="E96" s="113" t="str">
        <f>IFERROR(VLOOKUP($B$7:$B$200,Reg!$B$4:O$800,13,),"")</f>
        <v/>
      </c>
      <c r="F96" s="111"/>
    </row>
    <row r="97" spans="1:6">
      <c r="A97" s="111" t="str">
        <f>IFERROR(_xlfn.RANK.EQ(E97,$E$7:$E$200,0)+COUNTIF($E$7:E97,E97)-1," ")</f>
        <v xml:space="preserve"> </v>
      </c>
      <c r="B97" s="111" t="str">
        <f>IF(Reg!$N94,Reg!B94,"")</f>
        <v/>
      </c>
      <c r="C97" s="111" t="str">
        <f>IF(Reg!$N94,Reg!C94,"")</f>
        <v/>
      </c>
      <c r="D97" s="112" t="str">
        <f>IF(Reg!$N94,Reg!D94,"")</f>
        <v/>
      </c>
      <c r="E97" s="113" t="str">
        <f>IFERROR(VLOOKUP($B$7:$B$200,Reg!$B$4:O$800,13,),"")</f>
        <v/>
      </c>
      <c r="F97" s="111"/>
    </row>
    <row r="98" spans="1:6">
      <c r="A98" s="111" t="str">
        <f>IFERROR(_xlfn.RANK.EQ(E98,$E$7:$E$200,0)+COUNTIF($E$7:E98,E98)-1," ")</f>
        <v xml:space="preserve"> </v>
      </c>
      <c r="B98" s="111" t="str">
        <f>IF(Reg!$N95,Reg!B95,"")</f>
        <v/>
      </c>
      <c r="C98" s="111" t="str">
        <f>IF(Reg!$N95,Reg!C95,"")</f>
        <v/>
      </c>
      <c r="D98" s="112" t="str">
        <f>IF(Reg!$N95,Reg!D95,"")</f>
        <v/>
      </c>
      <c r="E98" s="113" t="str">
        <f>IFERROR(VLOOKUP($B$7:$B$200,Reg!$B$4:O$800,13,),"")</f>
        <v/>
      </c>
      <c r="F98" s="111"/>
    </row>
    <row r="99" spans="1:6">
      <c r="A99" s="111" t="str">
        <f>IFERROR(_xlfn.RANK.EQ(E99,$E$7:$E$200,0)+COUNTIF($E$7:E99,E99)-1," ")</f>
        <v xml:space="preserve"> </v>
      </c>
      <c r="B99" s="111" t="str">
        <f>IF(Reg!$N96,Reg!B96,"")</f>
        <v/>
      </c>
      <c r="C99" s="111" t="str">
        <f>IF(Reg!$N96,Reg!C96,"")</f>
        <v/>
      </c>
      <c r="D99" s="112" t="str">
        <f>IF(Reg!$N96,Reg!D96,"")</f>
        <v/>
      </c>
      <c r="E99" s="113" t="str">
        <f>IFERROR(VLOOKUP($B$7:$B$200,Reg!$B$4:O$800,13,),"")</f>
        <v/>
      </c>
      <c r="F99" s="111"/>
    </row>
    <row r="100" spans="1:6">
      <c r="A100" s="111" t="str">
        <f>IFERROR(_xlfn.RANK.EQ(E100,$E$7:$E$200,0)+COUNTIF($E$7:E100,E100)-1," ")</f>
        <v xml:space="preserve"> </v>
      </c>
      <c r="B100" s="111" t="str">
        <f>IF(Reg!$N97,Reg!B97,"")</f>
        <v/>
      </c>
      <c r="C100" s="111" t="str">
        <f>IF(Reg!$N97,Reg!C97,"")</f>
        <v/>
      </c>
      <c r="D100" s="112" t="str">
        <f>IF(Reg!$N97,Reg!D97,"")</f>
        <v/>
      </c>
      <c r="E100" s="113" t="str">
        <f>IFERROR(VLOOKUP($B$7:$B$200,Reg!$B$4:O$800,13,),"")</f>
        <v/>
      </c>
      <c r="F100" s="111"/>
    </row>
    <row r="101" spans="1:6">
      <c r="A101" s="111" t="str">
        <f>IFERROR(_xlfn.RANK.EQ(E101,$E$7:$E$200,0)+COUNTIF($E$7:E101,E101)-1," ")</f>
        <v xml:space="preserve"> </v>
      </c>
      <c r="B101" s="111" t="str">
        <f>IF(Reg!$N98,Reg!B98,"")</f>
        <v/>
      </c>
      <c r="C101" s="111" t="str">
        <f>IF(Reg!$N98,Reg!C98,"")</f>
        <v/>
      </c>
      <c r="D101" s="112" t="str">
        <f>IF(Reg!$N98,Reg!D98,"")</f>
        <v/>
      </c>
      <c r="E101" s="113" t="str">
        <f>IFERROR(VLOOKUP($B$7:$B$200,Reg!$B$4:O$800,13,),"")</f>
        <v/>
      </c>
      <c r="F101" s="111"/>
    </row>
    <row r="102" spans="1:6">
      <c r="A102" s="111" t="str">
        <f>IFERROR(_xlfn.RANK.EQ(E102,$E$7:$E$200,0)+COUNTIF($E$7:E102,E102)-1," ")</f>
        <v xml:space="preserve"> </v>
      </c>
      <c r="B102" s="111" t="str">
        <f>IF(Reg!$N99,Reg!B99,"")</f>
        <v/>
      </c>
      <c r="C102" s="111" t="str">
        <f>IF(Reg!$N99,Reg!C99,"")</f>
        <v/>
      </c>
      <c r="D102" s="112" t="str">
        <f>IF(Reg!$N99,Reg!D99,"")</f>
        <v/>
      </c>
      <c r="E102" s="113" t="str">
        <f>IFERROR(VLOOKUP($B$7:$B$200,Reg!$B$4:O$800,13,),"")</f>
        <v/>
      </c>
      <c r="F102" s="111"/>
    </row>
    <row r="103" spans="1:6">
      <c r="A103" s="111" t="str">
        <f>IFERROR(_xlfn.RANK.EQ(E103,$E$7:$E$200,0)+COUNTIF($E$7:E103,E103)-1," ")</f>
        <v xml:space="preserve"> </v>
      </c>
      <c r="B103" s="111" t="str">
        <f>IF(Reg!$N100,Reg!B100,"")</f>
        <v/>
      </c>
      <c r="C103" s="111" t="str">
        <f>IF(Reg!$N100,Reg!C100,"")</f>
        <v/>
      </c>
      <c r="D103" s="112" t="str">
        <f>IF(Reg!$N100,Reg!D100,"")</f>
        <v/>
      </c>
      <c r="E103" s="113" t="str">
        <f>IFERROR(VLOOKUP($B$7:$B$200,Reg!$B$4:O$800,13,),"")</f>
        <v/>
      </c>
      <c r="F103" s="111"/>
    </row>
    <row r="104" spans="1:6">
      <c r="A104" s="111" t="str">
        <f>IFERROR(_xlfn.RANK.EQ(E104,$E$7:$E$200,0)+COUNTIF($E$7:E104,E104)-1," ")</f>
        <v xml:space="preserve"> </v>
      </c>
      <c r="B104" s="111" t="str">
        <f>IF(Reg!$N101,Reg!B101,"")</f>
        <v/>
      </c>
      <c r="C104" s="111" t="str">
        <f>IF(Reg!$N101,Reg!C101,"")</f>
        <v/>
      </c>
      <c r="D104" s="112" t="str">
        <f>IF(Reg!$N101,Reg!D101,"")</f>
        <v/>
      </c>
      <c r="E104" s="113" t="str">
        <f>IFERROR(VLOOKUP($B$7:$B$200,Reg!$B$4:O$800,13,),"")</f>
        <v/>
      </c>
      <c r="F104" s="111"/>
    </row>
    <row r="105" spans="1:6">
      <c r="A105" s="111" t="str">
        <f>IFERROR(_xlfn.RANK.EQ(E105,$E$7:$E$200,0)+COUNTIF($E$7:E105,E105)-1," ")</f>
        <v xml:space="preserve"> </v>
      </c>
      <c r="B105" s="111" t="str">
        <f>IF(Reg!$N102,Reg!B102,"")</f>
        <v/>
      </c>
      <c r="C105" s="111" t="str">
        <f>IF(Reg!$N102,Reg!C102,"")</f>
        <v/>
      </c>
      <c r="D105" s="112" t="str">
        <f>IF(Reg!$N102,Reg!D102,"")</f>
        <v/>
      </c>
      <c r="E105" s="113" t="str">
        <f>IFERROR(VLOOKUP($B$7:$B$200,Reg!$B$4:O$800,13,),"")</f>
        <v/>
      </c>
      <c r="F105" s="111"/>
    </row>
    <row r="106" spans="1:6">
      <c r="A106" s="111" t="str">
        <f>IFERROR(_xlfn.RANK.EQ(E106,$E$7:$E$200,0)+COUNTIF($E$7:E106,E106)-1," ")</f>
        <v xml:space="preserve"> </v>
      </c>
      <c r="B106" s="111" t="str">
        <f>IF(Reg!$N103,Reg!B103,"")</f>
        <v/>
      </c>
      <c r="C106" s="111" t="str">
        <f>IF(Reg!$N103,Reg!C103,"")</f>
        <v/>
      </c>
      <c r="D106" s="112" t="str">
        <f>IF(Reg!$N103,Reg!D103,"")</f>
        <v/>
      </c>
      <c r="E106" s="113" t="str">
        <f>IFERROR(VLOOKUP($B$7:$B$200,Reg!$B$4:O$800,13,),"")</f>
        <v/>
      </c>
      <c r="F106" s="111"/>
    </row>
    <row r="107" spans="1:6">
      <c r="A107" s="111" t="str">
        <f>IFERROR(_xlfn.RANK.EQ(E107,$E$7:$E$200,0)+COUNTIF($E$7:E107,E107)-1," ")</f>
        <v xml:space="preserve"> </v>
      </c>
      <c r="B107" s="111" t="str">
        <f>IF(Reg!$N104,Reg!B104,"")</f>
        <v/>
      </c>
      <c r="C107" s="111" t="str">
        <f>IF(Reg!$N104,Reg!C104,"")</f>
        <v/>
      </c>
      <c r="D107" s="112" t="str">
        <f>IF(Reg!$N104,Reg!D104,"")</f>
        <v/>
      </c>
      <c r="E107" s="113" t="str">
        <f>IFERROR(VLOOKUP($B$7:$B$200,Reg!$B$4:O$800,13,),"")</f>
        <v/>
      </c>
      <c r="F107" s="111"/>
    </row>
    <row r="108" spans="1:6">
      <c r="A108" s="111" t="str">
        <f>IFERROR(_xlfn.RANK.EQ(E108,$E$7:$E$200,0)+COUNTIF($E$7:E108,E108)-1," ")</f>
        <v xml:space="preserve"> </v>
      </c>
      <c r="B108" s="111" t="str">
        <f>IF(Reg!$N105,Reg!B105,"")</f>
        <v/>
      </c>
      <c r="C108" s="111" t="str">
        <f>IF(Reg!$N105,Reg!C105,"")</f>
        <v/>
      </c>
      <c r="D108" s="112" t="str">
        <f>IF(Reg!$N105,Reg!D105,"")</f>
        <v/>
      </c>
      <c r="E108" s="113" t="str">
        <f>IFERROR(VLOOKUP($B$7:$B$200,Reg!$B$4:O$800,13,),"")</f>
        <v/>
      </c>
      <c r="F108" s="111"/>
    </row>
    <row r="109" spans="1:6">
      <c r="A109" s="111" t="str">
        <f>IFERROR(_xlfn.RANK.EQ(E109,$E$7:$E$200,0)+COUNTIF($E$7:E109,E109)-1," ")</f>
        <v xml:space="preserve"> </v>
      </c>
      <c r="B109" s="111" t="str">
        <f>IF(Reg!$N106,Reg!B106,"")</f>
        <v/>
      </c>
      <c r="C109" s="111" t="str">
        <f>IF(Reg!$N106,Reg!C106,"")</f>
        <v/>
      </c>
      <c r="D109" s="112" t="str">
        <f>IF(Reg!$N106,Reg!D106,"")</f>
        <v/>
      </c>
      <c r="E109" s="113" t="str">
        <f>IFERROR(VLOOKUP($B$7:$B$200,Reg!$B$4:O$800,13,),"")</f>
        <v/>
      </c>
      <c r="F109" s="111"/>
    </row>
    <row r="110" spans="1:6">
      <c r="A110" s="111" t="str">
        <f>IFERROR(_xlfn.RANK.EQ(E110,$E$7:$E$200,0)+COUNTIF($E$7:E110,E110)-1," ")</f>
        <v xml:space="preserve"> </v>
      </c>
      <c r="B110" s="111" t="str">
        <f>IF(Reg!$N107,Reg!B107,"")</f>
        <v/>
      </c>
      <c r="C110" s="111" t="str">
        <f>IF(Reg!$N107,Reg!C107,"")</f>
        <v/>
      </c>
      <c r="D110" s="112" t="str">
        <f>IF(Reg!$N107,Reg!D107,"")</f>
        <v/>
      </c>
      <c r="E110" s="113" t="str">
        <f>IFERROR(VLOOKUP($B$7:$B$200,Reg!$B$4:O$800,13,),"")</f>
        <v/>
      </c>
      <c r="F110" s="111"/>
    </row>
    <row r="111" spans="1:6">
      <c r="A111" s="111" t="str">
        <f>IFERROR(_xlfn.RANK.EQ(E111,$E$7:$E$200,0)+COUNTIF($E$7:E111,E111)-1," ")</f>
        <v xml:space="preserve"> </v>
      </c>
      <c r="B111" s="111" t="str">
        <f>IF(Reg!$N108,Reg!B108,"")</f>
        <v/>
      </c>
      <c r="C111" s="111" t="str">
        <f>IF(Reg!$N108,Reg!C108,"")</f>
        <v/>
      </c>
      <c r="D111" s="112" t="str">
        <f>IF(Reg!$N108,Reg!D108,"")</f>
        <v/>
      </c>
      <c r="E111" s="113" t="str">
        <f>IFERROR(VLOOKUP($B$7:$B$200,Reg!$B$4:O$800,13,),"")</f>
        <v/>
      </c>
      <c r="F111" s="111"/>
    </row>
    <row r="112" spans="1:6">
      <c r="A112" s="111" t="str">
        <f>IFERROR(_xlfn.RANK.EQ(E112,$E$7:$E$200,0)+COUNTIF($E$7:E112,E112)-1," ")</f>
        <v xml:space="preserve"> </v>
      </c>
      <c r="B112" s="111" t="str">
        <f>IF(Reg!$N109,Reg!B109,"")</f>
        <v/>
      </c>
      <c r="C112" s="111" t="str">
        <f>IF(Reg!$N109,Reg!C109,"")</f>
        <v/>
      </c>
      <c r="D112" s="112" t="str">
        <f>IF(Reg!$N109,Reg!D109,"")</f>
        <v/>
      </c>
      <c r="E112" s="113" t="str">
        <f>IFERROR(VLOOKUP($B$7:$B$200,Reg!$B$4:O$800,13,),"")</f>
        <v/>
      </c>
      <c r="F112" s="111"/>
    </row>
    <row r="113" spans="1:6">
      <c r="A113" s="111" t="str">
        <f>IFERROR(_xlfn.RANK.EQ(E113,$E$7:$E$200,0)+COUNTIF($E$7:E113,E113)-1," ")</f>
        <v xml:space="preserve"> </v>
      </c>
      <c r="B113" s="111" t="str">
        <f>IF(Reg!$N110,Reg!B110,"")</f>
        <v/>
      </c>
      <c r="C113" s="111" t="str">
        <f>IF(Reg!$N110,Reg!C110,"")</f>
        <v/>
      </c>
      <c r="D113" s="112" t="str">
        <f>IF(Reg!$N110,Reg!D110,"")</f>
        <v/>
      </c>
      <c r="E113" s="113" t="str">
        <f>IFERROR(VLOOKUP($B$7:$B$200,Reg!$B$4:O$800,13,),"")</f>
        <v/>
      </c>
      <c r="F113" s="111"/>
    </row>
    <row r="114" spans="1:6">
      <c r="A114" s="111" t="str">
        <f>IFERROR(_xlfn.RANK.EQ(E114,$E$7:$E$200,0)+COUNTIF($E$7:E114,E114)-1," ")</f>
        <v xml:space="preserve"> </v>
      </c>
      <c r="B114" s="111" t="str">
        <f>IF(Reg!$N111,Reg!B111,"")</f>
        <v/>
      </c>
      <c r="C114" s="111" t="str">
        <f>IF(Reg!$N111,Reg!C111,"")</f>
        <v/>
      </c>
      <c r="D114" s="112" t="str">
        <f>IF(Reg!$N111,Reg!D111,"")</f>
        <v/>
      </c>
      <c r="E114" s="113" t="str">
        <f>IFERROR(VLOOKUP($B$7:$B$200,Reg!$B$4:O$800,13,),"")</f>
        <v/>
      </c>
      <c r="F114" s="111"/>
    </row>
    <row r="115" spans="1:6">
      <c r="A115" s="111" t="str">
        <f>IFERROR(_xlfn.RANK.EQ(E115,$E$7:$E$200,0)+COUNTIF($E$7:E115,E115)-1," ")</f>
        <v xml:space="preserve"> </v>
      </c>
      <c r="B115" s="111" t="str">
        <f>IF(Reg!$N112,Reg!B112,"")</f>
        <v/>
      </c>
      <c r="C115" s="111" t="str">
        <f>IF(Reg!$N112,Reg!C112,"")</f>
        <v/>
      </c>
      <c r="D115" s="112" t="str">
        <f>IF(Reg!$N112,Reg!D112,"")</f>
        <v/>
      </c>
      <c r="E115" s="113" t="str">
        <f>IFERROR(VLOOKUP($B$7:$B$200,Reg!$B$4:O$800,13,),"")</f>
        <v/>
      </c>
      <c r="F115" s="111"/>
    </row>
    <row r="116" spans="1:6">
      <c r="A116" s="111" t="str">
        <f>IFERROR(_xlfn.RANK.EQ(E116,$E$7:$E$200,0)+COUNTIF($E$7:E116,E116)-1," ")</f>
        <v xml:space="preserve"> </v>
      </c>
      <c r="B116" s="111" t="str">
        <f>IF(Reg!$N113,Reg!B113,"")</f>
        <v/>
      </c>
      <c r="C116" s="111" t="str">
        <f>IF(Reg!$N113,Reg!C113,"")</f>
        <v/>
      </c>
      <c r="D116" s="112" t="str">
        <f>IF(Reg!$N113,Reg!D113,"")</f>
        <v/>
      </c>
      <c r="E116" s="113" t="str">
        <f>IFERROR(VLOOKUP($B$7:$B$200,Reg!$B$4:O$800,13,),"")</f>
        <v/>
      </c>
      <c r="F116" s="111"/>
    </row>
    <row r="117" spans="1:6">
      <c r="A117" s="111" t="str">
        <f>IFERROR(_xlfn.RANK.EQ(E117,$E$7:$E$200,0)+COUNTIF($E$7:E117,E117)-1," ")</f>
        <v xml:space="preserve"> </v>
      </c>
      <c r="B117" s="111" t="str">
        <f>IF(Reg!$N114,Reg!B114,"")</f>
        <v/>
      </c>
      <c r="C117" s="111" t="str">
        <f>IF(Reg!$N114,Reg!C114,"")</f>
        <v/>
      </c>
      <c r="D117" s="112" t="str">
        <f>IF(Reg!$N114,Reg!D114,"")</f>
        <v/>
      </c>
      <c r="E117" s="113" t="str">
        <f>IFERROR(VLOOKUP($B$7:$B$200,Reg!$B$4:O$800,13,),"")</f>
        <v/>
      </c>
      <c r="F117" s="111"/>
    </row>
    <row r="118" spans="1:6">
      <c r="A118" s="111" t="str">
        <f>IFERROR(_xlfn.RANK.EQ(E118,$E$7:$E$200,0)+COUNTIF($E$7:E118,E118)-1," ")</f>
        <v xml:space="preserve"> </v>
      </c>
      <c r="B118" s="111" t="str">
        <f>IF(Reg!$N115,Reg!B115,"")</f>
        <v/>
      </c>
      <c r="C118" s="111" t="str">
        <f>IF(Reg!$N115,Reg!C115,"")</f>
        <v/>
      </c>
      <c r="D118" s="112" t="str">
        <f>IF(Reg!$N115,Reg!D115,"")</f>
        <v/>
      </c>
      <c r="E118" s="113" t="str">
        <f>IFERROR(VLOOKUP($B$7:$B$200,Reg!$B$4:O$800,13,),"")</f>
        <v/>
      </c>
      <c r="F118" s="111"/>
    </row>
    <row r="119" spans="1:6">
      <c r="A119" s="111" t="str">
        <f>IFERROR(_xlfn.RANK.EQ(E119,$E$7:$E$200,0)+COUNTIF($E$7:E119,E119)-1," ")</f>
        <v xml:space="preserve"> </v>
      </c>
      <c r="B119" s="111" t="str">
        <f>IF(Reg!$N116,Reg!B116,"")</f>
        <v/>
      </c>
      <c r="C119" s="111" t="str">
        <f>IF(Reg!$N116,Reg!C116,"")</f>
        <v/>
      </c>
      <c r="D119" s="112" t="str">
        <f>IF(Reg!$N116,Reg!D116,"")</f>
        <v/>
      </c>
      <c r="E119" s="113" t="str">
        <f>IFERROR(VLOOKUP($B$7:$B$200,Reg!$B$4:O$800,13,),"")</f>
        <v/>
      </c>
      <c r="F119" s="111"/>
    </row>
    <row r="120" spans="1:6">
      <c r="A120" s="111" t="str">
        <f>IFERROR(_xlfn.RANK.EQ(E120,$E$7:$E$200,0)+COUNTIF($E$7:E120,E120)-1," ")</f>
        <v xml:space="preserve"> </v>
      </c>
      <c r="B120" s="111" t="str">
        <f>IF(Reg!$N117,Reg!B117,"")</f>
        <v/>
      </c>
      <c r="C120" s="111" t="str">
        <f>IF(Reg!$N117,Reg!C117,"")</f>
        <v/>
      </c>
      <c r="D120" s="112" t="str">
        <f>IF(Reg!$N117,Reg!D117,"")</f>
        <v/>
      </c>
      <c r="E120" s="113" t="str">
        <f>IFERROR(VLOOKUP($B$7:$B$200,Reg!$B$4:O$800,13,),"")</f>
        <v/>
      </c>
      <c r="F120" s="111"/>
    </row>
    <row r="121" spans="1:6">
      <c r="A121" s="111" t="str">
        <f>IFERROR(_xlfn.RANK.EQ(E121,$E$7:$E$200,0)+COUNTIF($E$7:E121,E121)-1," ")</f>
        <v xml:space="preserve"> </v>
      </c>
      <c r="B121" s="111" t="str">
        <f>IF(Reg!$N118,Reg!B118,"")</f>
        <v/>
      </c>
      <c r="C121" s="111" t="str">
        <f>IF(Reg!$N118,Reg!C118,"")</f>
        <v/>
      </c>
      <c r="D121" s="112" t="str">
        <f>IF(Reg!$N118,Reg!D118,"")</f>
        <v/>
      </c>
      <c r="E121" s="113" t="str">
        <f>IFERROR(VLOOKUP($B$7:$B$200,Reg!$B$4:O$800,13,),"")</f>
        <v/>
      </c>
      <c r="F121" s="111"/>
    </row>
    <row r="122" spans="1:6">
      <c r="A122" s="111" t="str">
        <f>IFERROR(_xlfn.RANK.EQ(E122,$E$7:$E$200,0)+COUNTIF($E$7:E122,E122)-1," ")</f>
        <v xml:space="preserve"> </v>
      </c>
      <c r="B122" s="111" t="str">
        <f>IF(Reg!$N119,Reg!B119,"")</f>
        <v/>
      </c>
      <c r="C122" s="111" t="str">
        <f>IF(Reg!$N119,Reg!C119,"")</f>
        <v/>
      </c>
      <c r="D122" s="112" t="str">
        <f>IF(Reg!$N119,Reg!D119,"")</f>
        <v/>
      </c>
      <c r="E122" s="113" t="str">
        <f>IFERROR(VLOOKUP($B$7:$B$200,Reg!$B$4:O$800,13,),"")</f>
        <v/>
      </c>
      <c r="F122" s="111"/>
    </row>
    <row r="123" spans="1:6">
      <c r="A123" s="111" t="str">
        <f>IFERROR(_xlfn.RANK.EQ(E123,$E$7:$E$200,0)+COUNTIF($E$7:E123,E123)-1," ")</f>
        <v xml:space="preserve"> </v>
      </c>
      <c r="B123" s="111" t="str">
        <f>IF(Reg!$N120,Reg!B120,"")</f>
        <v/>
      </c>
      <c r="C123" s="111" t="str">
        <f>IF(Reg!$N120,Reg!C120,"")</f>
        <v/>
      </c>
      <c r="D123" s="112" t="str">
        <f>IF(Reg!$N120,Reg!D120,"")</f>
        <v/>
      </c>
      <c r="E123" s="113" t="str">
        <f>IFERROR(VLOOKUP($B$7:$B$200,Reg!$B$4:O$800,13,),"")</f>
        <v/>
      </c>
      <c r="F123" s="111"/>
    </row>
    <row r="124" spans="1:6">
      <c r="A124" s="111" t="str">
        <f>IFERROR(_xlfn.RANK.EQ(E124,$E$7:$E$200,0)+COUNTIF($E$7:E124,E124)-1," ")</f>
        <v xml:space="preserve"> </v>
      </c>
      <c r="B124" s="111" t="str">
        <f>IF(Reg!$N121,Reg!B121,"")</f>
        <v/>
      </c>
      <c r="C124" s="111" t="str">
        <f>IF(Reg!$N121,Reg!C121,"")</f>
        <v/>
      </c>
      <c r="D124" s="112" t="str">
        <f>IF(Reg!$N121,Reg!D121,"")</f>
        <v/>
      </c>
      <c r="E124" s="113" t="str">
        <f>IFERROR(VLOOKUP($B$7:$B$200,Reg!$B$4:O$800,13,),"")</f>
        <v/>
      </c>
      <c r="F124" s="111"/>
    </row>
    <row r="125" spans="1:6">
      <c r="A125" s="111" t="str">
        <f>IFERROR(_xlfn.RANK.EQ(E125,$E$7:$E$200,0)+COUNTIF($E$7:E125,E125)-1," ")</f>
        <v xml:space="preserve"> </v>
      </c>
      <c r="B125" s="111" t="str">
        <f>IF(Reg!$N122,Reg!B122,"")</f>
        <v/>
      </c>
      <c r="C125" s="111" t="str">
        <f>IF(Reg!$N122,Reg!C122,"")</f>
        <v/>
      </c>
      <c r="D125" s="112" t="str">
        <f>IF(Reg!$N122,Reg!D122,"")</f>
        <v/>
      </c>
      <c r="E125" s="113" t="str">
        <f>IFERROR(VLOOKUP($B$7:$B$200,Reg!$B$4:O$800,13,),"")</f>
        <v/>
      </c>
      <c r="F125" s="111"/>
    </row>
    <row r="126" spans="1:6">
      <c r="A126" s="111" t="str">
        <f>IFERROR(_xlfn.RANK.EQ(E126,$E$7:$E$200,0)+COUNTIF($E$7:E126,E126)-1," ")</f>
        <v xml:space="preserve"> </v>
      </c>
      <c r="B126" s="111" t="str">
        <f>IF(Reg!$N123,Reg!B123,"")</f>
        <v/>
      </c>
      <c r="C126" s="111" t="str">
        <f>IF(Reg!$N123,Reg!C123,"")</f>
        <v/>
      </c>
      <c r="D126" s="112" t="str">
        <f>IF(Reg!$N123,Reg!D123,"")</f>
        <v/>
      </c>
      <c r="E126" s="113" t="str">
        <f>IFERROR(VLOOKUP($B$7:$B$200,Reg!$B$4:O$800,13,),"")</f>
        <v/>
      </c>
      <c r="F126" s="111"/>
    </row>
    <row r="127" spans="1:6">
      <c r="A127" s="111" t="str">
        <f>IFERROR(_xlfn.RANK.EQ(E127,$E$7:$E$200,0)+COUNTIF($E$7:E127,E127)-1," ")</f>
        <v xml:space="preserve"> </v>
      </c>
      <c r="B127" s="111" t="str">
        <f>IF(Reg!$N124,Reg!B124,"")</f>
        <v/>
      </c>
      <c r="C127" s="111" t="str">
        <f>IF(Reg!$N124,Reg!C124,"")</f>
        <v/>
      </c>
      <c r="D127" s="112" t="str">
        <f>IF(Reg!$N124,Reg!D124,"")</f>
        <v/>
      </c>
      <c r="E127" s="113" t="str">
        <f>IFERROR(VLOOKUP($B$7:$B$200,Reg!$B$4:O$800,13,),"")</f>
        <v/>
      </c>
      <c r="F127" s="111"/>
    </row>
    <row r="128" spans="1:6">
      <c r="A128" s="111" t="str">
        <f>IFERROR(_xlfn.RANK.EQ(E128,$E$7:$E$200,0)+COUNTIF($E$7:E128,E128)-1," ")</f>
        <v xml:space="preserve"> </v>
      </c>
      <c r="B128" s="111" t="str">
        <f>IF(Reg!$N125,Reg!B125,"")</f>
        <v/>
      </c>
      <c r="C128" s="111" t="str">
        <f>IF(Reg!$N125,Reg!C125,"")</f>
        <v/>
      </c>
      <c r="D128" s="112" t="str">
        <f>IF(Reg!$N125,Reg!D125,"")</f>
        <v/>
      </c>
      <c r="E128" s="113" t="str">
        <f>IFERROR(VLOOKUP($B$7:$B$200,Reg!$B$4:O$800,13,),"")</f>
        <v/>
      </c>
      <c r="F128" s="111"/>
    </row>
    <row r="129" spans="1:6">
      <c r="A129" s="111" t="str">
        <f>IFERROR(_xlfn.RANK.EQ(E129,$E$7:$E$200,0)+COUNTIF($E$7:E129,E129)-1," ")</f>
        <v xml:space="preserve"> </v>
      </c>
      <c r="B129" s="111" t="str">
        <f>IF(Reg!$N126,Reg!B126,"")</f>
        <v/>
      </c>
      <c r="C129" s="111" t="str">
        <f>IF(Reg!$N126,Reg!C126,"")</f>
        <v/>
      </c>
      <c r="D129" s="112" t="str">
        <f>IF(Reg!$N126,Reg!D126,"")</f>
        <v/>
      </c>
      <c r="E129" s="113" t="str">
        <f>IFERROR(VLOOKUP($B$7:$B$200,Reg!$B$4:O$800,13,),"")</f>
        <v/>
      </c>
      <c r="F129" s="111"/>
    </row>
    <row r="130" spans="1:6">
      <c r="A130" s="111" t="str">
        <f>IFERROR(_xlfn.RANK.EQ(E130,$E$7:$E$200,0)+COUNTIF($E$7:E130,E130)-1," ")</f>
        <v xml:space="preserve"> </v>
      </c>
      <c r="B130" s="111" t="str">
        <f>IF(Reg!$N127,Reg!B127,"")</f>
        <v/>
      </c>
      <c r="C130" s="111" t="str">
        <f>IF(Reg!$N127,Reg!C127,"")</f>
        <v/>
      </c>
      <c r="D130" s="112" t="str">
        <f>IF(Reg!$N127,Reg!D127,"")</f>
        <v/>
      </c>
      <c r="E130" s="113" t="str">
        <f>IFERROR(VLOOKUP($B$7:$B$200,Reg!$B$4:O$800,13,),"")</f>
        <v/>
      </c>
      <c r="F130" s="111"/>
    </row>
    <row r="131" spans="1:6">
      <c r="A131" s="111" t="str">
        <f>IFERROR(_xlfn.RANK.EQ(E131,$E$7:$E$200,0)+COUNTIF($E$7:E131,E131)-1," ")</f>
        <v xml:space="preserve"> </v>
      </c>
      <c r="B131" s="111" t="str">
        <f>IF(Reg!$N128,Reg!B128,"")</f>
        <v/>
      </c>
      <c r="C131" s="111" t="str">
        <f>IF(Reg!$N128,Reg!C128,"")</f>
        <v/>
      </c>
      <c r="D131" s="112" t="str">
        <f>IF(Reg!$N128,Reg!D128,"")</f>
        <v/>
      </c>
      <c r="E131" s="113" t="str">
        <f>IFERROR(VLOOKUP($B$7:$B$200,Reg!$B$4:O$800,13,),"")</f>
        <v/>
      </c>
      <c r="F131" s="111"/>
    </row>
    <row r="132" spans="1:6">
      <c r="A132" s="111" t="str">
        <f>IFERROR(_xlfn.RANK.EQ(E132,$E$7:$E$200,0)+COUNTIF($E$7:E132,E132)-1," ")</f>
        <v xml:space="preserve"> </v>
      </c>
      <c r="B132" s="111" t="str">
        <f>IF(Reg!$N129,Reg!B129,"")</f>
        <v/>
      </c>
      <c r="C132" s="111" t="str">
        <f>IF(Reg!$N129,Reg!C129,"")</f>
        <v/>
      </c>
      <c r="D132" s="112" t="str">
        <f>IF(Reg!$N129,Reg!D129,"")</f>
        <v/>
      </c>
      <c r="E132" s="113" t="str">
        <f>IFERROR(VLOOKUP($B$7:$B$200,Reg!$B$4:O$800,13,),"")</f>
        <v/>
      </c>
      <c r="F132" s="111"/>
    </row>
    <row r="133" spans="1:6">
      <c r="A133" s="111" t="str">
        <f>IFERROR(_xlfn.RANK.EQ(E133,$E$7:$E$200,0)+COUNTIF($E$7:E133,E133)-1," ")</f>
        <v xml:space="preserve"> </v>
      </c>
      <c r="B133" s="111" t="str">
        <f>IF(Reg!$N130,Reg!B130,"")</f>
        <v/>
      </c>
      <c r="C133" s="111" t="str">
        <f>IF(Reg!$N130,Reg!C130,"")</f>
        <v/>
      </c>
      <c r="D133" s="112" t="str">
        <f>IF(Reg!$N130,Reg!D130,"")</f>
        <v/>
      </c>
      <c r="E133" s="113" t="str">
        <f>IFERROR(VLOOKUP($B$7:$B$200,Reg!$B$4:O$800,13,),"")</f>
        <v/>
      </c>
      <c r="F133" s="111"/>
    </row>
    <row r="134" spans="1:6">
      <c r="A134" s="111" t="str">
        <f>IFERROR(_xlfn.RANK.EQ(E134,$E$7:$E$200,0)+COUNTIF($E$7:E134,E134)-1," ")</f>
        <v xml:space="preserve"> </v>
      </c>
      <c r="B134" s="111" t="str">
        <f>IF(Reg!$N131,Reg!B131,"")</f>
        <v/>
      </c>
      <c r="C134" s="111" t="str">
        <f>IF(Reg!$N131,Reg!C131,"")</f>
        <v/>
      </c>
      <c r="D134" s="112" t="str">
        <f>IF(Reg!$N131,Reg!D131,"")</f>
        <v/>
      </c>
      <c r="E134" s="113" t="str">
        <f>IFERROR(VLOOKUP($B$7:$B$200,Reg!$B$4:O$800,13,),"")</f>
        <v/>
      </c>
      <c r="F134" s="111"/>
    </row>
    <row r="135" spans="1:6">
      <c r="A135" s="111" t="str">
        <f>IFERROR(_xlfn.RANK.EQ(E135,$E$7:$E$200,0)+COUNTIF($E$7:E135,E135)-1," ")</f>
        <v xml:space="preserve"> </v>
      </c>
      <c r="B135" s="111" t="str">
        <f>IF(Reg!$N132,Reg!B132,"")</f>
        <v/>
      </c>
      <c r="C135" s="111" t="str">
        <f>IF(Reg!$N132,Reg!C132,"")</f>
        <v/>
      </c>
      <c r="D135" s="112" t="str">
        <f>IF(Reg!$N132,Reg!D132,"")</f>
        <v/>
      </c>
      <c r="E135" s="113" t="str">
        <f>IFERROR(VLOOKUP($B$7:$B$200,Reg!$B$4:O$800,13,),"")</f>
        <v/>
      </c>
      <c r="F135" s="111"/>
    </row>
    <row r="136" spans="1:6">
      <c r="A136" s="111" t="str">
        <f>IFERROR(_xlfn.RANK.EQ(E136,$E$7:$E$200,0)+COUNTIF($E$7:E136,E136)-1," ")</f>
        <v xml:space="preserve"> </v>
      </c>
      <c r="B136" s="111" t="str">
        <f>IF(Reg!$N133,Reg!B133,"")</f>
        <v/>
      </c>
      <c r="C136" s="111" t="str">
        <f>IF(Reg!$N133,Reg!C133,"")</f>
        <v/>
      </c>
      <c r="D136" s="112" t="str">
        <f>IF(Reg!$N133,Reg!D133,"")</f>
        <v/>
      </c>
      <c r="E136" s="113" t="str">
        <f>IFERROR(VLOOKUP($B$7:$B$200,Reg!$B$4:O$800,13,),"")</f>
        <v/>
      </c>
      <c r="F136" s="111"/>
    </row>
    <row r="137" spans="1:6">
      <c r="A137" s="111" t="str">
        <f>IFERROR(_xlfn.RANK.EQ(E137,$E$7:$E$200,0)+COUNTIF($E$7:E137,E137)-1," ")</f>
        <v xml:space="preserve"> </v>
      </c>
      <c r="B137" s="111" t="str">
        <f>IF(Reg!$N134,Reg!B134,"")</f>
        <v/>
      </c>
      <c r="C137" s="111" t="str">
        <f>IF(Reg!$N134,Reg!C134,"")</f>
        <v/>
      </c>
      <c r="D137" s="112" t="str">
        <f>IF(Reg!$N134,Reg!D134,"")</f>
        <v/>
      </c>
      <c r="E137" s="113" t="str">
        <f>IFERROR(VLOOKUP($B$7:$B$200,Reg!$B$4:O$800,13,),"")</f>
        <v/>
      </c>
      <c r="F137" s="111"/>
    </row>
    <row r="138" spans="1:6">
      <c r="A138" s="111" t="str">
        <f>IFERROR(_xlfn.RANK.EQ(E138,$E$7:$E$200,0)+COUNTIF($E$7:E138,E138)-1," ")</f>
        <v xml:space="preserve"> </v>
      </c>
      <c r="B138" s="111" t="str">
        <f>IF(Reg!$N135,Reg!B135,"")</f>
        <v/>
      </c>
      <c r="C138" s="111" t="str">
        <f>IF(Reg!$N135,Reg!C135,"")</f>
        <v/>
      </c>
      <c r="D138" s="112" t="str">
        <f>IF(Reg!$N135,Reg!D135,"")</f>
        <v/>
      </c>
      <c r="E138" s="113" t="str">
        <f>IFERROR(VLOOKUP($B$7:$B$200,Reg!$B$4:O$800,13,),"")</f>
        <v/>
      </c>
      <c r="F138" s="111"/>
    </row>
    <row r="139" spans="1:6">
      <c r="A139" s="111" t="str">
        <f>IFERROR(_xlfn.RANK.EQ(E139,$E$7:$E$200,0)+COUNTIF($E$7:E139,E139)-1," ")</f>
        <v xml:space="preserve"> </v>
      </c>
      <c r="B139" s="111" t="str">
        <f>IF(Reg!$N136,Reg!B136,"")</f>
        <v/>
      </c>
      <c r="C139" s="111" t="str">
        <f>IF(Reg!$N136,Reg!C136,"")</f>
        <v/>
      </c>
      <c r="D139" s="112" t="str">
        <f>IF(Reg!$N136,Reg!D136,"")</f>
        <v/>
      </c>
      <c r="E139" s="113" t="str">
        <f>IFERROR(VLOOKUP($B$7:$B$200,Reg!$B$4:O$800,13,),"")</f>
        <v/>
      </c>
      <c r="F139" s="111"/>
    </row>
    <row r="140" spans="1:6">
      <c r="A140" s="111" t="str">
        <f>IFERROR(_xlfn.RANK.EQ(E140,$E$7:$E$200,0)+COUNTIF($E$7:E140,E140)-1," ")</f>
        <v xml:space="preserve"> </v>
      </c>
      <c r="B140" s="111" t="str">
        <f>IF(Reg!$N137,Reg!B137,"")</f>
        <v/>
      </c>
      <c r="C140" s="111" t="str">
        <f>IF(Reg!$N137,Reg!C137,"")</f>
        <v/>
      </c>
      <c r="D140" s="112" t="str">
        <f>IF(Reg!$N137,Reg!D137,"")</f>
        <v/>
      </c>
      <c r="E140" s="113" t="str">
        <f>IFERROR(VLOOKUP($B$7:$B$200,Reg!$B$4:O$800,13,),"")</f>
        <v/>
      </c>
      <c r="F140" s="111"/>
    </row>
    <row r="141" spans="1:6">
      <c r="A141" s="111" t="str">
        <f>IFERROR(_xlfn.RANK.EQ(E141,$E$7:$E$200,0)+COUNTIF($E$7:E141,E141)-1," ")</f>
        <v xml:space="preserve"> </v>
      </c>
      <c r="B141" s="111" t="str">
        <f>IF(Reg!$N138,Reg!B138,"")</f>
        <v/>
      </c>
      <c r="C141" s="111" t="str">
        <f>IF(Reg!$N138,Reg!C138,"")</f>
        <v/>
      </c>
      <c r="D141" s="112" t="str">
        <f>IF(Reg!$N138,Reg!D138,"")</f>
        <v/>
      </c>
      <c r="E141" s="113" t="str">
        <f>IFERROR(VLOOKUP($B$7:$B$200,Reg!$B$4:O$800,13,),"")</f>
        <v/>
      </c>
      <c r="F141" s="111"/>
    </row>
    <row r="142" spans="1:6">
      <c r="A142" s="111" t="str">
        <f>IFERROR(_xlfn.RANK.EQ(E142,$E$7:$E$200,0)+COUNTIF($E$7:E142,E142)-1," ")</f>
        <v xml:space="preserve"> </v>
      </c>
      <c r="B142" s="111" t="str">
        <f>IF(Reg!$N139,Reg!B139,"")</f>
        <v/>
      </c>
      <c r="C142" s="111" t="str">
        <f>IF(Reg!$N139,Reg!C139,"")</f>
        <v/>
      </c>
      <c r="D142" s="112" t="str">
        <f>IF(Reg!$N139,Reg!D139,"")</f>
        <v/>
      </c>
      <c r="E142" s="113" t="str">
        <f>IFERROR(VLOOKUP($B$7:$B$200,Reg!$B$4:O$800,13,),"")</f>
        <v/>
      </c>
      <c r="F142" s="111"/>
    </row>
    <row r="143" spans="1:6">
      <c r="A143" s="111" t="str">
        <f>IFERROR(_xlfn.RANK.EQ(E143,$E$7:$E$200,0)+COUNTIF($E$7:E143,E143)-1," ")</f>
        <v xml:space="preserve"> </v>
      </c>
      <c r="B143" s="111" t="str">
        <f>IF(Reg!$N140,Reg!B140,"")</f>
        <v/>
      </c>
      <c r="C143" s="111" t="str">
        <f>IF(Reg!$N140,Reg!C140,"")</f>
        <v/>
      </c>
      <c r="D143" s="112" t="str">
        <f>IF(Reg!$N140,Reg!D140,"")</f>
        <v/>
      </c>
      <c r="E143" s="113" t="str">
        <f>IFERROR(VLOOKUP($B$7:$B$200,Reg!$B$4:O$800,13,),"")</f>
        <v/>
      </c>
      <c r="F143" s="111"/>
    </row>
    <row r="144" spans="1:6">
      <c r="A144" s="111" t="str">
        <f>IFERROR(_xlfn.RANK.EQ(E144,$E$7:$E$200,0)+COUNTIF($E$7:E144,E144)-1," ")</f>
        <v xml:space="preserve"> </v>
      </c>
      <c r="B144" s="111" t="str">
        <f>IF(Reg!$N141,Reg!B141,"")</f>
        <v/>
      </c>
      <c r="C144" s="111" t="str">
        <f>IF(Reg!$N141,Reg!C141,"")</f>
        <v/>
      </c>
      <c r="D144" s="112" t="str">
        <f>IF(Reg!$N141,Reg!D141,"")</f>
        <v/>
      </c>
      <c r="E144" s="113" t="str">
        <f>IFERROR(VLOOKUP($B$7:$B$200,Reg!$B$4:O$800,13,),"")</f>
        <v/>
      </c>
      <c r="F144" s="111"/>
    </row>
    <row r="145" spans="1:6">
      <c r="A145" s="111" t="str">
        <f>IFERROR(_xlfn.RANK.EQ(E145,$E$7:$E$200,0)+COUNTIF($E$7:E145,E145)-1," ")</f>
        <v xml:space="preserve"> </v>
      </c>
      <c r="B145" s="111" t="str">
        <f>IF(Reg!$N142,Reg!B142,"")</f>
        <v/>
      </c>
      <c r="C145" s="111" t="str">
        <f>IF(Reg!$N142,Reg!C142,"")</f>
        <v/>
      </c>
      <c r="D145" s="112" t="str">
        <f>IF(Reg!$N142,Reg!D142,"")</f>
        <v/>
      </c>
      <c r="E145" s="113" t="str">
        <f>IFERROR(VLOOKUP($B$7:$B$200,Reg!$B$4:O$800,13,),"")</f>
        <v/>
      </c>
      <c r="F145" s="111"/>
    </row>
    <row r="146" spans="1:6">
      <c r="A146" s="111" t="str">
        <f>IFERROR(_xlfn.RANK.EQ(E146,$E$7:$E$200,0)+COUNTIF($E$7:E146,E146)-1," ")</f>
        <v xml:space="preserve"> </v>
      </c>
      <c r="B146" s="111" t="str">
        <f>IF(Reg!$N143,Reg!B143,"")</f>
        <v/>
      </c>
      <c r="C146" s="111" t="str">
        <f>IF(Reg!$N143,Reg!C143,"")</f>
        <v/>
      </c>
      <c r="D146" s="112" t="str">
        <f>IF(Reg!$N143,Reg!D143,"")</f>
        <v/>
      </c>
      <c r="E146" s="113" t="str">
        <f>IFERROR(VLOOKUP($B$7:$B$200,Reg!$B$4:O$800,13,),"")</f>
        <v/>
      </c>
      <c r="F146" s="111"/>
    </row>
    <row r="147" spans="1:6">
      <c r="A147" s="111" t="str">
        <f>IFERROR(_xlfn.RANK.EQ(E147,$E$7:$E$200,0)+COUNTIF($E$7:E147,E147)-1," ")</f>
        <v xml:space="preserve"> </v>
      </c>
      <c r="B147" s="111" t="str">
        <f>IF(Reg!$N144,Reg!B144,"")</f>
        <v/>
      </c>
      <c r="C147" s="111" t="str">
        <f>IF(Reg!$N144,Reg!C144,"")</f>
        <v/>
      </c>
      <c r="D147" s="112" t="str">
        <f>IF(Reg!$N144,Reg!D144,"")</f>
        <v/>
      </c>
      <c r="E147" s="113" t="str">
        <f>IFERROR(VLOOKUP($B$7:$B$200,Reg!$B$4:O$800,13,),"")</f>
        <v/>
      </c>
      <c r="F147" s="111"/>
    </row>
    <row r="148" spans="1:6">
      <c r="A148" s="111" t="str">
        <f>IFERROR(_xlfn.RANK.EQ(E148,$E$7:$E$200,0)+COUNTIF($E$7:E148,E148)-1," ")</f>
        <v xml:space="preserve"> </v>
      </c>
      <c r="B148" s="111" t="str">
        <f>IF(Reg!$N145,Reg!B145,"")</f>
        <v/>
      </c>
      <c r="C148" s="111" t="str">
        <f>IF(Reg!$N145,Reg!C145,"")</f>
        <v/>
      </c>
      <c r="D148" s="112" t="str">
        <f>IF(Reg!$N145,Reg!D145,"")</f>
        <v/>
      </c>
      <c r="E148" s="113" t="str">
        <f>IFERROR(VLOOKUP($B$7:$B$200,Reg!$B$4:O$800,13,),"")</f>
        <v/>
      </c>
      <c r="F148" s="111"/>
    </row>
    <row r="149" spans="1:6">
      <c r="A149" s="111" t="str">
        <f>IFERROR(_xlfn.RANK.EQ(E149,$E$7:$E$200,0)+COUNTIF($E$7:E149,E149)-1," ")</f>
        <v xml:space="preserve"> </v>
      </c>
      <c r="B149" s="111" t="str">
        <f>IF(Reg!$N146,Reg!B146,"")</f>
        <v/>
      </c>
      <c r="C149" s="111" t="str">
        <f>IF(Reg!$N146,Reg!C146,"")</f>
        <v/>
      </c>
      <c r="D149" s="112" t="str">
        <f>IF(Reg!$N146,Reg!D146,"")</f>
        <v/>
      </c>
      <c r="E149" s="113" t="str">
        <f>IFERROR(VLOOKUP($B$7:$B$200,Reg!$B$4:O$800,13,),"")</f>
        <v/>
      </c>
      <c r="F149" s="111"/>
    </row>
    <row r="150" spans="1:6">
      <c r="A150" s="111" t="str">
        <f>IFERROR(_xlfn.RANK.EQ(E150,$E$7:$E$200,0)+COUNTIF($E$7:E150,E150)-1," ")</f>
        <v xml:space="preserve"> </v>
      </c>
      <c r="B150" s="111" t="str">
        <f>IF(Reg!$N147,Reg!B147,"")</f>
        <v/>
      </c>
      <c r="C150" s="111" t="str">
        <f>IF(Reg!$N147,Reg!C147,"")</f>
        <v/>
      </c>
      <c r="D150" s="112" t="str">
        <f>IF(Reg!$N147,Reg!D147,"")</f>
        <v/>
      </c>
      <c r="E150" s="113" t="str">
        <f>IFERROR(VLOOKUP($B$7:$B$200,Reg!$B$4:O$800,13,),"")</f>
        <v/>
      </c>
      <c r="F150" s="111"/>
    </row>
    <row r="151" spans="1:6">
      <c r="A151" s="111" t="str">
        <f>IFERROR(_xlfn.RANK.EQ(E151,$E$7:$E$200,0)+COUNTIF($E$7:E151,E151)-1," ")</f>
        <v xml:space="preserve"> </v>
      </c>
      <c r="B151" s="111" t="str">
        <f>IF(Reg!$N148,Reg!B148,"")</f>
        <v/>
      </c>
      <c r="C151" s="111" t="str">
        <f>IF(Reg!$N148,Reg!C148,"")</f>
        <v/>
      </c>
      <c r="D151" s="112" t="str">
        <f>IF(Reg!$N148,Reg!D148,"")</f>
        <v/>
      </c>
      <c r="E151" s="113" t="str">
        <f>IFERROR(VLOOKUP($B$7:$B$200,Reg!$B$4:O$800,13,),"")</f>
        <v/>
      </c>
      <c r="F151" s="111"/>
    </row>
    <row r="152" spans="1:6">
      <c r="A152" s="111" t="str">
        <f>IFERROR(_xlfn.RANK.EQ(E152,$E$7:$E$200,0)+COUNTIF($E$7:E152,E152)-1," ")</f>
        <v xml:space="preserve"> </v>
      </c>
      <c r="B152" s="111" t="str">
        <f>IF(Reg!$N149,Reg!B149,"")</f>
        <v/>
      </c>
      <c r="C152" s="111" t="str">
        <f>IF(Reg!$N149,Reg!C149,"")</f>
        <v/>
      </c>
      <c r="D152" s="112" t="str">
        <f>IF(Reg!$N149,Reg!D149,"")</f>
        <v/>
      </c>
      <c r="E152" s="113" t="str">
        <f>IFERROR(VLOOKUP($B$7:$B$200,Reg!$B$4:O$800,13,),"")</f>
        <v/>
      </c>
      <c r="F152" s="111"/>
    </row>
    <row r="153" spans="1:6">
      <c r="A153" s="111" t="str">
        <f>IFERROR(_xlfn.RANK.EQ(E153,$E$7:$E$200,0)+COUNTIF($E$7:E153,E153)-1," ")</f>
        <v xml:space="preserve"> </v>
      </c>
      <c r="B153" s="111" t="str">
        <f>IF(Reg!$N150,Reg!B150,"")</f>
        <v/>
      </c>
      <c r="C153" s="111" t="str">
        <f>IF(Reg!$N150,Reg!C150,"")</f>
        <v/>
      </c>
      <c r="D153" s="112" t="str">
        <f>IF(Reg!$N150,Reg!D150,"")</f>
        <v/>
      </c>
      <c r="E153" s="113" t="str">
        <f>IFERROR(VLOOKUP($B$7:$B$200,Reg!$B$4:O$800,13,),"")</f>
        <v/>
      </c>
      <c r="F153" s="111"/>
    </row>
    <row r="154" spans="1:6">
      <c r="A154" s="111" t="str">
        <f>IFERROR(_xlfn.RANK.EQ(E154,$E$7:$E$200,0)+COUNTIF($E$7:E154,E154)-1," ")</f>
        <v xml:space="preserve"> </v>
      </c>
      <c r="B154" s="111" t="str">
        <f>IF(Reg!$N151,Reg!B151,"")</f>
        <v/>
      </c>
      <c r="C154" s="111" t="str">
        <f>IF(Reg!$N151,Reg!C151,"")</f>
        <v/>
      </c>
      <c r="D154" s="112" t="str">
        <f>IF(Reg!$N151,Reg!D151,"")</f>
        <v/>
      </c>
      <c r="E154" s="113" t="str">
        <f>IFERROR(VLOOKUP($B$7:$B$200,Reg!$B$4:O$800,13,),"")</f>
        <v/>
      </c>
      <c r="F154" s="111"/>
    </row>
    <row r="155" spans="1:6">
      <c r="A155" s="111" t="str">
        <f>IFERROR(_xlfn.RANK.EQ(E155,$E$7:$E$200,0)+COUNTIF($E$7:E155,E155)-1," ")</f>
        <v xml:space="preserve"> </v>
      </c>
      <c r="B155" s="111" t="str">
        <f>IF(Reg!$N152,Reg!B152,"")</f>
        <v/>
      </c>
      <c r="C155" s="111" t="str">
        <f>IF(Reg!$N152,Reg!C152,"")</f>
        <v/>
      </c>
      <c r="D155" s="112" t="str">
        <f>IF(Reg!$N152,Reg!D152,"")</f>
        <v/>
      </c>
      <c r="E155" s="113" t="str">
        <f>IFERROR(VLOOKUP($B$7:$B$200,Reg!$B$4:O$800,13,),"")</f>
        <v/>
      </c>
      <c r="F155" s="111"/>
    </row>
    <row r="156" spans="1:6">
      <c r="A156" s="111" t="str">
        <f>IFERROR(_xlfn.RANK.EQ(E156,$E$7:$E$200,0)+COUNTIF($E$7:E156,E156)-1," ")</f>
        <v xml:space="preserve"> </v>
      </c>
      <c r="B156" s="111" t="str">
        <f>IF(Reg!$N153,Reg!B153,"")</f>
        <v/>
      </c>
      <c r="C156" s="111" t="str">
        <f>IF(Reg!$N153,Reg!C153,"")</f>
        <v/>
      </c>
      <c r="D156" s="112" t="str">
        <f>IF(Reg!$N153,Reg!D153,"")</f>
        <v/>
      </c>
      <c r="E156" s="113" t="str">
        <f>IFERROR(VLOOKUP($B$7:$B$200,Reg!$B$4:O$800,13,),"")</f>
        <v/>
      </c>
      <c r="F156" s="111"/>
    </row>
    <row r="157" spans="1:6">
      <c r="A157" s="111" t="str">
        <f>IFERROR(_xlfn.RANK.EQ(E157,$E$7:$E$200,0)+COUNTIF($E$7:E157,E157)-1," ")</f>
        <v xml:space="preserve"> </v>
      </c>
      <c r="B157" s="111" t="str">
        <f>IF(Reg!$N154,Reg!B154,"")</f>
        <v/>
      </c>
      <c r="C157" s="111" t="str">
        <f>IF(Reg!$N154,Reg!C154,"")</f>
        <v/>
      </c>
      <c r="D157" s="112" t="str">
        <f>IF(Reg!$N154,Reg!D154,"")</f>
        <v/>
      </c>
      <c r="E157" s="113" t="str">
        <f>IFERROR(VLOOKUP($B$7:$B$200,Reg!$B$4:O$800,13,),"")</f>
        <v/>
      </c>
      <c r="F157" s="111"/>
    </row>
    <row r="158" spans="1:6">
      <c r="A158" s="111" t="str">
        <f>IFERROR(_xlfn.RANK.EQ(E158,$E$7:$E$200,0)+COUNTIF($E$7:E158,E158)-1," ")</f>
        <v xml:space="preserve"> </v>
      </c>
      <c r="B158" s="111" t="str">
        <f>IF(Reg!$N155,Reg!B155,"")</f>
        <v/>
      </c>
      <c r="C158" s="111" t="str">
        <f>IF(Reg!$N155,Reg!C155,"")</f>
        <v/>
      </c>
      <c r="D158" s="112" t="str">
        <f>IF(Reg!$N155,Reg!D155,"")</f>
        <v/>
      </c>
      <c r="E158" s="113" t="str">
        <f>IFERROR(VLOOKUP($B$7:$B$200,Reg!$B$4:O$800,13,),"")</f>
        <v/>
      </c>
      <c r="F158" s="111"/>
    </row>
    <row r="159" spans="1:6">
      <c r="A159" s="111" t="str">
        <f>IFERROR(_xlfn.RANK.EQ(E159,$E$7:$E$200,0)+COUNTIF($E$7:E159,E159)-1," ")</f>
        <v xml:space="preserve"> </v>
      </c>
      <c r="B159" s="111" t="str">
        <f>IF(Reg!$N156,Reg!B156,"")</f>
        <v/>
      </c>
      <c r="C159" s="111" t="str">
        <f>IF(Reg!$N156,Reg!C156,"")</f>
        <v/>
      </c>
      <c r="D159" s="112" t="str">
        <f>IF(Reg!$N156,Reg!D156,"")</f>
        <v/>
      </c>
      <c r="E159" s="113" t="str">
        <f>IFERROR(VLOOKUP($B$7:$B$200,Reg!$B$4:O$800,13,),"")</f>
        <v/>
      </c>
      <c r="F159" s="111"/>
    </row>
    <row r="160" spans="1:6">
      <c r="A160" s="111" t="str">
        <f>IFERROR(_xlfn.RANK.EQ(E160,$E$7:$E$200,0)+COUNTIF($E$7:E160,E160)-1," ")</f>
        <v xml:space="preserve"> </v>
      </c>
      <c r="B160" s="111" t="str">
        <f>IF(Reg!$N157,Reg!B157,"")</f>
        <v/>
      </c>
      <c r="C160" s="111" t="str">
        <f>IF(Reg!$N157,Reg!C157,"")</f>
        <v/>
      </c>
      <c r="D160" s="112" t="str">
        <f>IF(Reg!$N157,Reg!D157,"")</f>
        <v/>
      </c>
      <c r="E160" s="113" t="str">
        <f>IFERROR(VLOOKUP($B$7:$B$200,Reg!$B$4:O$800,13,),"")</f>
        <v/>
      </c>
      <c r="F160" s="111"/>
    </row>
    <row r="161" spans="1:6">
      <c r="A161" s="111" t="str">
        <f>IFERROR(_xlfn.RANK.EQ(E161,$E$7:$E$200,0)+COUNTIF($E$7:E161,E161)-1," ")</f>
        <v xml:space="preserve"> </v>
      </c>
      <c r="B161" s="111" t="str">
        <f>IF(Reg!$N158,Reg!B158,"")</f>
        <v/>
      </c>
      <c r="C161" s="111" t="str">
        <f>IF(Reg!$N158,Reg!C158,"")</f>
        <v/>
      </c>
      <c r="D161" s="112" t="str">
        <f>IF(Reg!$N158,Reg!D158,"")</f>
        <v/>
      </c>
      <c r="E161" s="113" t="str">
        <f>IFERROR(VLOOKUP($B$7:$B$200,Reg!$B$4:O$800,13,),"")</f>
        <v/>
      </c>
      <c r="F161" s="111"/>
    </row>
    <row r="162" spans="1:6">
      <c r="A162" s="111" t="str">
        <f>IFERROR(_xlfn.RANK.EQ(E162,$E$7:$E$200,0)+COUNTIF($E$7:E162,E162)-1," ")</f>
        <v xml:space="preserve"> </v>
      </c>
      <c r="B162" s="111" t="str">
        <f>IF(Reg!$N159,Reg!B159,"")</f>
        <v/>
      </c>
      <c r="C162" s="111" t="str">
        <f>IF(Reg!$N159,Reg!C159,"")</f>
        <v/>
      </c>
      <c r="D162" s="112" t="str">
        <f>IF(Reg!$N159,Reg!D159,"")</f>
        <v/>
      </c>
      <c r="E162" s="113" t="str">
        <f>IFERROR(VLOOKUP($B$7:$B$200,Reg!$B$4:O$800,13,),"")</f>
        <v/>
      </c>
      <c r="F162" s="111"/>
    </row>
    <row r="163" spans="1:6">
      <c r="A163" s="111" t="str">
        <f>IFERROR(_xlfn.RANK.EQ(E163,$E$7:$E$200,0)+COUNTIF($E$7:E163,E163)-1," ")</f>
        <v xml:space="preserve"> </v>
      </c>
      <c r="B163" s="111" t="str">
        <f>IF(Reg!$N160,Reg!B160,"")</f>
        <v/>
      </c>
      <c r="C163" s="111" t="str">
        <f>IF(Reg!$N160,Reg!C160,"")</f>
        <v/>
      </c>
      <c r="D163" s="112" t="str">
        <f>IF(Reg!$N160,Reg!D160,"")</f>
        <v/>
      </c>
      <c r="E163" s="113" t="str">
        <f>IFERROR(VLOOKUP($B$7:$B$200,Reg!$B$4:O$800,13,),"")</f>
        <v/>
      </c>
      <c r="F163" s="111"/>
    </row>
    <row r="164" spans="1:6">
      <c r="A164" s="111" t="str">
        <f>IFERROR(_xlfn.RANK.EQ(E164,$E$7:$E$200,0)+COUNTIF($E$7:E164,E164)-1," ")</f>
        <v xml:space="preserve"> </v>
      </c>
      <c r="B164" s="111" t="str">
        <f>IF(Reg!$N161,Reg!B161,"")</f>
        <v/>
      </c>
      <c r="C164" s="111" t="str">
        <f>IF(Reg!$N161,Reg!C161,"")</f>
        <v/>
      </c>
      <c r="D164" s="112" t="str">
        <f>IF(Reg!$N161,Reg!D161,"")</f>
        <v/>
      </c>
      <c r="E164" s="113" t="str">
        <f>IFERROR(VLOOKUP($B$7:$B$200,Reg!$B$4:O$800,13,),"")</f>
        <v/>
      </c>
      <c r="F164" s="111"/>
    </row>
    <row r="165" spans="1:6">
      <c r="A165" s="111" t="str">
        <f>IFERROR(_xlfn.RANK.EQ(E165,$E$7:$E$200,0)+COUNTIF($E$7:E165,E165)-1," ")</f>
        <v xml:space="preserve"> </v>
      </c>
      <c r="B165" s="111" t="str">
        <f>IF(Reg!$N162,Reg!B162,"")</f>
        <v/>
      </c>
      <c r="C165" s="111" t="str">
        <f>IF(Reg!$N162,Reg!C162,"")</f>
        <v/>
      </c>
      <c r="D165" s="112" t="str">
        <f>IF(Reg!$N162,Reg!D162,"")</f>
        <v/>
      </c>
      <c r="E165" s="113" t="str">
        <f>IFERROR(VLOOKUP($B$7:$B$200,Reg!$B$4:O$800,13,),"")</f>
        <v/>
      </c>
      <c r="F165" s="111"/>
    </row>
    <row r="166" spans="1:6">
      <c r="A166" s="111" t="str">
        <f>IFERROR(_xlfn.RANK.EQ(E166,$E$7:$E$200,0)+COUNTIF($E$7:E166,E166)-1," ")</f>
        <v xml:space="preserve"> </v>
      </c>
      <c r="B166" s="111" t="str">
        <f>IF(Reg!$N163,Reg!B163,"")</f>
        <v/>
      </c>
      <c r="C166" s="111" t="str">
        <f>IF(Reg!$N163,Reg!C163,"")</f>
        <v/>
      </c>
      <c r="D166" s="112" t="str">
        <f>IF(Reg!$N163,Reg!D163,"")</f>
        <v/>
      </c>
      <c r="E166" s="113" t="str">
        <f>IFERROR(VLOOKUP($B$7:$B$200,Reg!$B$4:O$800,13,),"")</f>
        <v/>
      </c>
      <c r="F166" s="111"/>
    </row>
    <row r="167" spans="1:6">
      <c r="A167" s="111" t="str">
        <f>IFERROR(_xlfn.RANK.EQ(E167,$E$7:$E$200,0)+COUNTIF($E$7:E167,E167)-1," ")</f>
        <v xml:space="preserve"> </v>
      </c>
      <c r="B167" s="111" t="str">
        <f>IF(Reg!$N164,Reg!B164,"")</f>
        <v/>
      </c>
      <c r="C167" s="111" t="str">
        <f>IF(Reg!$N164,Reg!C164,"")</f>
        <v/>
      </c>
      <c r="D167" s="112" t="str">
        <f>IF(Reg!$N164,Reg!D164,"")</f>
        <v/>
      </c>
      <c r="E167" s="113" t="str">
        <f>IFERROR(VLOOKUP($B$7:$B$200,Reg!$B$4:O$800,13,),"")</f>
        <v/>
      </c>
      <c r="F167" s="111"/>
    </row>
    <row r="168" spans="1:6">
      <c r="A168" s="111" t="str">
        <f>IFERROR(_xlfn.RANK.EQ(E168,$E$7:$E$200,0)+COUNTIF($E$7:E168,E168)-1," ")</f>
        <v xml:space="preserve"> </v>
      </c>
      <c r="B168" s="111" t="str">
        <f>IF(Reg!$N165,Reg!B165,"")</f>
        <v/>
      </c>
      <c r="C168" s="111" t="str">
        <f>IF(Reg!$N165,Reg!C165,"")</f>
        <v/>
      </c>
      <c r="D168" s="112" t="str">
        <f>IF(Reg!$N165,Reg!D165,"")</f>
        <v/>
      </c>
      <c r="E168" s="113" t="str">
        <f>IFERROR(VLOOKUP($B$7:$B$200,Reg!$B$4:O$800,13,),"")</f>
        <v/>
      </c>
      <c r="F168" s="111"/>
    </row>
    <row r="169" spans="1:6">
      <c r="A169" s="111" t="str">
        <f>IFERROR(_xlfn.RANK.EQ(E169,$E$7:$E$200,0)+COUNTIF($E$7:E169,E169)-1," ")</f>
        <v xml:space="preserve"> </v>
      </c>
      <c r="B169" s="111" t="str">
        <f>IF(Reg!$N166,Reg!B166,"")</f>
        <v/>
      </c>
      <c r="C169" s="111" t="str">
        <f>IF(Reg!$N166,Reg!C166,"")</f>
        <v/>
      </c>
      <c r="D169" s="112" t="str">
        <f>IF(Reg!$N166,Reg!D166,"")</f>
        <v/>
      </c>
      <c r="E169" s="113" t="str">
        <f>IFERROR(VLOOKUP($B$7:$B$200,Reg!$B$4:O$800,13,),"")</f>
        <v/>
      </c>
      <c r="F169" s="111"/>
    </row>
    <row r="170" spans="1:6">
      <c r="A170" s="111" t="str">
        <f>IFERROR(_xlfn.RANK.EQ(E170,$E$7:$E$200,0)+COUNTIF($E$7:E170,E170)-1," ")</f>
        <v xml:space="preserve"> </v>
      </c>
      <c r="B170" s="111" t="str">
        <f>IF(Reg!$N167,Reg!B167,"")</f>
        <v/>
      </c>
      <c r="C170" s="111" t="str">
        <f>IF(Reg!$N167,Reg!C167,"")</f>
        <v/>
      </c>
      <c r="D170" s="112" t="str">
        <f>IF(Reg!$N167,Reg!D167,"")</f>
        <v/>
      </c>
      <c r="E170" s="113" t="str">
        <f>IFERROR(VLOOKUP($B$7:$B$200,Reg!$B$4:O$800,13,),"")</f>
        <v/>
      </c>
      <c r="F170" s="111"/>
    </row>
    <row r="171" spans="1:6">
      <c r="A171" s="111" t="str">
        <f>IFERROR(_xlfn.RANK.EQ(E171,$E$7:$E$200,0)+COUNTIF($E$7:E171,E171)-1," ")</f>
        <v xml:space="preserve"> </v>
      </c>
      <c r="B171" s="111" t="str">
        <f>IF(Reg!$N168,Reg!B168,"")</f>
        <v/>
      </c>
      <c r="C171" s="111" t="str">
        <f>IF(Reg!$N168,Reg!C168,"")</f>
        <v/>
      </c>
      <c r="D171" s="112" t="str">
        <f>IF(Reg!$N168,Reg!D168,"")</f>
        <v/>
      </c>
      <c r="E171" s="113" t="str">
        <f>IFERROR(VLOOKUP($B$7:$B$200,Reg!$B$4:O$800,13,),"")</f>
        <v/>
      </c>
      <c r="F171" s="111"/>
    </row>
    <row r="172" spans="1:6">
      <c r="A172" s="111" t="str">
        <f>IFERROR(_xlfn.RANK.EQ(E172,$E$7:$E$200,0)+COUNTIF($E$7:E172,E172)-1," ")</f>
        <v xml:space="preserve"> </v>
      </c>
      <c r="B172" s="111" t="str">
        <f>IF(Reg!$N169,Reg!B169,"")</f>
        <v/>
      </c>
      <c r="C172" s="111" t="str">
        <f>IF(Reg!$N169,Reg!C169,"")</f>
        <v/>
      </c>
      <c r="D172" s="112" t="str">
        <f>IF(Reg!$N169,Reg!D169,"")</f>
        <v/>
      </c>
      <c r="E172" s="113" t="str">
        <f>IFERROR(VLOOKUP($B$7:$B$200,Reg!$B$4:O$800,13,),"")</f>
        <v/>
      </c>
      <c r="F172" s="111"/>
    </row>
    <row r="173" spans="1:6">
      <c r="A173" s="111" t="str">
        <f>IFERROR(_xlfn.RANK.EQ(E173,$E$7:$E$200,0)+COUNTIF($E$7:E173,E173)-1," ")</f>
        <v xml:space="preserve"> </v>
      </c>
      <c r="B173" s="111" t="str">
        <f>IF(Reg!$N170,Reg!B170,"")</f>
        <v/>
      </c>
      <c r="C173" s="111" t="str">
        <f>IF(Reg!$N170,Reg!C170,"")</f>
        <v/>
      </c>
      <c r="D173" s="112" t="str">
        <f>IF(Reg!$N170,Reg!D170,"")</f>
        <v/>
      </c>
      <c r="E173" s="113" t="str">
        <f>IFERROR(VLOOKUP($B$7:$B$200,Reg!$B$4:O$800,13,),"")</f>
        <v/>
      </c>
      <c r="F173" s="111"/>
    </row>
    <row r="174" spans="1:6">
      <c r="A174" s="111" t="str">
        <f>IFERROR(_xlfn.RANK.EQ(E174,$E$7:$E$200,0)+COUNTIF($E$7:E174,E174)-1," ")</f>
        <v xml:space="preserve"> </v>
      </c>
      <c r="B174" s="111" t="str">
        <f>IF(Reg!$N171,Reg!B171,"")</f>
        <v/>
      </c>
      <c r="C174" s="111" t="str">
        <f>IF(Reg!$N171,Reg!C171,"")</f>
        <v/>
      </c>
      <c r="D174" s="112" t="str">
        <f>IF(Reg!$N171,Reg!D171,"")</f>
        <v/>
      </c>
      <c r="E174" s="113" t="str">
        <f>IFERROR(VLOOKUP($B$7:$B$200,Reg!$B$4:O$800,13,),"")</f>
        <v/>
      </c>
      <c r="F174" s="111"/>
    </row>
    <row r="175" spans="1:6">
      <c r="A175" s="111" t="str">
        <f>IFERROR(_xlfn.RANK.EQ(E175,$E$7:$E$200,0)+COUNTIF($E$7:E175,E175)-1," ")</f>
        <v xml:space="preserve"> </v>
      </c>
      <c r="B175" s="111" t="str">
        <f>IF(Reg!$N172,Reg!B172,"")</f>
        <v/>
      </c>
      <c r="C175" s="111" t="str">
        <f>IF(Reg!$N172,Reg!C172,"")</f>
        <v/>
      </c>
      <c r="D175" s="112" t="str">
        <f>IF(Reg!$N172,Reg!D172,"")</f>
        <v/>
      </c>
      <c r="E175" s="113" t="str">
        <f>IFERROR(VLOOKUP($B$7:$B$200,Reg!$B$4:O$800,13,),"")</f>
        <v/>
      </c>
      <c r="F175" s="111"/>
    </row>
    <row r="176" spans="1:6">
      <c r="A176" s="111" t="str">
        <f>IFERROR(_xlfn.RANK.EQ(E176,$E$7:$E$200,0)+COUNTIF($E$7:E176,E176)-1," ")</f>
        <v xml:space="preserve"> </v>
      </c>
      <c r="B176" s="111" t="str">
        <f>IF(Reg!$N173,Reg!B173,"")</f>
        <v/>
      </c>
      <c r="C176" s="111" t="str">
        <f>IF(Reg!$N173,Reg!C173,"")</f>
        <v/>
      </c>
      <c r="D176" s="112" t="str">
        <f>IF(Reg!$N173,Reg!D173,"")</f>
        <v/>
      </c>
      <c r="E176" s="113" t="str">
        <f>IFERROR(VLOOKUP($B$7:$B$200,Reg!$B$4:O$800,13,),"")</f>
        <v/>
      </c>
      <c r="F176" s="111"/>
    </row>
    <row r="177" spans="1:6">
      <c r="A177" s="111" t="str">
        <f>IFERROR(_xlfn.RANK.EQ(E177,$E$7:$E$200,0)+COUNTIF($E$7:E177,E177)-1," ")</f>
        <v xml:space="preserve"> </v>
      </c>
      <c r="B177" s="111" t="str">
        <f>IF(Reg!$N174,Reg!B174,"")</f>
        <v/>
      </c>
      <c r="C177" s="111" t="str">
        <f>IF(Reg!$N174,Reg!C174,"")</f>
        <v/>
      </c>
      <c r="D177" s="112" t="str">
        <f>IF(Reg!$N174,Reg!D174,"")</f>
        <v/>
      </c>
      <c r="E177" s="113" t="str">
        <f>IFERROR(VLOOKUP($B$7:$B$200,Reg!$B$4:O$800,13,),"")</f>
        <v/>
      </c>
      <c r="F177" s="111"/>
    </row>
    <row r="178" spans="1:6">
      <c r="A178" s="111" t="str">
        <f>IFERROR(_xlfn.RANK.EQ(E178,$E$7:$E$200,0)+COUNTIF($E$7:E178,E178)-1," ")</f>
        <v xml:space="preserve"> </v>
      </c>
      <c r="B178" s="111" t="str">
        <f>IF(Reg!$N175,Reg!B175,"")</f>
        <v/>
      </c>
      <c r="C178" s="111" t="str">
        <f>IF(Reg!$N175,Reg!C175,"")</f>
        <v/>
      </c>
      <c r="D178" s="112" t="str">
        <f>IF(Reg!$N175,Reg!D175,"")</f>
        <v/>
      </c>
      <c r="E178" s="113" t="str">
        <f>IFERROR(VLOOKUP($B$7:$B$200,Reg!$B$4:O$800,13,),"")</f>
        <v/>
      </c>
      <c r="F178" s="111"/>
    </row>
    <row r="179" spans="1:6">
      <c r="A179" s="111" t="str">
        <f>IFERROR(_xlfn.RANK.EQ(E179,$E$7:$E$200,0)+COUNTIF($E$7:E179,E179)-1," ")</f>
        <v xml:space="preserve"> </v>
      </c>
      <c r="B179" s="111" t="str">
        <f>IF(Reg!$N176,Reg!B176,"")</f>
        <v/>
      </c>
      <c r="C179" s="111" t="str">
        <f>IF(Reg!$N176,Reg!C176,"")</f>
        <v/>
      </c>
      <c r="D179" s="112" t="str">
        <f>IF(Reg!$N176,Reg!D176,"")</f>
        <v/>
      </c>
      <c r="E179" s="113" t="str">
        <f>IFERROR(VLOOKUP($B$7:$B$200,Reg!$B$4:O$800,13,),"")</f>
        <v/>
      </c>
      <c r="F179" s="111"/>
    </row>
    <row r="180" spans="1:6">
      <c r="A180" s="111" t="str">
        <f>IFERROR(_xlfn.RANK.EQ(E180,$E$7:$E$200,0)+COUNTIF($E$7:E180,E180)-1," ")</f>
        <v xml:space="preserve"> </v>
      </c>
      <c r="B180" s="111" t="str">
        <f>IF(Reg!$N177,Reg!B177,"")</f>
        <v/>
      </c>
      <c r="C180" s="111" t="str">
        <f>IF(Reg!$N177,Reg!C177,"")</f>
        <v/>
      </c>
      <c r="D180" s="112" t="str">
        <f>IF(Reg!$N177,Reg!D177,"")</f>
        <v/>
      </c>
      <c r="E180" s="113" t="str">
        <f>IFERROR(VLOOKUP($B$7:$B$200,Reg!$B$4:O$800,13,),"")</f>
        <v/>
      </c>
      <c r="F180" s="111"/>
    </row>
    <row r="181" spans="1:6">
      <c r="A181" s="111" t="str">
        <f>IFERROR(_xlfn.RANK.EQ(E181,$E$7:$E$200,0)+COUNTIF($E$7:E181,E181)-1," ")</f>
        <v xml:space="preserve"> </v>
      </c>
      <c r="B181" s="111" t="str">
        <f>IF(Reg!$N178,Reg!B178,"")</f>
        <v/>
      </c>
      <c r="C181" s="111" t="str">
        <f>IF(Reg!$N178,Reg!C178,"")</f>
        <v/>
      </c>
      <c r="D181" s="112" t="str">
        <f>IF(Reg!$N178,Reg!D178,"")</f>
        <v/>
      </c>
      <c r="E181" s="113" t="str">
        <f>IFERROR(VLOOKUP($B$7:$B$200,Reg!$B$4:O$800,13,),"")</f>
        <v/>
      </c>
      <c r="F181" s="111"/>
    </row>
    <row r="182" spans="1:6">
      <c r="A182" s="111" t="str">
        <f>IFERROR(_xlfn.RANK.EQ(E182,$E$7:$E$200,0)+COUNTIF($E$7:E182,E182)-1," ")</f>
        <v xml:space="preserve"> </v>
      </c>
      <c r="B182" s="111" t="str">
        <f>IF(Reg!$N179,Reg!B179,"")</f>
        <v/>
      </c>
      <c r="C182" s="111" t="str">
        <f>IF(Reg!$N179,Reg!C179,"")</f>
        <v/>
      </c>
      <c r="D182" s="112" t="str">
        <f>IF(Reg!$N179,Reg!D179,"")</f>
        <v/>
      </c>
      <c r="E182" s="113" t="str">
        <f>IFERROR(VLOOKUP($B$7:$B$200,Reg!$B$4:O$800,13,),"")</f>
        <v/>
      </c>
      <c r="F182" s="111"/>
    </row>
    <row r="183" spans="1:6">
      <c r="A183" s="111" t="str">
        <f>IFERROR(_xlfn.RANK.EQ(E183,$E$7:$E$200,0)+COUNTIF($E$7:E183,E183)-1," ")</f>
        <v xml:space="preserve"> </v>
      </c>
      <c r="B183" s="111" t="str">
        <f>IF(Reg!$N180,Reg!B180,"")</f>
        <v/>
      </c>
      <c r="C183" s="111" t="str">
        <f>IF(Reg!$N180,Reg!C180,"")</f>
        <v/>
      </c>
      <c r="D183" s="112" t="str">
        <f>IF(Reg!$N180,Reg!D180,"")</f>
        <v/>
      </c>
      <c r="E183" s="113" t="str">
        <f>IFERROR(VLOOKUP($B$7:$B$200,Reg!$B$4:O$800,13,),"")</f>
        <v/>
      </c>
      <c r="F183" s="111"/>
    </row>
    <row r="184" spans="1:6">
      <c r="A184" s="111" t="str">
        <f>IFERROR(_xlfn.RANK.EQ(E184,$E$7:$E$200,0)+COUNTIF($E$7:E184,E184)-1," ")</f>
        <v xml:space="preserve"> </v>
      </c>
      <c r="B184" s="111" t="str">
        <f>IF(Reg!$N181,Reg!B181,"")</f>
        <v/>
      </c>
      <c r="C184" s="111" t="str">
        <f>IF(Reg!$N181,Reg!C181,"")</f>
        <v/>
      </c>
      <c r="D184" s="112" t="str">
        <f>IF(Reg!$N181,Reg!D181,"")</f>
        <v/>
      </c>
      <c r="E184" s="113" t="str">
        <f>IFERROR(VLOOKUP($B$7:$B$200,Reg!$B$4:O$800,13,),"")</f>
        <v/>
      </c>
      <c r="F184" s="111"/>
    </row>
    <row r="185" spans="1:6">
      <c r="A185" s="111" t="str">
        <f>IFERROR(_xlfn.RANK.EQ(E185,$E$7:$E$200,0)+COUNTIF($E$7:E185,E185)-1," ")</f>
        <v xml:space="preserve"> </v>
      </c>
      <c r="B185" s="111" t="str">
        <f>IF(Reg!$N182,Reg!B182,"")</f>
        <v/>
      </c>
      <c r="C185" s="111" t="str">
        <f>IF(Reg!$N182,Reg!C182,"")</f>
        <v/>
      </c>
      <c r="D185" s="112" t="str">
        <f>IF(Reg!$N182,Reg!D182,"")</f>
        <v/>
      </c>
      <c r="E185" s="113" t="str">
        <f>IFERROR(VLOOKUP($B$7:$B$200,Reg!$B$4:O$800,13,),"")</f>
        <v/>
      </c>
      <c r="F185" s="111"/>
    </row>
    <row r="186" spans="1:6">
      <c r="A186" s="111" t="str">
        <f>IFERROR(_xlfn.RANK.EQ(E186,$E$7:$E$200,0)+COUNTIF($E$7:E186,E186)-1," ")</f>
        <v xml:space="preserve"> </v>
      </c>
      <c r="B186" s="111" t="str">
        <f>IF(Reg!$N183,Reg!B183,"")</f>
        <v/>
      </c>
      <c r="C186" s="111" t="str">
        <f>IF(Reg!$N183,Reg!C183,"")</f>
        <v/>
      </c>
      <c r="D186" s="112" t="str">
        <f>IF(Reg!$N183,Reg!D183,"")</f>
        <v/>
      </c>
      <c r="E186" s="113" t="str">
        <f>IFERROR(VLOOKUP($B$7:$B$200,Reg!$B$4:O$800,13,),"")</f>
        <v/>
      </c>
      <c r="F186" s="111"/>
    </row>
    <row r="187" spans="1:6">
      <c r="A187" s="111" t="str">
        <f>IFERROR(_xlfn.RANK.EQ(E187,$E$7:$E$200,0)+COUNTIF($E$7:E187,E187)-1," ")</f>
        <v xml:space="preserve"> </v>
      </c>
      <c r="B187" s="111" t="str">
        <f>IF(Reg!$N184,Reg!B184,"")</f>
        <v/>
      </c>
      <c r="C187" s="111" t="str">
        <f>IF(Reg!$N184,Reg!C184,"")</f>
        <v/>
      </c>
      <c r="D187" s="112" t="str">
        <f>IF(Reg!$N184,Reg!D184,"")</f>
        <v/>
      </c>
      <c r="E187" s="113" t="str">
        <f>IFERROR(VLOOKUP($B$7:$B$200,Reg!$B$4:O$800,13,),"")</f>
        <v/>
      </c>
      <c r="F187" s="111"/>
    </row>
    <row r="188" spans="1:6">
      <c r="A188" s="111" t="str">
        <f>IFERROR(_xlfn.RANK.EQ(E188,$E$7:$E$200,0)+COUNTIF($E$7:E188,E188)-1," ")</f>
        <v xml:space="preserve"> </v>
      </c>
      <c r="B188" s="111" t="str">
        <f>IF(Reg!$N185,Reg!B185,"")</f>
        <v/>
      </c>
      <c r="C188" s="111" t="str">
        <f>IF(Reg!$N185,Reg!C185,"")</f>
        <v/>
      </c>
      <c r="D188" s="112" t="str">
        <f>IF(Reg!$N185,Reg!D185,"")</f>
        <v/>
      </c>
      <c r="E188" s="113" t="str">
        <f>IFERROR(VLOOKUP($B$7:$B$200,Reg!$B$4:O$800,13,),"")</f>
        <v/>
      </c>
      <c r="F188" s="111"/>
    </row>
    <row r="189" spans="1:6">
      <c r="A189" s="111" t="str">
        <f>IFERROR(_xlfn.RANK.EQ(E189,$E$7:$E$200,0)+COUNTIF($E$7:E189,E189)-1," ")</f>
        <v xml:space="preserve"> </v>
      </c>
      <c r="B189" s="111" t="str">
        <f>IF(Reg!$N186,Reg!B186,"")</f>
        <v/>
      </c>
      <c r="C189" s="111" t="str">
        <f>IF(Reg!$N186,Reg!C186,"")</f>
        <v/>
      </c>
      <c r="D189" s="112" t="str">
        <f>IF(Reg!$N186,Reg!D186,"")</f>
        <v/>
      </c>
      <c r="E189" s="113" t="str">
        <f>IFERROR(VLOOKUP($B$7:$B$200,Reg!$B$4:O$800,13,),"")</f>
        <v/>
      </c>
      <c r="F189" s="111"/>
    </row>
    <row r="190" spans="1:6">
      <c r="A190" s="111" t="str">
        <f>IFERROR(_xlfn.RANK.EQ(E190,$E$7:$E$200,0)+COUNTIF($E$7:E190,E190)-1," ")</f>
        <v xml:space="preserve"> </v>
      </c>
      <c r="B190" s="111" t="str">
        <f>IF(Reg!$N187,Reg!B187,"")</f>
        <v/>
      </c>
      <c r="C190" s="111" t="str">
        <f>IF(Reg!$N187,Reg!C187,"")</f>
        <v/>
      </c>
      <c r="D190" s="112" t="str">
        <f>IF(Reg!$N187,Reg!D187,"")</f>
        <v/>
      </c>
      <c r="E190" s="113" t="str">
        <f>IFERROR(VLOOKUP($B$7:$B$200,Reg!$B$4:O$800,13,),"")</f>
        <v/>
      </c>
      <c r="F190" s="111"/>
    </row>
    <row r="191" spans="1:6">
      <c r="A191" s="111" t="str">
        <f>IFERROR(_xlfn.RANK.EQ(E191,$E$7:$E$200,0)+COUNTIF($E$7:E191,E191)-1," ")</f>
        <v xml:space="preserve"> </v>
      </c>
      <c r="B191" s="111" t="str">
        <f>IF(Reg!$N188,Reg!B188,"")</f>
        <v/>
      </c>
      <c r="C191" s="111" t="str">
        <f>IF(Reg!$N188,Reg!C188,"")</f>
        <v/>
      </c>
      <c r="D191" s="112" t="str">
        <f>IF(Reg!$N188,Reg!D188,"")</f>
        <v/>
      </c>
      <c r="E191" s="113" t="str">
        <f>IFERROR(VLOOKUP($B$7:$B$200,Reg!$B$4:O$800,13,),"")</f>
        <v/>
      </c>
      <c r="F191" s="111"/>
    </row>
    <row r="192" spans="1:6">
      <c r="A192" s="111" t="str">
        <f>IFERROR(_xlfn.RANK.EQ(E192,$E$7:$E$200,0)+COUNTIF($E$7:E192,E192)-1," ")</f>
        <v xml:space="preserve"> </v>
      </c>
      <c r="B192" s="111" t="str">
        <f>IF(Reg!$N189,Reg!B189,"")</f>
        <v/>
      </c>
      <c r="C192" s="111" t="str">
        <f>IF(Reg!$N189,Reg!C189,"")</f>
        <v/>
      </c>
      <c r="D192" s="112" t="str">
        <f>IF(Reg!$N189,Reg!D189,"")</f>
        <v/>
      </c>
      <c r="E192" s="113" t="str">
        <f>IFERROR(VLOOKUP($B$7:$B$200,Reg!$B$4:O$800,13,),"")</f>
        <v/>
      </c>
      <c r="F192" s="111"/>
    </row>
    <row r="193" spans="1:6">
      <c r="A193" s="111" t="str">
        <f>IFERROR(_xlfn.RANK.EQ(E193,$E$7:$E$200,0)+COUNTIF($E$7:E193,E193)-1," ")</f>
        <v xml:space="preserve"> </v>
      </c>
      <c r="B193" s="111" t="str">
        <f>IF(Reg!$N190,Reg!B190,"")</f>
        <v/>
      </c>
      <c r="C193" s="111" t="str">
        <f>IF(Reg!$N190,Reg!C190,"")</f>
        <v/>
      </c>
      <c r="D193" s="112" t="str">
        <f>IF(Reg!$N190,Reg!D190,"")</f>
        <v/>
      </c>
      <c r="E193" s="113" t="str">
        <f>IFERROR(VLOOKUP($B$7:$B$200,Reg!$B$4:O$800,13,),"")</f>
        <v/>
      </c>
      <c r="F193" s="111"/>
    </row>
    <row r="194" spans="1:6">
      <c r="A194" s="111" t="str">
        <f>IFERROR(_xlfn.RANK.EQ(E194,$E$7:$E$200,0)+COUNTIF($E$7:E194,E194)-1," ")</f>
        <v xml:space="preserve"> </v>
      </c>
      <c r="B194" s="111" t="str">
        <f>IF(Reg!$N191,Reg!B191,"")</f>
        <v/>
      </c>
      <c r="C194" s="111" t="str">
        <f>IF(Reg!$N191,Reg!C191,"")</f>
        <v/>
      </c>
      <c r="D194" s="112" t="str">
        <f>IF(Reg!$N191,Reg!D191,"")</f>
        <v/>
      </c>
      <c r="E194" s="113" t="str">
        <f>IFERROR(VLOOKUP($B$7:$B$200,Reg!$B$4:O$800,13,),"")</f>
        <v/>
      </c>
      <c r="F194" s="111"/>
    </row>
    <row r="195" spans="1:6">
      <c r="A195" s="111" t="str">
        <f>IFERROR(_xlfn.RANK.EQ(E195,$E$7:$E$200,0)+COUNTIF($E$7:E195,E195)-1," ")</f>
        <v xml:space="preserve"> </v>
      </c>
      <c r="B195" s="111" t="str">
        <f>IF(Reg!$N192,Reg!B192,"")</f>
        <v/>
      </c>
      <c r="C195" s="111" t="str">
        <f>IF(Reg!$N192,Reg!C192,"")</f>
        <v/>
      </c>
      <c r="D195" s="112" t="str">
        <f>IF(Reg!$N192,Reg!D192,"")</f>
        <v/>
      </c>
      <c r="E195" s="113" t="str">
        <f>IFERROR(VLOOKUP($B$7:$B$200,Reg!$B$4:O$800,13,),"")</f>
        <v/>
      </c>
      <c r="F195" s="111"/>
    </row>
    <row r="196" spans="1:6">
      <c r="A196" s="111" t="str">
        <f>IFERROR(_xlfn.RANK.EQ(E196,$E$7:$E$200,0)+COUNTIF($E$7:E196,E196)-1," ")</f>
        <v xml:space="preserve"> </v>
      </c>
      <c r="B196" s="111" t="str">
        <f>IF(Reg!$N193,Reg!B193,"")</f>
        <v/>
      </c>
      <c r="C196" s="111" t="str">
        <f>IF(Reg!$N193,Reg!C193,"")</f>
        <v/>
      </c>
      <c r="D196" s="112" t="str">
        <f>IF(Reg!$N193,Reg!D193,"")</f>
        <v/>
      </c>
      <c r="E196" s="113" t="str">
        <f>IFERROR(VLOOKUP($B$7:$B$200,Reg!$B$4:O$800,13,),"")</f>
        <v/>
      </c>
      <c r="F196" s="111"/>
    </row>
    <row r="197" spans="1:6">
      <c r="A197" s="111" t="str">
        <f>IFERROR(_xlfn.RANK.EQ(E197,$E$7:$E$200,0)+COUNTIF($E$7:E197,E197)-1," ")</f>
        <v xml:space="preserve"> </v>
      </c>
      <c r="B197" s="111" t="str">
        <f>IF(Reg!$N194,Reg!B194,"")</f>
        <v/>
      </c>
      <c r="C197" s="111" t="str">
        <f>IF(Reg!$N194,Reg!C194,"")</f>
        <v/>
      </c>
      <c r="D197" s="112" t="str">
        <f>IF(Reg!$N194,Reg!D194,"")</f>
        <v/>
      </c>
      <c r="E197" s="113" t="str">
        <f>IFERROR(VLOOKUP($B$7:$B$200,Reg!$B$4:O$800,13,),"")</f>
        <v/>
      </c>
      <c r="F197" s="111"/>
    </row>
    <row r="198" spans="1:6">
      <c r="A198" s="111" t="str">
        <f>IFERROR(_xlfn.RANK.EQ(E198,$E$7:$E$200,0)+COUNTIF($E$7:E198,E198)-1," ")</f>
        <v xml:space="preserve"> </v>
      </c>
      <c r="B198" s="111" t="str">
        <f>IF(Reg!$N195,Reg!B195,"")</f>
        <v/>
      </c>
      <c r="C198" s="111" t="str">
        <f>IF(Reg!$N195,Reg!C195,"")</f>
        <v/>
      </c>
      <c r="D198" s="112" t="str">
        <f>IF(Reg!$N195,Reg!D195,"")</f>
        <v/>
      </c>
      <c r="E198" s="113" t="str">
        <f>IFERROR(VLOOKUP($B$7:$B$200,Reg!$B$4:O$800,13,),"")</f>
        <v/>
      </c>
      <c r="F198" s="111"/>
    </row>
    <row r="199" spans="1:6">
      <c r="A199" s="111" t="str">
        <f>IFERROR(_xlfn.RANK.EQ(E199,$E$7:$E$200,0)+COUNTIF($E$7:E199,E199)-1," ")</f>
        <v xml:space="preserve"> </v>
      </c>
      <c r="B199" s="111" t="str">
        <f>IF(Reg!$N196,Reg!B196,"")</f>
        <v/>
      </c>
      <c r="C199" s="111" t="str">
        <f>IF(Reg!$N196,Reg!C196,"")</f>
        <v/>
      </c>
      <c r="D199" s="112" t="str">
        <f>IF(Reg!$N196,Reg!D196,"")</f>
        <v/>
      </c>
      <c r="E199" s="113" t="str">
        <f>IFERROR(VLOOKUP($B$7:$B$200,Reg!$B$4:O$800,13,),"")</f>
        <v/>
      </c>
      <c r="F199" s="111"/>
    </row>
    <row r="200" spans="1:6">
      <c r="A200" s="111" t="str">
        <f>IFERROR(_xlfn.RANK.EQ(E200,$E$7:$E$200,0)+COUNTIF($E$7:E200,E200)-1," ")</f>
        <v xml:space="preserve"> </v>
      </c>
      <c r="B200" s="111" t="str">
        <f>IF(Reg!$N197,Reg!B197,"")</f>
        <v/>
      </c>
      <c r="C200" s="111" t="str">
        <f>IF(Reg!$N197,Reg!C197,"")</f>
        <v/>
      </c>
      <c r="D200" s="112" t="str">
        <f>IF(Reg!$N197,Reg!D197,"")</f>
        <v/>
      </c>
      <c r="E200" s="113" t="str">
        <f>IFERROR(VLOOKUP($B$7:$B$200,Reg!$B$4:O$800,13,),"")</f>
        <v/>
      </c>
      <c r="F200" s="111"/>
    </row>
  </sheetData>
  <sortState xmlns:xlrd2="http://schemas.microsoft.com/office/spreadsheetml/2017/richdata2" ref="A7:F200">
    <sortCondition ref="A1"/>
  </sortState>
  <mergeCells count="5">
    <mergeCell ref="B3:C3"/>
    <mergeCell ref="D3:F4"/>
    <mergeCell ref="B4:C4"/>
    <mergeCell ref="A1:D1"/>
    <mergeCell ref="E1:F1"/>
  </mergeCells>
  <pageMargins left="0" right="0" top="0" bottom="0" header="0.31496062992125984" footer="0.31496062992125984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Munka12">
    <tabColor rgb="FFFFC000"/>
  </sheetPr>
  <dimension ref="A1:G200"/>
  <sheetViews>
    <sheetView zoomScale="40" zoomScaleNormal="40" workbookViewId="0">
      <selection activeCell="B5" sqref="B5"/>
    </sheetView>
  </sheetViews>
  <sheetFormatPr defaultColWidth="8.6640625" defaultRowHeight="46.2"/>
  <cols>
    <col min="1" max="3" width="73.88671875" style="109" customWidth="1"/>
    <col min="4" max="4" width="117.109375" style="109" customWidth="1"/>
    <col min="5" max="7" width="73.88671875" style="109" customWidth="1"/>
  </cols>
  <sheetData>
    <row r="1" spans="1:7" ht="46.8" thickBot="1">
      <c r="A1" s="151" t="s">
        <v>4650</v>
      </c>
      <c r="B1" s="152"/>
      <c r="C1" s="152"/>
      <c r="D1" s="153"/>
      <c r="E1" s="149" t="str">
        <f>Névsor!V3</f>
        <v>2025/147</v>
      </c>
      <c r="F1" s="150"/>
      <c r="G1" s="117" t="s">
        <v>1476</v>
      </c>
    </row>
    <row r="2" spans="1:7">
      <c r="A2" s="104"/>
      <c r="B2" s="105"/>
      <c r="C2" s="105"/>
      <c r="D2" s="105"/>
      <c r="E2" s="105"/>
      <c r="F2" s="107"/>
      <c r="G2" s="115"/>
    </row>
    <row r="3" spans="1:7">
      <c r="A3" s="108" t="s">
        <v>0</v>
      </c>
      <c r="B3" s="146" t="str">
        <f>Névsor!V1</f>
        <v>Üllő - Üllői Lőtér</v>
      </c>
      <c r="C3" s="146"/>
      <c r="D3" s="147" t="s">
        <v>1497</v>
      </c>
      <c r="E3" s="147"/>
      <c r="F3" s="147"/>
      <c r="G3" s="115"/>
    </row>
    <row r="4" spans="1:7">
      <c r="A4" s="108" t="s">
        <v>1</v>
      </c>
      <c r="B4" s="148">
        <v>45913</v>
      </c>
      <c r="C4" s="148"/>
      <c r="D4" s="147"/>
      <c r="E4" s="147"/>
      <c r="F4" s="147"/>
      <c r="G4" s="115"/>
    </row>
    <row r="5" spans="1:7">
      <c r="A5" s="104"/>
      <c r="B5" s="105"/>
      <c r="C5" s="105"/>
      <c r="D5" s="105"/>
      <c r="E5" s="105"/>
      <c r="F5" s="107"/>
    </row>
    <row r="6" spans="1:7">
      <c r="A6" s="108" t="s">
        <v>2</v>
      </c>
      <c r="B6" s="108" t="s">
        <v>3</v>
      </c>
      <c r="C6" s="108" t="s">
        <v>4</v>
      </c>
      <c r="D6" s="108" t="s">
        <v>5</v>
      </c>
      <c r="E6" s="108" t="s">
        <v>6</v>
      </c>
      <c r="F6" s="108" t="s">
        <v>7</v>
      </c>
    </row>
    <row r="7" spans="1:7">
      <c r="A7" s="111">
        <f>IFERROR(_xlfn.RANK.EQ(E7,$E$7:$E$200,0)+COUNTIF($E$7:E7,E7)-1," ")</f>
        <v>1</v>
      </c>
      <c r="B7" s="111" t="str">
        <f>IF(Reg!$O14,Reg!B14,"")</f>
        <v>Zántó István</v>
      </c>
      <c r="C7" s="111">
        <f>IF(Reg!$O14,Reg!C14,"")</f>
        <v>857</v>
      </c>
      <c r="D7" s="112" t="str">
        <f>IF(Reg!$O14,Reg!D14,"")</f>
        <v>Üllői Lövész Klub</v>
      </c>
      <c r="E7" s="113">
        <f>IFERROR(VLOOKUP($B$7:$B$200,Reg!$B$4:O$800,14,),"")</f>
        <v>85</v>
      </c>
      <c r="F7" s="111"/>
    </row>
    <row r="8" spans="1:7">
      <c r="A8" s="111">
        <f>IFERROR(_xlfn.RANK.EQ(E8,$E$7:$E$200,0)+COUNTIF($E$7:E8,E8)-1," ")</f>
        <v>2</v>
      </c>
      <c r="B8" s="111" t="str">
        <f>IF(Reg!$O25,Reg!B25,"")</f>
        <v>Varga Gábor</v>
      </c>
      <c r="C8" s="111">
        <f>IF(Reg!$O25,Reg!C25,"")</f>
        <v>3448</v>
      </c>
      <c r="D8" s="112" t="str">
        <f>IF(Reg!$O25,Reg!D25,"")</f>
        <v>Karinthy Frigyes Gimnázium Lövész Egylet</v>
      </c>
      <c r="E8" s="113">
        <f>IFERROR(VLOOKUP($B$7:$B$200,Reg!$B$4:O$800,14,),"")</f>
        <v>81</v>
      </c>
      <c r="F8" s="111"/>
      <c r="G8" s="109">
        <v>3</v>
      </c>
    </row>
    <row r="9" spans="1:7">
      <c r="A9" s="111">
        <f>IFERROR(_xlfn.RANK.EQ(E9,$E$7:$E$200,0)+COUNTIF($E$7:E9,E9)-1," ")</f>
        <v>3</v>
      </c>
      <c r="B9" s="111" t="str">
        <f>IF(Reg!$O7,Reg!B7,"")</f>
        <v>Gitye Zsolt</v>
      </c>
      <c r="C9" s="111">
        <f>IF(Reg!$O7,Reg!C7,"")</f>
        <v>8832</v>
      </c>
      <c r="D9" s="112" t="str">
        <f>IF(Reg!$O7,Reg!D7,"")</f>
        <v>Üllői Lövész Klub</v>
      </c>
      <c r="E9" s="113">
        <f>IFERROR(VLOOKUP($B$7:$B$200,Reg!$B$4:O$800,14,),"")</f>
        <v>77</v>
      </c>
      <c r="F9" s="111"/>
    </row>
    <row r="10" spans="1:7">
      <c r="A10" s="111">
        <f>IFERROR(_xlfn.RANK.EQ(E10,$E$7:$E$200,0)+COUNTIF($E$7:E10,E10)-1," ")</f>
        <v>4</v>
      </c>
      <c r="B10" s="111" t="str">
        <f>IF(Reg!$O31,Reg!B31,"")</f>
        <v>Németh Róbert</v>
      </c>
      <c r="C10" s="111">
        <f>IF(Reg!$O31,Reg!C31,"")</f>
        <v>5852</v>
      </c>
      <c r="D10" s="112" t="str">
        <f>IF(Reg!$O31,Reg!D31,"")</f>
        <v>Üllői Lövész Klub</v>
      </c>
      <c r="E10" s="113">
        <f>IFERROR(VLOOKUP($B$7:$B$200,Reg!$B$4:O$800,14,),"")</f>
        <v>70</v>
      </c>
      <c r="F10" s="111"/>
    </row>
    <row r="11" spans="1:7">
      <c r="A11" s="111">
        <f>IFERROR(_xlfn.RANK.EQ(E11,$E$7:$E$200,0)+COUNTIF($E$7:E11,E11)-1," ")</f>
        <v>5</v>
      </c>
      <c r="B11" s="111" t="str">
        <f>IF(Reg!$O4,Reg!B4,"")</f>
        <v>Hetés Tamás</v>
      </c>
      <c r="C11" s="111">
        <f>IF(Reg!$O4,Reg!C4,"")</f>
        <v>5872</v>
      </c>
      <c r="D11" s="112" t="str">
        <f>IF(Reg!$O4,Reg!D4,"")</f>
        <v>Üllői Lövész Klub</v>
      </c>
      <c r="E11" s="113">
        <f>IFERROR(VLOOKUP($B$7:$B$200,Reg!$B$4:O$800,14,),"")</f>
        <v>70</v>
      </c>
      <c r="F11" s="111"/>
    </row>
    <row r="12" spans="1:7">
      <c r="A12" s="111">
        <f>IFERROR(_xlfn.RANK.EQ(E12,$E$7:$E$200,0)+COUNTIF($E$7:E12,E12)-1," ")</f>
        <v>6</v>
      </c>
      <c r="B12" s="111" t="str">
        <f>IF(Reg!$O12,Reg!B12,"")</f>
        <v>Vörös Imre</v>
      </c>
      <c r="C12" s="111">
        <f>IF(Reg!$O12,Reg!C12,"")</f>
        <v>4586</v>
      </c>
      <c r="D12" s="112" t="str">
        <f>IF(Reg!$O12,Reg!D12,"")</f>
        <v>Üllői Lövész Klub</v>
      </c>
      <c r="E12" s="113">
        <f>IFERROR(VLOOKUP($B$7:$B$200,Reg!$B$4:O$800,14,),"")</f>
        <v>66</v>
      </c>
      <c r="F12" s="111"/>
    </row>
    <row r="13" spans="1:7">
      <c r="A13" s="111">
        <f>IFERROR(_xlfn.RANK.EQ(E13,$E$7:$E$200,0)+COUNTIF($E$7:E13,E13)-1," ")</f>
        <v>7</v>
      </c>
      <c r="B13" s="111" t="str">
        <f>IF(Reg!$O17,Reg!B17,"")</f>
        <v>Lukács Kristóf</v>
      </c>
      <c r="C13" s="111">
        <f>IF(Reg!$O17,Reg!C17,"")</f>
        <v>7256</v>
      </c>
      <c r="D13" s="112" t="str">
        <f>IF(Reg!$O17,Reg!D17,"")</f>
        <v>Lövészklub Jászfelsőszentgyörgy</v>
      </c>
      <c r="E13" s="113">
        <f>IFERROR(VLOOKUP($B$7:$B$200,Reg!$B$4:O$800,14,),"")</f>
        <v>0.1</v>
      </c>
      <c r="F13" s="111"/>
    </row>
    <row r="14" spans="1:7">
      <c r="A14" s="111">
        <f>IFERROR(_xlfn.RANK.EQ(E14,$E$7:$E$200,0)+COUNTIF($E$7:E14,E14)-1," ")</f>
        <v>8</v>
      </c>
      <c r="B14" s="111" t="str">
        <f>IF(Reg!$O15,Reg!B15,"")</f>
        <v>Albert Krisztián</v>
      </c>
      <c r="C14" s="111">
        <f>IF(Reg!$O15,Reg!C15,"")</f>
        <v>2691</v>
      </c>
      <c r="D14" s="112" t="str">
        <f>IF(Reg!$O15,Reg!D15,"")</f>
        <v>Káli Lövész Sport Klub</v>
      </c>
      <c r="E14" s="113">
        <f>IFERROR(VLOOKUP($B$7:$B$200,Reg!$B$4:O$800,14,),"")</f>
        <v>0.1</v>
      </c>
      <c r="F14" s="111"/>
    </row>
    <row r="15" spans="1:7">
      <c r="A15" s="111">
        <f>IFERROR(_xlfn.RANK.EQ(E15,$E$7:$E$200,0)+COUNTIF($E$7:E15,E15)-1," ")</f>
        <v>9</v>
      </c>
      <c r="B15" s="111" t="str">
        <f>IF(Reg!$O28,Reg!B28,"")</f>
        <v>Nándorfi Tamás Gyula</v>
      </c>
      <c r="C15" s="111">
        <f>IF(Reg!$O28,Reg!C28,"")</f>
        <v>1713</v>
      </c>
      <c r="D15" s="112" t="str">
        <f>IF(Reg!$O28,Reg!D28,"")</f>
        <v>Üllői Lövész Klub</v>
      </c>
      <c r="E15" s="113">
        <f>IFERROR(VLOOKUP($B$7:$B$200,Reg!$B$4:O$800,14,),"")</f>
        <v>0.1</v>
      </c>
      <c r="F15" s="111"/>
    </row>
    <row r="16" spans="1:7">
      <c r="A16" s="111">
        <f>IFERROR(_xlfn.RANK.EQ(E16,$E$7:$E$200,0)+COUNTIF($E$7:E16,E16)-1," ")</f>
        <v>10</v>
      </c>
      <c r="B16" s="111" t="str">
        <f>IF(Reg!$O39,Reg!B39,"")</f>
        <v>Jung József</v>
      </c>
      <c r="C16" s="111">
        <f>IF(Reg!$O39,Reg!C39,"")</f>
        <v>4460</v>
      </c>
      <c r="D16" s="112" t="str">
        <f>IF(Reg!$O39,Reg!D39,"")</f>
        <v>Debrecen Városi Lövész Egylet</v>
      </c>
      <c r="E16" s="113">
        <f>IFERROR(VLOOKUP($B$7:$B$200,Reg!$B$4:O$800,14,),"")</f>
        <v>0.1</v>
      </c>
      <c r="F16" s="111"/>
    </row>
    <row r="17" spans="1:7">
      <c r="A17" s="111">
        <f>IFERROR(_xlfn.RANK.EQ(E17,$E$7:$E$200,0)+COUNTIF($E$7:E17,E17)-1," ")</f>
        <v>11</v>
      </c>
      <c r="B17" s="111" t="str">
        <f>IF(Reg!$O40,Reg!B40,"")</f>
        <v>Csucska Péter</v>
      </c>
      <c r="C17" s="111">
        <f>IF(Reg!$O40,Reg!C40,"")</f>
        <v>6440</v>
      </c>
      <c r="D17" s="112" t="str">
        <f>IF(Reg!$O40,Reg!D40,"")</f>
        <v>Celeritas Sportlövész Egyesület</v>
      </c>
      <c r="E17" s="113">
        <f>IFERROR(VLOOKUP($B$7:$B$200,Reg!$B$4:O$800,14,),"")</f>
        <v>0.1</v>
      </c>
      <c r="F17" s="111"/>
    </row>
    <row r="18" spans="1:7">
      <c r="A18" s="111" t="str">
        <f>IFERROR(_xlfn.RANK.EQ(E18,$E$7:$E$200,0)+COUNTIF($E$7:E18,E18)-1," ")</f>
        <v xml:space="preserve"> </v>
      </c>
      <c r="B18" s="111" t="str">
        <f>IF(Reg!$O19,Reg!B19,"")</f>
        <v/>
      </c>
      <c r="C18" s="111" t="str">
        <f>IF(Reg!$O19,Reg!C19,"")</f>
        <v/>
      </c>
      <c r="D18" s="112" t="str">
        <f>IF(Reg!$O19,Reg!D19,"")</f>
        <v/>
      </c>
      <c r="E18" s="113" t="str">
        <f>IFERROR(VLOOKUP($B$7:$B$200,Reg!$B$4:O$800,14,),"")</f>
        <v/>
      </c>
      <c r="F18" s="111"/>
      <c r="G18" s="109">
        <v>2</v>
      </c>
    </row>
    <row r="19" spans="1:7">
      <c r="A19" s="111" t="str">
        <f>IFERROR(_xlfn.RANK.EQ(E19,$E$7:$E$200,0)+COUNTIF($E$7:E19,E19)-1," ")</f>
        <v xml:space="preserve"> </v>
      </c>
      <c r="B19" s="111" t="str">
        <f>IF(Reg!$O18,Reg!B18,"")</f>
        <v/>
      </c>
      <c r="C19" s="111" t="str">
        <f>IF(Reg!$O18,Reg!C18,"")</f>
        <v/>
      </c>
      <c r="D19" s="112" t="str">
        <f>IF(Reg!$O18,Reg!D18,"")</f>
        <v/>
      </c>
      <c r="E19" s="113" t="str">
        <f>IFERROR(VLOOKUP($B$7:$B$200,Reg!$B$4:O$800,14,),"")</f>
        <v/>
      </c>
      <c r="F19" s="111"/>
    </row>
    <row r="20" spans="1:7">
      <c r="A20" s="111" t="str">
        <f>IFERROR(_xlfn.RANK.EQ(E20,$E$7:$E$200,0)+COUNTIF($E$7:E20,E20)-1," ")</f>
        <v xml:space="preserve"> </v>
      </c>
      <c r="B20" s="111" t="str">
        <f>IF(Reg!$O30,Reg!B30,"")</f>
        <v/>
      </c>
      <c r="C20" s="111" t="str">
        <f>IF(Reg!$O30,Reg!C30,"")</f>
        <v/>
      </c>
      <c r="D20" s="112" t="str">
        <f>IF(Reg!$O30,Reg!D30,"")</f>
        <v/>
      </c>
      <c r="E20" s="113" t="str">
        <f>IFERROR(VLOOKUP($B$7:$B$200,Reg!$B$4:O$800,14,),"")</f>
        <v/>
      </c>
      <c r="F20" s="111"/>
    </row>
    <row r="21" spans="1:7">
      <c r="A21" s="111" t="str">
        <f>IFERROR(_xlfn.RANK.EQ(E21,$E$7:$E$200,0)+COUNTIF($E$7:E21,E21)-1," ")</f>
        <v xml:space="preserve"> </v>
      </c>
      <c r="B21" s="111" t="str">
        <f>IF(Reg!$O34,Reg!B34,"")</f>
        <v/>
      </c>
      <c r="C21" s="111" t="str">
        <f>IF(Reg!$O34,Reg!C34,"")</f>
        <v/>
      </c>
      <c r="D21" s="112" t="str">
        <f>IF(Reg!$O34,Reg!D34,"")</f>
        <v/>
      </c>
      <c r="E21" s="113" t="str">
        <f>IFERROR(VLOOKUP($B$7:$B$200,Reg!$B$4:O$800,14,),"")</f>
        <v/>
      </c>
      <c r="F21" s="111"/>
    </row>
    <row r="22" spans="1:7">
      <c r="A22" s="111" t="str">
        <f>IFERROR(_xlfn.RANK.EQ(E22,$E$7:$E$200,0)+COUNTIF($E$7:E22,E22)-1," ")</f>
        <v xml:space="preserve"> </v>
      </c>
      <c r="B22" s="111" t="str">
        <f>IF(Reg!$O5,Reg!B5,"")</f>
        <v/>
      </c>
      <c r="C22" s="111" t="str">
        <f>IF(Reg!$O5,Reg!C5,"")</f>
        <v/>
      </c>
      <c r="D22" s="112" t="str">
        <f>IF(Reg!$O5,Reg!D5,"")</f>
        <v/>
      </c>
      <c r="E22" s="113" t="str">
        <f>IFERROR(VLOOKUP($B$7:$B$200,Reg!$B$4:O$800,14,),"")</f>
        <v/>
      </c>
      <c r="F22" s="111"/>
    </row>
    <row r="23" spans="1:7">
      <c r="A23" s="111" t="str">
        <f>IFERROR(_xlfn.RANK.EQ(E23,$E$7:$E$200,0)+COUNTIF($E$7:E23,E23)-1," ")</f>
        <v xml:space="preserve"> </v>
      </c>
      <c r="B23" s="111" t="str">
        <f>IF(Reg!$O9,Reg!B9,"")</f>
        <v/>
      </c>
      <c r="C23" s="111" t="str">
        <f>IF(Reg!$O9,Reg!C9,"")</f>
        <v/>
      </c>
      <c r="D23" s="112" t="str">
        <f>IF(Reg!$O9,Reg!D9,"")</f>
        <v/>
      </c>
      <c r="E23" s="113" t="str">
        <f>IFERROR(VLOOKUP($B$7:$B$200,Reg!$B$4:O$800,14,),"")</f>
        <v/>
      </c>
      <c r="F23" s="111"/>
    </row>
    <row r="24" spans="1:7">
      <c r="A24" s="111" t="str">
        <f>IFERROR(_xlfn.RANK.EQ(E24,$E$7:$E$200,0)+COUNTIF($E$7:E24,E24)-1," ")</f>
        <v xml:space="preserve"> </v>
      </c>
      <c r="B24" s="111" t="str">
        <f>IF(Reg!$O6,Reg!B6,"")</f>
        <v/>
      </c>
      <c r="C24" s="111" t="str">
        <f>IF(Reg!$O6,Reg!C6,"")</f>
        <v/>
      </c>
      <c r="D24" s="112" t="str">
        <f>IF(Reg!$O6,Reg!D6,"")</f>
        <v/>
      </c>
      <c r="E24" s="113" t="str">
        <f>IFERROR(VLOOKUP($B$7:$B$200,Reg!$B$4:O$800,14,),"")</f>
        <v/>
      </c>
      <c r="F24" s="111"/>
    </row>
    <row r="25" spans="1:7">
      <c r="A25" s="111" t="str">
        <f>IFERROR(_xlfn.RANK.EQ(E25,$E$7:$E$200,0)+COUNTIF($E$7:E25,E25)-1," ")</f>
        <v xml:space="preserve"> </v>
      </c>
      <c r="B25" s="111" t="str">
        <f>IF(Reg!$O21,Reg!B21,"")</f>
        <v/>
      </c>
      <c r="C25" s="111" t="str">
        <f>IF(Reg!$O21,Reg!C21,"")</f>
        <v/>
      </c>
      <c r="D25" s="112" t="str">
        <f>IF(Reg!$O21,Reg!D21,"")</f>
        <v/>
      </c>
      <c r="E25" s="113" t="str">
        <f>IFERROR(VLOOKUP($B$7:$B$200,Reg!$B$4:O$800,14,),"")</f>
        <v/>
      </c>
      <c r="F25" s="111"/>
    </row>
    <row r="26" spans="1:7">
      <c r="A26" s="111" t="str">
        <f>IFERROR(_xlfn.RANK.EQ(E26,$E$7:$E$200,0)+COUNTIF($E$7:E26,E26)-1," ")</f>
        <v xml:space="preserve"> </v>
      </c>
      <c r="B26" s="111" t="str">
        <f>IF(Reg!$O41,Reg!B41,"")</f>
        <v/>
      </c>
      <c r="C26" s="111" t="str">
        <f>IF(Reg!$O41,Reg!C41,"")</f>
        <v/>
      </c>
      <c r="D26" s="112" t="str">
        <f>IF(Reg!$O41,Reg!D41,"")</f>
        <v/>
      </c>
      <c r="E26" s="113" t="str">
        <f>IFERROR(VLOOKUP($B$7:$B$200,Reg!$B$4:O$800,14,),"")</f>
        <v/>
      </c>
      <c r="F26" s="111"/>
    </row>
    <row r="27" spans="1:7">
      <c r="A27" s="111" t="str">
        <f>IFERROR(_xlfn.RANK.EQ(E27,$E$7:$E$200,0)+COUNTIF($E$7:E27,E27)-1," ")</f>
        <v xml:space="preserve"> </v>
      </c>
      <c r="B27" s="111" t="str">
        <f>IF(Reg!$O42,Reg!B42,"")</f>
        <v/>
      </c>
      <c r="C27" s="111" t="str">
        <f>IF(Reg!$O42,Reg!C42,"")</f>
        <v/>
      </c>
      <c r="D27" s="112" t="str">
        <f>IF(Reg!$O42,Reg!D42,"")</f>
        <v/>
      </c>
      <c r="E27" s="113" t="str">
        <f>IFERROR(VLOOKUP($B$7:$B$200,Reg!$B$4:O$800,14,),"")</f>
        <v/>
      </c>
      <c r="F27" s="111"/>
    </row>
    <row r="28" spans="1:7">
      <c r="A28" s="111" t="str">
        <f>IFERROR(_xlfn.RANK.EQ(E28,$E$7:$E$200,0)+COUNTIF($E$7:E28,E28)-1," ")</f>
        <v xml:space="preserve"> </v>
      </c>
      <c r="B28" s="111" t="str">
        <f>IF(Reg!$O43,Reg!B43,"")</f>
        <v/>
      </c>
      <c r="C28" s="111" t="str">
        <f>IF(Reg!$O43,Reg!C43,"")</f>
        <v/>
      </c>
      <c r="D28" s="112" t="str">
        <f>IF(Reg!$O43,Reg!D43,"")</f>
        <v/>
      </c>
      <c r="E28" s="113" t="str">
        <f>IFERROR(VLOOKUP($B$7:$B$200,Reg!$B$4:O$800,14,),"")</f>
        <v/>
      </c>
      <c r="F28" s="111"/>
    </row>
    <row r="29" spans="1:7">
      <c r="A29" s="111" t="str">
        <f>IFERROR(_xlfn.RANK.EQ(E29,$E$7:$E$200,0)+COUNTIF($E$7:E29,E29)-1," ")</f>
        <v xml:space="preserve"> </v>
      </c>
      <c r="B29" s="111" t="str">
        <f>IF(Reg!$O61,Reg!B61,"")</f>
        <v/>
      </c>
      <c r="C29" s="111" t="str">
        <f>IF(Reg!$O61,Reg!C61,"")</f>
        <v/>
      </c>
      <c r="D29" s="112" t="str">
        <f>IF(Reg!$O61,Reg!D61,"")</f>
        <v/>
      </c>
      <c r="E29" s="113" t="str">
        <f>IFERROR(VLOOKUP($B$7:$B$200,Reg!$B$4:O$800,14,),"")</f>
        <v/>
      </c>
      <c r="F29" s="111"/>
    </row>
    <row r="30" spans="1:7">
      <c r="A30" s="111" t="str">
        <f>IFERROR(_xlfn.RANK.EQ(E30,$E$7:$E$200,0)+COUNTIF($E$7:E30,E30)-1," ")</f>
        <v xml:space="preserve"> </v>
      </c>
      <c r="B30" s="111" t="str">
        <f>IF(Reg!$O65,Reg!B65,"")</f>
        <v/>
      </c>
      <c r="C30" s="111" t="str">
        <f>IF(Reg!$O65,Reg!C65,"")</f>
        <v/>
      </c>
      <c r="D30" s="112" t="str">
        <f>IF(Reg!$O65,Reg!D65,"")</f>
        <v/>
      </c>
      <c r="E30" s="113" t="str">
        <f>IFERROR(VLOOKUP($B$7:$B$200,Reg!$B$4:O$800,14,),"")</f>
        <v/>
      </c>
      <c r="F30" s="111"/>
    </row>
    <row r="31" spans="1:7">
      <c r="A31" s="111" t="str">
        <f>IFERROR(_xlfn.RANK.EQ(E31,$E$7:$E$200,0)+COUNTIF($E$7:E31,E31)-1," ")</f>
        <v xml:space="preserve"> </v>
      </c>
      <c r="B31" s="111" t="str">
        <f>IF(Reg!$O66,Reg!B66,"")</f>
        <v/>
      </c>
      <c r="C31" s="111" t="str">
        <f>IF(Reg!$O66,Reg!C66,"")</f>
        <v/>
      </c>
      <c r="D31" s="112" t="str">
        <f>IF(Reg!$O66,Reg!D66,"")</f>
        <v/>
      </c>
      <c r="E31" s="113" t="str">
        <f>IFERROR(VLOOKUP($B$7:$B$200,Reg!$B$4:O$800,14,),"")</f>
        <v/>
      </c>
      <c r="F31" s="111"/>
    </row>
    <row r="32" spans="1:7">
      <c r="A32" s="111" t="str">
        <f>IFERROR(_xlfn.RANK.EQ(E32,$E$7:$E$200,0)+COUNTIF($E$7:E32,E32)-1," ")</f>
        <v xml:space="preserve"> </v>
      </c>
      <c r="B32" s="111" t="str">
        <f>IF(Reg!$O72,Reg!B72,"")</f>
        <v/>
      </c>
      <c r="C32" s="111" t="str">
        <f>IF(Reg!$O72,Reg!C72,"")</f>
        <v/>
      </c>
      <c r="D32" s="112" t="str">
        <f>IF(Reg!$O72,Reg!D72,"")</f>
        <v/>
      </c>
      <c r="E32" s="113" t="str">
        <f>IFERROR(VLOOKUP($B$7:$B$200,Reg!$B$4:O$800,14,),"")</f>
        <v/>
      </c>
      <c r="F32" s="111"/>
    </row>
    <row r="33" spans="1:6">
      <c r="A33" s="111" t="str">
        <f>IFERROR(_xlfn.RANK.EQ(E33,$E$7:$E$200,0)+COUNTIF($E$7:E33,E33)-1," ")</f>
        <v xml:space="preserve"> </v>
      </c>
      <c r="B33" s="111" t="str">
        <f>IF(Reg!$O49,Reg!B49,"")</f>
        <v/>
      </c>
      <c r="C33" s="111" t="str">
        <f>IF(Reg!$O49,Reg!C49,"")</f>
        <v/>
      </c>
      <c r="D33" s="112" t="str">
        <f>IF(Reg!$O49,Reg!D49,"")</f>
        <v/>
      </c>
      <c r="E33" s="113" t="str">
        <f>IFERROR(VLOOKUP($B$7:$B$200,Reg!$B$4:O$800,14,),"")</f>
        <v/>
      </c>
      <c r="F33" s="111"/>
    </row>
    <row r="34" spans="1:6">
      <c r="A34" s="111" t="str">
        <f>IFERROR(_xlfn.RANK.EQ(E34,$E$7:$E$200,0)+COUNTIF($E$7:E34,E34)-1," ")</f>
        <v xml:space="preserve"> </v>
      </c>
      <c r="B34" s="111" t="str">
        <f>IF(Reg!$O57,Reg!B57,"")</f>
        <v/>
      </c>
      <c r="C34" s="111" t="str">
        <f>IF(Reg!$O57,Reg!C57,"")</f>
        <v/>
      </c>
      <c r="D34" s="112" t="str">
        <f>IF(Reg!$O57,Reg!D57,"")</f>
        <v/>
      </c>
      <c r="E34" s="113" t="str">
        <f>IFERROR(VLOOKUP($B$7:$B$200,Reg!$B$4:O$800,14,),"")</f>
        <v/>
      </c>
      <c r="F34" s="111"/>
    </row>
    <row r="35" spans="1:6">
      <c r="A35" s="111" t="str">
        <f>IFERROR(_xlfn.RANK.EQ(E35,$E$7:$E$200,0)+COUNTIF($E$7:E35,E35)-1," ")</f>
        <v xml:space="preserve"> </v>
      </c>
      <c r="B35" s="111" t="str">
        <f>IF(Reg!$O48,Reg!B48,"")</f>
        <v/>
      </c>
      <c r="C35" s="111" t="str">
        <f>IF(Reg!$O48,Reg!C48,"")</f>
        <v/>
      </c>
      <c r="D35" s="112" t="str">
        <f>IF(Reg!$O48,Reg!D48,"")</f>
        <v/>
      </c>
      <c r="E35" s="113" t="str">
        <f>IFERROR(VLOOKUP($B$7:$B$200,Reg!$B$4:O$800,14,),"")</f>
        <v/>
      </c>
      <c r="F35" s="111"/>
    </row>
    <row r="36" spans="1:6">
      <c r="A36" s="111" t="str">
        <f>IFERROR(_xlfn.RANK.EQ(E36,$E$7:$E$200,0)+COUNTIF($E$7:E36,E36)-1," ")</f>
        <v xml:space="preserve"> </v>
      </c>
      <c r="B36" s="111" t="str">
        <f>IF(Reg!$O71,Reg!B71,"")</f>
        <v/>
      </c>
      <c r="C36" s="111" t="str">
        <f>IF(Reg!$O71,Reg!C71,"")</f>
        <v/>
      </c>
      <c r="D36" s="112" t="str">
        <f>IF(Reg!$O71,Reg!D71,"")</f>
        <v/>
      </c>
      <c r="E36" s="113" t="str">
        <f>IFERROR(VLOOKUP($B$7:$B$200,Reg!$B$4:O$800,14,),"")</f>
        <v/>
      </c>
      <c r="F36" s="111"/>
    </row>
    <row r="37" spans="1:6">
      <c r="A37" s="111" t="str">
        <f>IFERROR(_xlfn.RANK.EQ(E37,$E$7:$E$200,0)+COUNTIF($E$7:E37,E37)-1," ")</f>
        <v xml:space="preserve"> </v>
      </c>
      <c r="B37" s="111" t="str">
        <f>IF(Reg!$O50,Reg!B50,"")</f>
        <v/>
      </c>
      <c r="C37" s="111" t="str">
        <f>IF(Reg!$O50,Reg!C50,"")</f>
        <v/>
      </c>
      <c r="D37" s="112" t="str">
        <f>IF(Reg!$O50,Reg!D50,"")</f>
        <v/>
      </c>
      <c r="E37" s="113" t="str">
        <f>IFERROR(VLOOKUP($B$7:$B$200,Reg!$B$4:O$800,14,),"")</f>
        <v/>
      </c>
      <c r="F37" s="111"/>
    </row>
    <row r="38" spans="1:6">
      <c r="A38" s="111" t="str">
        <f>IFERROR(_xlfn.RANK.EQ(E38,$E$7:$E$200,0)+COUNTIF($E$7:E38,E38)-1," ")</f>
        <v xml:space="preserve"> </v>
      </c>
      <c r="B38" s="111" t="str">
        <f>IF(Reg!$O68,Reg!B68,"")</f>
        <v/>
      </c>
      <c r="C38" s="111" t="str">
        <f>IF(Reg!$O68,Reg!C68,"")</f>
        <v/>
      </c>
      <c r="D38" s="112" t="str">
        <f>IF(Reg!$O68,Reg!D68,"")</f>
        <v/>
      </c>
      <c r="E38" s="113" t="str">
        <f>IFERROR(VLOOKUP($B$7:$B$200,Reg!$B$4:O$800,14,),"")</f>
        <v/>
      </c>
      <c r="F38" s="111"/>
    </row>
    <row r="39" spans="1:6">
      <c r="A39" s="111" t="str">
        <f>IFERROR(_xlfn.RANK.EQ(E39,$E$7:$E$200,0)+COUNTIF($E$7:E39,E39)-1," ")</f>
        <v xml:space="preserve"> </v>
      </c>
      <c r="B39" s="111" t="str">
        <f>IF(Reg!$O11,Reg!B11,"")</f>
        <v/>
      </c>
      <c r="C39" s="111" t="str">
        <f>IF(Reg!$O11,Reg!C11,"")</f>
        <v/>
      </c>
      <c r="D39" s="112" t="str">
        <f>IF(Reg!$O11,Reg!D11,"")</f>
        <v/>
      </c>
      <c r="E39" s="113" t="str">
        <f>IFERROR(VLOOKUP($B$7:$B$200,Reg!$B$4:O$800,14,),"")</f>
        <v/>
      </c>
      <c r="F39" s="111"/>
    </row>
    <row r="40" spans="1:6">
      <c r="A40" s="111" t="str">
        <f>IFERROR(_xlfn.RANK.EQ(E40,$E$7:$E$200,0)+COUNTIF($E$7:E40,E40)-1," ")</f>
        <v xml:space="preserve"> </v>
      </c>
      <c r="B40" s="111" t="str">
        <f>IF(Reg!$O20,Reg!B20,"")</f>
        <v/>
      </c>
      <c r="C40" s="111" t="str">
        <f>IF(Reg!$O20,Reg!C20,"")</f>
        <v/>
      </c>
      <c r="D40" s="112" t="str">
        <f>IF(Reg!$O20,Reg!D20,"")</f>
        <v/>
      </c>
      <c r="E40" s="113" t="str">
        <f>IFERROR(VLOOKUP($B$7:$B$200,Reg!$B$4:O$800,14,),"")</f>
        <v/>
      </c>
      <c r="F40" s="111"/>
    </row>
    <row r="41" spans="1:6">
      <c r="A41" s="111" t="str">
        <f>IFERROR(_xlfn.RANK.EQ(E41,$E$7:$E$200,0)+COUNTIF($E$7:E41,E41)-1," ")</f>
        <v xml:space="preserve"> </v>
      </c>
      <c r="B41" s="111" t="str">
        <f>IF(Reg!$O26,Reg!B26,"")</f>
        <v/>
      </c>
      <c r="C41" s="111" t="str">
        <f>IF(Reg!$O26,Reg!C26,"")</f>
        <v/>
      </c>
      <c r="D41" s="112" t="str">
        <f>IF(Reg!$O26,Reg!D26,"")</f>
        <v/>
      </c>
      <c r="E41" s="113" t="str">
        <f>IFERROR(VLOOKUP($B$7:$B$200,Reg!$B$4:O$800,14,),"")</f>
        <v/>
      </c>
      <c r="F41" s="111"/>
    </row>
    <row r="42" spans="1:6">
      <c r="A42" s="111" t="str">
        <f>IFERROR(_xlfn.RANK.EQ(E42,$E$7:$E$200,0)+COUNTIF($E$7:E42,E42)-1," ")</f>
        <v xml:space="preserve"> </v>
      </c>
      <c r="B42" s="111" t="str">
        <f>IF(Reg!$O10,Reg!B10,"")</f>
        <v/>
      </c>
      <c r="C42" s="111" t="str">
        <f>IF(Reg!$O10,Reg!C10,"")</f>
        <v/>
      </c>
      <c r="D42" s="112" t="str">
        <f>IF(Reg!$O10,Reg!D10,"")</f>
        <v/>
      </c>
      <c r="E42" s="113" t="str">
        <f>IFERROR(VLOOKUP($B$7:$B$200,Reg!$B$4:O$800,14,),"")</f>
        <v/>
      </c>
      <c r="F42" s="111"/>
    </row>
    <row r="43" spans="1:6">
      <c r="A43" s="111" t="str">
        <f>IFERROR(_xlfn.RANK.EQ(E43,$E$7:$E$200,0)+COUNTIF($E$7:E43,E43)-1," ")</f>
        <v xml:space="preserve"> </v>
      </c>
      <c r="B43" s="111" t="str">
        <f>IF(Reg!$O16,Reg!B16,"")</f>
        <v/>
      </c>
      <c r="C43" s="111" t="str">
        <f>IF(Reg!$O16,Reg!C16,"")</f>
        <v/>
      </c>
      <c r="D43" s="112" t="str">
        <f>IF(Reg!$O16,Reg!D16,"")</f>
        <v/>
      </c>
      <c r="E43" s="113" t="str">
        <f>IFERROR(VLOOKUP($B$7:$B$200,Reg!$B$4:O$800,14,),"")</f>
        <v/>
      </c>
      <c r="F43" s="111"/>
    </row>
    <row r="44" spans="1:6">
      <c r="A44" s="111" t="str">
        <f>IFERROR(_xlfn.RANK.EQ(E44,$E$7:$E$200,0)+COUNTIF($E$7:E44,E44)-1," ")</f>
        <v xml:space="preserve"> </v>
      </c>
      <c r="B44" s="111" t="str">
        <f>IF(Reg!$O22,Reg!B22,"")</f>
        <v/>
      </c>
      <c r="C44" s="111" t="str">
        <f>IF(Reg!$O22,Reg!C22,"")</f>
        <v/>
      </c>
      <c r="D44" s="112" t="str">
        <f>IF(Reg!$O22,Reg!D22,"")</f>
        <v/>
      </c>
      <c r="E44" s="113" t="str">
        <f>IFERROR(VLOOKUP($B$7:$B$200,Reg!$B$4:O$800,14,),"")</f>
        <v/>
      </c>
      <c r="F44" s="111"/>
    </row>
    <row r="45" spans="1:6">
      <c r="A45" s="111" t="str">
        <f>IFERROR(_xlfn.RANK.EQ(E45,$E$7:$E$200,0)+COUNTIF($E$7:E45,E45)-1," ")</f>
        <v xml:space="preserve"> </v>
      </c>
      <c r="B45" s="111" t="str">
        <f>IF(Reg!$O24,Reg!B24,"")</f>
        <v/>
      </c>
      <c r="C45" s="111" t="str">
        <f>IF(Reg!$O24,Reg!C24,"")</f>
        <v/>
      </c>
      <c r="D45" s="112" t="str">
        <f>IF(Reg!$O24,Reg!D24,"")</f>
        <v/>
      </c>
      <c r="E45" s="113" t="str">
        <f>IFERROR(VLOOKUP($B$7:$B$200,Reg!$B$4:O$800,14,),"")</f>
        <v/>
      </c>
      <c r="F45" s="111"/>
    </row>
    <row r="46" spans="1:6">
      <c r="A46" s="111" t="str">
        <f>IFERROR(_xlfn.RANK.EQ(E46,$E$7:$E$200,0)+COUNTIF($E$7:E46,E46)-1," ")</f>
        <v xml:space="preserve"> </v>
      </c>
      <c r="B46" s="111" t="str">
        <f>IF(Reg!$O8,Reg!B8,"")</f>
        <v/>
      </c>
      <c r="C46" s="111" t="str">
        <f>IF(Reg!$O8,Reg!C8,"")</f>
        <v/>
      </c>
      <c r="D46" s="112" t="str">
        <f>IF(Reg!$O8,Reg!D8,"")</f>
        <v/>
      </c>
      <c r="E46" s="113" t="str">
        <f>IFERROR(VLOOKUP($B$7:$B$200,Reg!$B$4:O$800,14,),"")</f>
        <v/>
      </c>
      <c r="F46" s="111"/>
    </row>
    <row r="47" spans="1:6">
      <c r="A47" s="111" t="str">
        <f>IFERROR(_xlfn.RANK.EQ(E47,$E$7:$E$200,0)+COUNTIF($E$7:E47,E47)-1," ")</f>
        <v xml:space="preserve"> </v>
      </c>
      <c r="B47" s="111" t="str">
        <f>IF(Reg!$O13,Reg!B13,"")</f>
        <v/>
      </c>
      <c r="C47" s="111" t="str">
        <f>IF(Reg!$O13,Reg!C13,"")</f>
        <v/>
      </c>
      <c r="D47" s="112" t="str">
        <f>IF(Reg!$O13,Reg!D13,"")</f>
        <v/>
      </c>
      <c r="E47" s="113" t="str">
        <f>IFERROR(VLOOKUP($B$7:$B$200,Reg!$B$4:O$800,14,),"")</f>
        <v/>
      </c>
      <c r="F47" s="111"/>
    </row>
    <row r="48" spans="1:6">
      <c r="A48" s="111" t="str">
        <f>IFERROR(_xlfn.RANK.EQ(E48,$E$7:$E$200,0)+COUNTIF($E$7:E48,E48)-1," ")</f>
        <v xml:space="preserve"> </v>
      </c>
      <c r="B48" s="111" t="str">
        <f>IF(Reg!$O27,Reg!B27,"")</f>
        <v/>
      </c>
      <c r="C48" s="111" t="str">
        <f>IF(Reg!$O27,Reg!C27,"")</f>
        <v/>
      </c>
      <c r="D48" s="112" t="str">
        <f>IF(Reg!$O27,Reg!D27,"")</f>
        <v/>
      </c>
      <c r="E48" s="113" t="str">
        <f>IFERROR(VLOOKUP($B$7:$B$200,Reg!$B$4:O$800,14,),"")</f>
        <v/>
      </c>
      <c r="F48" s="111"/>
    </row>
    <row r="49" spans="1:6">
      <c r="A49" s="111" t="str">
        <f>IFERROR(_xlfn.RANK.EQ(E49,$E$7:$E$200,0)+COUNTIF($E$7:E49,E49)-1," ")</f>
        <v xml:space="preserve"> </v>
      </c>
      <c r="B49" s="111" t="str">
        <f>IF(Reg!$O29,Reg!B29,"")</f>
        <v/>
      </c>
      <c r="C49" s="111" t="str">
        <f>IF(Reg!$O29,Reg!C29,"")</f>
        <v/>
      </c>
      <c r="D49" s="112" t="str">
        <f>IF(Reg!$O29,Reg!D29,"")</f>
        <v/>
      </c>
      <c r="E49" s="113" t="str">
        <f>IFERROR(VLOOKUP($B$7:$B$200,Reg!$B$4:O$800,14,),"")</f>
        <v/>
      </c>
      <c r="F49" s="111"/>
    </row>
    <row r="50" spans="1:6">
      <c r="A50" s="111" t="str">
        <f>IFERROR(_xlfn.RANK.EQ(E50,$E$7:$E$200,0)+COUNTIF($E$7:E50,E50)-1," ")</f>
        <v xml:space="preserve"> </v>
      </c>
      <c r="B50" s="111" t="str">
        <f>IF(Reg!$O32,Reg!B32,"")</f>
        <v/>
      </c>
      <c r="C50" s="111" t="str">
        <f>IF(Reg!$O32,Reg!C32,"")</f>
        <v/>
      </c>
      <c r="D50" s="112" t="str">
        <f>IF(Reg!$O32,Reg!D32,"")</f>
        <v/>
      </c>
      <c r="E50" s="113" t="str">
        <f>IFERROR(VLOOKUP($B$7:$B$200,Reg!$B$4:O$800,14,),"")</f>
        <v/>
      </c>
      <c r="F50" s="111"/>
    </row>
    <row r="51" spans="1:6">
      <c r="A51" s="111" t="str">
        <f>IFERROR(_xlfn.RANK.EQ(E51,$E$7:$E$200,0)+COUNTIF($E$7:E51,E51)-1," ")</f>
        <v xml:space="preserve"> </v>
      </c>
      <c r="B51" s="111" t="str">
        <f>IF(Reg!$O33,Reg!B33,"")</f>
        <v/>
      </c>
      <c r="C51" s="111" t="str">
        <f>IF(Reg!$O33,Reg!C33,"")</f>
        <v/>
      </c>
      <c r="D51" s="112" t="str">
        <f>IF(Reg!$O33,Reg!D33,"")</f>
        <v/>
      </c>
      <c r="E51" s="113" t="str">
        <f>IFERROR(VLOOKUP($B$7:$B$200,Reg!$B$4:O$800,14,),"")</f>
        <v/>
      </c>
      <c r="F51" s="111"/>
    </row>
    <row r="52" spans="1:6">
      <c r="A52" s="111" t="str">
        <f>IFERROR(_xlfn.RANK.EQ(E52,$E$7:$E$200,0)+COUNTIF($E$7:E52,E52)-1," ")</f>
        <v xml:space="preserve"> </v>
      </c>
      <c r="B52" s="111" t="str">
        <f>IF(Reg!$O35,Reg!B35,"")</f>
        <v/>
      </c>
      <c r="C52" s="111" t="str">
        <f>IF(Reg!$O35,Reg!C35,"")</f>
        <v/>
      </c>
      <c r="D52" s="112" t="str">
        <f>IF(Reg!$O35,Reg!D35,"")</f>
        <v/>
      </c>
      <c r="E52" s="113" t="str">
        <f>IFERROR(VLOOKUP($B$7:$B$200,Reg!$B$4:O$800,14,),"")</f>
        <v/>
      </c>
      <c r="F52" s="111"/>
    </row>
    <row r="53" spans="1:6">
      <c r="A53" s="111" t="str">
        <f>IFERROR(_xlfn.RANK.EQ(E53,$E$7:$E$200,0)+COUNTIF($E$7:E53,E53)-1," ")</f>
        <v xml:space="preserve"> </v>
      </c>
      <c r="B53" s="111" t="str">
        <f>IF(Reg!$O36,Reg!B36,"")</f>
        <v/>
      </c>
      <c r="C53" s="111" t="str">
        <f>IF(Reg!$O36,Reg!C36,"")</f>
        <v/>
      </c>
      <c r="D53" s="112" t="str">
        <f>IF(Reg!$O36,Reg!D36,"")</f>
        <v/>
      </c>
      <c r="E53" s="113" t="str">
        <f>IFERROR(VLOOKUP($B$7:$B$200,Reg!$B$4:O$800,14,),"")</f>
        <v/>
      </c>
      <c r="F53" s="111"/>
    </row>
    <row r="54" spans="1:6">
      <c r="A54" s="111" t="str">
        <f>IFERROR(_xlfn.RANK.EQ(E54,$E$7:$E$200,0)+COUNTIF($E$7:E54,E54)-1," ")</f>
        <v xml:space="preserve"> </v>
      </c>
      <c r="B54" s="111" t="str">
        <f>IF(Reg!$O37,Reg!B37,"")</f>
        <v/>
      </c>
      <c r="C54" s="111" t="str">
        <f>IF(Reg!$O37,Reg!C37,"")</f>
        <v/>
      </c>
      <c r="D54" s="112" t="str">
        <f>IF(Reg!$O37,Reg!D37,"")</f>
        <v/>
      </c>
      <c r="E54" s="113" t="str">
        <f>IFERROR(VLOOKUP($B$7:$B$200,Reg!$B$4:O$800,14,),"")</f>
        <v/>
      </c>
      <c r="F54" s="111"/>
    </row>
    <row r="55" spans="1:6">
      <c r="A55" s="111" t="str">
        <f>IFERROR(_xlfn.RANK.EQ(E55,$E$7:$E$200,0)+COUNTIF($E$7:E55,E55)-1," ")</f>
        <v xml:space="preserve"> </v>
      </c>
      <c r="B55" s="111" t="str">
        <f>IF(Reg!$O38,Reg!B38,"")</f>
        <v/>
      </c>
      <c r="C55" s="111" t="str">
        <f>IF(Reg!$O38,Reg!C38,"")</f>
        <v/>
      </c>
      <c r="D55" s="112" t="str">
        <f>IF(Reg!$O38,Reg!D38,"")</f>
        <v/>
      </c>
      <c r="E55" s="113" t="str">
        <f>IFERROR(VLOOKUP($B$7:$B$200,Reg!$B$4:O$800,14,),"")</f>
        <v/>
      </c>
      <c r="F55" s="111"/>
    </row>
    <row r="56" spans="1:6">
      <c r="A56" s="111" t="str">
        <f>IFERROR(_xlfn.RANK.EQ(E56,$E$7:$E$200,0)+COUNTIF($E$7:E56,E56)-1," ")</f>
        <v xml:space="preserve"> </v>
      </c>
      <c r="B56" s="111" t="str">
        <f>IF(Reg!$O44,Reg!B44,"")</f>
        <v/>
      </c>
      <c r="C56" s="111" t="str">
        <f>IF(Reg!$O44,Reg!C44,"")</f>
        <v/>
      </c>
      <c r="D56" s="112" t="str">
        <f>IF(Reg!$O44,Reg!D44,"")</f>
        <v/>
      </c>
      <c r="E56" s="113" t="str">
        <f>IFERROR(VLOOKUP($B$7:$B$200,Reg!$B$4:O$800,14,),"")</f>
        <v/>
      </c>
      <c r="F56" s="111"/>
    </row>
    <row r="57" spans="1:6">
      <c r="A57" s="111" t="str">
        <f>IFERROR(_xlfn.RANK.EQ(E57,$E$7:$E$200,0)+COUNTIF($E$7:E57,E57)-1," ")</f>
        <v xml:space="preserve"> </v>
      </c>
      <c r="B57" s="111" t="str">
        <f>IF(Reg!$O45,Reg!B45,"")</f>
        <v/>
      </c>
      <c r="C57" s="111" t="str">
        <f>IF(Reg!$O45,Reg!C45,"")</f>
        <v/>
      </c>
      <c r="D57" s="112" t="str">
        <f>IF(Reg!$O45,Reg!D45,"")</f>
        <v/>
      </c>
      <c r="E57" s="113" t="str">
        <f>IFERROR(VLOOKUP($B$7:$B$200,Reg!$B$4:O$800,14,),"")</f>
        <v/>
      </c>
      <c r="F57" s="111"/>
    </row>
    <row r="58" spans="1:6">
      <c r="A58" s="111" t="str">
        <f>IFERROR(_xlfn.RANK.EQ(E58,$E$7:$E$200,0)+COUNTIF($E$7:E58,E58)-1," ")</f>
        <v xml:space="preserve"> </v>
      </c>
      <c r="B58" s="111" t="str">
        <f>IF(Reg!$O46,Reg!B46,"")</f>
        <v/>
      </c>
      <c r="C58" s="111" t="str">
        <f>IF(Reg!$O46,Reg!C46,"")</f>
        <v/>
      </c>
      <c r="D58" s="112" t="str">
        <f>IF(Reg!$O46,Reg!D46,"")</f>
        <v/>
      </c>
      <c r="E58" s="113" t="str">
        <f>IFERROR(VLOOKUP($B$7:$B$200,Reg!$B$4:O$800,14,),"")</f>
        <v/>
      </c>
      <c r="F58" s="111"/>
    </row>
    <row r="59" spans="1:6">
      <c r="A59" s="111" t="str">
        <f>IFERROR(_xlfn.RANK.EQ(E59,$E$7:$E$200,0)+COUNTIF($E$7:E59,E59)-1," ")</f>
        <v xml:space="preserve"> </v>
      </c>
      <c r="B59" s="111" t="str">
        <f>IF(Reg!$O47,Reg!B47,"")</f>
        <v/>
      </c>
      <c r="C59" s="111" t="str">
        <f>IF(Reg!$O47,Reg!C47,"")</f>
        <v/>
      </c>
      <c r="D59" s="112" t="str">
        <f>IF(Reg!$O47,Reg!D47,"")</f>
        <v/>
      </c>
      <c r="E59" s="113" t="str">
        <f>IFERROR(VLOOKUP($B$7:$B$200,Reg!$B$4:O$800,14,),"")</f>
        <v/>
      </c>
      <c r="F59" s="111"/>
    </row>
    <row r="60" spans="1:6">
      <c r="A60" s="111" t="str">
        <f>IFERROR(_xlfn.RANK.EQ(E60,$E$7:$E$200,0)+COUNTIF($E$7:E60,E60)-1," ")</f>
        <v xml:space="preserve"> </v>
      </c>
      <c r="B60" s="111" t="str">
        <f>IF(Reg!$O51,Reg!B51,"")</f>
        <v/>
      </c>
      <c r="C60" s="111" t="str">
        <f>IF(Reg!$O51,Reg!C51,"")</f>
        <v/>
      </c>
      <c r="D60" s="112" t="str">
        <f>IF(Reg!$O51,Reg!D51,"")</f>
        <v/>
      </c>
      <c r="E60" s="113" t="str">
        <f>IFERROR(VLOOKUP($B$7:$B$200,Reg!$B$4:O$800,14,),"")</f>
        <v/>
      </c>
      <c r="F60" s="111"/>
    </row>
    <row r="61" spans="1:6">
      <c r="A61" s="111" t="str">
        <f>IFERROR(_xlfn.RANK.EQ(E61,$E$7:$E$200,0)+COUNTIF($E$7:E61,E61)-1," ")</f>
        <v xml:space="preserve"> </v>
      </c>
      <c r="B61" s="111" t="str">
        <f>IF(Reg!$O52,Reg!B52,"")</f>
        <v/>
      </c>
      <c r="C61" s="111" t="str">
        <f>IF(Reg!$O52,Reg!C52,"")</f>
        <v/>
      </c>
      <c r="D61" s="112" t="str">
        <f>IF(Reg!$O52,Reg!D52,"")</f>
        <v/>
      </c>
      <c r="E61" s="113" t="str">
        <f>IFERROR(VLOOKUP($B$7:$B$200,Reg!$B$4:O$800,14,),"")</f>
        <v/>
      </c>
      <c r="F61" s="111"/>
    </row>
    <row r="62" spans="1:6">
      <c r="A62" s="111" t="str">
        <f>IFERROR(_xlfn.RANK.EQ(E62,$E$7:$E$200,0)+COUNTIF($E$7:E62,E62)-1," ")</f>
        <v xml:space="preserve"> </v>
      </c>
      <c r="B62" s="111" t="str">
        <f>IF(Reg!$O53,Reg!B53,"")</f>
        <v/>
      </c>
      <c r="C62" s="111" t="str">
        <f>IF(Reg!$O53,Reg!C53,"")</f>
        <v/>
      </c>
      <c r="D62" s="112" t="str">
        <f>IF(Reg!$O53,Reg!D53,"")</f>
        <v/>
      </c>
      <c r="E62" s="113" t="str">
        <f>IFERROR(VLOOKUP($B$7:$B$200,Reg!$B$4:O$800,14,),"")</f>
        <v/>
      </c>
      <c r="F62" s="111"/>
    </row>
    <row r="63" spans="1:6">
      <c r="A63" s="111" t="str">
        <f>IFERROR(_xlfn.RANK.EQ(E63,$E$7:$E$200,0)+COUNTIF($E$7:E63,E63)-1," ")</f>
        <v xml:space="preserve"> </v>
      </c>
      <c r="B63" s="111" t="str">
        <f>IF(Reg!$O54,Reg!B54,"")</f>
        <v/>
      </c>
      <c r="C63" s="111" t="str">
        <f>IF(Reg!$O54,Reg!C54,"")</f>
        <v/>
      </c>
      <c r="D63" s="112" t="str">
        <f>IF(Reg!$O54,Reg!D54,"")</f>
        <v/>
      </c>
      <c r="E63" s="113" t="str">
        <f>IFERROR(VLOOKUP($B$7:$B$200,Reg!$B$4:O$800,14,),"")</f>
        <v/>
      </c>
      <c r="F63" s="111"/>
    </row>
    <row r="64" spans="1:6">
      <c r="A64" s="111" t="str">
        <f>IFERROR(_xlfn.RANK.EQ(E64,$E$7:$E$200,0)+COUNTIF($E$7:E64,E64)-1," ")</f>
        <v xml:space="preserve"> </v>
      </c>
      <c r="B64" s="111" t="str">
        <f>IF(Reg!$O55,Reg!B55,"")</f>
        <v/>
      </c>
      <c r="C64" s="111" t="str">
        <f>IF(Reg!$O55,Reg!C55,"")</f>
        <v/>
      </c>
      <c r="D64" s="112" t="str">
        <f>IF(Reg!$O55,Reg!D55,"")</f>
        <v/>
      </c>
      <c r="E64" s="113" t="str">
        <f>IFERROR(VLOOKUP($B$7:$B$200,Reg!$B$4:O$800,14,),"")</f>
        <v/>
      </c>
      <c r="F64" s="111"/>
    </row>
    <row r="65" spans="1:6">
      <c r="A65" s="111" t="str">
        <f>IFERROR(_xlfn.RANK.EQ(E65,$E$7:$E$200,0)+COUNTIF($E$7:E65,E65)-1," ")</f>
        <v xml:space="preserve"> </v>
      </c>
      <c r="B65" s="111" t="str">
        <f>IF(Reg!$O56,Reg!B56,"")</f>
        <v/>
      </c>
      <c r="C65" s="111" t="str">
        <f>IF(Reg!$O56,Reg!C56,"")</f>
        <v/>
      </c>
      <c r="D65" s="112" t="str">
        <f>IF(Reg!$O56,Reg!D56,"")</f>
        <v/>
      </c>
      <c r="E65" s="113" t="str">
        <f>IFERROR(VLOOKUP($B$7:$B$200,Reg!$B$4:O$800,14,),"")</f>
        <v/>
      </c>
      <c r="F65" s="111"/>
    </row>
    <row r="66" spans="1:6">
      <c r="A66" s="111" t="str">
        <f>IFERROR(_xlfn.RANK.EQ(E66,$E$7:$E$200,0)+COUNTIF($E$7:E66,E66)-1," ")</f>
        <v xml:space="preserve"> </v>
      </c>
      <c r="B66" s="111" t="str">
        <f>IF(Reg!$O58,Reg!B58,"")</f>
        <v/>
      </c>
      <c r="C66" s="111" t="str">
        <f>IF(Reg!$O58,Reg!C58,"")</f>
        <v/>
      </c>
      <c r="D66" s="112" t="str">
        <f>IF(Reg!$O58,Reg!D58,"")</f>
        <v/>
      </c>
      <c r="E66" s="113" t="str">
        <f>IFERROR(VLOOKUP($B$7:$B$200,Reg!$B$4:O$800,14,),"")</f>
        <v/>
      </c>
      <c r="F66" s="111"/>
    </row>
    <row r="67" spans="1:6">
      <c r="A67" s="111" t="str">
        <f>IFERROR(_xlfn.RANK.EQ(E67,$E$7:$E$200,0)+COUNTIF($E$7:E67,E67)-1," ")</f>
        <v xml:space="preserve"> </v>
      </c>
      <c r="B67" s="111" t="str">
        <f>IF(Reg!$O59,Reg!B59,"")</f>
        <v/>
      </c>
      <c r="C67" s="111" t="str">
        <f>IF(Reg!$O59,Reg!C59,"")</f>
        <v/>
      </c>
      <c r="D67" s="112" t="str">
        <f>IF(Reg!$O59,Reg!D59,"")</f>
        <v/>
      </c>
      <c r="E67" s="113" t="str">
        <f>IFERROR(VLOOKUP($B$7:$B$200,Reg!$B$4:O$800,14,),"")</f>
        <v/>
      </c>
      <c r="F67" s="111"/>
    </row>
    <row r="68" spans="1:6">
      <c r="A68" s="111" t="str">
        <f>IFERROR(_xlfn.RANK.EQ(E68,$E$7:$E$200,0)+COUNTIF($E$7:E68,E68)-1," ")</f>
        <v xml:space="preserve"> </v>
      </c>
      <c r="B68" s="111" t="str">
        <f>IF(Reg!$O60,Reg!B60,"")</f>
        <v/>
      </c>
      <c r="C68" s="111" t="str">
        <f>IF(Reg!$O60,Reg!C60,"")</f>
        <v/>
      </c>
      <c r="D68" s="112" t="str">
        <f>IF(Reg!$O60,Reg!D60,"")</f>
        <v/>
      </c>
      <c r="E68" s="113" t="str">
        <f>IFERROR(VLOOKUP($B$7:$B$200,Reg!$B$4:O$800,14,),"")</f>
        <v/>
      </c>
      <c r="F68" s="111"/>
    </row>
    <row r="69" spans="1:6">
      <c r="A69" s="111" t="str">
        <f>IFERROR(_xlfn.RANK.EQ(E69,$E$7:$E$200,0)+COUNTIF($E$7:E69,E69)-1," ")</f>
        <v xml:space="preserve"> </v>
      </c>
      <c r="B69" s="111" t="str">
        <f>IF(Reg!$O62,Reg!B62,"")</f>
        <v/>
      </c>
      <c r="C69" s="111" t="str">
        <f>IF(Reg!$O62,Reg!C62,"")</f>
        <v/>
      </c>
      <c r="D69" s="112" t="str">
        <f>IF(Reg!$O62,Reg!D62,"")</f>
        <v/>
      </c>
      <c r="E69" s="113" t="str">
        <f>IFERROR(VLOOKUP($B$7:$B$200,Reg!$B$4:O$800,14,),"")</f>
        <v/>
      </c>
      <c r="F69" s="111"/>
    </row>
    <row r="70" spans="1:6">
      <c r="A70" s="111" t="str">
        <f>IFERROR(_xlfn.RANK.EQ(E70,$E$7:$E$200,0)+COUNTIF($E$7:E70,E70)-1," ")</f>
        <v xml:space="preserve"> </v>
      </c>
      <c r="B70" s="111" t="str">
        <f>IF(Reg!$O63,Reg!B63,"")</f>
        <v/>
      </c>
      <c r="C70" s="111" t="str">
        <f>IF(Reg!$O63,Reg!C63,"")</f>
        <v/>
      </c>
      <c r="D70" s="112" t="str">
        <f>IF(Reg!$O63,Reg!D63,"")</f>
        <v/>
      </c>
      <c r="E70" s="113" t="str">
        <f>IFERROR(VLOOKUP($B$7:$B$200,Reg!$B$4:O$800,14,),"")</f>
        <v/>
      </c>
      <c r="F70" s="111"/>
    </row>
    <row r="71" spans="1:6">
      <c r="A71" s="111" t="str">
        <f>IFERROR(_xlfn.RANK.EQ(E71,$E$7:$E$200,0)+COUNTIF($E$7:E71,E71)-1," ")</f>
        <v xml:space="preserve"> </v>
      </c>
      <c r="B71" s="111" t="str">
        <f>IF(Reg!$O64,Reg!B64,"")</f>
        <v/>
      </c>
      <c r="C71" s="111" t="str">
        <f>IF(Reg!$O64,Reg!C64,"")</f>
        <v/>
      </c>
      <c r="D71" s="112" t="str">
        <f>IF(Reg!$O64,Reg!D64,"")</f>
        <v/>
      </c>
      <c r="E71" s="113" t="str">
        <f>IFERROR(VLOOKUP($B$7:$B$200,Reg!$B$4:O$800,14,),"")</f>
        <v/>
      </c>
      <c r="F71" s="111"/>
    </row>
    <row r="72" spans="1:6">
      <c r="A72" s="111" t="str">
        <f>IFERROR(_xlfn.RANK.EQ(E72,$E$7:$E$200,0)+COUNTIF($E$7:E72,E72)-1," ")</f>
        <v xml:space="preserve"> </v>
      </c>
      <c r="B72" s="111" t="str">
        <f>IF(Reg!$O67,Reg!B67,"")</f>
        <v/>
      </c>
      <c r="C72" s="111" t="str">
        <f>IF(Reg!$O67,Reg!C67,"")</f>
        <v/>
      </c>
      <c r="D72" s="112" t="str">
        <f>IF(Reg!$O67,Reg!D67,"")</f>
        <v/>
      </c>
      <c r="E72" s="113" t="str">
        <f>IFERROR(VLOOKUP($B$7:$B$200,Reg!$B$4:O$800,14,),"")</f>
        <v/>
      </c>
      <c r="F72" s="111"/>
    </row>
    <row r="73" spans="1:6">
      <c r="A73" s="111" t="str">
        <f>IFERROR(_xlfn.RANK.EQ(E73,$E$7:$E$200,0)+COUNTIF($E$7:E73,E73)-1," ")</f>
        <v xml:space="preserve"> </v>
      </c>
      <c r="B73" s="111" t="str">
        <f>IF(Reg!$O69,Reg!B69,"")</f>
        <v/>
      </c>
      <c r="C73" s="111" t="str">
        <f>IF(Reg!$O69,Reg!C69,"")</f>
        <v/>
      </c>
      <c r="D73" s="112" t="str">
        <f>IF(Reg!$O69,Reg!D69,"")</f>
        <v/>
      </c>
      <c r="E73" s="113" t="str">
        <f>IFERROR(VLOOKUP($B$7:$B$200,Reg!$B$4:O$800,14,),"")</f>
        <v/>
      </c>
      <c r="F73" s="111"/>
    </row>
    <row r="74" spans="1:6">
      <c r="A74" s="111" t="str">
        <f>IFERROR(_xlfn.RANK.EQ(E74,$E$7:$E$200,0)+COUNTIF($E$7:E74,E74)-1," ")</f>
        <v xml:space="preserve"> </v>
      </c>
      <c r="B74" s="111" t="str">
        <f>IF(Reg!$O70,Reg!B70,"")</f>
        <v/>
      </c>
      <c r="C74" s="111" t="str">
        <f>IF(Reg!$O70,Reg!C70,"")</f>
        <v/>
      </c>
      <c r="D74" s="112" t="str">
        <f>IF(Reg!$O70,Reg!D70,"")</f>
        <v/>
      </c>
      <c r="E74" s="113" t="str">
        <f>IFERROR(VLOOKUP($B$7:$B$200,Reg!$B$4:O$800,14,),"")</f>
        <v/>
      </c>
      <c r="F74" s="111"/>
    </row>
    <row r="75" spans="1:6">
      <c r="A75" s="111" t="str">
        <f>IFERROR(_xlfn.RANK.EQ(E75,$E$7:$E$200,0)+COUNTIF($E$7:E75,E75)-1," ")</f>
        <v xml:space="preserve"> </v>
      </c>
      <c r="B75" s="111" t="str">
        <f>IF(Reg!$O73,Reg!B73,"")</f>
        <v/>
      </c>
      <c r="C75" s="111" t="str">
        <f>IF(Reg!$O73,Reg!C73,"")</f>
        <v/>
      </c>
      <c r="D75" s="112" t="str">
        <f>IF(Reg!$O73,Reg!D73,"")</f>
        <v/>
      </c>
      <c r="E75" s="113" t="str">
        <f>IFERROR(VLOOKUP($B$7:$B$200,Reg!$B$4:O$800,14,),"")</f>
        <v/>
      </c>
      <c r="F75" s="111"/>
    </row>
    <row r="76" spans="1:6">
      <c r="A76" s="111" t="str">
        <f>IFERROR(_xlfn.RANK.EQ(E76,$E$7:$E$200,0)+COUNTIF($E$7:E76,E76)-1," ")</f>
        <v xml:space="preserve"> </v>
      </c>
      <c r="B76" s="111" t="str">
        <f>IF(Reg!$O74,Reg!B74,"")</f>
        <v/>
      </c>
      <c r="C76" s="111" t="str">
        <f>IF(Reg!$O74,Reg!C74,"")</f>
        <v/>
      </c>
      <c r="D76" s="112" t="str">
        <f>IF(Reg!$O74,Reg!D74,"")</f>
        <v/>
      </c>
      <c r="E76" s="113" t="str">
        <f>IFERROR(VLOOKUP($B$7:$B$200,Reg!$B$4:O$800,14,),"")</f>
        <v/>
      </c>
      <c r="F76" s="111"/>
    </row>
    <row r="77" spans="1:6">
      <c r="A77" s="111" t="str">
        <f>IFERROR(_xlfn.RANK.EQ(E77,$E$7:$E$200,0)+COUNTIF($E$7:E77,E77)-1," ")</f>
        <v xml:space="preserve"> </v>
      </c>
      <c r="B77" s="111" t="str">
        <f>IF(Reg!$O75,Reg!B75,"")</f>
        <v/>
      </c>
      <c r="C77" s="111" t="str">
        <f>IF(Reg!$O75,Reg!C75,"")</f>
        <v/>
      </c>
      <c r="D77" s="112" t="str">
        <f>IF(Reg!$O75,Reg!D75,"")</f>
        <v/>
      </c>
      <c r="E77" s="113" t="str">
        <f>IFERROR(VLOOKUP($B$7:$B$200,Reg!$B$4:O$800,14,),"")</f>
        <v/>
      </c>
      <c r="F77" s="111"/>
    </row>
    <row r="78" spans="1:6">
      <c r="A78" s="111" t="str">
        <f>IFERROR(_xlfn.RANK.EQ(E78,$E$7:$E$200,0)+COUNTIF($E$7:E78,E78)-1," ")</f>
        <v xml:space="preserve"> </v>
      </c>
      <c r="B78" s="111" t="str">
        <f>IF(Reg!$O76,Reg!B76,"")</f>
        <v/>
      </c>
      <c r="C78" s="111" t="str">
        <f>IF(Reg!$O76,Reg!C76,"")</f>
        <v/>
      </c>
      <c r="D78" s="112" t="str">
        <f>IF(Reg!$O76,Reg!D76,"")</f>
        <v/>
      </c>
      <c r="E78" s="113" t="str">
        <f>IFERROR(VLOOKUP($B$7:$B$200,Reg!$B$4:O$800,14,),"")</f>
        <v/>
      </c>
      <c r="F78" s="111"/>
    </row>
    <row r="79" spans="1:6">
      <c r="A79" s="111" t="str">
        <f>IFERROR(_xlfn.RANK.EQ(E79,$E$7:$E$200,0)+COUNTIF($E$7:E79,E79)-1," ")</f>
        <v xml:space="preserve"> </v>
      </c>
      <c r="B79" s="111" t="str">
        <f>IF(Reg!$O77,Reg!B77,"")</f>
        <v/>
      </c>
      <c r="C79" s="111" t="str">
        <f>IF(Reg!$O77,Reg!C77,"")</f>
        <v/>
      </c>
      <c r="D79" s="112" t="str">
        <f>IF(Reg!$O77,Reg!D77,"")</f>
        <v/>
      </c>
      <c r="E79" s="113" t="str">
        <f>IFERROR(VLOOKUP($B$7:$B$200,Reg!$B$4:O$800,14,),"")</f>
        <v/>
      </c>
      <c r="F79" s="111"/>
    </row>
    <row r="80" spans="1:6">
      <c r="A80" s="111" t="str">
        <f>IFERROR(_xlfn.RANK.EQ(E80,$E$7:$E$200,0)+COUNTIF($E$7:E80,E80)-1," ")</f>
        <v xml:space="preserve"> </v>
      </c>
      <c r="B80" s="111" t="str">
        <f>IF(Reg!$O78,Reg!B78,"")</f>
        <v/>
      </c>
      <c r="C80" s="111" t="str">
        <f>IF(Reg!$O78,Reg!C78,"")</f>
        <v/>
      </c>
      <c r="D80" s="112" t="str">
        <f>IF(Reg!$O78,Reg!D78,"")</f>
        <v/>
      </c>
      <c r="E80" s="113" t="str">
        <f>IFERROR(VLOOKUP($B$7:$B$200,Reg!$B$4:O$800,14,),"")</f>
        <v/>
      </c>
      <c r="F80" s="111"/>
    </row>
    <row r="81" spans="1:6">
      <c r="A81" s="111" t="str">
        <f>IFERROR(_xlfn.RANK.EQ(E81,$E$7:$E$200,0)+COUNTIF($E$7:E81,E81)-1," ")</f>
        <v xml:space="preserve"> </v>
      </c>
      <c r="B81" s="111" t="str">
        <f>IF(Reg!$O79,Reg!B79,"")</f>
        <v/>
      </c>
      <c r="C81" s="111" t="str">
        <f>IF(Reg!$O79,Reg!C79,"")</f>
        <v/>
      </c>
      <c r="D81" s="112" t="str">
        <f>IF(Reg!$O79,Reg!D79,"")</f>
        <v/>
      </c>
      <c r="E81" s="113" t="str">
        <f>IFERROR(VLOOKUP($B$7:$B$200,Reg!$B$4:O$800,14,),"")</f>
        <v/>
      </c>
      <c r="F81" s="111"/>
    </row>
    <row r="82" spans="1:6">
      <c r="A82" s="111" t="str">
        <f>IFERROR(_xlfn.RANK.EQ(E82,$E$7:$E$200,0)+COUNTIF($E$7:E82,E82)-1," ")</f>
        <v xml:space="preserve"> </v>
      </c>
      <c r="B82" s="111" t="str">
        <f>IF(Reg!$O80,Reg!B80,"")</f>
        <v/>
      </c>
      <c r="C82" s="111" t="str">
        <f>IF(Reg!$O80,Reg!C80,"")</f>
        <v/>
      </c>
      <c r="D82" s="112" t="str">
        <f>IF(Reg!$O80,Reg!D80,"")</f>
        <v/>
      </c>
      <c r="E82" s="113" t="str">
        <f>IFERROR(VLOOKUP($B$7:$B$200,Reg!$B$4:O$800,14,),"")</f>
        <v/>
      </c>
      <c r="F82" s="111"/>
    </row>
    <row r="83" spans="1:6">
      <c r="A83" s="111" t="str">
        <f>IFERROR(_xlfn.RANK.EQ(E83,$E$7:$E$200,0)+COUNTIF($E$7:E83,E83)-1," ")</f>
        <v xml:space="preserve"> </v>
      </c>
      <c r="B83" s="111" t="str">
        <f>IF(Reg!$O81,Reg!B81,"")</f>
        <v/>
      </c>
      <c r="C83" s="111" t="str">
        <f>IF(Reg!$O81,Reg!C81,"")</f>
        <v/>
      </c>
      <c r="D83" s="112" t="str">
        <f>IF(Reg!$O81,Reg!D81,"")</f>
        <v/>
      </c>
      <c r="E83" s="113" t="str">
        <f>IFERROR(VLOOKUP($B$7:$B$200,Reg!$B$4:O$800,14,),"")</f>
        <v/>
      </c>
      <c r="F83" s="111"/>
    </row>
    <row r="84" spans="1:6">
      <c r="A84" s="111" t="str">
        <f>IFERROR(_xlfn.RANK.EQ(E84,$E$7:$E$200,0)+COUNTIF($E$7:E84,E84)-1," ")</f>
        <v xml:space="preserve"> </v>
      </c>
      <c r="B84" s="111" t="str">
        <f>IF(Reg!$O82,Reg!B82,"")</f>
        <v/>
      </c>
      <c r="C84" s="111" t="str">
        <f>IF(Reg!$O82,Reg!C82,"")</f>
        <v/>
      </c>
      <c r="D84" s="112" t="str">
        <f>IF(Reg!$O82,Reg!D82,"")</f>
        <v/>
      </c>
      <c r="E84" s="113" t="str">
        <f>IFERROR(VLOOKUP($B$7:$B$200,Reg!$B$4:O$800,14,),"")</f>
        <v/>
      </c>
      <c r="F84" s="111"/>
    </row>
    <row r="85" spans="1:6">
      <c r="A85" s="111" t="str">
        <f>IFERROR(_xlfn.RANK.EQ(E85,$E$7:$E$200,0)+COUNTIF($E$7:E85,E85)-1," ")</f>
        <v xml:space="preserve"> </v>
      </c>
      <c r="B85" s="111" t="str">
        <f>IF(Reg!$O83,Reg!B83,"")</f>
        <v/>
      </c>
      <c r="C85" s="111" t="str">
        <f>IF(Reg!$O83,Reg!C83,"")</f>
        <v/>
      </c>
      <c r="D85" s="112" t="str">
        <f>IF(Reg!$O83,Reg!D83,"")</f>
        <v/>
      </c>
      <c r="E85" s="113" t="str">
        <f>IFERROR(VLOOKUP($B$7:$B$200,Reg!$B$4:O$800,14,),"")</f>
        <v/>
      </c>
      <c r="F85" s="111"/>
    </row>
    <row r="86" spans="1:6">
      <c r="A86" s="111" t="str">
        <f>IFERROR(_xlfn.RANK.EQ(E86,$E$7:$E$200,0)+COUNTIF($E$7:E86,E86)-1," ")</f>
        <v xml:space="preserve"> </v>
      </c>
      <c r="B86" s="111" t="str">
        <f>IF(Reg!$O84,Reg!B84,"")</f>
        <v/>
      </c>
      <c r="C86" s="111" t="str">
        <f>IF(Reg!$O84,Reg!C84,"")</f>
        <v/>
      </c>
      <c r="D86" s="112" t="str">
        <f>IF(Reg!$O84,Reg!D84,"")</f>
        <v/>
      </c>
      <c r="E86" s="113" t="str">
        <f>IFERROR(VLOOKUP($B$7:$B$200,Reg!$B$4:O$800,14,),"")</f>
        <v/>
      </c>
      <c r="F86" s="111"/>
    </row>
    <row r="87" spans="1:6">
      <c r="A87" s="111" t="str">
        <f>IFERROR(_xlfn.RANK.EQ(E87,$E$7:$E$200,0)+COUNTIF($E$7:E87,E87)-1," ")</f>
        <v xml:space="preserve"> </v>
      </c>
      <c r="B87" s="111" t="str">
        <f>IF(Reg!$O85,Reg!B85,"")</f>
        <v/>
      </c>
      <c r="C87" s="111" t="str">
        <f>IF(Reg!$O85,Reg!C85,"")</f>
        <v/>
      </c>
      <c r="D87" s="112" t="str">
        <f>IF(Reg!$O85,Reg!D85,"")</f>
        <v/>
      </c>
      <c r="E87" s="113" t="str">
        <f>IFERROR(VLOOKUP($B$7:$B$200,Reg!$B$4:O$800,14,),"")</f>
        <v/>
      </c>
      <c r="F87" s="111"/>
    </row>
    <row r="88" spans="1:6">
      <c r="A88" s="111" t="str">
        <f>IFERROR(_xlfn.RANK.EQ(E88,$E$7:$E$200,0)+COUNTIF($E$7:E88,E88)-1," ")</f>
        <v xml:space="preserve"> </v>
      </c>
      <c r="B88" s="111" t="str">
        <f>IF(Reg!$O86,Reg!B86,"")</f>
        <v/>
      </c>
      <c r="C88" s="111" t="str">
        <f>IF(Reg!$O86,Reg!C86,"")</f>
        <v/>
      </c>
      <c r="D88" s="112" t="str">
        <f>IF(Reg!$O86,Reg!D86,"")</f>
        <v/>
      </c>
      <c r="E88" s="113" t="str">
        <f>IFERROR(VLOOKUP($B$7:$B$200,Reg!$B$4:O$800,14,),"")</f>
        <v/>
      </c>
      <c r="F88" s="111"/>
    </row>
    <row r="89" spans="1:6">
      <c r="A89" s="111" t="str">
        <f>IFERROR(_xlfn.RANK.EQ(E89,$E$7:$E$200,0)+COUNTIF($E$7:E89,E89)-1," ")</f>
        <v xml:space="preserve"> </v>
      </c>
      <c r="B89" s="111" t="str">
        <f>IF(Reg!$O87,Reg!B87,"")</f>
        <v/>
      </c>
      <c r="C89" s="111" t="str">
        <f>IF(Reg!$O87,Reg!C87,"")</f>
        <v/>
      </c>
      <c r="D89" s="112" t="str">
        <f>IF(Reg!$O87,Reg!D87,"")</f>
        <v/>
      </c>
      <c r="E89" s="113" t="str">
        <f>IFERROR(VLOOKUP($B$7:$B$200,Reg!$B$4:O$800,14,),"")</f>
        <v/>
      </c>
      <c r="F89" s="111"/>
    </row>
    <row r="90" spans="1:6">
      <c r="A90" s="111" t="str">
        <f>IFERROR(_xlfn.RANK.EQ(E90,$E$7:$E$200,0)+COUNTIF($E$7:E90,E90)-1," ")</f>
        <v xml:space="preserve"> </v>
      </c>
      <c r="B90" s="111" t="str">
        <f>IF(Reg!$O88,Reg!B88,"")</f>
        <v/>
      </c>
      <c r="C90" s="111" t="str">
        <f>IF(Reg!$O88,Reg!C88,"")</f>
        <v/>
      </c>
      <c r="D90" s="112" t="str">
        <f>IF(Reg!$O88,Reg!D88,"")</f>
        <v/>
      </c>
      <c r="E90" s="113" t="str">
        <f>IFERROR(VLOOKUP($B$7:$B$200,Reg!$B$4:O$800,14,),"")</f>
        <v/>
      </c>
      <c r="F90" s="111"/>
    </row>
    <row r="91" spans="1:6">
      <c r="A91" s="111" t="str">
        <f>IFERROR(_xlfn.RANK.EQ(E91,$E$7:$E$200,0)+COUNTIF($E$7:E91,E91)-1," ")</f>
        <v xml:space="preserve"> </v>
      </c>
      <c r="B91" s="111" t="str">
        <f>IF(Reg!$O89,Reg!B89,"")</f>
        <v/>
      </c>
      <c r="C91" s="111" t="str">
        <f>IF(Reg!$O89,Reg!C89,"")</f>
        <v/>
      </c>
      <c r="D91" s="112" t="str">
        <f>IF(Reg!$O89,Reg!D89,"")</f>
        <v/>
      </c>
      <c r="E91" s="113" t="str">
        <f>IFERROR(VLOOKUP($B$7:$B$200,Reg!$B$4:O$800,14,),"")</f>
        <v/>
      </c>
      <c r="F91" s="111"/>
    </row>
    <row r="92" spans="1:6">
      <c r="A92" s="111" t="str">
        <f>IFERROR(_xlfn.RANK.EQ(E92,$E$7:$E$200,0)+COUNTIF($E$7:E92,E92)-1," ")</f>
        <v xml:space="preserve"> </v>
      </c>
      <c r="B92" s="111" t="str">
        <f>IF(Reg!$O90,Reg!B90,"")</f>
        <v/>
      </c>
      <c r="C92" s="111" t="str">
        <f>IF(Reg!$O90,Reg!C90,"")</f>
        <v/>
      </c>
      <c r="D92" s="112" t="str">
        <f>IF(Reg!$O90,Reg!D90,"")</f>
        <v/>
      </c>
      <c r="E92" s="113" t="str">
        <f>IFERROR(VLOOKUP($B$7:$B$200,Reg!$B$4:O$800,14,),"")</f>
        <v/>
      </c>
      <c r="F92" s="111"/>
    </row>
    <row r="93" spans="1:6">
      <c r="A93" s="111" t="str">
        <f>IFERROR(_xlfn.RANK.EQ(E93,$E$7:$E$200,0)+COUNTIF($E$7:E93,E93)-1," ")</f>
        <v xml:space="preserve"> </v>
      </c>
      <c r="B93" s="111" t="str">
        <f>IF(Reg!$O91,Reg!B91,"")</f>
        <v/>
      </c>
      <c r="C93" s="111" t="str">
        <f>IF(Reg!$O91,Reg!C91,"")</f>
        <v/>
      </c>
      <c r="D93" s="112" t="str">
        <f>IF(Reg!$O91,Reg!D91,"")</f>
        <v/>
      </c>
      <c r="E93" s="113" t="str">
        <f>IFERROR(VLOOKUP($B$7:$B$200,Reg!$B$4:O$800,14,),"")</f>
        <v/>
      </c>
      <c r="F93" s="111"/>
    </row>
    <row r="94" spans="1:6">
      <c r="A94" s="111" t="str">
        <f>IFERROR(_xlfn.RANK.EQ(E94,$E$7:$E$200,0)+COUNTIF($E$7:E94,E94)-1," ")</f>
        <v xml:space="preserve"> </v>
      </c>
      <c r="B94" s="111" t="str">
        <f>IF(Reg!$O92,Reg!B92,"")</f>
        <v/>
      </c>
      <c r="C94" s="111" t="str">
        <f>IF(Reg!$O92,Reg!C92,"")</f>
        <v/>
      </c>
      <c r="D94" s="112" t="str">
        <f>IF(Reg!$O92,Reg!D92,"")</f>
        <v/>
      </c>
      <c r="E94" s="113" t="str">
        <f>IFERROR(VLOOKUP($B$7:$B$200,Reg!$B$4:O$800,14,),"")</f>
        <v/>
      </c>
      <c r="F94" s="111"/>
    </row>
    <row r="95" spans="1:6">
      <c r="A95" s="111" t="str">
        <f>IFERROR(_xlfn.RANK.EQ(E95,$E$7:$E$200,0)+COUNTIF($E$7:E95,E95)-1," ")</f>
        <v xml:space="preserve"> </v>
      </c>
      <c r="B95" s="111" t="str">
        <f>IF(Reg!$O93,Reg!B93,"")</f>
        <v/>
      </c>
      <c r="C95" s="111" t="str">
        <f>IF(Reg!$O93,Reg!C93,"")</f>
        <v/>
      </c>
      <c r="D95" s="112" t="str">
        <f>IF(Reg!$O93,Reg!D93,"")</f>
        <v/>
      </c>
      <c r="E95" s="113" t="str">
        <f>IFERROR(VLOOKUP($B$7:$B$200,Reg!$B$4:O$800,14,),"")</f>
        <v/>
      </c>
      <c r="F95" s="111"/>
    </row>
    <row r="96" spans="1:6">
      <c r="A96" s="111" t="str">
        <f>IFERROR(_xlfn.RANK.EQ(E96,$E$7:$E$200,0)+COUNTIF($E$7:E96,E96)-1," ")</f>
        <v xml:space="preserve"> </v>
      </c>
      <c r="B96" s="111" t="str">
        <f>IF(Reg!$O94,Reg!B94,"")</f>
        <v/>
      </c>
      <c r="C96" s="111" t="str">
        <f>IF(Reg!$O94,Reg!C94,"")</f>
        <v/>
      </c>
      <c r="D96" s="112" t="str">
        <f>IF(Reg!$O94,Reg!D94,"")</f>
        <v/>
      </c>
      <c r="E96" s="113" t="str">
        <f>IFERROR(VLOOKUP($B$7:$B$200,Reg!$B$4:O$800,14,),"")</f>
        <v/>
      </c>
      <c r="F96" s="111"/>
    </row>
    <row r="97" spans="1:6">
      <c r="A97" s="111" t="str">
        <f>IFERROR(_xlfn.RANK.EQ(E97,$E$7:$E$200,0)+COUNTIF($E$7:E97,E97)-1," ")</f>
        <v xml:space="preserve"> </v>
      </c>
      <c r="B97" s="111" t="str">
        <f>IF(Reg!$O95,Reg!B95,"")</f>
        <v/>
      </c>
      <c r="C97" s="111" t="str">
        <f>IF(Reg!$O95,Reg!C95,"")</f>
        <v/>
      </c>
      <c r="D97" s="112" t="str">
        <f>IF(Reg!$O95,Reg!D95,"")</f>
        <v/>
      </c>
      <c r="E97" s="113" t="str">
        <f>IFERROR(VLOOKUP($B$7:$B$200,Reg!$B$4:O$800,14,),"")</f>
        <v/>
      </c>
      <c r="F97" s="111"/>
    </row>
    <row r="98" spans="1:6">
      <c r="A98" s="111" t="str">
        <f>IFERROR(_xlfn.RANK.EQ(E98,$E$7:$E$200,0)+COUNTIF($E$7:E98,E98)-1," ")</f>
        <v xml:space="preserve"> </v>
      </c>
      <c r="B98" s="111" t="str">
        <f>IF(Reg!$O96,Reg!B96,"")</f>
        <v/>
      </c>
      <c r="C98" s="111" t="str">
        <f>IF(Reg!$O96,Reg!C96,"")</f>
        <v/>
      </c>
      <c r="D98" s="112" t="str">
        <f>IF(Reg!$O96,Reg!D96,"")</f>
        <v/>
      </c>
      <c r="E98" s="113" t="str">
        <f>IFERROR(VLOOKUP($B$7:$B$200,Reg!$B$4:O$800,14,),"")</f>
        <v/>
      </c>
      <c r="F98" s="111"/>
    </row>
    <row r="99" spans="1:6">
      <c r="A99" s="111" t="str">
        <f>IFERROR(_xlfn.RANK.EQ(E99,$E$7:$E$200,0)+COUNTIF($E$7:E99,E99)-1," ")</f>
        <v xml:space="preserve"> </v>
      </c>
      <c r="B99" s="111" t="str">
        <f>IF(Reg!$O97,Reg!B97,"")</f>
        <v/>
      </c>
      <c r="C99" s="111" t="str">
        <f>IF(Reg!$O97,Reg!C97,"")</f>
        <v/>
      </c>
      <c r="D99" s="112" t="str">
        <f>IF(Reg!$O97,Reg!D97,"")</f>
        <v/>
      </c>
      <c r="E99" s="113" t="str">
        <f>IFERROR(VLOOKUP($B$7:$B$200,Reg!$B$4:O$800,14,),"")</f>
        <v/>
      </c>
      <c r="F99" s="111"/>
    </row>
    <row r="100" spans="1:6">
      <c r="A100" s="111" t="str">
        <f>IFERROR(_xlfn.RANK.EQ(E100,$E$7:$E$200,0)+COUNTIF($E$7:E100,E100)-1," ")</f>
        <v xml:space="preserve"> </v>
      </c>
      <c r="B100" s="111" t="str">
        <f>IF(Reg!$O98,Reg!B98,"")</f>
        <v/>
      </c>
      <c r="C100" s="111" t="str">
        <f>IF(Reg!$O98,Reg!C98,"")</f>
        <v/>
      </c>
      <c r="D100" s="112" t="str">
        <f>IF(Reg!$O98,Reg!D98,"")</f>
        <v/>
      </c>
      <c r="E100" s="113" t="str">
        <f>IFERROR(VLOOKUP($B$7:$B$200,Reg!$B$4:O$800,14,),"")</f>
        <v/>
      </c>
      <c r="F100" s="111"/>
    </row>
    <row r="101" spans="1:6">
      <c r="A101" s="111" t="str">
        <f>IFERROR(_xlfn.RANK.EQ(E101,$E$7:$E$200,0)+COUNTIF($E$7:E101,E101)-1," ")</f>
        <v xml:space="preserve"> </v>
      </c>
      <c r="B101" s="111" t="str">
        <f>IF(Reg!$O99,Reg!B99,"")</f>
        <v/>
      </c>
      <c r="C101" s="111" t="str">
        <f>IF(Reg!$O99,Reg!C99,"")</f>
        <v/>
      </c>
      <c r="D101" s="112" t="str">
        <f>IF(Reg!$O99,Reg!D99,"")</f>
        <v/>
      </c>
      <c r="E101" s="113" t="str">
        <f>IFERROR(VLOOKUP($B$7:$B$200,Reg!$B$4:O$800,14,),"")</f>
        <v/>
      </c>
      <c r="F101" s="111"/>
    </row>
    <row r="102" spans="1:6">
      <c r="A102" s="111" t="str">
        <f>IFERROR(_xlfn.RANK.EQ(E102,$E$7:$E$200,0)+COUNTIF($E$7:E102,E102)-1," ")</f>
        <v xml:space="preserve"> </v>
      </c>
      <c r="B102" s="111" t="str">
        <f>IF(Reg!$O100,Reg!B100,"")</f>
        <v/>
      </c>
      <c r="C102" s="111" t="str">
        <f>IF(Reg!$O100,Reg!C100,"")</f>
        <v/>
      </c>
      <c r="D102" s="112" t="str">
        <f>IF(Reg!$O100,Reg!D100,"")</f>
        <v/>
      </c>
      <c r="E102" s="113" t="str">
        <f>IFERROR(VLOOKUP($B$7:$B$200,Reg!$B$4:O$800,14,),"")</f>
        <v/>
      </c>
      <c r="F102" s="111"/>
    </row>
    <row r="103" spans="1:6">
      <c r="A103" s="111" t="str">
        <f>IFERROR(_xlfn.RANK.EQ(E103,$E$7:$E$200,0)+COUNTIF($E$7:E103,E103)-1," ")</f>
        <v xml:space="preserve"> </v>
      </c>
      <c r="B103" s="111" t="str">
        <f>IF(Reg!$O101,Reg!B101,"")</f>
        <v/>
      </c>
      <c r="C103" s="111" t="str">
        <f>IF(Reg!$O101,Reg!C101,"")</f>
        <v/>
      </c>
      <c r="D103" s="112" t="str">
        <f>IF(Reg!$O101,Reg!D101,"")</f>
        <v/>
      </c>
      <c r="E103" s="113" t="str">
        <f>IFERROR(VLOOKUP($B$7:$B$200,Reg!$B$4:O$800,14,),"")</f>
        <v/>
      </c>
      <c r="F103" s="111"/>
    </row>
    <row r="104" spans="1:6">
      <c r="A104" s="111" t="str">
        <f>IFERROR(_xlfn.RANK.EQ(E104,$E$7:$E$200,0)+COUNTIF($E$7:E104,E104)-1," ")</f>
        <v xml:space="preserve"> </v>
      </c>
      <c r="B104" s="111" t="str">
        <f>IF(Reg!$O102,Reg!B102,"")</f>
        <v/>
      </c>
      <c r="C104" s="111" t="str">
        <f>IF(Reg!$O102,Reg!C102,"")</f>
        <v/>
      </c>
      <c r="D104" s="112" t="str">
        <f>IF(Reg!$O102,Reg!D102,"")</f>
        <v/>
      </c>
      <c r="E104" s="113" t="str">
        <f>IFERROR(VLOOKUP($B$7:$B$200,Reg!$B$4:O$800,14,),"")</f>
        <v/>
      </c>
      <c r="F104" s="111"/>
    </row>
    <row r="105" spans="1:6">
      <c r="A105" s="111" t="str">
        <f>IFERROR(_xlfn.RANK.EQ(E105,$E$7:$E$200,0)+COUNTIF($E$7:E105,E105)-1," ")</f>
        <v xml:space="preserve"> </v>
      </c>
      <c r="B105" s="111" t="str">
        <f>IF(Reg!$O103,Reg!B103,"")</f>
        <v/>
      </c>
      <c r="C105" s="111" t="str">
        <f>IF(Reg!$O103,Reg!C103,"")</f>
        <v/>
      </c>
      <c r="D105" s="112" t="str">
        <f>IF(Reg!$O103,Reg!D103,"")</f>
        <v/>
      </c>
      <c r="E105" s="113" t="str">
        <f>IFERROR(VLOOKUP($B$7:$B$200,Reg!$B$4:O$800,14,),"")</f>
        <v/>
      </c>
      <c r="F105" s="111"/>
    </row>
    <row r="106" spans="1:6">
      <c r="A106" s="111" t="str">
        <f>IFERROR(_xlfn.RANK.EQ(E106,$E$7:$E$200,0)+COUNTIF($E$7:E106,E106)-1," ")</f>
        <v xml:space="preserve"> </v>
      </c>
      <c r="B106" s="111" t="str">
        <f>IF(Reg!$O104,Reg!B104,"")</f>
        <v/>
      </c>
      <c r="C106" s="111" t="str">
        <f>IF(Reg!$O104,Reg!C104,"")</f>
        <v/>
      </c>
      <c r="D106" s="112" t="str">
        <f>IF(Reg!$O104,Reg!D104,"")</f>
        <v/>
      </c>
      <c r="E106" s="113" t="str">
        <f>IFERROR(VLOOKUP($B$7:$B$200,Reg!$B$4:O$800,14,),"")</f>
        <v/>
      </c>
      <c r="F106" s="111"/>
    </row>
    <row r="107" spans="1:6">
      <c r="A107" s="111" t="str">
        <f>IFERROR(_xlfn.RANK.EQ(E107,$E$7:$E$200,0)+COUNTIF($E$7:E107,E107)-1," ")</f>
        <v xml:space="preserve"> </v>
      </c>
      <c r="B107" s="111" t="str">
        <f>IF(Reg!$O105,Reg!B105,"")</f>
        <v/>
      </c>
      <c r="C107" s="111" t="str">
        <f>IF(Reg!$O105,Reg!C105,"")</f>
        <v/>
      </c>
      <c r="D107" s="112" t="str">
        <f>IF(Reg!$O105,Reg!D105,"")</f>
        <v/>
      </c>
      <c r="E107" s="113" t="str">
        <f>IFERROR(VLOOKUP($B$7:$B$200,Reg!$B$4:O$800,14,),"")</f>
        <v/>
      </c>
      <c r="F107" s="111"/>
    </row>
    <row r="108" spans="1:6">
      <c r="A108" s="111" t="str">
        <f>IFERROR(_xlfn.RANK.EQ(E108,$E$7:$E$200,0)+COUNTIF($E$7:E108,E108)-1," ")</f>
        <v xml:space="preserve"> </v>
      </c>
      <c r="B108" s="111" t="str">
        <f>IF(Reg!$O106,Reg!B106,"")</f>
        <v/>
      </c>
      <c r="C108" s="111" t="str">
        <f>IF(Reg!$O106,Reg!C106,"")</f>
        <v/>
      </c>
      <c r="D108" s="112" t="str">
        <f>IF(Reg!$O106,Reg!D106,"")</f>
        <v/>
      </c>
      <c r="E108" s="113" t="str">
        <f>IFERROR(VLOOKUP($B$7:$B$200,Reg!$B$4:O$800,14,),"")</f>
        <v/>
      </c>
      <c r="F108" s="111"/>
    </row>
    <row r="109" spans="1:6">
      <c r="A109" s="111" t="str">
        <f>IFERROR(_xlfn.RANK.EQ(E109,$E$7:$E$200,0)+COUNTIF($E$7:E109,E109)-1," ")</f>
        <v xml:space="preserve"> </v>
      </c>
      <c r="B109" s="111" t="str">
        <f>IF(Reg!$O107,Reg!B107,"")</f>
        <v/>
      </c>
      <c r="C109" s="111" t="str">
        <f>IF(Reg!$O107,Reg!C107,"")</f>
        <v/>
      </c>
      <c r="D109" s="112" t="str">
        <f>IF(Reg!$O107,Reg!D107,"")</f>
        <v/>
      </c>
      <c r="E109" s="113" t="str">
        <f>IFERROR(VLOOKUP($B$7:$B$200,Reg!$B$4:O$800,14,),"")</f>
        <v/>
      </c>
      <c r="F109" s="111"/>
    </row>
    <row r="110" spans="1:6">
      <c r="A110" s="111" t="str">
        <f>IFERROR(_xlfn.RANK.EQ(E110,$E$7:$E$200,0)+COUNTIF($E$7:E110,E110)-1," ")</f>
        <v xml:space="preserve"> </v>
      </c>
      <c r="B110" s="111" t="str">
        <f>IF(Reg!$O108,Reg!B108,"")</f>
        <v/>
      </c>
      <c r="C110" s="111" t="str">
        <f>IF(Reg!$O108,Reg!C108,"")</f>
        <v/>
      </c>
      <c r="D110" s="112" t="str">
        <f>IF(Reg!$O108,Reg!D108,"")</f>
        <v/>
      </c>
      <c r="E110" s="113" t="str">
        <f>IFERROR(VLOOKUP($B$7:$B$200,Reg!$B$4:O$800,14,),"")</f>
        <v/>
      </c>
      <c r="F110" s="111"/>
    </row>
    <row r="111" spans="1:6">
      <c r="A111" s="111" t="str">
        <f>IFERROR(_xlfn.RANK.EQ(E111,$E$7:$E$200,0)+COUNTIF($E$7:E111,E111)-1," ")</f>
        <v xml:space="preserve"> </v>
      </c>
      <c r="B111" s="111" t="str">
        <f>IF(Reg!$O109,Reg!B109,"")</f>
        <v/>
      </c>
      <c r="C111" s="111" t="str">
        <f>IF(Reg!$O109,Reg!C109,"")</f>
        <v/>
      </c>
      <c r="D111" s="112" t="str">
        <f>IF(Reg!$O109,Reg!D109,"")</f>
        <v/>
      </c>
      <c r="E111" s="113" t="str">
        <f>IFERROR(VLOOKUP($B$7:$B$200,Reg!$B$4:O$800,14,),"")</f>
        <v/>
      </c>
      <c r="F111" s="111"/>
    </row>
    <row r="112" spans="1:6">
      <c r="A112" s="111" t="str">
        <f>IFERROR(_xlfn.RANK.EQ(E112,$E$7:$E$200,0)+COUNTIF($E$7:E112,E112)-1," ")</f>
        <v xml:space="preserve"> </v>
      </c>
      <c r="B112" s="111" t="str">
        <f>IF(Reg!$O110,Reg!B110,"")</f>
        <v/>
      </c>
      <c r="C112" s="111" t="str">
        <f>IF(Reg!$O110,Reg!C110,"")</f>
        <v/>
      </c>
      <c r="D112" s="112" t="str">
        <f>IF(Reg!$O110,Reg!D110,"")</f>
        <v/>
      </c>
      <c r="E112" s="113" t="str">
        <f>IFERROR(VLOOKUP($B$7:$B$200,Reg!$B$4:O$800,14,),"")</f>
        <v/>
      </c>
      <c r="F112" s="111"/>
    </row>
    <row r="113" spans="1:6">
      <c r="A113" s="111" t="str">
        <f>IFERROR(_xlfn.RANK.EQ(E113,$E$7:$E$200,0)+COUNTIF($E$7:E113,E113)-1," ")</f>
        <v xml:space="preserve"> </v>
      </c>
      <c r="B113" s="111" t="str">
        <f>IF(Reg!$O111,Reg!B111,"")</f>
        <v/>
      </c>
      <c r="C113" s="111" t="str">
        <f>IF(Reg!$O111,Reg!C111,"")</f>
        <v/>
      </c>
      <c r="D113" s="112" t="str">
        <f>IF(Reg!$O111,Reg!D111,"")</f>
        <v/>
      </c>
      <c r="E113" s="113" t="str">
        <f>IFERROR(VLOOKUP($B$7:$B$200,Reg!$B$4:O$800,14,),"")</f>
        <v/>
      </c>
      <c r="F113" s="111"/>
    </row>
    <row r="114" spans="1:6">
      <c r="A114" s="111" t="str">
        <f>IFERROR(_xlfn.RANK.EQ(E114,$E$7:$E$200,0)+COUNTIF($E$7:E114,E114)-1," ")</f>
        <v xml:space="preserve"> </v>
      </c>
      <c r="B114" s="111" t="str">
        <f>IF(Reg!$O112,Reg!B112,"")</f>
        <v/>
      </c>
      <c r="C114" s="111" t="str">
        <f>IF(Reg!$O112,Reg!C112,"")</f>
        <v/>
      </c>
      <c r="D114" s="112" t="str">
        <f>IF(Reg!$O112,Reg!D112,"")</f>
        <v/>
      </c>
      <c r="E114" s="113" t="str">
        <f>IFERROR(VLOOKUP($B$7:$B$200,Reg!$B$4:O$800,14,),"")</f>
        <v/>
      </c>
      <c r="F114" s="111"/>
    </row>
    <row r="115" spans="1:6">
      <c r="A115" s="111" t="str">
        <f>IFERROR(_xlfn.RANK.EQ(E115,$E$7:$E$200,0)+COUNTIF($E$7:E115,E115)-1," ")</f>
        <v xml:space="preserve"> </v>
      </c>
      <c r="B115" s="111" t="str">
        <f>IF(Reg!$O113,Reg!B113,"")</f>
        <v/>
      </c>
      <c r="C115" s="111" t="str">
        <f>IF(Reg!$O113,Reg!C113,"")</f>
        <v/>
      </c>
      <c r="D115" s="112" t="str">
        <f>IF(Reg!$O113,Reg!D113,"")</f>
        <v/>
      </c>
      <c r="E115" s="113" t="str">
        <f>IFERROR(VLOOKUP($B$7:$B$200,Reg!$B$4:O$800,14,),"")</f>
        <v/>
      </c>
      <c r="F115" s="111"/>
    </row>
    <row r="116" spans="1:6">
      <c r="A116" s="111" t="str">
        <f>IFERROR(_xlfn.RANK.EQ(E116,$E$7:$E$200,0)+COUNTIF($E$7:E116,E116)-1," ")</f>
        <v xml:space="preserve"> </v>
      </c>
      <c r="B116" s="111" t="str">
        <f>IF(Reg!$O114,Reg!B114,"")</f>
        <v/>
      </c>
      <c r="C116" s="111" t="str">
        <f>IF(Reg!$O114,Reg!C114,"")</f>
        <v/>
      </c>
      <c r="D116" s="112" t="str">
        <f>IF(Reg!$O114,Reg!D114,"")</f>
        <v/>
      </c>
      <c r="E116" s="113" t="str">
        <f>IFERROR(VLOOKUP($B$7:$B$200,Reg!$B$4:O$800,14,),"")</f>
        <v/>
      </c>
      <c r="F116" s="111"/>
    </row>
    <row r="117" spans="1:6">
      <c r="A117" s="111" t="str">
        <f>IFERROR(_xlfn.RANK.EQ(E117,$E$7:$E$200,0)+COUNTIF($E$7:E117,E117)-1," ")</f>
        <v xml:space="preserve"> </v>
      </c>
      <c r="B117" s="111" t="str">
        <f>IF(Reg!$O115,Reg!B115,"")</f>
        <v/>
      </c>
      <c r="C117" s="111" t="str">
        <f>IF(Reg!$O115,Reg!C115,"")</f>
        <v/>
      </c>
      <c r="D117" s="112" t="str">
        <f>IF(Reg!$O115,Reg!D115,"")</f>
        <v/>
      </c>
      <c r="E117" s="113" t="str">
        <f>IFERROR(VLOOKUP($B$7:$B$200,Reg!$B$4:O$800,14,),"")</f>
        <v/>
      </c>
      <c r="F117" s="111"/>
    </row>
    <row r="118" spans="1:6">
      <c r="A118" s="111" t="str">
        <f>IFERROR(_xlfn.RANK.EQ(E118,$E$7:$E$200,0)+COUNTIF($E$7:E118,E118)-1," ")</f>
        <v xml:space="preserve"> </v>
      </c>
      <c r="B118" s="111" t="str">
        <f>IF(Reg!$O116,Reg!B116,"")</f>
        <v/>
      </c>
      <c r="C118" s="111" t="str">
        <f>IF(Reg!$O116,Reg!C116,"")</f>
        <v/>
      </c>
      <c r="D118" s="112" t="str">
        <f>IF(Reg!$O116,Reg!D116,"")</f>
        <v/>
      </c>
      <c r="E118" s="113" t="str">
        <f>IFERROR(VLOOKUP($B$7:$B$200,Reg!$B$4:O$800,14,),"")</f>
        <v/>
      </c>
      <c r="F118" s="111"/>
    </row>
    <row r="119" spans="1:6">
      <c r="A119" s="111" t="str">
        <f>IFERROR(_xlfn.RANK.EQ(E119,$E$7:$E$200,0)+COUNTIF($E$7:E119,E119)-1," ")</f>
        <v xml:space="preserve"> </v>
      </c>
      <c r="B119" s="111" t="str">
        <f>IF(Reg!$O117,Reg!B117,"")</f>
        <v/>
      </c>
      <c r="C119" s="111" t="str">
        <f>IF(Reg!$O117,Reg!C117,"")</f>
        <v/>
      </c>
      <c r="D119" s="112" t="str">
        <f>IF(Reg!$O117,Reg!D117,"")</f>
        <v/>
      </c>
      <c r="E119" s="113" t="str">
        <f>IFERROR(VLOOKUP($B$7:$B$200,Reg!$B$4:O$800,14,),"")</f>
        <v/>
      </c>
      <c r="F119" s="111"/>
    </row>
    <row r="120" spans="1:6">
      <c r="A120" s="111" t="str">
        <f>IFERROR(_xlfn.RANK.EQ(E120,$E$7:$E$200,0)+COUNTIF($E$7:E120,E120)-1," ")</f>
        <v xml:space="preserve"> </v>
      </c>
      <c r="B120" s="111" t="str">
        <f>IF(Reg!$O118,Reg!B118,"")</f>
        <v/>
      </c>
      <c r="C120" s="111" t="str">
        <f>IF(Reg!$O118,Reg!C118,"")</f>
        <v/>
      </c>
      <c r="D120" s="112" t="str">
        <f>IF(Reg!$O118,Reg!D118,"")</f>
        <v/>
      </c>
      <c r="E120" s="113" t="str">
        <f>IFERROR(VLOOKUP($B$7:$B$200,Reg!$B$4:O$800,14,),"")</f>
        <v/>
      </c>
      <c r="F120" s="111"/>
    </row>
    <row r="121" spans="1:6">
      <c r="A121" s="111" t="str">
        <f>IFERROR(_xlfn.RANK.EQ(E121,$E$7:$E$200,0)+COUNTIF($E$7:E121,E121)-1," ")</f>
        <v xml:space="preserve"> </v>
      </c>
      <c r="B121" s="111" t="str">
        <f>IF(Reg!$O119,Reg!B119,"")</f>
        <v/>
      </c>
      <c r="C121" s="111" t="str">
        <f>IF(Reg!$O119,Reg!C119,"")</f>
        <v/>
      </c>
      <c r="D121" s="112" t="str">
        <f>IF(Reg!$O119,Reg!D119,"")</f>
        <v/>
      </c>
      <c r="E121" s="113" t="str">
        <f>IFERROR(VLOOKUP($B$7:$B$200,Reg!$B$4:O$800,14,),"")</f>
        <v/>
      </c>
      <c r="F121" s="111"/>
    </row>
    <row r="122" spans="1:6">
      <c r="A122" s="111" t="str">
        <f>IFERROR(_xlfn.RANK.EQ(E122,$E$7:$E$200,0)+COUNTIF($E$7:E122,E122)-1," ")</f>
        <v xml:space="preserve"> </v>
      </c>
      <c r="B122" s="111" t="str">
        <f>IF(Reg!$O120,Reg!B120,"")</f>
        <v/>
      </c>
      <c r="C122" s="111" t="str">
        <f>IF(Reg!$O120,Reg!C120,"")</f>
        <v/>
      </c>
      <c r="D122" s="112" t="str">
        <f>IF(Reg!$O120,Reg!D120,"")</f>
        <v/>
      </c>
      <c r="E122" s="113" t="str">
        <f>IFERROR(VLOOKUP($B$7:$B$200,Reg!$B$4:O$800,14,),"")</f>
        <v/>
      </c>
      <c r="F122" s="111"/>
    </row>
    <row r="123" spans="1:6">
      <c r="A123" s="111" t="str">
        <f>IFERROR(_xlfn.RANK.EQ(E123,$E$7:$E$200,0)+COUNTIF($E$7:E123,E123)-1," ")</f>
        <v xml:space="preserve"> </v>
      </c>
      <c r="B123" s="111" t="str">
        <f>IF(Reg!$O121,Reg!B121,"")</f>
        <v/>
      </c>
      <c r="C123" s="111" t="str">
        <f>IF(Reg!$O121,Reg!C121,"")</f>
        <v/>
      </c>
      <c r="D123" s="112" t="str">
        <f>IF(Reg!$O121,Reg!D121,"")</f>
        <v/>
      </c>
      <c r="E123" s="113" t="str">
        <f>IFERROR(VLOOKUP($B$7:$B$200,Reg!$B$4:O$800,14,),"")</f>
        <v/>
      </c>
      <c r="F123" s="111"/>
    </row>
    <row r="124" spans="1:6">
      <c r="A124" s="111" t="str">
        <f>IFERROR(_xlfn.RANK.EQ(E124,$E$7:$E$200,0)+COUNTIF($E$7:E124,E124)-1," ")</f>
        <v xml:space="preserve"> </v>
      </c>
      <c r="B124" s="111" t="str">
        <f>IF(Reg!$O122,Reg!B122,"")</f>
        <v/>
      </c>
      <c r="C124" s="111" t="str">
        <f>IF(Reg!$O122,Reg!C122,"")</f>
        <v/>
      </c>
      <c r="D124" s="112" t="str">
        <f>IF(Reg!$O122,Reg!D122,"")</f>
        <v/>
      </c>
      <c r="E124" s="113" t="str">
        <f>IFERROR(VLOOKUP($B$7:$B$200,Reg!$B$4:O$800,14,),"")</f>
        <v/>
      </c>
      <c r="F124" s="111"/>
    </row>
    <row r="125" spans="1:6">
      <c r="A125" s="111" t="str">
        <f>IFERROR(_xlfn.RANK.EQ(E125,$E$7:$E$200,0)+COUNTIF($E$7:E125,E125)-1," ")</f>
        <v xml:space="preserve"> </v>
      </c>
      <c r="B125" s="111" t="str">
        <f>IF(Reg!$O123,Reg!B123,"")</f>
        <v/>
      </c>
      <c r="C125" s="111" t="str">
        <f>IF(Reg!$O123,Reg!C123,"")</f>
        <v/>
      </c>
      <c r="D125" s="112" t="str">
        <f>IF(Reg!$O123,Reg!D123,"")</f>
        <v/>
      </c>
      <c r="E125" s="113" t="str">
        <f>IFERROR(VLOOKUP($B$7:$B$200,Reg!$B$4:O$800,14,),"")</f>
        <v/>
      </c>
      <c r="F125" s="111"/>
    </row>
    <row r="126" spans="1:6">
      <c r="A126" s="111" t="str">
        <f>IFERROR(_xlfn.RANK.EQ(E126,$E$7:$E$200,0)+COUNTIF($E$7:E126,E126)-1," ")</f>
        <v xml:space="preserve"> </v>
      </c>
      <c r="B126" s="111" t="str">
        <f>IF(Reg!$O124,Reg!B124,"")</f>
        <v/>
      </c>
      <c r="C126" s="111" t="str">
        <f>IF(Reg!$O124,Reg!C124,"")</f>
        <v/>
      </c>
      <c r="D126" s="112" t="str">
        <f>IF(Reg!$O124,Reg!D124,"")</f>
        <v/>
      </c>
      <c r="E126" s="113" t="str">
        <f>IFERROR(VLOOKUP($B$7:$B$200,Reg!$B$4:O$800,14,),"")</f>
        <v/>
      </c>
      <c r="F126" s="111"/>
    </row>
    <row r="127" spans="1:6">
      <c r="A127" s="111" t="str">
        <f>IFERROR(_xlfn.RANK.EQ(E127,$E$7:$E$200,0)+COUNTIF($E$7:E127,E127)-1," ")</f>
        <v xml:space="preserve"> </v>
      </c>
      <c r="B127" s="111" t="str">
        <f>IF(Reg!$O125,Reg!B125,"")</f>
        <v/>
      </c>
      <c r="C127" s="111" t="str">
        <f>IF(Reg!$O125,Reg!C125,"")</f>
        <v/>
      </c>
      <c r="D127" s="112" t="str">
        <f>IF(Reg!$O125,Reg!D125,"")</f>
        <v/>
      </c>
      <c r="E127" s="113" t="str">
        <f>IFERROR(VLOOKUP($B$7:$B$200,Reg!$B$4:O$800,14,),"")</f>
        <v/>
      </c>
      <c r="F127" s="111"/>
    </row>
    <row r="128" spans="1:6">
      <c r="A128" s="111" t="str">
        <f>IFERROR(_xlfn.RANK.EQ(E128,$E$7:$E$200,0)+COUNTIF($E$7:E128,E128)-1," ")</f>
        <v xml:space="preserve"> </v>
      </c>
      <c r="B128" s="111" t="str">
        <f>IF(Reg!$O126,Reg!B126,"")</f>
        <v/>
      </c>
      <c r="C128" s="111" t="str">
        <f>IF(Reg!$O126,Reg!C126,"")</f>
        <v/>
      </c>
      <c r="D128" s="112" t="str">
        <f>IF(Reg!$O126,Reg!D126,"")</f>
        <v/>
      </c>
      <c r="E128" s="113" t="str">
        <f>IFERROR(VLOOKUP($B$7:$B$200,Reg!$B$4:O$800,14,),"")</f>
        <v/>
      </c>
      <c r="F128" s="111"/>
    </row>
    <row r="129" spans="1:6">
      <c r="A129" s="111" t="str">
        <f>IFERROR(_xlfn.RANK.EQ(E129,$E$7:$E$200,0)+COUNTIF($E$7:E129,E129)-1," ")</f>
        <v xml:space="preserve"> </v>
      </c>
      <c r="B129" s="111" t="str">
        <f>IF(Reg!$O127,Reg!B127,"")</f>
        <v/>
      </c>
      <c r="C129" s="111" t="str">
        <f>IF(Reg!$O127,Reg!C127,"")</f>
        <v/>
      </c>
      <c r="D129" s="112" t="str">
        <f>IF(Reg!$O127,Reg!D127,"")</f>
        <v/>
      </c>
      <c r="E129" s="113" t="str">
        <f>IFERROR(VLOOKUP($B$7:$B$200,Reg!$B$4:O$800,14,),"")</f>
        <v/>
      </c>
      <c r="F129" s="111"/>
    </row>
    <row r="130" spans="1:6">
      <c r="A130" s="111" t="str">
        <f>IFERROR(_xlfn.RANK.EQ(E130,$E$7:$E$200,0)+COUNTIF($E$7:E130,E130)-1," ")</f>
        <v xml:space="preserve"> </v>
      </c>
      <c r="B130" s="111" t="str">
        <f>IF(Reg!$O128,Reg!B128,"")</f>
        <v/>
      </c>
      <c r="C130" s="111" t="str">
        <f>IF(Reg!$O128,Reg!C128,"")</f>
        <v/>
      </c>
      <c r="D130" s="112" t="str">
        <f>IF(Reg!$O128,Reg!D128,"")</f>
        <v/>
      </c>
      <c r="E130" s="113" t="str">
        <f>IFERROR(VLOOKUP($B$7:$B$200,Reg!$B$4:O$800,14,),"")</f>
        <v/>
      </c>
      <c r="F130" s="111"/>
    </row>
    <row r="131" spans="1:6">
      <c r="A131" s="111" t="str">
        <f>IFERROR(_xlfn.RANK.EQ(E131,$E$7:$E$200,0)+COUNTIF($E$7:E131,E131)-1," ")</f>
        <v xml:space="preserve"> </v>
      </c>
      <c r="B131" s="111" t="str">
        <f>IF(Reg!$O129,Reg!B129,"")</f>
        <v/>
      </c>
      <c r="C131" s="111" t="str">
        <f>IF(Reg!$O129,Reg!C129,"")</f>
        <v/>
      </c>
      <c r="D131" s="112" t="str">
        <f>IF(Reg!$O129,Reg!D129,"")</f>
        <v/>
      </c>
      <c r="E131" s="113" t="str">
        <f>IFERROR(VLOOKUP($B$7:$B$200,Reg!$B$4:O$800,14,),"")</f>
        <v/>
      </c>
      <c r="F131" s="111"/>
    </row>
    <row r="132" spans="1:6">
      <c r="A132" s="111" t="str">
        <f>IFERROR(_xlfn.RANK.EQ(E132,$E$7:$E$200,0)+COUNTIF($E$7:E132,E132)-1," ")</f>
        <v xml:space="preserve"> </v>
      </c>
      <c r="B132" s="111" t="str">
        <f>IF(Reg!$O130,Reg!B130,"")</f>
        <v/>
      </c>
      <c r="C132" s="111" t="str">
        <f>IF(Reg!$O130,Reg!C130,"")</f>
        <v/>
      </c>
      <c r="D132" s="112" t="str">
        <f>IF(Reg!$O130,Reg!D130,"")</f>
        <v/>
      </c>
      <c r="E132" s="113" t="str">
        <f>IFERROR(VLOOKUP($B$7:$B$200,Reg!$B$4:O$800,14,),"")</f>
        <v/>
      </c>
      <c r="F132" s="111"/>
    </row>
    <row r="133" spans="1:6">
      <c r="A133" s="111" t="str">
        <f>IFERROR(_xlfn.RANK.EQ(E133,$E$7:$E$200,0)+COUNTIF($E$7:E133,E133)-1," ")</f>
        <v xml:space="preserve"> </v>
      </c>
      <c r="B133" s="111" t="str">
        <f>IF(Reg!$O131,Reg!B131,"")</f>
        <v/>
      </c>
      <c r="C133" s="111" t="str">
        <f>IF(Reg!$O131,Reg!C131,"")</f>
        <v/>
      </c>
      <c r="D133" s="112" t="str">
        <f>IF(Reg!$O131,Reg!D131,"")</f>
        <v/>
      </c>
      <c r="E133" s="113" t="str">
        <f>IFERROR(VLOOKUP($B$7:$B$200,Reg!$B$4:O$800,14,),"")</f>
        <v/>
      </c>
      <c r="F133" s="111"/>
    </row>
    <row r="134" spans="1:6">
      <c r="A134" s="111" t="str">
        <f>IFERROR(_xlfn.RANK.EQ(E134,$E$7:$E$200,0)+COUNTIF($E$7:E134,E134)-1," ")</f>
        <v xml:space="preserve"> </v>
      </c>
      <c r="B134" s="111" t="str">
        <f>IF(Reg!$O132,Reg!B132,"")</f>
        <v/>
      </c>
      <c r="C134" s="111" t="str">
        <f>IF(Reg!$O132,Reg!C132,"")</f>
        <v/>
      </c>
      <c r="D134" s="112" t="str">
        <f>IF(Reg!$O132,Reg!D132,"")</f>
        <v/>
      </c>
      <c r="E134" s="113" t="str">
        <f>IFERROR(VLOOKUP($B$7:$B$200,Reg!$B$4:O$800,14,),"")</f>
        <v/>
      </c>
      <c r="F134" s="111"/>
    </row>
    <row r="135" spans="1:6">
      <c r="A135" s="111" t="str">
        <f>IFERROR(_xlfn.RANK.EQ(E135,$E$7:$E$200,0)+COUNTIF($E$7:E135,E135)-1," ")</f>
        <v xml:space="preserve"> </v>
      </c>
      <c r="B135" s="111" t="str">
        <f>IF(Reg!$O133,Reg!B133,"")</f>
        <v/>
      </c>
      <c r="C135" s="111" t="str">
        <f>IF(Reg!$O133,Reg!C133,"")</f>
        <v/>
      </c>
      <c r="D135" s="112" t="str">
        <f>IF(Reg!$O133,Reg!D133,"")</f>
        <v/>
      </c>
      <c r="E135" s="113" t="str">
        <f>IFERROR(VLOOKUP($B$7:$B$200,Reg!$B$4:O$800,14,),"")</f>
        <v/>
      </c>
      <c r="F135" s="111"/>
    </row>
    <row r="136" spans="1:6">
      <c r="A136" s="111" t="str">
        <f>IFERROR(_xlfn.RANK.EQ(E136,$E$7:$E$200,0)+COUNTIF($E$7:E136,E136)-1," ")</f>
        <v xml:space="preserve"> </v>
      </c>
      <c r="B136" s="111" t="str">
        <f>IF(Reg!$O134,Reg!B134,"")</f>
        <v/>
      </c>
      <c r="C136" s="111" t="str">
        <f>IF(Reg!$O134,Reg!C134,"")</f>
        <v/>
      </c>
      <c r="D136" s="112" t="str">
        <f>IF(Reg!$O134,Reg!D134,"")</f>
        <v/>
      </c>
      <c r="E136" s="113" t="str">
        <f>IFERROR(VLOOKUP($B$7:$B$200,Reg!$B$4:O$800,14,),"")</f>
        <v/>
      </c>
      <c r="F136" s="111"/>
    </row>
    <row r="137" spans="1:6">
      <c r="A137" s="111" t="str">
        <f>IFERROR(_xlfn.RANK.EQ(E137,$E$7:$E$200,0)+COUNTIF($E$7:E137,E137)-1," ")</f>
        <v xml:space="preserve"> </v>
      </c>
      <c r="B137" s="111" t="str">
        <f>IF(Reg!$O135,Reg!B135,"")</f>
        <v/>
      </c>
      <c r="C137" s="111" t="str">
        <f>IF(Reg!$O135,Reg!C135,"")</f>
        <v/>
      </c>
      <c r="D137" s="112" t="str">
        <f>IF(Reg!$O135,Reg!D135,"")</f>
        <v/>
      </c>
      <c r="E137" s="113" t="str">
        <f>IFERROR(VLOOKUP($B$7:$B$200,Reg!$B$4:O$800,14,),"")</f>
        <v/>
      </c>
      <c r="F137" s="111"/>
    </row>
    <row r="138" spans="1:6">
      <c r="A138" s="111" t="str">
        <f>IFERROR(_xlfn.RANK.EQ(E138,$E$7:$E$200,0)+COUNTIF($E$7:E138,E138)-1," ")</f>
        <v xml:space="preserve"> </v>
      </c>
      <c r="B138" s="111" t="str">
        <f>IF(Reg!$O136,Reg!B136,"")</f>
        <v/>
      </c>
      <c r="C138" s="111" t="str">
        <f>IF(Reg!$O136,Reg!C136,"")</f>
        <v/>
      </c>
      <c r="D138" s="112" t="str">
        <f>IF(Reg!$O136,Reg!D136,"")</f>
        <v/>
      </c>
      <c r="E138" s="113" t="str">
        <f>IFERROR(VLOOKUP($B$7:$B$200,Reg!$B$4:O$800,14,),"")</f>
        <v/>
      </c>
      <c r="F138" s="111"/>
    </row>
    <row r="139" spans="1:6">
      <c r="A139" s="111" t="str">
        <f>IFERROR(_xlfn.RANK.EQ(E139,$E$7:$E$200,0)+COUNTIF($E$7:E139,E139)-1," ")</f>
        <v xml:space="preserve"> </v>
      </c>
      <c r="B139" s="111" t="str">
        <f>IF(Reg!$O137,Reg!B137,"")</f>
        <v/>
      </c>
      <c r="C139" s="111" t="str">
        <f>IF(Reg!$O137,Reg!C137,"")</f>
        <v/>
      </c>
      <c r="D139" s="112" t="str">
        <f>IF(Reg!$O137,Reg!D137,"")</f>
        <v/>
      </c>
      <c r="E139" s="113" t="str">
        <f>IFERROR(VLOOKUP($B$7:$B$200,Reg!$B$4:O$800,14,),"")</f>
        <v/>
      </c>
      <c r="F139" s="111"/>
    </row>
    <row r="140" spans="1:6">
      <c r="A140" s="111" t="str">
        <f>IFERROR(_xlfn.RANK.EQ(E140,$E$7:$E$200,0)+COUNTIF($E$7:E140,E140)-1," ")</f>
        <v xml:space="preserve"> </v>
      </c>
      <c r="B140" s="111" t="str">
        <f>IF(Reg!$O138,Reg!B138,"")</f>
        <v/>
      </c>
      <c r="C140" s="111" t="str">
        <f>IF(Reg!$O138,Reg!C138,"")</f>
        <v/>
      </c>
      <c r="D140" s="112" t="str">
        <f>IF(Reg!$O138,Reg!D138,"")</f>
        <v/>
      </c>
      <c r="E140" s="113" t="str">
        <f>IFERROR(VLOOKUP($B$7:$B$200,Reg!$B$4:O$800,14,),"")</f>
        <v/>
      </c>
      <c r="F140" s="111"/>
    </row>
    <row r="141" spans="1:6">
      <c r="A141" s="111" t="str">
        <f>IFERROR(_xlfn.RANK.EQ(E141,$E$7:$E$200,0)+COUNTIF($E$7:E141,E141)-1," ")</f>
        <v xml:space="preserve"> </v>
      </c>
      <c r="B141" s="111" t="str">
        <f>IF(Reg!$O139,Reg!B139,"")</f>
        <v/>
      </c>
      <c r="C141" s="111" t="str">
        <f>IF(Reg!$O139,Reg!C139,"")</f>
        <v/>
      </c>
      <c r="D141" s="112" t="str">
        <f>IF(Reg!$O139,Reg!D139,"")</f>
        <v/>
      </c>
      <c r="E141" s="113" t="str">
        <f>IFERROR(VLOOKUP($B$7:$B$200,Reg!$B$4:O$800,14,),"")</f>
        <v/>
      </c>
      <c r="F141" s="111"/>
    </row>
    <row r="142" spans="1:6">
      <c r="A142" s="111" t="str">
        <f>IFERROR(_xlfn.RANK.EQ(E142,$E$7:$E$200,0)+COUNTIF($E$7:E142,E142)-1," ")</f>
        <v xml:space="preserve"> </v>
      </c>
      <c r="B142" s="111" t="str">
        <f>IF(Reg!$O140,Reg!B140,"")</f>
        <v/>
      </c>
      <c r="C142" s="111" t="str">
        <f>IF(Reg!$O140,Reg!C140,"")</f>
        <v/>
      </c>
      <c r="D142" s="112" t="str">
        <f>IF(Reg!$O140,Reg!D140,"")</f>
        <v/>
      </c>
      <c r="E142" s="113" t="str">
        <f>IFERROR(VLOOKUP($B$7:$B$200,Reg!$B$4:O$800,14,),"")</f>
        <v/>
      </c>
      <c r="F142" s="111"/>
    </row>
    <row r="143" spans="1:6">
      <c r="A143" s="111" t="str">
        <f>IFERROR(_xlfn.RANK.EQ(E143,$E$7:$E$200,0)+COUNTIF($E$7:E143,E143)-1," ")</f>
        <v xml:space="preserve"> </v>
      </c>
      <c r="B143" s="111" t="str">
        <f>IF(Reg!$O141,Reg!B141,"")</f>
        <v/>
      </c>
      <c r="C143" s="111" t="str">
        <f>IF(Reg!$O141,Reg!C141,"")</f>
        <v/>
      </c>
      <c r="D143" s="112" t="str">
        <f>IF(Reg!$O141,Reg!D141,"")</f>
        <v/>
      </c>
      <c r="E143" s="113" t="str">
        <f>IFERROR(VLOOKUP($B$7:$B$200,Reg!$B$4:O$800,14,),"")</f>
        <v/>
      </c>
      <c r="F143" s="111"/>
    </row>
    <row r="144" spans="1:6">
      <c r="A144" s="111" t="str">
        <f>IFERROR(_xlfn.RANK.EQ(E144,$E$7:$E$200,0)+COUNTIF($E$7:E144,E144)-1," ")</f>
        <v xml:space="preserve"> </v>
      </c>
      <c r="B144" s="111" t="str">
        <f>IF(Reg!$O142,Reg!B142,"")</f>
        <v/>
      </c>
      <c r="C144" s="111" t="str">
        <f>IF(Reg!$O142,Reg!C142,"")</f>
        <v/>
      </c>
      <c r="D144" s="112" t="str">
        <f>IF(Reg!$O142,Reg!D142,"")</f>
        <v/>
      </c>
      <c r="E144" s="113" t="str">
        <f>IFERROR(VLOOKUP($B$7:$B$200,Reg!$B$4:O$800,14,),"")</f>
        <v/>
      </c>
      <c r="F144" s="111"/>
    </row>
    <row r="145" spans="1:6">
      <c r="A145" s="111" t="str">
        <f>IFERROR(_xlfn.RANK.EQ(E145,$E$7:$E$200,0)+COUNTIF($E$7:E145,E145)-1," ")</f>
        <v xml:space="preserve"> </v>
      </c>
      <c r="B145" s="111" t="str">
        <f>IF(Reg!$O143,Reg!B143,"")</f>
        <v/>
      </c>
      <c r="C145" s="111" t="str">
        <f>IF(Reg!$O143,Reg!C143,"")</f>
        <v/>
      </c>
      <c r="D145" s="112" t="str">
        <f>IF(Reg!$O143,Reg!D143,"")</f>
        <v/>
      </c>
      <c r="E145" s="113" t="str">
        <f>IFERROR(VLOOKUP($B$7:$B$200,Reg!$B$4:O$800,14,),"")</f>
        <v/>
      </c>
      <c r="F145" s="111"/>
    </row>
    <row r="146" spans="1:6">
      <c r="A146" s="111" t="str">
        <f>IFERROR(_xlfn.RANK.EQ(E146,$E$7:$E$200,0)+COUNTIF($E$7:E146,E146)-1," ")</f>
        <v xml:space="preserve"> </v>
      </c>
      <c r="B146" s="111" t="str">
        <f>IF(Reg!$O144,Reg!B144,"")</f>
        <v/>
      </c>
      <c r="C146" s="111" t="str">
        <f>IF(Reg!$O144,Reg!C144,"")</f>
        <v/>
      </c>
      <c r="D146" s="112" t="str">
        <f>IF(Reg!$O144,Reg!D144,"")</f>
        <v/>
      </c>
      <c r="E146" s="113" t="str">
        <f>IFERROR(VLOOKUP($B$7:$B$200,Reg!$B$4:O$800,14,),"")</f>
        <v/>
      </c>
      <c r="F146" s="111"/>
    </row>
    <row r="147" spans="1:6">
      <c r="A147" s="111" t="str">
        <f>IFERROR(_xlfn.RANK.EQ(E147,$E$7:$E$200,0)+COUNTIF($E$7:E147,E147)-1," ")</f>
        <v xml:space="preserve"> </v>
      </c>
      <c r="B147" s="111" t="str">
        <f>IF(Reg!$O145,Reg!B145,"")</f>
        <v/>
      </c>
      <c r="C147" s="111" t="str">
        <f>IF(Reg!$O145,Reg!C145,"")</f>
        <v/>
      </c>
      <c r="D147" s="112" t="str">
        <f>IF(Reg!$O145,Reg!D145,"")</f>
        <v/>
      </c>
      <c r="E147" s="113" t="str">
        <f>IFERROR(VLOOKUP($B$7:$B$200,Reg!$B$4:O$800,14,),"")</f>
        <v/>
      </c>
      <c r="F147" s="111"/>
    </row>
    <row r="148" spans="1:6">
      <c r="A148" s="111" t="str">
        <f>IFERROR(_xlfn.RANK.EQ(E148,$E$7:$E$200,0)+COUNTIF($E$7:E148,E148)-1," ")</f>
        <v xml:space="preserve"> </v>
      </c>
      <c r="B148" s="111" t="str">
        <f>IF(Reg!$O146,Reg!B146,"")</f>
        <v/>
      </c>
      <c r="C148" s="111" t="str">
        <f>IF(Reg!$O146,Reg!C146,"")</f>
        <v/>
      </c>
      <c r="D148" s="112" t="str">
        <f>IF(Reg!$O146,Reg!D146,"")</f>
        <v/>
      </c>
      <c r="E148" s="113" t="str">
        <f>IFERROR(VLOOKUP($B$7:$B$200,Reg!$B$4:O$800,14,),"")</f>
        <v/>
      </c>
      <c r="F148" s="111"/>
    </row>
    <row r="149" spans="1:6">
      <c r="A149" s="111" t="str">
        <f>IFERROR(_xlfn.RANK.EQ(E149,$E$7:$E$200,0)+COUNTIF($E$7:E149,E149)-1," ")</f>
        <v xml:space="preserve"> </v>
      </c>
      <c r="B149" s="111" t="str">
        <f>IF(Reg!$O147,Reg!B147,"")</f>
        <v/>
      </c>
      <c r="C149" s="111" t="str">
        <f>IF(Reg!$O147,Reg!C147,"")</f>
        <v/>
      </c>
      <c r="D149" s="112" t="str">
        <f>IF(Reg!$O147,Reg!D147,"")</f>
        <v/>
      </c>
      <c r="E149" s="113" t="str">
        <f>IFERROR(VLOOKUP($B$7:$B$200,Reg!$B$4:O$800,14,),"")</f>
        <v/>
      </c>
      <c r="F149" s="111"/>
    </row>
    <row r="150" spans="1:6">
      <c r="A150" s="111" t="str">
        <f>IFERROR(_xlfn.RANK.EQ(E150,$E$7:$E$200,0)+COUNTIF($E$7:E150,E150)-1," ")</f>
        <v xml:space="preserve"> </v>
      </c>
      <c r="B150" s="111" t="str">
        <f>IF(Reg!$O148,Reg!B148,"")</f>
        <v/>
      </c>
      <c r="C150" s="111" t="str">
        <f>IF(Reg!$O148,Reg!C148,"")</f>
        <v/>
      </c>
      <c r="D150" s="112" t="str">
        <f>IF(Reg!$O148,Reg!D148,"")</f>
        <v/>
      </c>
      <c r="E150" s="113" t="str">
        <f>IFERROR(VLOOKUP($B$7:$B$200,Reg!$B$4:O$800,14,),"")</f>
        <v/>
      </c>
      <c r="F150" s="111"/>
    </row>
    <row r="151" spans="1:6">
      <c r="A151" s="111" t="str">
        <f>IFERROR(_xlfn.RANK.EQ(E151,$E$7:$E$200,0)+COUNTIF($E$7:E151,E151)-1," ")</f>
        <v xml:space="preserve"> </v>
      </c>
      <c r="B151" s="111" t="str">
        <f>IF(Reg!$O149,Reg!B149,"")</f>
        <v/>
      </c>
      <c r="C151" s="111" t="str">
        <f>IF(Reg!$O149,Reg!C149,"")</f>
        <v/>
      </c>
      <c r="D151" s="112" t="str">
        <f>IF(Reg!$O149,Reg!D149,"")</f>
        <v/>
      </c>
      <c r="E151" s="113" t="str">
        <f>IFERROR(VLOOKUP($B$7:$B$200,Reg!$B$4:O$800,14,),"")</f>
        <v/>
      </c>
      <c r="F151" s="111"/>
    </row>
    <row r="152" spans="1:6">
      <c r="A152" s="111" t="str">
        <f>IFERROR(_xlfn.RANK.EQ(E152,$E$7:$E$200,0)+COUNTIF($E$7:E152,E152)-1," ")</f>
        <v xml:space="preserve"> </v>
      </c>
      <c r="B152" s="111" t="str">
        <f>IF(Reg!$O150,Reg!B150,"")</f>
        <v/>
      </c>
      <c r="C152" s="111" t="str">
        <f>IF(Reg!$O150,Reg!C150,"")</f>
        <v/>
      </c>
      <c r="D152" s="112" t="str">
        <f>IF(Reg!$O150,Reg!D150,"")</f>
        <v/>
      </c>
      <c r="E152" s="113" t="str">
        <f>IFERROR(VLOOKUP($B$7:$B$200,Reg!$B$4:O$800,14,),"")</f>
        <v/>
      </c>
      <c r="F152" s="111"/>
    </row>
    <row r="153" spans="1:6">
      <c r="A153" s="111" t="str">
        <f>IFERROR(_xlfn.RANK.EQ(E153,$E$7:$E$200,0)+COUNTIF($E$7:E153,E153)-1," ")</f>
        <v xml:space="preserve"> </v>
      </c>
      <c r="B153" s="111" t="str">
        <f>IF(Reg!$O151,Reg!B151,"")</f>
        <v/>
      </c>
      <c r="C153" s="111" t="str">
        <f>IF(Reg!$O151,Reg!C151,"")</f>
        <v/>
      </c>
      <c r="D153" s="112" t="str">
        <f>IF(Reg!$O151,Reg!D151,"")</f>
        <v/>
      </c>
      <c r="E153" s="113" t="str">
        <f>IFERROR(VLOOKUP($B$7:$B$200,Reg!$B$4:O$800,14,),"")</f>
        <v/>
      </c>
      <c r="F153" s="111"/>
    </row>
    <row r="154" spans="1:6">
      <c r="A154" s="111" t="str">
        <f>IFERROR(_xlfn.RANK.EQ(E154,$E$7:$E$200,0)+COUNTIF($E$7:E154,E154)-1," ")</f>
        <v xml:space="preserve"> </v>
      </c>
      <c r="B154" s="111" t="str">
        <f>IF(Reg!$O152,Reg!B152,"")</f>
        <v/>
      </c>
      <c r="C154" s="111" t="str">
        <f>IF(Reg!$O152,Reg!C152,"")</f>
        <v/>
      </c>
      <c r="D154" s="112" t="str">
        <f>IF(Reg!$O152,Reg!D152,"")</f>
        <v/>
      </c>
      <c r="E154" s="113" t="str">
        <f>IFERROR(VLOOKUP($B$7:$B$200,Reg!$B$4:O$800,14,),"")</f>
        <v/>
      </c>
      <c r="F154" s="111"/>
    </row>
    <row r="155" spans="1:6">
      <c r="A155" s="111" t="str">
        <f>IFERROR(_xlfn.RANK.EQ(E155,$E$7:$E$200,0)+COUNTIF($E$7:E155,E155)-1," ")</f>
        <v xml:space="preserve"> </v>
      </c>
      <c r="B155" s="111" t="str">
        <f>IF(Reg!$O153,Reg!B153,"")</f>
        <v/>
      </c>
      <c r="C155" s="111" t="str">
        <f>IF(Reg!$O153,Reg!C153,"")</f>
        <v/>
      </c>
      <c r="D155" s="112" t="str">
        <f>IF(Reg!$O153,Reg!D153,"")</f>
        <v/>
      </c>
      <c r="E155" s="113" t="str">
        <f>IFERROR(VLOOKUP($B$7:$B$200,Reg!$B$4:O$800,14,),"")</f>
        <v/>
      </c>
      <c r="F155" s="111"/>
    </row>
    <row r="156" spans="1:6">
      <c r="A156" s="111" t="str">
        <f>IFERROR(_xlfn.RANK.EQ(E156,$E$7:$E$200,0)+COUNTIF($E$7:E156,E156)-1," ")</f>
        <v xml:space="preserve"> </v>
      </c>
      <c r="B156" s="111" t="str">
        <f>IF(Reg!$O154,Reg!B154,"")</f>
        <v/>
      </c>
      <c r="C156" s="111" t="str">
        <f>IF(Reg!$O154,Reg!C154,"")</f>
        <v/>
      </c>
      <c r="D156" s="112" t="str">
        <f>IF(Reg!$O154,Reg!D154,"")</f>
        <v/>
      </c>
      <c r="E156" s="113" t="str">
        <f>IFERROR(VLOOKUP($B$7:$B$200,Reg!$B$4:O$800,14,),"")</f>
        <v/>
      </c>
      <c r="F156" s="111"/>
    </row>
    <row r="157" spans="1:6">
      <c r="A157" s="111" t="str">
        <f>IFERROR(_xlfn.RANK.EQ(E157,$E$7:$E$200,0)+COUNTIF($E$7:E157,E157)-1," ")</f>
        <v xml:space="preserve"> </v>
      </c>
      <c r="B157" s="111" t="str">
        <f>IF(Reg!$O155,Reg!B155,"")</f>
        <v/>
      </c>
      <c r="C157" s="111" t="str">
        <f>IF(Reg!$O155,Reg!C155,"")</f>
        <v/>
      </c>
      <c r="D157" s="112" t="str">
        <f>IF(Reg!$O155,Reg!D155,"")</f>
        <v/>
      </c>
      <c r="E157" s="113" t="str">
        <f>IFERROR(VLOOKUP($B$7:$B$200,Reg!$B$4:O$800,14,),"")</f>
        <v/>
      </c>
      <c r="F157" s="111"/>
    </row>
    <row r="158" spans="1:6">
      <c r="A158" s="111" t="str">
        <f>IFERROR(_xlfn.RANK.EQ(E158,$E$7:$E$200,0)+COUNTIF($E$7:E158,E158)-1," ")</f>
        <v xml:space="preserve"> </v>
      </c>
      <c r="B158" s="111" t="str">
        <f>IF(Reg!$O156,Reg!B156,"")</f>
        <v/>
      </c>
      <c r="C158" s="111" t="str">
        <f>IF(Reg!$O156,Reg!C156,"")</f>
        <v/>
      </c>
      <c r="D158" s="112" t="str">
        <f>IF(Reg!$O156,Reg!D156,"")</f>
        <v/>
      </c>
      <c r="E158" s="113" t="str">
        <f>IFERROR(VLOOKUP($B$7:$B$200,Reg!$B$4:O$800,14,),"")</f>
        <v/>
      </c>
      <c r="F158" s="111"/>
    </row>
    <row r="159" spans="1:6">
      <c r="A159" s="111" t="str">
        <f>IFERROR(_xlfn.RANK.EQ(E159,$E$7:$E$200,0)+COUNTIF($E$7:E159,E159)-1," ")</f>
        <v xml:space="preserve"> </v>
      </c>
      <c r="B159" s="111" t="str">
        <f>IF(Reg!$O157,Reg!B157,"")</f>
        <v/>
      </c>
      <c r="C159" s="111" t="str">
        <f>IF(Reg!$O157,Reg!C157,"")</f>
        <v/>
      </c>
      <c r="D159" s="112" t="str">
        <f>IF(Reg!$O157,Reg!D157,"")</f>
        <v/>
      </c>
      <c r="E159" s="113" t="str">
        <f>IFERROR(VLOOKUP($B$7:$B$200,Reg!$B$4:O$800,14,),"")</f>
        <v/>
      </c>
      <c r="F159" s="111"/>
    </row>
    <row r="160" spans="1:6">
      <c r="A160" s="111" t="str">
        <f>IFERROR(_xlfn.RANK.EQ(E160,$E$7:$E$200,0)+COUNTIF($E$7:E160,E160)-1," ")</f>
        <v xml:space="preserve"> </v>
      </c>
      <c r="B160" s="111" t="str">
        <f>IF(Reg!$O158,Reg!B158,"")</f>
        <v/>
      </c>
      <c r="C160" s="111" t="str">
        <f>IF(Reg!$O158,Reg!C158,"")</f>
        <v/>
      </c>
      <c r="D160" s="112" t="str">
        <f>IF(Reg!$O158,Reg!D158,"")</f>
        <v/>
      </c>
      <c r="E160" s="113" t="str">
        <f>IFERROR(VLOOKUP($B$7:$B$200,Reg!$B$4:O$800,14,),"")</f>
        <v/>
      </c>
      <c r="F160" s="111"/>
    </row>
    <row r="161" spans="1:6">
      <c r="A161" s="111" t="str">
        <f>IFERROR(_xlfn.RANK.EQ(E161,$E$7:$E$200,0)+COUNTIF($E$7:E161,E161)-1," ")</f>
        <v xml:space="preserve"> </v>
      </c>
      <c r="B161" s="111" t="str">
        <f>IF(Reg!$O159,Reg!B159,"")</f>
        <v/>
      </c>
      <c r="C161" s="111" t="str">
        <f>IF(Reg!$O159,Reg!C159,"")</f>
        <v/>
      </c>
      <c r="D161" s="112" t="str">
        <f>IF(Reg!$O159,Reg!D159,"")</f>
        <v/>
      </c>
      <c r="E161" s="113" t="str">
        <f>IFERROR(VLOOKUP($B$7:$B$200,Reg!$B$4:O$800,14,),"")</f>
        <v/>
      </c>
      <c r="F161" s="111"/>
    </row>
    <row r="162" spans="1:6">
      <c r="A162" s="111" t="str">
        <f>IFERROR(_xlfn.RANK.EQ(E162,$E$7:$E$200,0)+COUNTIF($E$7:E162,E162)-1," ")</f>
        <v xml:space="preserve"> </v>
      </c>
      <c r="B162" s="111" t="str">
        <f>IF(Reg!$O160,Reg!B160,"")</f>
        <v/>
      </c>
      <c r="C162" s="111" t="str">
        <f>IF(Reg!$O160,Reg!C160,"")</f>
        <v/>
      </c>
      <c r="D162" s="112" t="str">
        <f>IF(Reg!$O160,Reg!D160,"")</f>
        <v/>
      </c>
      <c r="E162" s="113" t="str">
        <f>IFERROR(VLOOKUP($B$7:$B$200,Reg!$B$4:O$800,14,),"")</f>
        <v/>
      </c>
      <c r="F162" s="111"/>
    </row>
    <row r="163" spans="1:6">
      <c r="A163" s="111" t="str">
        <f>IFERROR(_xlfn.RANK.EQ(E163,$E$7:$E$200,0)+COUNTIF($E$7:E163,E163)-1," ")</f>
        <v xml:space="preserve"> </v>
      </c>
      <c r="B163" s="111" t="str">
        <f>IF(Reg!$O161,Reg!B161,"")</f>
        <v/>
      </c>
      <c r="C163" s="111" t="str">
        <f>IF(Reg!$O161,Reg!C161,"")</f>
        <v/>
      </c>
      <c r="D163" s="112" t="str">
        <f>IF(Reg!$O161,Reg!D161,"")</f>
        <v/>
      </c>
      <c r="E163" s="113" t="str">
        <f>IFERROR(VLOOKUP($B$7:$B$200,Reg!$B$4:O$800,14,),"")</f>
        <v/>
      </c>
      <c r="F163" s="111"/>
    </row>
    <row r="164" spans="1:6">
      <c r="A164" s="111" t="str">
        <f>IFERROR(_xlfn.RANK.EQ(E164,$E$7:$E$200,0)+COUNTIF($E$7:E164,E164)-1," ")</f>
        <v xml:space="preserve"> </v>
      </c>
      <c r="B164" s="111" t="str">
        <f>IF(Reg!$O162,Reg!B162,"")</f>
        <v/>
      </c>
      <c r="C164" s="111" t="str">
        <f>IF(Reg!$O162,Reg!C162,"")</f>
        <v/>
      </c>
      <c r="D164" s="112" t="str">
        <f>IF(Reg!$O162,Reg!D162,"")</f>
        <v/>
      </c>
      <c r="E164" s="113" t="str">
        <f>IFERROR(VLOOKUP($B$7:$B$200,Reg!$B$4:O$800,14,),"")</f>
        <v/>
      </c>
      <c r="F164" s="111"/>
    </row>
    <row r="165" spans="1:6">
      <c r="A165" s="111" t="str">
        <f>IFERROR(_xlfn.RANK.EQ(E165,$E$7:$E$200,0)+COUNTIF($E$7:E165,E165)-1," ")</f>
        <v xml:space="preserve"> </v>
      </c>
      <c r="B165" s="111" t="str">
        <f>IF(Reg!$O163,Reg!B163,"")</f>
        <v/>
      </c>
      <c r="C165" s="111" t="str">
        <f>IF(Reg!$O163,Reg!C163,"")</f>
        <v/>
      </c>
      <c r="D165" s="112" t="str">
        <f>IF(Reg!$O163,Reg!D163,"")</f>
        <v/>
      </c>
      <c r="E165" s="113" t="str">
        <f>IFERROR(VLOOKUP($B$7:$B$200,Reg!$B$4:O$800,14,),"")</f>
        <v/>
      </c>
      <c r="F165" s="111"/>
    </row>
    <row r="166" spans="1:6">
      <c r="A166" s="111" t="str">
        <f>IFERROR(_xlfn.RANK.EQ(E166,$E$7:$E$200,0)+COUNTIF($E$7:E166,E166)-1," ")</f>
        <v xml:space="preserve"> </v>
      </c>
      <c r="B166" s="111" t="str">
        <f>IF(Reg!$O164,Reg!B164,"")</f>
        <v/>
      </c>
      <c r="C166" s="111" t="str">
        <f>IF(Reg!$O164,Reg!C164,"")</f>
        <v/>
      </c>
      <c r="D166" s="112" t="str">
        <f>IF(Reg!$O164,Reg!D164,"")</f>
        <v/>
      </c>
      <c r="E166" s="113" t="str">
        <f>IFERROR(VLOOKUP($B$7:$B$200,Reg!$B$4:O$800,14,),"")</f>
        <v/>
      </c>
      <c r="F166" s="111"/>
    </row>
    <row r="167" spans="1:6">
      <c r="A167" s="111" t="str">
        <f>IFERROR(_xlfn.RANK.EQ(E167,$E$7:$E$200,0)+COUNTIF($E$7:E167,E167)-1," ")</f>
        <v xml:space="preserve"> </v>
      </c>
      <c r="B167" s="111" t="str">
        <f>IF(Reg!$O165,Reg!B165,"")</f>
        <v/>
      </c>
      <c r="C167" s="111" t="str">
        <f>IF(Reg!$O165,Reg!C165,"")</f>
        <v/>
      </c>
      <c r="D167" s="112" t="str">
        <f>IF(Reg!$O165,Reg!D165,"")</f>
        <v/>
      </c>
      <c r="E167" s="113" t="str">
        <f>IFERROR(VLOOKUP($B$7:$B$200,Reg!$B$4:O$800,14,),"")</f>
        <v/>
      </c>
      <c r="F167" s="111"/>
    </row>
    <row r="168" spans="1:6">
      <c r="A168" s="111" t="str">
        <f>IFERROR(_xlfn.RANK.EQ(E168,$E$7:$E$200,0)+COUNTIF($E$7:E168,E168)-1," ")</f>
        <v xml:space="preserve"> </v>
      </c>
      <c r="B168" s="111" t="str">
        <f>IF(Reg!$O166,Reg!B166,"")</f>
        <v/>
      </c>
      <c r="C168" s="111" t="str">
        <f>IF(Reg!$O166,Reg!C166,"")</f>
        <v/>
      </c>
      <c r="D168" s="112" t="str">
        <f>IF(Reg!$O166,Reg!D166,"")</f>
        <v/>
      </c>
      <c r="E168" s="113" t="str">
        <f>IFERROR(VLOOKUP($B$7:$B$200,Reg!$B$4:O$800,14,),"")</f>
        <v/>
      </c>
      <c r="F168" s="111"/>
    </row>
    <row r="169" spans="1:6">
      <c r="A169" s="111" t="str">
        <f>IFERROR(_xlfn.RANK.EQ(E169,$E$7:$E$200,0)+COUNTIF($E$7:E169,E169)-1," ")</f>
        <v xml:space="preserve"> </v>
      </c>
      <c r="B169" s="111" t="str">
        <f>IF(Reg!$O167,Reg!B167,"")</f>
        <v/>
      </c>
      <c r="C169" s="111" t="str">
        <f>IF(Reg!$O167,Reg!C167,"")</f>
        <v/>
      </c>
      <c r="D169" s="112" t="str">
        <f>IF(Reg!$O167,Reg!D167,"")</f>
        <v/>
      </c>
      <c r="E169" s="113" t="str">
        <f>IFERROR(VLOOKUP($B$7:$B$200,Reg!$B$4:O$800,14,),"")</f>
        <v/>
      </c>
      <c r="F169" s="111"/>
    </row>
    <row r="170" spans="1:6">
      <c r="A170" s="111" t="str">
        <f>IFERROR(_xlfn.RANK.EQ(E170,$E$7:$E$200,0)+COUNTIF($E$7:E170,E170)-1," ")</f>
        <v xml:space="preserve"> </v>
      </c>
      <c r="B170" s="111" t="str">
        <f>IF(Reg!$O168,Reg!B168,"")</f>
        <v/>
      </c>
      <c r="C170" s="111" t="str">
        <f>IF(Reg!$O168,Reg!C168,"")</f>
        <v/>
      </c>
      <c r="D170" s="112" t="str">
        <f>IF(Reg!$O168,Reg!D168,"")</f>
        <v/>
      </c>
      <c r="E170" s="113" t="str">
        <f>IFERROR(VLOOKUP($B$7:$B$200,Reg!$B$4:O$800,14,),"")</f>
        <v/>
      </c>
      <c r="F170" s="111"/>
    </row>
    <row r="171" spans="1:6">
      <c r="A171" s="111" t="str">
        <f>IFERROR(_xlfn.RANK.EQ(E171,$E$7:$E$200,0)+COUNTIF($E$7:E171,E171)-1," ")</f>
        <v xml:space="preserve"> </v>
      </c>
      <c r="B171" s="111" t="str">
        <f>IF(Reg!$O169,Reg!B169,"")</f>
        <v/>
      </c>
      <c r="C171" s="111" t="str">
        <f>IF(Reg!$O169,Reg!C169,"")</f>
        <v/>
      </c>
      <c r="D171" s="112" t="str">
        <f>IF(Reg!$O169,Reg!D169,"")</f>
        <v/>
      </c>
      <c r="E171" s="113" t="str">
        <f>IFERROR(VLOOKUP($B$7:$B$200,Reg!$B$4:O$800,14,),"")</f>
        <v/>
      </c>
      <c r="F171" s="111"/>
    </row>
    <row r="172" spans="1:6">
      <c r="A172" s="111" t="str">
        <f>IFERROR(_xlfn.RANK.EQ(E172,$E$7:$E$200,0)+COUNTIF($E$7:E172,E172)-1," ")</f>
        <v xml:space="preserve"> </v>
      </c>
      <c r="B172" s="111" t="str">
        <f>IF(Reg!$O170,Reg!B170,"")</f>
        <v/>
      </c>
      <c r="C172" s="111" t="str">
        <f>IF(Reg!$O170,Reg!C170,"")</f>
        <v/>
      </c>
      <c r="D172" s="112" t="str">
        <f>IF(Reg!$O170,Reg!D170,"")</f>
        <v/>
      </c>
      <c r="E172" s="113" t="str">
        <f>IFERROR(VLOOKUP($B$7:$B$200,Reg!$B$4:O$800,14,),"")</f>
        <v/>
      </c>
      <c r="F172" s="111"/>
    </row>
    <row r="173" spans="1:6">
      <c r="A173" s="111" t="str">
        <f>IFERROR(_xlfn.RANK.EQ(E173,$E$7:$E$200,0)+COUNTIF($E$7:E173,E173)-1," ")</f>
        <v xml:space="preserve"> </v>
      </c>
      <c r="B173" s="111" t="str">
        <f>IF(Reg!$O171,Reg!B171,"")</f>
        <v/>
      </c>
      <c r="C173" s="111" t="str">
        <f>IF(Reg!$O171,Reg!C171,"")</f>
        <v/>
      </c>
      <c r="D173" s="112" t="str">
        <f>IF(Reg!$O171,Reg!D171,"")</f>
        <v/>
      </c>
      <c r="E173" s="113" t="str">
        <f>IFERROR(VLOOKUP($B$7:$B$200,Reg!$B$4:O$800,14,),"")</f>
        <v/>
      </c>
      <c r="F173" s="111"/>
    </row>
    <row r="174" spans="1:6">
      <c r="A174" s="111" t="str">
        <f>IFERROR(_xlfn.RANK.EQ(E174,$E$7:$E$200,0)+COUNTIF($E$7:E174,E174)-1," ")</f>
        <v xml:space="preserve"> </v>
      </c>
      <c r="B174" s="111" t="str">
        <f>IF(Reg!$O172,Reg!B172,"")</f>
        <v/>
      </c>
      <c r="C174" s="111" t="str">
        <f>IF(Reg!$O172,Reg!C172,"")</f>
        <v/>
      </c>
      <c r="D174" s="112" t="str">
        <f>IF(Reg!$O172,Reg!D172,"")</f>
        <v/>
      </c>
      <c r="E174" s="113" t="str">
        <f>IFERROR(VLOOKUP($B$7:$B$200,Reg!$B$4:O$800,14,),"")</f>
        <v/>
      </c>
      <c r="F174" s="111"/>
    </row>
    <row r="175" spans="1:6">
      <c r="A175" s="111" t="str">
        <f>IFERROR(_xlfn.RANK.EQ(E175,$E$7:$E$200,0)+COUNTIF($E$7:E175,E175)-1," ")</f>
        <v xml:space="preserve"> </v>
      </c>
      <c r="B175" s="111" t="str">
        <f>IF(Reg!$O173,Reg!B173,"")</f>
        <v/>
      </c>
      <c r="C175" s="111" t="str">
        <f>IF(Reg!$O173,Reg!C173,"")</f>
        <v/>
      </c>
      <c r="D175" s="112" t="str">
        <f>IF(Reg!$O173,Reg!D173,"")</f>
        <v/>
      </c>
      <c r="E175" s="113" t="str">
        <f>IFERROR(VLOOKUP($B$7:$B$200,Reg!$B$4:O$800,14,),"")</f>
        <v/>
      </c>
      <c r="F175" s="111"/>
    </row>
    <row r="176" spans="1:6">
      <c r="A176" s="111" t="str">
        <f>IFERROR(_xlfn.RANK.EQ(E176,$E$7:$E$200,0)+COUNTIF($E$7:E176,E176)-1," ")</f>
        <v xml:space="preserve"> </v>
      </c>
      <c r="B176" s="111" t="str">
        <f>IF(Reg!$O174,Reg!B174,"")</f>
        <v/>
      </c>
      <c r="C176" s="111" t="str">
        <f>IF(Reg!$O174,Reg!C174,"")</f>
        <v/>
      </c>
      <c r="D176" s="112" t="str">
        <f>IF(Reg!$O174,Reg!D174,"")</f>
        <v/>
      </c>
      <c r="E176" s="113" t="str">
        <f>IFERROR(VLOOKUP($B$7:$B$200,Reg!$B$4:O$800,14,),"")</f>
        <v/>
      </c>
      <c r="F176" s="111"/>
    </row>
    <row r="177" spans="1:6">
      <c r="A177" s="111" t="str">
        <f>IFERROR(_xlfn.RANK.EQ(E177,$E$7:$E$200,0)+COUNTIF($E$7:E177,E177)-1," ")</f>
        <v xml:space="preserve"> </v>
      </c>
      <c r="B177" s="111" t="str">
        <f>IF(Reg!$O175,Reg!B175,"")</f>
        <v/>
      </c>
      <c r="C177" s="111" t="str">
        <f>IF(Reg!$O175,Reg!C175,"")</f>
        <v/>
      </c>
      <c r="D177" s="112" t="str">
        <f>IF(Reg!$O175,Reg!D175,"")</f>
        <v/>
      </c>
      <c r="E177" s="113" t="str">
        <f>IFERROR(VLOOKUP($B$7:$B$200,Reg!$B$4:O$800,14,),"")</f>
        <v/>
      </c>
      <c r="F177" s="111"/>
    </row>
    <row r="178" spans="1:6">
      <c r="A178" s="111" t="str">
        <f>IFERROR(_xlfn.RANK.EQ(E178,$E$7:$E$200,0)+COUNTIF($E$7:E178,E178)-1," ")</f>
        <v xml:space="preserve"> </v>
      </c>
      <c r="B178" s="111" t="str">
        <f>IF(Reg!$O176,Reg!B176,"")</f>
        <v/>
      </c>
      <c r="C178" s="111" t="str">
        <f>IF(Reg!$O176,Reg!C176,"")</f>
        <v/>
      </c>
      <c r="D178" s="112" t="str">
        <f>IF(Reg!$O176,Reg!D176,"")</f>
        <v/>
      </c>
      <c r="E178" s="113" t="str">
        <f>IFERROR(VLOOKUP($B$7:$B$200,Reg!$B$4:O$800,14,),"")</f>
        <v/>
      </c>
      <c r="F178" s="111"/>
    </row>
    <row r="179" spans="1:6">
      <c r="A179" s="111" t="str">
        <f>IFERROR(_xlfn.RANK.EQ(E179,$E$7:$E$200,0)+COUNTIF($E$7:E179,E179)-1," ")</f>
        <v xml:space="preserve"> </v>
      </c>
      <c r="B179" s="111" t="str">
        <f>IF(Reg!$O177,Reg!B177,"")</f>
        <v/>
      </c>
      <c r="C179" s="111" t="str">
        <f>IF(Reg!$O177,Reg!C177,"")</f>
        <v/>
      </c>
      <c r="D179" s="112" t="str">
        <f>IF(Reg!$O177,Reg!D177,"")</f>
        <v/>
      </c>
      <c r="E179" s="113" t="str">
        <f>IFERROR(VLOOKUP($B$7:$B$200,Reg!$B$4:O$800,14,),"")</f>
        <v/>
      </c>
      <c r="F179" s="111"/>
    </row>
    <row r="180" spans="1:6">
      <c r="A180" s="111" t="str">
        <f>IFERROR(_xlfn.RANK.EQ(E180,$E$7:$E$200,0)+COUNTIF($E$7:E180,E180)-1," ")</f>
        <v xml:space="preserve"> </v>
      </c>
      <c r="B180" s="111" t="str">
        <f>IF(Reg!$O178,Reg!B178,"")</f>
        <v/>
      </c>
      <c r="C180" s="111" t="str">
        <f>IF(Reg!$O178,Reg!C178,"")</f>
        <v/>
      </c>
      <c r="D180" s="112" t="str">
        <f>IF(Reg!$O178,Reg!D178,"")</f>
        <v/>
      </c>
      <c r="E180" s="113" t="str">
        <f>IFERROR(VLOOKUP($B$7:$B$200,Reg!$B$4:O$800,14,),"")</f>
        <v/>
      </c>
      <c r="F180" s="111"/>
    </row>
    <row r="181" spans="1:6">
      <c r="A181" s="111" t="str">
        <f>IFERROR(_xlfn.RANK.EQ(E181,$E$7:$E$200,0)+COUNTIF($E$7:E181,E181)-1," ")</f>
        <v xml:space="preserve"> </v>
      </c>
      <c r="B181" s="111" t="str">
        <f>IF(Reg!$O179,Reg!B179,"")</f>
        <v/>
      </c>
      <c r="C181" s="111" t="str">
        <f>IF(Reg!$O179,Reg!C179,"")</f>
        <v/>
      </c>
      <c r="D181" s="112" t="str">
        <f>IF(Reg!$O179,Reg!D179,"")</f>
        <v/>
      </c>
      <c r="E181" s="113" t="str">
        <f>IFERROR(VLOOKUP($B$7:$B$200,Reg!$B$4:O$800,14,),"")</f>
        <v/>
      </c>
      <c r="F181" s="111"/>
    </row>
    <row r="182" spans="1:6">
      <c r="A182" s="111" t="str">
        <f>IFERROR(_xlfn.RANK.EQ(E182,$E$7:$E$200,0)+COUNTIF($E$7:E182,E182)-1," ")</f>
        <v xml:space="preserve"> </v>
      </c>
      <c r="B182" s="111" t="str">
        <f>IF(Reg!$O180,Reg!B180,"")</f>
        <v/>
      </c>
      <c r="C182" s="111" t="str">
        <f>IF(Reg!$O180,Reg!C180,"")</f>
        <v/>
      </c>
      <c r="D182" s="112" t="str">
        <f>IF(Reg!$O180,Reg!D180,"")</f>
        <v/>
      </c>
      <c r="E182" s="113" t="str">
        <f>IFERROR(VLOOKUP($B$7:$B$200,Reg!$B$4:O$800,14,),"")</f>
        <v/>
      </c>
      <c r="F182" s="111"/>
    </row>
    <row r="183" spans="1:6">
      <c r="A183" s="111" t="str">
        <f>IFERROR(_xlfn.RANK.EQ(E183,$E$7:$E$200,0)+COUNTIF($E$7:E183,E183)-1," ")</f>
        <v xml:space="preserve"> </v>
      </c>
      <c r="B183" s="111" t="str">
        <f>IF(Reg!$O181,Reg!B181,"")</f>
        <v/>
      </c>
      <c r="C183" s="111" t="str">
        <f>IF(Reg!$O181,Reg!C181,"")</f>
        <v/>
      </c>
      <c r="D183" s="112" t="str">
        <f>IF(Reg!$O181,Reg!D181,"")</f>
        <v/>
      </c>
      <c r="E183" s="113" t="str">
        <f>IFERROR(VLOOKUP($B$7:$B$200,Reg!$B$4:O$800,14,),"")</f>
        <v/>
      </c>
      <c r="F183" s="111"/>
    </row>
    <row r="184" spans="1:6">
      <c r="A184" s="111" t="str">
        <f>IFERROR(_xlfn.RANK.EQ(E184,$E$7:$E$200,0)+COUNTIF($E$7:E184,E184)-1," ")</f>
        <v xml:space="preserve"> </v>
      </c>
      <c r="B184" s="111" t="str">
        <f>IF(Reg!$O182,Reg!B182,"")</f>
        <v/>
      </c>
      <c r="C184" s="111" t="str">
        <f>IF(Reg!$O182,Reg!C182,"")</f>
        <v/>
      </c>
      <c r="D184" s="112" t="str">
        <f>IF(Reg!$O182,Reg!D182,"")</f>
        <v/>
      </c>
      <c r="E184" s="113" t="str">
        <f>IFERROR(VLOOKUP($B$7:$B$200,Reg!$B$4:O$800,14,),"")</f>
        <v/>
      </c>
      <c r="F184" s="111"/>
    </row>
    <row r="185" spans="1:6">
      <c r="A185" s="111" t="str">
        <f>IFERROR(_xlfn.RANK.EQ(E185,$E$7:$E$200,0)+COUNTIF($E$7:E185,E185)-1," ")</f>
        <v xml:space="preserve"> </v>
      </c>
      <c r="B185" s="111" t="str">
        <f>IF(Reg!$O183,Reg!B183,"")</f>
        <v/>
      </c>
      <c r="C185" s="111" t="str">
        <f>IF(Reg!$O183,Reg!C183,"")</f>
        <v/>
      </c>
      <c r="D185" s="112" t="str">
        <f>IF(Reg!$O183,Reg!D183,"")</f>
        <v/>
      </c>
      <c r="E185" s="113" t="str">
        <f>IFERROR(VLOOKUP($B$7:$B$200,Reg!$B$4:O$800,14,),"")</f>
        <v/>
      </c>
      <c r="F185" s="111"/>
    </row>
    <row r="186" spans="1:6">
      <c r="A186" s="111" t="str">
        <f>IFERROR(_xlfn.RANK.EQ(E186,$E$7:$E$200,0)+COUNTIF($E$7:E186,E186)-1," ")</f>
        <v xml:space="preserve"> </v>
      </c>
      <c r="B186" s="111" t="str">
        <f>IF(Reg!$O184,Reg!B184,"")</f>
        <v/>
      </c>
      <c r="C186" s="111" t="str">
        <f>IF(Reg!$O184,Reg!C184,"")</f>
        <v/>
      </c>
      <c r="D186" s="112" t="str">
        <f>IF(Reg!$O184,Reg!D184,"")</f>
        <v/>
      </c>
      <c r="E186" s="113" t="str">
        <f>IFERROR(VLOOKUP($B$7:$B$200,Reg!$B$4:O$800,14,),"")</f>
        <v/>
      </c>
      <c r="F186" s="111"/>
    </row>
    <row r="187" spans="1:6">
      <c r="A187" s="111" t="str">
        <f>IFERROR(_xlfn.RANK.EQ(E187,$E$7:$E$200,0)+COUNTIF($E$7:E187,E187)-1," ")</f>
        <v xml:space="preserve"> </v>
      </c>
      <c r="B187" s="111" t="str">
        <f>IF(Reg!$O185,Reg!B185,"")</f>
        <v/>
      </c>
      <c r="C187" s="111" t="str">
        <f>IF(Reg!$O185,Reg!C185,"")</f>
        <v/>
      </c>
      <c r="D187" s="112" t="str">
        <f>IF(Reg!$O185,Reg!D185,"")</f>
        <v/>
      </c>
      <c r="E187" s="113" t="str">
        <f>IFERROR(VLOOKUP($B$7:$B$200,Reg!$B$4:O$800,14,),"")</f>
        <v/>
      </c>
      <c r="F187" s="111"/>
    </row>
    <row r="188" spans="1:6">
      <c r="A188" s="111" t="str">
        <f>IFERROR(_xlfn.RANK.EQ(E188,$E$7:$E$200,0)+COUNTIF($E$7:E188,E188)-1," ")</f>
        <v xml:space="preserve"> </v>
      </c>
      <c r="B188" s="111" t="str">
        <f>IF(Reg!$O186,Reg!B186,"")</f>
        <v/>
      </c>
      <c r="C188" s="111" t="str">
        <f>IF(Reg!$O186,Reg!C186,"")</f>
        <v/>
      </c>
      <c r="D188" s="112" t="str">
        <f>IF(Reg!$O186,Reg!D186,"")</f>
        <v/>
      </c>
      <c r="E188" s="113" t="str">
        <f>IFERROR(VLOOKUP($B$7:$B$200,Reg!$B$4:O$800,14,),"")</f>
        <v/>
      </c>
      <c r="F188" s="111"/>
    </row>
    <row r="189" spans="1:6">
      <c r="A189" s="111" t="str">
        <f>IFERROR(_xlfn.RANK.EQ(E189,$E$7:$E$200,0)+COUNTIF($E$7:E189,E189)-1," ")</f>
        <v xml:space="preserve"> </v>
      </c>
      <c r="B189" s="111" t="str">
        <f>IF(Reg!$O187,Reg!B187,"")</f>
        <v/>
      </c>
      <c r="C189" s="111" t="str">
        <f>IF(Reg!$O187,Reg!C187,"")</f>
        <v/>
      </c>
      <c r="D189" s="112" t="str">
        <f>IF(Reg!$O187,Reg!D187,"")</f>
        <v/>
      </c>
      <c r="E189" s="113" t="str">
        <f>IFERROR(VLOOKUP($B$7:$B$200,Reg!$B$4:O$800,14,),"")</f>
        <v/>
      </c>
      <c r="F189" s="111"/>
    </row>
    <row r="190" spans="1:6">
      <c r="A190" s="111" t="str">
        <f>IFERROR(_xlfn.RANK.EQ(E190,$E$7:$E$200,0)+COUNTIF($E$7:E190,E190)-1," ")</f>
        <v xml:space="preserve"> </v>
      </c>
      <c r="B190" s="111" t="str">
        <f>IF(Reg!$O188,Reg!B188,"")</f>
        <v/>
      </c>
      <c r="C190" s="111" t="str">
        <f>IF(Reg!$O188,Reg!C188,"")</f>
        <v/>
      </c>
      <c r="D190" s="112" t="str">
        <f>IF(Reg!$O188,Reg!D188,"")</f>
        <v/>
      </c>
      <c r="E190" s="113" t="str">
        <f>IFERROR(VLOOKUP($B$7:$B$200,Reg!$B$4:O$800,14,),"")</f>
        <v/>
      </c>
      <c r="F190" s="111"/>
    </row>
    <row r="191" spans="1:6">
      <c r="A191" s="111" t="str">
        <f>IFERROR(_xlfn.RANK.EQ(E191,$E$7:$E$200,0)+COUNTIF($E$7:E191,E191)-1," ")</f>
        <v xml:space="preserve"> </v>
      </c>
      <c r="B191" s="111" t="str">
        <f>IF(Reg!$O189,Reg!B189,"")</f>
        <v/>
      </c>
      <c r="C191" s="111" t="str">
        <f>IF(Reg!$O189,Reg!C189,"")</f>
        <v/>
      </c>
      <c r="D191" s="112" t="str">
        <f>IF(Reg!$O189,Reg!D189,"")</f>
        <v/>
      </c>
      <c r="E191" s="113" t="str">
        <f>IFERROR(VLOOKUP($B$7:$B$200,Reg!$B$4:O$800,14,),"")</f>
        <v/>
      </c>
      <c r="F191" s="111"/>
    </row>
    <row r="192" spans="1:6">
      <c r="A192" s="111" t="str">
        <f>IFERROR(_xlfn.RANK.EQ(E192,$E$7:$E$200,0)+COUNTIF($E$7:E192,E192)-1," ")</f>
        <v xml:space="preserve"> </v>
      </c>
      <c r="B192" s="111" t="str">
        <f>IF(Reg!$O190,Reg!B190,"")</f>
        <v/>
      </c>
      <c r="C192" s="111" t="str">
        <f>IF(Reg!$O190,Reg!C190,"")</f>
        <v/>
      </c>
      <c r="D192" s="112" t="str">
        <f>IF(Reg!$O190,Reg!D190,"")</f>
        <v/>
      </c>
      <c r="E192" s="113" t="str">
        <f>IFERROR(VLOOKUP($B$7:$B$200,Reg!$B$4:O$800,14,),"")</f>
        <v/>
      </c>
      <c r="F192" s="111"/>
    </row>
    <row r="193" spans="1:7">
      <c r="A193" s="111" t="str">
        <f>IFERROR(_xlfn.RANK.EQ(E193,$E$7:$E$200,0)+COUNTIF($E$7:E193,E193)-1," ")</f>
        <v xml:space="preserve"> </v>
      </c>
      <c r="B193" s="111" t="str">
        <f>IF(Reg!$O191,Reg!B191,"")</f>
        <v/>
      </c>
      <c r="C193" s="111" t="str">
        <f>IF(Reg!$O191,Reg!C191,"")</f>
        <v/>
      </c>
      <c r="D193" s="112" t="str">
        <f>IF(Reg!$O191,Reg!D191,"")</f>
        <v/>
      </c>
      <c r="E193" s="113" t="str">
        <f>IFERROR(VLOOKUP($B$7:$B$200,Reg!$B$4:O$800,14,),"")</f>
        <v/>
      </c>
      <c r="F193" s="111"/>
    </row>
    <row r="194" spans="1:7">
      <c r="A194" s="111" t="str">
        <f>IFERROR(_xlfn.RANK.EQ(E194,$E$7:$E$200,0)+COUNTIF($E$7:E194,E194)-1," ")</f>
        <v xml:space="preserve"> </v>
      </c>
      <c r="B194" s="111" t="str">
        <f>IF(Reg!$O192,Reg!B192,"")</f>
        <v/>
      </c>
      <c r="C194" s="111" t="str">
        <f>IF(Reg!$O192,Reg!C192,"")</f>
        <v/>
      </c>
      <c r="D194" s="112" t="str">
        <f>IF(Reg!$O192,Reg!D192,"")</f>
        <v/>
      </c>
      <c r="E194" s="113" t="str">
        <f>IFERROR(VLOOKUP($B$7:$B$200,Reg!$B$4:O$800,14,),"")</f>
        <v/>
      </c>
      <c r="F194" s="111"/>
    </row>
    <row r="195" spans="1:7">
      <c r="A195" s="111" t="str">
        <f>IFERROR(_xlfn.RANK.EQ(E195,$E$7:$E$200,0)+COUNTIF($E$7:E195,E195)-1," ")</f>
        <v xml:space="preserve"> </v>
      </c>
      <c r="B195" s="111" t="str">
        <f>IF(Reg!$O193,Reg!B193,"")</f>
        <v/>
      </c>
      <c r="C195" s="111" t="str">
        <f>IF(Reg!$O193,Reg!C193,"")</f>
        <v/>
      </c>
      <c r="D195" s="112" t="str">
        <f>IF(Reg!$O193,Reg!D193,"")</f>
        <v/>
      </c>
      <c r="E195" s="113" t="str">
        <f>IFERROR(VLOOKUP($B$7:$B$200,Reg!$B$4:O$800,14,),"")</f>
        <v/>
      </c>
      <c r="F195" s="111"/>
    </row>
    <row r="196" spans="1:7">
      <c r="A196" s="111" t="str">
        <f>IFERROR(_xlfn.RANK.EQ(E196,$E$7:$E$200,0)+COUNTIF($E$7:E196,E196)-1," ")</f>
        <v xml:space="preserve"> </v>
      </c>
      <c r="B196" s="111" t="str">
        <f>IF(Reg!$O194,Reg!B194,"")</f>
        <v/>
      </c>
      <c r="C196" s="111" t="str">
        <f>IF(Reg!$O194,Reg!C194,"")</f>
        <v/>
      </c>
      <c r="D196" s="112" t="str">
        <f>IF(Reg!$O194,Reg!D194,"")</f>
        <v/>
      </c>
      <c r="E196" s="113" t="str">
        <f>IFERROR(VLOOKUP($B$7:$B$200,Reg!$B$4:O$800,14,),"")</f>
        <v/>
      </c>
      <c r="F196" s="111"/>
    </row>
    <row r="197" spans="1:7">
      <c r="A197" s="111" t="str">
        <f>IFERROR(_xlfn.RANK.EQ(E197,$E$7:$E$200,0)+COUNTIF($E$7:E197,E197)-1," ")</f>
        <v xml:space="preserve"> </v>
      </c>
      <c r="B197" s="111" t="str">
        <f>IF(Reg!$O195,Reg!B195,"")</f>
        <v/>
      </c>
      <c r="C197" s="111" t="str">
        <f>IF(Reg!$O195,Reg!C195,"")</f>
        <v/>
      </c>
      <c r="D197" s="112" t="str">
        <f>IF(Reg!$O195,Reg!D195,"")</f>
        <v/>
      </c>
      <c r="E197" s="113" t="str">
        <f>IFERROR(VLOOKUP($B$7:$B$200,Reg!$B$4:O$800,14,),"")</f>
        <v/>
      </c>
      <c r="F197" s="111"/>
    </row>
    <row r="198" spans="1:7">
      <c r="A198" s="111" t="str">
        <f>IFERROR(_xlfn.RANK.EQ(E198,$E$7:$E$200,0)+COUNTIF($E$7:E198,E198)-1," ")</f>
        <v xml:space="preserve"> </v>
      </c>
      <c r="B198" s="111" t="str">
        <f>IF(Reg!$O196,Reg!B196,"")</f>
        <v/>
      </c>
      <c r="C198" s="111" t="str">
        <f>IF(Reg!$O196,Reg!C196,"")</f>
        <v/>
      </c>
      <c r="D198" s="112" t="str">
        <f>IF(Reg!$O196,Reg!D196,"")</f>
        <v/>
      </c>
      <c r="E198" s="113" t="str">
        <f>IFERROR(VLOOKUP($B$7:$B$200,Reg!$B$4:O$800,14,),"")</f>
        <v/>
      </c>
      <c r="F198" s="111"/>
    </row>
    <row r="199" spans="1:7">
      <c r="A199" s="111" t="str">
        <f>IFERROR(_xlfn.RANK.EQ(E199,$E$7:$E$200,0)+COUNTIF($E$7:E199,E199)-1," ")</f>
        <v xml:space="preserve"> </v>
      </c>
      <c r="B199" s="111" t="str">
        <f>IF(Reg!$O197,Reg!B197,"")</f>
        <v/>
      </c>
      <c r="C199" s="111" t="str">
        <f>IF(Reg!$O197,Reg!C197,"")</f>
        <v/>
      </c>
      <c r="D199" s="112" t="str">
        <f>IF(Reg!$O197,Reg!D197,"")</f>
        <v/>
      </c>
      <c r="E199" s="113" t="str">
        <f>IFERROR(VLOOKUP($B$7:$B$200,Reg!$B$4:O$800,14,),"")</f>
        <v/>
      </c>
      <c r="F199" s="111"/>
    </row>
    <row r="200" spans="1:7">
      <c r="A200" s="111" t="s">
        <v>4655</v>
      </c>
      <c r="B200" s="111" t="str">
        <f>IF(Reg!$O23,Reg!B23,"")</f>
        <v/>
      </c>
      <c r="C200" s="111" t="str">
        <f>IF(Reg!$O23,Reg!C23,"")</f>
        <v/>
      </c>
      <c r="D200" s="112" t="str">
        <f>IF(Reg!$O23,Reg!D23,"")</f>
        <v/>
      </c>
      <c r="E200" s="113" t="str">
        <f>IFERROR(VLOOKUP($B$7:$B$200,Reg!$B$4:O$800,14,),"")</f>
        <v/>
      </c>
      <c r="F200" s="111"/>
      <c r="G200" s="109">
        <v>1</v>
      </c>
    </row>
  </sheetData>
  <sortState xmlns:xlrd2="http://schemas.microsoft.com/office/spreadsheetml/2017/richdata2" ref="A7:G200">
    <sortCondition ref="A1"/>
  </sortState>
  <mergeCells count="5">
    <mergeCell ref="B3:C3"/>
    <mergeCell ref="D3:F4"/>
    <mergeCell ref="B4:C4"/>
    <mergeCell ref="A1:D1"/>
    <mergeCell ref="E1:F1"/>
  </mergeCells>
  <pageMargins left="0" right="0" top="0" bottom="0" header="0.31496062992125984" footer="0.31496062992125984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Munka13">
    <pageSetUpPr fitToPage="1"/>
  </sheetPr>
  <dimension ref="A1:M50"/>
  <sheetViews>
    <sheetView zoomScale="70" zoomScaleNormal="70" workbookViewId="0">
      <selection activeCell="L8" sqref="L8"/>
    </sheetView>
  </sheetViews>
  <sheetFormatPr defaultRowHeight="14.4"/>
  <cols>
    <col min="1" max="1" width="3.109375" customWidth="1"/>
    <col min="2" max="2" width="9.33203125" hidden="1" customWidth="1"/>
    <col min="3" max="3" width="3.44140625" customWidth="1"/>
    <col min="4" max="4" width="9" bestFit="1" customWidth="1"/>
    <col min="5" max="5" width="18.5546875" bestFit="1" customWidth="1"/>
    <col min="6" max="7" width="12.109375" customWidth="1"/>
    <col min="8" max="8" width="7.88671875" customWidth="1"/>
    <col min="9" max="9" width="16.44140625" customWidth="1"/>
    <col min="10" max="10" width="17.44140625" bestFit="1" customWidth="1"/>
    <col min="11" max="12" width="11.5546875" customWidth="1"/>
    <col min="13" max="13" width="8.6640625" customWidth="1"/>
    <col min="14" max="24" width="23" bestFit="1" customWidth="1"/>
    <col min="25" max="28" width="12.88671875" bestFit="1" customWidth="1"/>
    <col min="29" max="29" width="10.33203125" bestFit="1" customWidth="1"/>
  </cols>
  <sheetData>
    <row r="1" spans="1:13">
      <c r="C1" s="93"/>
      <c r="D1" s="94"/>
      <c r="E1" s="94"/>
      <c r="F1" s="94"/>
      <c r="G1" s="94"/>
      <c r="H1" s="94"/>
      <c r="I1" s="94"/>
      <c r="J1" s="94"/>
      <c r="K1" s="94"/>
      <c r="L1" s="94"/>
      <c r="M1" s="95"/>
    </row>
    <row r="2" spans="1:13">
      <c r="C2" s="96"/>
      <c r="D2" s="154" t="str">
        <f>kkpi!D3</f>
        <v>Kiskaliberű pisztoly
nyílt irányzék</v>
      </c>
      <c r="E2" s="154"/>
      <c r="F2" s="154"/>
      <c r="G2" s="154"/>
      <c r="I2" s="154" t="str">
        <f>nkpi!D3</f>
        <v>Nagy kaliberű pisztoly 
nyílt irányzék</v>
      </c>
      <c r="J2" s="154"/>
      <c r="K2" s="154"/>
      <c r="L2" s="74"/>
      <c r="M2" s="97"/>
    </row>
    <row r="3" spans="1:13">
      <c r="C3" s="96"/>
      <c r="D3" s="17" t="s">
        <v>1490</v>
      </c>
      <c r="E3" s="17" t="s">
        <v>3</v>
      </c>
      <c r="F3" s="17" t="s">
        <v>1491</v>
      </c>
      <c r="G3" s="17" t="s">
        <v>1492</v>
      </c>
      <c r="I3" s="17" t="s">
        <v>1490</v>
      </c>
      <c r="J3" s="17" t="s">
        <v>3</v>
      </c>
      <c r="K3" s="17" t="s">
        <v>1491</v>
      </c>
      <c r="L3" s="17" t="s">
        <v>1492</v>
      </c>
      <c r="M3" s="97"/>
    </row>
    <row r="4" spans="1:13">
      <c r="C4" s="96"/>
      <c r="D4" s="17">
        <f>kkpi!$A$7</f>
        <v>1</v>
      </c>
      <c r="E4" s="17" t="str">
        <f>kkpi!$B$7</f>
        <v>Mándoki Ottilia Irén</v>
      </c>
      <c r="F4" s="102">
        <f>kkpi!$E$7</f>
        <v>171</v>
      </c>
      <c r="G4" s="102">
        <f>kkpi!F7</f>
        <v>0</v>
      </c>
      <c r="I4" s="17">
        <f>nkpi!A7</f>
        <v>1</v>
      </c>
      <c r="J4" s="17" t="str">
        <f>nkpi!B7</f>
        <v>Vörös Imre</v>
      </c>
      <c r="K4" s="102">
        <f>nkpi!E7</f>
        <v>176</v>
      </c>
      <c r="L4" s="102">
        <f>nkpi!F7</f>
        <v>0</v>
      </c>
      <c r="M4" s="97"/>
    </row>
    <row r="5" spans="1:13">
      <c r="A5" s="118"/>
      <c r="B5" s="119"/>
      <c r="C5" s="120"/>
      <c r="D5" s="17">
        <f>kkpi!$A$8</f>
        <v>2</v>
      </c>
      <c r="E5" s="17" t="str">
        <f>kkpi!$B$8</f>
        <v>Németh Róbert</v>
      </c>
      <c r="F5" s="102">
        <f>kkpi!$E$8</f>
        <v>170</v>
      </c>
      <c r="G5" s="102">
        <f>kkpi!F8</f>
        <v>0</v>
      </c>
      <c r="I5" s="17">
        <f>nkpi!A8</f>
        <v>2</v>
      </c>
      <c r="J5" s="17" t="str">
        <f>nkpi!B8</f>
        <v>Németh Róbert</v>
      </c>
      <c r="K5" s="102">
        <f>nkpi!E8</f>
        <v>155</v>
      </c>
      <c r="L5" s="102">
        <f>nkpi!F8</f>
        <v>0</v>
      </c>
      <c r="M5" s="97"/>
    </row>
    <row r="6" spans="1:13">
      <c r="A6" s="121"/>
      <c r="B6" s="122"/>
      <c r="C6" s="123"/>
      <c r="D6" s="17">
        <f>kkpi!$A$9</f>
        <v>3</v>
      </c>
      <c r="E6" s="17" t="str">
        <f>kkpi!$B$9</f>
        <v>Gitye Zsolt</v>
      </c>
      <c r="F6" s="102">
        <f>kkpi!$E$9</f>
        <v>169</v>
      </c>
      <c r="G6" s="102">
        <f>kkpi!F9</f>
        <v>0</v>
      </c>
      <c r="I6" s="17">
        <f>nkpi!A9</f>
        <v>3</v>
      </c>
      <c r="J6" s="17" t="str">
        <f>nkpi!B9</f>
        <v>Gitye Zsolt</v>
      </c>
      <c r="K6" s="102">
        <f>nkpi!E9</f>
        <v>152</v>
      </c>
      <c r="L6" s="102">
        <f>nkpi!F9</f>
        <v>0</v>
      </c>
      <c r="M6" s="97"/>
    </row>
    <row r="7" spans="1:13">
      <c r="A7" s="121"/>
      <c r="B7" s="122"/>
      <c r="C7" s="123"/>
      <c r="D7" s="17">
        <f>kkpi!A10</f>
        <v>4</v>
      </c>
      <c r="E7" s="17" t="str">
        <f>kkpi!B10</f>
        <v>Vörös Imre</v>
      </c>
      <c r="F7" s="102">
        <f>kkpi!E10</f>
        <v>168</v>
      </c>
      <c r="G7" s="102">
        <f>kkpi!F10</f>
        <v>0</v>
      </c>
      <c r="I7" s="17">
        <f>nkpi!A10</f>
        <v>4</v>
      </c>
      <c r="J7" s="17" t="str">
        <f>nkpi!B10</f>
        <v>Mándoki Ottilia Irén</v>
      </c>
      <c r="K7" s="102">
        <f>nkpi!E10</f>
        <v>147</v>
      </c>
      <c r="L7" s="102">
        <f>nkpi!F10</f>
        <v>0</v>
      </c>
      <c r="M7" s="97"/>
    </row>
    <row r="8" spans="1:13">
      <c r="A8" s="121"/>
      <c r="B8" s="122"/>
      <c r="C8" s="123"/>
      <c r="D8" s="17">
        <f>kkpi!$A$11</f>
        <v>5</v>
      </c>
      <c r="E8" s="17" t="str">
        <f>kkpi!$B$11</f>
        <v>Tóth István</v>
      </c>
      <c r="F8" s="102">
        <f>kkpi!$E$11</f>
        <v>167</v>
      </c>
      <c r="G8" s="102">
        <f>kkpi!F11</f>
        <v>0</v>
      </c>
      <c r="I8" s="17">
        <f>nkpi!A11</f>
        <v>5</v>
      </c>
      <c r="J8" s="17" t="str">
        <f>nkpi!B11</f>
        <v>Szabó Balázs</v>
      </c>
      <c r="K8" s="102">
        <f>nkpi!E11</f>
        <v>103</v>
      </c>
      <c r="L8" s="102">
        <f>nkpi!F11</f>
        <v>0</v>
      </c>
      <c r="M8" s="97"/>
    </row>
    <row r="9" spans="1:13">
      <c r="A9" s="121"/>
      <c r="B9" s="122"/>
      <c r="C9" s="123"/>
      <c r="D9" s="17">
        <f>kkpi!$A$12</f>
        <v>6</v>
      </c>
      <c r="E9" s="17" t="str">
        <f>kkpi!$B$12</f>
        <v>Csizmazia Dorián Barnabás</v>
      </c>
      <c r="F9" s="102">
        <f>kkpi!$E$12</f>
        <v>135</v>
      </c>
      <c r="G9" s="102">
        <f>kkpi!F12</f>
        <v>0</v>
      </c>
      <c r="I9" s="17">
        <f>nkpi!A12</f>
        <v>6</v>
      </c>
      <c r="J9" s="17" t="str">
        <f>nkpi!B12</f>
        <v>Zemen József</v>
      </c>
      <c r="K9" s="102">
        <f>nkpi!E12</f>
        <v>93</v>
      </c>
      <c r="L9" s="102">
        <f>nkpi!F12</f>
        <v>0</v>
      </c>
      <c r="M9" s="97"/>
    </row>
    <row r="10" spans="1:13">
      <c r="A10" s="121"/>
      <c r="B10" s="122"/>
      <c r="C10" s="123"/>
      <c r="I10" s="9"/>
      <c r="J10" s="9"/>
      <c r="M10" s="97"/>
    </row>
    <row r="11" spans="1:13">
      <c r="A11" s="121"/>
      <c r="B11" s="122"/>
      <c r="C11" s="123"/>
      <c r="D11" s="154" t="str">
        <f>'kkpi o'!D3</f>
        <v>Kiskaliberű pisztoly 
optikai irányzék</v>
      </c>
      <c r="E11" s="154"/>
      <c r="F11" s="154"/>
      <c r="G11" s="154"/>
      <c r="I11" s="154" t="str">
        <f>'nkpi o'!D3</f>
        <v>Nagy kaliberű pisztoly 
optikai irányzék</v>
      </c>
      <c r="J11" s="154"/>
      <c r="K11" s="154"/>
      <c r="L11" s="154"/>
      <c r="M11" s="97"/>
    </row>
    <row r="12" spans="1:13">
      <c r="A12" s="121"/>
      <c r="B12" s="122"/>
      <c r="C12" s="123"/>
      <c r="D12" s="17" t="s">
        <v>1490</v>
      </c>
      <c r="E12" s="17" t="s">
        <v>3</v>
      </c>
      <c r="F12" s="17" t="s">
        <v>1491</v>
      </c>
      <c r="G12" s="17" t="s">
        <v>1492</v>
      </c>
      <c r="I12" s="17" t="s">
        <v>1490</v>
      </c>
      <c r="J12" s="17" t="s">
        <v>3</v>
      </c>
      <c r="K12" s="17" t="s">
        <v>1491</v>
      </c>
      <c r="L12" s="17" t="s">
        <v>1492</v>
      </c>
      <c r="M12" s="97"/>
    </row>
    <row r="13" spans="1:13">
      <c r="A13" s="121"/>
      <c r="B13" s="122"/>
      <c r="C13" s="123"/>
      <c r="D13" s="17">
        <f>'kkpi o'!A7</f>
        <v>1</v>
      </c>
      <c r="E13" s="17" t="str">
        <f>'kkpi o'!B7</f>
        <v>Gitye Zsolt</v>
      </c>
      <c r="F13" s="102">
        <f>'kkpi o'!E7</f>
        <v>185</v>
      </c>
      <c r="G13" s="102">
        <f>'kkpi o'!F7</f>
        <v>0</v>
      </c>
      <c r="I13" s="17">
        <f>'nkpi o'!A7</f>
        <v>1</v>
      </c>
      <c r="J13" s="17" t="str">
        <f>'nkpi o'!B7</f>
        <v>Vörös Imre</v>
      </c>
      <c r="K13" s="102">
        <f>'nkpi o'!E7</f>
        <v>188</v>
      </c>
      <c r="L13" s="102">
        <f>'nkpi o'!F7</f>
        <v>0</v>
      </c>
      <c r="M13" s="97"/>
    </row>
    <row r="14" spans="1:13">
      <c r="A14" s="121"/>
      <c r="B14" s="122"/>
      <c r="C14" s="123"/>
      <c r="D14" s="17">
        <f>'kkpi o'!A8</f>
        <v>2</v>
      </c>
      <c r="E14" s="17" t="str">
        <f>'kkpi o'!B8</f>
        <v>Mándoki Ottilia Irén</v>
      </c>
      <c r="F14" s="102">
        <f>'kkpi o'!E8</f>
        <v>183</v>
      </c>
      <c r="G14" s="102">
        <f>'kkpi o'!F8</f>
        <v>0</v>
      </c>
      <c r="I14" s="17">
        <f>'nkpi o'!A8</f>
        <v>2</v>
      </c>
      <c r="J14" s="17" t="str">
        <f>'nkpi o'!B8</f>
        <v>Németh Róbert</v>
      </c>
      <c r="K14" s="102">
        <f>'nkpi o'!E8</f>
        <v>181</v>
      </c>
      <c r="L14" s="102">
        <f>'nkpi o'!F8</f>
        <v>0</v>
      </c>
      <c r="M14" s="97"/>
    </row>
    <row r="15" spans="1:13">
      <c r="A15" s="121"/>
      <c r="B15" s="122"/>
      <c r="C15" s="123"/>
      <c r="D15" s="17">
        <f>'kkpi o'!A9</f>
        <v>3</v>
      </c>
      <c r="E15" s="17" t="str">
        <f>'kkpi o'!B9</f>
        <v>Zántó István</v>
      </c>
      <c r="F15" s="102">
        <f>'kkpi o'!E9</f>
        <v>181</v>
      </c>
      <c r="G15" s="102">
        <f>'kkpi o'!F9</f>
        <v>0</v>
      </c>
      <c r="I15" s="17">
        <f>'nkpi o'!A9</f>
        <v>3</v>
      </c>
      <c r="J15" s="17" t="str">
        <f>'nkpi o'!B9</f>
        <v>Varga Gábor</v>
      </c>
      <c r="K15" s="102">
        <f>'nkpi o'!E9</f>
        <v>178</v>
      </c>
      <c r="L15" s="102">
        <f>'nkpi o'!F9</f>
        <v>0</v>
      </c>
      <c r="M15" s="97"/>
    </row>
    <row r="16" spans="1:13">
      <c r="A16" s="121"/>
      <c r="B16" s="122"/>
      <c r="C16" s="123"/>
      <c r="D16" s="17">
        <f>'kkpi o'!A10</f>
        <v>4</v>
      </c>
      <c r="E16" s="17" t="str">
        <f>'kkpi o'!B10</f>
        <v>Varga Gábor</v>
      </c>
      <c r="F16" s="102">
        <f>'kkpi o'!E10</f>
        <v>179</v>
      </c>
      <c r="G16" s="102">
        <f>'kkpi o'!F10</f>
        <v>0</v>
      </c>
      <c r="I16" s="17">
        <f>'nkpi o'!A10</f>
        <v>4</v>
      </c>
      <c r="J16" s="17" t="str">
        <f>'nkpi o'!B10</f>
        <v>Gitye Zsolt</v>
      </c>
      <c r="K16" s="102">
        <f>'nkpi o'!E10</f>
        <v>178</v>
      </c>
      <c r="L16" s="102">
        <f>'nkpi o'!F10</f>
        <v>0</v>
      </c>
      <c r="M16" s="97"/>
    </row>
    <row r="17" spans="1:13">
      <c r="A17" s="121"/>
      <c r="B17" s="122"/>
      <c r="C17" s="123"/>
      <c r="D17" s="17">
        <f>'kkpi o'!A11</f>
        <v>5</v>
      </c>
      <c r="E17" s="17" t="str">
        <f>'kkpi o'!B11</f>
        <v>Németh Róbert</v>
      </c>
      <c r="F17" s="102">
        <f>'kkpi o'!E11</f>
        <v>178</v>
      </c>
      <c r="G17" s="102">
        <f>'kkpi o'!F11</f>
        <v>0</v>
      </c>
      <c r="I17" s="17">
        <f>'nkpi o'!A11</f>
        <v>5</v>
      </c>
      <c r="J17" s="17" t="str">
        <f>'nkpi o'!B11</f>
        <v>Mándoki Ottilia Irén</v>
      </c>
      <c r="K17" s="102">
        <f>'nkpi o'!E11</f>
        <v>174</v>
      </c>
      <c r="L17" s="102">
        <f>'nkpi o'!F11</f>
        <v>0</v>
      </c>
      <c r="M17" s="97"/>
    </row>
    <row r="18" spans="1:13">
      <c r="A18" s="121"/>
      <c r="B18" s="122"/>
      <c r="C18" s="123"/>
      <c r="D18" s="17">
        <f>'kkpi o'!A12</f>
        <v>6</v>
      </c>
      <c r="E18" s="17" t="str">
        <f>'kkpi o'!B12</f>
        <v>Vörös Imre</v>
      </c>
      <c r="F18" s="102">
        <f>'kkpi o'!E12</f>
        <v>171</v>
      </c>
      <c r="G18" s="102">
        <f>'kkpi o'!F12</f>
        <v>0</v>
      </c>
      <c r="I18" s="17">
        <f>'nkpi o'!A12</f>
        <v>6</v>
      </c>
      <c r="J18" s="17" t="str">
        <f>'nkpi o'!B12</f>
        <v>Zántó István</v>
      </c>
      <c r="K18" s="102">
        <f>'nkpi o'!E12</f>
        <v>172</v>
      </c>
      <c r="L18" s="102">
        <f>'nkpi o'!F12</f>
        <v>0</v>
      </c>
      <c r="M18" s="97"/>
    </row>
    <row r="19" spans="1:13" ht="15" thickBot="1">
      <c r="A19" s="121"/>
      <c r="B19" s="122"/>
      <c r="C19" s="123"/>
      <c r="D19" s="99"/>
      <c r="E19" s="99"/>
      <c r="F19" s="99"/>
      <c r="G19" s="99"/>
      <c r="H19" s="99"/>
      <c r="I19" s="99"/>
      <c r="J19" s="99"/>
      <c r="K19" s="99"/>
      <c r="L19" s="99"/>
      <c r="M19" s="100"/>
    </row>
    <row r="20" spans="1:13" ht="15" thickBot="1">
      <c r="A20" s="121"/>
      <c r="B20" s="122"/>
      <c r="C20" s="123"/>
    </row>
    <row r="21" spans="1:13">
      <c r="A21" s="121"/>
      <c r="B21" s="122"/>
      <c r="C21" s="123"/>
      <c r="D21" s="94"/>
      <c r="E21" s="94"/>
      <c r="F21" s="94"/>
      <c r="G21" s="94"/>
      <c r="H21" s="94"/>
      <c r="I21" s="94"/>
      <c r="J21" s="94"/>
      <c r="K21" s="94"/>
      <c r="L21" s="94"/>
      <c r="M21" s="95"/>
    </row>
    <row r="22" spans="1:13">
      <c r="A22" s="124"/>
      <c r="B22" s="125"/>
      <c r="C22" s="126"/>
      <c r="D22" s="154" t="str">
        <f>kkpu!D3</f>
        <v>Kiskaliberű puska
nyílt irányzék</v>
      </c>
      <c r="E22" s="154"/>
      <c r="F22" s="154"/>
      <c r="G22" s="154"/>
      <c r="I22" s="154" t="str">
        <f>nkpu!D3</f>
        <v>Nagy kaliberű puska
nyílt irányzék</v>
      </c>
      <c r="J22" s="154"/>
      <c r="K22" s="154"/>
      <c r="L22" s="154"/>
      <c r="M22" s="97"/>
    </row>
    <row r="23" spans="1:13">
      <c r="C23" s="96"/>
      <c r="D23" s="17" t="s">
        <v>1490</v>
      </c>
      <c r="E23" s="17" t="s">
        <v>3</v>
      </c>
      <c r="F23" s="17" t="s">
        <v>1491</v>
      </c>
      <c r="G23" s="17" t="s">
        <v>1492</v>
      </c>
      <c r="I23" s="17" t="s">
        <v>1490</v>
      </c>
      <c r="J23" s="17" t="s">
        <v>3</v>
      </c>
      <c r="K23" s="17" t="s">
        <v>1491</v>
      </c>
      <c r="L23" s="17" t="s">
        <v>1492</v>
      </c>
      <c r="M23" s="97"/>
    </row>
    <row r="24" spans="1:13">
      <c r="C24" s="96"/>
      <c r="D24" s="17">
        <f>kkpu!A7</f>
        <v>1</v>
      </c>
      <c r="E24" s="17" t="str">
        <f>kkpu!B7</f>
        <v>Vörös Imre</v>
      </c>
      <c r="F24" s="102">
        <f>kkpu!E7</f>
        <v>171</v>
      </c>
      <c r="G24" s="102">
        <f>kkpu!F7</f>
        <v>0</v>
      </c>
      <c r="I24" s="17">
        <f>nkpu!A7</f>
        <v>1</v>
      </c>
      <c r="J24" s="17" t="str">
        <f>nkpu!B7</f>
        <v>Zántó István</v>
      </c>
      <c r="K24" s="102">
        <f>nkpu!E7</f>
        <v>178</v>
      </c>
      <c r="L24" s="102">
        <f>nkpu!F7</f>
        <v>0</v>
      </c>
      <c r="M24" s="97"/>
    </row>
    <row r="25" spans="1:13">
      <c r="C25" s="96"/>
      <c r="D25" s="17">
        <f>kkpu!A8</f>
        <v>2</v>
      </c>
      <c r="E25" s="17" t="str">
        <f>kkpu!B8</f>
        <v>Gitye Zsolt</v>
      </c>
      <c r="F25" s="102">
        <f>kkpu!E8</f>
        <v>149</v>
      </c>
      <c r="G25" s="102">
        <f>kkpu!F8</f>
        <v>0</v>
      </c>
      <c r="I25" s="17">
        <f>nkpu!A8</f>
        <v>2</v>
      </c>
      <c r="J25" s="17" t="str">
        <f>nkpu!B8</f>
        <v>Gitye Zsolt</v>
      </c>
      <c r="K25" s="102">
        <f>nkpu!E8</f>
        <v>140</v>
      </c>
      <c r="L25" s="102">
        <f>nkpu!F8</f>
        <v>0</v>
      </c>
      <c r="M25" s="97"/>
    </row>
    <row r="26" spans="1:13">
      <c r="C26" s="96"/>
      <c r="D26" s="17">
        <f>kkpu!A9</f>
        <v>3</v>
      </c>
      <c r="E26" s="17" t="str">
        <f>kkpu!B9</f>
        <v>Zántó István</v>
      </c>
      <c r="F26" s="102">
        <f>kkpu!E9</f>
        <v>144</v>
      </c>
      <c r="G26" s="102">
        <f>kkpu!F9</f>
        <v>0</v>
      </c>
      <c r="I26" s="17">
        <f>nkpu!A9</f>
        <v>3</v>
      </c>
      <c r="J26" s="17" t="str">
        <f>nkpu!B9</f>
        <v>Vörös Imre</v>
      </c>
      <c r="K26" s="102">
        <f>nkpu!E9</f>
        <v>132</v>
      </c>
      <c r="L26" s="102">
        <f>nkpu!F9</f>
        <v>0</v>
      </c>
      <c r="M26" s="97"/>
    </row>
    <row r="27" spans="1:13">
      <c r="C27" s="96"/>
      <c r="D27" s="17">
        <f>kkpu!A10</f>
        <v>4</v>
      </c>
      <c r="E27" s="17" t="str">
        <f>kkpu!B10</f>
        <v>Dr.Dencs Zoltán</v>
      </c>
      <c r="F27" s="102">
        <f>kkpu!E10</f>
        <v>0.1</v>
      </c>
      <c r="G27" s="102">
        <f>kkpu!F10</f>
        <v>0</v>
      </c>
      <c r="I27" s="17">
        <f>nkpu!A10</f>
        <v>4</v>
      </c>
      <c r="J27" s="17" t="str">
        <f>nkpu!B10</f>
        <v>Illés Márton Zoltán</v>
      </c>
      <c r="K27" s="102">
        <f>nkpu!E10</f>
        <v>0.1</v>
      </c>
      <c r="L27" s="102">
        <f>nkpu!F10</f>
        <v>0</v>
      </c>
      <c r="M27" s="97"/>
    </row>
    <row r="28" spans="1:13">
      <c r="C28" s="96"/>
      <c r="D28" s="17">
        <f>kkpu!A11</f>
        <v>5</v>
      </c>
      <c r="E28" s="17" t="str">
        <f>kkpu!B11</f>
        <v>Nándorfi Tamás Gyula</v>
      </c>
      <c r="F28" s="102">
        <f>kkpu!E11</f>
        <v>0.1</v>
      </c>
      <c r="G28" s="102">
        <f>kkpu!F11</f>
        <v>0</v>
      </c>
      <c r="I28" s="17">
        <f>nkpu!A11</f>
        <v>5</v>
      </c>
      <c r="J28" s="17" t="str">
        <f>nkpu!B11</f>
        <v>Dr.Dencs Zoltán</v>
      </c>
      <c r="K28" s="102">
        <f>nkpu!E11</f>
        <v>0.1</v>
      </c>
      <c r="L28" s="102">
        <f>nkpu!F11</f>
        <v>0</v>
      </c>
      <c r="M28" s="97"/>
    </row>
    <row r="29" spans="1:13">
      <c r="C29" s="96"/>
      <c r="D29" s="17">
        <f>kkpu!A12</f>
        <v>6</v>
      </c>
      <c r="E29" s="17" t="str">
        <f>kkpu!B12</f>
        <v>Barczi Krisztián</v>
      </c>
      <c r="F29" s="102">
        <f>kkpu!E12</f>
        <v>0.1</v>
      </c>
      <c r="G29" s="102">
        <f>kkpu!F12</f>
        <v>0</v>
      </c>
      <c r="I29" s="17">
        <f>nkpu!A12</f>
        <v>6</v>
      </c>
      <c r="J29" s="17" t="str">
        <f>nkpu!B12</f>
        <v>Barczi Krisztián</v>
      </c>
      <c r="K29" s="102">
        <f>nkpu!E12</f>
        <v>0.1</v>
      </c>
      <c r="L29" s="102">
        <f>nkpu!F12</f>
        <v>0</v>
      </c>
      <c r="M29" s="97"/>
    </row>
    <row r="30" spans="1:13">
      <c r="C30" s="96"/>
      <c r="M30" s="97"/>
    </row>
    <row r="31" spans="1:13">
      <c r="C31" s="96"/>
      <c r="D31" s="101" t="str">
        <f>'kkpu o'!D3</f>
        <v>Kiskaliberű puska 
optikai irányzék</v>
      </c>
      <c r="E31" s="101"/>
      <c r="F31" s="101"/>
      <c r="G31" s="74"/>
      <c r="I31" s="154" t="str">
        <f>'nkpu o'!D3</f>
        <v>Nagy kaliberű puska 
optikai irányzék</v>
      </c>
      <c r="J31" s="154"/>
      <c r="K31" s="154"/>
      <c r="L31" s="154"/>
      <c r="M31" s="97"/>
    </row>
    <row r="32" spans="1:13">
      <c r="C32" s="96"/>
      <c r="D32" s="17" t="s">
        <v>1490</v>
      </c>
      <c r="E32" s="17" t="s">
        <v>3</v>
      </c>
      <c r="F32" s="17" t="s">
        <v>1491</v>
      </c>
      <c r="G32" s="17" t="s">
        <v>1492</v>
      </c>
      <c r="I32" s="17" t="s">
        <v>1490</v>
      </c>
      <c r="J32" s="17" t="s">
        <v>3</v>
      </c>
      <c r="K32" s="17" t="s">
        <v>1491</v>
      </c>
      <c r="L32" s="17" t="s">
        <v>1492</v>
      </c>
      <c r="M32" s="97"/>
    </row>
    <row r="33" spans="3:13">
      <c r="C33" s="96"/>
      <c r="D33" s="17">
        <f>'kkpu o'!A7</f>
        <v>1</v>
      </c>
      <c r="E33" s="17" t="str">
        <f>'kkpu o'!B7</f>
        <v>Zántó István</v>
      </c>
      <c r="F33" s="102">
        <f>'kkpu o'!E7</f>
        <v>176</v>
      </c>
      <c r="G33" s="102">
        <f>'kkpu o'!F7</f>
        <v>0</v>
      </c>
      <c r="I33" s="17">
        <f>'nkpu o'!A7</f>
        <v>1</v>
      </c>
      <c r="J33" s="17" t="str">
        <f>'nkpu o'!B7</f>
        <v>Zemen József</v>
      </c>
      <c r="K33" s="102">
        <f>'nkpu o'!E7</f>
        <v>167</v>
      </c>
      <c r="L33" s="102">
        <f>'nkpu o'!F7</f>
        <v>0</v>
      </c>
      <c r="M33" s="97"/>
    </row>
    <row r="34" spans="3:13">
      <c r="C34" s="96"/>
      <c r="D34" s="17">
        <f>'kkpu o'!A8</f>
        <v>2</v>
      </c>
      <c r="E34" s="17" t="str">
        <f>'kkpu o'!B8</f>
        <v>Németh Róbert</v>
      </c>
      <c r="F34" s="102">
        <f>'kkpu o'!E8</f>
        <v>164</v>
      </c>
      <c r="G34" s="102">
        <f>'kkpu o'!F8</f>
        <v>0</v>
      </c>
      <c r="I34" s="17">
        <f>'nkpu o'!A8</f>
        <v>2</v>
      </c>
      <c r="J34" s="17" t="str">
        <f>'nkpu o'!B8</f>
        <v>Zántó István</v>
      </c>
      <c r="K34" s="102">
        <f>'nkpu o'!E8</f>
        <v>158</v>
      </c>
      <c r="L34" s="102">
        <f>'nkpu o'!F8</f>
        <v>0</v>
      </c>
      <c r="M34" s="97"/>
    </row>
    <row r="35" spans="3:13">
      <c r="C35" s="96"/>
      <c r="D35" s="17">
        <f>'kkpu o'!A9</f>
        <v>3</v>
      </c>
      <c r="E35" s="17" t="str">
        <f>'kkpu o'!B9</f>
        <v>Varga Károly</v>
      </c>
      <c r="F35" s="102">
        <f>'kkpu o'!E9</f>
        <v>156</v>
      </c>
      <c r="G35" s="102">
        <f>'kkpu o'!F9</f>
        <v>0</v>
      </c>
      <c r="I35" s="17">
        <f>'nkpu o'!A9</f>
        <v>3</v>
      </c>
      <c r="J35" s="17" t="str">
        <f>'nkpu o'!B9</f>
        <v>Varga Gábor</v>
      </c>
      <c r="K35" s="102">
        <f>'nkpu o'!E9</f>
        <v>157</v>
      </c>
      <c r="L35" s="102">
        <f>'nkpu o'!F9</f>
        <v>0</v>
      </c>
      <c r="M35" s="97"/>
    </row>
    <row r="36" spans="3:13">
      <c r="C36" s="96"/>
      <c r="D36" s="17">
        <f>'kkpu o'!A10</f>
        <v>4</v>
      </c>
      <c r="E36" s="17" t="str">
        <f>'kkpu o'!B10</f>
        <v>Gitye Zsolt</v>
      </c>
      <c r="F36" s="102">
        <f>'kkpu o'!E10</f>
        <v>151</v>
      </c>
      <c r="G36" s="102">
        <f>'kkpu o'!F10</f>
        <v>0</v>
      </c>
      <c r="I36" s="17">
        <f>'nkpu o'!A10</f>
        <v>4</v>
      </c>
      <c r="J36" s="17" t="str">
        <f>'nkpu o'!B10</f>
        <v>Gödri Attila</v>
      </c>
      <c r="K36" s="102">
        <f>'nkpu o'!E10</f>
        <v>152</v>
      </c>
      <c r="L36" s="102">
        <f>'nkpu o'!F10</f>
        <v>0</v>
      </c>
      <c r="M36" s="97"/>
    </row>
    <row r="37" spans="3:13">
      <c r="C37" s="96"/>
      <c r="D37" s="17">
        <f>'kkpu o'!A11</f>
        <v>5</v>
      </c>
      <c r="E37" s="17" t="str">
        <f>'kkpu o'!B11</f>
        <v>Szabó Kristóf István</v>
      </c>
      <c r="F37" s="102">
        <f>'kkpu o'!E11</f>
        <v>149</v>
      </c>
      <c r="G37" s="102">
        <f>'kkpu o'!F11</f>
        <v>0</v>
      </c>
      <c r="I37" s="17">
        <f>'nkpu o'!A11</f>
        <v>5</v>
      </c>
      <c r="J37" s="17" t="str">
        <f>'nkpu o'!B11</f>
        <v>Gitye Zsolt</v>
      </c>
      <c r="K37" s="102">
        <f>'nkpu o'!E11</f>
        <v>149</v>
      </c>
      <c r="L37" s="102">
        <f>'nkpu o'!F11</f>
        <v>0</v>
      </c>
      <c r="M37" s="97"/>
    </row>
    <row r="38" spans="3:13">
      <c r="C38" s="96"/>
      <c r="D38" s="17">
        <f>'kkpu o'!A12</f>
        <v>6</v>
      </c>
      <c r="E38" s="17" t="str">
        <f>'kkpu o'!B12</f>
        <v>Hetés Tamás</v>
      </c>
      <c r="F38" s="102">
        <f>'kkpu o'!E12</f>
        <v>143</v>
      </c>
      <c r="G38" s="102">
        <f>'kkpu o'!F12</f>
        <v>0</v>
      </c>
      <c r="I38" s="17">
        <f>'nkpu o'!A12</f>
        <v>6</v>
      </c>
      <c r="J38" s="17" t="str">
        <f>'nkpu o'!B12</f>
        <v>Vörös Imre</v>
      </c>
      <c r="K38" s="102">
        <f>'nkpu o'!E12</f>
        <v>145</v>
      </c>
      <c r="L38" s="102">
        <f>'nkpu o'!F12</f>
        <v>0</v>
      </c>
      <c r="M38" s="97"/>
    </row>
    <row r="39" spans="3:13" ht="15" thickBot="1">
      <c r="C39" s="98"/>
      <c r="D39" s="99"/>
      <c r="E39" s="99"/>
      <c r="F39" s="99"/>
      <c r="G39" s="99"/>
      <c r="H39" s="99"/>
      <c r="I39" s="99"/>
      <c r="J39" s="99"/>
      <c r="K39" s="99"/>
      <c r="L39" s="99"/>
      <c r="M39" s="100"/>
    </row>
    <row r="40" spans="3:13" ht="15" thickBot="1"/>
    <row r="41" spans="3:13">
      <c r="C41" s="93"/>
      <c r="D41" s="94"/>
      <c r="E41" s="94"/>
      <c r="F41" s="94"/>
      <c r="G41" s="94"/>
      <c r="H41" s="94"/>
      <c r="I41" s="94"/>
      <c r="J41" s="94"/>
      <c r="K41" s="94"/>
      <c r="L41" s="94"/>
      <c r="M41" s="95"/>
    </row>
    <row r="42" spans="3:13">
      <c r="C42" s="96"/>
      <c r="D42" s="155" t="str">
        <f>srts!D3</f>
        <v>Sörétespuska 
nyílt irányzék</v>
      </c>
      <c r="E42" s="156"/>
      <c r="F42" s="156"/>
      <c r="G42" s="157"/>
      <c r="I42" s="154" t="str">
        <f>'srts o'!D3</f>
        <v>Sörétespuska 
optikai irányzék</v>
      </c>
      <c r="J42" s="154"/>
      <c r="K42" s="154"/>
      <c r="L42" s="154"/>
      <c r="M42" s="97"/>
    </row>
    <row r="43" spans="3:13">
      <c r="C43" s="96"/>
      <c r="D43" s="17" t="s">
        <v>1490</v>
      </c>
      <c r="E43" s="17" t="s">
        <v>3</v>
      </c>
      <c r="F43" s="17" t="s">
        <v>1491</v>
      </c>
      <c r="G43" s="17" t="s">
        <v>1492</v>
      </c>
      <c r="I43" s="17" t="s">
        <v>1490</v>
      </c>
      <c r="J43" s="17" t="s">
        <v>3</v>
      </c>
      <c r="K43" s="17" t="s">
        <v>1491</v>
      </c>
      <c r="L43" s="17" t="s">
        <v>1492</v>
      </c>
      <c r="M43" s="97"/>
    </row>
    <row r="44" spans="3:13">
      <c r="C44" s="96"/>
      <c r="D44" s="17">
        <f>srts!A7</f>
        <v>1</v>
      </c>
      <c r="E44" s="17" t="str">
        <f>srts!B7</f>
        <v>Zántó István</v>
      </c>
      <c r="F44" s="102">
        <f>srts!E7</f>
        <v>85</v>
      </c>
      <c r="G44" s="102">
        <f>srts!F7</f>
        <v>0</v>
      </c>
      <c r="I44" s="17">
        <f>'srts o'!A7</f>
        <v>1</v>
      </c>
      <c r="J44" s="17" t="str">
        <f>'srts o'!B7</f>
        <v>Zántó István</v>
      </c>
      <c r="K44" s="102">
        <f>'srts o'!E7</f>
        <v>85</v>
      </c>
      <c r="L44" s="102">
        <f>'srts o'!F7</f>
        <v>0</v>
      </c>
      <c r="M44" s="97"/>
    </row>
    <row r="45" spans="3:13">
      <c r="C45" s="96"/>
      <c r="D45" s="17">
        <f>srts!A8</f>
        <v>2</v>
      </c>
      <c r="E45" s="17" t="str">
        <f>srts!B8</f>
        <v>Vörös Imre</v>
      </c>
      <c r="F45" s="102">
        <f>srts!E8</f>
        <v>47</v>
      </c>
      <c r="G45" s="102">
        <f>srts!F8</f>
        <v>0</v>
      </c>
      <c r="I45" s="17">
        <f>'srts o'!A8</f>
        <v>2</v>
      </c>
      <c r="J45" s="17" t="str">
        <f>'srts o'!B8</f>
        <v>Varga Gábor</v>
      </c>
      <c r="K45" s="102">
        <f>'srts o'!E8</f>
        <v>81</v>
      </c>
      <c r="L45" s="102">
        <f>'srts o'!F8</f>
        <v>0</v>
      </c>
      <c r="M45" s="97"/>
    </row>
    <row r="46" spans="3:13">
      <c r="C46" s="96"/>
      <c r="D46" s="17">
        <f>srts!A9</f>
        <v>3</v>
      </c>
      <c r="E46" s="17" t="str">
        <f>srts!B9</f>
        <v>Németh Róbert</v>
      </c>
      <c r="F46" s="102">
        <f>srts!E9</f>
        <v>42</v>
      </c>
      <c r="G46" s="102">
        <f>srts!F9</f>
        <v>0</v>
      </c>
      <c r="I46" s="17">
        <f>'srts o'!A9</f>
        <v>3</v>
      </c>
      <c r="J46" s="17" t="str">
        <f>'srts o'!B9</f>
        <v>Gitye Zsolt</v>
      </c>
      <c r="K46" s="102">
        <f>'srts o'!E9</f>
        <v>77</v>
      </c>
      <c r="L46" s="102">
        <f>'srts o'!F9</f>
        <v>0</v>
      </c>
      <c r="M46" s="97"/>
    </row>
    <row r="47" spans="3:13">
      <c r="C47" s="96"/>
      <c r="D47" s="17">
        <f>srts!A10</f>
        <v>4</v>
      </c>
      <c r="E47" s="17" t="str">
        <f>srts!B10</f>
        <v>Hetés Tamás</v>
      </c>
      <c r="F47" s="102">
        <f>srts!E10</f>
        <v>24</v>
      </c>
      <c r="G47" s="102">
        <f>srts!F10</f>
        <v>0</v>
      </c>
      <c r="I47" s="17">
        <f>'srts o'!A10</f>
        <v>4</v>
      </c>
      <c r="J47" s="17" t="str">
        <f>'srts o'!B10</f>
        <v>Németh Róbert</v>
      </c>
      <c r="K47" s="102">
        <f>'srts o'!E10</f>
        <v>70</v>
      </c>
      <c r="L47" s="102">
        <f>'srts o'!F10</f>
        <v>0</v>
      </c>
      <c r="M47" s="97"/>
    </row>
    <row r="48" spans="3:13">
      <c r="C48" s="96"/>
      <c r="D48" s="17">
        <f>srts!A11</f>
        <v>5</v>
      </c>
      <c r="E48" s="17" t="str">
        <f>srts!B11</f>
        <v>Gitye Zsolt</v>
      </c>
      <c r="F48" s="102">
        <f>srts!E11</f>
        <v>0.1</v>
      </c>
      <c r="G48" s="102">
        <f>srts!F11</f>
        <v>0</v>
      </c>
      <c r="I48" s="17">
        <f>'srts o'!A11</f>
        <v>5</v>
      </c>
      <c r="J48" s="17" t="str">
        <f>'srts o'!B11</f>
        <v>Hetés Tamás</v>
      </c>
      <c r="K48" s="102">
        <f>'srts o'!E11</f>
        <v>70</v>
      </c>
      <c r="L48" s="102">
        <f>'srts o'!F11</f>
        <v>0</v>
      </c>
      <c r="M48" s="97"/>
    </row>
    <row r="49" spans="3:13">
      <c r="C49" s="96"/>
      <c r="D49" s="17">
        <f>srts!A12</f>
        <v>6</v>
      </c>
      <c r="E49" s="17" t="str">
        <f>srts!B12</f>
        <v>Lipták Miklós</v>
      </c>
      <c r="F49" s="102">
        <f>srts!E12</f>
        <v>0.1</v>
      </c>
      <c r="G49" s="102">
        <f>srts!F12</f>
        <v>0</v>
      </c>
      <c r="I49" s="17">
        <f>'srts o'!A12</f>
        <v>6</v>
      </c>
      <c r="J49" s="17" t="str">
        <f>'srts o'!B12</f>
        <v>Vörös Imre</v>
      </c>
      <c r="K49" s="102">
        <f>'srts o'!E12</f>
        <v>66</v>
      </c>
      <c r="L49" s="102">
        <f>'srts o'!F12</f>
        <v>0</v>
      </c>
      <c r="M49" s="97"/>
    </row>
    <row r="50" spans="3:13" ht="15" thickBot="1">
      <c r="C50" s="98"/>
      <c r="D50" s="99"/>
      <c r="E50" s="99"/>
      <c r="F50" s="99"/>
      <c r="G50" s="99"/>
      <c r="H50" s="99"/>
      <c r="I50" s="99"/>
      <c r="J50" s="99"/>
      <c r="K50" s="99"/>
      <c r="L50" s="99"/>
      <c r="M50" s="100"/>
    </row>
  </sheetData>
  <sheetProtection algorithmName="SHA-512" hashValue="dttUl9QEGNgd9Yp9SFGWtrkz0eBRfH2P2A2cTvSniLmeJNZxXgjhPuBhu9YCe5wqy9TxH0PdzPm2Ve1p5CRJJg==" saltValue="GUuE+leN9E+a+evcpF3U5Q==" spinCount="100000" sheet="1" objects="1" scenarios="1"/>
  <mergeCells count="9">
    <mergeCell ref="I42:L42"/>
    <mergeCell ref="D42:G42"/>
    <mergeCell ref="D2:G2"/>
    <mergeCell ref="D22:G22"/>
    <mergeCell ref="I22:L22"/>
    <mergeCell ref="I31:L31"/>
    <mergeCell ref="I11:L11"/>
    <mergeCell ref="D11:G11"/>
    <mergeCell ref="I2:K2"/>
  </mergeCells>
  <pageMargins left="0.7" right="0.7" top="0.75" bottom="0.75" header="0.3" footer="0.3"/>
  <pageSetup paperSize="9" scale="43" orientation="portrait" r:id="rId2"/>
  <colBreaks count="1" manualBreakCount="1">
    <brk id="16" max="49" man="1"/>
  </colBreaks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A11"/>
  <sheetViews>
    <sheetView workbookViewId="0">
      <selection activeCell="A11" sqref="A11"/>
    </sheetView>
  </sheetViews>
  <sheetFormatPr defaultRowHeight="14.4"/>
  <cols>
    <col min="1" max="1" width="83.88671875" bestFit="1" customWidth="1"/>
  </cols>
  <sheetData>
    <row r="1" spans="1:1">
      <c r="A1" t="s">
        <v>1498</v>
      </c>
    </row>
    <row r="3" spans="1:1">
      <c r="A3" t="s">
        <v>1499</v>
      </c>
    </row>
    <row r="4" spans="1:1">
      <c r="A4" t="s">
        <v>1500</v>
      </c>
    </row>
    <row r="5" spans="1:1">
      <c r="A5" t="s">
        <v>1501</v>
      </c>
    </row>
    <row r="6" spans="1:1">
      <c r="A6" t="s">
        <v>1502</v>
      </c>
    </row>
    <row r="8" spans="1:1">
      <c r="A8" t="s">
        <v>1503</v>
      </c>
    </row>
    <row r="9" spans="1:1">
      <c r="A9" t="s">
        <v>2165</v>
      </c>
    </row>
    <row r="10" spans="1:1">
      <c r="A10" t="s">
        <v>2166</v>
      </c>
    </row>
    <row r="11" spans="1:1">
      <c r="A11" t="s">
        <v>2168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Munkalapok</vt:lpstr>
      </vt:variant>
      <vt:variant>
        <vt:i4>14</vt:i4>
      </vt:variant>
      <vt:variant>
        <vt:lpstr>Névvel ellátott tartományok</vt:lpstr>
      </vt:variant>
      <vt:variant>
        <vt:i4>2</vt:i4>
      </vt:variant>
    </vt:vector>
  </HeadingPairs>
  <TitlesOfParts>
    <vt:vector size="16" baseType="lpstr">
      <vt:lpstr>Névsor</vt:lpstr>
      <vt:lpstr>Reg</vt:lpstr>
      <vt:lpstr>kkpi</vt:lpstr>
      <vt:lpstr>kkpi o</vt:lpstr>
      <vt:lpstr>nkpi</vt:lpstr>
      <vt:lpstr>nkpi o</vt:lpstr>
      <vt:lpstr>kkpu</vt:lpstr>
      <vt:lpstr>kkpu o</vt:lpstr>
      <vt:lpstr>nkpu</vt:lpstr>
      <vt:lpstr>nkpu o</vt:lpstr>
      <vt:lpstr>srts</vt:lpstr>
      <vt:lpstr>srts o</vt:lpstr>
      <vt:lpstr>Kiértékelés</vt:lpstr>
      <vt:lpstr>Leírás</vt:lpstr>
      <vt:lpstr>_FilterDatabase</vt:lpstr>
      <vt:lpstr>Kiértékelés!Nyomtatási_terület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Székely Péter</dc:creator>
  <cp:lastModifiedBy>József Zemen</cp:lastModifiedBy>
  <cp:lastPrinted>2021-09-11T13:15:50Z</cp:lastPrinted>
  <dcterms:created xsi:type="dcterms:W3CDTF">2015-01-12T07:38:49Z</dcterms:created>
  <dcterms:modified xsi:type="dcterms:W3CDTF">2025-09-13T06:15:34Z</dcterms:modified>
</cp:coreProperties>
</file>